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楠原\Desktop\"/>
    </mc:Choice>
  </mc:AlternateContent>
  <xr:revisionPtr revIDLastSave="0" documentId="13_ncr:1_{A307C344-1CAE-472B-8646-A0DA5B25A232}" xr6:coauthVersionLast="47" xr6:coauthVersionMax="47" xr10:uidLastSave="{00000000-0000-0000-0000-000000000000}"/>
  <bookViews>
    <workbookView xWindow="3660" yWindow="720" windowWidth="23175" windowHeight="13680" tabRatio="724" xr2:uid="{00000000-000D-0000-FFFF-FFFF00000000}"/>
  </bookViews>
  <sheets>
    <sheet name="ドッグキャリー" sheetId="6" r:id="rId1"/>
    <sheet name="スキンタイト" sheetId="4" r:id="rId2"/>
    <sheet name="ベッド・マット" sheetId="11" r:id="rId3"/>
    <sheet name="ウエア" sheetId="2" r:id="rId4"/>
    <sheet name="リード・アクセサリー" sheetId="7" r:id="rId5"/>
    <sheet name="アイテム" sheetId="5" r:id="rId6"/>
    <sheet name="トイ・販促" sheetId="3" r:id="rId7"/>
    <sheet name="Xlookup set" sheetId="9" r:id="rId8"/>
    <sheet name="CSV Output" sheetId="10" r:id="rId9"/>
  </sheets>
  <definedNames>
    <definedName name="_xlnm._FilterDatabase" localSheetId="7" hidden="1">'Xlookup set'!$A$1:$AG$1146</definedName>
    <definedName name="_xlnm._FilterDatabase" localSheetId="5" hidden="1">アイテム!$N$6:$O$6</definedName>
    <definedName name="_xlnm._FilterDatabase" localSheetId="3" hidden="1">ウエア!$N$6:$O$6</definedName>
    <definedName name="_xlnm._FilterDatabase" localSheetId="1" hidden="1">スキンタイト!$N$6:$O$6</definedName>
    <definedName name="_xlnm._FilterDatabase" localSheetId="6" hidden="1">トイ・販促!$N$6:$O$6</definedName>
    <definedName name="_xlnm._FilterDatabase" localSheetId="0" hidden="1">ドッグキャリー!$N$6:$O$6</definedName>
    <definedName name="_xlnm._FilterDatabase" localSheetId="2" hidden="1">ベッド・マット!$N$6:$O$6</definedName>
    <definedName name="_xlnm._FilterDatabase" localSheetId="4" hidden="1">リード・アクセサリー!$N$6:$O$6</definedName>
    <definedName name="_xlnm.Print_Titles" localSheetId="5">アイテム!$6:$6</definedName>
    <definedName name="_xlnm.Print_Titles" localSheetId="3">ウエア!$6:$6</definedName>
    <definedName name="_xlnm.Print_Titles" localSheetId="1">スキンタイト!$6:$6</definedName>
    <definedName name="_xlnm.Print_Titles" localSheetId="6">トイ・販促!$6:$6</definedName>
    <definedName name="_xlnm.Print_Titles" localSheetId="2">ベッド・マット!$6:$6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4" i="2" l="1"/>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10" i="7"/>
  <c r="L9" i="7"/>
  <c r="L8" i="7"/>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c r="L9" i="11"/>
  <c r="L8" i="11"/>
  <c r="L7" i="11"/>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325" i="4"/>
  <c r="L324" i="4"/>
  <c r="L323" i="4"/>
  <c r="L322" i="4"/>
  <c r="L321"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A782" i="9"/>
  <c r="A776" i="9"/>
  <c r="A773" i="9"/>
  <c r="A772" i="9"/>
  <c r="A770" i="9"/>
  <c r="J1022" i="9"/>
  <c r="J1021" i="9"/>
  <c r="I1021" i="9"/>
  <c r="J1020" i="9"/>
  <c r="I1020" i="9"/>
  <c r="J944" i="9"/>
  <c r="I944" i="9"/>
  <c r="J943" i="9"/>
  <c r="I943" i="9"/>
  <c r="J810" i="9"/>
  <c r="I810" i="9"/>
  <c r="A809" i="9"/>
  <c r="I412" i="9"/>
  <c r="J412" i="9"/>
  <c r="B412" i="9" s="1"/>
  <c r="B411" i="9"/>
  <c r="A1139" i="9"/>
  <c r="A1017" i="9"/>
  <c r="A1016" i="9"/>
  <c r="A1009" i="9"/>
  <c r="A1007" i="9"/>
  <c r="A1006" i="9"/>
  <c r="A808" i="9"/>
  <c r="A807" i="9"/>
  <c r="A806" i="9"/>
  <c r="A805" i="9"/>
  <c r="A804" i="9"/>
  <c r="A803" i="9"/>
  <c r="A802" i="9"/>
  <c r="A801" i="9"/>
  <c r="A800" i="9"/>
  <c r="A799" i="9"/>
  <c r="A798" i="9"/>
  <c r="A797" i="9"/>
  <c r="A796" i="9"/>
  <c r="A795" i="9"/>
  <c r="A794" i="9"/>
  <c r="A793" i="9"/>
  <c r="A792" i="9"/>
  <c r="A788" i="9"/>
  <c r="A787" i="9"/>
  <c r="A786" i="9"/>
  <c r="A785" i="9"/>
  <c r="A784" i="9"/>
  <c r="A783" i="9"/>
  <c r="A781" i="9"/>
  <c r="A780" i="9"/>
  <c r="A779" i="9"/>
  <c r="A778" i="9"/>
  <c r="A777" i="9"/>
  <c r="A775" i="9"/>
  <c r="A774" i="9"/>
  <c r="A771" i="9"/>
  <c r="A769" i="9"/>
  <c r="A768" i="9"/>
  <c r="A767" i="9"/>
  <c r="A766" i="9"/>
  <c r="A378" i="9"/>
  <c r="A58" i="9"/>
  <c r="B378" i="9"/>
  <c r="I379" i="9"/>
  <c r="J379" i="9"/>
  <c r="J65" i="9"/>
  <c r="B65" i="9" s="1"/>
  <c r="I65" i="9"/>
  <c r="J63" i="9"/>
  <c r="B63" i="9" s="1"/>
  <c r="I61" i="9"/>
  <c r="J60" i="9"/>
  <c r="B60" i="9" s="1"/>
  <c r="I60" i="9"/>
  <c r="B58" i="9"/>
  <c r="J3" i="9"/>
  <c r="J4" i="9"/>
  <c r="B4" i="9" s="1"/>
  <c r="J2" i="9"/>
  <c r="I2" i="9" s="1"/>
  <c r="L7" i="3"/>
  <c r="L7" i="5"/>
  <c r="L7" i="6"/>
  <c r="J69" i="9" l="1"/>
  <c r="B69" i="9" s="1"/>
  <c r="I69" i="9"/>
  <c r="I64" i="9"/>
  <c r="J64" i="9"/>
  <c r="B64" i="9" s="1"/>
  <c r="I413" i="9"/>
  <c r="J413" i="9"/>
  <c r="J61" i="9"/>
  <c r="B61" i="9" s="1"/>
  <c r="I66" i="9"/>
  <c r="J66" i="9"/>
  <c r="B66" i="9" s="1"/>
  <c r="I380" i="9"/>
  <c r="I62" i="9"/>
  <c r="I67" i="9"/>
  <c r="J380" i="9"/>
  <c r="B380" i="9" s="1"/>
  <c r="J62" i="9"/>
  <c r="B62" i="9" s="1"/>
  <c r="J67" i="9"/>
  <c r="B67" i="9" s="1"/>
  <c r="I68" i="9"/>
  <c r="I63" i="9"/>
  <c r="J68" i="9"/>
  <c r="B68" i="9" s="1"/>
  <c r="I811" i="9"/>
  <c r="J811" i="9"/>
  <c r="I1022" i="9"/>
  <c r="I4" i="9"/>
  <c r="B3" i="9"/>
  <c r="I3" i="9"/>
  <c r="G2" i="9"/>
  <c r="H2" i="9"/>
  <c r="L7" i="7"/>
  <c r="L7" i="2"/>
  <c r="I945" i="9" l="1"/>
  <c r="J945" i="9"/>
  <c r="J812" i="9"/>
  <c r="I812" i="9"/>
  <c r="I70" i="9"/>
  <c r="J70" i="9"/>
  <c r="B70" i="9" s="1"/>
  <c r="J1023" i="9"/>
  <c r="I1023" i="9"/>
  <c r="J5" i="9"/>
  <c r="J381" i="9"/>
  <c r="I381" i="9"/>
  <c r="I414" i="9"/>
  <c r="J414" i="9"/>
  <c r="G4" i="9"/>
  <c r="H4" i="9"/>
  <c r="G3" i="9"/>
  <c r="H3" i="9"/>
  <c r="J1025" i="9" l="1"/>
  <c r="I1025" i="9"/>
  <c r="J415" i="9"/>
  <c r="I415" i="9"/>
  <c r="I947" i="9"/>
  <c r="J947" i="9"/>
  <c r="L11" i="7"/>
  <c r="J813" i="9"/>
  <c r="B813" i="9" s="1"/>
  <c r="I813" i="9"/>
  <c r="J71" i="9"/>
  <c r="B71" i="9" s="1"/>
  <c r="I71" i="9"/>
  <c r="I5" i="9"/>
  <c r="B5" i="9"/>
  <c r="J6" i="9"/>
  <c r="B381" i="9"/>
  <c r="J1024" i="9"/>
  <c r="I1024" i="9"/>
  <c r="J382" i="9"/>
  <c r="I382" i="9"/>
  <c r="J946" i="9"/>
  <c r="I946" i="9"/>
  <c r="L9" i="4"/>
  <c r="L8" i="4"/>
  <c r="L7" i="4"/>
  <c r="B812" i="9"/>
  <c r="B811" i="9"/>
  <c r="B810" i="9"/>
  <c r="B808" i="9"/>
  <c r="B807" i="9"/>
  <c r="B804" i="9"/>
  <c r="B803" i="9"/>
  <c r="B802" i="9"/>
  <c r="B800" i="9"/>
  <c r="B799" i="9"/>
  <c r="B798" i="9"/>
  <c r="B797" i="9"/>
  <c r="B796" i="9"/>
  <c r="B792" i="9"/>
  <c r="B788" i="9"/>
  <c r="B787" i="9"/>
  <c r="B786" i="9"/>
  <c r="B784" i="9"/>
  <c r="B780" i="9"/>
  <c r="B779" i="9"/>
  <c r="B778" i="9"/>
  <c r="B776" i="9"/>
  <c r="B775" i="9"/>
  <c r="B774" i="9"/>
  <c r="B773" i="9"/>
  <c r="B772" i="9"/>
  <c r="B768" i="9"/>
  <c r="B766" i="9"/>
  <c r="S1141" i="9"/>
  <c r="S1140" i="9"/>
  <c r="S1139" i="9"/>
  <c r="S1138" i="9"/>
  <c r="S1137" i="9"/>
  <c r="S1136" i="9"/>
  <c r="S1135" i="9"/>
  <c r="S1134" i="9"/>
  <c r="S1133" i="9"/>
  <c r="S1132" i="9"/>
  <c r="S1131" i="9"/>
  <c r="S1130" i="9"/>
  <c r="S1129" i="9"/>
  <c r="S1128" i="9"/>
  <c r="S1127" i="9"/>
  <c r="S1126" i="9"/>
  <c r="S1125" i="9"/>
  <c r="S1124" i="9"/>
  <c r="S1123" i="9"/>
  <c r="S1122" i="9"/>
  <c r="S1121" i="9"/>
  <c r="S1120" i="9"/>
  <c r="S1119" i="9"/>
  <c r="S1118" i="9"/>
  <c r="S1117" i="9"/>
  <c r="S1116" i="9"/>
  <c r="S1115" i="9"/>
  <c r="S1114" i="9"/>
  <c r="S1113" i="9"/>
  <c r="S1112" i="9"/>
  <c r="S1111" i="9"/>
  <c r="S1110" i="9"/>
  <c r="S1109" i="9"/>
  <c r="S1108" i="9"/>
  <c r="S1107" i="9"/>
  <c r="S1106" i="9"/>
  <c r="S1105" i="9"/>
  <c r="S1104" i="9"/>
  <c r="S1103" i="9"/>
  <c r="S1102" i="9"/>
  <c r="S1101" i="9"/>
  <c r="S1100" i="9"/>
  <c r="S1099" i="9"/>
  <c r="S1098" i="9"/>
  <c r="S1097" i="9"/>
  <c r="S1096" i="9"/>
  <c r="S1095" i="9"/>
  <c r="S1094" i="9"/>
  <c r="S1093" i="9"/>
  <c r="S1092" i="9"/>
  <c r="S1091" i="9"/>
  <c r="S1090" i="9"/>
  <c r="S1089" i="9"/>
  <c r="S1088" i="9"/>
  <c r="S1087" i="9"/>
  <c r="S1086" i="9"/>
  <c r="S1085" i="9"/>
  <c r="S1084" i="9"/>
  <c r="S1083" i="9"/>
  <c r="S1082" i="9"/>
  <c r="S1081" i="9"/>
  <c r="S1080" i="9"/>
  <c r="S1079" i="9"/>
  <c r="S1078" i="9"/>
  <c r="S1077" i="9"/>
  <c r="S1076" i="9"/>
  <c r="S1075" i="9"/>
  <c r="S1074" i="9"/>
  <c r="S1073" i="9"/>
  <c r="S1072" i="9"/>
  <c r="S1071" i="9"/>
  <c r="S1070" i="9"/>
  <c r="S1069" i="9"/>
  <c r="S1068" i="9"/>
  <c r="S1067" i="9"/>
  <c r="S1066" i="9"/>
  <c r="S1065" i="9"/>
  <c r="S1064" i="9"/>
  <c r="S1063" i="9"/>
  <c r="S1062" i="9"/>
  <c r="S1061" i="9"/>
  <c r="S1060" i="9"/>
  <c r="S1059" i="9"/>
  <c r="S1058" i="9"/>
  <c r="S1057" i="9"/>
  <c r="S1056" i="9"/>
  <c r="S1055" i="9"/>
  <c r="S1054" i="9"/>
  <c r="S1053" i="9"/>
  <c r="S1052" i="9"/>
  <c r="S1051" i="9"/>
  <c r="S1050" i="9"/>
  <c r="S1049" i="9"/>
  <c r="S1048" i="9"/>
  <c r="S1047" i="9"/>
  <c r="S1046" i="9"/>
  <c r="S1045" i="9"/>
  <c r="S1044" i="9"/>
  <c r="S1043" i="9"/>
  <c r="S1042" i="9"/>
  <c r="S1041" i="9"/>
  <c r="S1040" i="9"/>
  <c r="S1039" i="9"/>
  <c r="S1038" i="9"/>
  <c r="S1037" i="9"/>
  <c r="S1036" i="9"/>
  <c r="S1035" i="9"/>
  <c r="S1034" i="9"/>
  <c r="S1033" i="9"/>
  <c r="S1032" i="9"/>
  <c r="S1031" i="9"/>
  <c r="S1030" i="9"/>
  <c r="S1029" i="9"/>
  <c r="S1028" i="9"/>
  <c r="S1027" i="9"/>
  <c r="S1026" i="9"/>
  <c r="S1025" i="9"/>
  <c r="S1024" i="9"/>
  <c r="S1023" i="9"/>
  <c r="S1022" i="9"/>
  <c r="S1021" i="9"/>
  <c r="S1020" i="9"/>
  <c r="S1019" i="9"/>
  <c r="S1018" i="9"/>
  <c r="S1017" i="9"/>
  <c r="S1016" i="9"/>
  <c r="S1015" i="9"/>
  <c r="S1014" i="9"/>
  <c r="S1013" i="9"/>
  <c r="S1012" i="9"/>
  <c r="S1011" i="9"/>
  <c r="S1010" i="9"/>
  <c r="S1009" i="9"/>
  <c r="S1008" i="9"/>
  <c r="S1007" i="9"/>
  <c r="S1006" i="9"/>
  <c r="S1005" i="9"/>
  <c r="S1004" i="9"/>
  <c r="S1003" i="9"/>
  <c r="S1002" i="9"/>
  <c r="S1001" i="9"/>
  <c r="S1000" i="9"/>
  <c r="S999" i="9"/>
  <c r="S998" i="9"/>
  <c r="S997" i="9"/>
  <c r="S996" i="9"/>
  <c r="S995" i="9"/>
  <c r="S994" i="9"/>
  <c r="S993" i="9"/>
  <c r="S992" i="9"/>
  <c r="S991" i="9"/>
  <c r="S990" i="9"/>
  <c r="S989" i="9"/>
  <c r="S988" i="9"/>
  <c r="S987" i="9"/>
  <c r="S986" i="9"/>
  <c r="S985" i="9"/>
  <c r="S984" i="9"/>
  <c r="S983" i="9"/>
  <c r="S982" i="9"/>
  <c r="S981" i="9"/>
  <c r="S980" i="9"/>
  <c r="S979" i="9"/>
  <c r="S978" i="9"/>
  <c r="S977" i="9"/>
  <c r="S976" i="9"/>
  <c r="S975" i="9"/>
  <c r="S974" i="9"/>
  <c r="S973" i="9"/>
  <c r="S972" i="9"/>
  <c r="S971" i="9"/>
  <c r="S970" i="9"/>
  <c r="S969" i="9"/>
  <c r="S968" i="9"/>
  <c r="S967" i="9"/>
  <c r="S966" i="9"/>
  <c r="S965" i="9"/>
  <c r="S964" i="9"/>
  <c r="S963" i="9"/>
  <c r="S962" i="9"/>
  <c r="S961" i="9"/>
  <c r="S960" i="9"/>
  <c r="S959" i="9"/>
  <c r="S958" i="9"/>
  <c r="S957" i="9"/>
  <c r="S956" i="9"/>
  <c r="S955" i="9"/>
  <c r="S954" i="9"/>
  <c r="S953" i="9"/>
  <c r="S952" i="9"/>
  <c r="S951" i="9"/>
  <c r="S950" i="9"/>
  <c r="S949" i="9"/>
  <c r="S948" i="9"/>
  <c r="S947" i="9"/>
  <c r="S946" i="9"/>
  <c r="S945" i="9"/>
  <c r="S944" i="9"/>
  <c r="S943" i="9"/>
  <c r="S942" i="9"/>
  <c r="S941" i="9"/>
  <c r="S940" i="9"/>
  <c r="S939" i="9"/>
  <c r="S938" i="9"/>
  <c r="S937" i="9"/>
  <c r="S936" i="9"/>
  <c r="S935" i="9"/>
  <c r="S934" i="9"/>
  <c r="S933" i="9"/>
  <c r="S932" i="9"/>
  <c r="S931" i="9"/>
  <c r="S930" i="9"/>
  <c r="S929" i="9"/>
  <c r="S928" i="9"/>
  <c r="S927" i="9"/>
  <c r="S926" i="9"/>
  <c r="S925" i="9"/>
  <c r="S924" i="9"/>
  <c r="S923" i="9"/>
  <c r="S922" i="9"/>
  <c r="S921" i="9"/>
  <c r="S920" i="9"/>
  <c r="S919" i="9"/>
  <c r="S918" i="9"/>
  <c r="S917" i="9"/>
  <c r="S916" i="9"/>
  <c r="S915" i="9"/>
  <c r="S914" i="9"/>
  <c r="S913" i="9"/>
  <c r="S912" i="9"/>
  <c r="S911" i="9"/>
  <c r="S910" i="9"/>
  <c r="S909" i="9"/>
  <c r="S908" i="9"/>
  <c r="S907" i="9"/>
  <c r="S906" i="9"/>
  <c r="S905" i="9"/>
  <c r="S904" i="9"/>
  <c r="S903" i="9"/>
  <c r="S902" i="9"/>
  <c r="S901" i="9"/>
  <c r="S900" i="9"/>
  <c r="S899" i="9"/>
  <c r="S898" i="9"/>
  <c r="S897" i="9"/>
  <c r="S896" i="9"/>
  <c r="S895" i="9"/>
  <c r="S894" i="9"/>
  <c r="S893" i="9"/>
  <c r="S892" i="9"/>
  <c r="S891" i="9"/>
  <c r="S890" i="9"/>
  <c r="S889" i="9"/>
  <c r="S888" i="9"/>
  <c r="S887" i="9"/>
  <c r="S886" i="9"/>
  <c r="S885" i="9"/>
  <c r="S884" i="9"/>
  <c r="S883" i="9"/>
  <c r="S882" i="9"/>
  <c r="S881" i="9"/>
  <c r="S880" i="9"/>
  <c r="S879" i="9"/>
  <c r="S878" i="9"/>
  <c r="S877" i="9"/>
  <c r="S876" i="9"/>
  <c r="S875" i="9"/>
  <c r="S874" i="9"/>
  <c r="S873" i="9"/>
  <c r="S872" i="9"/>
  <c r="S871" i="9"/>
  <c r="S870" i="9"/>
  <c r="S869" i="9"/>
  <c r="S868" i="9"/>
  <c r="S867" i="9"/>
  <c r="S866" i="9"/>
  <c r="S865" i="9"/>
  <c r="S864" i="9"/>
  <c r="S863" i="9"/>
  <c r="S862" i="9"/>
  <c r="S861" i="9"/>
  <c r="S860" i="9"/>
  <c r="S859" i="9"/>
  <c r="S858" i="9"/>
  <c r="S857" i="9"/>
  <c r="S856" i="9"/>
  <c r="S855" i="9"/>
  <c r="S854" i="9"/>
  <c r="S853" i="9"/>
  <c r="S852" i="9"/>
  <c r="S851" i="9"/>
  <c r="S850" i="9"/>
  <c r="S849" i="9"/>
  <c r="S848" i="9"/>
  <c r="S847" i="9"/>
  <c r="S846" i="9"/>
  <c r="S845" i="9"/>
  <c r="S844" i="9"/>
  <c r="S843" i="9"/>
  <c r="S842" i="9"/>
  <c r="S841" i="9"/>
  <c r="S840" i="9"/>
  <c r="S839" i="9"/>
  <c r="S838" i="9"/>
  <c r="S837" i="9"/>
  <c r="S836" i="9"/>
  <c r="S835" i="9"/>
  <c r="S834" i="9"/>
  <c r="S833" i="9"/>
  <c r="S832" i="9"/>
  <c r="S831" i="9"/>
  <c r="S830" i="9"/>
  <c r="S829" i="9"/>
  <c r="S828" i="9"/>
  <c r="S827" i="9"/>
  <c r="S826" i="9"/>
  <c r="S825" i="9"/>
  <c r="S824" i="9"/>
  <c r="S823" i="9"/>
  <c r="S822" i="9"/>
  <c r="S821" i="9"/>
  <c r="S820" i="9"/>
  <c r="S819" i="9"/>
  <c r="S818" i="9"/>
  <c r="S817" i="9"/>
  <c r="S816" i="9"/>
  <c r="S815" i="9"/>
  <c r="S814" i="9"/>
  <c r="S813" i="9"/>
  <c r="S812" i="9"/>
  <c r="S811" i="9"/>
  <c r="S810" i="9"/>
  <c r="S809" i="9"/>
  <c r="S808" i="9"/>
  <c r="S807" i="9"/>
  <c r="S806" i="9"/>
  <c r="S805" i="9"/>
  <c r="S804" i="9"/>
  <c r="S803" i="9"/>
  <c r="S802" i="9"/>
  <c r="S801" i="9"/>
  <c r="S800" i="9"/>
  <c r="S799" i="9"/>
  <c r="S798" i="9"/>
  <c r="S797" i="9"/>
  <c r="S796" i="9"/>
  <c r="S795" i="9"/>
  <c r="S794" i="9"/>
  <c r="S793" i="9"/>
  <c r="S792" i="9"/>
  <c r="S791" i="9"/>
  <c r="S790" i="9"/>
  <c r="S789" i="9"/>
  <c r="S788" i="9"/>
  <c r="S787" i="9"/>
  <c r="S786" i="9"/>
  <c r="S785" i="9"/>
  <c r="S784" i="9"/>
  <c r="S783" i="9"/>
  <c r="S782" i="9"/>
  <c r="S781" i="9"/>
  <c r="S780" i="9"/>
  <c r="S779" i="9"/>
  <c r="S778" i="9"/>
  <c r="S777" i="9"/>
  <c r="S776" i="9"/>
  <c r="S775" i="9"/>
  <c r="S774" i="9"/>
  <c r="S773" i="9"/>
  <c r="S772" i="9"/>
  <c r="S771" i="9"/>
  <c r="S770" i="9"/>
  <c r="S769" i="9"/>
  <c r="S768" i="9"/>
  <c r="S767" i="9"/>
  <c r="S766" i="9"/>
  <c r="S765" i="9"/>
  <c r="S764" i="9"/>
  <c r="S763" i="9"/>
  <c r="S762" i="9"/>
  <c r="S761" i="9"/>
  <c r="S760" i="9"/>
  <c r="S759" i="9"/>
  <c r="S758" i="9"/>
  <c r="S757" i="9"/>
  <c r="S756" i="9"/>
  <c r="S755" i="9"/>
  <c r="S754" i="9"/>
  <c r="S753" i="9"/>
  <c r="S752" i="9"/>
  <c r="S751" i="9"/>
  <c r="S750" i="9"/>
  <c r="S749" i="9"/>
  <c r="S748" i="9"/>
  <c r="S747" i="9"/>
  <c r="S746" i="9"/>
  <c r="S745" i="9"/>
  <c r="S744" i="9"/>
  <c r="S743" i="9"/>
  <c r="S742" i="9"/>
  <c r="S741" i="9"/>
  <c r="S740" i="9"/>
  <c r="S739" i="9"/>
  <c r="S738" i="9"/>
  <c r="S737" i="9"/>
  <c r="S736" i="9"/>
  <c r="S735" i="9"/>
  <c r="S734" i="9"/>
  <c r="S733" i="9"/>
  <c r="S732" i="9"/>
  <c r="S731" i="9"/>
  <c r="S730" i="9"/>
  <c r="S729" i="9"/>
  <c r="S728" i="9"/>
  <c r="S727" i="9"/>
  <c r="S726" i="9"/>
  <c r="S725" i="9"/>
  <c r="S724" i="9"/>
  <c r="S723" i="9"/>
  <c r="S722" i="9"/>
  <c r="S721" i="9"/>
  <c r="S720" i="9"/>
  <c r="S719" i="9"/>
  <c r="S718" i="9"/>
  <c r="S717" i="9"/>
  <c r="S716" i="9"/>
  <c r="S715" i="9"/>
  <c r="S714" i="9"/>
  <c r="S713" i="9"/>
  <c r="S712" i="9"/>
  <c r="S711" i="9"/>
  <c r="S710" i="9"/>
  <c r="S709" i="9"/>
  <c r="S708" i="9"/>
  <c r="S707" i="9"/>
  <c r="S706" i="9"/>
  <c r="S705" i="9"/>
  <c r="S704" i="9"/>
  <c r="S703" i="9"/>
  <c r="S702" i="9"/>
  <c r="S701" i="9"/>
  <c r="S700" i="9"/>
  <c r="S699" i="9"/>
  <c r="S698" i="9"/>
  <c r="S697" i="9"/>
  <c r="S696" i="9"/>
  <c r="S695" i="9"/>
  <c r="S694" i="9"/>
  <c r="S693" i="9"/>
  <c r="S692" i="9"/>
  <c r="S691" i="9"/>
  <c r="S690" i="9"/>
  <c r="S689" i="9"/>
  <c r="S688" i="9"/>
  <c r="S687" i="9"/>
  <c r="S686" i="9"/>
  <c r="S685" i="9"/>
  <c r="S684" i="9"/>
  <c r="S683" i="9"/>
  <c r="S682" i="9"/>
  <c r="S681" i="9"/>
  <c r="S680" i="9"/>
  <c r="S679" i="9"/>
  <c r="S678" i="9"/>
  <c r="S677" i="9"/>
  <c r="S676" i="9"/>
  <c r="S675" i="9"/>
  <c r="S674" i="9"/>
  <c r="S673" i="9"/>
  <c r="S672" i="9"/>
  <c r="S671" i="9"/>
  <c r="S670" i="9"/>
  <c r="S669" i="9"/>
  <c r="S668" i="9"/>
  <c r="S667" i="9"/>
  <c r="S666" i="9"/>
  <c r="S665" i="9"/>
  <c r="S664" i="9"/>
  <c r="S663" i="9"/>
  <c r="S662" i="9"/>
  <c r="S661" i="9"/>
  <c r="S660" i="9"/>
  <c r="S659" i="9"/>
  <c r="S658" i="9"/>
  <c r="S657" i="9"/>
  <c r="S656" i="9"/>
  <c r="S655" i="9"/>
  <c r="S654" i="9"/>
  <c r="S653" i="9"/>
  <c r="S652" i="9"/>
  <c r="S651" i="9"/>
  <c r="S650" i="9"/>
  <c r="S649" i="9"/>
  <c r="S648" i="9"/>
  <c r="S647" i="9"/>
  <c r="S646" i="9"/>
  <c r="S645" i="9"/>
  <c r="S644" i="9"/>
  <c r="S643" i="9"/>
  <c r="S642" i="9"/>
  <c r="S641" i="9"/>
  <c r="S640" i="9"/>
  <c r="S639" i="9"/>
  <c r="S638" i="9"/>
  <c r="S637" i="9"/>
  <c r="S636" i="9"/>
  <c r="S635" i="9"/>
  <c r="S634" i="9"/>
  <c r="S633" i="9"/>
  <c r="S632" i="9"/>
  <c r="S631" i="9"/>
  <c r="S630" i="9"/>
  <c r="S629" i="9"/>
  <c r="S628" i="9"/>
  <c r="S627" i="9"/>
  <c r="S626" i="9"/>
  <c r="S625" i="9"/>
  <c r="S624" i="9"/>
  <c r="S623" i="9"/>
  <c r="S622" i="9"/>
  <c r="S621" i="9"/>
  <c r="S620" i="9"/>
  <c r="S619" i="9"/>
  <c r="S618" i="9"/>
  <c r="S617" i="9"/>
  <c r="S616" i="9"/>
  <c r="S615" i="9"/>
  <c r="S614" i="9"/>
  <c r="S613" i="9"/>
  <c r="S612" i="9"/>
  <c r="S611" i="9"/>
  <c r="S610" i="9"/>
  <c r="S609" i="9"/>
  <c r="S608" i="9"/>
  <c r="S607" i="9"/>
  <c r="S606" i="9"/>
  <c r="S605" i="9"/>
  <c r="S604" i="9"/>
  <c r="S603" i="9"/>
  <c r="S602" i="9"/>
  <c r="S601" i="9"/>
  <c r="S600" i="9"/>
  <c r="S599" i="9"/>
  <c r="S598" i="9"/>
  <c r="S597" i="9"/>
  <c r="S596" i="9"/>
  <c r="S595" i="9"/>
  <c r="S594" i="9"/>
  <c r="S593" i="9"/>
  <c r="S592" i="9"/>
  <c r="S591" i="9"/>
  <c r="S590" i="9"/>
  <c r="S589" i="9"/>
  <c r="S588" i="9"/>
  <c r="S587" i="9"/>
  <c r="S586" i="9"/>
  <c r="S585" i="9"/>
  <c r="S584" i="9"/>
  <c r="S583" i="9"/>
  <c r="S582" i="9"/>
  <c r="S581" i="9"/>
  <c r="S580" i="9"/>
  <c r="S579" i="9"/>
  <c r="S578" i="9"/>
  <c r="S577" i="9"/>
  <c r="S576" i="9"/>
  <c r="S575" i="9"/>
  <c r="S574" i="9"/>
  <c r="S573" i="9"/>
  <c r="S572" i="9"/>
  <c r="S571" i="9"/>
  <c r="S570" i="9"/>
  <c r="S569" i="9"/>
  <c r="S568" i="9"/>
  <c r="S567" i="9"/>
  <c r="S566" i="9"/>
  <c r="S565" i="9"/>
  <c r="S564" i="9"/>
  <c r="S563" i="9"/>
  <c r="S562" i="9"/>
  <c r="S561" i="9"/>
  <c r="S560" i="9"/>
  <c r="S559" i="9"/>
  <c r="S558" i="9"/>
  <c r="S557" i="9"/>
  <c r="S556" i="9"/>
  <c r="S555" i="9"/>
  <c r="S554" i="9"/>
  <c r="S553" i="9"/>
  <c r="S552" i="9"/>
  <c r="S551" i="9"/>
  <c r="S550" i="9"/>
  <c r="S549" i="9"/>
  <c r="S548" i="9"/>
  <c r="S547" i="9"/>
  <c r="S546" i="9"/>
  <c r="S545" i="9"/>
  <c r="S544" i="9"/>
  <c r="S543" i="9"/>
  <c r="S542" i="9"/>
  <c r="S541" i="9"/>
  <c r="S540" i="9"/>
  <c r="S539" i="9"/>
  <c r="S538" i="9"/>
  <c r="S537" i="9"/>
  <c r="S536" i="9"/>
  <c r="S535" i="9"/>
  <c r="S534" i="9"/>
  <c r="S533" i="9"/>
  <c r="S532" i="9"/>
  <c r="S531" i="9"/>
  <c r="S530" i="9"/>
  <c r="S529" i="9"/>
  <c r="S528" i="9"/>
  <c r="S527" i="9"/>
  <c r="S526" i="9"/>
  <c r="S525" i="9"/>
  <c r="S524" i="9"/>
  <c r="S523" i="9"/>
  <c r="S522" i="9"/>
  <c r="S521" i="9"/>
  <c r="S520" i="9"/>
  <c r="S519" i="9"/>
  <c r="S518" i="9"/>
  <c r="S517" i="9"/>
  <c r="S516" i="9"/>
  <c r="S515" i="9"/>
  <c r="S514" i="9"/>
  <c r="S513" i="9"/>
  <c r="S512" i="9"/>
  <c r="S511" i="9"/>
  <c r="S510" i="9"/>
  <c r="S509" i="9"/>
  <c r="S508" i="9"/>
  <c r="S507" i="9"/>
  <c r="S506" i="9"/>
  <c r="S505" i="9"/>
  <c r="S504" i="9"/>
  <c r="S503" i="9"/>
  <c r="S502" i="9"/>
  <c r="S501" i="9"/>
  <c r="S500" i="9"/>
  <c r="S499" i="9"/>
  <c r="S498" i="9"/>
  <c r="S497" i="9"/>
  <c r="S496" i="9"/>
  <c r="S495" i="9"/>
  <c r="S494" i="9"/>
  <c r="S493" i="9"/>
  <c r="S492" i="9"/>
  <c r="S491" i="9"/>
  <c r="S490" i="9"/>
  <c r="S489" i="9"/>
  <c r="S488" i="9"/>
  <c r="S487" i="9"/>
  <c r="S486" i="9"/>
  <c r="S485" i="9"/>
  <c r="S484" i="9"/>
  <c r="S483" i="9"/>
  <c r="S482" i="9"/>
  <c r="S481" i="9"/>
  <c r="S480" i="9"/>
  <c r="S479" i="9"/>
  <c r="S478" i="9"/>
  <c r="S477" i="9"/>
  <c r="S476" i="9"/>
  <c r="S475" i="9"/>
  <c r="S474" i="9"/>
  <c r="S473" i="9"/>
  <c r="S472" i="9"/>
  <c r="S471" i="9"/>
  <c r="S470" i="9"/>
  <c r="S469" i="9"/>
  <c r="S468" i="9"/>
  <c r="S467" i="9"/>
  <c r="S466" i="9"/>
  <c r="S465" i="9"/>
  <c r="S464" i="9"/>
  <c r="S463" i="9"/>
  <c r="S462" i="9"/>
  <c r="S461" i="9"/>
  <c r="S460" i="9"/>
  <c r="S459" i="9"/>
  <c r="S458" i="9"/>
  <c r="S457" i="9"/>
  <c r="S456" i="9"/>
  <c r="S455" i="9"/>
  <c r="S454" i="9"/>
  <c r="S453" i="9"/>
  <c r="S452" i="9"/>
  <c r="S451" i="9"/>
  <c r="S450" i="9"/>
  <c r="S449" i="9"/>
  <c r="S448" i="9"/>
  <c r="S447" i="9"/>
  <c r="S446" i="9"/>
  <c r="S445" i="9"/>
  <c r="S444" i="9"/>
  <c r="S443" i="9"/>
  <c r="S442" i="9"/>
  <c r="S441" i="9"/>
  <c r="S440" i="9"/>
  <c r="S439" i="9"/>
  <c r="S438" i="9"/>
  <c r="S437" i="9"/>
  <c r="S436" i="9"/>
  <c r="S435" i="9"/>
  <c r="S434" i="9"/>
  <c r="S433" i="9"/>
  <c r="S432" i="9"/>
  <c r="S431" i="9"/>
  <c r="S430" i="9"/>
  <c r="S429" i="9"/>
  <c r="S428" i="9"/>
  <c r="S427" i="9"/>
  <c r="S426" i="9"/>
  <c r="S425" i="9"/>
  <c r="S424" i="9"/>
  <c r="S423" i="9"/>
  <c r="S422" i="9"/>
  <c r="S421" i="9"/>
  <c r="S420" i="9"/>
  <c r="S419" i="9"/>
  <c r="S418" i="9"/>
  <c r="S417" i="9"/>
  <c r="S416" i="9"/>
  <c r="S415" i="9"/>
  <c r="S414" i="9"/>
  <c r="S413" i="9"/>
  <c r="S412" i="9"/>
  <c r="S411" i="9"/>
  <c r="S410" i="9"/>
  <c r="S409" i="9"/>
  <c r="S408" i="9"/>
  <c r="S407" i="9"/>
  <c r="S406" i="9"/>
  <c r="S405" i="9"/>
  <c r="S404" i="9"/>
  <c r="S403" i="9"/>
  <c r="S402" i="9"/>
  <c r="S401" i="9"/>
  <c r="S400" i="9"/>
  <c r="S399" i="9"/>
  <c r="S398" i="9"/>
  <c r="S397" i="9"/>
  <c r="S396" i="9"/>
  <c r="S395" i="9"/>
  <c r="S394" i="9"/>
  <c r="S393" i="9"/>
  <c r="S392" i="9"/>
  <c r="S391" i="9"/>
  <c r="S390" i="9"/>
  <c r="S389" i="9"/>
  <c r="S388" i="9"/>
  <c r="S387" i="9"/>
  <c r="S386" i="9"/>
  <c r="S385" i="9"/>
  <c r="S384" i="9"/>
  <c r="S383" i="9"/>
  <c r="S382" i="9"/>
  <c r="S381" i="9"/>
  <c r="S380" i="9"/>
  <c r="S379" i="9"/>
  <c r="S378" i="9"/>
  <c r="S377" i="9"/>
  <c r="S376" i="9"/>
  <c r="S375" i="9"/>
  <c r="S374" i="9"/>
  <c r="S373" i="9"/>
  <c r="S372" i="9"/>
  <c r="S371" i="9"/>
  <c r="S370" i="9"/>
  <c r="S369" i="9"/>
  <c r="S368" i="9"/>
  <c r="S367" i="9"/>
  <c r="S366" i="9"/>
  <c r="S365" i="9"/>
  <c r="S364" i="9"/>
  <c r="S363" i="9"/>
  <c r="S362" i="9"/>
  <c r="S361" i="9"/>
  <c r="S360" i="9"/>
  <c r="S359" i="9"/>
  <c r="S358" i="9"/>
  <c r="S357" i="9"/>
  <c r="S356" i="9"/>
  <c r="S355" i="9"/>
  <c r="S354" i="9"/>
  <c r="S353" i="9"/>
  <c r="S352" i="9"/>
  <c r="S351" i="9"/>
  <c r="S350" i="9"/>
  <c r="S349" i="9"/>
  <c r="S348" i="9"/>
  <c r="S347" i="9"/>
  <c r="S346" i="9"/>
  <c r="S345" i="9"/>
  <c r="S344" i="9"/>
  <c r="S343" i="9"/>
  <c r="S342" i="9"/>
  <c r="S341" i="9"/>
  <c r="S340" i="9"/>
  <c r="S339" i="9"/>
  <c r="S338" i="9"/>
  <c r="S337" i="9"/>
  <c r="S336" i="9"/>
  <c r="S335" i="9"/>
  <c r="S334" i="9"/>
  <c r="S333" i="9"/>
  <c r="S332" i="9"/>
  <c r="S331" i="9"/>
  <c r="S330" i="9"/>
  <c r="S329" i="9"/>
  <c r="S328" i="9"/>
  <c r="S327" i="9"/>
  <c r="S326" i="9"/>
  <c r="S325" i="9"/>
  <c r="S324" i="9"/>
  <c r="S323" i="9"/>
  <c r="S322" i="9"/>
  <c r="S321" i="9"/>
  <c r="S320" i="9"/>
  <c r="S319" i="9"/>
  <c r="S318" i="9"/>
  <c r="S317" i="9"/>
  <c r="S316" i="9"/>
  <c r="S315" i="9"/>
  <c r="S314" i="9"/>
  <c r="S313" i="9"/>
  <c r="S312" i="9"/>
  <c r="S311" i="9"/>
  <c r="S310" i="9"/>
  <c r="S309" i="9"/>
  <c r="S308" i="9"/>
  <c r="S307" i="9"/>
  <c r="S306" i="9"/>
  <c r="S305" i="9"/>
  <c r="S304" i="9"/>
  <c r="S303" i="9"/>
  <c r="S302" i="9"/>
  <c r="S301" i="9"/>
  <c r="S300" i="9"/>
  <c r="S299" i="9"/>
  <c r="S298" i="9"/>
  <c r="S297" i="9"/>
  <c r="S296" i="9"/>
  <c r="S295" i="9"/>
  <c r="S294" i="9"/>
  <c r="S293" i="9"/>
  <c r="S292" i="9"/>
  <c r="S291" i="9"/>
  <c r="S290" i="9"/>
  <c r="S289" i="9"/>
  <c r="S288" i="9"/>
  <c r="S287" i="9"/>
  <c r="S286" i="9"/>
  <c r="S285" i="9"/>
  <c r="S284" i="9"/>
  <c r="S283" i="9"/>
  <c r="S282" i="9"/>
  <c r="S281" i="9"/>
  <c r="S280" i="9"/>
  <c r="S279" i="9"/>
  <c r="S278" i="9"/>
  <c r="S277" i="9"/>
  <c r="S276" i="9"/>
  <c r="S275" i="9"/>
  <c r="S274" i="9"/>
  <c r="S273" i="9"/>
  <c r="S272" i="9"/>
  <c r="S271" i="9"/>
  <c r="S270" i="9"/>
  <c r="S269" i="9"/>
  <c r="S268" i="9"/>
  <c r="S267" i="9"/>
  <c r="S266" i="9"/>
  <c r="S265" i="9"/>
  <c r="S264" i="9"/>
  <c r="S263" i="9"/>
  <c r="S262" i="9"/>
  <c r="S261" i="9"/>
  <c r="S260" i="9"/>
  <c r="S259" i="9"/>
  <c r="S258" i="9"/>
  <c r="S257" i="9"/>
  <c r="S256" i="9"/>
  <c r="S255" i="9"/>
  <c r="S254" i="9"/>
  <c r="S253" i="9"/>
  <c r="S252" i="9"/>
  <c r="S251" i="9"/>
  <c r="S250" i="9"/>
  <c r="S249" i="9"/>
  <c r="S248" i="9"/>
  <c r="S247" i="9"/>
  <c r="S246" i="9"/>
  <c r="S245" i="9"/>
  <c r="S244" i="9"/>
  <c r="S243" i="9"/>
  <c r="S242" i="9"/>
  <c r="S241" i="9"/>
  <c r="S240" i="9"/>
  <c r="S239" i="9"/>
  <c r="S238" i="9"/>
  <c r="S237" i="9"/>
  <c r="S236" i="9"/>
  <c r="S235" i="9"/>
  <c r="S234" i="9"/>
  <c r="S233" i="9"/>
  <c r="S232" i="9"/>
  <c r="S231" i="9"/>
  <c r="S230" i="9"/>
  <c r="S229" i="9"/>
  <c r="S228" i="9"/>
  <c r="S227" i="9"/>
  <c r="S226" i="9"/>
  <c r="S225" i="9"/>
  <c r="S224" i="9"/>
  <c r="S223" i="9"/>
  <c r="S222" i="9"/>
  <c r="S221" i="9"/>
  <c r="S220" i="9"/>
  <c r="S219" i="9"/>
  <c r="S218" i="9"/>
  <c r="S217" i="9"/>
  <c r="S216" i="9"/>
  <c r="S215" i="9"/>
  <c r="S214" i="9"/>
  <c r="S213" i="9"/>
  <c r="S212" i="9"/>
  <c r="S211" i="9"/>
  <c r="S210" i="9"/>
  <c r="S209" i="9"/>
  <c r="S208" i="9"/>
  <c r="S207" i="9"/>
  <c r="S206" i="9"/>
  <c r="S205" i="9"/>
  <c r="S204" i="9"/>
  <c r="S203" i="9"/>
  <c r="S202" i="9"/>
  <c r="S201" i="9"/>
  <c r="S200" i="9"/>
  <c r="S199" i="9"/>
  <c r="S198" i="9"/>
  <c r="S197" i="9"/>
  <c r="S196" i="9"/>
  <c r="S195" i="9"/>
  <c r="S194" i="9"/>
  <c r="S193" i="9"/>
  <c r="S192" i="9"/>
  <c r="S191" i="9"/>
  <c r="S190" i="9"/>
  <c r="S189" i="9"/>
  <c r="S188" i="9"/>
  <c r="S187" i="9"/>
  <c r="S186" i="9"/>
  <c r="S185" i="9"/>
  <c r="S184" i="9"/>
  <c r="S183" i="9"/>
  <c r="S182" i="9"/>
  <c r="S181" i="9"/>
  <c r="S180" i="9"/>
  <c r="S179" i="9"/>
  <c r="S178" i="9"/>
  <c r="S177" i="9"/>
  <c r="S176" i="9"/>
  <c r="S175" i="9"/>
  <c r="S174" i="9"/>
  <c r="S173" i="9"/>
  <c r="S172" i="9"/>
  <c r="S171" i="9"/>
  <c r="S170" i="9"/>
  <c r="S169" i="9"/>
  <c r="S168" i="9"/>
  <c r="S167" i="9"/>
  <c r="S166" i="9"/>
  <c r="S165" i="9"/>
  <c r="S164" i="9"/>
  <c r="S163" i="9"/>
  <c r="S162" i="9"/>
  <c r="S161" i="9"/>
  <c r="S160" i="9"/>
  <c r="S159" i="9"/>
  <c r="S158" i="9"/>
  <c r="S157" i="9"/>
  <c r="S156" i="9"/>
  <c r="S155" i="9"/>
  <c r="S154" i="9"/>
  <c r="S153" i="9"/>
  <c r="S152" i="9"/>
  <c r="S151" i="9"/>
  <c r="S150" i="9"/>
  <c r="S149" i="9"/>
  <c r="S148" i="9"/>
  <c r="S147" i="9"/>
  <c r="S146" i="9"/>
  <c r="S145" i="9"/>
  <c r="S144" i="9"/>
  <c r="S143" i="9"/>
  <c r="S142" i="9"/>
  <c r="S141" i="9"/>
  <c r="S140" i="9"/>
  <c r="S139" i="9"/>
  <c r="S138" i="9"/>
  <c r="S137" i="9"/>
  <c r="S136" i="9"/>
  <c r="S135" i="9"/>
  <c r="S134" i="9"/>
  <c r="S133" i="9"/>
  <c r="S132" i="9"/>
  <c r="S131" i="9"/>
  <c r="S130" i="9"/>
  <c r="S129" i="9"/>
  <c r="S128" i="9"/>
  <c r="S127" i="9"/>
  <c r="S126" i="9"/>
  <c r="S125" i="9"/>
  <c r="S124" i="9"/>
  <c r="S123" i="9"/>
  <c r="S122" i="9"/>
  <c r="S121" i="9"/>
  <c r="S120" i="9"/>
  <c r="S119" i="9"/>
  <c r="S118" i="9"/>
  <c r="S117" i="9"/>
  <c r="S116" i="9"/>
  <c r="S115" i="9"/>
  <c r="S114" i="9"/>
  <c r="S113" i="9"/>
  <c r="S112" i="9"/>
  <c r="S111" i="9"/>
  <c r="S110" i="9"/>
  <c r="S109" i="9"/>
  <c r="S108" i="9"/>
  <c r="S107" i="9"/>
  <c r="S106" i="9"/>
  <c r="S105" i="9"/>
  <c r="S104" i="9"/>
  <c r="S103" i="9"/>
  <c r="S102" i="9"/>
  <c r="S101" i="9"/>
  <c r="S100" i="9"/>
  <c r="S99" i="9"/>
  <c r="S98" i="9"/>
  <c r="S97" i="9"/>
  <c r="S96" i="9"/>
  <c r="S95" i="9"/>
  <c r="S94" i="9"/>
  <c r="S93" i="9"/>
  <c r="S92" i="9"/>
  <c r="S91" i="9"/>
  <c r="S90" i="9"/>
  <c r="S89" i="9"/>
  <c r="S88" i="9"/>
  <c r="S87" i="9"/>
  <c r="S86" i="9"/>
  <c r="S85" i="9"/>
  <c r="S84" i="9"/>
  <c r="S83" i="9"/>
  <c r="S82" i="9"/>
  <c r="S81" i="9"/>
  <c r="S80" i="9"/>
  <c r="S79" i="9"/>
  <c r="S78" i="9"/>
  <c r="S77" i="9"/>
  <c r="S76" i="9"/>
  <c r="S75" i="9"/>
  <c r="S74" i="9"/>
  <c r="S73" i="9"/>
  <c r="S72" i="9"/>
  <c r="S71" i="9"/>
  <c r="S70" i="9"/>
  <c r="S69" i="9"/>
  <c r="S68" i="9"/>
  <c r="S67" i="9"/>
  <c r="S66" i="9"/>
  <c r="S65" i="9"/>
  <c r="S64" i="9"/>
  <c r="S63" i="9"/>
  <c r="S62" i="9"/>
  <c r="S61" i="9"/>
  <c r="S60" i="9"/>
  <c r="S59" i="9"/>
  <c r="S58" i="9"/>
  <c r="S57" i="9"/>
  <c r="S56" i="9"/>
  <c r="S55" i="9"/>
  <c r="S54" i="9"/>
  <c r="S53" i="9"/>
  <c r="S52" i="9"/>
  <c r="S51" i="9"/>
  <c r="S50" i="9"/>
  <c r="S49" i="9"/>
  <c r="S48" i="9"/>
  <c r="S47" i="9"/>
  <c r="S46" i="9"/>
  <c r="S45" i="9"/>
  <c r="S44"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S5" i="9"/>
  <c r="S4" i="9"/>
  <c r="S3" i="9"/>
  <c r="S2" i="9"/>
  <c r="B1139" i="9"/>
  <c r="B1025" i="9"/>
  <c r="J1146" i="9"/>
  <c r="A1146" i="9" s="1"/>
  <c r="I1146" i="9"/>
  <c r="J1145" i="9"/>
  <c r="I1145" i="9"/>
  <c r="J1144" i="9"/>
  <c r="I1144" i="9"/>
  <c r="J1143" i="9"/>
  <c r="A1143" i="9" s="1"/>
  <c r="I1143" i="9"/>
  <c r="J1142" i="9"/>
  <c r="A1142" i="9" s="1"/>
  <c r="I1142" i="9"/>
  <c r="J1141" i="9"/>
  <c r="A1141" i="9" s="1"/>
  <c r="I1141" i="9"/>
  <c r="J1140" i="9"/>
  <c r="A1140" i="9" s="1"/>
  <c r="I1140" i="9"/>
  <c r="J1105" i="9"/>
  <c r="A1105" i="9" s="1"/>
  <c r="I1105" i="9"/>
  <c r="J1103" i="9"/>
  <c r="A1103" i="9" s="1"/>
  <c r="I1103" i="9"/>
  <c r="J1102" i="9"/>
  <c r="A1102" i="9" s="1"/>
  <c r="I1102" i="9"/>
  <c r="J1101" i="9"/>
  <c r="I1101" i="9"/>
  <c r="J1076" i="9"/>
  <c r="A1076" i="9" s="1"/>
  <c r="I1076" i="9"/>
  <c r="J1075" i="9"/>
  <c r="A1075" i="9" s="1"/>
  <c r="I1075" i="9"/>
  <c r="J1074" i="9"/>
  <c r="I1074" i="9"/>
  <c r="J1073" i="9"/>
  <c r="I1073" i="9"/>
  <c r="J1072" i="9"/>
  <c r="I1072" i="9"/>
  <c r="J1071" i="9"/>
  <c r="I1071" i="9"/>
  <c r="J1070" i="9"/>
  <c r="A1070" i="9" s="1"/>
  <c r="I1070" i="9"/>
  <c r="J1069" i="9"/>
  <c r="A1069" i="9" s="1"/>
  <c r="I1069" i="9"/>
  <c r="J1068" i="9"/>
  <c r="A1068" i="9" s="1"/>
  <c r="I1068" i="9"/>
  <c r="J1067" i="9"/>
  <c r="A1067" i="9" s="1"/>
  <c r="I1067" i="9"/>
  <c r="J1066" i="9"/>
  <c r="A1066" i="9" s="1"/>
  <c r="I1066" i="9"/>
  <c r="J1060" i="9"/>
  <c r="I1060" i="9"/>
  <c r="J1057" i="9"/>
  <c r="A1057" i="9" s="1"/>
  <c r="I1057" i="9"/>
  <c r="B1024" i="9"/>
  <c r="B1023" i="9"/>
  <c r="B6" i="9" l="1"/>
  <c r="I6" i="9"/>
  <c r="B1071" i="9"/>
  <c r="A1071" i="9"/>
  <c r="B1101" i="9"/>
  <c r="A1101" i="9"/>
  <c r="B1144" i="9"/>
  <c r="A1144" i="9"/>
  <c r="L12" i="7"/>
  <c r="J814" i="9"/>
  <c r="I814" i="9"/>
  <c r="J7" i="9"/>
  <c r="AA7" i="9" s="1"/>
  <c r="B1060" i="9"/>
  <c r="A1060" i="9"/>
  <c r="B1072" i="9"/>
  <c r="A1072" i="9"/>
  <c r="B1145" i="9"/>
  <c r="A1145" i="9"/>
  <c r="B382" i="9"/>
  <c r="G5" i="9"/>
  <c r="H5" i="9"/>
  <c r="J948" i="9"/>
  <c r="B948" i="9" s="1"/>
  <c r="I948" i="9"/>
  <c r="J383" i="9"/>
  <c r="AA383" i="9" s="1"/>
  <c r="I383" i="9"/>
  <c r="I416" i="9"/>
  <c r="J416" i="9"/>
  <c r="B416" i="9" s="1"/>
  <c r="B1073" i="9"/>
  <c r="A1073" i="9"/>
  <c r="J1026" i="9"/>
  <c r="I1026" i="9"/>
  <c r="J72" i="9"/>
  <c r="B72" i="9" s="1"/>
  <c r="I72" i="9"/>
  <c r="B1074" i="9"/>
  <c r="A1074" i="9"/>
  <c r="B929" i="9"/>
  <c r="B1014" i="9"/>
  <c r="B1015" i="9"/>
  <c r="B1011" i="9"/>
  <c r="B790" i="9"/>
  <c r="B414" i="9"/>
  <c r="B415" i="9"/>
  <c r="B927" i="9"/>
  <c r="B939" i="9"/>
  <c r="B1012" i="9"/>
  <c r="B413" i="9"/>
  <c r="B1013" i="9"/>
  <c r="B941" i="9"/>
  <c r="AA1102" i="9"/>
  <c r="AA768" i="9"/>
  <c r="AA786" i="9"/>
  <c r="AA769" i="9"/>
  <c r="AA1068" i="9"/>
  <c r="AA1017" i="9"/>
  <c r="AA793" i="9"/>
  <c r="AA1007" i="9"/>
  <c r="AA1019" i="9"/>
  <c r="AA766" i="9"/>
  <c r="AA772" i="9"/>
  <c r="AA778" i="9"/>
  <c r="AA784" i="9"/>
  <c r="AA790" i="9"/>
  <c r="AA796" i="9"/>
  <c r="AA802" i="9"/>
  <c r="AA781" i="9"/>
  <c r="AA808" i="9"/>
  <c r="AA63" i="9"/>
  <c r="AA61" i="9"/>
  <c r="B785" i="9"/>
  <c r="B765" i="9"/>
  <c r="B767" i="9"/>
  <c r="AA382" i="9"/>
  <c r="AA380" i="9"/>
  <c r="AA1008" i="9"/>
  <c r="AA1020" i="9"/>
  <c r="AA1069" i="9"/>
  <c r="AA1075" i="9"/>
  <c r="AA1140" i="9"/>
  <c r="B1140" i="9"/>
  <c r="B1141" i="9"/>
  <c r="B1142" i="9"/>
  <c r="B1143" i="9"/>
  <c r="B1146" i="9"/>
  <c r="B789" i="9"/>
  <c r="B771" i="9"/>
  <c r="B795" i="9"/>
  <c r="B777" i="9"/>
  <c r="B801" i="9"/>
  <c r="B783" i="9"/>
  <c r="AA941" i="9"/>
  <c r="AA1025" i="9"/>
  <c r="AA1072" i="9"/>
  <c r="AA381" i="9"/>
  <c r="AA1074" i="9"/>
  <c r="AA1009" i="9"/>
  <c r="AA1015" i="9"/>
  <c r="AA1021" i="9"/>
  <c r="AA1070" i="9"/>
  <c r="AA1076" i="9"/>
  <c r="AA797" i="9"/>
  <c r="AA798" i="9"/>
  <c r="AA1010" i="9"/>
  <c r="AA1016" i="9"/>
  <c r="AA1022" i="9"/>
  <c r="AA64" i="9"/>
  <c r="AA65" i="9"/>
  <c r="B379" i="9"/>
  <c r="AA1012" i="9"/>
  <c r="AA62" i="9"/>
  <c r="AA921" i="9"/>
  <c r="AA933" i="9"/>
  <c r="AA945" i="9"/>
  <c r="AA1006" i="9"/>
  <c r="AA1018" i="9"/>
  <c r="AA1067" i="9"/>
  <c r="AA1103" i="9"/>
  <c r="B1075" i="9"/>
  <c r="AA773" i="9"/>
  <c r="AA1013" i="9"/>
  <c r="AA774" i="9"/>
  <c r="AA1024" i="9"/>
  <c r="AA924" i="9"/>
  <c r="AA930" i="9"/>
  <c r="AA936" i="9"/>
  <c r="AA942" i="9"/>
  <c r="AA929" i="9"/>
  <c r="AA922" i="9"/>
  <c r="AA934" i="9"/>
  <c r="AA946" i="9"/>
  <c r="AA940" i="9"/>
  <c r="AA923" i="9"/>
  <c r="AA935" i="9"/>
  <c r="AA947" i="9"/>
  <c r="B930" i="9"/>
  <c r="B942" i="9"/>
  <c r="AA925" i="9"/>
  <c r="AA931" i="9"/>
  <c r="AA937" i="9"/>
  <c r="AA943" i="9"/>
  <c r="AA926" i="9"/>
  <c r="AA932" i="9"/>
  <c r="AA938" i="9"/>
  <c r="AA944" i="9"/>
  <c r="AA928" i="9"/>
  <c r="AA792" i="9"/>
  <c r="AA804" i="9"/>
  <c r="AA810" i="9"/>
  <c r="AA805" i="9"/>
  <c r="AA779" i="9"/>
  <c r="AA803" i="9"/>
  <c r="B791" i="9"/>
  <c r="B809" i="9"/>
  <c r="AA780" i="9"/>
  <c r="AA785" i="9"/>
  <c r="AA809" i="9"/>
  <c r="AA767" i="9"/>
  <c r="AA791" i="9"/>
  <c r="AA413" i="9"/>
  <c r="AA414" i="9"/>
  <c r="AA1071" i="9"/>
  <c r="B1076" i="9"/>
  <c r="AA1073" i="9"/>
  <c r="B1066" i="9"/>
  <c r="B1102" i="9"/>
  <c r="B1067" i="9"/>
  <c r="B1103" i="9"/>
  <c r="B1068" i="9"/>
  <c r="B1057" i="9"/>
  <c r="B1069" i="9"/>
  <c r="B1105" i="9"/>
  <c r="B1070" i="9"/>
  <c r="AA1011" i="9"/>
  <c r="AA1023" i="9"/>
  <c r="B1016" i="9"/>
  <c r="AA1014" i="9"/>
  <c r="B1005" i="9"/>
  <c r="B1017" i="9"/>
  <c r="B1006" i="9"/>
  <c r="B1018" i="9"/>
  <c r="B1007" i="9"/>
  <c r="B1019" i="9"/>
  <c r="B1008" i="9"/>
  <c r="B1020" i="9"/>
  <c r="B1009" i="9"/>
  <c r="B1021" i="9"/>
  <c r="B1010" i="9"/>
  <c r="B1022" i="9"/>
  <c r="B928" i="9"/>
  <c r="B940" i="9"/>
  <c r="AA927" i="9"/>
  <c r="AA939" i="9"/>
  <c r="B931" i="9"/>
  <c r="B943" i="9"/>
  <c r="B920" i="9"/>
  <c r="B932" i="9"/>
  <c r="B944" i="9"/>
  <c r="B921" i="9"/>
  <c r="B933" i="9"/>
  <c r="B945" i="9"/>
  <c r="B922" i="9"/>
  <c r="B934" i="9"/>
  <c r="B946" i="9"/>
  <c r="B923" i="9"/>
  <c r="B935" i="9"/>
  <c r="B947" i="9"/>
  <c r="B924" i="9"/>
  <c r="B936" i="9"/>
  <c r="B925" i="9"/>
  <c r="B937" i="9"/>
  <c r="B926" i="9"/>
  <c r="B938" i="9"/>
  <c r="AA412" i="9"/>
  <c r="AA415" i="9"/>
  <c r="AA770" i="9"/>
  <c r="AA782" i="9"/>
  <c r="AA794" i="9"/>
  <c r="AA806" i="9"/>
  <c r="AA379" i="9"/>
  <c r="AA66" i="9"/>
  <c r="AA67" i="9"/>
  <c r="AA68" i="9"/>
  <c r="AA69" i="9"/>
  <c r="AA70" i="9"/>
  <c r="AA59" i="9"/>
  <c r="AA71" i="9"/>
  <c r="AA60" i="9"/>
  <c r="AA2" i="9"/>
  <c r="AA3" i="9"/>
  <c r="AA4" i="9"/>
  <c r="AA5" i="9"/>
  <c r="AA6" i="9"/>
  <c r="AA771" i="9"/>
  <c r="AA783" i="9"/>
  <c r="AA795" i="9"/>
  <c r="AA807" i="9"/>
  <c r="AA775" i="9"/>
  <c r="AA787" i="9"/>
  <c r="AA799" i="9"/>
  <c r="AA811" i="9"/>
  <c r="AA776" i="9"/>
  <c r="AA788" i="9"/>
  <c r="AA800" i="9"/>
  <c r="AA812" i="9"/>
  <c r="AA777" i="9"/>
  <c r="AA789" i="9"/>
  <c r="AA801" i="9"/>
  <c r="AA813" i="9"/>
  <c r="B769" i="9"/>
  <c r="B781" i="9"/>
  <c r="B793" i="9"/>
  <c r="B805" i="9"/>
  <c r="B770" i="9"/>
  <c r="B782" i="9"/>
  <c r="B794" i="9"/>
  <c r="B806" i="9"/>
  <c r="AA948" i="9" l="1"/>
  <c r="AA416" i="9"/>
  <c r="AA72" i="9"/>
  <c r="B814" i="9"/>
  <c r="AA814" i="9"/>
  <c r="L13" i="7"/>
  <c r="J815" i="9"/>
  <c r="I815" i="9"/>
  <c r="J417" i="9"/>
  <c r="I417" i="9"/>
  <c r="B383" i="9"/>
  <c r="I949" i="9"/>
  <c r="J949" i="9"/>
  <c r="J384" i="9"/>
  <c r="I384" i="9"/>
  <c r="J1027" i="9"/>
  <c r="I1027" i="9"/>
  <c r="J73" i="9"/>
  <c r="I73" i="9"/>
  <c r="B7" i="9"/>
  <c r="I7" i="9"/>
  <c r="AA1026" i="9"/>
  <c r="B1026" i="9"/>
  <c r="J8" i="9"/>
  <c r="H6" i="9"/>
  <c r="G6" i="9"/>
  <c r="J9" i="9" l="1"/>
  <c r="B1027" i="9"/>
  <c r="AA1027" i="9"/>
  <c r="J418" i="9"/>
  <c r="I418" i="9"/>
  <c r="I950" i="9"/>
  <c r="J950" i="9"/>
  <c r="B384" i="9"/>
  <c r="AA384" i="9"/>
  <c r="H7" i="9"/>
  <c r="G7" i="9"/>
  <c r="J74" i="9"/>
  <c r="I74" i="9"/>
  <c r="B8" i="9"/>
  <c r="I8" i="9"/>
  <c r="AA8" i="9"/>
  <c r="AA417" i="9"/>
  <c r="B417" i="9"/>
  <c r="I1028" i="9"/>
  <c r="J1028" i="9"/>
  <c r="AA949" i="9"/>
  <c r="B949" i="9"/>
  <c r="AA815" i="9"/>
  <c r="B815" i="9"/>
  <c r="B73" i="9"/>
  <c r="AA73" i="9"/>
  <c r="J385" i="9"/>
  <c r="I385" i="9"/>
  <c r="L14" i="7"/>
  <c r="J816" i="9"/>
  <c r="I816" i="9"/>
  <c r="I951" i="9" l="1"/>
  <c r="J951" i="9"/>
  <c r="AA950" i="9"/>
  <c r="B950" i="9"/>
  <c r="B418" i="9"/>
  <c r="AA418" i="9"/>
  <c r="I419" i="9"/>
  <c r="J419" i="9"/>
  <c r="AA1028" i="9"/>
  <c r="B1028" i="9"/>
  <c r="I75" i="9"/>
  <c r="J75" i="9"/>
  <c r="J386" i="9"/>
  <c r="I386" i="9"/>
  <c r="G8" i="9"/>
  <c r="H8" i="9"/>
  <c r="J10" i="9"/>
  <c r="B816" i="9"/>
  <c r="AA816" i="9"/>
  <c r="J1029" i="9"/>
  <c r="I1029" i="9"/>
  <c r="B74" i="9"/>
  <c r="AA74" i="9"/>
  <c r="L15" i="7"/>
  <c r="J817" i="9"/>
  <c r="I817" i="9"/>
  <c r="B385" i="9"/>
  <c r="AA385" i="9"/>
  <c r="B9" i="9"/>
  <c r="I9" i="9"/>
  <c r="AA9" i="9"/>
  <c r="AA817" i="9" l="1"/>
  <c r="B817" i="9"/>
  <c r="L16" i="7"/>
  <c r="J818" i="9"/>
  <c r="I818" i="9"/>
  <c r="B419" i="9"/>
  <c r="AA419" i="9"/>
  <c r="J420" i="9"/>
  <c r="I420" i="9"/>
  <c r="H9" i="9"/>
  <c r="G9" i="9"/>
  <c r="B386" i="9"/>
  <c r="AA386" i="9"/>
  <c r="B75" i="9"/>
  <c r="AA75" i="9"/>
  <c r="B10" i="9"/>
  <c r="I10" i="9"/>
  <c r="AA10" i="9"/>
  <c r="J387" i="9"/>
  <c r="I387" i="9"/>
  <c r="J11" i="9"/>
  <c r="J76" i="9"/>
  <c r="I76" i="9"/>
  <c r="B951" i="9"/>
  <c r="AA951" i="9"/>
  <c r="I1030" i="9"/>
  <c r="J1030" i="9"/>
  <c r="AA1029" i="9"/>
  <c r="B1029" i="9"/>
  <c r="J952" i="9"/>
  <c r="I952" i="9"/>
  <c r="AA420" i="9" l="1"/>
  <c r="B420" i="9"/>
  <c r="G10" i="9"/>
  <c r="H10" i="9"/>
  <c r="J421" i="9"/>
  <c r="I421" i="9"/>
  <c r="J12" i="9"/>
  <c r="I953" i="9"/>
  <c r="J953" i="9"/>
  <c r="B76" i="9"/>
  <c r="AA76" i="9"/>
  <c r="J77" i="9"/>
  <c r="I77" i="9"/>
  <c r="B818" i="9"/>
  <c r="AA818" i="9"/>
  <c r="J1031" i="9"/>
  <c r="I1031" i="9"/>
  <c r="L17" i="7"/>
  <c r="J819" i="9"/>
  <c r="I819" i="9"/>
  <c r="B11" i="9"/>
  <c r="I11" i="9"/>
  <c r="AA11" i="9"/>
  <c r="B387" i="9"/>
  <c r="AA387" i="9"/>
  <c r="B952" i="9"/>
  <c r="AA952" i="9"/>
  <c r="AA1030" i="9"/>
  <c r="B1030" i="9"/>
  <c r="J388" i="9"/>
  <c r="I388" i="9"/>
  <c r="AA1031" i="9" l="1"/>
  <c r="B1031" i="9"/>
  <c r="J13" i="9"/>
  <c r="B12" i="9"/>
  <c r="I12" i="9"/>
  <c r="AA12" i="9"/>
  <c r="B421" i="9"/>
  <c r="AA421" i="9"/>
  <c r="B77" i="9"/>
  <c r="AA77" i="9"/>
  <c r="I422" i="9"/>
  <c r="J422" i="9"/>
  <c r="J1032" i="9"/>
  <c r="I1032" i="9"/>
  <c r="B388" i="9"/>
  <c r="AA388" i="9"/>
  <c r="J78" i="9"/>
  <c r="I78" i="9"/>
  <c r="B819" i="9"/>
  <c r="AA819" i="9"/>
  <c r="G11" i="9"/>
  <c r="H11" i="9"/>
  <c r="J389" i="9"/>
  <c r="I389" i="9"/>
  <c r="J954" i="9"/>
  <c r="I954" i="9"/>
  <c r="L18" i="7"/>
  <c r="J820" i="9"/>
  <c r="I820" i="9"/>
  <c r="B953" i="9"/>
  <c r="AA953" i="9"/>
  <c r="I79" i="9" l="1"/>
  <c r="J79" i="9"/>
  <c r="L19" i="7"/>
  <c r="J821" i="9"/>
  <c r="I821" i="9"/>
  <c r="J955" i="9"/>
  <c r="I955" i="9"/>
  <c r="AA954" i="9"/>
  <c r="B954" i="9"/>
  <c r="B389" i="9"/>
  <c r="AA389" i="9"/>
  <c r="J390" i="9"/>
  <c r="I390" i="9"/>
  <c r="J14" i="9"/>
  <c r="G12" i="9"/>
  <c r="H12" i="9"/>
  <c r="B422" i="9"/>
  <c r="AA422" i="9"/>
  <c r="B1032" i="9"/>
  <c r="AA1032" i="9"/>
  <c r="I13" i="9"/>
  <c r="B13" i="9"/>
  <c r="AA13" i="9"/>
  <c r="J1033" i="9"/>
  <c r="I1033" i="9"/>
  <c r="B78" i="9"/>
  <c r="AA78" i="9"/>
  <c r="J423" i="9"/>
  <c r="I423" i="9"/>
  <c r="B820" i="9"/>
  <c r="AA820" i="9"/>
  <c r="J15" i="9" l="1"/>
  <c r="B955" i="9"/>
  <c r="AA955" i="9"/>
  <c r="J956" i="9"/>
  <c r="I956" i="9"/>
  <c r="I1034" i="9"/>
  <c r="J1034" i="9"/>
  <c r="AA821" i="9"/>
  <c r="B821" i="9"/>
  <c r="AA1033" i="9"/>
  <c r="B1033" i="9"/>
  <c r="G13" i="9"/>
  <c r="H13" i="9"/>
  <c r="J822" i="9"/>
  <c r="I822" i="9"/>
  <c r="L20" i="7"/>
  <c r="B14" i="9"/>
  <c r="I14" i="9"/>
  <c r="AA14" i="9"/>
  <c r="J391" i="9"/>
  <c r="I391" i="9"/>
  <c r="B79" i="9"/>
  <c r="AA79" i="9"/>
  <c r="B390" i="9"/>
  <c r="AA390" i="9"/>
  <c r="AA423" i="9"/>
  <c r="B423" i="9"/>
  <c r="J424" i="9"/>
  <c r="I424" i="9"/>
  <c r="I80" i="9"/>
  <c r="J80" i="9"/>
  <c r="I392" i="9" l="1"/>
  <c r="J392" i="9"/>
  <c r="I957" i="9"/>
  <c r="J957" i="9"/>
  <c r="I425" i="9"/>
  <c r="J425" i="9"/>
  <c r="H14" i="9"/>
  <c r="G14" i="9"/>
  <c r="AA1034" i="9"/>
  <c r="B1034" i="9"/>
  <c r="I1035" i="9"/>
  <c r="J1035" i="9"/>
  <c r="B822" i="9"/>
  <c r="AA822" i="9"/>
  <c r="J16" i="9"/>
  <c r="J823" i="9"/>
  <c r="I823" i="9"/>
  <c r="L21" i="7"/>
  <c r="AA956" i="9"/>
  <c r="B956" i="9"/>
  <c r="B80" i="9"/>
  <c r="AA80" i="9"/>
  <c r="J81" i="9"/>
  <c r="I81" i="9"/>
  <c r="I15" i="9"/>
  <c r="B15" i="9"/>
  <c r="AA15" i="9"/>
  <c r="B424" i="9"/>
  <c r="AA424" i="9"/>
  <c r="B391" i="9"/>
  <c r="AA391" i="9"/>
  <c r="I59" i="9"/>
  <c r="J59" i="9"/>
  <c r="H15" i="9" l="1"/>
  <c r="G15" i="9"/>
  <c r="J1036" i="9"/>
  <c r="I1036" i="9"/>
  <c r="B81" i="9"/>
  <c r="AA81" i="9"/>
  <c r="J17" i="9"/>
  <c r="J426" i="9"/>
  <c r="I426" i="9"/>
  <c r="J82" i="9"/>
  <c r="I82" i="9"/>
  <c r="AA957" i="9"/>
  <c r="B957" i="9"/>
  <c r="I958" i="9"/>
  <c r="J958" i="9"/>
  <c r="B16" i="9"/>
  <c r="I16" i="9"/>
  <c r="AA16" i="9"/>
  <c r="B1035" i="9"/>
  <c r="AA1035" i="9"/>
  <c r="B392" i="9"/>
  <c r="AA392" i="9"/>
  <c r="L22" i="7"/>
  <c r="J824" i="9"/>
  <c r="I824" i="9"/>
  <c r="AA425" i="9"/>
  <c r="B425" i="9"/>
  <c r="B823" i="9"/>
  <c r="AA823" i="9"/>
  <c r="J393" i="9"/>
  <c r="I393" i="9"/>
  <c r="B59" i="9"/>
  <c r="N1" i="3"/>
  <c r="N1" i="5"/>
  <c r="N1" i="7"/>
  <c r="N1" i="2"/>
  <c r="N1" i="11"/>
  <c r="N1" i="4"/>
  <c r="J427" i="9" l="1"/>
  <c r="I427" i="9"/>
  <c r="AA958" i="9"/>
  <c r="B958" i="9"/>
  <c r="J18" i="9"/>
  <c r="J1037" i="9"/>
  <c r="I1037" i="9"/>
  <c r="H16" i="9"/>
  <c r="G16" i="9"/>
  <c r="B426" i="9"/>
  <c r="AA426" i="9"/>
  <c r="I959" i="9"/>
  <c r="J959" i="9"/>
  <c r="B17" i="9"/>
  <c r="I17" i="9"/>
  <c r="AA17" i="9"/>
  <c r="L23" i="7"/>
  <c r="J825" i="9"/>
  <c r="I825" i="9"/>
  <c r="B393" i="9"/>
  <c r="B82" i="9"/>
  <c r="AA82" i="9"/>
  <c r="B1036" i="9"/>
  <c r="AA1036" i="9"/>
  <c r="B824" i="9"/>
  <c r="AA824" i="9"/>
  <c r="J394" i="9"/>
  <c r="I394" i="9"/>
  <c r="J83" i="9"/>
  <c r="I83" i="9"/>
  <c r="AA393" i="9"/>
  <c r="B2" i="9"/>
  <c r="B825" i="9" l="1"/>
  <c r="AA825" i="9"/>
  <c r="AA1037" i="9"/>
  <c r="B1037" i="9"/>
  <c r="B83" i="9"/>
  <c r="AA83" i="9"/>
  <c r="J84" i="9"/>
  <c r="I84" i="9"/>
  <c r="J960" i="9"/>
  <c r="I960" i="9"/>
  <c r="J19" i="9"/>
  <c r="L24" i="7"/>
  <c r="J826" i="9"/>
  <c r="I826" i="9"/>
  <c r="AA959" i="9"/>
  <c r="B959" i="9"/>
  <c r="B394" i="9"/>
  <c r="I395" i="9"/>
  <c r="J395" i="9"/>
  <c r="J1038" i="9"/>
  <c r="I1038" i="9"/>
  <c r="B18" i="9"/>
  <c r="I18" i="9"/>
  <c r="AA18" i="9"/>
  <c r="B427" i="9"/>
  <c r="AA427" i="9"/>
  <c r="H17" i="9"/>
  <c r="G17" i="9"/>
  <c r="AA394" i="9"/>
  <c r="I428" i="9"/>
  <c r="J428" i="9"/>
  <c r="J396" i="9" l="1"/>
  <c r="I396" i="9"/>
  <c r="J961" i="9"/>
  <c r="I961" i="9"/>
  <c r="L25" i="7"/>
  <c r="J827" i="9"/>
  <c r="I827" i="9"/>
  <c r="B960" i="9"/>
  <c r="AA960" i="9"/>
  <c r="I85" i="9"/>
  <c r="J85" i="9"/>
  <c r="G18" i="9"/>
  <c r="H18" i="9"/>
  <c r="I19" i="9"/>
  <c r="B19" i="9"/>
  <c r="AA19" i="9"/>
  <c r="B428" i="9"/>
  <c r="AA428" i="9"/>
  <c r="AA1038" i="9"/>
  <c r="B1038" i="9"/>
  <c r="I1039" i="9"/>
  <c r="J1039" i="9"/>
  <c r="B826" i="9"/>
  <c r="AA826" i="9"/>
  <c r="B395" i="9"/>
  <c r="AA395" i="9"/>
  <c r="J20" i="9"/>
  <c r="B84" i="9"/>
  <c r="AA84" i="9"/>
  <c r="J429" i="9"/>
  <c r="I429" i="9"/>
  <c r="A2" i="9"/>
  <c r="J962" i="9" l="1"/>
  <c r="I962" i="9"/>
  <c r="J21" i="9"/>
  <c r="L26" i="7"/>
  <c r="I828" i="9"/>
  <c r="J828" i="9"/>
  <c r="G19" i="9"/>
  <c r="H19" i="9"/>
  <c r="B961" i="9"/>
  <c r="AA961" i="9"/>
  <c r="J430" i="9"/>
  <c r="I430" i="9"/>
  <c r="B20" i="9"/>
  <c r="I20" i="9"/>
  <c r="AA20" i="9"/>
  <c r="I1040" i="9"/>
  <c r="J1040" i="9"/>
  <c r="A3" i="9"/>
  <c r="B1039" i="9"/>
  <c r="AA1039" i="9"/>
  <c r="B85" i="9"/>
  <c r="AA85" i="9"/>
  <c r="J397" i="9"/>
  <c r="I397" i="9"/>
  <c r="J86" i="9"/>
  <c r="I86" i="9"/>
  <c r="B827" i="9"/>
  <c r="AA827" i="9"/>
  <c r="B396" i="9"/>
  <c r="AA396" i="9"/>
  <c r="B429" i="9"/>
  <c r="AA429" i="9"/>
  <c r="H20" i="9" l="1"/>
  <c r="G20" i="9"/>
  <c r="L27" i="7"/>
  <c r="J829" i="9"/>
  <c r="I829" i="9"/>
  <c r="B397" i="9"/>
  <c r="AA397" i="9"/>
  <c r="B828" i="9"/>
  <c r="AA828" i="9"/>
  <c r="J398" i="9"/>
  <c r="I398" i="9"/>
  <c r="J22" i="9"/>
  <c r="J964" i="9"/>
  <c r="I964" i="9"/>
  <c r="B430" i="9"/>
  <c r="AA430" i="9"/>
  <c r="B962" i="9"/>
  <c r="AA962" i="9"/>
  <c r="AA1040" i="9"/>
  <c r="B1040" i="9"/>
  <c r="B21" i="9"/>
  <c r="I21" i="9"/>
  <c r="AA21" i="9"/>
  <c r="B86" i="9"/>
  <c r="AA86" i="9"/>
  <c r="J87" i="9"/>
  <c r="I87" i="9"/>
  <c r="I431" i="9"/>
  <c r="J431" i="9"/>
  <c r="J1041" i="9"/>
  <c r="I1041" i="9"/>
  <c r="A4" i="9"/>
  <c r="I963" i="9"/>
  <c r="J963" i="9"/>
  <c r="J23" i="9" l="1"/>
  <c r="B87" i="9"/>
  <c r="AA87" i="9"/>
  <c r="L28" i="7"/>
  <c r="J830" i="9"/>
  <c r="I830" i="9"/>
  <c r="I965" i="9"/>
  <c r="J965" i="9"/>
  <c r="J399" i="9"/>
  <c r="I399" i="9"/>
  <c r="G21" i="9"/>
  <c r="H21" i="9"/>
  <c r="B964" i="9"/>
  <c r="AA964" i="9"/>
  <c r="B1041" i="9"/>
  <c r="AA1041" i="9"/>
  <c r="B398" i="9"/>
  <c r="AA398" i="9"/>
  <c r="B431" i="9"/>
  <c r="AA431" i="9"/>
  <c r="B22" i="9"/>
  <c r="I22" i="9"/>
  <c r="AA22" i="9"/>
  <c r="J88" i="9"/>
  <c r="I88" i="9"/>
  <c r="B829" i="9"/>
  <c r="AA829" i="9"/>
  <c r="J1042" i="9"/>
  <c r="I1042" i="9"/>
  <c r="A5" i="9"/>
  <c r="I432" i="9"/>
  <c r="J432" i="9"/>
  <c r="B963" i="9"/>
  <c r="AA963" i="9"/>
  <c r="I400" i="9" l="1"/>
  <c r="J400" i="9"/>
  <c r="J1043" i="9"/>
  <c r="I1043" i="9"/>
  <c r="A6" i="9"/>
  <c r="B88" i="9"/>
  <c r="AA88" i="9"/>
  <c r="B965" i="9"/>
  <c r="AA965" i="9"/>
  <c r="H22" i="9"/>
  <c r="G22" i="9"/>
  <c r="J89" i="9"/>
  <c r="I89" i="9"/>
  <c r="J24" i="9"/>
  <c r="B432" i="9"/>
  <c r="AA432" i="9"/>
  <c r="AA830" i="9"/>
  <c r="B830" i="9"/>
  <c r="B23" i="9"/>
  <c r="I23" i="9"/>
  <c r="AA23" i="9"/>
  <c r="B399" i="9"/>
  <c r="AA399" i="9"/>
  <c r="J966" i="9"/>
  <c r="I966" i="9"/>
  <c r="AA1042" i="9"/>
  <c r="B1042" i="9"/>
  <c r="J433" i="9"/>
  <c r="I433" i="9"/>
  <c r="L29" i="7"/>
  <c r="J831" i="9"/>
  <c r="I831" i="9"/>
  <c r="AA831" i="9" l="1"/>
  <c r="B831" i="9"/>
  <c r="L30" i="7"/>
  <c r="J832" i="9"/>
  <c r="I832" i="9"/>
  <c r="G23" i="9"/>
  <c r="H23" i="9"/>
  <c r="B89" i="9"/>
  <c r="AA89" i="9"/>
  <c r="J90" i="9"/>
  <c r="I90" i="9"/>
  <c r="B1043" i="9"/>
  <c r="AA1043" i="9"/>
  <c r="I434" i="9"/>
  <c r="J434" i="9"/>
  <c r="J25" i="9"/>
  <c r="B400" i="9"/>
  <c r="AA400" i="9"/>
  <c r="A7" i="9"/>
  <c r="AA433" i="9"/>
  <c r="B433" i="9"/>
  <c r="J1044" i="9"/>
  <c r="I1044" i="9"/>
  <c r="J967" i="9"/>
  <c r="I967" i="9"/>
  <c r="AA966" i="9"/>
  <c r="B966" i="9"/>
  <c r="B24" i="9"/>
  <c r="I24" i="9"/>
  <c r="AA24" i="9"/>
  <c r="J401" i="9"/>
  <c r="I401" i="9"/>
  <c r="I968" i="9" l="1"/>
  <c r="J968" i="9"/>
  <c r="I25" i="9"/>
  <c r="B25" i="9"/>
  <c r="AA25" i="9"/>
  <c r="J1045" i="9"/>
  <c r="I1045" i="9"/>
  <c r="J435" i="9"/>
  <c r="I435" i="9"/>
  <c r="B967" i="9"/>
  <c r="AA967" i="9"/>
  <c r="B401" i="9"/>
  <c r="AA401" i="9"/>
  <c r="B832" i="9"/>
  <c r="AA832" i="9"/>
  <c r="B434" i="9"/>
  <c r="AA434" i="9"/>
  <c r="I402" i="9"/>
  <c r="J402" i="9"/>
  <c r="A8" i="9"/>
  <c r="L31" i="7"/>
  <c r="J833" i="9"/>
  <c r="I833" i="9"/>
  <c r="H24" i="9"/>
  <c r="G24" i="9"/>
  <c r="B90" i="9"/>
  <c r="AA90" i="9"/>
  <c r="B1044" i="9"/>
  <c r="AA1044" i="9"/>
  <c r="J26" i="9"/>
  <c r="I91" i="9"/>
  <c r="J91" i="9"/>
  <c r="B402" i="9" l="1"/>
  <c r="AA402" i="9"/>
  <c r="AA435" i="9"/>
  <c r="B435" i="9"/>
  <c r="I1046" i="9"/>
  <c r="J1046" i="9"/>
  <c r="B91" i="9"/>
  <c r="AA91" i="9"/>
  <c r="J92" i="9"/>
  <c r="I92" i="9"/>
  <c r="J403" i="9"/>
  <c r="I403" i="9"/>
  <c r="B833" i="9"/>
  <c r="AA833" i="9"/>
  <c r="G25" i="9"/>
  <c r="H25" i="9"/>
  <c r="J436" i="9"/>
  <c r="I436" i="9"/>
  <c r="B1045" i="9"/>
  <c r="AA1045" i="9"/>
  <c r="J27" i="9"/>
  <c r="B26" i="9"/>
  <c r="I26" i="9"/>
  <c r="AA26" i="9"/>
  <c r="AA968" i="9"/>
  <c r="B968" i="9"/>
  <c r="L32" i="7"/>
  <c r="J834" i="9"/>
  <c r="I834" i="9"/>
  <c r="I969" i="9"/>
  <c r="J969" i="9"/>
  <c r="A9" i="9"/>
  <c r="L33" i="7" l="1"/>
  <c r="J835" i="9"/>
  <c r="I835" i="9"/>
  <c r="B436" i="9"/>
  <c r="AA436" i="9"/>
  <c r="B92" i="9"/>
  <c r="AA92" i="9"/>
  <c r="I437" i="9"/>
  <c r="J437" i="9"/>
  <c r="J93" i="9"/>
  <c r="I93" i="9"/>
  <c r="G26" i="9"/>
  <c r="H26" i="9"/>
  <c r="B834" i="9"/>
  <c r="AA834" i="9"/>
  <c r="A10" i="9"/>
  <c r="AA969" i="9"/>
  <c r="B969" i="9"/>
  <c r="I1047" i="9"/>
  <c r="J1047" i="9"/>
  <c r="AA1046" i="9"/>
  <c r="B1046" i="9"/>
  <c r="J970" i="9"/>
  <c r="I970" i="9"/>
  <c r="J28" i="9"/>
  <c r="B27" i="9"/>
  <c r="I27" i="9"/>
  <c r="AA27" i="9"/>
  <c r="B403" i="9"/>
  <c r="AA403" i="9"/>
  <c r="J404" i="9"/>
  <c r="I404" i="9"/>
  <c r="AA437" i="9" l="1"/>
  <c r="B437" i="9"/>
  <c r="J438" i="9"/>
  <c r="I438" i="9"/>
  <c r="I971" i="9"/>
  <c r="J971" i="9"/>
  <c r="J1048" i="9"/>
  <c r="I1048" i="9"/>
  <c r="A11" i="9"/>
  <c r="B404" i="9"/>
  <c r="AA404" i="9"/>
  <c r="I405" i="9"/>
  <c r="J405" i="9"/>
  <c r="H27" i="9"/>
  <c r="G27" i="9"/>
  <c r="J29" i="9"/>
  <c r="AA1047" i="9"/>
  <c r="B1047" i="9"/>
  <c r="B28" i="9"/>
  <c r="I28" i="9"/>
  <c r="AA28" i="9"/>
  <c r="B93" i="9"/>
  <c r="AA93" i="9"/>
  <c r="B835" i="9"/>
  <c r="AA835" i="9"/>
  <c r="AA970" i="9"/>
  <c r="B970" i="9"/>
  <c r="J94" i="9"/>
  <c r="I94" i="9"/>
  <c r="L34" i="7"/>
  <c r="J836" i="9"/>
  <c r="I836" i="9"/>
  <c r="B1048" i="9" l="1"/>
  <c r="AA1048" i="9"/>
  <c r="J1049" i="9"/>
  <c r="I1049" i="9"/>
  <c r="B405" i="9"/>
  <c r="AA405" i="9"/>
  <c r="AA971" i="9"/>
  <c r="B971" i="9"/>
  <c r="L35" i="7"/>
  <c r="J837" i="9"/>
  <c r="I837" i="9"/>
  <c r="AA438" i="9"/>
  <c r="B438" i="9"/>
  <c r="I406" i="9"/>
  <c r="J406" i="9"/>
  <c r="G28" i="9"/>
  <c r="H28" i="9"/>
  <c r="J439" i="9"/>
  <c r="I439" i="9"/>
  <c r="A12" i="9"/>
  <c r="B836" i="9"/>
  <c r="AA836" i="9"/>
  <c r="J95" i="9"/>
  <c r="I95" i="9"/>
  <c r="J30" i="9"/>
  <c r="B94" i="9"/>
  <c r="AA94" i="9"/>
  <c r="J972" i="9"/>
  <c r="I972" i="9"/>
  <c r="B29" i="9"/>
  <c r="I29" i="9"/>
  <c r="AA29" i="9"/>
  <c r="I440" i="9" l="1"/>
  <c r="J440" i="9"/>
  <c r="B406" i="9"/>
  <c r="AA406" i="9"/>
  <c r="L36" i="7"/>
  <c r="J838" i="9"/>
  <c r="I838" i="9"/>
  <c r="H29" i="9"/>
  <c r="G29" i="9"/>
  <c r="I96" i="9"/>
  <c r="J96" i="9"/>
  <c r="AA972" i="9"/>
  <c r="B972" i="9"/>
  <c r="J407" i="9"/>
  <c r="I407" i="9"/>
  <c r="AA1049" i="9"/>
  <c r="B1049" i="9"/>
  <c r="B439" i="9"/>
  <c r="AA439" i="9"/>
  <c r="B837" i="9"/>
  <c r="AA837" i="9"/>
  <c r="A13" i="9"/>
  <c r="B95" i="9"/>
  <c r="AA95" i="9"/>
  <c r="I973" i="9"/>
  <c r="J973" i="9"/>
  <c r="J31" i="9"/>
  <c r="J1050" i="9"/>
  <c r="I1050" i="9"/>
  <c r="B30" i="9"/>
  <c r="I30" i="9"/>
  <c r="AA30" i="9"/>
  <c r="I974" i="9" l="1"/>
  <c r="J974" i="9"/>
  <c r="B838" i="9"/>
  <c r="AA838" i="9"/>
  <c r="AA973" i="9"/>
  <c r="B973" i="9"/>
  <c r="L37" i="7"/>
  <c r="J839" i="9"/>
  <c r="I839" i="9"/>
  <c r="B31" i="9"/>
  <c r="I31" i="9"/>
  <c r="AA31" i="9"/>
  <c r="J408" i="9"/>
  <c r="I408" i="9"/>
  <c r="I1051" i="9"/>
  <c r="J1051" i="9"/>
  <c r="J32" i="9"/>
  <c r="B96" i="9"/>
  <c r="AA96" i="9"/>
  <c r="AA440" i="9"/>
  <c r="B440" i="9"/>
  <c r="A14" i="9"/>
  <c r="B407" i="9"/>
  <c r="AA407" i="9"/>
  <c r="G30" i="9"/>
  <c r="H30" i="9"/>
  <c r="B1050" i="9"/>
  <c r="AA1050" i="9"/>
  <c r="J97" i="9"/>
  <c r="I97" i="9"/>
  <c r="J441" i="9"/>
  <c r="I441" i="9"/>
  <c r="B32" i="9" l="1"/>
  <c r="I32" i="9"/>
  <c r="AA32" i="9"/>
  <c r="B839" i="9"/>
  <c r="AA839" i="9"/>
  <c r="G31" i="9"/>
  <c r="H31" i="9"/>
  <c r="I1052" i="9"/>
  <c r="J1052" i="9"/>
  <c r="L38" i="7"/>
  <c r="I840" i="9"/>
  <c r="J840" i="9"/>
  <c r="I442" i="9"/>
  <c r="J442" i="9"/>
  <c r="B97" i="9"/>
  <c r="AA97" i="9"/>
  <c r="A15" i="9"/>
  <c r="J409" i="9"/>
  <c r="I409" i="9"/>
  <c r="AA974" i="9"/>
  <c r="B974" i="9"/>
  <c r="B441" i="9"/>
  <c r="AA441" i="9"/>
  <c r="J33" i="9"/>
  <c r="B1051" i="9"/>
  <c r="AA1051" i="9"/>
  <c r="B408" i="9"/>
  <c r="AA408" i="9"/>
  <c r="J98" i="9"/>
  <c r="I98" i="9"/>
  <c r="I975" i="9"/>
  <c r="J975" i="9"/>
  <c r="J976" i="9" l="1"/>
  <c r="I976" i="9"/>
  <c r="L39" i="7"/>
  <c r="J841" i="9"/>
  <c r="I841" i="9"/>
  <c r="A16" i="9"/>
  <c r="AA1052" i="9"/>
  <c r="B1052" i="9"/>
  <c r="I1053" i="9"/>
  <c r="J1053" i="9"/>
  <c r="B975" i="9"/>
  <c r="AA975" i="9"/>
  <c r="J34" i="9"/>
  <c r="B442" i="9"/>
  <c r="AA442" i="9"/>
  <c r="I33" i="9"/>
  <c r="B33" i="9"/>
  <c r="AA33" i="9"/>
  <c r="I443" i="9"/>
  <c r="J443" i="9"/>
  <c r="G32" i="9"/>
  <c r="H32" i="9"/>
  <c r="J410" i="9"/>
  <c r="I410" i="9"/>
  <c r="N39" i="11"/>
  <c r="B409" i="9"/>
  <c r="AA409" i="9"/>
  <c r="B98" i="9"/>
  <c r="AA98" i="9"/>
  <c r="J99" i="9"/>
  <c r="I99" i="9"/>
  <c r="B840" i="9"/>
  <c r="AA840" i="9"/>
  <c r="J444" i="9" l="1"/>
  <c r="I444" i="9"/>
  <c r="J1054" i="9"/>
  <c r="I1054" i="9"/>
  <c r="A17" i="9"/>
  <c r="A18" i="9" s="1"/>
  <c r="A19" i="9" s="1"/>
  <c r="A20" i="9" s="1"/>
  <c r="A21" i="9" s="1"/>
  <c r="A22" i="9" s="1"/>
  <c r="A23" i="9" s="1"/>
  <c r="A24" i="9" s="1"/>
  <c r="A25" i="9" s="1"/>
  <c r="A26" i="9" s="1"/>
  <c r="A27" i="9" s="1"/>
  <c r="A28" i="9" s="1"/>
  <c r="A29" i="9" s="1"/>
  <c r="A30" i="9" s="1"/>
  <c r="A31" i="9" s="1"/>
  <c r="A32" i="9" s="1"/>
  <c r="A33" i="9" s="1"/>
  <c r="A34" i="9" s="1"/>
  <c r="A35" i="9" s="1"/>
  <c r="B410" i="9"/>
  <c r="AA411" i="9"/>
  <c r="AA410" i="9"/>
  <c r="B34" i="9"/>
  <c r="I34" i="9"/>
  <c r="AA34" i="9"/>
  <c r="B841" i="9"/>
  <c r="AA841" i="9"/>
  <c r="B1053" i="9"/>
  <c r="AA1053" i="9"/>
  <c r="G33" i="9"/>
  <c r="H33" i="9"/>
  <c r="J35" i="9"/>
  <c r="J842" i="9"/>
  <c r="I842" i="9"/>
  <c r="L40" i="7"/>
  <c r="I977" i="9"/>
  <c r="J977" i="9"/>
  <c r="B99" i="9"/>
  <c r="AA99" i="9"/>
  <c r="I100" i="9"/>
  <c r="J100" i="9"/>
  <c r="AA443" i="9"/>
  <c r="B443" i="9"/>
  <c r="AA976" i="9"/>
  <c r="B976" i="9"/>
  <c r="AA842" i="9" l="1"/>
  <c r="B842" i="9"/>
  <c r="I35" i="9"/>
  <c r="B35" i="9"/>
  <c r="AA35" i="9"/>
  <c r="B100" i="9"/>
  <c r="AA100" i="9"/>
  <c r="J1055" i="9"/>
  <c r="I1055" i="9"/>
  <c r="AA977" i="9"/>
  <c r="B977" i="9"/>
  <c r="AA1054" i="9"/>
  <c r="B1054" i="9"/>
  <c r="J101" i="9"/>
  <c r="I101" i="9"/>
  <c r="J36" i="9"/>
  <c r="J978" i="9"/>
  <c r="I978" i="9"/>
  <c r="J843" i="9"/>
  <c r="I843" i="9"/>
  <c r="L41" i="7"/>
  <c r="AA444" i="9"/>
  <c r="B444" i="9"/>
  <c r="G34" i="9"/>
  <c r="H34" i="9"/>
  <c r="J445" i="9"/>
  <c r="I445" i="9"/>
  <c r="B445" i="9" l="1"/>
  <c r="AA445" i="9"/>
  <c r="B843" i="9"/>
  <c r="AA843" i="9"/>
  <c r="I446" i="9"/>
  <c r="J446" i="9"/>
  <c r="B36" i="9"/>
  <c r="I36" i="9"/>
  <c r="AA36" i="9"/>
  <c r="B101" i="9"/>
  <c r="AA101" i="9"/>
  <c r="J102" i="9"/>
  <c r="I102" i="9"/>
  <c r="G35" i="9"/>
  <c r="H35" i="9"/>
  <c r="AA978" i="9"/>
  <c r="B978" i="9"/>
  <c r="A36" i="9"/>
  <c r="J1056" i="9"/>
  <c r="I1056" i="9"/>
  <c r="AA1055" i="9"/>
  <c r="B1055" i="9"/>
  <c r="J37" i="9"/>
  <c r="J979" i="9"/>
  <c r="I979" i="9"/>
  <c r="J844" i="9"/>
  <c r="I844" i="9"/>
  <c r="L42" i="7"/>
  <c r="AA1057" i="9" l="1"/>
  <c r="B1056" i="9"/>
  <c r="AA1056" i="9"/>
  <c r="A37" i="9"/>
  <c r="G36" i="9"/>
  <c r="H36" i="9"/>
  <c r="L43" i="7"/>
  <c r="J845" i="9"/>
  <c r="I845" i="9"/>
  <c r="B446" i="9"/>
  <c r="AA446" i="9"/>
  <c r="J447" i="9"/>
  <c r="I447" i="9"/>
  <c r="I37" i="9"/>
  <c r="B37" i="9"/>
  <c r="AA37" i="9"/>
  <c r="AA979" i="9"/>
  <c r="B979" i="9"/>
  <c r="J38" i="9"/>
  <c r="B102" i="9"/>
  <c r="AA102" i="9"/>
  <c r="B844" i="9"/>
  <c r="AA844" i="9"/>
  <c r="J103" i="9"/>
  <c r="I103" i="9"/>
  <c r="J980" i="9"/>
  <c r="I980" i="9"/>
  <c r="I1058" i="9"/>
  <c r="J1058" i="9"/>
  <c r="B38" i="9" l="1"/>
  <c r="I38" i="9"/>
  <c r="AA38" i="9"/>
  <c r="B845" i="9"/>
  <c r="AA845" i="9"/>
  <c r="AA1058" i="9"/>
  <c r="B1058" i="9"/>
  <c r="AA980" i="9"/>
  <c r="B980" i="9"/>
  <c r="G37" i="9"/>
  <c r="H37" i="9"/>
  <c r="J39" i="9"/>
  <c r="B103" i="9"/>
  <c r="AA103" i="9"/>
  <c r="J104" i="9"/>
  <c r="I104" i="9"/>
  <c r="I981" i="9"/>
  <c r="J981" i="9"/>
  <c r="A38" i="9"/>
  <c r="I846" i="9"/>
  <c r="J846" i="9"/>
  <c r="L44" i="7"/>
  <c r="J1059" i="9"/>
  <c r="I1059" i="9"/>
  <c r="B447" i="9"/>
  <c r="AA447" i="9"/>
  <c r="I448" i="9"/>
  <c r="J448" i="9"/>
  <c r="A39" i="9" l="1"/>
  <c r="J40" i="9"/>
  <c r="A40" i="9" s="1"/>
  <c r="AA981" i="9"/>
  <c r="B981" i="9"/>
  <c r="I105" i="9"/>
  <c r="J105" i="9"/>
  <c r="I449" i="9"/>
  <c r="J449" i="9"/>
  <c r="B1059" i="9"/>
  <c r="AA1059" i="9"/>
  <c r="AA1060" i="9"/>
  <c r="J1061" i="9"/>
  <c r="I1061" i="9"/>
  <c r="J847" i="9"/>
  <c r="I847" i="9"/>
  <c r="L45" i="7"/>
  <c r="I39" i="9"/>
  <c r="B39" i="9"/>
  <c r="AA39" i="9"/>
  <c r="G38" i="9"/>
  <c r="H38" i="9"/>
  <c r="B448" i="9"/>
  <c r="AA448" i="9"/>
  <c r="I982" i="9"/>
  <c r="J982" i="9"/>
  <c r="B104" i="9"/>
  <c r="AA104" i="9"/>
  <c r="B846" i="9"/>
  <c r="AA846" i="9"/>
  <c r="J450" i="9" l="1"/>
  <c r="I450" i="9"/>
  <c r="AA982" i="9"/>
  <c r="B982" i="9"/>
  <c r="AA1061" i="9"/>
  <c r="B1061" i="9"/>
  <c r="J106" i="9"/>
  <c r="I106" i="9"/>
  <c r="I848" i="9"/>
  <c r="J848" i="9"/>
  <c r="L46" i="7"/>
  <c r="I983" i="9"/>
  <c r="J983" i="9"/>
  <c r="B40" i="9"/>
  <c r="I40" i="9"/>
  <c r="AA40" i="9"/>
  <c r="B847" i="9"/>
  <c r="AA847" i="9"/>
  <c r="J1062" i="9"/>
  <c r="I1062" i="9"/>
  <c r="G39" i="9"/>
  <c r="H39" i="9"/>
  <c r="B105" i="9"/>
  <c r="AA105" i="9"/>
  <c r="B449" i="9"/>
  <c r="AA449" i="9"/>
  <c r="J41" i="9"/>
  <c r="A41" i="9" s="1"/>
  <c r="J42" i="9" l="1"/>
  <c r="B106" i="9"/>
  <c r="AA106" i="9"/>
  <c r="I107" i="9"/>
  <c r="J107" i="9"/>
  <c r="G40" i="9"/>
  <c r="H40" i="9"/>
  <c r="AA983" i="9"/>
  <c r="B983" i="9"/>
  <c r="J984" i="9"/>
  <c r="I984" i="9"/>
  <c r="J849" i="9"/>
  <c r="I849" i="9"/>
  <c r="L47" i="7"/>
  <c r="B848" i="9"/>
  <c r="AA848" i="9"/>
  <c r="B450" i="9"/>
  <c r="AA450" i="9"/>
  <c r="I41" i="9"/>
  <c r="B41" i="9"/>
  <c r="AA41" i="9"/>
  <c r="I1063" i="9"/>
  <c r="J1063" i="9"/>
  <c r="AA1062" i="9"/>
  <c r="B1062" i="9"/>
  <c r="J451" i="9"/>
  <c r="I451" i="9"/>
  <c r="B451" i="9" l="1"/>
  <c r="AA451" i="9"/>
  <c r="B107" i="9"/>
  <c r="AA107" i="9"/>
  <c r="L48" i="7"/>
  <c r="J850" i="9"/>
  <c r="I850" i="9"/>
  <c r="J108" i="9"/>
  <c r="I108" i="9"/>
  <c r="B1063" i="9"/>
  <c r="AA1063" i="9"/>
  <c r="B42" i="9"/>
  <c r="I42" i="9"/>
  <c r="AA42" i="9"/>
  <c r="I452" i="9"/>
  <c r="J452" i="9"/>
  <c r="B849" i="9"/>
  <c r="AA849" i="9"/>
  <c r="AA984" i="9"/>
  <c r="B984" i="9"/>
  <c r="J43" i="9"/>
  <c r="J985" i="9"/>
  <c r="I985" i="9"/>
  <c r="I1064" i="9"/>
  <c r="J1064" i="9"/>
  <c r="G41" i="9"/>
  <c r="H41" i="9"/>
  <c r="A42" i="9"/>
  <c r="J109" i="9" l="1"/>
  <c r="I109" i="9"/>
  <c r="B452" i="9"/>
  <c r="AA452" i="9"/>
  <c r="B850" i="9"/>
  <c r="AA850" i="9"/>
  <c r="B108" i="9"/>
  <c r="AA108" i="9"/>
  <c r="J851" i="9"/>
  <c r="I851" i="9"/>
  <c r="L49" i="7"/>
  <c r="J453" i="9"/>
  <c r="I453" i="9"/>
  <c r="J986" i="9"/>
  <c r="I986" i="9"/>
  <c r="AA985" i="9"/>
  <c r="B985" i="9"/>
  <c r="H42" i="9"/>
  <c r="G42" i="9"/>
  <c r="A43" i="9"/>
  <c r="AA1064" i="9"/>
  <c r="B1064" i="9"/>
  <c r="B43" i="9"/>
  <c r="I43" i="9"/>
  <c r="AA43" i="9"/>
  <c r="U42" i="9"/>
  <c r="I1065" i="9"/>
  <c r="J1065" i="9"/>
  <c r="J44" i="9"/>
  <c r="I987" i="9" l="1"/>
  <c r="J987" i="9"/>
  <c r="AA986" i="9"/>
  <c r="B986" i="9"/>
  <c r="B851" i="9"/>
  <c r="AA851" i="9"/>
  <c r="AA1065" i="9"/>
  <c r="B1065" i="9"/>
  <c r="AA1066" i="9"/>
  <c r="G43" i="9"/>
  <c r="H43" i="9"/>
  <c r="B453" i="9"/>
  <c r="AA453" i="9"/>
  <c r="I454" i="9"/>
  <c r="J454" i="9"/>
  <c r="B109" i="9"/>
  <c r="AA109" i="9"/>
  <c r="J45" i="9"/>
  <c r="I1077" i="9"/>
  <c r="J1077" i="9"/>
  <c r="B44" i="9"/>
  <c r="I44" i="9"/>
  <c r="AA44" i="9"/>
  <c r="A44" i="9"/>
  <c r="I852" i="9"/>
  <c r="J852" i="9"/>
  <c r="L50" i="7"/>
  <c r="J110" i="9"/>
  <c r="I110" i="9"/>
  <c r="J853" i="9" l="1"/>
  <c r="I853" i="9"/>
  <c r="L51" i="7"/>
  <c r="B110" i="9"/>
  <c r="AA110" i="9"/>
  <c r="B852" i="9"/>
  <c r="AA852" i="9"/>
  <c r="AA1077" i="9"/>
  <c r="B1077" i="9"/>
  <c r="J111" i="9"/>
  <c r="I111" i="9"/>
  <c r="J46" i="9"/>
  <c r="A45" i="9"/>
  <c r="B454" i="9"/>
  <c r="AA454" i="9"/>
  <c r="J988" i="9"/>
  <c r="I988" i="9"/>
  <c r="J1078" i="9"/>
  <c r="I1078" i="9"/>
  <c r="H44" i="9"/>
  <c r="G44" i="9"/>
  <c r="I455" i="9"/>
  <c r="J455" i="9"/>
  <c r="B987" i="9"/>
  <c r="AA987" i="9"/>
  <c r="I45" i="9"/>
  <c r="B45" i="9"/>
  <c r="AA45" i="9"/>
  <c r="A46" i="9" l="1"/>
  <c r="I112" i="9"/>
  <c r="J112" i="9"/>
  <c r="H45" i="9"/>
  <c r="G45" i="9"/>
  <c r="B455" i="9"/>
  <c r="AA455" i="9"/>
  <c r="B988" i="9"/>
  <c r="AA988" i="9"/>
  <c r="I989" i="9"/>
  <c r="J989" i="9"/>
  <c r="J456" i="9"/>
  <c r="I456" i="9"/>
  <c r="I46" i="9"/>
  <c r="B46" i="9"/>
  <c r="AA46" i="9"/>
  <c r="J854" i="9"/>
  <c r="I854" i="9"/>
  <c r="L52" i="7"/>
  <c r="B111" i="9"/>
  <c r="AA111" i="9"/>
  <c r="J47" i="9"/>
  <c r="A47" i="9" s="1"/>
  <c r="AA1078" i="9"/>
  <c r="B1078" i="9"/>
  <c r="J1079" i="9"/>
  <c r="I1079" i="9"/>
  <c r="AA853" i="9"/>
  <c r="B853" i="9"/>
  <c r="B854" i="9" l="1"/>
  <c r="AA854" i="9"/>
  <c r="J990" i="9"/>
  <c r="I990" i="9"/>
  <c r="I47" i="9"/>
  <c r="B47" i="9"/>
  <c r="AA47" i="9"/>
  <c r="B112" i="9"/>
  <c r="AA112" i="9"/>
  <c r="I855" i="9"/>
  <c r="J855" i="9"/>
  <c r="L53" i="7"/>
  <c r="J48" i="9"/>
  <c r="AA456" i="9"/>
  <c r="B456" i="9"/>
  <c r="H46" i="9"/>
  <c r="G46" i="9"/>
  <c r="J1080" i="9"/>
  <c r="I1080" i="9"/>
  <c r="J457" i="9"/>
  <c r="I457" i="9"/>
  <c r="J113" i="9"/>
  <c r="I113" i="9"/>
  <c r="AA1079" i="9"/>
  <c r="B1079" i="9"/>
  <c r="B989" i="9"/>
  <c r="AA989" i="9"/>
  <c r="H47" i="9" l="1"/>
  <c r="G47" i="9"/>
  <c r="B990" i="9"/>
  <c r="AA990" i="9"/>
  <c r="B113" i="9"/>
  <c r="AA113" i="9"/>
  <c r="J114" i="9"/>
  <c r="I114" i="9"/>
  <c r="J1081" i="9"/>
  <c r="I1081" i="9"/>
  <c r="J49" i="9"/>
  <c r="I458" i="9"/>
  <c r="J458" i="9"/>
  <c r="AA855" i="9"/>
  <c r="B855" i="9"/>
  <c r="AA1080" i="9"/>
  <c r="B1080" i="9"/>
  <c r="J991" i="9"/>
  <c r="I991" i="9"/>
  <c r="B48" i="9"/>
  <c r="I48" i="9"/>
  <c r="AA48" i="9"/>
  <c r="J856" i="9"/>
  <c r="I856" i="9"/>
  <c r="L54" i="7"/>
  <c r="AA457" i="9"/>
  <c r="B457" i="9"/>
  <c r="A48" i="9"/>
  <c r="A49" i="9" l="1"/>
  <c r="B991" i="9"/>
  <c r="AA991" i="9"/>
  <c r="AA1081" i="9"/>
  <c r="B1081" i="9"/>
  <c r="B114" i="9"/>
  <c r="AA114" i="9"/>
  <c r="J857" i="9"/>
  <c r="I857" i="9"/>
  <c r="L55" i="7"/>
  <c r="J115" i="9"/>
  <c r="I115" i="9"/>
  <c r="AA458" i="9"/>
  <c r="B458" i="9"/>
  <c r="AA856" i="9"/>
  <c r="B856" i="9"/>
  <c r="J459" i="9"/>
  <c r="I459" i="9"/>
  <c r="I992" i="9"/>
  <c r="J992" i="9"/>
  <c r="G48" i="9"/>
  <c r="H48" i="9"/>
  <c r="I49" i="9"/>
  <c r="B49" i="9"/>
  <c r="AA49" i="9"/>
  <c r="J1082" i="9"/>
  <c r="I1082" i="9"/>
  <c r="J50" i="9"/>
  <c r="A50" i="9" s="1"/>
  <c r="B115" i="9" l="1"/>
  <c r="AA115" i="9"/>
  <c r="I116" i="9"/>
  <c r="J116" i="9"/>
  <c r="I858" i="9"/>
  <c r="J858" i="9"/>
  <c r="L56" i="7"/>
  <c r="AA1082" i="9"/>
  <c r="B1082" i="9"/>
  <c r="I50" i="9"/>
  <c r="B50" i="9"/>
  <c r="AA50" i="9"/>
  <c r="J51" i="9"/>
  <c r="B459" i="9"/>
  <c r="AA459" i="9"/>
  <c r="AA857" i="9"/>
  <c r="B857" i="9"/>
  <c r="I460" i="9"/>
  <c r="J460" i="9"/>
  <c r="H49" i="9"/>
  <c r="G49" i="9"/>
  <c r="I993" i="9"/>
  <c r="J993" i="9"/>
  <c r="J1083" i="9"/>
  <c r="I1083" i="9"/>
  <c r="AA992" i="9"/>
  <c r="B992" i="9"/>
  <c r="I461" i="9" l="1"/>
  <c r="J461" i="9"/>
  <c r="J859" i="9"/>
  <c r="I859" i="9"/>
  <c r="L57" i="7"/>
  <c r="AA858" i="9"/>
  <c r="B858" i="9"/>
  <c r="J117" i="9"/>
  <c r="I117" i="9"/>
  <c r="B1083" i="9"/>
  <c r="AA1083" i="9"/>
  <c r="I51" i="9"/>
  <c r="B51" i="9"/>
  <c r="AA51" i="9"/>
  <c r="AA52" i="9"/>
  <c r="AA993" i="9"/>
  <c r="B993" i="9"/>
  <c r="B116" i="9"/>
  <c r="AA116" i="9"/>
  <c r="H50" i="9"/>
  <c r="G50" i="9"/>
  <c r="J52" i="9"/>
  <c r="J994" i="9"/>
  <c r="I994" i="9"/>
  <c r="B460" i="9"/>
  <c r="AA460" i="9"/>
  <c r="J1084" i="9"/>
  <c r="I1084" i="9"/>
  <c r="A51" i="9"/>
  <c r="A52" i="9" l="1"/>
  <c r="B117" i="9"/>
  <c r="AA117" i="9"/>
  <c r="I118" i="9"/>
  <c r="J118" i="9"/>
  <c r="AA1084" i="9"/>
  <c r="B1084" i="9"/>
  <c r="H51" i="9"/>
  <c r="G51" i="9"/>
  <c r="AA859" i="9"/>
  <c r="B859" i="9"/>
  <c r="I52" i="9"/>
  <c r="B52" i="9"/>
  <c r="J860" i="9"/>
  <c r="I860" i="9"/>
  <c r="L58" i="7"/>
  <c r="AA994" i="9"/>
  <c r="B994" i="9"/>
  <c r="B461" i="9"/>
  <c r="AA461" i="9"/>
  <c r="I995" i="9"/>
  <c r="J995" i="9"/>
  <c r="J53" i="9"/>
  <c r="J1085" i="9"/>
  <c r="I1085" i="9"/>
  <c r="I462" i="9"/>
  <c r="J462" i="9"/>
  <c r="B462" i="9" l="1"/>
  <c r="AA462" i="9"/>
  <c r="J861" i="9"/>
  <c r="I861" i="9"/>
  <c r="L59" i="7"/>
  <c r="B1085" i="9"/>
  <c r="AA1085" i="9"/>
  <c r="J463" i="9"/>
  <c r="I463" i="9"/>
  <c r="B118" i="9"/>
  <c r="AA118" i="9"/>
  <c r="B53" i="9"/>
  <c r="I53" i="9"/>
  <c r="AA53" i="9"/>
  <c r="AA860" i="9"/>
  <c r="B860" i="9"/>
  <c r="J119" i="9"/>
  <c r="I119" i="9"/>
  <c r="J996" i="9"/>
  <c r="I996" i="9"/>
  <c r="J54" i="9"/>
  <c r="H52" i="9"/>
  <c r="G52" i="9"/>
  <c r="J1086" i="9"/>
  <c r="I1086" i="9"/>
  <c r="AA995" i="9"/>
  <c r="B995" i="9"/>
  <c r="A53" i="9"/>
  <c r="A54" i="9" l="1"/>
  <c r="I464" i="9"/>
  <c r="J464" i="9"/>
  <c r="B119" i="9"/>
  <c r="AA119" i="9"/>
  <c r="J120" i="9"/>
  <c r="I120" i="9"/>
  <c r="G53" i="9"/>
  <c r="H53" i="9"/>
  <c r="B861" i="9"/>
  <c r="AA861" i="9"/>
  <c r="J862" i="9"/>
  <c r="I862" i="9"/>
  <c r="L60" i="7"/>
  <c r="I54" i="9"/>
  <c r="B54" i="9"/>
  <c r="AA54" i="9"/>
  <c r="J55" i="9"/>
  <c r="I1087" i="9"/>
  <c r="J1087" i="9"/>
  <c r="B463" i="9"/>
  <c r="AA463" i="9"/>
  <c r="B1086" i="9"/>
  <c r="AA1086" i="9"/>
  <c r="I997" i="9"/>
  <c r="J997" i="9"/>
  <c r="AA996" i="9"/>
  <c r="B996" i="9"/>
  <c r="A921" i="9"/>
  <c r="A922" i="9" s="1"/>
  <c r="A923" i="9" s="1"/>
  <c r="A924" i="9" s="1"/>
  <c r="A925" i="9" s="1"/>
  <c r="A926" i="9" s="1"/>
  <c r="A927" i="9" s="1"/>
  <c r="A928" i="9" s="1"/>
  <c r="A929" i="9" s="1"/>
  <c r="A930" i="9" s="1"/>
  <c r="A931" i="9" s="1"/>
  <c r="A932" i="9" s="1"/>
  <c r="A933" i="9" s="1"/>
  <c r="A934" i="9" s="1"/>
  <c r="A935" i="9" s="1"/>
  <c r="A936" i="9" s="1"/>
  <c r="H54" i="9" l="1"/>
  <c r="G54" i="9"/>
  <c r="J863" i="9"/>
  <c r="I863" i="9"/>
  <c r="L61" i="7"/>
  <c r="J465" i="9"/>
  <c r="I465" i="9"/>
  <c r="J56" i="9"/>
  <c r="B862" i="9"/>
  <c r="AA862" i="9"/>
  <c r="B120" i="9"/>
  <c r="AA120" i="9"/>
  <c r="I998" i="9"/>
  <c r="J998" i="9"/>
  <c r="AA1087" i="9"/>
  <c r="B1087" i="9"/>
  <c r="B464" i="9"/>
  <c r="AA464" i="9"/>
  <c r="AA997" i="9"/>
  <c r="B997" i="9"/>
  <c r="J121" i="9"/>
  <c r="I121" i="9"/>
  <c r="I1088" i="9"/>
  <c r="J1088" i="9"/>
  <c r="I55" i="9"/>
  <c r="B55" i="9"/>
  <c r="AA55" i="9"/>
  <c r="A55" i="9"/>
  <c r="A937" i="9"/>
  <c r="A938" i="9" s="1"/>
  <c r="A939" i="9" s="1"/>
  <c r="A940" i="9" s="1"/>
  <c r="A941" i="9" s="1"/>
  <c r="A942" i="9" s="1"/>
  <c r="A56" i="9" l="1"/>
  <c r="I466" i="9"/>
  <c r="J466" i="9"/>
  <c r="H55" i="9"/>
  <c r="G55" i="9"/>
  <c r="B1088" i="9"/>
  <c r="AA1088" i="9"/>
  <c r="B465" i="9"/>
  <c r="AA465" i="9"/>
  <c r="J57" i="9"/>
  <c r="A57"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N63" i="6"/>
  <c r="I999" i="9"/>
  <c r="J999" i="9"/>
  <c r="I864" i="9"/>
  <c r="J864" i="9"/>
  <c r="L62" i="7"/>
  <c r="I1089" i="9"/>
  <c r="J1089" i="9"/>
  <c r="B121" i="9"/>
  <c r="AA121" i="9"/>
  <c r="AA863" i="9"/>
  <c r="B863" i="9"/>
  <c r="J122" i="9"/>
  <c r="I122" i="9"/>
  <c r="AA998" i="9"/>
  <c r="B998" i="9"/>
  <c r="I56" i="9"/>
  <c r="B56" i="9"/>
  <c r="AA56" i="9"/>
  <c r="J865" i="9" l="1"/>
  <c r="I865" i="9"/>
  <c r="L63" i="7"/>
  <c r="I467" i="9"/>
  <c r="J467" i="9"/>
  <c r="B122" i="9"/>
  <c r="AA122" i="9"/>
  <c r="I123" i="9"/>
  <c r="J123" i="9"/>
  <c r="B999" i="9"/>
  <c r="AA999" i="9"/>
  <c r="H56" i="9"/>
  <c r="G56" i="9"/>
  <c r="B864" i="9"/>
  <c r="AA864" i="9"/>
  <c r="J1000" i="9"/>
  <c r="I1000" i="9"/>
  <c r="B466" i="9"/>
  <c r="AA466" i="9"/>
  <c r="I57" i="9"/>
  <c r="B57" i="9"/>
  <c r="AA57" i="9"/>
  <c r="AA58" i="9"/>
  <c r="AA1089" i="9"/>
  <c r="B1089" i="9"/>
  <c r="J1090" i="9"/>
  <c r="I1090" i="9"/>
  <c r="J468" i="9" l="1"/>
  <c r="I468" i="9"/>
  <c r="J124" i="9"/>
  <c r="I124" i="9"/>
  <c r="B1090" i="9"/>
  <c r="AA1090" i="9"/>
  <c r="I1001" i="9"/>
  <c r="J1001" i="9"/>
  <c r="J866" i="9"/>
  <c r="I866" i="9"/>
  <c r="L64" i="7"/>
  <c r="B467" i="9"/>
  <c r="AA467" i="9"/>
  <c r="J1091" i="9"/>
  <c r="I1091" i="9"/>
  <c r="H57" i="9"/>
  <c r="G57" i="9"/>
  <c r="B123" i="9"/>
  <c r="AA123" i="9"/>
  <c r="AA865" i="9"/>
  <c r="B865" i="9"/>
  <c r="AA1000" i="9"/>
  <c r="B1000" i="9"/>
  <c r="A123" i="9"/>
  <c r="A124" i="9" s="1"/>
  <c r="AA866" i="9" l="1"/>
  <c r="B866" i="9"/>
  <c r="B1001" i="9"/>
  <c r="AA1001" i="9"/>
  <c r="J1002" i="9"/>
  <c r="I1002" i="9"/>
  <c r="J1092" i="9"/>
  <c r="I1092" i="9"/>
  <c r="B124" i="9"/>
  <c r="AA124" i="9"/>
  <c r="J125" i="9"/>
  <c r="A125" i="9" s="1"/>
  <c r="I125" i="9"/>
  <c r="AA1091" i="9"/>
  <c r="B1091" i="9"/>
  <c r="J867" i="9"/>
  <c r="I867" i="9"/>
  <c r="L65" i="7"/>
  <c r="AA468" i="9"/>
  <c r="B468" i="9"/>
  <c r="J469" i="9"/>
  <c r="I469" i="9"/>
  <c r="J868" i="9" l="1"/>
  <c r="I868" i="9"/>
  <c r="L66" i="7"/>
  <c r="AA867" i="9"/>
  <c r="B867" i="9"/>
  <c r="AA1092" i="9"/>
  <c r="B1092" i="9"/>
  <c r="I1093" i="9"/>
  <c r="J1093" i="9"/>
  <c r="J1003" i="9"/>
  <c r="I1003" i="9"/>
  <c r="I470" i="9"/>
  <c r="J470" i="9"/>
  <c r="B125" i="9"/>
  <c r="AA125" i="9"/>
  <c r="AA1002" i="9"/>
  <c r="B1002" i="9"/>
  <c r="AA469" i="9"/>
  <c r="B469" i="9"/>
  <c r="J126" i="9"/>
  <c r="A126" i="9" s="1"/>
  <c r="I126" i="9"/>
  <c r="J471" i="9" l="1"/>
  <c r="I471" i="9"/>
  <c r="I869" i="9"/>
  <c r="J869" i="9"/>
  <c r="L67" i="7"/>
  <c r="B1003" i="9"/>
  <c r="AA1003" i="9"/>
  <c r="B126" i="9"/>
  <c r="AA126" i="9"/>
  <c r="AA470" i="9"/>
  <c r="B470" i="9"/>
  <c r="I127" i="9"/>
  <c r="J127" i="9"/>
  <c r="A127" i="9" s="1"/>
  <c r="AA1093" i="9"/>
  <c r="B1093" i="9"/>
  <c r="J1004" i="9"/>
  <c r="I1004" i="9"/>
  <c r="N69" i="5"/>
  <c r="I1094" i="9"/>
  <c r="J1094" i="9"/>
  <c r="AA868" i="9"/>
  <c r="B868" i="9"/>
  <c r="B127" i="9" l="1"/>
  <c r="AA127" i="9"/>
  <c r="B869" i="9"/>
  <c r="AA869" i="9"/>
  <c r="J1095" i="9"/>
  <c r="I1095" i="9"/>
  <c r="I472" i="9"/>
  <c r="J472" i="9"/>
  <c r="I870" i="9"/>
  <c r="J870" i="9"/>
  <c r="L68" i="7"/>
  <c r="J128" i="9"/>
  <c r="I128" i="9"/>
  <c r="B1094" i="9"/>
  <c r="AA1094" i="9"/>
  <c r="AA1005" i="9"/>
  <c r="AA1004" i="9"/>
  <c r="B1004" i="9"/>
  <c r="U966" i="9"/>
  <c r="AA471" i="9"/>
  <c r="B471" i="9"/>
  <c r="B1095" i="9" l="1"/>
  <c r="AA1095" i="9"/>
  <c r="B128" i="9"/>
  <c r="AA128" i="9"/>
  <c r="J129" i="9"/>
  <c r="I129" i="9"/>
  <c r="I473" i="9"/>
  <c r="J473" i="9"/>
  <c r="J871" i="9"/>
  <c r="I871" i="9"/>
  <c r="L69" i="7"/>
  <c r="B472" i="9"/>
  <c r="AA472" i="9"/>
  <c r="J1096" i="9"/>
  <c r="I1096" i="9"/>
  <c r="AA870" i="9"/>
  <c r="B870" i="9"/>
  <c r="A128" i="9"/>
  <c r="A129" i="9" l="1"/>
  <c r="I474" i="9"/>
  <c r="J474" i="9"/>
  <c r="B871" i="9"/>
  <c r="AA871" i="9"/>
  <c r="B473" i="9"/>
  <c r="AA473" i="9"/>
  <c r="B129" i="9"/>
  <c r="AA129" i="9"/>
  <c r="B1096" i="9"/>
  <c r="AA1096" i="9"/>
  <c r="J872" i="9"/>
  <c r="I872" i="9"/>
  <c r="L70" i="7"/>
  <c r="J130" i="9"/>
  <c r="I130" i="9"/>
  <c r="J1097" i="9"/>
  <c r="I1097" i="9"/>
  <c r="A789" i="9"/>
  <c r="A790" i="9" s="1"/>
  <c r="A791" i="9" s="1"/>
  <c r="A1008" i="9"/>
  <c r="A1010" i="9" s="1"/>
  <c r="A1011" i="9" s="1"/>
  <c r="A1012" i="9" s="1"/>
  <c r="A1013" i="9" s="1"/>
  <c r="A1014" i="9" s="1"/>
  <c r="A1015" i="9" s="1"/>
  <c r="A1018" i="9" s="1"/>
  <c r="A1019" i="9" s="1"/>
  <c r="A1005" i="9"/>
  <c r="J1098" i="9" l="1"/>
  <c r="I1098" i="9"/>
  <c r="AA872" i="9"/>
  <c r="B872" i="9"/>
  <c r="J475" i="9"/>
  <c r="I475" i="9"/>
  <c r="B474" i="9"/>
  <c r="AA474" i="9"/>
  <c r="B130" i="9"/>
  <c r="AA130" i="9"/>
  <c r="J131" i="9"/>
  <c r="I131" i="9"/>
  <c r="J873" i="9"/>
  <c r="I873" i="9"/>
  <c r="L71" i="7"/>
  <c r="B1097" i="9"/>
  <c r="AA1097" i="9"/>
  <c r="A130" i="9"/>
  <c r="B873" i="9" l="1"/>
  <c r="AA873" i="9"/>
  <c r="B475" i="9"/>
  <c r="AA475" i="9"/>
  <c r="A131" i="9"/>
  <c r="B131" i="9"/>
  <c r="AA131" i="9"/>
  <c r="I476" i="9"/>
  <c r="J476" i="9"/>
  <c r="J874" i="9"/>
  <c r="I874" i="9"/>
  <c r="L72" i="7"/>
  <c r="J132" i="9"/>
  <c r="I132" i="9"/>
  <c r="I1099" i="9"/>
  <c r="J1099" i="9"/>
  <c r="B1098" i="9"/>
  <c r="AA1098" i="9"/>
  <c r="A132" i="9" l="1"/>
  <c r="AA874" i="9"/>
  <c r="B874" i="9"/>
  <c r="I1100" i="9"/>
  <c r="J1100" i="9"/>
  <c r="J477" i="9"/>
  <c r="I477" i="9"/>
  <c r="J133" i="9"/>
  <c r="I133" i="9"/>
  <c r="B132" i="9"/>
  <c r="AA132" i="9"/>
  <c r="J875" i="9"/>
  <c r="I875" i="9"/>
  <c r="L73" i="7"/>
  <c r="B476" i="9"/>
  <c r="AA476" i="9"/>
  <c r="B1099" i="9"/>
  <c r="AA1099" i="9"/>
  <c r="I478" i="9" l="1"/>
  <c r="J478" i="9"/>
  <c r="B477" i="9"/>
  <c r="AA477" i="9"/>
  <c r="I876" i="9"/>
  <c r="J876" i="9"/>
  <c r="L74" i="7"/>
  <c r="B133" i="9"/>
  <c r="AA133" i="9"/>
  <c r="J1104" i="9"/>
  <c r="I1104" i="9"/>
  <c r="AA875" i="9"/>
  <c r="B875" i="9"/>
  <c r="AA1101" i="9"/>
  <c r="B1100" i="9"/>
  <c r="AA1100" i="9"/>
  <c r="J134" i="9"/>
  <c r="I134" i="9"/>
  <c r="A133" i="9"/>
  <c r="J135" i="9" l="1"/>
  <c r="I135" i="9"/>
  <c r="I1106" i="9"/>
  <c r="J1106" i="9"/>
  <c r="I479" i="9"/>
  <c r="J479" i="9"/>
  <c r="A134" i="9"/>
  <c r="AA876" i="9"/>
  <c r="B876" i="9"/>
  <c r="J877" i="9"/>
  <c r="I877" i="9"/>
  <c r="L75" i="7"/>
  <c r="AA1105" i="9"/>
  <c r="B1104" i="9"/>
  <c r="AA1104" i="9"/>
  <c r="B478" i="9"/>
  <c r="AA478" i="9"/>
  <c r="B134" i="9"/>
  <c r="AA134" i="9"/>
  <c r="A135" i="9" l="1"/>
  <c r="J480" i="9"/>
  <c r="I480" i="9"/>
  <c r="B479" i="9"/>
  <c r="AA479" i="9"/>
  <c r="B877" i="9"/>
  <c r="AA877" i="9"/>
  <c r="AA1106" i="9"/>
  <c r="B1106" i="9"/>
  <c r="B135" i="9"/>
  <c r="AA135" i="9"/>
  <c r="I1107" i="9"/>
  <c r="J1107" i="9"/>
  <c r="J136" i="9"/>
  <c r="A136" i="9" s="1"/>
  <c r="I136" i="9"/>
  <c r="J878" i="9"/>
  <c r="I878" i="9"/>
  <c r="L76" i="7"/>
  <c r="B1107" i="9" l="1"/>
  <c r="AA1107" i="9"/>
  <c r="J137" i="9"/>
  <c r="I137" i="9"/>
  <c r="AA878" i="9"/>
  <c r="B878" i="9"/>
  <c r="J481" i="9"/>
  <c r="I481" i="9"/>
  <c r="B136" i="9"/>
  <c r="AA136" i="9"/>
  <c r="J1108" i="9"/>
  <c r="I1108" i="9"/>
  <c r="J879" i="9"/>
  <c r="I879" i="9"/>
  <c r="L77" i="7"/>
  <c r="B480" i="9"/>
  <c r="AA480" i="9"/>
  <c r="J1109" i="9" l="1"/>
  <c r="I1109" i="9"/>
  <c r="I482" i="9"/>
  <c r="J482" i="9"/>
  <c r="J880" i="9"/>
  <c r="I880" i="9"/>
  <c r="L78" i="7"/>
  <c r="B879" i="9"/>
  <c r="AA879" i="9"/>
  <c r="B137" i="9"/>
  <c r="AA137" i="9"/>
  <c r="B1108" i="9"/>
  <c r="AA1108" i="9"/>
  <c r="I138" i="9"/>
  <c r="J138" i="9"/>
  <c r="AA481" i="9"/>
  <c r="B481" i="9"/>
  <c r="A137" i="9"/>
  <c r="J881" i="9" l="1"/>
  <c r="I881" i="9"/>
  <c r="L79" i="7"/>
  <c r="AA880" i="9"/>
  <c r="B880" i="9"/>
  <c r="J483" i="9"/>
  <c r="I483" i="9"/>
  <c r="B138" i="9"/>
  <c r="AA138" i="9"/>
  <c r="J139" i="9"/>
  <c r="I139" i="9"/>
  <c r="B482" i="9"/>
  <c r="AA482" i="9"/>
  <c r="A138" i="9"/>
  <c r="J1110" i="9"/>
  <c r="I1110" i="9"/>
  <c r="B1109" i="9"/>
  <c r="AA1109" i="9"/>
  <c r="A139" i="9" l="1"/>
  <c r="I484" i="9"/>
  <c r="J484" i="9"/>
  <c r="B1110" i="9"/>
  <c r="AA1110" i="9"/>
  <c r="I882" i="9"/>
  <c r="J882" i="9"/>
  <c r="L80" i="7"/>
  <c r="J1111" i="9"/>
  <c r="I1111" i="9"/>
  <c r="AA483" i="9"/>
  <c r="B483" i="9"/>
  <c r="B139" i="9"/>
  <c r="AA139" i="9"/>
  <c r="J140" i="9"/>
  <c r="A140" i="9" s="1"/>
  <c r="I140" i="9"/>
  <c r="B881" i="9"/>
  <c r="AA881" i="9"/>
  <c r="J883" i="9" l="1"/>
  <c r="I883" i="9"/>
  <c r="L81" i="7"/>
  <c r="I1112" i="9"/>
  <c r="J1112" i="9"/>
  <c r="B140" i="9"/>
  <c r="AA140" i="9"/>
  <c r="AA882" i="9"/>
  <c r="B882" i="9"/>
  <c r="I485" i="9"/>
  <c r="J485" i="9"/>
  <c r="J141" i="9"/>
  <c r="I141" i="9"/>
  <c r="B484" i="9"/>
  <c r="AA484" i="9"/>
  <c r="B1111" i="9"/>
  <c r="AA1111" i="9"/>
  <c r="J884" i="9" l="1"/>
  <c r="I884" i="9"/>
  <c r="L82" i="7"/>
  <c r="AA883" i="9"/>
  <c r="B883" i="9"/>
  <c r="J1113" i="9"/>
  <c r="I1113" i="9"/>
  <c r="B485" i="9"/>
  <c r="AA485" i="9"/>
  <c r="J142" i="9"/>
  <c r="I142" i="9"/>
  <c r="J486" i="9"/>
  <c r="I486" i="9"/>
  <c r="AA1112" i="9"/>
  <c r="B1112" i="9"/>
  <c r="B141" i="9"/>
  <c r="AA141" i="9"/>
  <c r="A141" i="9"/>
  <c r="I143" i="9" l="1"/>
  <c r="J143" i="9"/>
  <c r="B1113" i="9"/>
  <c r="AA1113" i="9"/>
  <c r="A142" i="9"/>
  <c r="B486" i="9"/>
  <c r="AA486" i="9"/>
  <c r="J885" i="9"/>
  <c r="I885" i="9"/>
  <c r="L83" i="7"/>
  <c r="B142" i="9"/>
  <c r="AA142" i="9"/>
  <c r="J487" i="9"/>
  <c r="I487" i="9"/>
  <c r="J1114" i="9"/>
  <c r="I1114" i="9"/>
  <c r="AA884" i="9"/>
  <c r="B884" i="9"/>
  <c r="A143" i="9" l="1"/>
  <c r="J1115" i="9"/>
  <c r="I1115" i="9"/>
  <c r="AA885" i="9"/>
  <c r="B885" i="9"/>
  <c r="AA1114" i="9"/>
  <c r="B1114" i="9"/>
  <c r="B487" i="9"/>
  <c r="AA487" i="9"/>
  <c r="J886" i="9"/>
  <c r="I886" i="9"/>
  <c r="L84" i="7"/>
  <c r="I488" i="9"/>
  <c r="J488" i="9"/>
  <c r="B143" i="9"/>
  <c r="AA143" i="9"/>
  <c r="I144" i="9"/>
  <c r="J144" i="9"/>
  <c r="J145" i="9" l="1"/>
  <c r="I145" i="9"/>
  <c r="B488" i="9"/>
  <c r="AA488" i="9"/>
  <c r="J1116" i="9"/>
  <c r="I1116" i="9"/>
  <c r="B1115" i="9"/>
  <c r="AA1115" i="9"/>
  <c r="AA886" i="9"/>
  <c r="B886" i="9"/>
  <c r="J489" i="9"/>
  <c r="I489" i="9"/>
  <c r="B144" i="9"/>
  <c r="AA144" i="9"/>
  <c r="J887" i="9"/>
  <c r="I887" i="9"/>
  <c r="L85" i="7"/>
  <c r="A144" i="9"/>
  <c r="J1117" i="9" l="1"/>
  <c r="I1117" i="9"/>
  <c r="I888" i="9"/>
  <c r="J888" i="9"/>
  <c r="L86" i="7"/>
  <c r="AA887" i="9"/>
  <c r="B887" i="9"/>
  <c r="I490" i="9"/>
  <c r="J490" i="9"/>
  <c r="B1116" i="9"/>
  <c r="AA1116" i="9"/>
  <c r="B145" i="9"/>
  <c r="AA145" i="9"/>
  <c r="A145" i="9"/>
  <c r="B489" i="9"/>
  <c r="AA489" i="9"/>
  <c r="J146" i="9"/>
  <c r="I146" i="9"/>
  <c r="A146" i="9" l="1"/>
  <c r="B490" i="9"/>
  <c r="AA490" i="9"/>
  <c r="I491" i="9"/>
  <c r="J491" i="9"/>
  <c r="I1118" i="9"/>
  <c r="J1118" i="9"/>
  <c r="AA888" i="9"/>
  <c r="B888" i="9"/>
  <c r="J147" i="9"/>
  <c r="I147" i="9"/>
  <c r="B1117" i="9"/>
  <c r="AA1117" i="9"/>
  <c r="J889" i="9"/>
  <c r="I889" i="9"/>
  <c r="L87" i="7"/>
  <c r="B146" i="9"/>
  <c r="AA146" i="9"/>
  <c r="J890" i="9" l="1"/>
  <c r="I890" i="9"/>
  <c r="L88" i="7"/>
  <c r="AA1118" i="9"/>
  <c r="B1118" i="9"/>
  <c r="J1119" i="9"/>
  <c r="I1119" i="9"/>
  <c r="B491" i="9"/>
  <c r="AA491" i="9"/>
  <c r="J492" i="9"/>
  <c r="I492" i="9"/>
  <c r="B147" i="9"/>
  <c r="AA147" i="9"/>
  <c r="AA889" i="9"/>
  <c r="B889" i="9"/>
  <c r="J148" i="9"/>
  <c r="I148" i="9"/>
  <c r="A147" i="9"/>
  <c r="J1120" i="9" l="1"/>
  <c r="I1120" i="9"/>
  <c r="A148" i="9"/>
  <c r="B492" i="9"/>
  <c r="AA492" i="9"/>
  <c r="B148" i="9"/>
  <c r="AA148" i="9"/>
  <c r="I891" i="9"/>
  <c r="J891" i="9"/>
  <c r="L89" i="7"/>
  <c r="AA1119" i="9"/>
  <c r="B1119" i="9"/>
  <c r="J149" i="9"/>
  <c r="I149" i="9"/>
  <c r="J493" i="9"/>
  <c r="I493" i="9"/>
  <c r="AA890" i="9"/>
  <c r="B890" i="9"/>
  <c r="B891" i="9" l="1"/>
  <c r="AA891" i="9"/>
  <c r="B149" i="9"/>
  <c r="AA149" i="9"/>
  <c r="I150" i="9"/>
  <c r="J150" i="9"/>
  <c r="I494" i="9"/>
  <c r="J494" i="9"/>
  <c r="A149" i="9"/>
  <c r="B493" i="9"/>
  <c r="AA493" i="9"/>
  <c r="J1121" i="9"/>
  <c r="I1121" i="9"/>
  <c r="J892" i="9"/>
  <c r="I892" i="9"/>
  <c r="L90" i="7"/>
  <c r="B1120" i="9"/>
  <c r="AA1120" i="9"/>
  <c r="A150" i="9" l="1"/>
  <c r="AA494" i="9"/>
  <c r="B494" i="9"/>
  <c r="J893" i="9"/>
  <c r="I893" i="9"/>
  <c r="L91" i="7"/>
  <c r="B892" i="9"/>
  <c r="AA892" i="9"/>
  <c r="B150" i="9"/>
  <c r="AA150" i="9"/>
  <c r="J151" i="9"/>
  <c r="A151" i="9" s="1"/>
  <c r="I151" i="9"/>
  <c r="B1121" i="9"/>
  <c r="AA1121" i="9"/>
  <c r="J1122" i="9"/>
  <c r="I1122" i="9"/>
  <c r="J495" i="9"/>
  <c r="I495" i="9"/>
  <c r="J152" i="9" l="1"/>
  <c r="I152" i="9"/>
  <c r="J1123" i="9"/>
  <c r="I1123" i="9"/>
  <c r="I894" i="9"/>
  <c r="J894" i="9"/>
  <c r="L92" i="7"/>
  <c r="B495" i="9"/>
  <c r="AA495" i="9"/>
  <c r="B1122" i="9"/>
  <c r="AA1122" i="9"/>
  <c r="B151" i="9"/>
  <c r="AA151" i="9"/>
  <c r="B893" i="9"/>
  <c r="AA893" i="9"/>
  <c r="J496" i="9"/>
  <c r="I496" i="9"/>
  <c r="J895" i="9" l="1"/>
  <c r="I895" i="9"/>
  <c r="L93" i="7"/>
  <c r="I1124" i="9"/>
  <c r="J1124" i="9"/>
  <c r="I497" i="9"/>
  <c r="J497" i="9"/>
  <c r="B152" i="9"/>
  <c r="AA152" i="9"/>
  <c r="B894" i="9"/>
  <c r="AA894" i="9"/>
  <c r="B496" i="9"/>
  <c r="AA496" i="9"/>
  <c r="J153" i="9"/>
  <c r="I153" i="9"/>
  <c r="B1123" i="9"/>
  <c r="AA1123" i="9"/>
  <c r="A152" i="9"/>
  <c r="A153" i="9" s="1"/>
  <c r="I154" i="9" l="1"/>
  <c r="J154" i="9"/>
  <c r="B497" i="9"/>
  <c r="AA497" i="9"/>
  <c r="AA1124" i="9"/>
  <c r="B1124" i="9"/>
  <c r="J896" i="9"/>
  <c r="I896" i="9"/>
  <c r="L94" i="7"/>
  <c r="J498" i="9"/>
  <c r="I498" i="9"/>
  <c r="B153" i="9"/>
  <c r="AA153" i="9"/>
  <c r="I1125" i="9"/>
  <c r="J1125" i="9"/>
  <c r="AA895" i="9"/>
  <c r="B895" i="9"/>
  <c r="J1126" i="9" l="1"/>
  <c r="I1126" i="9"/>
  <c r="J897" i="9"/>
  <c r="I897" i="9"/>
  <c r="L95" i="7"/>
  <c r="B1125" i="9"/>
  <c r="AA1125" i="9"/>
  <c r="J499" i="9"/>
  <c r="I499" i="9"/>
  <c r="B154" i="9"/>
  <c r="AA154" i="9"/>
  <c r="AA896" i="9"/>
  <c r="B896" i="9"/>
  <c r="B498" i="9"/>
  <c r="AA498" i="9"/>
  <c r="A154" i="9"/>
  <c r="I155" i="9"/>
  <c r="J155" i="9"/>
  <c r="A155" i="9" l="1"/>
  <c r="I500" i="9"/>
  <c r="J500" i="9"/>
  <c r="J1127" i="9"/>
  <c r="I1127" i="9"/>
  <c r="B155" i="9"/>
  <c r="AA155" i="9"/>
  <c r="B499" i="9"/>
  <c r="AA499" i="9"/>
  <c r="I898" i="9"/>
  <c r="J898" i="9"/>
  <c r="L96" i="7"/>
  <c r="AA897" i="9"/>
  <c r="B897" i="9"/>
  <c r="J156" i="9"/>
  <c r="A156" i="9" s="1"/>
  <c r="I156" i="9"/>
  <c r="AA1126" i="9"/>
  <c r="B1126" i="9"/>
  <c r="J501" i="9" l="1"/>
  <c r="I501" i="9"/>
  <c r="B156" i="9"/>
  <c r="AA156" i="9"/>
  <c r="AA1127" i="9"/>
  <c r="B1127" i="9"/>
  <c r="J1128" i="9"/>
  <c r="I1128" i="9"/>
  <c r="J157" i="9"/>
  <c r="I157" i="9"/>
  <c r="J899" i="9"/>
  <c r="I899" i="9"/>
  <c r="L97" i="7"/>
  <c r="B500" i="9"/>
  <c r="AA500" i="9"/>
  <c r="B898" i="9"/>
  <c r="AA898" i="9"/>
  <c r="AA1128" i="9" l="1"/>
  <c r="B1128" i="9"/>
  <c r="AA899" i="9"/>
  <c r="B899" i="9"/>
  <c r="J502" i="9"/>
  <c r="I502" i="9"/>
  <c r="I900" i="9"/>
  <c r="J900" i="9"/>
  <c r="L98" i="7"/>
  <c r="B501" i="9"/>
  <c r="AA501" i="9"/>
  <c r="J1129" i="9"/>
  <c r="I1129" i="9"/>
  <c r="J158" i="9"/>
  <c r="I158" i="9"/>
  <c r="B157" i="9"/>
  <c r="AA157" i="9"/>
  <c r="A157" i="9"/>
  <c r="A158" i="9" l="1"/>
  <c r="J901" i="9"/>
  <c r="I901" i="9"/>
  <c r="L99" i="7"/>
  <c r="AA900" i="9"/>
  <c r="B900" i="9"/>
  <c r="I503" i="9"/>
  <c r="J503" i="9"/>
  <c r="B502" i="9"/>
  <c r="AA502" i="9"/>
  <c r="I1130" i="9"/>
  <c r="J1130" i="9"/>
  <c r="B158" i="9"/>
  <c r="AA158" i="9"/>
  <c r="J159" i="9"/>
  <c r="A159" i="9" s="1"/>
  <c r="I159" i="9"/>
  <c r="AA1129" i="9"/>
  <c r="B1129" i="9"/>
  <c r="B503" i="9" l="1"/>
  <c r="AA503" i="9"/>
  <c r="I1131" i="9"/>
  <c r="J1131" i="9"/>
  <c r="J160" i="9"/>
  <c r="I160" i="9"/>
  <c r="AA1130" i="9"/>
  <c r="B1130" i="9"/>
  <c r="J902" i="9"/>
  <c r="I902" i="9"/>
  <c r="L100" i="7"/>
  <c r="J504" i="9"/>
  <c r="I504" i="9"/>
  <c r="B159" i="9"/>
  <c r="AA159" i="9"/>
  <c r="AA901" i="9"/>
  <c r="B901" i="9"/>
  <c r="J1132" i="9" l="1"/>
  <c r="I1132" i="9"/>
  <c r="B160" i="9"/>
  <c r="AA160" i="9"/>
  <c r="I161" i="9"/>
  <c r="J161" i="9"/>
  <c r="B1131" i="9"/>
  <c r="AA1131" i="9"/>
  <c r="AA504" i="9"/>
  <c r="B504" i="9"/>
  <c r="AA902" i="9"/>
  <c r="B902" i="9"/>
  <c r="J505" i="9"/>
  <c r="I505" i="9"/>
  <c r="J903" i="9"/>
  <c r="I903" i="9"/>
  <c r="L101" i="7"/>
  <c r="A160" i="9"/>
  <c r="A161" i="9" l="1"/>
  <c r="B903" i="9"/>
  <c r="AA903" i="9"/>
  <c r="B161" i="9"/>
  <c r="AA161" i="9"/>
  <c r="I506" i="9"/>
  <c r="J506" i="9"/>
  <c r="J904" i="9"/>
  <c r="I904" i="9"/>
  <c r="L102" i="7"/>
  <c r="J1133" i="9"/>
  <c r="I1133" i="9"/>
  <c r="J162" i="9"/>
  <c r="I162" i="9"/>
  <c r="B505" i="9"/>
  <c r="AA505" i="9"/>
  <c r="AA1132" i="9"/>
  <c r="B1132" i="9"/>
  <c r="B904" i="9" l="1"/>
  <c r="AA904" i="9"/>
  <c r="B162" i="9"/>
  <c r="AA162" i="9"/>
  <c r="AA506" i="9"/>
  <c r="B506" i="9"/>
  <c r="J1134" i="9"/>
  <c r="I1134" i="9"/>
  <c r="B1133" i="9"/>
  <c r="AA1133" i="9"/>
  <c r="J507" i="9"/>
  <c r="I507" i="9"/>
  <c r="J163" i="9"/>
  <c r="I163" i="9"/>
  <c r="J905" i="9"/>
  <c r="I905" i="9"/>
  <c r="L103" i="7"/>
  <c r="A162" i="9"/>
  <c r="A163" i="9" s="1"/>
  <c r="AA507" i="9" l="1"/>
  <c r="B507" i="9"/>
  <c r="I906" i="9"/>
  <c r="J906" i="9"/>
  <c r="L104" i="7"/>
  <c r="I1135" i="9"/>
  <c r="J1135" i="9"/>
  <c r="B905" i="9"/>
  <c r="AA905" i="9"/>
  <c r="B1134" i="9"/>
  <c r="AA1134" i="9"/>
  <c r="B163" i="9"/>
  <c r="AA163" i="9"/>
  <c r="J164" i="9"/>
  <c r="A164" i="9" s="1"/>
  <c r="I164" i="9"/>
  <c r="J508" i="9"/>
  <c r="I508" i="9"/>
  <c r="J907" i="9" l="1"/>
  <c r="I907" i="9"/>
  <c r="L105" i="7"/>
  <c r="J1136" i="9"/>
  <c r="I1136" i="9"/>
  <c r="B164" i="9"/>
  <c r="AA164" i="9"/>
  <c r="B906" i="9"/>
  <c r="AA906" i="9"/>
  <c r="I509" i="9"/>
  <c r="J509" i="9"/>
  <c r="B508" i="9"/>
  <c r="AA508" i="9"/>
  <c r="AA1135" i="9"/>
  <c r="B1135" i="9"/>
  <c r="J165" i="9"/>
  <c r="A165" i="9" s="1"/>
  <c r="I165" i="9"/>
  <c r="AA1136" i="9" l="1"/>
  <c r="B1136" i="9"/>
  <c r="I166" i="9"/>
  <c r="J166" i="9"/>
  <c r="J510" i="9"/>
  <c r="I510" i="9"/>
  <c r="J908" i="9"/>
  <c r="I908" i="9"/>
  <c r="L106" i="7"/>
  <c r="I1137" i="9"/>
  <c r="J1137" i="9"/>
  <c r="B165" i="9"/>
  <c r="AA165" i="9"/>
  <c r="B509" i="9"/>
  <c r="AA509" i="9"/>
  <c r="AA907" i="9"/>
  <c r="B907" i="9"/>
  <c r="J1138" i="9" l="1"/>
  <c r="I1138" i="9"/>
  <c r="N109" i="3"/>
  <c r="AA908" i="9"/>
  <c r="B908" i="9"/>
  <c r="B510" i="9"/>
  <c r="AA510" i="9"/>
  <c r="B166" i="9"/>
  <c r="AA166" i="9"/>
  <c r="J511" i="9"/>
  <c r="I511" i="9"/>
  <c r="B1137" i="9"/>
  <c r="AA1137" i="9"/>
  <c r="J167" i="9"/>
  <c r="I167" i="9"/>
  <c r="J909" i="9"/>
  <c r="I909" i="9"/>
  <c r="L107" i="7"/>
  <c r="A166" i="9"/>
  <c r="A167" i="9" s="1"/>
  <c r="I512" i="9" l="1"/>
  <c r="J512" i="9"/>
  <c r="AA909" i="9"/>
  <c r="B909" i="9"/>
  <c r="I910" i="9"/>
  <c r="J910" i="9"/>
  <c r="L108" i="7"/>
  <c r="B167" i="9"/>
  <c r="AA167" i="9"/>
  <c r="J168" i="9"/>
  <c r="A168" i="9" s="1"/>
  <c r="I168" i="9"/>
  <c r="B511" i="9"/>
  <c r="AA511" i="9"/>
  <c r="AA1138" i="9"/>
  <c r="AA1139" i="9"/>
  <c r="B1138" i="9"/>
  <c r="U1032" i="9"/>
  <c r="I911" i="9" l="1"/>
  <c r="J911" i="9"/>
  <c r="L109" i="7"/>
  <c r="B910" i="9"/>
  <c r="AA910" i="9"/>
  <c r="J513" i="9"/>
  <c r="I513" i="9"/>
  <c r="A169" i="9"/>
  <c r="B168" i="9"/>
  <c r="AA168" i="9"/>
  <c r="B512" i="9"/>
  <c r="AA512" i="9"/>
  <c r="J169" i="9"/>
  <c r="I169" i="9"/>
  <c r="B513" i="9" l="1"/>
  <c r="AA513" i="9"/>
  <c r="I170" i="9"/>
  <c r="J170" i="9"/>
  <c r="J514" i="9"/>
  <c r="I514" i="9"/>
  <c r="I912" i="9"/>
  <c r="J912" i="9"/>
  <c r="L110" i="7"/>
  <c r="AA911" i="9"/>
  <c r="B911" i="9"/>
  <c r="B169" i="9"/>
  <c r="AA169" i="9"/>
  <c r="I515" i="9" l="1"/>
  <c r="J515" i="9"/>
  <c r="AA514" i="9"/>
  <c r="B514" i="9"/>
  <c r="B170" i="9"/>
  <c r="AA170" i="9"/>
  <c r="J171" i="9"/>
  <c r="I171" i="9"/>
  <c r="J913" i="9"/>
  <c r="I913" i="9"/>
  <c r="L111" i="7"/>
  <c r="AA912" i="9"/>
  <c r="B912" i="9"/>
  <c r="A170" i="9"/>
  <c r="A171" i="9" l="1"/>
  <c r="I172" i="9"/>
  <c r="J172" i="9"/>
  <c r="A172" i="9" s="1"/>
  <c r="B171" i="9"/>
  <c r="AA171" i="9"/>
  <c r="J516" i="9"/>
  <c r="I516" i="9"/>
  <c r="J914" i="9"/>
  <c r="I914" i="9"/>
  <c r="L112" i="7"/>
  <c r="AA515" i="9"/>
  <c r="B515" i="9"/>
  <c r="B913" i="9"/>
  <c r="AA913" i="9"/>
  <c r="J517" i="9" l="1"/>
  <c r="I517" i="9"/>
  <c r="J915" i="9"/>
  <c r="I915" i="9"/>
  <c r="L113" i="7"/>
  <c r="B172" i="9"/>
  <c r="AA172" i="9"/>
  <c r="AA914" i="9"/>
  <c r="B914" i="9"/>
  <c r="AA516" i="9"/>
  <c r="B516" i="9"/>
  <c r="J173" i="9"/>
  <c r="I173" i="9"/>
  <c r="B915" i="9" l="1"/>
  <c r="AA915" i="9"/>
  <c r="B173" i="9"/>
  <c r="AA173" i="9"/>
  <c r="A173" i="9"/>
  <c r="J174" i="9"/>
  <c r="I174" i="9"/>
  <c r="I518" i="9"/>
  <c r="J518" i="9"/>
  <c r="I916" i="9"/>
  <c r="J916" i="9"/>
  <c r="L114" i="7"/>
  <c r="B517" i="9"/>
  <c r="AA517" i="9"/>
  <c r="A174" i="9" l="1"/>
  <c r="AA518" i="9"/>
  <c r="B518" i="9"/>
  <c r="B174" i="9"/>
  <c r="AA174" i="9"/>
  <c r="J917" i="9"/>
  <c r="I917" i="9"/>
  <c r="L115" i="7"/>
  <c r="J175" i="9"/>
  <c r="I175" i="9"/>
  <c r="AA916" i="9"/>
  <c r="B916" i="9"/>
  <c r="J519" i="9"/>
  <c r="I519" i="9"/>
  <c r="B917" i="9" l="1"/>
  <c r="AA917" i="9"/>
  <c r="B175" i="9"/>
  <c r="AA175" i="9"/>
  <c r="J176" i="9"/>
  <c r="I176" i="9"/>
  <c r="J520" i="9"/>
  <c r="I520" i="9"/>
  <c r="I918" i="9"/>
  <c r="J918" i="9"/>
  <c r="L116" i="7"/>
  <c r="AA519" i="9"/>
  <c r="B519" i="9"/>
  <c r="A175" i="9"/>
  <c r="A176" i="9" l="1"/>
  <c r="B176" i="9"/>
  <c r="AA176" i="9"/>
  <c r="J177" i="9"/>
  <c r="I177" i="9"/>
  <c r="J919" i="9"/>
  <c r="I919" i="9"/>
  <c r="N117" i="7"/>
  <c r="I521" i="9"/>
  <c r="J521" i="9"/>
  <c r="B520" i="9"/>
  <c r="AA520" i="9"/>
  <c r="B918" i="9"/>
  <c r="AA918" i="9"/>
  <c r="B177" i="9" l="1"/>
  <c r="AA177" i="9"/>
  <c r="AA919" i="9"/>
  <c r="B919" i="9"/>
  <c r="AA920" i="9"/>
  <c r="U866" i="9"/>
  <c r="J178" i="9"/>
  <c r="I178" i="9"/>
  <c r="J522" i="9"/>
  <c r="I522" i="9"/>
  <c r="B521" i="9"/>
  <c r="AA521" i="9"/>
  <c r="A177" i="9"/>
  <c r="B178" i="9" l="1"/>
  <c r="AA178" i="9"/>
  <c r="J179" i="9"/>
  <c r="I179" i="9"/>
  <c r="A178" i="9"/>
  <c r="AA522" i="9"/>
  <c r="B522" i="9"/>
  <c r="J523" i="9"/>
  <c r="I523" i="9"/>
  <c r="A179" i="9" l="1"/>
  <c r="I524" i="9"/>
  <c r="J524" i="9"/>
  <c r="B179" i="9"/>
  <c r="AA179" i="9"/>
  <c r="J180" i="9"/>
  <c r="I180" i="9"/>
  <c r="B523" i="9"/>
  <c r="AA523" i="9"/>
  <c r="B180" i="9" l="1"/>
  <c r="AA180" i="9"/>
  <c r="J181" i="9"/>
  <c r="I181" i="9"/>
  <c r="A180" i="9"/>
  <c r="A181" i="9" s="1"/>
  <c r="J525" i="9"/>
  <c r="I525" i="9"/>
  <c r="B524" i="9"/>
  <c r="AA524" i="9"/>
  <c r="AA525" i="9" l="1"/>
  <c r="B525" i="9"/>
  <c r="B181" i="9"/>
  <c r="AA181" i="9"/>
  <c r="I182" i="9"/>
  <c r="J182" i="9"/>
  <c r="J526" i="9"/>
  <c r="I526" i="9"/>
  <c r="B526" i="9" l="1"/>
  <c r="AA526" i="9"/>
  <c r="J183" i="9"/>
  <c r="I183" i="9"/>
  <c r="B182" i="9"/>
  <c r="AA182" i="9"/>
  <c r="I527" i="9"/>
  <c r="J527" i="9"/>
  <c r="A182" i="9"/>
  <c r="A183" i="9" s="1"/>
  <c r="J528" i="9" l="1"/>
  <c r="I528" i="9"/>
  <c r="AA527" i="9"/>
  <c r="B527" i="9"/>
  <c r="B183" i="9"/>
  <c r="AA183" i="9"/>
  <c r="J184" i="9"/>
  <c r="I184" i="9"/>
  <c r="B184" i="9" l="1"/>
  <c r="AA184" i="9"/>
  <c r="J529" i="9"/>
  <c r="I529" i="9"/>
  <c r="J185" i="9"/>
  <c r="I185" i="9"/>
  <c r="A184" i="9"/>
  <c r="B528" i="9"/>
  <c r="AA528" i="9"/>
  <c r="A185" i="9" l="1"/>
  <c r="B185" i="9"/>
  <c r="AA185" i="9"/>
  <c r="B529" i="9"/>
  <c r="AA529" i="9"/>
  <c r="J186" i="9"/>
  <c r="I186" i="9"/>
  <c r="I530" i="9"/>
  <c r="J530" i="9"/>
  <c r="J531" i="9" l="1"/>
  <c r="I531" i="9"/>
  <c r="B530" i="9"/>
  <c r="AA530" i="9"/>
  <c r="B186" i="9"/>
  <c r="AA186" i="9"/>
  <c r="J187" i="9"/>
  <c r="I187" i="9"/>
  <c r="A186" i="9"/>
  <c r="J532" i="9" l="1"/>
  <c r="I532" i="9"/>
  <c r="I188" i="9"/>
  <c r="J188" i="9"/>
  <c r="B187" i="9"/>
  <c r="AA187" i="9"/>
  <c r="A187" i="9"/>
  <c r="AA531" i="9"/>
  <c r="B531" i="9"/>
  <c r="A188" i="9" l="1"/>
  <c r="B188" i="9"/>
  <c r="AA188" i="9"/>
  <c r="J189" i="9"/>
  <c r="A189" i="9" s="1"/>
  <c r="I189" i="9"/>
  <c r="I533" i="9"/>
  <c r="J533" i="9"/>
  <c r="B532" i="9"/>
  <c r="AA532" i="9"/>
  <c r="J534" i="9" l="1"/>
  <c r="I534" i="9"/>
  <c r="AA533" i="9"/>
  <c r="B533" i="9"/>
  <c r="B189" i="9"/>
  <c r="AA189" i="9"/>
  <c r="J190" i="9"/>
  <c r="I190" i="9"/>
  <c r="J191" i="9" l="1"/>
  <c r="I191" i="9"/>
  <c r="J535" i="9"/>
  <c r="I535" i="9"/>
  <c r="B190" i="9"/>
  <c r="AA190" i="9"/>
  <c r="B534" i="9"/>
  <c r="AA534" i="9"/>
  <c r="A190" i="9"/>
  <c r="A191" i="9" s="1"/>
  <c r="I536" i="9" l="1"/>
  <c r="J536" i="9"/>
  <c r="B535" i="9"/>
  <c r="AA535" i="9"/>
  <c r="B191" i="9"/>
  <c r="AA191" i="9"/>
  <c r="J192" i="9"/>
  <c r="I192" i="9"/>
  <c r="I193" i="9" l="1"/>
  <c r="J193" i="9"/>
  <c r="J537" i="9"/>
  <c r="I537" i="9"/>
  <c r="B192" i="9"/>
  <c r="AA192" i="9"/>
  <c r="A192" i="9"/>
  <c r="A193" i="9" s="1"/>
  <c r="B536" i="9"/>
  <c r="AA536" i="9"/>
  <c r="J538" i="9" l="1"/>
  <c r="I538" i="9"/>
  <c r="B537" i="9"/>
  <c r="AA537" i="9"/>
  <c r="B193" i="9"/>
  <c r="AA193" i="9"/>
  <c r="J194" i="9"/>
  <c r="I194" i="9"/>
  <c r="J195" i="9" l="1"/>
  <c r="I195" i="9"/>
  <c r="B194" i="9"/>
  <c r="AA194" i="9"/>
  <c r="A194" i="9"/>
  <c r="I539" i="9"/>
  <c r="J539" i="9"/>
  <c r="B538" i="9"/>
  <c r="AA538" i="9"/>
  <c r="A195" i="9" l="1"/>
  <c r="J540" i="9"/>
  <c r="I540" i="9"/>
  <c r="B539" i="9"/>
  <c r="AA539" i="9"/>
  <c r="B195" i="9"/>
  <c r="AA195" i="9"/>
  <c r="J196" i="9"/>
  <c r="I196" i="9"/>
  <c r="J197" i="9" l="1"/>
  <c r="I197" i="9"/>
  <c r="B196" i="9"/>
  <c r="AA196" i="9"/>
  <c r="AA540" i="9"/>
  <c r="B540" i="9"/>
  <c r="J541" i="9"/>
  <c r="I541" i="9"/>
  <c r="A196" i="9"/>
  <c r="A197" i="9" s="1"/>
  <c r="AA541" i="9" l="1"/>
  <c r="B541" i="9"/>
  <c r="I542" i="9"/>
  <c r="J542" i="9"/>
  <c r="B197" i="9"/>
  <c r="AA197" i="9"/>
  <c r="J198" i="9"/>
  <c r="A198" i="9" s="1"/>
  <c r="I198" i="9"/>
  <c r="B198" i="9" l="1"/>
  <c r="AA198" i="9"/>
  <c r="J543" i="9"/>
  <c r="I543" i="9"/>
  <c r="B542" i="9"/>
  <c r="AA542" i="9"/>
  <c r="J199" i="9"/>
  <c r="I199" i="9"/>
  <c r="B199" i="9" l="1"/>
  <c r="AA199" i="9"/>
  <c r="J200" i="9"/>
  <c r="I200" i="9"/>
  <c r="J544" i="9"/>
  <c r="I544" i="9"/>
  <c r="B543" i="9"/>
  <c r="AA543" i="9"/>
  <c r="A199" i="9"/>
  <c r="A200" i="9" s="1"/>
  <c r="I545" i="9" l="1"/>
  <c r="J545" i="9"/>
  <c r="B200" i="9"/>
  <c r="AA200" i="9"/>
  <c r="J201" i="9"/>
  <c r="I201" i="9"/>
  <c r="B544" i="9"/>
  <c r="AA544" i="9"/>
  <c r="B201" i="9" l="1"/>
  <c r="AA201" i="9"/>
  <c r="J202" i="9"/>
  <c r="I202" i="9"/>
  <c r="I546" i="9"/>
  <c r="J546" i="9"/>
  <c r="B545" i="9"/>
  <c r="AA545" i="9"/>
  <c r="A201" i="9"/>
  <c r="A202" i="9" s="1"/>
  <c r="B202" i="9" l="1"/>
  <c r="AA202" i="9"/>
  <c r="J203" i="9"/>
  <c r="I203" i="9"/>
  <c r="J547" i="9"/>
  <c r="I547" i="9"/>
  <c r="B546" i="9"/>
  <c r="AA546" i="9"/>
  <c r="I548" i="9" l="1"/>
  <c r="J548" i="9"/>
  <c r="B547" i="9"/>
  <c r="AA547" i="9"/>
  <c r="B203" i="9"/>
  <c r="AA203" i="9"/>
  <c r="I204" i="9"/>
  <c r="J204" i="9"/>
  <c r="A203" i="9"/>
  <c r="A204" i="9" l="1"/>
  <c r="B204" i="9"/>
  <c r="AA204" i="9"/>
  <c r="J205" i="9"/>
  <c r="A205" i="9" s="1"/>
  <c r="I205" i="9"/>
  <c r="J549" i="9"/>
  <c r="I549" i="9"/>
  <c r="B548" i="9"/>
  <c r="AA548" i="9"/>
  <c r="B549" i="9" l="1"/>
  <c r="AA549" i="9"/>
  <c r="B205" i="9"/>
  <c r="AA205" i="9"/>
  <c r="J206" i="9"/>
  <c r="A206" i="9" s="1"/>
  <c r="I206" i="9"/>
  <c r="J550" i="9"/>
  <c r="I550" i="9"/>
  <c r="B550" i="9" l="1"/>
  <c r="AA550" i="9"/>
  <c r="I551" i="9"/>
  <c r="J551" i="9"/>
  <c r="B206" i="9"/>
  <c r="AA206" i="9"/>
  <c r="J207" i="9"/>
  <c r="I207" i="9"/>
  <c r="B207" i="9" l="1"/>
  <c r="AA207" i="9"/>
  <c r="B551" i="9"/>
  <c r="AA551" i="9"/>
  <c r="I208" i="9"/>
  <c r="J208" i="9"/>
  <c r="J552" i="9"/>
  <c r="I552" i="9"/>
  <c r="A207" i="9"/>
  <c r="A208" i="9" l="1"/>
  <c r="B552" i="9"/>
  <c r="AA552" i="9"/>
  <c r="J553" i="9"/>
  <c r="I553" i="9"/>
  <c r="B208" i="9"/>
  <c r="AA208" i="9"/>
  <c r="J209" i="9"/>
  <c r="I209" i="9"/>
  <c r="B209" i="9" l="1"/>
  <c r="AA209" i="9"/>
  <c r="I554" i="9"/>
  <c r="J554" i="9"/>
  <c r="J210" i="9"/>
  <c r="I210" i="9"/>
  <c r="AA553" i="9"/>
  <c r="B553" i="9"/>
  <c r="A209" i="9"/>
  <c r="A210" i="9" s="1"/>
  <c r="B210" i="9" l="1"/>
  <c r="AA210" i="9"/>
  <c r="J211" i="9"/>
  <c r="I211" i="9"/>
  <c r="J555" i="9"/>
  <c r="I555" i="9"/>
  <c r="B554" i="9"/>
  <c r="AA554" i="9"/>
  <c r="A211" i="9"/>
  <c r="J556" i="9" l="1"/>
  <c r="I556" i="9"/>
  <c r="B555" i="9"/>
  <c r="AA555" i="9"/>
  <c r="J212" i="9"/>
  <c r="I212" i="9"/>
  <c r="B211" i="9"/>
  <c r="AA211" i="9"/>
  <c r="B212" i="9" l="1"/>
  <c r="AA212" i="9"/>
  <c r="A212" i="9"/>
  <c r="I557" i="9"/>
  <c r="J557" i="9"/>
  <c r="I213" i="9"/>
  <c r="J213" i="9"/>
  <c r="B556" i="9"/>
  <c r="AA556" i="9"/>
  <c r="J214" i="9" l="1"/>
  <c r="I214" i="9"/>
  <c r="A213" i="9"/>
  <c r="A214" i="9" s="1"/>
  <c r="B213" i="9"/>
  <c r="AA213" i="9"/>
  <c r="I558" i="9"/>
  <c r="J558" i="9"/>
  <c r="AA557" i="9"/>
  <c r="B557" i="9"/>
  <c r="J559" i="9" l="1"/>
  <c r="I559" i="9"/>
  <c r="B558" i="9"/>
  <c r="AA558" i="9"/>
  <c r="B214" i="9"/>
  <c r="AA214" i="9"/>
  <c r="I215" i="9"/>
  <c r="J215" i="9"/>
  <c r="A215" i="9" s="1"/>
  <c r="B215" i="9" l="1"/>
  <c r="AA215" i="9"/>
  <c r="I560" i="9"/>
  <c r="J560" i="9"/>
  <c r="J216" i="9"/>
  <c r="I216" i="9"/>
  <c r="B559" i="9"/>
  <c r="AA559" i="9"/>
  <c r="J561" i="9" l="1"/>
  <c r="I561" i="9"/>
  <c r="B560" i="9"/>
  <c r="AA560" i="9"/>
  <c r="B216" i="9"/>
  <c r="AA216" i="9"/>
  <c r="A216" i="9"/>
  <c r="J217" i="9"/>
  <c r="I217" i="9"/>
  <c r="A217" i="9" l="1"/>
  <c r="J218" i="9"/>
  <c r="I218" i="9"/>
  <c r="B217" i="9"/>
  <c r="AA217" i="9"/>
  <c r="J562" i="9"/>
  <c r="I562" i="9"/>
  <c r="B561" i="9"/>
  <c r="AA561" i="9"/>
  <c r="I563" i="9" l="1"/>
  <c r="J563" i="9"/>
  <c r="B218" i="9"/>
  <c r="AA218" i="9"/>
  <c r="B562" i="9"/>
  <c r="AA562" i="9"/>
  <c r="J219" i="9"/>
  <c r="I219" i="9"/>
  <c r="A218" i="9"/>
  <c r="B219" i="9" l="1"/>
  <c r="AA219" i="9"/>
  <c r="I220" i="9"/>
  <c r="J220" i="9"/>
  <c r="J564" i="9"/>
  <c r="I564" i="9"/>
  <c r="A219" i="9"/>
  <c r="AA563" i="9"/>
  <c r="B563" i="9"/>
  <c r="A220" i="9" l="1"/>
  <c r="AA564" i="9"/>
  <c r="B564" i="9"/>
  <c r="J565" i="9"/>
  <c r="I565" i="9"/>
  <c r="B220" i="9"/>
  <c r="AA220" i="9"/>
  <c r="J221" i="9"/>
  <c r="A221" i="9" s="1"/>
  <c r="I221" i="9"/>
  <c r="B565" i="9" l="1"/>
  <c r="AA565" i="9"/>
  <c r="B221" i="9"/>
  <c r="AA221" i="9"/>
  <c r="J222" i="9"/>
  <c r="I222" i="9"/>
  <c r="I566" i="9"/>
  <c r="J566" i="9"/>
  <c r="AA566" i="9" l="1"/>
  <c r="B566" i="9"/>
  <c r="J567" i="9"/>
  <c r="I567" i="9"/>
  <c r="B222" i="9"/>
  <c r="AA222" i="9"/>
  <c r="A222" i="9"/>
  <c r="J223" i="9"/>
  <c r="I223" i="9"/>
  <c r="B223" i="9" l="1"/>
  <c r="AA223" i="9"/>
  <c r="I224" i="9"/>
  <c r="J224" i="9"/>
  <c r="B567" i="9"/>
  <c r="AA567" i="9"/>
  <c r="A223" i="9"/>
  <c r="J568" i="9"/>
  <c r="I568" i="9"/>
  <c r="I569" i="9" l="1"/>
  <c r="J569" i="9"/>
  <c r="B568" i="9"/>
  <c r="AA568" i="9"/>
  <c r="A224" i="9"/>
  <c r="B224" i="9"/>
  <c r="AA224" i="9"/>
  <c r="J225" i="9"/>
  <c r="I225" i="9"/>
  <c r="B225" i="9" l="1"/>
  <c r="AA225" i="9"/>
  <c r="J570" i="9"/>
  <c r="I570" i="9"/>
  <c r="A225" i="9"/>
  <c r="J226" i="9"/>
  <c r="I226" i="9"/>
  <c r="B569" i="9"/>
  <c r="AA569" i="9"/>
  <c r="B226" i="9" l="1"/>
  <c r="AA226" i="9"/>
  <c r="J227" i="9"/>
  <c r="I227" i="9"/>
  <c r="A226" i="9"/>
  <c r="J571" i="9"/>
  <c r="I571" i="9"/>
  <c r="B570" i="9"/>
  <c r="AA570" i="9"/>
  <c r="A227" i="9" l="1"/>
  <c r="AA571" i="9"/>
  <c r="B571" i="9"/>
  <c r="B227" i="9"/>
  <c r="AA227" i="9"/>
  <c r="J228" i="9"/>
  <c r="A228" i="9" s="1"/>
  <c r="I228" i="9"/>
  <c r="I572" i="9"/>
  <c r="J572" i="9"/>
  <c r="B572" i="9" l="1"/>
  <c r="AA572" i="9"/>
  <c r="J229" i="9"/>
  <c r="A229" i="9" s="1"/>
  <c r="I229" i="9"/>
  <c r="J573" i="9"/>
  <c r="I573" i="9"/>
  <c r="B228" i="9"/>
  <c r="AA228" i="9"/>
  <c r="J230" i="9" l="1"/>
  <c r="A230" i="9" s="1"/>
  <c r="I230" i="9"/>
  <c r="AA573" i="9"/>
  <c r="B573" i="9"/>
  <c r="J574" i="9"/>
  <c r="I574" i="9"/>
  <c r="B229" i="9"/>
  <c r="AA229" i="9"/>
  <c r="I231" i="9" l="1"/>
  <c r="J231" i="9"/>
  <c r="I575" i="9"/>
  <c r="J575" i="9"/>
  <c r="B574" i="9"/>
  <c r="AA574" i="9"/>
  <c r="B230" i="9"/>
  <c r="AA230" i="9"/>
  <c r="B575" i="9" l="1"/>
  <c r="AA575" i="9"/>
  <c r="B231" i="9"/>
  <c r="AA231" i="9"/>
  <c r="I576" i="9"/>
  <c r="J576" i="9"/>
  <c r="J232" i="9"/>
  <c r="I232" i="9"/>
  <c r="A231" i="9"/>
  <c r="A232" i="9" l="1"/>
  <c r="J577" i="9"/>
  <c r="I577" i="9"/>
  <c r="B232" i="9"/>
  <c r="AA232" i="9"/>
  <c r="AA576" i="9"/>
  <c r="B576" i="9"/>
  <c r="J233" i="9"/>
  <c r="I233" i="9"/>
  <c r="B233" i="9" l="1"/>
  <c r="AA233" i="9"/>
  <c r="J234" i="9"/>
  <c r="I234" i="9"/>
  <c r="A233" i="9"/>
  <c r="I578" i="9"/>
  <c r="J578" i="9"/>
  <c r="AA577" i="9"/>
  <c r="B577" i="9"/>
  <c r="A234" i="9" l="1"/>
  <c r="J579" i="9"/>
  <c r="I579" i="9"/>
  <c r="B578" i="9"/>
  <c r="AA578" i="9"/>
  <c r="B234" i="9"/>
  <c r="AA234" i="9"/>
  <c r="I235" i="9"/>
  <c r="J235" i="9"/>
  <c r="J236" i="9" l="1"/>
  <c r="I236" i="9"/>
  <c r="J580" i="9"/>
  <c r="I580" i="9"/>
  <c r="B235" i="9"/>
  <c r="AA235" i="9"/>
  <c r="A235" i="9"/>
  <c r="A236" i="9" s="1"/>
  <c r="AA579" i="9"/>
  <c r="B579" i="9"/>
  <c r="J237" i="9" l="1"/>
  <c r="A237" i="9" s="1"/>
  <c r="I237" i="9"/>
  <c r="B580" i="9"/>
  <c r="AA580" i="9"/>
  <c r="I581" i="9"/>
  <c r="J581" i="9"/>
  <c r="B236" i="9"/>
  <c r="AA236" i="9"/>
  <c r="J582" i="9" l="1"/>
  <c r="I582" i="9"/>
  <c r="B581" i="9"/>
  <c r="AA581" i="9"/>
  <c r="B237" i="9"/>
  <c r="AA237" i="9"/>
  <c r="J238" i="9"/>
  <c r="I238" i="9"/>
  <c r="J239" i="9" l="1"/>
  <c r="I239" i="9"/>
  <c r="B582" i="9"/>
  <c r="AA582" i="9"/>
  <c r="J583" i="9"/>
  <c r="I583" i="9"/>
  <c r="B238" i="9"/>
  <c r="AA238" i="9"/>
  <c r="A238" i="9"/>
  <c r="I584" i="9" l="1"/>
  <c r="J584" i="9"/>
  <c r="AA583" i="9"/>
  <c r="B583" i="9"/>
  <c r="B239" i="9"/>
  <c r="AA239" i="9"/>
  <c r="A239" i="9"/>
  <c r="J240" i="9"/>
  <c r="I240" i="9"/>
  <c r="B584" i="9" l="1"/>
  <c r="AA584" i="9"/>
  <c r="A240" i="9"/>
  <c r="B240" i="9"/>
  <c r="AA240" i="9"/>
  <c r="J241" i="9"/>
  <c r="I241" i="9"/>
  <c r="J585" i="9"/>
  <c r="I585" i="9"/>
  <c r="J242" i="9" l="1"/>
  <c r="I242" i="9"/>
  <c r="A241" i="9"/>
  <c r="B585" i="9"/>
  <c r="AA585" i="9"/>
  <c r="J586" i="9"/>
  <c r="I586" i="9"/>
  <c r="B241" i="9"/>
  <c r="AA241" i="9"/>
  <c r="A242" i="9" l="1"/>
  <c r="B242" i="9"/>
  <c r="AA242" i="9"/>
  <c r="I587" i="9"/>
  <c r="J587" i="9"/>
  <c r="B586" i="9"/>
  <c r="AA586" i="9"/>
  <c r="J243" i="9"/>
  <c r="I243" i="9"/>
  <c r="J588" i="9" l="1"/>
  <c r="I588" i="9"/>
  <c r="B587" i="9"/>
  <c r="AA587" i="9"/>
  <c r="B243" i="9"/>
  <c r="AA243" i="9"/>
  <c r="J244" i="9"/>
  <c r="I244" i="9"/>
  <c r="A243" i="9"/>
  <c r="B244" i="9" l="1"/>
  <c r="AA244" i="9"/>
  <c r="J245" i="9"/>
  <c r="I245" i="9"/>
  <c r="J589" i="9"/>
  <c r="I589" i="9"/>
  <c r="A244" i="9"/>
  <c r="AA588" i="9"/>
  <c r="B588" i="9"/>
  <c r="AA589" i="9" l="1"/>
  <c r="B589" i="9"/>
  <c r="B245" i="9"/>
  <c r="AA245" i="9"/>
  <c r="A245" i="9"/>
  <c r="I246" i="9"/>
  <c r="J246" i="9"/>
  <c r="I590" i="9"/>
  <c r="J590" i="9"/>
  <c r="J247" i="9" l="1"/>
  <c r="I247" i="9"/>
  <c r="A246" i="9"/>
  <c r="B246" i="9"/>
  <c r="AA246" i="9"/>
  <c r="J591" i="9"/>
  <c r="I591" i="9"/>
  <c r="AA590" i="9"/>
  <c r="B590" i="9"/>
  <c r="A247" i="9" l="1"/>
  <c r="J592" i="9"/>
  <c r="I592" i="9"/>
  <c r="B591" i="9"/>
  <c r="AA591" i="9"/>
  <c r="B247" i="9"/>
  <c r="AA247" i="9"/>
  <c r="J248" i="9"/>
  <c r="I248" i="9"/>
  <c r="B592" i="9" l="1"/>
  <c r="AA592" i="9"/>
  <c r="I593" i="9"/>
  <c r="J593" i="9"/>
  <c r="B248" i="9"/>
  <c r="AA248" i="9"/>
  <c r="J249" i="9"/>
  <c r="I249" i="9"/>
  <c r="A248" i="9"/>
  <c r="B593" i="9" l="1"/>
  <c r="AA593" i="9"/>
  <c r="B249" i="9"/>
  <c r="AA249" i="9"/>
  <c r="J250" i="9"/>
  <c r="I250" i="9"/>
  <c r="J594" i="9"/>
  <c r="I594" i="9"/>
  <c r="A249" i="9"/>
  <c r="A250" i="9" s="1"/>
  <c r="B594" i="9" l="1"/>
  <c r="AA594" i="9"/>
  <c r="B250" i="9"/>
  <c r="AA250" i="9"/>
  <c r="J595" i="9"/>
  <c r="I595" i="9"/>
  <c r="I251" i="9"/>
  <c r="J251" i="9"/>
  <c r="B251" i="9" l="1"/>
  <c r="AA251" i="9"/>
  <c r="AA595" i="9"/>
  <c r="B595" i="9"/>
  <c r="A251" i="9"/>
  <c r="J252" i="9"/>
  <c r="I252" i="9"/>
  <c r="I596" i="9"/>
  <c r="J596" i="9"/>
  <c r="A252" i="9" l="1"/>
  <c r="B596" i="9"/>
  <c r="AA596" i="9"/>
  <c r="J597" i="9"/>
  <c r="I597" i="9"/>
  <c r="B252" i="9"/>
  <c r="AA252" i="9"/>
  <c r="I253" i="9"/>
  <c r="J253" i="9"/>
  <c r="A253" i="9" s="1"/>
  <c r="J598" i="9" l="1"/>
  <c r="I598" i="9"/>
  <c r="J254" i="9"/>
  <c r="I254" i="9"/>
  <c r="B597" i="9"/>
  <c r="AA597" i="9"/>
  <c r="B253" i="9"/>
  <c r="AA253" i="9"/>
  <c r="B254" i="9" l="1"/>
  <c r="AA254" i="9"/>
  <c r="J255" i="9"/>
  <c r="I255" i="9"/>
  <c r="I599" i="9"/>
  <c r="J599" i="9"/>
  <c r="B598" i="9"/>
  <c r="AA598" i="9"/>
  <c r="A254" i="9"/>
  <c r="A255" i="9" s="1"/>
  <c r="J600" i="9" l="1"/>
  <c r="I600" i="9"/>
  <c r="AA599" i="9"/>
  <c r="B599" i="9"/>
  <c r="B255" i="9"/>
  <c r="AA255" i="9"/>
  <c r="J256" i="9"/>
  <c r="I256" i="9"/>
  <c r="J257" i="9" l="1"/>
  <c r="I257" i="9"/>
  <c r="B256" i="9"/>
  <c r="AA256" i="9"/>
  <c r="J601" i="9"/>
  <c r="I601" i="9"/>
  <c r="A256" i="9"/>
  <c r="B600" i="9"/>
  <c r="AA600" i="9"/>
  <c r="A257" i="9" l="1"/>
  <c r="I602" i="9"/>
  <c r="J602" i="9"/>
  <c r="B601" i="9"/>
  <c r="AA601" i="9"/>
  <c r="B257" i="9"/>
  <c r="AA257" i="9"/>
  <c r="J258" i="9"/>
  <c r="I258" i="9"/>
  <c r="J603" i="9" l="1"/>
  <c r="I603" i="9"/>
  <c r="B602" i="9"/>
  <c r="AA602" i="9"/>
  <c r="B258" i="9"/>
  <c r="AA258" i="9"/>
  <c r="I259" i="9"/>
  <c r="J259" i="9"/>
  <c r="A258" i="9"/>
  <c r="I260" i="9" l="1"/>
  <c r="J260" i="9"/>
  <c r="B259" i="9"/>
  <c r="AA259" i="9"/>
  <c r="J604" i="9"/>
  <c r="I604" i="9"/>
  <c r="A259" i="9"/>
  <c r="AA603" i="9"/>
  <c r="B603" i="9"/>
  <c r="A260" i="9" l="1"/>
  <c r="B260" i="9"/>
  <c r="AA260" i="9"/>
  <c r="B604" i="9"/>
  <c r="AA604" i="9"/>
  <c r="I605" i="9"/>
  <c r="J605" i="9"/>
  <c r="J261" i="9"/>
  <c r="I261" i="9"/>
  <c r="B605" i="9" l="1"/>
  <c r="AA605" i="9"/>
  <c r="B261" i="9"/>
  <c r="AA261" i="9"/>
  <c r="I262" i="9"/>
  <c r="J262" i="9"/>
  <c r="J606" i="9"/>
  <c r="I606" i="9"/>
  <c r="A261" i="9"/>
  <c r="A262" i="9" l="1"/>
  <c r="B262" i="9"/>
  <c r="AA262" i="9"/>
  <c r="J607" i="9"/>
  <c r="I607" i="9"/>
  <c r="J263" i="9"/>
  <c r="I263" i="9"/>
  <c r="B606" i="9"/>
  <c r="AA606" i="9"/>
  <c r="J264" i="9" l="1"/>
  <c r="I264" i="9"/>
  <c r="B263" i="9"/>
  <c r="AA263" i="9"/>
  <c r="I608" i="9"/>
  <c r="J608" i="9"/>
  <c r="AA607" i="9"/>
  <c r="B607" i="9"/>
  <c r="A263" i="9"/>
  <c r="A264" i="9" s="1"/>
  <c r="B608" i="9" l="1"/>
  <c r="AA608" i="9"/>
  <c r="B264" i="9"/>
  <c r="AA264" i="9"/>
  <c r="J609" i="9"/>
  <c r="I609" i="9"/>
  <c r="J265" i="9"/>
  <c r="I265" i="9"/>
  <c r="B609" i="9" l="1"/>
  <c r="AA609" i="9"/>
  <c r="B265" i="9"/>
  <c r="AA265" i="9"/>
  <c r="J266" i="9"/>
  <c r="I266" i="9"/>
  <c r="J610" i="9"/>
  <c r="I610" i="9"/>
  <c r="A265" i="9"/>
  <c r="A266" i="9" s="1"/>
  <c r="B610" i="9" l="1"/>
  <c r="AA610" i="9"/>
  <c r="B266" i="9"/>
  <c r="AA266" i="9"/>
  <c r="J267" i="9"/>
  <c r="A267" i="9" s="1"/>
  <c r="I267" i="9"/>
  <c r="I611" i="9"/>
  <c r="J611" i="9"/>
  <c r="J612" i="9" l="1"/>
  <c r="I612" i="9"/>
  <c r="B267" i="9"/>
  <c r="AA267" i="9"/>
  <c r="I268" i="9"/>
  <c r="J268" i="9"/>
  <c r="AA611" i="9"/>
  <c r="B611" i="9"/>
  <c r="J269" i="9" l="1"/>
  <c r="I269" i="9"/>
  <c r="B612" i="9"/>
  <c r="AA612" i="9"/>
  <c r="J613" i="9"/>
  <c r="I613" i="9"/>
  <c r="B268" i="9"/>
  <c r="AA268" i="9"/>
  <c r="A268" i="9"/>
  <c r="A269" i="9" l="1"/>
  <c r="I614" i="9"/>
  <c r="J614" i="9"/>
  <c r="AA613" i="9"/>
  <c r="B613" i="9"/>
  <c r="B269" i="9"/>
  <c r="AA269" i="9"/>
  <c r="J270" i="9"/>
  <c r="I270" i="9"/>
  <c r="B270" i="9" l="1"/>
  <c r="AA270" i="9"/>
  <c r="I271" i="9"/>
  <c r="J271" i="9"/>
  <c r="B614" i="9"/>
  <c r="AA614" i="9"/>
  <c r="J615" i="9"/>
  <c r="I615" i="9"/>
  <c r="A270" i="9"/>
  <c r="A271" i="9" l="1"/>
  <c r="B615" i="9"/>
  <c r="AA615" i="9"/>
  <c r="J616" i="9"/>
  <c r="I616" i="9"/>
  <c r="J272" i="9"/>
  <c r="I272" i="9"/>
  <c r="B271" i="9"/>
  <c r="AA271" i="9"/>
  <c r="J273" i="9" l="1"/>
  <c r="I273" i="9"/>
  <c r="B272" i="9"/>
  <c r="AA272" i="9"/>
  <c r="I617" i="9"/>
  <c r="J617" i="9"/>
  <c r="B616" i="9"/>
  <c r="AA616" i="9"/>
  <c r="A272" i="9"/>
  <c r="A273" i="9" s="1"/>
  <c r="B617" i="9" l="1"/>
  <c r="AA617" i="9"/>
  <c r="J618" i="9"/>
  <c r="I618" i="9"/>
  <c r="B273" i="9"/>
  <c r="AA273" i="9"/>
  <c r="J274" i="9"/>
  <c r="I274" i="9"/>
  <c r="B274" i="9" l="1"/>
  <c r="AA274" i="9"/>
  <c r="I275" i="9"/>
  <c r="J275" i="9"/>
  <c r="A274" i="9"/>
  <c r="J619" i="9"/>
  <c r="I619" i="9"/>
  <c r="B618" i="9"/>
  <c r="AA618" i="9"/>
  <c r="A275" i="9" l="1"/>
  <c r="I620" i="9"/>
  <c r="J620" i="9"/>
  <c r="AA619" i="9"/>
  <c r="B619" i="9"/>
  <c r="B275" i="9"/>
  <c r="AA275" i="9"/>
  <c r="J276" i="9"/>
  <c r="A276" i="9" s="1"/>
  <c r="I276" i="9"/>
  <c r="J277" i="9" l="1"/>
  <c r="I277" i="9"/>
  <c r="J621" i="9"/>
  <c r="I621" i="9"/>
  <c r="B276" i="9"/>
  <c r="AA276" i="9"/>
  <c r="B620" i="9"/>
  <c r="AA620" i="9"/>
  <c r="B621" i="9" l="1"/>
  <c r="AA621" i="9"/>
  <c r="B277" i="9"/>
  <c r="AA277" i="9"/>
  <c r="J622" i="9"/>
  <c r="I622" i="9"/>
  <c r="I278" i="9"/>
  <c r="J278" i="9"/>
  <c r="A277" i="9"/>
  <c r="B622" i="9" l="1"/>
  <c r="AA622" i="9"/>
  <c r="B278" i="9"/>
  <c r="AA278" i="9"/>
  <c r="J279" i="9"/>
  <c r="I279" i="9"/>
  <c r="I623" i="9"/>
  <c r="J623" i="9"/>
  <c r="A278" i="9"/>
  <c r="B279" i="9" l="1"/>
  <c r="AA279" i="9"/>
  <c r="B623" i="9"/>
  <c r="AA623" i="9"/>
  <c r="J280" i="9"/>
  <c r="I280" i="9"/>
  <c r="A279" i="9"/>
  <c r="J624" i="9"/>
  <c r="I624" i="9"/>
  <c r="B624" i="9" l="1"/>
  <c r="AA624" i="9"/>
  <c r="J281" i="9"/>
  <c r="I281" i="9"/>
  <c r="A280" i="9"/>
  <c r="B280" i="9"/>
  <c r="AA280" i="9"/>
  <c r="J625" i="9"/>
  <c r="I625" i="9"/>
  <c r="A281" i="9" l="1"/>
  <c r="B281" i="9"/>
  <c r="AA281" i="9"/>
  <c r="I282" i="9"/>
  <c r="J282" i="9"/>
  <c r="A282" i="9" s="1"/>
  <c r="I626" i="9"/>
  <c r="J626" i="9"/>
  <c r="AA625" i="9"/>
  <c r="B625" i="9"/>
  <c r="J627" i="9" l="1"/>
  <c r="I627" i="9"/>
  <c r="B282" i="9"/>
  <c r="AA282" i="9"/>
  <c r="J283" i="9"/>
  <c r="I283" i="9"/>
  <c r="B626" i="9"/>
  <c r="AA626" i="9"/>
  <c r="B283" i="9" l="1"/>
  <c r="AA283" i="9"/>
  <c r="A283" i="9"/>
  <c r="J628" i="9"/>
  <c r="I628" i="9"/>
  <c r="I284" i="9"/>
  <c r="J284" i="9"/>
  <c r="B627" i="9"/>
  <c r="AA627" i="9"/>
  <c r="B284" i="9" l="1"/>
  <c r="AA284" i="9"/>
  <c r="I285" i="9"/>
  <c r="J285" i="9"/>
  <c r="B628" i="9"/>
  <c r="AA628" i="9"/>
  <c r="I629" i="9"/>
  <c r="J629" i="9"/>
  <c r="A284" i="9"/>
  <c r="AA629" i="9" l="1"/>
  <c r="B629" i="9"/>
  <c r="B285" i="9"/>
  <c r="AA285" i="9"/>
  <c r="J286" i="9"/>
  <c r="I286" i="9"/>
  <c r="I630" i="9"/>
  <c r="J630" i="9"/>
  <c r="A285" i="9"/>
  <c r="B286" i="9" l="1"/>
  <c r="AA286" i="9"/>
  <c r="I287" i="9"/>
  <c r="J287" i="9"/>
  <c r="A286" i="9"/>
  <c r="J631" i="9"/>
  <c r="I631" i="9"/>
  <c r="B630" i="9"/>
  <c r="AA630" i="9"/>
  <c r="I632" i="9" l="1"/>
  <c r="J632" i="9"/>
  <c r="A287" i="9"/>
  <c r="B287" i="9"/>
  <c r="AA287" i="9"/>
  <c r="AA631" i="9"/>
  <c r="B631" i="9"/>
  <c r="J288" i="9"/>
  <c r="I288" i="9"/>
  <c r="A288" i="9" l="1"/>
  <c r="J633" i="9"/>
  <c r="I633" i="9"/>
  <c r="B288" i="9"/>
  <c r="AA288" i="9"/>
  <c r="B632" i="9"/>
  <c r="AA632" i="9"/>
  <c r="J289" i="9"/>
  <c r="I289" i="9"/>
  <c r="J290" i="9" l="1"/>
  <c r="I290" i="9"/>
  <c r="B289" i="9"/>
  <c r="AA289" i="9"/>
  <c r="J634" i="9"/>
  <c r="I634" i="9"/>
  <c r="B633" i="9"/>
  <c r="AA633" i="9"/>
  <c r="A289" i="9"/>
  <c r="A290" i="9" s="1"/>
  <c r="I635" i="9" l="1"/>
  <c r="J635" i="9"/>
  <c r="B634" i="9"/>
  <c r="AA634" i="9"/>
  <c r="B290" i="9"/>
  <c r="AA290" i="9"/>
  <c r="I291" i="9"/>
  <c r="J291" i="9"/>
  <c r="A291" i="9" s="1"/>
  <c r="J292" i="9" l="1"/>
  <c r="I292" i="9"/>
  <c r="J636" i="9"/>
  <c r="I636" i="9"/>
  <c r="B635" i="9"/>
  <c r="AA635" i="9"/>
  <c r="A292" i="9"/>
  <c r="B291" i="9"/>
  <c r="AA291" i="9"/>
  <c r="J637" i="9" l="1"/>
  <c r="I637" i="9"/>
  <c r="B292" i="9"/>
  <c r="AA292" i="9"/>
  <c r="B636" i="9"/>
  <c r="AA636" i="9"/>
  <c r="J293" i="9"/>
  <c r="A293" i="9" s="1"/>
  <c r="I293" i="9"/>
  <c r="B293" i="9" l="1"/>
  <c r="AA293" i="9"/>
  <c r="J294" i="9"/>
  <c r="I294" i="9"/>
  <c r="I638" i="9"/>
  <c r="J638" i="9"/>
  <c r="AA637" i="9"/>
  <c r="B637" i="9"/>
  <c r="B638" i="9" l="1"/>
  <c r="AA638" i="9"/>
  <c r="J639" i="9"/>
  <c r="I639" i="9"/>
  <c r="B294" i="9"/>
  <c r="AA294" i="9"/>
  <c r="J295" i="9"/>
  <c r="I295" i="9"/>
  <c r="A294" i="9"/>
  <c r="A295" i="9" l="1"/>
  <c r="J296" i="9"/>
  <c r="I296" i="9"/>
  <c r="J640" i="9"/>
  <c r="I640" i="9"/>
  <c r="B639" i="9"/>
  <c r="AA639" i="9"/>
  <c r="B295" i="9"/>
  <c r="AA295" i="9"/>
  <c r="A296" i="9"/>
  <c r="I641" i="9" l="1"/>
  <c r="J641" i="9"/>
  <c r="B640" i="9"/>
  <c r="AA640" i="9"/>
  <c r="B296" i="9"/>
  <c r="AA296" i="9"/>
  <c r="J297" i="9"/>
  <c r="A297" i="9" s="1"/>
  <c r="I297" i="9"/>
  <c r="I298" i="9" l="1"/>
  <c r="J298" i="9"/>
  <c r="J642" i="9"/>
  <c r="I642" i="9"/>
  <c r="B297" i="9"/>
  <c r="AA297" i="9"/>
  <c r="B641" i="9"/>
  <c r="AA641" i="9"/>
  <c r="J643" i="9" l="1"/>
  <c r="I643" i="9"/>
  <c r="B298" i="9"/>
  <c r="AA298" i="9"/>
  <c r="B642" i="9"/>
  <c r="AA642" i="9"/>
  <c r="J299" i="9"/>
  <c r="I299" i="9"/>
  <c r="A298" i="9"/>
  <c r="A299" i="9" l="1"/>
  <c r="I300" i="9"/>
  <c r="J300" i="9"/>
  <c r="B299" i="9"/>
  <c r="AA299" i="9"/>
  <c r="I644" i="9"/>
  <c r="J644" i="9"/>
  <c r="A300" i="9"/>
  <c r="AA643" i="9"/>
  <c r="B643" i="9"/>
  <c r="J645" i="9" l="1"/>
  <c r="I645" i="9"/>
  <c r="B644" i="9"/>
  <c r="AA644" i="9"/>
  <c r="B300" i="9"/>
  <c r="AA300" i="9"/>
  <c r="J301" i="9"/>
  <c r="A301" i="9" s="1"/>
  <c r="I301" i="9"/>
  <c r="B301" i="9" l="1"/>
  <c r="AA301" i="9"/>
  <c r="J646" i="9"/>
  <c r="I646" i="9"/>
  <c r="I302" i="9"/>
  <c r="J302" i="9"/>
  <c r="AA645" i="9"/>
  <c r="B645" i="9"/>
  <c r="B302" i="9" l="1"/>
  <c r="AA302" i="9"/>
  <c r="J303" i="9"/>
  <c r="I303" i="9"/>
  <c r="I647" i="9"/>
  <c r="J647" i="9"/>
  <c r="B646" i="9"/>
  <c r="AA646" i="9"/>
  <c r="A302" i="9"/>
  <c r="I648" i="9" l="1"/>
  <c r="J648" i="9"/>
  <c r="B303" i="9"/>
  <c r="AA303" i="9"/>
  <c r="J304" i="9"/>
  <c r="I304" i="9"/>
  <c r="AA647" i="9"/>
  <c r="B647" i="9"/>
  <c r="A303" i="9"/>
  <c r="B304" i="9" l="1"/>
  <c r="AA304" i="9"/>
  <c r="J305" i="9"/>
  <c r="I305" i="9"/>
  <c r="J649" i="9"/>
  <c r="I649" i="9"/>
  <c r="A304" i="9"/>
  <c r="AA648" i="9"/>
  <c r="B648" i="9"/>
  <c r="I650" i="9" l="1"/>
  <c r="J650" i="9"/>
  <c r="AA649" i="9"/>
  <c r="B649" i="9"/>
  <c r="A305" i="9"/>
  <c r="B305" i="9"/>
  <c r="AA305" i="9"/>
  <c r="J306" i="9"/>
  <c r="I306" i="9"/>
  <c r="A306" i="9" l="1"/>
  <c r="J651" i="9"/>
  <c r="I651" i="9"/>
  <c r="B306" i="9"/>
  <c r="AA306" i="9"/>
  <c r="AA650" i="9"/>
  <c r="B650" i="9"/>
  <c r="J307" i="9"/>
  <c r="I307" i="9"/>
  <c r="J652" i="9" l="1"/>
  <c r="I652" i="9"/>
  <c r="B651" i="9"/>
  <c r="AA651" i="9"/>
  <c r="B307" i="9"/>
  <c r="AA307" i="9"/>
  <c r="A307" i="9"/>
  <c r="J308" i="9"/>
  <c r="I308" i="9"/>
  <c r="A308" i="9" l="1"/>
  <c r="J309" i="9"/>
  <c r="I309" i="9"/>
  <c r="I653" i="9"/>
  <c r="J653" i="9"/>
  <c r="B308" i="9"/>
  <c r="AA308" i="9"/>
  <c r="AA652" i="9"/>
  <c r="B652" i="9"/>
  <c r="J654" i="9" l="1"/>
  <c r="I654" i="9"/>
  <c r="AA653" i="9"/>
  <c r="B653" i="9"/>
  <c r="B309" i="9"/>
  <c r="AA309" i="9"/>
  <c r="J310" i="9"/>
  <c r="I310" i="9"/>
  <c r="A309" i="9"/>
  <c r="I311" i="9" l="1"/>
  <c r="J311" i="9"/>
  <c r="B310" i="9"/>
  <c r="AA310" i="9"/>
  <c r="J655" i="9"/>
  <c r="I655" i="9"/>
  <c r="A310" i="9"/>
  <c r="A311" i="9" s="1"/>
  <c r="B654" i="9"/>
  <c r="AA654" i="9"/>
  <c r="AA655" i="9" l="1"/>
  <c r="B655" i="9"/>
  <c r="I656" i="9"/>
  <c r="J656" i="9"/>
  <c r="B311" i="9"/>
  <c r="AA311" i="9"/>
  <c r="J312" i="9"/>
  <c r="I312" i="9"/>
  <c r="J313" i="9" l="1"/>
  <c r="I313" i="9"/>
  <c r="B656" i="9"/>
  <c r="AA656" i="9"/>
  <c r="B312" i="9"/>
  <c r="AA312" i="9"/>
  <c r="J657" i="9"/>
  <c r="I657" i="9"/>
  <c r="A312" i="9"/>
  <c r="A313" i="9" s="1"/>
  <c r="J658" i="9" l="1"/>
  <c r="I658" i="9"/>
  <c r="AA657" i="9"/>
  <c r="B657" i="9"/>
  <c r="B313" i="9"/>
  <c r="AA313" i="9"/>
  <c r="I314" i="9"/>
  <c r="J314" i="9"/>
  <c r="B314" i="9" l="1"/>
  <c r="AA314" i="9"/>
  <c r="J315" i="9"/>
  <c r="I315" i="9"/>
  <c r="A314" i="9"/>
  <c r="I659" i="9"/>
  <c r="J659" i="9"/>
  <c r="AA658" i="9"/>
  <c r="B658" i="9"/>
  <c r="A315" i="9" l="1"/>
  <c r="J660" i="9"/>
  <c r="I660" i="9"/>
  <c r="B659" i="9"/>
  <c r="AA659" i="9"/>
  <c r="B315" i="9"/>
  <c r="AA315" i="9"/>
  <c r="I316" i="9"/>
  <c r="J316" i="9"/>
  <c r="B316" i="9" l="1"/>
  <c r="AA316" i="9"/>
  <c r="J661" i="9"/>
  <c r="I661" i="9"/>
  <c r="J317" i="9"/>
  <c r="I317" i="9"/>
  <c r="A316" i="9"/>
  <c r="AA660" i="9"/>
  <c r="B660" i="9"/>
  <c r="J318" i="9" l="1"/>
  <c r="I318" i="9"/>
  <c r="AA661" i="9"/>
  <c r="B661" i="9"/>
  <c r="B317" i="9"/>
  <c r="AA317" i="9"/>
  <c r="I662" i="9"/>
  <c r="J662" i="9"/>
  <c r="A317" i="9"/>
  <c r="A318" i="9" s="1"/>
  <c r="B662" i="9" l="1"/>
  <c r="AA662" i="9"/>
  <c r="J663" i="9"/>
  <c r="I663" i="9"/>
  <c r="B318" i="9"/>
  <c r="AA318" i="9"/>
  <c r="J319" i="9"/>
  <c r="I319" i="9"/>
  <c r="J320" i="9" l="1"/>
  <c r="I320" i="9"/>
  <c r="J664" i="9"/>
  <c r="I664" i="9"/>
  <c r="AA663" i="9"/>
  <c r="B663" i="9"/>
  <c r="B319" i="9"/>
  <c r="AA319" i="9"/>
  <c r="A319" i="9"/>
  <c r="I665" i="9" l="1"/>
  <c r="J665" i="9"/>
  <c r="B664" i="9"/>
  <c r="AA664" i="9"/>
  <c r="B320" i="9"/>
  <c r="AA320" i="9"/>
  <c r="A320" i="9"/>
  <c r="I321" i="9"/>
  <c r="J321" i="9"/>
  <c r="A321" i="9" l="1"/>
  <c r="J322" i="9"/>
  <c r="A322" i="9" s="1"/>
  <c r="I322" i="9"/>
  <c r="J666" i="9"/>
  <c r="I666" i="9"/>
  <c r="B665" i="9"/>
  <c r="AA665" i="9"/>
  <c r="B321" i="9"/>
  <c r="AA321" i="9"/>
  <c r="B666" i="9" l="1"/>
  <c r="AA666" i="9"/>
  <c r="J667" i="9"/>
  <c r="I667" i="9"/>
  <c r="B322" i="9"/>
  <c r="AA322" i="9"/>
  <c r="J323" i="9"/>
  <c r="I323" i="9"/>
  <c r="B323" i="9" l="1"/>
  <c r="AA323" i="9"/>
  <c r="J324" i="9"/>
  <c r="I324" i="9"/>
  <c r="AA667" i="9"/>
  <c r="B667" i="9"/>
  <c r="I668" i="9"/>
  <c r="J668" i="9"/>
  <c r="A323" i="9"/>
  <c r="A324" i="9" s="1"/>
  <c r="B668" i="9" l="1"/>
  <c r="AA668" i="9"/>
  <c r="J669" i="9"/>
  <c r="I669" i="9"/>
  <c r="B324" i="9"/>
  <c r="AA324" i="9"/>
  <c r="J325" i="9"/>
  <c r="I325" i="9"/>
  <c r="J670" i="9" l="1"/>
  <c r="I670" i="9"/>
  <c r="AA669" i="9"/>
  <c r="B669" i="9"/>
  <c r="B325" i="9"/>
  <c r="AA325" i="9"/>
  <c r="J326" i="9"/>
  <c r="I326" i="9"/>
  <c r="A325" i="9"/>
  <c r="A326" i="9" l="1"/>
  <c r="B326" i="9"/>
  <c r="AA326" i="9"/>
  <c r="I327" i="9"/>
  <c r="J327" i="9"/>
  <c r="A327" i="9" s="1"/>
  <c r="I671" i="9"/>
  <c r="J671" i="9"/>
  <c r="B670" i="9"/>
  <c r="AA670" i="9"/>
  <c r="B327" i="9" l="1"/>
  <c r="AA327" i="9"/>
  <c r="B671" i="9"/>
  <c r="AA671" i="9"/>
  <c r="J328" i="9"/>
  <c r="I328" i="9"/>
  <c r="J672" i="9"/>
  <c r="I672" i="9"/>
  <c r="B672" i="9" l="1"/>
  <c r="AA672" i="9"/>
  <c r="I329" i="9"/>
  <c r="J329" i="9"/>
  <c r="J673" i="9"/>
  <c r="I673" i="9"/>
  <c r="B328" i="9"/>
  <c r="AA328" i="9"/>
  <c r="A328" i="9"/>
  <c r="A329" i="9" s="1"/>
  <c r="B329" i="9" l="1"/>
  <c r="AA329" i="9"/>
  <c r="I674" i="9"/>
  <c r="J674" i="9"/>
  <c r="AA673" i="9"/>
  <c r="B673" i="9"/>
  <c r="I330" i="9"/>
  <c r="J330" i="9"/>
  <c r="J331" i="9" l="1"/>
  <c r="I331" i="9"/>
  <c r="B674" i="9"/>
  <c r="AA674" i="9"/>
  <c r="J675" i="9"/>
  <c r="I675" i="9"/>
  <c r="B330" i="9"/>
  <c r="AA330" i="9"/>
  <c r="A330" i="9"/>
  <c r="A331" i="9" s="1"/>
  <c r="J676" i="9" l="1"/>
  <c r="I676" i="9"/>
  <c r="AA675" i="9"/>
  <c r="B675" i="9"/>
  <c r="B331" i="9"/>
  <c r="AA331" i="9"/>
  <c r="I332" i="9"/>
  <c r="J332" i="9"/>
  <c r="A332" i="9" s="1"/>
  <c r="J333" i="9" l="1"/>
  <c r="A333" i="9" s="1"/>
  <c r="I333" i="9"/>
  <c r="I677" i="9"/>
  <c r="J677" i="9"/>
  <c r="B332" i="9"/>
  <c r="AA332" i="9"/>
  <c r="B676" i="9"/>
  <c r="AA676" i="9"/>
  <c r="J678" i="9" l="1"/>
  <c r="I678" i="9"/>
  <c r="B677" i="9"/>
  <c r="AA677" i="9"/>
  <c r="B333" i="9"/>
  <c r="AA333" i="9"/>
  <c r="J334" i="9"/>
  <c r="I334" i="9"/>
  <c r="J679" i="9" l="1"/>
  <c r="I679" i="9"/>
  <c r="B678" i="9"/>
  <c r="AA678" i="9"/>
  <c r="B334" i="9"/>
  <c r="AA334" i="9"/>
  <c r="I335" i="9"/>
  <c r="J335" i="9"/>
  <c r="A334" i="9"/>
  <c r="B335" i="9" l="1"/>
  <c r="AA335" i="9"/>
  <c r="J336" i="9"/>
  <c r="I336" i="9"/>
  <c r="I680" i="9"/>
  <c r="J680" i="9"/>
  <c r="A335" i="9"/>
  <c r="A336" i="9" s="1"/>
  <c r="AA679" i="9"/>
  <c r="B679" i="9"/>
  <c r="AA680" i="9" l="1"/>
  <c r="B680" i="9"/>
  <c r="B336" i="9"/>
  <c r="AA336" i="9"/>
  <c r="J337" i="9"/>
  <c r="I337" i="9"/>
  <c r="A337" i="9"/>
  <c r="J681" i="9"/>
  <c r="I681" i="9"/>
  <c r="B681" i="9" l="1"/>
  <c r="AA681" i="9"/>
  <c r="B337" i="9"/>
  <c r="AA337" i="9"/>
  <c r="J338" i="9"/>
  <c r="I338" i="9"/>
  <c r="J682" i="9"/>
  <c r="I682" i="9"/>
  <c r="B682" i="9" l="1"/>
  <c r="AA682" i="9"/>
  <c r="B338" i="9"/>
  <c r="AA338" i="9"/>
  <c r="J339" i="9"/>
  <c r="I339" i="9"/>
  <c r="A338" i="9"/>
  <c r="I683" i="9"/>
  <c r="J683" i="9"/>
  <c r="A339" i="9" l="1"/>
  <c r="I340" i="9"/>
  <c r="J340" i="9"/>
  <c r="J684" i="9"/>
  <c r="I684" i="9"/>
  <c r="AA683" i="9"/>
  <c r="B683" i="9"/>
  <c r="B339" i="9"/>
  <c r="AA339" i="9"/>
  <c r="A340" i="9" l="1"/>
  <c r="J685" i="9"/>
  <c r="I685" i="9"/>
  <c r="AA684" i="9"/>
  <c r="B684" i="9"/>
  <c r="B340" i="9"/>
  <c r="AA340" i="9"/>
  <c r="J341" i="9"/>
  <c r="I341" i="9"/>
  <c r="B341" i="9" l="1"/>
  <c r="AA341" i="9"/>
  <c r="J342" i="9"/>
  <c r="I342" i="9"/>
  <c r="I686" i="9"/>
  <c r="J686" i="9"/>
  <c r="A341" i="9"/>
  <c r="A342" i="9" s="1"/>
  <c r="AA685" i="9"/>
  <c r="B685" i="9"/>
  <c r="B686" i="9" l="1"/>
  <c r="AA686" i="9"/>
  <c r="B342" i="9"/>
  <c r="AA342" i="9"/>
  <c r="J687" i="9"/>
  <c r="I687" i="9"/>
  <c r="I343" i="9"/>
  <c r="J343" i="9"/>
  <c r="J344" i="9" l="1"/>
  <c r="I344" i="9"/>
  <c r="B343" i="9"/>
  <c r="AA343" i="9"/>
  <c r="B687" i="9"/>
  <c r="AA687" i="9"/>
  <c r="A343" i="9"/>
  <c r="J688" i="9"/>
  <c r="I688" i="9"/>
  <c r="B688" i="9" l="1"/>
  <c r="AA688" i="9"/>
  <c r="B344" i="9"/>
  <c r="AA344" i="9"/>
  <c r="A344" i="9"/>
  <c r="I689" i="9"/>
  <c r="J689" i="9"/>
  <c r="J345" i="9"/>
  <c r="I345" i="9"/>
  <c r="B689" i="9" l="1"/>
  <c r="AA689" i="9"/>
  <c r="I346" i="9"/>
  <c r="J346" i="9"/>
  <c r="J690" i="9"/>
  <c r="I690" i="9"/>
  <c r="B345" i="9"/>
  <c r="AA345" i="9"/>
  <c r="A345" i="9"/>
  <c r="A346" i="9" s="1"/>
  <c r="J691" i="9" l="1"/>
  <c r="I691" i="9"/>
  <c r="B690" i="9"/>
  <c r="AA690" i="9"/>
  <c r="B346" i="9"/>
  <c r="AA346" i="9"/>
  <c r="J347" i="9"/>
  <c r="A347" i="9" s="1"/>
  <c r="I347" i="9"/>
  <c r="J348" i="9" l="1"/>
  <c r="A348" i="9" s="1"/>
  <c r="I348" i="9"/>
  <c r="I692" i="9"/>
  <c r="J692" i="9"/>
  <c r="B347" i="9"/>
  <c r="AA347" i="9"/>
  <c r="AA691" i="9"/>
  <c r="B691" i="9"/>
  <c r="B692" i="9" l="1"/>
  <c r="AA692" i="9"/>
  <c r="J693" i="9"/>
  <c r="I693" i="9"/>
  <c r="B348" i="9"/>
  <c r="AA348" i="9"/>
  <c r="I349" i="9"/>
  <c r="J349" i="9"/>
  <c r="A349" i="9" s="1"/>
  <c r="J350" i="9" l="1"/>
  <c r="I350" i="9"/>
  <c r="B349" i="9"/>
  <c r="AA349" i="9"/>
  <c r="J694" i="9"/>
  <c r="I694" i="9"/>
  <c r="B693" i="9"/>
  <c r="AA693" i="9"/>
  <c r="I695" i="9" l="1"/>
  <c r="J695" i="9"/>
  <c r="B694" i="9"/>
  <c r="AA694" i="9"/>
  <c r="B350" i="9"/>
  <c r="AA350" i="9"/>
  <c r="J351" i="9"/>
  <c r="I351" i="9"/>
  <c r="A350" i="9"/>
  <c r="A351" i="9" l="1"/>
  <c r="J352" i="9"/>
  <c r="I352" i="9"/>
  <c r="J696" i="9"/>
  <c r="I696" i="9"/>
  <c r="B351" i="9"/>
  <c r="AA351" i="9"/>
  <c r="B695" i="9"/>
  <c r="AA695" i="9"/>
  <c r="J697" i="9" l="1"/>
  <c r="I697" i="9"/>
  <c r="AA696" i="9"/>
  <c r="B696" i="9"/>
  <c r="B352" i="9"/>
  <c r="AA352" i="9"/>
  <c r="U52" i="9"/>
  <c r="A352" i="9"/>
  <c r="J353" i="9"/>
  <c r="I353" i="9"/>
  <c r="A353" i="9" l="1"/>
  <c r="B353" i="9"/>
  <c r="AA353" i="9"/>
  <c r="I698" i="9"/>
  <c r="J698" i="9"/>
  <c r="J354" i="9"/>
  <c r="A354" i="9" s="1"/>
  <c r="I354" i="9"/>
  <c r="AA697" i="9"/>
  <c r="B697" i="9"/>
  <c r="I355" i="9" l="1"/>
  <c r="J355" i="9"/>
  <c r="B698" i="9"/>
  <c r="AA698" i="9"/>
  <c r="B354" i="9"/>
  <c r="AA354" i="9"/>
  <c r="J699" i="9"/>
  <c r="I699" i="9"/>
  <c r="J700" i="9" l="1"/>
  <c r="I700" i="9"/>
  <c r="B699" i="9"/>
  <c r="AA699" i="9"/>
  <c r="B355" i="9"/>
  <c r="AA355" i="9"/>
  <c r="AA356" i="9"/>
  <c r="J356" i="9"/>
  <c r="B356" i="9" s="1"/>
  <c r="I356" i="9"/>
  <c r="A355" i="9"/>
  <c r="J357" i="9" l="1"/>
  <c r="I357" i="9"/>
  <c r="I701" i="9"/>
  <c r="J701" i="9"/>
  <c r="A356" i="9"/>
  <c r="A357" i="9" s="1"/>
  <c r="B700" i="9"/>
  <c r="AA700" i="9"/>
  <c r="AA701" i="9" l="1"/>
  <c r="B701" i="9"/>
  <c r="I702" i="9"/>
  <c r="J702" i="9"/>
  <c r="B357" i="9"/>
  <c r="AA357" i="9"/>
  <c r="J358" i="9"/>
  <c r="I358" i="9"/>
  <c r="B702" i="9" l="1"/>
  <c r="AA702" i="9"/>
  <c r="U393" i="9"/>
  <c r="B358" i="9"/>
  <c r="AA358" i="9"/>
  <c r="J359" i="9"/>
  <c r="I359" i="9"/>
  <c r="J703" i="9"/>
  <c r="I703" i="9"/>
  <c r="A358" i="9"/>
  <c r="A359" i="9" s="1"/>
  <c r="B359" i="9" l="1"/>
  <c r="AA359" i="9"/>
  <c r="J360" i="9"/>
  <c r="I360" i="9"/>
  <c r="I704" i="9"/>
  <c r="J704" i="9"/>
  <c r="AA703" i="9"/>
  <c r="B703" i="9"/>
  <c r="A360" i="9"/>
  <c r="B704" i="9" l="1"/>
  <c r="AA704" i="9"/>
  <c r="B360" i="9"/>
  <c r="AA360" i="9"/>
  <c r="J705" i="9"/>
  <c r="I705" i="9"/>
  <c r="J361" i="9"/>
  <c r="I361" i="9"/>
  <c r="B361" i="9" l="1"/>
  <c r="AA361" i="9"/>
  <c r="AA705" i="9"/>
  <c r="B705" i="9"/>
  <c r="A361" i="9"/>
  <c r="J706" i="9"/>
  <c r="I706" i="9"/>
  <c r="J362" i="9"/>
  <c r="I362" i="9"/>
  <c r="B362" i="9" l="1"/>
  <c r="AA362" i="9"/>
  <c r="B706" i="9"/>
  <c r="AA706" i="9"/>
  <c r="I707" i="9"/>
  <c r="J707" i="9"/>
  <c r="J363" i="9"/>
  <c r="I363" i="9"/>
  <c r="A362" i="9"/>
  <c r="A363" i="9" s="1"/>
  <c r="B363" i="9" l="1"/>
  <c r="AA363" i="9"/>
  <c r="J364" i="9"/>
  <c r="I364" i="9"/>
  <c r="J708" i="9"/>
  <c r="I708" i="9"/>
  <c r="B707" i="9"/>
  <c r="AA707" i="9"/>
  <c r="B708" i="9" l="1"/>
  <c r="AA708" i="9"/>
  <c r="B364" i="9"/>
  <c r="AA364" i="9"/>
  <c r="J709" i="9"/>
  <c r="I709" i="9"/>
  <c r="J365" i="9"/>
  <c r="I365" i="9"/>
  <c r="A364" i="9"/>
  <c r="I710" i="9" l="1"/>
  <c r="J710" i="9"/>
  <c r="A365" i="9"/>
  <c r="B365" i="9"/>
  <c r="AA365" i="9"/>
  <c r="J366" i="9"/>
  <c r="I366" i="9"/>
  <c r="AA709" i="9"/>
  <c r="B709" i="9"/>
  <c r="A366" i="9" l="1"/>
  <c r="J711" i="9"/>
  <c r="I711" i="9"/>
  <c r="B366" i="9"/>
  <c r="AA366" i="9"/>
  <c r="J367" i="9"/>
  <c r="I367" i="9"/>
  <c r="B710" i="9"/>
  <c r="AA710" i="9"/>
  <c r="I368" i="9" l="1"/>
  <c r="J368" i="9"/>
  <c r="J712" i="9"/>
  <c r="I712" i="9"/>
  <c r="B711" i="9"/>
  <c r="AA711" i="9"/>
  <c r="B367" i="9"/>
  <c r="AA367" i="9"/>
  <c r="A367" i="9"/>
  <c r="I713" i="9" l="1"/>
  <c r="J713" i="9"/>
  <c r="B712" i="9"/>
  <c r="AA712" i="9"/>
  <c r="B368" i="9"/>
  <c r="AA368" i="9"/>
  <c r="A368" i="9"/>
  <c r="J369" i="9"/>
  <c r="I369" i="9"/>
  <c r="I370" i="9" l="1"/>
  <c r="J370" i="9"/>
  <c r="J714" i="9"/>
  <c r="I714" i="9"/>
  <c r="A369" i="9"/>
  <c r="AA713" i="9"/>
  <c r="B713" i="9"/>
  <c r="B369" i="9"/>
  <c r="AA369" i="9"/>
  <c r="A370" i="9" l="1"/>
  <c r="B714" i="9"/>
  <c r="AA714" i="9"/>
  <c r="J715" i="9"/>
  <c r="I715" i="9"/>
  <c r="B370" i="9"/>
  <c r="AA370" i="9"/>
  <c r="J371" i="9"/>
  <c r="A371" i="9" s="1"/>
  <c r="I371" i="9"/>
  <c r="AA715" i="9" l="1"/>
  <c r="B715" i="9"/>
  <c r="I716" i="9"/>
  <c r="J716" i="9"/>
  <c r="B371" i="9"/>
  <c r="AA371" i="9"/>
  <c r="J372" i="9"/>
  <c r="I372" i="9"/>
  <c r="B716" i="9" l="1"/>
  <c r="AA716" i="9"/>
  <c r="J717" i="9"/>
  <c r="I717" i="9"/>
  <c r="B372" i="9"/>
  <c r="AA372" i="9"/>
  <c r="I373" i="9"/>
  <c r="J373" i="9"/>
  <c r="A372" i="9"/>
  <c r="AA717" i="9" l="1"/>
  <c r="B717" i="9"/>
  <c r="B373" i="9"/>
  <c r="AA373" i="9"/>
  <c r="J374" i="9"/>
  <c r="I374" i="9"/>
  <c r="J718" i="9"/>
  <c r="I718" i="9"/>
  <c r="A373" i="9"/>
  <c r="B718" i="9" l="1"/>
  <c r="AA718" i="9"/>
  <c r="J375" i="9"/>
  <c r="I375" i="9"/>
  <c r="B374" i="9"/>
  <c r="AA374" i="9"/>
  <c r="A374" i="9"/>
  <c r="I719" i="9"/>
  <c r="J719" i="9"/>
  <c r="A375" i="9" l="1"/>
  <c r="B375" i="9"/>
  <c r="AA375" i="9"/>
  <c r="I376" i="9"/>
  <c r="J376" i="9"/>
  <c r="I720" i="9"/>
  <c r="J720" i="9"/>
  <c r="B719" i="9"/>
  <c r="AA719" i="9"/>
  <c r="A376" i="9" l="1"/>
  <c r="B376" i="9"/>
  <c r="AA376" i="9"/>
  <c r="J377" i="9"/>
  <c r="A377" i="9" s="1"/>
  <c r="I377" i="9"/>
  <c r="N326" i="4"/>
  <c r="J721" i="9"/>
  <c r="I721" i="9"/>
  <c r="B720" i="9"/>
  <c r="AA720" i="9"/>
  <c r="AA721" i="9" l="1"/>
  <c r="B721" i="9"/>
  <c r="J722" i="9"/>
  <c r="I722" i="9"/>
  <c r="A379" i="9"/>
  <c r="B377" i="9"/>
  <c r="AA377" i="9"/>
  <c r="AA378" i="9"/>
  <c r="U356" i="9"/>
  <c r="A380" i="9" l="1"/>
  <c r="J723" i="9"/>
  <c r="I723" i="9"/>
  <c r="AA722" i="9"/>
  <c r="B722" i="9"/>
  <c r="A381" i="9" l="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B723" i="9"/>
  <c r="AA723" i="9"/>
  <c r="J724" i="9"/>
  <c r="I724" i="9"/>
  <c r="I725" i="9" l="1"/>
  <c r="J725" i="9"/>
  <c r="B724" i="9"/>
  <c r="AA724" i="9"/>
  <c r="A585" i="9"/>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J726" i="9" l="1"/>
  <c r="A726" i="9" s="1"/>
  <c r="I726" i="9"/>
  <c r="B725" i="9"/>
  <c r="AA725" i="9"/>
  <c r="J727" i="9" l="1"/>
  <c r="A727" i="9" s="1"/>
  <c r="I727" i="9"/>
  <c r="B726" i="9"/>
  <c r="AA726" i="9"/>
  <c r="J728" i="9" l="1"/>
  <c r="I728" i="9"/>
  <c r="B727" i="9"/>
  <c r="AA727" i="9"/>
  <c r="J729" i="9" l="1"/>
  <c r="I729" i="9"/>
  <c r="B728" i="9"/>
  <c r="AA728" i="9"/>
  <c r="A728" i="9"/>
  <c r="A729" i="9" s="1"/>
  <c r="J730" i="9" l="1"/>
  <c r="I730" i="9"/>
  <c r="AA729" i="9"/>
  <c r="B729" i="9"/>
  <c r="I731" i="9" l="1"/>
  <c r="J731" i="9"/>
  <c r="B730" i="9"/>
  <c r="AA730" i="9"/>
  <c r="A730" i="9"/>
  <c r="A731" i="9" s="1"/>
  <c r="J732" i="9" l="1"/>
  <c r="I732" i="9"/>
  <c r="B731" i="9"/>
  <c r="AA731" i="9"/>
  <c r="J733" i="9" l="1"/>
  <c r="I733" i="9"/>
  <c r="B732" i="9"/>
  <c r="AA732" i="9"/>
  <c r="A732" i="9"/>
  <c r="A733" i="9" s="1"/>
  <c r="J734" i="9" l="1"/>
  <c r="I734" i="9"/>
  <c r="AA733" i="9"/>
  <c r="B733" i="9"/>
  <c r="J735" i="9" l="1"/>
  <c r="I735" i="9"/>
  <c r="AA734" i="9"/>
  <c r="B734" i="9"/>
  <c r="A734" i="9"/>
  <c r="A735" i="9" s="1"/>
  <c r="J736" i="9" l="1"/>
  <c r="I736" i="9"/>
  <c r="B735" i="9"/>
  <c r="AA735" i="9"/>
  <c r="I737" i="9" l="1"/>
  <c r="J737" i="9"/>
  <c r="B736" i="9"/>
  <c r="AA736" i="9"/>
  <c r="A736" i="9"/>
  <c r="A737" i="9" s="1"/>
  <c r="I738" i="9" l="1"/>
  <c r="J738" i="9"/>
  <c r="AA737" i="9"/>
  <c r="B737" i="9"/>
  <c r="J739" i="9" l="1"/>
  <c r="I739" i="9"/>
  <c r="B738" i="9"/>
  <c r="AA738" i="9"/>
  <c r="A738" i="9"/>
  <c r="A739" i="9" s="1"/>
  <c r="J740" i="9" l="1"/>
  <c r="I740" i="9"/>
  <c r="B739" i="9"/>
  <c r="AA739" i="9"/>
  <c r="J741" i="9" l="1"/>
  <c r="I741" i="9"/>
  <c r="B740" i="9"/>
  <c r="AA740" i="9"/>
  <c r="A740" i="9"/>
  <c r="A741" i="9" s="1"/>
  <c r="J742" i="9" l="1"/>
  <c r="I742" i="9"/>
  <c r="AA741" i="9"/>
  <c r="B741" i="9"/>
  <c r="I743" i="9" l="1"/>
  <c r="J743" i="9"/>
  <c r="B742" i="9"/>
  <c r="AA742" i="9"/>
  <c r="A742" i="9"/>
  <c r="A743" i="9" s="1"/>
  <c r="J744" i="9" l="1"/>
  <c r="I744" i="9"/>
  <c r="AA743" i="9"/>
  <c r="B743" i="9"/>
  <c r="J745" i="9" l="1"/>
  <c r="I745" i="9"/>
  <c r="B744" i="9"/>
  <c r="AA744" i="9"/>
  <c r="A744" i="9"/>
  <c r="A745" i="9" s="1"/>
  <c r="J746" i="9" l="1"/>
  <c r="I746" i="9"/>
  <c r="AA745" i="9"/>
  <c r="B745" i="9"/>
  <c r="J747" i="9" l="1"/>
  <c r="I747" i="9"/>
  <c r="B746" i="9"/>
  <c r="AA746" i="9"/>
  <c r="A746" i="9"/>
  <c r="A747" i="9" s="1"/>
  <c r="J748" i="9" l="1"/>
  <c r="I748" i="9"/>
  <c r="B747" i="9"/>
  <c r="AA747" i="9"/>
  <c r="I749" i="9" l="1"/>
  <c r="J749" i="9"/>
  <c r="AA748" i="9"/>
  <c r="B748" i="9"/>
  <c r="A748" i="9"/>
  <c r="A749" i="9" s="1"/>
  <c r="J750" i="9" l="1"/>
  <c r="I750" i="9"/>
  <c r="B749" i="9"/>
  <c r="AA749" i="9"/>
  <c r="J751" i="9" l="1"/>
  <c r="I751" i="9"/>
  <c r="AA750" i="9"/>
  <c r="B750" i="9"/>
  <c r="A750" i="9"/>
  <c r="A751" i="9" s="1"/>
  <c r="J752" i="9" l="1"/>
  <c r="I752" i="9"/>
  <c r="B751" i="9"/>
  <c r="AA751" i="9"/>
  <c r="J753" i="9" l="1"/>
  <c r="I753" i="9"/>
  <c r="B752" i="9"/>
  <c r="AA752" i="9"/>
  <c r="A752" i="9"/>
  <c r="A753" i="9" s="1"/>
  <c r="J754" i="9" l="1"/>
  <c r="I754" i="9"/>
  <c r="AA753" i="9"/>
  <c r="B753" i="9"/>
  <c r="I755" i="9" l="1"/>
  <c r="J755" i="9"/>
  <c r="AA754" i="9"/>
  <c r="B754" i="9"/>
  <c r="A754" i="9"/>
  <c r="A755" i="9" s="1"/>
  <c r="I756" i="9" l="1"/>
  <c r="J756" i="9"/>
  <c r="AA755" i="9"/>
  <c r="B755" i="9"/>
  <c r="J757" i="9" l="1"/>
  <c r="I757" i="9"/>
  <c r="AA756" i="9"/>
  <c r="B756" i="9"/>
  <c r="A756" i="9"/>
  <c r="A757" i="9" s="1"/>
  <c r="J758" i="9" l="1"/>
  <c r="I758" i="9"/>
  <c r="AA757" i="9"/>
  <c r="B757" i="9"/>
  <c r="J759" i="9" l="1"/>
  <c r="I759" i="9"/>
  <c r="AA758" i="9"/>
  <c r="B758" i="9"/>
  <c r="A758" i="9"/>
  <c r="A759" i="9" s="1"/>
  <c r="J760" i="9" l="1"/>
  <c r="I760" i="9"/>
  <c r="B759" i="9"/>
  <c r="AA759" i="9"/>
  <c r="I761" i="9" l="1"/>
  <c r="J761" i="9"/>
  <c r="AA760" i="9"/>
  <c r="B760" i="9"/>
  <c r="A760" i="9"/>
  <c r="A761" i="9" s="1"/>
  <c r="I762" i="9" l="1"/>
  <c r="J762" i="9"/>
  <c r="B761" i="9"/>
  <c r="AA761" i="9"/>
  <c r="J763" i="9" l="1"/>
  <c r="I763" i="9"/>
  <c r="AA762" i="9"/>
  <c r="B762" i="9"/>
  <c r="A762" i="9"/>
  <c r="J764" i="9" l="1"/>
  <c r="I764" i="9"/>
  <c r="N360" i="2"/>
  <c r="B763" i="9"/>
  <c r="AA763" i="9"/>
  <c r="A763" i="9"/>
  <c r="U2" i="9" l="1"/>
  <c r="U4" i="9"/>
  <c r="B764" i="9"/>
  <c r="AA765" i="9"/>
  <c r="AA764" i="9"/>
  <c r="A764" i="9"/>
  <c r="A765"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8" i="9" s="1"/>
  <c r="A1059" i="9" s="1"/>
  <c r="A1061" i="9" s="1"/>
  <c r="A1062" i="9" s="1"/>
  <c r="A1063" i="9" s="1"/>
  <c r="A1064" i="9" s="1"/>
  <c r="A1065"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4"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V2" i="9"/>
  <c r="A92" i="10" l="1"/>
  <c r="Q104" i="10"/>
  <c r="H143" i="10"/>
  <c r="A17" i="10"/>
  <c r="M62" i="10"/>
  <c r="P61" i="10" a="1"/>
  <c r="P61" i="10" s="1"/>
  <c r="L31" i="10"/>
  <c r="K148" i="10"/>
  <c r="N48" i="10"/>
  <c r="K32" i="10"/>
  <c r="P80" i="10" a="1"/>
  <c r="P80" i="10" s="1"/>
  <c r="J65" i="10"/>
  <c r="M22" i="10"/>
  <c r="L58" i="10"/>
  <c r="N77" i="10"/>
  <c r="A52" i="10"/>
  <c r="A30" i="10"/>
  <c r="P12" i="10" a="1"/>
  <c r="P12" i="10" s="1"/>
  <c r="H46" i="10"/>
  <c r="K36" i="10"/>
  <c r="A81" i="10"/>
  <c r="H20" i="10"/>
  <c r="Q54" i="10"/>
  <c r="N20" i="10"/>
  <c r="O5" i="10"/>
  <c r="N133" i="10"/>
  <c r="O66" i="10"/>
  <c r="O13" i="10"/>
  <c r="O59" i="10"/>
  <c r="L112" i="10"/>
  <c r="H6" i="10"/>
  <c r="A24" i="10"/>
  <c r="A6" i="10"/>
  <c r="N76" i="10"/>
  <c r="H70" i="10"/>
  <c r="J54" i="10"/>
  <c r="A46" i="10"/>
  <c r="A51" i="10"/>
  <c r="I84" i="10"/>
  <c r="I38" i="10"/>
  <c r="H38" i="10"/>
  <c r="O34" i="10"/>
  <c r="Q15" i="10"/>
  <c r="I26" i="10"/>
  <c r="J2" i="10"/>
  <c r="L35" i="10"/>
  <c r="N23" i="10"/>
  <c r="I82" i="10"/>
  <c r="N15" i="10"/>
  <c r="K81" i="10"/>
  <c r="I94" i="10"/>
  <c r="K46" i="10"/>
  <c r="A64" i="10"/>
  <c r="L69" i="10"/>
  <c r="O15" i="10"/>
  <c r="Q65" i="10"/>
  <c r="N33" i="10"/>
  <c r="M81" i="10"/>
  <c r="I141" i="10"/>
  <c r="P63" i="10" a="1"/>
  <c r="P63" i="10" s="1"/>
  <c r="H77" i="10"/>
  <c r="J22" i="10"/>
  <c r="K74" i="10"/>
  <c r="O32" i="10"/>
  <c r="I2" i="10"/>
  <c r="Q57" i="10"/>
  <c r="J12" i="10"/>
  <c r="H13" i="10"/>
  <c r="O75" i="10"/>
  <c r="J86" i="10"/>
  <c r="L86" i="10"/>
  <c r="O107" i="10"/>
  <c r="Q10" i="10"/>
  <c r="L79" i="10"/>
  <c r="H90" i="10"/>
  <c r="H48" i="10"/>
  <c r="L21" i="10"/>
  <c r="L42" i="10"/>
  <c r="H15" i="10"/>
  <c r="J5" i="10"/>
  <c r="L53" i="10"/>
  <c r="N74" i="10"/>
  <c r="P139" i="10" a="1"/>
  <c r="P139" i="10" s="1"/>
  <c r="I83" i="10"/>
  <c r="P42" i="10" a="1"/>
  <c r="P42" i="10" s="1"/>
  <c r="L23" i="10"/>
  <c r="H105" i="10"/>
  <c r="K7" i="10"/>
  <c r="L74" i="10"/>
  <c r="H72" i="10"/>
  <c r="Q44" i="10"/>
  <c r="O7" i="10"/>
  <c r="N51" i="10"/>
  <c r="A35" i="10"/>
  <c r="N88" i="10"/>
  <c r="L70" i="10"/>
  <c r="J73" i="10"/>
  <c r="I64" i="10"/>
  <c r="O9" i="10"/>
  <c r="N47" i="10"/>
  <c r="P137" i="10" a="1"/>
  <c r="P137" i="10" s="1"/>
  <c r="A13" i="10"/>
  <c r="O25" i="10"/>
  <c r="P31" i="10" a="1"/>
  <c r="P31" i="10" s="1"/>
  <c r="J104" i="10"/>
  <c r="H126" i="10"/>
  <c r="M58" i="10"/>
  <c r="K48" i="10"/>
  <c r="N17" i="10"/>
  <c r="I5" i="10"/>
  <c r="L59" i="10"/>
  <c r="M97" i="10"/>
  <c r="L8" i="10"/>
  <c r="M72" i="10"/>
  <c r="H31" i="10"/>
  <c r="H118" i="10"/>
  <c r="L123" i="10"/>
  <c r="K146" i="10"/>
  <c r="J40" i="10"/>
  <c r="L45" i="10"/>
  <c r="I36" i="10"/>
  <c r="O71" i="10"/>
  <c r="A50" i="10"/>
  <c r="A22" i="10"/>
  <c r="K15" i="10"/>
  <c r="M88" i="10"/>
  <c r="P49" i="10" a="1"/>
  <c r="P49" i="10" s="1"/>
  <c r="A31" i="10"/>
  <c r="J113" i="10"/>
  <c r="H8" i="10"/>
  <c r="P133" i="10" a="1"/>
  <c r="P133" i="10" s="1"/>
  <c r="N25" i="10"/>
  <c r="N3" i="10"/>
  <c r="N94" i="10"/>
  <c r="N85" i="10"/>
  <c r="K68" i="10"/>
  <c r="J50" i="10"/>
  <c r="Q73" i="10"/>
  <c r="Q14" i="10"/>
  <c r="J14" i="10"/>
  <c r="A54" i="10"/>
  <c r="A129" i="10"/>
  <c r="N52" i="10"/>
  <c r="P47" i="10" a="1"/>
  <c r="P47" i="10" s="1"/>
  <c r="A7" i="10"/>
  <c r="N53" i="10"/>
  <c r="O2" i="10"/>
  <c r="P41" i="10" a="1"/>
  <c r="P41" i="10" s="1"/>
  <c r="K35" i="10"/>
  <c r="Q86" i="10"/>
  <c r="K85" i="10"/>
  <c r="H25" i="10"/>
  <c r="L44" i="10"/>
  <c r="H42" i="10"/>
  <c r="M30" i="10"/>
  <c r="H53" i="10"/>
  <c r="M138" i="10"/>
  <c r="I130" i="10"/>
  <c r="I53" i="10"/>
  <c r="A36" i="10"/>
  <c r="L30" i="10"/>
  <c r="H63" i="10"/>
  <c r="N7" i="10"/>
  <c r="O19" i="10"/>
  <c r="H74" i="10"/>
  <c r="O30" i="10"/>
  <c r="P66" i="10" a="1"/>
  <c r="P66" i="10" s="1"/>
  <c r="L55" i="10"/>
  <c r="K65" i="10"/>
  <c r="H147" i="10"/>
  <c r="O62" i="10"/>
  <c r="M12" i="10"/>
  <c r="A29" i="10"/>
  <c r="A45" i="10"/>
  <c r="O57" i="10"/>
  <c r="P30" i="10" a="1"/>
  <c r="P30" i="10" s="1"/>
  <c r="H28" i="10"/>
  <c r="J46" i="10"/>
  <c r="P101" i="10" a="1"/>
  <c r="P101" i="10" s="1"/>
  <c r="P17" i="10" a="1"/>
  <c r="P17" i="10" s="1"/>
  <c r="J85" i="10"/>
  <c r="M114" i="10"/>
  <c r="N2" i="10"/>
  <c r="Q3" i="10"/>
  <c r="A49" i="10"/>
  <c r="N63" i="10"/>
  <c r="P21" i="10" a="1"/>
  <c r="P21" i="10" s="1"/>
  <c r="M42" i="10"/>
  <c r="L82" i="10"/>
  <c r="M2" i="10"/>
  <c r="L39" i="10"/>
  <c r="J43" i="10"/>
  <c r="K56" i="10"/>
  <c r="O24" i="10"/>
  <c r="M6" i="10"/>
  <c r="M54" i="10"/>
  <c r="J72" i="10"/>
  <c r="L43" i="10"/>
  <c r="L66" i="10"/>
  <c r="O51" i="10"/>
  <c r="M50" i="10"/>
  <c r="M9" i="10"/>
  <c r="Q62" i="10"/>
  <c r="J115" i="10"/>
  <c r="Q39" i="10"/>
  <c r="M60" i="10"/>
  <c r="I93" i="10"/>
  <c r="H51" i="10"/>
  <c r="M40" i="10"/>
  <c r="O80" i="10"/>
  <c r="Q29" i="10"/>
  <c r="L37" i="10"/>
  <c r="Q17" i="10"/>
  <c r="A9" i="10"/>
  <c r="I54" i="10"/>
  <c r="H35" i="10"/>
  <c r="P157" i="10" a="1"/>
  <c r="P157" i="10" s="1"/>
  <c r="I13" i="10"/>
  <c r="H146" i="10"/>
  <c r="P39" i="10" a="1"/>
  <c r="P39" i="10" s="1"/>
  <c r="P82" i="10" a="1"/>
  <c r="P82" i="10" s="1"/>
  <c r="O146" i="10"/>
  <c r="A44" i="10"/>
  <c r="O73" i="10"/>
  <c r="O78" i="10"/>
  <c r="M65" i="10"/>
  <c r="P3" i="10" a="1"/>
  <c r="P3" i="10" s="1"/>
  <c r="J69" i="10"/>
  <c r="J64" i="10"/>
  <c r="H49" i="10"/>
  <c r="N81" i="10"/>
  <c r="L6" i="10"/>
  <c r="Q128" i="10"/>
  <c r="A43" i="10"/>
  <c r="A23" i="10"/>
  <c r="P84" i="10" a="1"/>
  <c r="P84" i="10" s="1"/>
  <c r="L61" i="10"/>
  <c r="L81" i="10"/>
  <c r="K86" i="10"/>
  <c r="H54" i="10"/>
  <c r="A4" i="10"/>
  <c r="I119" i="10"/>
  <c r="Q36" i="10"/>
  <c r="I46" i="10"/>
  <c r="A82" i="10"/>
  <c r="N78" i="10"/>
  <c r="L75" i="10"/>
  <c r="M55" i="10"/>
  <c r="I56" i="10"/>
  <c r="H65" i="10"/>
  <c r="P56" i="10" a="1"/>
  <c r="P56" i="10" s="1"/>
  <c r="I51" i="10"/>
  <c r="I37" i="10"/>
  <c r="Q11" i="10"/>
  <c r="P78" i="10" a="1"/>
  <c r="P78" i="10" s="1"/>
  <c r="K43" i="10"/>
  <c r="M64" i="10"/>
  <c r="N56" i="10"/>
  <c r="J80" i="10"/>
  <c r="I72" i="10"/>
  <c r="O23" i="10"/>
  <c r="Q21" i="10"/>
  <c r="O20" i="10"/>
  <c r="H55" i="10"/>
  <c r="Q34" i="10"/>
  <c r="Q63" i="10"/>
  <c r="M10" i="10"/>
  <c r="J61" i="10"/>
  <c r="O6" i="10"/>
  <c r="L33" i="10"/>
  <c r="A96" i="10"/>
  <c r="N22" i="10"/>
  <c r="Q23" i="10"/>
  <c r="L67" i="10"/>
  <c r="I21" i="10"/>
  <c r="K70" i="10"/>
  <c r="H50" i="10"/>
  <c r="Q52" i="10"/>
  <c r="I86" i="10"/>
  <c r="I20" i="10"/>
  <c r="L25" i="10"/>
  <c r="N146" i="10"/>
  <c r="A62" i="10"/>
  <c r="A73" i="10"/>
  <c r="P5" i="10" a="1"/>
  <c r="P5" i="10" s="1"/>
  <c r="A21" i="10"/>
  <c r="N39" i="10"/>
  <c r="M11" i="10"/>
  <c r="Q74" i="10"/>
  <c r="N35" i="10"/>
  <c r="N91" i="10"/>
  <c r="Q60" i="10"/>
  <c r="P29" i="10" a="1"/>
  <c r="P29" i="10" s="1"/>
  <c r="H39" i="10"/>
  <c r="O46" i="10"/>
  <c r="L40" i="10"/>
  <c r="P140" i="10" a="1"/>
  <c r="P140" i="10" s="1"/>
  <c r="M73" i="10"/>
  <c r="K73" i="10"/>
  <c r="I85" i="10"/>
  <c r="L73" i="10"/>
  <c r="O83" i="10"/>
  <c r="N68" i="10"/>
  <c r="L124" i="10"/>
  <c r="J13" i="10"/>
  <c r="J57" i="10"/>
  <c r="O58" i="10"/>
  <c r="J71" i="10"/>
  <c r="J48" i="10"/>
  <c r="K121" i="10"/>
  <c r="P36" i="10" a="1"/>
  <c r="P36" i="10" s="1"/>
  <c r="N55" i="10"/>
  <c r="Q71" i="10"/>
  <c r="K10" i="10"/>
  <c r="O48" i="10"/>
  <c r="M43" i="10"/>
  <c r="P18" i="10" a="1"/>
  <c r="P18" i="10" s="1"/>
  <c r="J7" i="10"/>
  <c r="O4" i="10"/>
  <c r="H5" i="10"/>
  <c r="J8" i="10"/>
  <c r="O14" i="10"/>
  <c r="L52" i="10"/>
  <c r="J139" i="10"/>
  <c r="P64" i="10" a="1"/>
  <c r="P64" i="10" s="1"/>
  <c r="J84" i="10"/>
  <c r="A55" i="10"/>
  <c r="K50" i="10"/>
  <c r="Q6" i="10"/>
  <c r="A38" i="10"/>
  <c r="P81" i="10" a="1"/>
  <c r="P81" i="10" s="1"/>
  <c r="N42" i="10"/>
  <c r="Q117" i="10"/>
  <c r="L36" i="10"/>
  <c r="A67" i="10"/>
  <c r="H23" i="10"/>
  <c r="P65" i="10" a="1"/>
  <c r="P65" i="10" s="1"/>
  <c r="O29" i="10"/>
  <c r="O28" i="10"/>
  <c r="K84" i="10"/>
  <c r="I78" i="10"/>
  <c r="H44" i="10"/>
  <c r="A16" i="10"/>
  <c r="Q75" i="10"/>
  <c r="P53" i="10" a="1"/>
  <c r="P53" i="10" s="1"/>
  <c r="N59" i="10"/>
  <c r="O37" i="10"/>
  <c r="Q46" i="10"/>
  <c r="O77" i="10"/>
  <c r="N37" i="10"/>
  <c r="A53" i="10"/>
  <c r="Q50" i="10"/>
  <c r="N60" i="10"/>
  <c r="O81" i="10"/>
  <c r="J24" i="10"/>
  <c r="K80" i="10"/>
  <c r="M106" i="10"/>
  <c r="Q72" i="10"/>
  <c r="I59" i="10"/>
  <c r="M85" i="10"/>
  <c r="L29" i="10"/>
  <c r="H41" i="10"/>
  <c r="K16" i="10"/>
  <c r="A83" i="10"/>
  <c r="K77" i="10"/>
  <c r="M110" i="10"/>
  <c r="H95" i="10"/>
  <c r="J82" i="10"/>
  <c r="L54" i="10"/>
  <c r="Q80" i="10"/>
  <c r="I19" i="10"/>
  <c r="K151" i="10"/>
  <c r="L120" i="10"/>
  <c r="N36" i="10"/>
  <c r="M25" i="10"/>
  <c r="J23" i="10"/>
  <c r="H57" i="10"/>
  <c r="I143" i="10"/>
  <c r="I65" i="10"/>
  <c r="Q31" i="10"/>
  <c r="O130" i="10"/>
  <c r="N24" i="10"/>
  <c r="O113" i="10"/>
  <c r="J78" i="10"/>
  <c r="K94" i="10"/>
  <c r="H36" i="10"/>
  <c r="Q22" i="10"/>
  <c r="H58" i="10"/>
  <c r="O82" i="10"/>
  <c r="I33" i="10"/>
  <c r="J21" i="10"/>
  <c r="A48" i="10"/>
  <c r="A40" i="10"/>
  <c r="K64" i="10"/>
  <c r="Q82" i="10"/>
  <c r="K47" i="10"/>
  <c r="P24" i="10" a="1"/>
  <c r="P24" i="10" s="1"/>
  <c r="K152" i="10"/>
  <c r="Q59" i="10"/>
  <c r="Q43" i="10"/>
  <c r="H40" i="10"/>
  <c r="M61" i="10"/>
  <c r="L102" i="10"/>
  <c r="A122" i="10"/>
  <c r="N83" i="10"/>
  <c r="P76" i="10" a="1"/>
  <c r="P76" i="10" s="1"/>
  <c r="A103" i="10"/>
  <c r="H29" i="10"/>
  <c r="H27" i="10"/>
  <c r="I17" i="10"/>
  <c r="O17" i="10"/>
  <c r="O150" i="10"/>
  <c r="N26" i="10"/>
  <c r="H52" i="10"/>
  <c r="Q48" i="10"/>
  <c r="N45" i="10"/>
  <c r="Q13" i="10"/>
  <c r="L142" i="10"/>
  <c r="A5" i="10"/>
  <c r="K103" i="10"/>
  <c r="H112" i="10"/>
  <c r="O56" i="10"/>
  <c r="Q108" i="10"/>
  <c r="O79" i="10"/>
  <c r="O44" i="10"/>
  <c r="I57" i="10"/>
  <c r="Q76" i="10"/>
  <c r="M26" i="10"/>
  <c r="K100" i="10"/>
  <c r="H66" i="10"/>
  <c r="H79" i="10"/>
  <c r="Q38" i="10"/>
  <c r="L84" i="10"/>
  <c r="H71" i="10"/>
  <c r="Q24" i="10"/>
  <c r="J148" i="10"/>
  <c r="Q18" i="10"/>
  <c r="N54" i="10"/>
  <c r="O72" i="10"/>
  <c r="L48" i="10"/>
  <c r="H18" i="10"/>
  <c r="Q28" i="10"/>
  <c r="J47" i="10"/>
  <c r="Q123" i="10"/>
  <c r="O53" i="10"/>
  <c r="Q53" i="10"/>
  <c r="O61" i="10"/>
  <c r="L50" i="10"/>
  <c r="O55" i="10"/>
  <c r="Q8" i="10"/>
  <c r="O49" i="10"/>
  <c r="J62" i="10"/>
  <c r="A74" i="10"/>
  <c r="Q83" i="10"/>
  <c r="A107" i="10"/>
  <c r="I34" i="10"/>
  <c r="L27" i="10"/>
  <c r="J55" i="10"/>
  <c r="L65" i="10"/>
  <c r="P38" i="10" a="1"/>
  <c r="P38" i="10" s="1"/>
  <c r="N66" i="10"/>
  <c r="M24" i="10"/>
  <c r="I69" i="10"/>
  <c r="I148" i="10"/>
  <c r="O67" i="10"/>
  <c r="N30" i="10"/>
  <c r="J92" i="10"/>
  <c r="H152" i="10"/>
  <c r="K2" i="10"/>
  <c r="K25" i="10"/>
  <c r="P141" i="10" a="1"/>
  <c r="P141" i="10" s="1"/>
  <c r="M37" i="10"/>
  <c r="P10" i="10" a="1"/>
  <c r="P10" i="10" s="1"/>
  <c r="P2" i="10" a="1"/>
  <c r="P2" i="10" s="1"/>
  <c r="M86" i="10"/>
  <c r="I32" i="10"/>
  <c r="H81" i="10"/>
  <c r="Q67" i="10"/>
  <c r="M44" i="10"/>
  <c r="N41" i="10"/>
  <c r="J42" i="10"/>
  <c r="M19" i="10"/>
  <c r="L38" i="10"/>
  <c r="H148" i="10"/>
  <c r="Q115" i="10"/>
  <c r="P8" i="10" a="1"/>
  <c r="P8" i="10" s="1"/>
  <c r="J35" i="10"/>
  <c r="J28" i="10"/>
  <c r="M70" i="10"/>
  <c r="Q77" i="10"/>
  <c r="M83" i="10"/>
  <c r="J39" i="10"/>
  <c r="K26" i="10"/>
  <c r="J83" i="10"/>
  <c r="L49" i="10"/>
  <c r="M103" i="10"/>
  <c r="J58" i="10"/>
  <c r="H68" i="10"/>
  <c r="L72" i="10"/>
  <c r="P75" i="10" a="1"/>
  <c r="P75" i="10" s="1"/>
  <c r="A80" i="10"/>
  <c r="M49" i="10"/>
  <c r="P96" i="10" a="1"/>
  <c r="P96" i="10" s="1"/>
  <c r="P22" i="10" a="1"/>
  <c r="P22" i="10" s="1"/>
  <c r="M78" i="10"/>
  <c r="K49" i="10"/>
  <c r="L100" i="10"/>
  <c r="M14" i="10"/>
  <c r="M5" i="10"/>
  <c r="Q27" i="10"/>
  <c r="H7" i="10"/>
  <c r="J10" i="10"/>
  <c r="K3" i="10"/>
  <c r="J75" i="10"/>
  <c r="I8" i="10"/>
  <c r="K83" i="10"/>
  <c r="J37" i="10"/>
  <c r="K76" i="10"/>
  <c r="M68" i="10"/>
  <c r="K14" i="10"/>
  <c r="L10" i="10"/>
  <c r="H62" i="10"/>
  <c r="P11" i="10" a="1"/>
  <c r="P11" i="10" s="1"/>
  <c r="L32" i="10"/>
  <c r="M23" i="10"/>
  <c r="L71" i="10"/>
  <c r="L5" i="10"/>
  <c r="K41" i="10"/>
  <c r="H4" i="10"/>
  <c r="K39" i="10"/>
  <c r="M125" i="10"/>
  <c r="L64" i="10"/>
  <c r="M35" i="10"/>
  <c r="M48" i="10"/>
  <c r="P83" i="10" a="1"/>
  <c r="P83" i="10" s="1"/>
  <c r="K58" i="10"/>
  <c r="I23" i="10"/>
  <c r="M32" i="10"/>
  <c r="A68" i="10"/>
  <c r="K4" i="10"/>
  <c r="P74" i="10" a="1"/>
  <c r="P74" i="10" s="1"/>
  <c r="I29" i="10"/>
  <c r="L28" i="10"/>
  <c r="O36" i="10"/>
  <c r="J53" i="10"/>
  <c r="P16" i="10" a="1"/>
  <c r="P16" i="10" s="1"/>
  <c r="K9" i="10"/>
  <c r="N19" i="10"/>
  <c r="M16" i="10"/>
  <c r="J51" i="10"/>
  <c r="I25" i="10"/>
  <c r="O11" i="10"/>
  <c r="M7" i="10"/>
  <c r="N64" i="10"/>
  <c r="K34" i="10"/>
  <c r="I30" i="10"/>
  <c r="K17" i="10"/>
  <c r="L34" i="10"/>
  <c r="P27" i="10" a="1"/>
  <c r="P27" i="10" s="1"/>
  <c r="Q61" i="10"/>
  <c r="P67" i="10" a="1"/>
  <c r="P67" i="10" s="1"/>
  <c r="I18" i="10"/>
  <c r="P14" i="10" a="1"/>
  <c r="P14" i="10" s="1"/>
  <c r="H150" i="10"/>
  <c r="I134" i="10"/>
  <c r="H67" i="10"/>
  <c r="I68" i="10"/>
  <c r="J76" i="10"/>
  <c r="O60" i="10"/>
  <c r="I66" i="10"/>
  <c r="J16" i="10"/>
  <c r="I14" i="10"/>
  <c r="A109" i="10"/>
  <c r="L113" i="10"/>
  <c r="O8" i="10"/>
  <c r="K67" i="10"/>
  <c r="M21" i="10"/>
  <c r="I55" i="10"/>
  <c r="M148" i="10"/>
  <c r="I45" i="10"/>
  <c r="O43" i="10"/>
  <c r="A32" i="10"/>
  <c r="H56" i="10"/>
  <c r="K66" i="10"/>
  <c r="A72" i="10"/>
  <c r="J70" i="10"/>
  <c r="M47" i="10"/>
  <c r="K42" i="10"/>
  <c r="J30" i="10"/>
  <c r="Q49" i="10"/>
  <c r="Q5" i="10"/>
  <c r="K38" i="10"/>
  <c r="K29" i="10"/>
  <c r="M145" i="10"/>
  <c r="M41" i="10"/>
  <c r="H84" i="10"/>
  <c r="P43" i="10" a="1"/>
  <c r="P43" i="10" s="1"/>
  <c r="J44" i="10"/>
  <c r="H59" i="10"/>
  <c r="P58" i="10" a="1"/>
  <c r="P58" i="10" s="1"/>
  <c r="K75" i="10"/>
  <c r="I71" i="10"/>
  <c r="H78" i="10"/>
  <c r="I22" i="10"/>
  <c r="I77" i="10"/>
  <c r="K13" i="10"/>
  <c r="L149" i="10"/>
  <c r="P20" i="10" a="1"/>
  <c r="P20" i="10" s="1"/>
  <c r="J31" i="10"/>
  <c r="N71" i="10"/>
  <c r="L57" i="10"/>
  <c r="H19" i="10"/>
  <c r="Q19" i="10"/>
  <c r="A41" i="10"/>
  <c r="H64" i="10"/>
  <c r="O42" i="10"/>
  <c r="L13" i="10"/>
  <c r="N4" i="10"/>
  <c r="A28" i="10"/>
  <c r="M146" i="10"/>
  <c r="A65" i="10"/>
  <c r="A12" i="10"/>
  <c r="I3" i="10"/>
  <c r="N72" i="10"/>
  <c r="H11" i="10"/>
  <c r="I139" i="10"/>
  <c r="O50" i="10"/>
  <c r="M100" i="10"/>
  <c r="M59" i="10"/>
  <c r="O52" i="10"/>
  <c r="K11" i="10"/>
  <c r="O39" i="10"/>
  <c r="H85" i="10"/>
  <c r="J41" i="10"/>
  <c r="P19" i="10" a="1"/>
  <c r="P19" i="10" s="1"/>
  <c r="N123" i="10"/>
  <c r="P6" i="10" a="1"/>
  <c r="P6" i="10" s="1"/>
  <c r="N11" i="10"/>
  <c r="N80" i="10"/>
  <c r="J125" i="10"/>
  <c r="O3" i="10"/>
  <c r="M39" i="10"/>
  <c r="P70" i="10" a="1"/>
  <c r="P70" i="10" s="1"/>
  <c r="O74" i="10"/>
  <c r="P54" i="10" a="1"/>
  <c r="P54" i="10" s="1"/>
  <c r="M3" i="10"/>
  <c r="Q20" i="10"/>
  <c r="A61" i="10"/>
  <c r="J144" i="10"/>
  <c r="A11" i="10"/>
  <c r="P71" i="10" a="1"/>
  <c r="P71" i="10" s="1"/>
  <c r="L51" i="10"/>
  <c r="J20" i="10"/>
  <c r="M77" i="10"/>
  <c r="L9" i="10"/>
  <c r="Q2" i="10"/>
  <c r="P77" i="10" a="1"/>
  <c r="P77" i="10" s="1"/>
  <c r="L7" i="10"/>
  <c r="Q12" i="10"/>
  <c r="N16" i="10"/>
  <c r="K129" i="10"/>
  <c r="M8" i="10"/>
  <c r="M29" i="10"/>
  <c r="L115" i="10"/>
  <c r="H75" i="10"/>
  <c r="L63" i="10"/>
  <c r="L125" i="10"/>
  <c r="O54" i="10"/>
  <c r="J33" i="10"/>
  <c r="I47" i="10"/>
  <c r="K24" i="10"/>
  <c r="N28" i="10"/>
  <c r="L60" i="10"/>
  <c r="P73" i="10" a="1"/>
  <c r="P73" i="10" s="1"/>
  <c r="P85" i="10" a="1"/>
  <c r="P85" i="10" s="1"/>
  <c r="I44" i="10"/>
  <c r="J25" i="10"/>
  <c r="H113" i="10"/>
  <c r="A124" i="10"/>
  <c r="N65" i="10"/>
  <c r="J6" i="10"/>
  <c r="O70" i="10"/>
  <c r="L76" i="10"/>
  <c r="O31" i="10"/>
  <c r="H2" i="10"/>
  <c r="M20" i="10"/>
  <c r="N84" i="10"/>
  <c r="J79" i="10"/>
  <c r="J130" i="10"/>
  <c r="O109" i="10"/>
  <c r="M27" i="10"/>
  <c r="I79" i="10"/>
  <c r="P59" i="10" a="1"/>
  <c r="P59" i="10" s="1"/>
  <c r="K104" i="10"/>
  <c r="Q4" i="10"/>
  <c r="K62" i="10"/>
  <c r="A63" i="10"/>
  <c r="Q84" i="10"/>
  <c r="M67" i="10"/>
  <c r="J74" i="10"/>
  <c r="J56" i="10"/>
  <c r="Q64" i="10"/>
  <c r="K30" i="10"/>
  <c r="M69" i="10"/>
  <c r="H98" i="10"/>
  <c r="Q42" i="10"/>
  <c r="N40" i="10"/>
  <c r="J26" i="10"/>
  <c r="I11" i="10"/>
  <c r="Q30" i="10"/>
  <c r="H21" i="10"/>
  <c r="M36" i="10"/>
  <c r="Q45" i="10"/>
  <c r="H83" i="10"/>
  <c r="H14" i="10"/>
  <c r="Q26" i="10"/>
  <c r="M124" i="10"/>
  <c r="O110" i="10"/>
  <c r="A47" i="10"/>
  <c r="A56" i="10"/>
  <c r="P55" i="10" a="1"/>
  <c r="P55" i="10" s="1"/>
  <c r="J143" i="10"/>
  <c r="K23" i="10"/>
  <c r="J68" i="10"/>
  <c r="I135" i="10"/>
  <c r="P13" i="10" a="1"/>
  <c r="P13" i="10" s="1"/>
  <c r="O35" i="10"/>
  <c r="A66" i="10"/>
  <c r="O22" i="10"/>
  <c r="Q68" i="10"/>
  <c r="N67" i="10"/>
  <c r="M56" i="10"/>
  <c r="H30" i="10"/>
  <c r="A25" i="10"/>
  <c r="M38" i="10"/>
  <c r="P97" i="10" a="1"/>
  <c r="P97" i="10" s="1"/>
  <c r="M79" i="10"/>
  <c r="O10" i="10"/>
  <c r="K72" i="10"/>
  <c r="L11" i="10"/>
  <c r="K37" i="10"/>
  <c r="M31" i="10"/>
  <c r="I58" i="10"/>
  <c r="K136" i="10"/>
  <c r="I12" i="10"/>
  <c r="N86" i="10"/>
  <c r="H43" i="10"/>
  <c r="J52" i="10"/>
  <c r="J91" i="10"/>
  <c r="L4" i="10"/>
  <c r="K78" i="10"/>
  <c r="H24" i="10"/>
  <c r="A27" i="10"/>
  <c r="P62" i="10" a="1"/>
  <c r="P62" i="10" s="1"/>
  <c r="A77" i="10"/>
  <c r="I76" i="10"/>
  <c r="A123" i="10"/>
  <c r="P50" i="10" a="1"/>
  <c r="P50" i="10" s="1"/>
  <c r="K44" i="10"/>
  <c r="O86" i="10"/>
  <c r="K19" i="10"/>
  <c r="A42" i="10"/>
  <c r="O64" i="10"/>
  <c r="N50" i="10"/>
  <c r="N70" i="10"/>
  <c r="N38" i="10"/>
  <c r="P48" i="10" a="1"/>
  <c r="P48" i="10" s="1"/>
  <c r="P79" i="10" a="1"/>
  <c r="P79" i="10" s="1"/>
  <c r="O133" i="10"/>
  <c r="N29" i="10"/>
  <c r="P57" i="10" a="1"/>
  <c r="P57" i="10" s="1"/>
  <c r="A69" i="10"/>
  <c r="L68" i="10"/>
  <c r="H142" i="10"/>
  <c r="I9" i="10"/>
  <c r="A8" i="10"/>
  <c r="N137" i="10"/>
  <c r="P95" i="10" a="1"/>
  <c r="P95" i="10" s="1"/>
  <c r="K109" i="10"/>
  <c r="Q41" i="10"/>
  <c r="O125" i="10"/>
  <c r="J140" i="10"/>
  <c r="J142" i="10"/>
  <c r="M156" i="10"/>
  <c r="P149" i="10" a="1"/>
  <c r="P149" i="10" s="1"/>
  <c r="O38" i="10"/>
  <c r="K126" i="10"/>
  <c r="N57" i="10"/>
  <c r="K128" i="10"/>
  <c r="N102" i="10"/>
  <c r="H115" i="10"/>
  <c r="O138" i="10"/>
  <c r="J3" i="10"/>
  <c r="A89" i="10"/>
  <c r="Q98" i="10"/>
  <c r="I35" i="10"/>
  <c r="K154" i="10"/>
  <c r="K45" i="10"/>
  <c r="L15" i="10"/>
  <c r="P52" i="10" a="1"/>
  <c r="P52" i="10" s="1"/>
  <c r="P130" i="10" a="1"/>
  <c r="P130" i="10" s="1"/>
  <c r="Q37" i="10"/>
  <c r="J107" i="10"/>
  <c r="A127" i="10"/>
  <c r="O100" i="10"/>
  <c r="K112" i="10"/>
  <c r="N34" i="10"/>
  <c r="H69" i="10"/>
  <c r="I50" i="10"/>
  <c r="J66" i="10"/>
  <c r="Q9" i="10"/>
  <c r="J19" i="10"/>
  <c r="K54" i="10"/>
  <c r="N32" i="10"/>
  <c r="N58" i="10"/>
  <c r="A79" i="10"/>
  <c r="L17" i="10"/>
  <c r="I145" i="10"/>
  <c r="A85" i="10"/>
  <c r="M108" i="10"/>
  <c r="J98" i="10"/>
  <c r="Q127" i="10"/>
  <c r="Q149" i="10"/>
  <c r="O152" i="10"/>
  <c r="M152" i="10"/>
  <c r="Q113" i="10"/>
  <c r="H47" i="10"/>
  <c r="P115" i="10" a="1"/>
  <c r="P115" i="10" s="1"/>
  <c r="Q81" i="10"/>
  <c r="J105" i="10"/>
  <c r="K61" i="10"/>
  <c r="A3" i="10"/>
  <c r="J97" i="10"/>
  <c r="I90" i="10"/>
  <c r="I6" i="10"/>
  <c r="K134" i="10"/>
  <c r="P99" i="10" a="1"/>
  <c r="P99" i="10" s="1"/>
  <c r="O68" i="10"/>
  <c r="L119" i="10"/>
  <c r="K149" i="10"/>
  <c r="L145" i="10"/>
  <c r="Q146" i="10"/>
  <c r="N73" i="10"/>
  <c r="Q88" i="10"/>
  <c r="K119" i="10"/>
  <c r="P124" i="10" a="1"/>
  <c r="P124" i="10" s="1"/>
  <c r="N143" i="10"/>
  <c r="N100" i="10"/>
  <c r="Q105" i="10"/>
  <c r="M157" i="10"/>
  <c r="M92" i="10"/>
  <c r="K6" i="10"/>
  <c r="K98" i="10"/>
  <c r="N138" i="10"/>
  <c r="H140" i="10"/>
  <c r="L131" i="10"/>
  <c r="L97" i="10"/>
  <c r="N98" i="10"/>
  <c r="M150" i="10"/>
  <c r="H131" i="10"/>
  <c r="Q94" i="10"/>
  <c r="P134" i="10" a="1"/>
  <c r="P134" i="10" s="1"/>
  <c r="J132" i="10"/>
  <c r="N147" i="10"/>
  <c r="I75" i="10"/>
  <c r="J133" i="10"/>
  <c r="P102" i="10" a="1"/>
  <c r="P102" i="10" s="1"/>
  <c r="O147" i="10"/>
  <c r="J150" i="10"/>
  <c r="A88" i="10"/>
  <c r="I110" i="10"/>
  <c r="Q96" i="10"/>
  <c r="I96" i="10"/>
  <c r="K12" i="10"/>
  <c r="O93" i="10"/>
  <c r="N9" i="10"/>
  <c r="A148" i="10"/>
  <c r="A20" i="10"/>
  <c r="M66" i="10"/>
  <c r="J60" i="10"/>
  <c r="J29" i="10"/>
  <c r="O69" i="10"/>
  <c r="O103" i="10"/>
  <c r="P145" i="10" a="1"/>
  <c r="P145" i="10" s="1"/>
  <c r="H82" i="10"/>
  <c r="Q40" i="10"/>
  <c r="J90" i="10"/>
  <c r="A26" i="10"/>
  <c r="Q79" i="10"/>
  <c r="A135" i="10"/>
  <c r="I61" i="10"/>
  <c r="A125" i="10"/>
  <c r="O139" i="10"/>
  <c r="M158" i="10"/>
  <c r="K153" i="10"/>
  <c r="M132" i="10"/>
  <c r="P104" i="10" a="1"/>
  <c r="P104" i="10" s="1"/>
  <c r="N108" i="10"/>
  <c r="L2" i="10"/>
  <c r="P129" i="10" a="1"/>
  <c r="P129" i="10" s="1"/>
  <c r="N110" i="10"/>
  <c r="L92" i="10"/>
  <c r="L62" i="10"/>
  <c r="I99" i="10"/>
  <c r="Q136" i="10"/>
  <c r="I137" i="10"/>
  <c r="A84" i="10"/>
  <c r="Q90" i="10"/>
  <c r="P100" i="10" a="1"/>
  <c r="P100" i="10" s="1"/>
  <c r="K147" i="10"/>
  <c r="H107" i="10"/>
  <c r="H121" i="10"/>
  <c r="O96" i="10"/>
  <c r="L80" i="10"/>
  <c r="H97" i="10"/>
  <c r="J145" i="10"/>
  <c r="A59" i="10"/>
  <c r="I151" i="10"/>
  <c r="M51" i="10"/>
  <c r="L147" i="10"/>
  <c r="L22" i="10"/>
  <c r="P128" i="10" a="1"/>
  <c r="P128" i="10" s="1"/>
  <c r="K131" i="10"/>
  <c r="J94" i="10"/>
  <c r="A110" i="10"/>
  <c r="P156" i="10" a="1"/>
  <c r="P156" i="10" s="1"/>
  <c r="Q144" i="10"/>
  <c r="A114" i="10"/>
  <c r="M33" i="10"/>
  <c r="K28" i="10"/>
  <c r="K91" i="10"/>
  <c r="J121" i="10"/>
  <c r="O114" i="10"/>
  <c r="A126" i="10"/>
  <c r="K51" i="10"/>
  <c r="K142" i="10"/>
  <c r="A71" i="10"/>
  <c r="P118" i="10" a="1"/>
  <c r="P118" i="10" s="1"/>
  <c r="K113" i="10"/>
  <c r="I40" i="10"/>
  <c r="P34" i="10" a="1"/>
  <c r="P34" i="10" s="1"/>
  <c r="H17" i="10"/>
  <c r="P9" i="10" a="1"/>
  <c r="P9" i="10" s="1"/>
  <c r="H73" i="10"/>
  <c r="N93" i="10"/>
  <c r="N21" i="10"/>
  <c r="N79" i="10"/>
  <c r="P158" i="10" a="1"/>
  <c r="P158" i="10" s="1"/>
  <c r="O63" i="10"/>
  <c r="J124" i="10"/>
  <c r="H104" i="10"/>
  <c r="K117" i="10"/>
  <c r="M133" i="10"/>
  <c r="I156" i="10"/>
  <c r="H86" i="10"/>
  <c r="J135" i="10"/>
  <c r="I91" i="10"/>
  <c r="A90" i="10"/>
  <c r="K158" i="10"/>
  <c r="N69" i="10"/>
  <c r="J4" i="10"/>
  <c r="Q112" i="10"/>
  <c r="H96" i="10"/>
  <c r="I120" i="10"/>
  <c r="N106" i="10"/>
  <c r="K18" i="10"/>
  <c r="K145" i="10"/>
  <c r="A140" i="10"/>
  <c r="I49" i="10"/>
  <c r="Q155" i="10"/>
  <c r="M126" i="10"/>
  <c r="O26" i="10"/>
  <c r="M112" i="10"/>
  <c r="L41" i="10"/>
  <c r="K92" i="10"/>
  <c r="H155" i="10"/>
  <c r="P143" i="10" a="1"/>
  <c r="P143" i="10" s="1"/>
  <c r="A112" i="10"/>
  <c r="L118" i="10"/>
  <c r="P33" i="10" a="1"/>
  <c r="P33" i="10" s="1"/>
  <c r="P109" i="10" a="1"/>
  <c r="P109" i="10" s="1"/>
  <c r="K99" i="10"/>
  <c r="N139" i="10"/>
  <c r="H76" i="10"/>
  <c r="L90" i="10"/>
  <c r="L146" i="10"/>
  <c r="Q103" i="10"/>
  <c r="I89" i="10"/>
  <c r="Q89" i="10"/>
  <c r="P132" i="10" a="1"/>
  <c r="P132" i="10" s="1"/>
  <c r="J38" i="10"/>
  <c r="I41" i="10"/>
  <c r="A10" i="10"/>
  <c r="N122" i="10"/>
  <c r="Q55" i="10"/>
  <c r="P112" i="10" a="1"/>
  <c r="P112" i="10" s="1"/>
  <c r="H130" i="10"/>
  <c r="P28" i="10" a="1"/>
  <c r="P28" i="10" s="1"/>
  <c r="H45" i="10"/>
  <c r="Q106" i="10"/>
  <c r="P150" i="10" a="1"/>
  <c r="P150" i="10" s="1"/>
  <c r="L117" i="10"/>
  <c r="A75" i="10"/>
  <c r="H158" i="10"/>
  <c r="I133" i="10"/>
  <c r="L107" i="10"/>
  <c r="M127" i="10"/>
  <c r="Q25" i="10"/>
  <c r="P51" i="10" a="1"/>
  <c r="P51" i="10" s="1"/>
  <c r="L14" i="10"/>
  <c r="M52" i="10"/>
  <c r="N43" i="10"/>
  <c r="M111" i="10"/>
  <c r="L148" i="10"/>
  <c r="N134" i="10"/>
  <c r="O108" i="10"/>
  <c r="P15" i="10" a="1"/>
  <c r="P15" i="10" s="1"/>
  <c r="A15" i="10"/>
  <c r="J120" i="10"/>
  <c r="A106" i="10"/>
  <c r="Q143" i="10"/>
  <c r="H149" i="10"/>
  <c r="K69" i="10"/>
  <c r="M82" i="10"/>
  <c r="K140" i="10"/>
  <c r="P40" i="10" a="1"/>
  <c r="P40" i="10" s="1"/>
  <c r="P44" i="10" a="1"/>
  <c r="P44" i="10" s="1"/>
  <c r="L143" i="10"/>
  <c r="Q47" i="10"/>
  <c r="L108" i="10"/>
  <c r="A150" i="10"/>
  <c r="M95" i="10"/>
  <c r="Q134" i="10"/>
  <c r="O124" i="10"/>
  <c r="M98" i="10"/>
  <c r="N153" i="10"/>
  <c r="N116" i="10"/>
  <c r="O16" i="10"/>
  <c r="L151" i="10"/>
  <c r="P127" i="10" a="1"/>
  <c r="P127" i="10" s="1"/>
  <c r="O76" i="10"/>
  <c r="N148" i="10"/>
  <c r="L116" i="10"/>
  <c r="A133" i="10"/>
  <c r="L126" i="10"/>
  <c r="A86" i="10"/>
  <c r="Q154" i="10"/>
  <c r="J77" i="10"/>
  <c r="J134" i="10"/>
  <c r="O132" i="10"/>
  <c r="M46" i="10"/>
  <c r="H124" i="10"/>
  <c r="A141" i="10"/>
  <c r="H157" i="10"/>
  <c r="A119" i="10"/>
  <c r="O27" i="10"/>
  <c r="N126" i="10"/>
  <c r="K89" i="10"/>
  <c r="P90" i="10" a="1"/>
  <c r="P90" i="10" s="1"/>
  <c r="O148" i="10"/>
  <c r="I144" i="10"/>
  <c r="J101" i="10"/>
  <c r="H134" i="10"/>
  <c r="L78" i="10"/>
  <c r="H136" i="10"/>
  <c r="P94" i="10" a="1"/>
  <c r="P94" i="10" s="1"/>
  <c r="M80" i="10"/>
  <c r="P111" i="10" a="1"/>
  <c r="P111" i="10" s="1"/>
  <c r="M105" i="10"/>
  <c r="Q145" i="10"/>
  <c r="A98" i="10"/>
  <c r="Q92" i="10"/>
  <c r="A14" i="10"/>
  <c r="P35" i="10" a="1"/>
  <c r="P35" i="10" s="1"/>
  <c r="N12" i="10"/>
  <c r="N10" i="10"/>
  <c r="L3" i="10"/>
  <c r="I27" i="10"/>
  <c r="M53" i="10"/>
  <c r="O154" i="10"/>
  <c r="N107" i="10"/>
  <c r="K139" i="10"/>
  <c r="J81" i="10"/>
  <c r="J15" i="10"/>
  <c r="K125" i="10"/>
  <c r="K141" i="10"/>
  <c r="O101" i="10"/>
  <c r="H119" i="10"/>
  <c r="J89" i="10"/>
  <c r="P138" i="10" a="1"/>
  <c r="P138" i="10" s="1"/>
  <c r="J136" i="10"/>
  <c r="H133" i="10"/>
  <c r="A93" i="10"/>
  <c r="O118" i="10"/>
  <c r="Q56" i="10"/>
  <c r="J17" i="10"/>
  <c r="A95" i="10"/>
  <c r="N101" i="10"/>
  <c r="A154" i="10"/>
  <c r="J152" i="10"/>
  <c r="I73" i="10"/>
  <c r="Q133" i="10"/>
  <c r="N154" i="10"/>
  <c r="I138" i="10"/>
  <c r="I4" i="10"/>
  <c r="N99" i="10"/>
  <c r="M149" i="10"/>
  <c r="L122" i="10"/>
  <c r="L103" i="10"/>
  <c r="M74" i="10"/>
  <c r="A102" i="10"/>
  <c r="P135" i="10" a="1"/>
  <c r="P135" i="10" s="1"/>
  <c r="N92" i="10"/>
  <c r="A131" i="10"/>
  <c r="I127" i="10"/>
  <c r="H88" i="10"/>
  <c r="L93" i="10"/>
  <c r="K33" i="10"/>
  <c r="M102" i="10"/>
  <c r="M84" i="10"/>
  <c r="H22" i="10"/>
  <c r="N121" i="10"/>
  <c r="M139" i="10"/>
  <c r="O153" i="10"/>
  <c r="L91" i="10"/>
  <c r="P105" i="10" a="1"/>
  <c r="P105" i="10" s="1"/>
  <c r="J138" i="10"/>
  <c r="P119" i="10" a="1"/>
  <c r="P119" i="10" s="1"/>
  <c r="K95" i="10"/>
  <c r="L16" i="10"/>
  <c r="O129" i="10"/>
  <c r="A152" i="10"/>
  <c r="M154" i="10"/>
  <c r="K124" i="10"/>
  <c r="L141" i="10"/>
  <c r="M28" i="10"/>
  <c r="Q99" i="10"/>
  <c r="N131" i="10"/>
  <c r="J88" i="10"/>
  <c r="N129" i="10"/>
  <c r="K87" i="10"/>
  <c r="O122" i="10"/>
  <c r="N8" i="10"/>
  <c r="P68" i="10" a="1"/>
  <c r="P68" i="10" s="1"/>
  <c r="O85" i="10"/>
  <c r="K52" i="10"/>
  <c r="P72" i="10" a="1"/>
  <c r="P72" i="10" s="1"/>
  <c r="I122" i="10"/>
  <c r="K71" i="10"/>
  <c r="O116" i="10"/>
  <c r="M113" i="10"/>
  <c r="M87" i="10"/>
  <c r="K130" i="10"/>
  <c r="N152" i="10"/>
  <c r="Q111" i="10"/>
  <c r="Q116" i="10"/>
  <c r="K97" i="10"/>
  <c r="P136" i="10" a="1"/>
  <c r="P136" i="10" s="1"/>
  <c r="P126" i="10" a="1"/>
  <c r="P126" i="10" s="1"/>
  <c r="L155" i="10"/>
  <c r="Q124" i="10"/>
  <c r="J156" i="10"/>
  <c r="O141" i="10"/>
  <c r="P26" i="10" a="1"/>
  <c r="P26" i="10" s="1"/>
  <c r="K59" i="10"/>
  <c r="P46" i="10" a="1"/>
  <c r="P46" i="10" s="1"/>
  <c r="M93" i="10"/>
  <c r="P4" i="10" a="1"/>
  <c r="P4" i="10" s="1"/>
  <c r="I98" i="10"/>
  <c r="N157" i="10"/>
  <c r="O104" i="10"/>
  <c r="H127" i="10"/>
  <c r="K122" i="10"/>
  <c r="A111" i="10"/>
  <c r="K63" i="10"/>
  <c r="Q140" i="10"/>
  <c r="A137" i="10"/>
  <c r="K123" i="10"/>
  <c r="K115" i="10"/>
  <c r="J59" i="10"/>
  <c r="O121" i="10"/>
  <c r="I100" i="10"/>
  <c r="Q85" i="10"/>
  <c r="J114" i="10"/>
  <c r="A105" i="10"/>
  <c r="I16" i="10"/>
  <c r="I24" i="10"/>
  <c r="J18" i="10"/>
  <c r="K53" i="10"/>
  <c r="K21" i="10"/>
  <c r="H106" i="10"/>
  <c r="A120" i="10"/>
  <c r="J127" i="10"/>
  <c r="I105" i="10"/>
  <c r="K118" i="10"/>
  <c r="A151" i="10"/>
  <c r="Q35" i="10"/>
  <c r="K82" i="10"/>
  <c r="N125" i="10"/>
  <c r="I42" i="10"/>
  <c r="N117" i="10"/>
  <c r="N155" i="10"/>
  <c r="O119" i="10"/>
  <c r="I92" i="10"/>
  <c r="I154" i="10"/>
  <c r="J27" i="10"/>
  <c r="N46" i="10"/>
  <c r="Q66" i="10"/>
  <c r="Q7" i="10"/>
  <c r="K101" i="10"/>
  <c r="P23" i="10" a="1"/>
  <c r="P23" i="10" s="1"/>
  <c r="H26" i="10"/>
  <c r="L83" i="10"/>
  <c r="P25" i="10" a="1"/>
  <c r="P25" i="10" s="1"/>
  <c r="Q147" i="10"/>
  <c r="M136" i="10"/>
  <c r="A60" i="10"/>
  <c r="Q153" i="10"/>
  <c r="L152" i="10"/>
  <c r="K88" i="10"/>
  <c r="H111" i="10"/>
  <c r="A134" i="10"/>
  <c r="L114" i="10"/>
  <c r="L99" i="10"/>
  <c r="H12" i="10"/>
  <c r="P144" i="10" a="1"/>
  <c r="P144" i="10" s="1"/>
  <c r="Q126" i="10"/>
  <c r="I113" i="10"/>
  <c r="M34" i="10"/>
  <c r="K137" i="10"/>
  <c r="N112" i="10"/>
  <c r="I70" i="10"/>
  <c r="I87" i="10"/>
  <c r="N6" i="10"/>
  <c r="I62" i="10"/>
  <c r="K155" i="10"/>
  <c r="L137" i="10"/>
  <c r="P107" i="10" a="1"/>
  <c r="P107" i="10" s="1"/>
  <c r="O128" i="10"/>
  <c r="N132" i="10"/>
  <c r="J151" i="10"/>
  <c r="A144" i="10"/>
  <c r="P93" i="10" a="1"/>
  <c r="P93" i="10" s="1"/>
  <c r="I95" i="10"/>
  <c r="L133" i="10"/>
  <c r="I129" i="10"/>
  <c r="M71" i="10"/>
  <c r="A138" i="10"/>
  <c r="J45" i="10"/>
  <c r="P125" i="10" a="1"/>
  <c r="P125" i="10" s="1"/>
  <c r="A143" i="10"/>
  <c r="P98" i="10" a="1"/>
  <c r="P98" i="10" s="1"/>
  <c r="N96" i="10"/>
  <c r="H92" i="10"/>
  <c r="A113" i="10"/>
  <c r="M123" i="10"/>
  <c r="Q131" i="10"/>
  <c r="L105" i="10"/>
  <c r="O120" i="10"/>
  <c r="A147" i="10"/>
  <c r="N18" i="10"/>
  <c r="K133" i="10"/>
  <c r="K102" i="10"/>
  <c r="P7" i="10" a="1"/>
  <c r="P7" i="10" s="1"/>
  <c r="K111" i="10"/>
  <c r="Q121" i="10"/>
  <c r="H116" i="10"/>
  <c r="P110" i="10" a="1"/>
  <c r="P110" i="10" s="1"/>
  <c r="N124" i="10"/>
  <c r="Q148" i="10"/>
  <c r="J157" i="10"/>
  <c r="L158" i="10"/>
  <c r="O143" i="10"/>
  <c r="N13" i="10"/>
  <c r="N141" i="10"/>
  <c r="Q109" i="10"/>
  <c r="O41" i="10"/>
  <c r="L144" i="10"/>
  <c r="O115" i="10"/>
  <c r="K31" i="10"/>
  <c r="L19" i="10"/>
  <c r="J34" i="10"/>
  <c r="O84" i="10"/>
  <c r="I125" i="10"/>
  <c r="H102" i="10"/>
  <c r="H114" i="10"/>
  <c r="H9" i="10"/>
  <c r="K110" i="10"/>
  <c r="A121" i="10"/>
  <c r="P60" i="10" a="1"/>
  <c r="P60" i="10" s="1"/>
  <c r="L94" i="10"/>
  <c r="I52" i="10"/>
  <c r="P121" i="10" a="1"/>
  <c r="P121" i="10" s="1"/>
  <c r="O45" i="10"/>
  <c r="P116" i="10" a="1"/>
  <c r="P116" i="10" s="1"/>
  <c r="J87" i="10"/>
  <c r="K27" i="10"/>
  <c r="M57" i="10"/>
  <c r="O123" i="10"/>
  <c r="O95" i="10"/>
  <c r="J67" i="10"/>
  <c r="N109" i="10"/>
  <c r="H138" i="10"/>
  <c r="I97" i="10"/>
  <c r="K22" i="10"/>
  <c r="J106" i="10"/>
  <c r="M109" i="10"/>
  <c r="L20" i="10"/>
  <c r="L88" i="10"/>
  <c r="Q33" i="10"/>
  <c r="N5" i="10"/>
  <c r="P88" i="10" a="1"/>
  <c r="P88" i="10" s="1"/>
  <c r="N97" i="10"/>
  <c r="I136" i="10"/>
  <c r="A94" i="10"/>
  <c r="L106" i="10"/>
  <c r="M96" i="10"/>
  <c r="P108" i="10" a="1"/>
  <c r="P108" i="10" s="1"/>
  <c r="A58" i="10"/>
  <c r="N103" i="10"/>
  <c r="O40" i="10"/>
  <c r="I88" i="10"/>
  <c r="J63" i="10"/>
  <c r="H103" i="10"/>
  <c r="I115" i="10"/>
  <c r="H139" i="10"/>
  <c r="H109" i="10"/>
  <c r="N31" i="10"/>
  <c r="J110" i="10"/>
  <c r="Q93" i="10"/>
  <c r="Q32" i="10"/>
  <c r="M18" i="10"/>
  <c r="K79" i="10"/>
  <c r="I48" i="10"/>
  <c r="L98" i="10"/>
  <c r="P32" i="10" a="1"/>
  <c r="P32" i="10" s="1"/>
  <c r="I74" i="10"/>
  <c r="P45" i="10" a="1"/>
  <c r="P45" i="10" s="1"/>
  <c r="M75" i="10"/>
  <c r="N44" i="10"/>
  <c r="P86" i="10" a="1"/>
  <c r="P86" i="10" s="1"/>
  <c r="I31" i="10"/>
  <c r="A70" i="10"/>
  <c r="N95" i="10"/>
  <c r="M17" i="10"/>
  <c r="H110" i="10"/>
  <c r="H144" i="10"/>
  <c r="I107" i="10"/>
  <c r="O156" i="10"/>
  <c r="J11" i="10"/>
  <c r="L24" i="10"/>
  <c r="Q142" i="10"/>
  <c r="A39" i="10"/>
  <c r="Q70" i="10"/>
  <c r="H3" i="10"/>
  <c r="H91" i="10"/>
  <c r="J131" i="10"/>
  <c r="H99" i="10"/>
  <c r="L110" i="10"/>
  <c r="Q69" i="10"/>
  <c r="N120" i="10"/>
  <c r="Q156" i="10"/>
  <c r="I106" i="10"/>
  <c r="P91" i="10" a="1"/>
  <c r="P91" i="10" s="1"/>
  <c r="J122" i="10"/>
  <c r="J146" i="10"/>
  <c r="I63" i="10"/>
  <c r="O97" i="10"/>
  <c r="A118" i="10"/>
  <c r="K135" i="10"/>
  <c r="I123" i="10"/>
  <c r="H89" i="10"/>
  <c r="A57" i="10"/>
  <c r="A128" i="10"/>
  <c r="L139" i="10"/>
  <c r="M115" i="10"/>
  <c r="Q137" i="10"/>
  <c r="N82" i="10"/>
  <c r="Q129" i="10"/>
  <c r="I131" i="10"/>
  <c r="Q132" i="10"/>
  <c r="P123" i="10" a="1"/>
  <c r="P123" i="10" s="1"/>
  <c r="H37" i="10"/>
  <c r="Q150" i="10"/>
  <c r="N62" i="10"/>
  <c r="N61" i="10"/>
  <c r="A104" i="10"/>
  <c r="L132" i="10"/>
  <c r="P147" i="10" a="1"/>
  <c r="P147" i="10" s="1"/>
  <c r="P148" i="10" a="1"/>
  <c r="P148" i="10" s="1"/>
  <c r="J95" i="10"/>
  <c r="P113" i="10" a="1"/>
  <c r="P113" i="10" s="1"/>
  <c r="Q158" i="10"/>
  <c r="N118" i="10"/>
  <c r="I114" i="10"/>
  <c r="L136" i="10"/>
  <c r="I7" i="10"/>
  <c r="H33" i="10"/>
  <c r="M135" i="10"/>
  <c r="N142" i="10"/>
  <c r="N75" i="10"/>
  <c r="A33" i="10"/>
  <c r="I28" i="10"/>
  <c r="H145" i="10"/>
  <c r="M4" i="10"/>
  <c r="H34" i="10"/>
  <c r="K5" i="10"/>
  <c r="K105" i="10"/>
  <c r="A153" i="10"/>
  <c r="J103" i="10"/>
  <c r="L127" i="10"/>
  <c r="H101" i="10"/>
  <c r="N130" i="10"/>
  <c r="K60" i="10"/>
  <c r="P142" i="10" a="1"/>
  <c r="P142" i="10" s="1"/>
  <c r="I118" i="10"/>
  <c r="L121" i="10"/>
  <c r="A108" i="10"/>
  <c r="K150" i="10"/>
  <c r="P69" i="10" a="1"/>
  <c r="P69" i="10" s="1"/>
  <c r="L138" i="10"/>
  <c r="J32" i="10"/>
  <c r="L56" i="10"/>
  <c r="K144" i="10"/>
  <c r="A136" i="10"/>
  <c r="A19" i="10"/>
  <c r="K57" i="10"/>
  <c r="O117" i="10"/>
  <c r="I147" i="10"/>
  <c r="H80" i="10"/>
  <c r="K55" i="10"/>
  <c r="I60" i="10"/>
  <c r="H60" i="10"/>
  <c r="A76" i="10"/>
  <c r="O18" i="10"/>
  <c r="O158" i="10"/>
  <c r="A130" i="10"/>
  <c r="J9" i="10"/>
  <c r="Q101" i="10"/>
  <c r="J49" i="10"/>
  <c r="K116" i="10"/>
  <c r="M13" i="10"/>
  <c r="Q78" i="10"/>
  <c r="O88" i="10"/>
  <c r="L18" i="10"/>
  <c r="I111" i="10"/>
  <c r="J126" i="10"/>
  <c r="J36" i="10"/>
  <c r="I103" i="10"/>
  <c r="M15" i="10"/>
  <c r="O99" i="10"/>
  <c r="I153" i="10"/>
  <c r="I67" i="10"/>
  <c r="Q139" i="10"/>
  <c r="H10" i="10"/>
  <c r="H61" i="10"/>
  <c r="I128" i="10"/>
  <c r="I158" i="10"/>
  <c r="M137" i="10"/>
  <c r="K114" i="10"/>
  <c r="H32" i="10"/>
  <c r="A18" i="10"/>
  <c r="I15" i="10"/>
  <c r="N14" i="10"/>
  <c r="Q100" i="10"/>
  <c r="K107" i="10"/>
  <c r="J155" i="10"/>
  <c r="L150" i="10"/>
  <c r="O92" i="10"/>
  <c r="K143" i="10"/>
  <c r="O157" i="10"/>
  <c r="A132" i="10"/>
  <c r="N89" i="10"/>
  <c r="K8" i="10"/>
  <c r="M91" i="10"/>
  <c r="I142" i="10"/>
  <c r="Q122" i="10"/>
  <c r="J102" i="10"/>
  <c r="L153" i="10"/>
  <c r="O149" i="10"/>
  <c r="L111" i="10"/>
  <c r="I116" i="10"/>
  <c r="N151" i="10"/>
  <c r="L12" i="10"/>
  <c r="K96" i="10"/>
  <c r="Q119" i="10"/>
  <c r="J153" i="10"/>
  <c r="H122" i="10"/>
  <c r="A156" i="10"/>
  <c r="K157" i="10"/>
  <c r="N111" i="10"/>
  <c r="O33" i="10"/>
  <c r="O91" i="10"/>
  <c r="H16" i="10"/>
  <c r="M107" i="10"/>
  <c r="N114" i="10"/>
  <c r="A158" i="10"/>
  <c r="H93" i="10"/>
  <c r="H153" i="10"/>
  <c r="Q157" i="10"/>
  <c r="M121" i="10"/>
  <c r="A100" i="10"/>
  <c r="P87" i="10" a="1"/>
  <c r="P87" i="10" s="1"/>
  <c r="J154" i="10"/>
  <c r="P103" i="10" a="1"/>
  <c r="P103" i="10" s="1"/>
  <c r="P151" i="10" a="1"/>
  <c r="P151" i="10" s="1"/>
  <c r="J109" i="10"/>
  <c r="M144" i="10"/>
  <c r="A146" i="10"/>
  <c r="N144" i="10"/>
  <c r="J128" i="10"/>
  <c r="O145" i="10"/>
  <c r="I126" i="10"/>
  <c r="H108" i="10"/>
  <c r="M142" i="10"/>
  <c r="A97" i="10"/>
  <c r="H125" i="10"/>
  <c r="O126" i="10"/>
  <c r="P131" i="10" a="1"/>
  <c r="P131" i="10" s="1"/>
  <c r="L134" i="10"/>
  <c r="H128" i="10"/>
  <c r="M143" i="10"/>
  <c r="Q118" i="10"/>
  <c r="M101" i="10"/>
  <c r="L109" i="10"/>
  <c r="A91" i="10"/>
  <c r="M90" i="10"/>
  <c r="J111" i="10"/>
  <c r="L140" i="10"/>
  <c r="O112" i="10"/>
  <c r="H154" i="10"/>
  <c r="L157" i="10"/>
  <c r="L129" i="10"/>
  <c r="J112" i="10"/>
  <c r="I108" i="10"/>
  <c r="Q120" i="10"/>
  <c r="N150" i="10"/>
  <c r="I157" i="10"/>
  <c r="O144" i="10"/>
  <c r="H156" i="10"/>
  <c r="Q110" i="10"/>
  <c r="L77" i="10"/>
  <c r="N136" i="10"/>
  <c r="K108" i="10"/>
  <c r="N104" i="10"/>
  <c r="M119" i="10"/>
  <c r="O106" i="10"/>
  <c r="M128" i="10"/>
  <c r="M94" i="10"/>
  <c r="P154" i="10" a="1"/>
  <c r="P154" i="10" s="1"/>
  <c r="P152" i="10" a="1"/>
  <c r="P152" i="10" s="1"/>
  <c r="N135" i="10"/>
  <c r="P114" i="10" a="1"/>
  <c r="P114" i="10" s="1"/>
  <c r="Q95" i="10"/>
  <c r="Q114" i="10"/>
  <c r="L130" i="10"/>
  <c r="A101" i="10"/>
  <c r="N113" i="10"/>
  <c r="Q16" i="10"/>
  <c r="Q97" i="10"/>
  <c r="L154" i="10"/>
  <c r="A2" i="10"/>
  <c r="A149" i="10"/>
  <c r="I10" i="10"/>
  <c r="I102" i="10"/>
  <c r="J117" i="10"/>
  <c r="P106" i="10" a="1"/>
  <c r="P106" i="10" s="1"/>
  <c r="A139" i="10"/>
  <c r="H137" i="10"/>
  <c r="Q91" i="10"/>
  <c r="H132" i="10"/>
  <c r="H100" i="10"/>
  <c r="I43" i="10"/>
  <c r="N87" i="10"/>
  <c r="N119" i="10"/>
  <c r="J118" i="10"/>
  <c r="M129" i="10"/>
  <c r="K120" i="10"/>
  <c r="L104" i="10"/>
  <c r="H87" i="10"/>
  <c r="Q107" i="10"/>
  <c r="M99" i="10"/>
  <c r="L46" i="10"/>
  <c r="Q151" i="10"/>
  <c r="A34" i="10"/>
  <c r="Q51" i="10"/>
  <c r="J141" i="10"/>
  <c r="M89" i="10"/>
  <c r="I121" i="10"/>
  <c r="P117" i="10" a="1"/>
  <c r="P117" i="10" s="1"/>
  <c r="N149" i="10"/>
  <c r="O151" i="10"/>
  <c r="L101" i="10"/>
  <c r="A87" i="10"/>
  <c r="M63" i="10"/>
  <c r="H151" i="10"/>
  <c r="M117" i="10"/>
  <c r="Q141" i="10"/>
  <c r="H117" i="10"/>
  <c r="O140" i="10"/>
  <c r="O89" i="10"/>
  <c r="Q135" i="10"/>
  <c r="M118" i="10"/>
  <c r="A142" i="10"/>
  <c r="A99" i="10"/>
  <c r="L47" i="10"/>
  <c r="J158" i="10"/>
  <c r="A78" i="10"/>
  <c r="Q58" i="10"/>
  <c r="Q130" i="10"/>
  <c r="A116" i="10"/>
  <c r="P92" i="10" a="1"/>
  <c r="P92" i="10" s="1"/>
  <c r="O136" i="10"/>
  <c r="I112" i="10"/>
  <c r="I104" i="10"/>
  <c r="A157" i="10"/>
  <c r="P153" i="10" a="1"/>
  <c r="P153" i="10" s="1"/>
  <c r="K40" i="10"/>
  <c r="L95" i="10"/>
  <c r="N127" i="10"/>
  <c r="J108" i="10"/>
  <c r="O134" i="10"/>
  <c r="H135" i="10"/>
  <c r="P122" i="10" a="1"/>
  <c r="P122" i="10" s="1"/>
  <c r="L89" i="10"/>
  <c r="H141" i="10"/>
  <c r="M120" i="10"/>
  <c r="O102" i="10"/>
  <c r="M104" i="10"/>
  <c r="A145" i="10"/>
  <c r="L96" i="10"/>
  <c r="J119" i="10"/>
  <c r="A155" i="10"/>
  <c r="M140" i="10"/>
  <c r="N90" i="10"/>
  <c r="J99" i="10"/>
  <c r="N128" i="10"/>
  <c r="J123" i="10"/>
  <c r="O131" i="10"/>
  <c r="J116" i="10"/>
  <c r="J96" i="10"/>
  <c r="M155" i="10"/>
  <c r="O135" i="10"/>
  <c r="I101" i="10"/>
  <c r="Q87" i="10"/>
  <c r="K127" i="10"/>
  <c r="N140" i="10"/>
  <c r="N49" i="10"/>
  <c r="O21" i="10"/>
  <c r="K138" i="10"/>
  <c r="I109" i="10"/>
  <c r="A115" i="10"/>
  <c r="L85" i="10"/>
  <c r="L26" i="10"/>
  <c r="I39" i="10"/>
  <c r="Q152" i="10"/>
  <c r="J149" i="10"/>
  <c r="O94" i="10"/>
  <c r="O98" i="10"/>
  <c r="H120" i="10"/>
  <c r="L87" i="10"/>
  <c r="O111" i="10"/>
  <c r="N105" i="10"/>
  <c r="M134" i="10"/>
  <c r="I117" i="10"/>
  <c r="J137" i="10"/>
  <c r="P89" i="10" a="1"/>
  <c r="P89" i="10" s="1"/>
  <c r="J93" i="10"/>
  <c r="K132" i="10"/>
  <c r="O137" i="10"/>
  <c r="K93" i="10"/>
  <c r="I155" i="10"/>
  <c r="H94" i="10"/>
  <c r="O12" i="10"/>
  <c r="K20" i="10"/>
  <c r="M45" i="10"/>
  <c r="O65" i="10"/>
  <c r="J129" i="10"/>
  <c r="Q102" i="10"/>
  <c r="I80" i="10"/>
  <c r="K106" i="10"/>
  <c r="I81" i="10"/>
  <c r="O155" i="10"/>
  <c r="O105" i="10"/>
  <c r="N115" i="10"/>
  <c r="M130" i="10"/>
  <c r="I132" i="10"/>
  <c r="O127" i="10"/>
  <c r="M116" i="10"/>
  <c r="K90" i="10"/>
  <c r="M131" i="10"/>
  <c r="J147" i="10"/>
  <c r="P146" i="10" a="1"/>
  <c r="P146" i="10" s="1"/>
  <c r="J100" i="10"/>
  <c r="M147" i="10"/>
  <c r="A37" i="10"/>
  <c r="H129" i="10"/>
  <c r="I146" i="10"/>
  <c r="P155" i="10" a="1"/>
  <c r="P155" i="10" s="1"/>
  <c r="K156" i="10"/>
  <c r="M76" i="10"/>
  <c r="L135" i="10"/>
  <c r="O90" i="10"/>
  <c r="P37" i="10" a="1"/>
  <c r="P37" i="10" s="1"/>
  <c r="L156" i="10"/>
  <c r="O47" i="10"/>
  <c r="N27" i="10"/>
  <c r="I140" i="10"/>
  <c r="N156" i="10"/>
  <c r="N158" i="10"/>
  <c r="M122" i="10"/>
  <c r="O142" i="10"/>
  <c r="A117" i="10"/>
  <c r="I150" i="10"/>
  <c r="Q160" i="10"/>
  <c r="J159" i="10"/>
  <c r="Q138" i="10"/>
  <c r="H159" i="10"/>
  <c r="N145" i="10"/>
  <c r="L160" i="10"/>
  <c r="M153" i="10"/>
  <c r="L159" i="10"/>
  <c r="I149" i="10"/>
  <c r="L128" i="10"/>
  <c r="Q159" i="10"/>
  <c r="I160" i="10"/>
  <c r="P120" i="10" a="1"/>
  <c r="P120" i="10" s="1"/>
  <c r="M160" i="10"/>
  <c r="I124" i="10"/>
  <c r="Q125" i="10"/>
  <c r="M151" i="10"/>
  <c r="M141" i="10"/>
  <c r="H123" i="10"/>
  <c r="P159" i="10" a="1"/>
  <c r="P159" i="10" s="1"/>
  <c r="K159" i="10"/>
  <c r="O87" i="10"/>
  <c r="M161" i="10"/>
  <c r="A159" i="10"/>
  <c r="O160" i="10"/>
  <c r="M159" i="10"/>
  <c r="N159" i="10"/>
  <c r="K160" i="10"/>
  <c r="N160" i="10"/>
  <c r="P160" i="10" a="1"/>
  <c r="P160" i="10" s="1"/>
  <c r="I159" i="10"/>
  <c r="O159" i="10"/>
  <c r="A161" i="10"/>
  <c r="I152" i="10"/>
  <c r="J160" i="10"/>
  <c r="H161" i="10"/>
  <c r="A160" i="10"/>
  <c r="O161" i="10"/>
  <c r="J163" i="10"/>
  <c r="J161" i="10"/>
  <c r="Q161" i="10"/>
  <c r="P161" i="10" a="1"/>
  <c r="P161" i="10" s="1"/>
  <c r="P162" i="10" a="1"/>
  <c r="P162" i="10" s="1"/>
  <c r="I162" i="10"/>
  <c r="A162" i="10"/>
  <c r="H160" i="10"/>
  <c r="I161" i="10"/>
  <c r="L164" i="10"/>
  <c r="L161" i="10"/>
  <c r="K162" i="10"/>
  <c r="Q163" i="10"/>
  <c r="J162" i="10"/>
  <c r="K163" i="10"/>
  <c r="O163" i="10"/>
  <c r="K161" i="10"/>
  <c r="Q162" i="10"/>
  <c r="M164" i="10"/>
  <c r="N162" i="10"/>
  <c r="O162" i="10"/>
  <c r="P163" i="10" a="1"/>
  <c r="P163" i="10" s="1"/>
  <c r="K164" i="10"/>
  <c r="N161" i="10"/>
  <c r="H162" i="10"/>
  <c r="P164" i="10" a="1"/>
  <c r="P164" i="10" s="1"/>
  <c r="O164" i="10"/>
  <c r="N163" i="10"/>
  <c r="M162" i="10"/>
  <c r="H163" i="10"/>
  <c r="N164" i="10"/>
  <c r="A164" i="10"/>
  <c r="H164" i="10"/>
  <c r="M165" i="10"/>
  <c r="I164" i="10"/>
  <c r="M163" i="10"/>
  <c r="I163" i="10"/>
  <c r="J164" i="10"/>
  <c r="Q164" i="10"/>
  <c r="L162" i="10"/>
  <c r="Q165" i="10"/>
  <c r="A165" i="10"/>
  <c r="N166" i="10"/>
  <c r="L163" i="10"/>
  <c r="A163" i="10"/>
  <c r="H165" i="10"/>
  <c r="O203" i="10"/>
  <c r="P191" i="10" a="1"/>
  <c r="P191" i="10" s="1"/>
  <c r="O190" i="10"/>
  <c r="K209" i="10"/>
  <c r="K204" i="10"/>
  <c r="O189" i="10"/>
  <c r="K211" i="10"/>
  <c r="O211" i="10"/>
  <c r="N190" i="10"/>
  <c r="A210" i="10"/>
  <c r="J210" i="10"/>
  <c r="N210" i="10"/>
  <c r="Q189" i="10"/>
  <c r="Q211" i="10"/>
  <c r="J198" i="10"/>
  <c r="K185" i="10"/>
  <c r="I194" i="10"/>
  <c r="Q198" i="10"/>
  <c r="L193" i="10"/>
  <c r="K190" i="10"/>
  <c r="I192" i="10"/>
  <c r="P194" i="10" a="1"/>
  <c r="P194" i="10" s="1"/>
  <c r="I189" i="10"/>
  <c r="H185" i="10"/>
  <c r="Q206" i="10"/>
  <c r="P204" i="10" a="1"/>
  <c r="P204" i="10" s="1"/>
  <c r="K203" i="10"/>
  <c r="I201" i="10"/>
  <c r="N191" i="10"/>
  <c r="P182" i="10" a="1"/>
  <c r="P182" i="10" s="1"/>
  <c r="J206" i="10"/>
  <c r="A211" i="10"/>
  <c r="K192" i="10"/>
  <c r="Q185" i="10"/>
  <c r="N181" i="10"/>
  <c r="N213" i="10"/>
  <c r="Q195" i="10"/>
  <c r="J209" i="10"/>
  <c r="J213" i="10"/>
  <c r="J188" i="10"/>
  <c r="O186" i="10"/>
  <c r="I200" i="10"/>
  <c r="O195" i="10"/>
  <c r="N211" i="10"/>
  <c r="I203" i="10"/>
  <c r="I185" i="10"/>
  <c r="I190" i="10"/>
  <c r="H198" i="10"/>
  <c r="K198" i="10"/>
  <c r="N174" i="10"/>
  <c r="P185" i="10" a="1"/>
  <c r="P185" i="10" s="1"/>
  <c r="M211" i="10"/>
  <c r="A190" i="10"/>
  <c r="M208" i="10"/>
  <c r="P207" i="10" a="1"/>
  <c r="P207" i="10" s="1"/>
  <c r="Q196" i="10"/>
  <c r="K196" i="10"/>
  <c r="K206" i="10"/>
  <c r="M206" i="10"/>
  <c r="M210" i="10"/>
  <c r="Q207" i="10"/>
  <c r="I207" i="10"/>
  <c r="P213" i="10" a="1"/>
  <c r="P213" i="10" s="1"/>
  <c r="Q188" i="10"/>
  <c r="H187" i="10"/>
  <c r="I211" i="10"/>
  <c r="Q212" i="10"/>
  <c r="L186" i="10"/>
  <c r="N209" i="10"/>
  <c r="K208" i="10"/>
  <c r="K195" i="10"/>
  <c r="N206" i="10"/>
  <c r="J204" i="10"/>
  <c r="M207" i="10"/>
  <c r="N173" i="10"/>
  <c r="J189" i="10"/>
  <c r="A209" i="10"/>
  <c r="H191" i="10"/>
  <c r="K210" i="10"/>
  <c r="N199" i="10"/>
  <c r="L206" i="10"/>
  <c r="O191" i="10"/>
  <c r="L204" i="10"/>
  <c r="H209" i="10"/>
  <c r="O201" i="10"/>
  <c r="K194" i="10"/>
  <c r="M204" i="10"/>
  <c r="N193" i="10"/>
  <c r="K207" i="10"/>
  <c r="Q177" i="10"/>
  <c r="L196" i="10"/>
  <c r="H188" i="10"/>
  <c r="A187" i="10"/>
  <c r="P195" i="10" a="1"/>
  <c r="P195" i="10" s="1"/>
  <c r="J211" i="10"/>
  <c r="L188" i="10"/>
  <c r="A197" i="10"/>
  <c r="Q205" i="10"/>
  <c r="P214" i="10" a="1"/>
  <c r="P214" i="10" s="1"/>
  <c r="A166" i="10"/>
  <c r="J202" i="10"/>
  <c r="O192" i="10"/>
  <c r="N197" i="10"/>
  <c r="Q176" i="10"/>
  <c r="A208" i="10"/>
  <c r="L168" i="10"/>
  <c r="I166" i="10"/>
  <c r="A200" i="10"/>
  <c r="I210" i="10"/>
  <c r="H168" i="10"/>
  <c r="J182" i="10"/>
  <c r="J167" i="10"/>
  <c r="N192" i="10"/>
  <c r="O184" i="10"/>
  <c r="O165" i="10"/>
  <c r="A172" i="10"/>
  <c r="O180" i="10"/>
  <c r="M166" i="10"/>
  <c r="I165" i="10"/>
  <c r="Q209" i="10"/>
  <c r="P208" i="10" a="1"/>
  <c r="P208" i="10" s="1"/>
  <c r="M198" i="10"/>
  <c r="O197" i="10"/>
  <c r="O200" i="10"/>
  <c r="L174" i="10"/>
  <c r="I199" i="10"/>
  <c r="H200" i="10"/>
  <c r="P203" i="10" a="1"/>
  <c r="P203" i="10" s="1"/>
  <c r="H194" i="10"/>
  <c r="A201" i="10"/>
  <c r="Q183" i="10"/>
  <c r="L176" i="10"/>
  <c r="O204" i="10"/>
  <c r="L207" i="10"/>
  <c r="L212" i="10"/>
  <c r="P173" i="10" a="1"/>
  <c r="P173" i="10" s="1"/>
  <c r="M172" i="10"/>
  <c r="M186" i="10"/>
  <c r="P183" i="10" a="1"/>
  <c r="P183" i="10" s="1"/>
  <c r="K165" i="10"/>
  <c r="H190" i="10"/>
  <c r="H193" i="10"/>
  <c r="J171" i="10"/>
  <c r="N176" i="10"/>
  <c r="A171" i="10"/>
  <c r="J168" i="10"/>
  <c r="Q182" i="10"/>
  <c r="H210" i="10"/>
  <c r="O198" i="10"/>
  <c r="Q169" i="10"/>
  <c r="I172" i="10"/>
  <c r="H171" i="10"/>
  <c r="N170" i="10"/>
  <c r="K202" i="10"/>
  <c r="I187" i="10"/>
  <c r="A207" i="10"/>
  <c r="M193" i="10"/>
  <c r="K187" i="10"/>
  <c r="H196" i="10"/>
  <c r="H213" i="10"/>
  <c r="P187" i="10" a="1"/>
  <c r="P187" i="10" s="1"/>
  <c r="I174" i="10"/>
  <c r="I176" i="10"/>
  <c r="L208" i="10"/>
  <c r="O213" i="10"/>
  <c r="O181" i="10"/>
  <c r="A185" i="10"/>
  <c r="N177" i="10"/>
  <c r="P165" i="10" a="1"/>
  <c r="P165" i="10" s="1"/>
  <c r="O207" i="10"/>
  <c r="P186" i="10" a="1"/>
  <c r="P186" i="10" s="1"/>
  <c r="J172" i="10"/>
  <c r="I167" i="10"/>
  <c r="J169" i="10"/>
  <c r="K176" i="10"/>
  <c r="K182" i="10"/>
  <c r="Q193" i="10"/>
  <c r="Q167" i="10"/>
  <c r="J166" i="10"/>
  <c r="J195" i="10"/>
  <c r="H181" i="10"/>
  <c r="Q197" i="10"/>
  <c r="K171" i="10"/>
  <c r="H182" i="10"/>
  <c r="O169" i="10"/>
  <c r="O188" i="10"/>
  <c r="J186" i="10"/>
  <c r="I214" i="10"/>
  <c r="J180" i="10"/>
  <c r="M202" i="10"/>
  <c r="M170" i="10"/>
  <c r="M178" i="10"/>
  <c r="P189" i="10" a="1"/>
  <c r="P189" i="10" s="1"/>
  <c r="N171" i="10"/>
  <c r="H174" i="10"/>
  <c r="K167" i="10"/>
  <c r="I213" i="10"/>
  <c r="I188" i="10"/>
  <c r="I195" i="10"/>
  <c r="L190" i="10"/>
  <c r="L209" i="10"/>
  <c r="J183" i="10"/>
  <c r="L178" i="10"/>
  <c r="L180" i="10"/>
  <c r="P184" i="10" a="1"/>
  <c r="P184" i="10" s="1"/>
  <c r="P211" i="10" a="1"/>
  <c r="P211" i="10" s="1"/>
  <c r="I180" i="10"/>
  <c r="Q200" i="10"/>
  <c r="M209" i="10"/>
  <c r="P169" i="10" a="1"/>
  <c r="P169" i="10" s="1"/>
  <c r="I171" i="10"/>
  <c r="A179" i="10"/>
  <c r="J170" i="10"/>
  <c r="J178" i="10"/>
  <c r="Q170" i="10"/>
  <c r="P179" i="10" a="1"/>
  <c r="P179" i="10" s="1"/>
  <c r="I197" i="10"/>
  <c r="I182" i="10"/>
  <c r="L165" i="10"/>
  <c r="J176" i="10"/>
  <c r="J192" i="10"/>
  <c r="M181" i="10"/>
  <c r="Q201" i="10"/>
  <c r="Q202" i="10"/>
  <c r="J173" i="10"/>
  <c r="O171" i="10"/>
  <c r="A170" i="10"/>
  <c r="N180" i="10"/>
  <c r="K173" i="10"/>
  <c r="A186" i="10"/>
  <c r="L181" i="10"/>
  <c r="M205" i="10"/>
  <c r="H175" i="10"/>
  <c r="H201" i="10"/>
  <c r="N198" i="10"/>
  <c r="A183" i="10"/>
  <c r="O209" i="10"/>
  <c r="P197" i="10" a="1"/>
  <c r="P197" i="10" s="1"/>
  <c r="N208" i="10"/>
  <c r="N184" i="10"/>
  <c r="N185" i="10"/>
  <c r="K177" i="10"/>
  <c r="A199" i="10"/>
  <c r="M173" i="10"/>
  <c r="A176" i="10"/>
  <c r="O178" i="10"/>
  <c r="M189" i="10"/>
  <c r="N212" i="10"/>
  <c r="L203" i="10"/>
  <c r="P192" i="10" a="1"/>
  <c r="P192" i="10" s="1"/>
  <c r="K168" i="10"/>
  <c r="P199" i="10" a="1"/>
  <c r="P199" i="10" s="1"/>
  <c r="P177" i="10" a="1"/>
  <c r="P177" i="10" s="1"/>
  <c r="L197" i="10"/>
  <c r="K199" i="10"/>
  <c r="J179" i="10"/>
  <c r="A173" i="10"/>
  <c r="I178" i="10"/>
  <c r="A167" i="10"/>
  <c r="O168" i="10"/>
  <c r="N178" i="10"/>
  <c r="N172" i="10"/>
  <c r="I183" i="10"/>
  <c r="K213" i="10"/>
  <c r="L191" i="10"/>
  <c r="H208" i="10"/>
  <c r="O212" i="10"/>
  <c r="A193" i="10"/>
  <c r="L167" i="10"/>
  <c r="M203" i="10"/>
  <c r="O214" i="10"/>
  <c r="I181" i="10"/>
  <c r="O187" i="10"/>
  <c r="M179" i="10"/>
  <c r="A192" i="10"/>
  <c r="O196" i="10"/>
  <c r="A178" i="10"/>
  <c r="Q203" i="10"/>
  <c r="H178" i="10"/>
  <c r="M175" i="10"/>
  <c r="O175" i="10"/>
  <c r="J196" i="10"/>
  <c r="M182" i="10"/>
  <c r="Q171" i="10"/>
  <c r="O179" i="10"/>
  <c r="M197" i="10"/>
  <c r="P198" i="10" a="1"/>
  <c r="P198" i="10" s="1"/>
  <c r="A194" i="10"/>
  <c r="O185" i="10"/>
  <c r="Q208" i="10"/>
  <c r="H173" i="10"/>
  <c r="P210" i="10" a="1"/>
  <c r="P210" i="10" s="1"/>
  <c r="A191" i="10"/>
  <c r="A203" i="10"/>
  <c r="K186" i="10"/>
  <c r="H177" i="10"/>
  <c r="L177" i="10"/>
  <c r="M212" i="10"/>
  <c r="K170" i="10"/>
  <c r="J177" i="10"/>
  <c r="N186" i="10"/>
  <c r="O210" i="10"/>
  <c r="J175" i="10"/>
  <c r="M188" i="10"/>
  <c r="O166" i="10"/>
  <c r="J191" i="10"/>
  <c r="N188" i="10"/>
  <c r="A168" i="10"/>
  <c r="H207" i="10"/>
  <c r="J207" i="10"/>
  <c r="Q187" i="10"/>
  <c r="K178" i="10"/>
  <c r="H206" i="10"/>
  <c r="N207" i="10"/>
  <c r="H192" i="10"/>
  <c r="K191" i="10"/>
  <c r="N204" i="10"/>
  <c r="P188" i="10" a="1"/>
  <c r="P188" i="10" s="1"/>
  <c r="Q199" i="10"/>
  <c r="I191" i="10"/>
  <c r="I198" i="10"/>
  <c r="H169" i="10"/>
  <c r="M168" i="10"/>
  <c r="Q186" i="10"/>
  <c r="M185" i="10"/>
  <c r="H166" i="10"/>
  <c r="Q174" i="10"/>
  <c r="H176" i="10"/>
  <c r="J203" i="10"/>
  <c r="N168" i="10"/>
  <c r="M191" i="10"/>
  <c r="J208" i="10"/>
  <c r="Q191" i="10"/>
  <c r="H170" i="10"/>
  <c r="N187" i="10"/>
  <c r="L195" i="10"/>
  <c r="H167" i="10"/>
  <c r="K169" i="10"/>
  <c r="P166" i="10" a="1"/>
  <c r="P166" i="10" s="1"/>
  <c r="I212" i="10"/>
  <c r="P167" i="10" a="1"/>
  <c r="P167" i="10" s="1"/>
  <c r="Q166" i="10"/>
  <c r="L172" i="10"/>
  <c r="J205" i="10"/>
  <c r="P180" i="10" a="1"/>
  <c r="P180" i="10" s="1"/>
  <c r="N195" i="10"/>
  <c r="N182" i="10"/>
  <c r="O199" i="10"/>
  <c r="L194" i="10"/>
  <c r="O205" i="10"/>
  <c r="O167" i="10"/>
  <c r="M214" i="10"/>
  <c r="N165" i="10"/>
  <c r="Q178" i="10"/>
  <c r="A182" i="10"/>
  <c r="Q168" i="10"/>
  <c r="P200" i="10" a="1"/>
  <c r="P200" i="10" s="1"/>
  <c r="A213" i="10"/>
  <c r="H195" i="10"/>
  <c r="I170" i="10"/>
  <c r="L185" i="10"/>
  <c r="L183" i="10"/>
  <c r="L192" i="10"/>
  <c r="O176" i="10"/>
  <c r="H205" i="10"/>
  <c r="O194" i="10"/>
  <c r="N189" i="10"/>
  <c r="N205" i="10"/>
  <c r="A205" i="10"/>
  <c r="H180" i="10"/>
  <c r="P206" i="10" a="1"/>
  <c r="P206" i="10" s="1"/>
  <c r="L199" i="10"/>
  <c r="M194" i="10"/>
  <c r="J214" i="10"/>
  <c r="J200" i="10"/>
  <c r="L210" i="10"/>
  <c r="I205" i="10"/>
  <c r="P196" i="10" a="1"/>
  <c r="P196" i="10" s="1"/>
  <c r="K174" i="10"/>
  <c r="K166" i="10"/>
  <c r="P181" i="10" a="1"/>
  <c r="P181" i="10" s="1"/>
  <c r="K200" i="10"/>
  <c r="I208" i="10"/>
  <c r="A174" i="10"/>
  <c r="K189" i="10"/>
  <c r="I206" i="10"/>
  <c r="M190" i="10"/>
  <c r="N179" i="10"/>
  <c r="M177" i="10"/>
  <c r="J194" i="10"/>
  <c r="O173" i="10"/>
  <c r="J185" i="10"/>
  <c r="H197" i="10"/>
  <c r="I204" i="10"/>
  <c r="J190" i="10"/>
  <c r="M196" i="10"/>
  <c r="L200" i="10"/>
  <c r="J187" i="10"/>
  <c r="M192" i="10"/>
  <c r="N183" i="10"/>
  <c r="J165" i="10"/>
  <c r="O170" i="10"/>
  <c r="J199" i="10"/>
  <c r="H214" i="10"/>
  <c r="P175" i="10" a="1"/>
  <c r="P175" i="10" s="1"/>
  <c r="I173" i="10"/>
  <c r="L170" i="10"/>
  <c r="H179" i="10"/>
  <c r="A214" i="10"/>
  <c r="P190" i="10" a="1"/>
  <c r="P190" i="10" s="1"/>
  <c r="Q213" i="10"/>
  <c r="I209" i="10"/>
  <c r="J212" i="10"/>
  <c r="M184" i="10"/>
  <c r="I177" i="10"/>
  <c r="N175" i="10"/>
  <c r="H211" i="10"/>
  <c r="I202" i="10"/>
  <c r="K214" i="10"/>
  <c r="L213" i="10"/>
  <c r="H172" i="10"/>
  <c r="Q190" i="10"/>
  <c r="N203" i="10"/>
  <c r="P209" i="10" a="1"/>
  <c r="P209" i="10" s="1"/>
  <c r="Q204" i="10"/>
  <c r="J184" i="10"/>
  <c r="K179" i="10"/>
  <c r="I169" i="10"/>
  <c r="O172" i="10"/>
  <c r="H203" i="10"/>
  <c r="P174" i="10" a="1"/>
  <c r="P174" i="10" s="1"/>
  <c r="A204" i="10"/>
  <c r="N194" i="10"/>
  <c r="K180" i="10"/>
  <c r="A206" i="10"/>
  <c r="I196" i="10"/>
  <c r="K201" i="10"/>
  <c r="N201" i="10"/>
  <c r="P168" i="10" a="1"/>
  <c r="P168" i="10" s="1"/>
  <c r="M171" i="10"/>
  <c r="A188" i="10"/>
  <c r="P178" i="10" a="1"/>
  <c r="P178" i="10" s="1"/>
  <c r="L166" i="10"/>
  <c r="K172" i="10"/>
  <c r="H212" i="10"/>
  <c r="A177" i="10"/>
  <c r="H184" i="10"/>
  <c r="A196" i="10"/>
  <c r="P202" i="10" a="1"/>
  <c r="P202" i="10" s="1"/>
  <c r="J174" i="10"/>
  <c r="K181" i="10"/>
  <c r="J193" i="10"/>
  <c r="Q194" i="10"/>
  <c r="J197" i="10"/>
  <c r="I175" i="10"/>
  <c r="M187" i="10"/>
  <c r="Q210" i="10"/>
  <c r="P212" i="10" a="1"/>
  <c r="P212" i="10" s="1"/>
  <c r="N196" i="10"/>
  <c r="M174" i="10"/>
  <c r="M201" i="10"/>
  <c r="H186" i="10"/>
  <c r="L171" i="10"/>
  <c r="M199" i="10"/>
  <c r="O183" i="10"/>
  <c r="A181" i="10"/>
  <c r="I168" i="10"/>
  <c r="A180" i="10"/>
  <c r="L169" i="10"/>
  <c r="L214" i="10"/>
  <c r="Q175" i="10"/>
  <c r="Q184" i="10"/>
  <c r="A202" i="10"/>
  <c r="L201" i="10"/>
  <c r="Q181" i="10"/>
  <c r="K183" i="10"/>
  <c r="O193" i="10"/>
  <c r="K188" i="10"/>
  <c r="K193" i="10"/>
  <c r="I186" i="10"/>
  <c r="O177" i="10"/>
  <c r="L184" i="10"/>
  <c r="J201" i="10"/>
  <c r="A175" i="10"/>
  <c r="Q192" i="10"/>
  <c r="A195" i="10"/>
  <c r="L187" i="10"/>
  <c r="A216" i="10"/>
  <c r="O202" i="10"/>
  <c r="P201" i="10" a="1"/>
  <c r="P201" i="10" s="1"/>
  <c r="P171" i="10" a="1"/>
  <c r="P171" i="10" s="1"/>
  <c r="A169" i="10"/>
  <c r="A184" i="10"/>
  <c r="P172" i="10" a="1"/>
  <c r="P172" i="10" s="1"/>
  <c r="H183" i="10"/>
  <c r="H202" i="10"/>
  <c r="K197" i="10"/>
  <c r="O174" i="10"/>
  <c r="M180" i="10"/>
  <c r="M176" i="10"/>
  <c r="L189" i="10"/>
  <c r="K184" i="10"/>
  <c r="K175" i="10"/>
  <c r="Q214" i="10"/>
  <c r="H189" i="10"/>
  <c r="K205" i="10"/>
  <c r="L182" i="10"/>
  <c r="K212" i="10"/>
  <c r="N214" i="10"/>
  <c r="L179" i="10"/>
  <c r="A212" i="10"/>
  <c r="J181" i="10"/>
  <c r="N202" i="10"/>
  <c r="Q172" i="10"/>
  <c r="H199" i="10"/>
  <c r="P205" i="10" a="1"/>
  <c r="P205" i="10" s="1"/>
  <c r="L211" i="10"/>
  <c r="L202" i="10"/>
  <c r="L205" i="10"/>
  <c r="N167" i="10"/>
  <c r="P193" i="10" a="1"/>
  <c r="P193" i="10" s="1"/>
  <c r="L175" i="10"/>
  <c r="M167" i="10"/>
  <c r="I193" i="10"/>
  <c r="A198" i="10"/>
  <c r="M183" i="10"/>
  <c r="I184" i="10"/>
  <c r="I179" i="10"/>
  <c r="M213" i="10"/>
  <c r="Q179" i="10"/>
  <c r="O182" i="10"/>
  <c r="M195" i="10"/>
  <c r="M200" i="10"/>
  <c r="A189" i="10"/>
  <c r="M169" i="10"/>
  <c r="L173" i="10"/>
  <c r="Q180" i="10"/>
  <c r="O206" i="10"/>
  <c r="N169" i="10"/>
  <c r="K216" i="10"/>
  <c r="O216" i="10"/>
  <c r="P170" i="10" a="1"/>
  <c r="P170" i="10" s="1"/>
  <c r="P176" i="10" a="1"/>
  <c r="P176" i="10" s="1"/>
  <c r="N200" i="10"/>
  <c r="O215" i="10"/>
  <c r="H204" i="10"/>
  <c r="J215" i="10"/>
  <c r="J216" i="10"/>
  <c r="L215" i="10"/>
  <c r="Q216" i="10"/>
  <c r="Q215" i="10"/>
  <c r="I215" i="10"/>
  <c r="Q173" i="10"/>
  <c r="I216" i="10"/>
  <c r="O208" i="10"/>
  <c r="L198" i="10"/>
  <c r="H216" i="10"/>
  <c r="N216" i="10"/>
  <c r="M216" i="10"/>
  <c r="M215" i="10"/>
  <c r="I218" i="10"/>
  <c r="Q218" i="10"/>
  <c r="L219" i="10"/>
  <c r="N215" i="10"/>
  <c r="O219" i="10"/>
  <c r="P215" i="10" a="1"/>
  <c r="P215" i="10" s="1"/>
  <c r="H215" i="10"/>
  <c r="K215" i="10"/>
  <c r="P216" i="10" a="1"/>
  <c r="P216" i="10" s="1"/>
  <c r="A215" i="10"/>
  <c r="J217" i="10"/>
  <c r="K218" i="10"/>
  <c r="N217" i="10"/>
  <c r="K217" i="10"/>
  <c r="L217" i="10"/>
  <c r="J218" i="10"/>
  <c r="M218" i="10"/>
  <c r="N218" i="10"/>
  <c r="A220" i="10"/>
  <c r="P217" i="10" a="1"/>
  <c r="P217" i="10" s="1"/>
  <c r="N219" i="10"/>
  <c r="P219" i="10" a="1"/>
  <c r="P219" i="10" s="1"/>
  <c r="H218" i="10"/>
  <c r="L218" i="10"/>
  <c r="A219" i="10"/>
  <c r="Q217" i="10"/>
  <c r="H217" i="10"/>
  <c r="H219" i="10"/>
  <c r="A217" i="10"/>
  <c r="J219" i="10"/>
  <c r="L216" i="10"/>
  <c r="I217" i="10"/>
  <c r="O217" i="10"/>
  <c r="H220" i="10"/>
  <c r="J220" i="10"/>
  <c r="P218" i="10" a="1"/>
  <c r="P218" i="10" s="1"/>
  <c r="M217" i="10"/>
  <c r="O220" i="10"/>
  <c r="K219" i="10"/>
  <c r="A218" i="10"/>
  <c r="Q220" i="10"/>
  <c r="K220" i="10"/>
  <c r="O218" i="10"/>
  <c r="M219" i="10"/>
  <c r="L220" i="10"/>
  <c r="I219" i="10"/>
  <c r="Q219" i="10"/>
  <c r="P220" i="10" a="1"/>
  <c r="P220" i="10" s="1"/>
  <c r="O221" i="10"/>
  <c r="I220" i="10"/>
  <c r="N220" i="10"/>
  <c r="I221" i="10"/>
  <c r="M220" i="10"/>
  <c r="L222" i="10"/>
  <c r="J222" i="10"/>
  <c r="H221" i="10"/>
  <c r="N221" i="10"/>
  <c r="I222" i="10"/>
  <c r="L221" i="10"/>
  <c r="O222" i="10"/>
  <c r="Q221" i="10"/>
  <c r="M222" i="10"/>
  <c r="Q222" i="10"/>
  <c r="A221" i="10"/>
  <c r="K221" i="10"/>
  <c r="H222" i="10"/>
  <c r="P221" i="10" a="1"/>
  <c r="P221" i="10" s="1"/>
  <c r="A222" i="10"/>
  <c r="K222" i="10"/>
  <c r="N222" i="10"/>
  <c r="M221" i="10"/>
  <c r="P222" i="10" a="1"/>
  <c r="P222" i="10" s="1"/>
  <c r="J221" i="10"/>
  <c r="I223" i="10"/>
  <c r="N223" i="10"/>
  <c r="K223" i="10"/>
  <c r="N224" i="10"/>
  <c r="H223" i="10"/>
  <c r="J223" i="10"/>
  <c r="P224" i="10" a="1"/>
  <c r="P224" i="10" s="1"/>
  <c r="O224" i="10"/>
  <c r="Q224" i="10"/>
  <c r="J378" i="10"/>
  <c r="M665" i="10"/>
  <c r="O262" i="10"/>
  <c r="N457" i="10"/>
  <c r="N706" i="10"/>
  <c r="M923" i="10"/>
  <c r="K369" i="10"/>
  <c r="P549" i="10" a="1"/>
  <c r="P549" i="10" s="1"/>
  <c r="M816" i="10"/>
  <c r="P977" i="10" a="1"/>
  <c r="P977" i="10" s="1"/>
  <c r="K661" i="10"/>
  <c r="I1068" i="10"/>
  <c r="N552" i="10"/>
  <c r="Q673" i="10"/>
  <c r="K469" i="10"/>
  <c r="Q818" i="10"/>
  <c r="I937" i="10"/>
  <c r="J457" i="10"/>
  <c r="I539" i="10"/>
  <c r="L670" i="10"/>
  <c r="A300" i="10"/>
  <c r="M869" i="10"/>
  <c r="L752" i="10"/>
  <c r="A429" i="10"/>
  <c r="M292" i="10"/>
  <c r="L381" i="10"/>
  <c r="O712" i="10"/>
  <c r="J701" i="10"/>
  <c r="A947" i="10"/>
  <c r="Q976" i="10"/>
  <c r="H417" i="10"/>
  <c r="O400" i="10"/>
  <c r="H524" i="10"/>
  <c r="P814" i="10" a="1"/>
  <c r="P814" i="10" s="1"/>
  <c r="J847" i="10"/>
  <c r="I687" i="10"/>
  <c r="I781" i="10"/>
  <c r="M385" i="10"/>
  <c r="Q699" i="10"/>
  <c r="J808" i="10"/>
  <c r="L488" i="10"/>
  <c r="A607" i="10"/>
  <c r="M848" i="10"/>
  <c r="H696" i="10"/>
  <c r="A432" i="10"/>
  <c r="J938" i="10"/>
  <c r="A413" i="10"/>
  <c r="J871" i="10"/>
  <c r="Q968" i="10"/>
  <c r="O630" i="10"/>
  <c r="A838" i="10"/>
  <c r="M399" i="10"/>
  <c r="J345" i="10"/>
  <c r="A1046" i="10"/>
  <c r="I542" i="10"/>
  <c r="I580" i="10"/>
  <c r="J450" i="10"/>
  <c r="N878" i="10"/>
  <c r="P911" i="10" a="1"/>
  <c r="P911" i="10" s="1"/>
  <c r="Q513" i="10"/>
  <c r="H369" i="10"/>
  <c r="Q779" i="10"/>
  <c r="L737" i="10"/>
  <c r="O238" i="10"/>
  <c r="L373" i="10"/>
  <c r="M357" i="10"/>
  <c r="I866" i="10"/>
  <c r="I395" i="10"/>
  <c r="L267" i="10"/>
  <c r="I683" i="10"/>
  <c r="H840" i="10"/>
  <c r="H281" i="10"/>
  <c r="A368" i="10"/>
  <c r="H1063" i="10"/>
  <c r="N968" i="10"/>
  <c r="A755" i="10"/>
  <c r="J299" i="10"/>
  <c r="J1023" i="10"/>
  <c r="M599" i="10"/>
  <c r="M469" i="10"/>
  <c r="N979" i="10"/>
  <c r="K683" i="10"/>
  <c r="L356" i="10"/>
  <c r="P773" i="10" a="1"/>
  <c r="P773" i="10" s="1"/>
  <c r="J311" i="10"/>
  <c r="Q566" i="10"/>
  <c r="O440" i="10"/>
  <c r="L721" i="10"/>
  <c r="P426" i="10" a="1"/>
  <c r="P426" i="10" s="1"/>
  <c r="N298" i="10"/>
  <c r="L1000" i="10"/>
  <c r="N597" i="10"/>
  <c r="J646" i="10"/>
  <c r="P438" i="10" a="1"/>
  <c r="P438" i="10" s="1"/>
  <c r="L854" i="10"/>
  <c r="M874" i="10"/>
  <c r="J730" i="10"/>
  <c r="N1029" i="10"/>
  <c r="I1047" i="10"/>
  <c r="K393" i="10"/>
  <c r="K522" i="10"/>
  <c r="P223" i="10" a="1"/>
  <c r="P223" i="10" s="1"/>
  <c r="I997" i="10"/>
  <c r="N678" i="10"/>
  <c r="K335" i="10"/>
  <c r="K585" i="10"/>
  <c r="Q599" i="10"/>
  <c r="L929" i="10"/>
  <c r="A852" i="10"/>
  <c r="P945" i="10" a="1"/>
  <c r="P945" i="10" s="1"/>
  <c r="K762" i="10"/>
  <c r="H815" i="10"/>
  <c r="N840" i="10"/>
  <c r="H754" i="10"/>
  <c r="P478" i="10" a="1"/>
  <c r="P478" i="10" s="1"/>
  <c r="M697" i="10"/>
  <c r="P387" i="10" a="1"/>
  <c r="P387" i="10" s="1"/>
  <c r="O635" i="10"/>
  <c r="N498" i="10"/>
  <c r="J1012" i="10"/>
  <c r="I717" i="10"/>
  <c r="N702" i="10"/>
  <c r="O996" i="10"/>
  <c r="I483" i="10"/>
  <c r="I377" i="10"/>
  <c r="L585" i="10"/>
  <c r="M924" i="10"/>
  <c r="K264" i="10"/>
  <c r="H621" i="10"/>
  <c r="A720" i="10"/>
  <c r="K334" i="10"/>
  <c r="I945" i="10"/>
  <c r="Q944" i="10"/>
  <c r="A472" i="10"/>
  <c r="M229" i="10"/>
  <c r="J626" i="10"/>
  <c r="M676" i="10"/>
  <c r="M772" i="10"/>
  <c r="P555" i="10" a="1"/>
  <c r="P555" i="10" s="1"/>
  <c r="I1017" i="10"/>
  <c r="I622" i="10"/>
  <c r="N459" i="10"/>
  <c r="A344" i="10"/>
  <c r="O940" i="10"/>
  <c r="L280" i="10"/>
  <c r="I702" i="10"/>
  <c r="J522" i="10"/>
  <c r="A239" i="10"/>
  <c r="L778" i="10"/>
  <c r="P354" i="10" a="1"/>
  <c r="P354" i="10" s="1"/>
  <c r="I633" i="10"/>
  <c r="O995" i="10"/>
  <c r="I479" i="10"/>
  <c r="A848" i="10"/>
  <c r="N530" i="10"/>
  <c r="K519" i="10"/>
  <c r="P987" i="10" a="1"/>
  <c r="P987" i="10" s="1"/>
  <c r="K342" i="10"/>
  <c r="Q763" i="10"/>
  <c r="Q800" i="10"/>
  <c r="N440" i="10"/>
  <c r="M994" i="10"/>
  <c r="I396" i="10"/>
  <c r="I404" i="10"/>
  <c r="H447" i="10"/>
  <c r="P902" i="10" a="1"/>
  <c r="P902" i="10" s="1"/>
  <c r="H336" i="10"/>
  <c r="M836" i="10"/>
  <c r="K274" i="10"/>
  <c r="J613" i="10"/>
  <c r="M613" i="10"/>
  <c r="Q609" i="10"/>
  <c r="O506" i="10"/>
  <c r="J940" i="10"/>
  <c r="Q679" i="10"/>
  <c r="J1001" i="10"/>
  <c r="A884" i="10"/>
  <c r="Q896" i="10"/>
  <c r="A1080" i="10"/>
  <c r="L962" i="10"/>
  <c r="A532" i="10"/>
  <c r="K225" i="10"/>
  <c r="K795" i="10"/>
  <c r="Q235" i="10"/>
  <c r="L584" i="10"/>
  <c r="P482" i="10" a="1"/>
  <c r="P482" i="10" s="1"/>
  <c r="N691" i="10"/>
  <c r="L827" i="10"/>
  <c r="L349" i="10"/>
  <c r="O939" i="10"/>
  <c r="Q805" i="10"/>
  <c r="P621" i="10" a="1"/>
  <c r="P621" i="10" s="1"/>
  <c r="K224" i="10"/>
  <c r="N1031" i="10"/>
  <c r="J565" i="10"/>
  <c r="N600" i="10"/>
  <c r="M726" i="10"/>
  <c r="M981" i="10"/>
  <c r="N378" i="10"/>
  <c r="M436" i="10"/>
  <c r="H310" i="10"/>
  <c r="I551" i="10"/>
  <c r="I391" i="10"/>
  <c r="A908" i="10"/>
  <c r="M410" i="10"/>
  <c r="K636" i="10"/>
  <c r="K496" i="10"/>
  <c r="L640" i="10"/>
  <c r="O362" i="10"/>
  <c r="H1075" i="10"/>
  <c r="N566" i="10"/>
  <c r="I1049" i="10"/>
  <c r="K364" i="10"/>
  <c r="O299" i="10"/>
  <c r="K817" i="10"/>
  <c r="L446" i="10"/>
  <c r="I1078" i="10"/>
  <c r="K1011" i="10"/>
  <c r="I323" i="10"/>
  <c r="P692" i="10" a="1"/>
  <c r="P692" i="10" s="1"/>
  <c r="O609" i="10"/>
  <c r="I758" i="10"/>
  <c r="J676" i="10"/>
  <c r="H481" i="10"/>
  <c r="L420" i="10"/>
  <c r="I520" i="10"/>
  <c r="K689" i="10"/>
  <c r="O740" i="10"/>
  <c r="L538" i="10"/>
  <c r="K710" i="10"/>
  <c r="L861" i="10"/>
  <c r="N709" i="10"/>
  <c r="K375" i="10"/>
  <c r="P334" i="10" a="1"/>
  <c r="P334" i="10" s="1"/>
  <c r="Q667" i="10"/>
  <c r="M460" i="10"/>
  <c r="M496" i="10"/>
  <c r="A1057" i="10"/>
  <c r="I610" i="10"/>
  <c r="J831" i="10"/>
  <c r="N752" i="10"/>
  <c r="I449" i="10"/>
  <c r="H304" i="10"/>
  <c r="H915" i="10"/>
  <c r="Q669" i="10"/>
  <c r="A276" i="10"/>
  <c r="I696" i="10"/>
  <c r="P797" i="10" a="1"/>
  <c r="P797" i="10" s="1"/>
  <c r="H558" i="10"/>
  <c r="L359" i="10"/>
  <c r="P516" i="10" a="1"/>
  <c r="P516" i="10" s="1"/>
  <c r="A861" i="10"/>
  <c r="O805" i="10"/>
  <c r="J231" i="10"/>
  <c r="K890" i="10"/>
  <c r="H230" i="10"/>
  <c r="N620" i="10"/>
  <c r="A843" i="10"/>
  <c r="M562" i="10"/>
  <c r="Q705" i="10"/>
  <c r="P720" i="10" a="1"/>
  <c r="P720" i="10" s="1"/>
  <c r="J727" i="10"/>
  <c r="J942" i="10"/>
  <c r="N1035" i="10"/>
  <c r="N868" i="10"/>
  <c r="P893" i="10" a="1"/>
  <c r="P893" i="10" s="1"/>
  <c r="O441" i="10"/>
  <c r="H1010" i="10"/>
  <c r="K1022" i="10"/>
  <c r="P435" i="10" a="1"/>
  <c r="P435" i="10" s="1"/>
  <c r="O794" i="10"/>
  <c r="L956" i="10"/>
  <c r="P564" i="10" a="1"/>
  <c r="P564" i="10" s="1"/>
  <c r="I443" i="10"/>
  <c r="K474" i="10"/>
  <c r="H726" i="10"/>
  <c r="N1023" i="10"/>
  <c r="A723" i="10"/>
  <c r="H253" i="10"/>
  <c r="I567" i="10"/>
  <c r="H513" i="10"/>
  <c r="P1033" i="10" a="1"/>
  <c r="P1033" i="10" s="1"/>
  <c r="Q1028" i="10"/>
  <c r="N486" i="10"/>
  <c r="J528" i="10"/>
  <c r="H385" i="10"/>
  <c r="A283" i="10"/>
  <c r="I792" i="10"/>
  <c r="M875" i="10"/>
  <c r="O330" i="10"/>
  <c r="J794" i="10"/>
  <c r="P533" i="10" a="1"/>
  <c r="P533" i="10" s="1"/>
  <c r="K279" i="10"/>
  <c r="A948" i="10"/>
  <c r="I980" i="10"/>
  <c r="L283" i="10"/>
  <c r="O519" i="10"/>
  <c r="L992" i="10"/>
  <c r="L762" i="10"/>
  <c r="I807" i="10"/>
  <c r="L724" i="10"/>
  <c r="H790" i="10"/>
  <c r="N796" i="10"/>
  <c r="Q909" i="10"/>
  <c r="P706" i="10" a="1"/>
  <c r="P706" i="10" s="1"/>
  <c r="K408" i="10"/>
  <c r="K346" i="10"/>
  <c r="L1021" i="10"/>
  <c r="M1033" i="10"/>
  <c r="J810" i="10"/>
  <c r="M339" i="10"/>
  <c r="N574" i="10"/>
  <c r="I802" i="10"/>
  <c r="J589" i="10"/>
  <c r="O230" i="10"/>
  <c r="I262" i="10"/>
  <c r="H817" i="10"/>
  <c r="I354" i="10"/>
  <c r="J339" i="10"/>
  <c r="L784" i="10"/>
  <c r="J537" i="10"/>
  <c r="O789" i="10"/>
  <c r="P802" i="10" a="1"/>
  <c r="P802" i="10" s="1"/>
  <c r="J596" i="10"/>
  <c r="M801" i="10"/>
  <c r="I442" i="10"/>
  <c r="O922" i="10"/>
  <c r="P744" i="10" a="1"/>
  <c r="P744" i="10" s="1"/>
  <c r="M224" i="10"/>
  <c r="I519" i="10"/>
  <c r="P568" i="10" a="1"/>
  <c r="P568" i="10" s="1"/>
  <c r="I598" i="10"/>
  <c r="I716" i="10"/>
  <c r="L509" i="10"/>
  <c r="K931" i="10"/>
  <c r="M987" i="10"/>
  <c r="P667" i="10" a="1"/>
  <c r="P667" i="10" s="1"/>
  <c r="J759" i="10"/>
  <c r="M930" i="10"/>
  <c r="K228" i="10"/>
  <c r="H1001" i="10"/>
  <c r="Q429" i="10"/>
  <c r="M240" i="10"/>
  <c r="H954" i="10"/>
  <c r="M1002" i="10"/>
  <c r="A424" i="10"/>
  <c r="H497" i="10"/>
  <c r="N421" i="10"/>
  <c r="H292" i="10"/>
  <c r="J481" i="10"/>
  <c r="A990" i="10"/>
  <c r="H224" i="10"/>
  <c r="M475" i="10"/>
  <c r="J421" i="10"/>
  <c r="K730" i="10"/>
  <c r="L667" i="10"/>
  <c r="L731" i="10"/>
  <c r="J804" i="10"/>
  <c r="J510" i="10"/>
  <c r="L836" i="10"/>
  <c r="P557" i="10" a="1"/>
  <c r="P557" i="10" s="1"/>
  <c r="K973" i="10"/>
  <c r="I862" i="10"/>
  <c r="J681" i="10"/>
  <c r="H237" i="10"/>
  <c r="K772" i="10"/>
  <c r="M784" i="10"/>
  <c r="L569" i="10"/>
  <c r="Q232" i="10"/>
  <c r="O863" i="10"/>
  <c r="A1004" i="10"/>
  <c r="N1028" i="10"/>
  <c r="O511" i="10"/>
  <c r="K925" i="10"/>
  <c r="A326" i="10"/>
  <c r="M368" i="10"/>
  <c r="O720" i="10"/>
  <c r="L968" i="10"/>
  <c r="O325" i="10"/>
  <c r="H465" i="10"/>
  <c r="K493" i="10"/>
  <c r="N429" i="10"/>
  <c r="L490" i="10"/>
  <c r="Q614" i="10"/>
  <c r="H528" i="10"/>
  <c r="Q367" i="10"/>
  <c r="O1007" i="10"/>
  <c r="P536" i="10" a="1"/>
  <c r="P536" i="10" s="1"/>
  <c r="A799" i="10"/>
  <c r="N491" i="10"/>
  <c r="K282" i="10"/>
  <c r="I815" i="10"/>
  <c r="Q314" i="10"/>
  <c r="H394" i="10"/>
  <c r="K399" i="10"/>
  <c r="Q438" i="10"/>
  <c r="A718" i="10"/>
  <c r="K409" i="10"/>
  <c r="L758" i="10"/>
  <c r="A251" i="10"/>
  <c r="I868" i="10"/>
  <c r="J460" i="10"/>
  <c r="I445" i="10"/>
  <c r="O600" i="10"/>
  <c r="H859" i="10"/>
  <c r="Q1019" i="10"/>
  <c r="M295" i="10"/>
  <c r="I606" i="10"/>
  <c r="J501" i="10"/>
  <c r="N284" i="10"/>
  <c r="Q613" i="10"/>
  <c r="J939" i="10"/>
  <c r="A394" i="10"/>
  <c r="I593" i="10"/>
  <c r="P372" i="10" a="1"/>
  <c r="P372" i="10" s="1"/>
  <c r="H921" i="10"/>
  <c r="A713" i="10"/>
  <c r="N283" i="10"/>
  <c r="P733" i="10" a="1"/>
  <c r="P733" i="10" s="1"/>
  <c r="H990" i="10"/>
  <c r="L233" i="10"/>
  <c r="L874" i="10"/>
  <c r="M505" i="10"/>
  <c r="J623" i="10"/>
  <c r="I642" i="10"/>
  <c r="M963" i="10"/>
  <c r="P969" i="10" a="1"/>
  <c r="P969" i="10" s="1"/>
  <c r="M798" i="10"/>
  <c r="I925" i="10"/>
  <c r="N770" i="10"/>
  <c r="M986" i="10"/>
  <c r="A897" i="10"/>
  <c r="I918" i="10"/>
  <c r="P614" i="10" a="1"/>
  <c r="P614" i="10" s="1"/>
  <c r="A434" i="10"/>
  <c r="K722" i="10"/>
  <c r="Q711" i="10"/>
  <c r="K444" i="10"/>
  <c r="M381" i="10"/>
  <c r="A1066" i="10"/>
  <c r="I630" i="10"/>
  <c r="A874" i="10"/>
  <c r="N779" i="10"/>
  <c r="L789" i="10"/>
  <c r="K823" i="10"/>
  <c r="H344" i="10"/>
  <c r="N1014" i="10"/>
  <c r="N697" i="10"/>
  <c r="H794" i="10"/>
  <c r="L559" i="10"/>
  <c r="L790" i="10"/>
  <c r="P498" i="10" a="1"/>
  <c r="P498" i="10" s="1"/>
  <c r="N408" i="10"/>
  <c r="O409" i="10"/>
  <c r="H651" i="10"/>
  <c r="A858" i="10"/>
  <c r="Q635" i="10"/>
  <c r="O860" i="10"/>
  <c r="Q750" i="10"/>
  <c r="N258" i="10"/>
  <c r="O574" i="10"/>
  <c r="O648" i="10"/>
  <c r="M741" i="10"/>
  <c r="P880" i="10" a="1"/>
  <c r="P880" i="10" s="1"/>
  <c r="A888" i="10"/>
  <c r="I364" i="10"/>
  <c r="K472" i="10"/>
  <c r="M251" i="10"/>
  <c r="Q630" i="10"/>
  <c r="H263" i="10"/>
  <c r="P770" i="10" a="1"/>
  <c r="P770" i="10" s="1"/>
  <c r="L1009" i="10"/>
  <c r="O1022" i="10"/>
  <c r="A943" i="10"/>
  <c r="M622" i="10"/>
  <c r="J760" i="10"/>
  <c r="A842" i="10"/>
  <c r="A856" i="10"/>
  <c r="K1014" i="10"/>
  <c r="P340" i="10" a="1"/>
  <c r="P340" i="10" s="1"/>
  <c r="L685" i="10"/>
  <c r="L543" i="10"/>
  <c r="A262" i="10"/>
  <c r="Q676" i="10"/>
  <c r="J920" i="10"/>
  <c r="K294" i="10"/>
  <c r="A663" i="10"/>
  <c r="Q678" i="10"/>
  <c r="L534" i="10"/>
  <c r="A467" i="10"/>
  <c r="I456" i="10"/>
  <c r="K1026" i="10"/>
  <c r="I667" i="10"/>
  <c r="L230" i="10"/>
  <c r="H591" i="10"/>
  <c r="M509" i="10"/>
  <c r="O990" i="10"/>
  <c r="K520" i="10"/>
  <c r="K373" i="10"/>
  <c r="N306" i="10"/>
  <c r="P867" i="10" a="1"/>
  <c r="P867" i="10" s="1"/>
  <c r="J793" i="10"/>
  <c r="I1013" i="10"/>
  <c r="Q859" i="10"/>
  <c r="K828" i="10"/>
  <c r="Q747" i="10"/>
  <c r="N355" i="10"/>
  <c r="M363" i="10"/>
  <c r="K1004" i="10"/>
  <c r="P528" i="10" a="1"/>
  <c r="P528" i="10" s="1"/>
  <c r="O312" i="10"/>
  <c r="I971" i="10"/>
  <c r="L462" i="10"/>
  <c r="A1026" i="10"/>
  <c r="Q250" i="10"/>
  <c r="J477" i="10"/>
  <c r="L460" i="10"/>
  <c r="I331" i="10"/>
  <c r="L691" i="10"/>
  <c r="L981" i="10"/>
  <c r="N894" i="10"/>
  <c r="Q452" i="10"/>
  <c r="H996" i="10"/>
  <c r="M918" i="10"/>
  <c r="Q538" i="10"/>
  <c r="L768" i="10"/>
  <c r="M777" i="10"/>
  <c r="O833" i="10"/>
  <c r="K704" i="10"/>
  <c r="P347" i="10" a="1"/>
  <c r="P347" i="10" s="1"/>
  <c r="N310" i="10"/>
  <c r="H467" i="10"/>
  <c r="A850" i="10"/>
  <c r="H668" i="10"/>
  <c r="L896" i="10"/>
  <c r="Q795" i="10"/>
  <c r="I996" i="10"/>
  <c r="K665" i="10"/>
  <c r="J655" i="10"/>
  <c r="L380" i="10"/>
  <c r="P657" i="10" a="1"/>
  <c r="P657" i="10" s="1"/>
  <c r="L635" i="10"/>
  <c r="N517" i="10"/>
  <c r="J283" i="10"/>
  <c r="P872" i="10" a="1"/>
  <c r="P872" i="10" s="1"/>
  <c r="K676" i="10"/>
  <c r="L915" i="10"/>
  <c r="L578" i="10"/>
  <c r="A716" i="10"/>
  <c r="O764" i="10"/>
  <c r="H971" i="10"/>
  <c r="O498" i="10"/>
  <c r="Q541" i="10"/>
  <c r="I805" i="10"/>
  <c r="H856" i="10"/>
  <c r="A715" i="10"/>
  <c r="J742" i="10"/>
  <c r="J320" i="10"/>
  <c r="K553" i="10"/>
  <c r="I777" i="10"/>
  <c r="I261" i="10"/>
  <c r="O494" i="10"/>
  <c r="Q288" i="10"/>
  <c r="O626" i="10"/>
  <c r="Q682" i="10"/>
  <c r="Q978" i="10"/>
  <c r="A274" i="10"/>
  <c r="K350" i="10"/>
  <c r="K485" i="10"/>
  <c r="Q788" i="10"/>
  <c r="J644" i="10"/>
  <c r="M282" i="10"/>
  <c r="H818" i="10"/>
  <c r="M521" i="10"/>
  <c r="J679" i="10"/>
  <c r="I334" i="10"/>
  <c r="Q466" i="10"/>
  <c r="M938" i="10"/>
  <c r="P721" i="10" a="1"/>
  <c r="P721" i="10" s="1"/>
  <c r="I224" i="10"/>
  <c r="J746" i="10"/>
  <c r="J322" i="10"/>
  <c r="L323" i="10"/>
  <c r="I1007" i="10"/>
  <c r="L873" i="10"/>
  <c r="L637" i="10"/>
  <c r="A670" i="10"/>
  <c r="P860" i="10" a="1"/>
  <c r="P860" i="10" s="1"/>
  <c r="H972" i="10"/>
  <c r="K920" i="10"/>
  <c r="O703" i="10"/>
  <c r="M895" i="10"/>
  <c r="L894" i="10"/>
  <c r="J975" i="10"/>
  <c r="M840" i="10"/>
  <c r="O819" i="10"/>
  <c r="J230" i="10"/>
  <c r="J575" i="10"/>
  <c r="I389" i="10"/>
  <c r="J721" i="10"/>
  <c r="I231" i="10"/>
  <c r="H748" i="10"/>
  <c r="Q601" i="10"/>
  <c r="H299" i="10"/>
  <c r="J482" i="10"/>
  <c r="L236" i="10"/>
  <c r="H963" i="10"/>
  <c r="H892" i="10"/>
  <c r="L991" i="10"/>
  <c r="P281" i="10" a="1"/>
  <c r="P281" i="10" s="1"/>
  <c r="I557" i="10"/>
  <c r="J806" i="10"/>
  <c r="J383" i="10"/>
  <c r="N959" i="10"/>
  <c r="J853" i="10"/>
  <c r="P824" i="10" a="1"/>
  <c r="P824" i="10" s="1"/>
  <c r="N871" i="10"/>
  <c r="H1073" i="10"/>
  <c r="A384" i="10"/>
  <c r="O266" i="10"/>
  <c r="M474" i="10"/>
  <c r="A605" i="10"/>
  <c r="I248" i="10"/>
  <c r="H606" i="10"/>
  <c r="L972" i="10"/>
  <c r="K838" i="10"/>
  <c r="H1024" i="10"/>
  <c r="M359" i="10"/>
  <c r="A736" i="10"/>
  <c r="K422" i="10"/>
  <c r="I293" i="10"/>
  <c r="P986" i="10" a="1"/>
  <c r="P986" i="10" s="1"/>
  <c r="I417" i="10"/>
  <c r="K398" i="10"/>
  <c r="L395" i="10"/>
  <c r="A534" i="10"/>
  <c r="H986" i="10"/>
  <c r="I367" i="10"/>
  <c r="A565" i="10"/>
  <c r="M532" i="10"/>
  <c r="Q714" i="10"/>
  <c r="O394" i="10"/>
  <c r="J509" i="10"/>
  <c r="I379" i="10"/>
  <c r="A469" i="10"/>
  <c r="O739" i="10"/>
  <c r="I607" i="10"/>
  <c r="P931" i="10" a="1"/>
  <c r="P931" i="10" s="1"/>
  <c r="N928" i="10"/>
  <c r="L802" i="10"/>
  <c r="I338" i="10"/>
  <c r="P631" i="10" a="1"/>
  <c r="P631" i="10" s="1"/>
  <c r="O491" i="10"/>
  <c r="P301" i="10" a="1"/>
  <c r="P301" i="10" s="1"/>
  <c r="P752" i="10" a="1"/>
  <c r="P752" i="10" s="1"/>
  <c r="P258" i="10" a="1"/>
  <c r="P258" i="10" s="1"/>
  <c r="M273" i="10"/>
  <c r="Q845" i="10"/>
  <c r="H714" i="10"/>
  <c r="K694" i="10"/>
  <c r="M650" i="10"/>
  <c r="L405" i="10"/>
  <c r="J616" i="10"/>
  <c r="O871" i="10"/>
  <c r="N485" i="10"/>
  <c r="N1021" i="10"/>
  <c r="K740" i="10"/>
  <c r="J292" i="10"/>
  <c r="I1051" i="10"/>
  <c r="I299" i="10"/>
  <c r="N1015" i="10"/>
  <c r="J556" i="10"/>
  <c r="H328" i="10"/>
  <c r="A1070" i="10"/>
  <c r="H692" i="10"/>
  <c r="M718" i="10"/>
  <c r="L567" i="10"/>
  <c r="P1029" i="10" a="1"/>
  <c r="P1029" i="10" s="1"/>
  <c r="I515" i="10"/>
  <c r="J955" i="10"/>
  <c r="H566" i="10"/>
  <c r="H782" i="10"/>
  <c r="P700" i="10" a="1"/>
  <c r="P700" i="10" s="1"/>
  <c r="I263" i="10"/>
  <c r="H546" i="10"/>
  <c r="P678" i="10" a="1"/>
  <c r="P678" i="10" s="1"/>
  <c r="H941" i="10"/>
  <c r="L959" i="10"/>
  <c r="A996" i="10"/>
  <c r="L277" i="10"/>
  <c r="I597" i="10"/>
  <c r="J852" i="10"/>
  <c r="N281" i="10"/>
  <c r="A992" i="10"/>
  <c r="O353" i="10"/>
  <c r="I428" i="10"/>
  <c r="K875" i="10"/>
  <c r="N598" i="10"/>
  <c r="P819" i="10" a="1"/>
  <c r="P819" i="10" s="1"/>
  <c r="A1027" i="10"/>
  <c r="P373" i="10" a="1"/>
  <c r="P373" i="10" s="1"/>
  <c r="N480" i="10"/>
  <c r="P895" i="10" a="1"/>
  <c r="P895" i="10" s="1"/>
  <c r="P248" i="10" a="1"/>
  <c r="P248" i="10" s="1"/>
  <c r="I693" i="10"/>
  <c r="L674" i="10"/>
  <c r="L239" i="10"/>
  <c r="H675" i="10"/>
  <c r="A925" i="10"/>
  <c r="I496" i="10"/>
  <c r="K527" i="10"/>
  <c r="P477" i="10" a="1"/>
  <c r="P477" i="10" s="1"/>
  <c r="L345" i="10"/>
  <c r="J822" i="10"/>
  <c r="O987" i="10"/>
  <c r="O482" i="10"/>
  <c r="M889" i="10"/>
  <c r="Q990" i="10"/>
  <c r="L470" i="10"/>
  <c r="A951" i="10"/>
  <c r="A524" i="10"/>
  <c r="J935" i="10"/>
  <c r="N975" i="10"/>
  <c r="P566" i="10" a="1"/>
  <c r="P566" i="10" s="1"/>
  <c r="Q733" i="10"/>
  <c r="A661" i="10"/>
  <c r="M531" i="10"/>
  <c r="L830" i="10"/>
  <c r="O924" i="10"/>
  <c r="O393" i="10"/>
  <c r="K424" i="10"/>
  <c r="H348" i="10"/>
  <c r="O290" i="10"/>
  <c r="O808" i="10"/>
  <c r="N631" i="10"/>
  <c r="M795" i="10"/>
  <c r="L558" i="10"/>
  <c r="L742" i="10"/>
  <c r="M422" i="10"/>
  <c r="L744" i="10"/>
  <c r="P677" i="10" a="1"/>
  <c r="P677" i="10" s="1"/>
  <c r="N890" i="10"/>
  <c r="I878" i="10"/>
  <c r="L814" i="10"/>
  <c r="N352" i="10"/>
  <c r="P542" i="10" a="1"/>
  <c r="P542" i="10" s="1"/>
  <c r="H364" i="10"/>
  <c r="M528" i="10"/>
  <c r="P424" i="10" a="1"/>
  <c r="P424" i="10" s="1"/>
  <c r="H829" i="10"/>
  <c r="K798" i="10"/>
  <c r="L922" i="10"/>
  <c r="N295" i="10"/>
  <c r="H368" i="10"/>
  <c r="A967" i="10"/>
  <c r="N453" i="10"/>
  <c r="P433" i="10" a="1"/>
  <c r="P433" i="10" s="1"/>
  <c r="J1008" i="10"/>
  <c r="N318" i="10"/>
  <c r="A784" i="10"/>
  <c r="A347" i="10"/>
  <c r="L285" i="10"/>
  <c r="O559" i="10"/>
  <c r="M886" i="10"/>
  <c r="A899" i="10"/>
  <c r="H530" i="10"/>
  <c r="N411" i="10"/>
  <c r="J801" i="10"/>
  <c r="K247" i="10"/>
  <c r="P760" i="10" a="1"/>
  <c r="P760" i="10" s="1"/>
  <c r="O422" i="10"/>
  <c r="M503" i="10"/>
  <c r="Q833" i="10"/>
  <c r="K514" i="10"/>
  <c r="I369" i="10"/>
  <c r="N758" i="10"/>
  <c r="H813" i="10"/>
  <c r="P368" i="10" a="1"/>
  <c r="P368" i="10" s="1"/>
  <c r="Q696" i="10"/>
  <c r="Q852" i="10"/>
  <c r="A464" i="10"/>
  <c r="Q300" i="10"/>
  <c r="Q554" i="10"/>
  <c r="A762" i="10"/>
  <c r="M748" i="10"/>
  <c r="J686" i="10"/>
  <c r="K1019" i="10"/>
  <c r="P684" i="10" a="1"/>
  <c r="P684" i="10" s="1"/>
  <c r="A650" i="10"/>
  <c r="N487" i="10"/>
  <c r="J250" i="10"/>
  <c r="I349" i="10"/>
  <c r="A569" i="10"/>
  <c r="O361" i="10"/>
  <c r="I472" i="10"/>
  <c r="M885" i="10"/>
  <c r="O223" i="10"/>
  <c r="H483" i="10"/>
  <c r="I999" i="10"/>
  <c r="I770" i="10"/>
  <c r="N790" i="10"/>
  <c r="I393" i="10"/>
  <c r="I571" i="10"/>
  <c r="Q437" i="10"/>
  <c r="K604" i="10"/>
  <c r="O1035" i="10"/>
  <c r="I541" i="10"/>
  <c r="O246" i="10"/>
  <c r="Q627" i="10"/>
  <c r="A481" i="10"/>
  <c r="J825" i="10"/>
  <c r="O463" i="10"/>
  <c r="A971" i="10"/>
  <c r="L417" i="10"/>
  <c r="Q646" i="10"/>
  <c r="P842" i="10" a="1"/>
  <c r="P842" i="10" s="1"/>
  <c r="P251" i="10" a="1"/>
  <c r="P251" i="10" s="1"/>
  <c r="H603" i="10"/>
  <c r="P651" i="10" a="1"/>
  <c r="P651" i="10" s="1"/>
  <c r="M465" i="10"/>
  <c r="Q549" i="10"/>
  <c r="N735" i="10"/>
  <c r="L943" i="10"/>
  <c r="O625" i="10"/>
  <c r="J719" i="10"/>
  <c r="L977" i="10"/>
  <c r="I933" i="10"/>
  <c r="J861" i="10"/>
  <c r="P346" i="10" a="1"/>
  <c r="P346" i="10" s="1"/>
  <c r="N592" i="10"/>
  <c r="L485" i="10"/>
  <c r="A224" i="10"/>
  <c r="I533" i="10"/>
  <c r="J758" i="10"/>
  <c r="H650" i="10"/>
  <c r="H761" i="10"/>
  <c r="I512" i="10"/>
  <c r="I577" i="10"/>
  <c r="M226" i="10"/>
  <c r="N937" i="10"/>
  <c r="J464" i="10"/>
  <c r="A354" i="10"/>
  <c r="I544" i="10"/>
  <c r="N843" i="10"/>
  <c r="H785" i="10"/>
  <c r="H653" i="10"/>
  <c r="H572" i="10"/>
  <c r="Q842" i="10"/>
  <c r="I505" i="10"/>
  <c r="H580" i="10"/>
  <c r="H225" i="10"/>
  <c r="O910" i="10"/>
  <c r="A529" i="10"/>
  <c r="H529" i="10"/>
  <c r="Q897" i="10"/>
  <c r="K703" i="10"/>
  <c r="L561" i="10"/>
  <c r="H234" i="10"/>
  <c r="A439" i="10"/>
  <c r="H1056" i="10"/>
  <c r="L272" i="10"/>
  <c r="I372" i="10"/>
  <c r="A674" i="10"/>
  <c r="O936" i="10"/>
  <c r="A773" i="10"/>
  <c r="H518" i="10"/>
  <c r="M537" i="10"/>
  <c r="H552" i="10"/>
  <c r="I357" i="10"/>
  <c r="H832" i="10"/>
  <c r="H625" i="10"/>
  <c r="O935" i="10"/>
  <c r="I1045" i="10"/>
  <c r="P534" i="10" a="1"/>
  <c r="P534" i="10" s="1"/>
  <c r="N660" i="10"/>
  <c r="K996" i="10"/>
  <c r="H362" i="10"/>
  <c r="H663" i="10"/>
  <c r="L425" i="10"/>
  <c r="J430" i="10"/>
  <c r="M300" i="10"/>
  <c r="A1075" i="10"/>
  <c r="I963" i="10"/>
  <c r="Q815" i="10"/>
  <c r="I947" i="10"/>
  <c r="L1026" i="10"/>
  <c r="Q881" i="10"/>
  <c r="L939" i="10"/>
  <c r="J876" i="10"/>
  <c r="H618" i="10"/>
  <c r="I330" i="10"/>
  <c r="M616" i="10"/>
  <c r="N641" i="10"/>
  <c r="Q353" i="10"/>
  <c r="Q816" i="10"/>
  <c r="J270" i="10"/>
  <c r="H934" i="10"/>
  <c r="P1006" i="10" a="1"/>
  <c r="P1006" i="10" s="1"/>
  <c r="J610" i="10"/>
  <c r="K901" i="10"/>
  <c r="A950" i="10"/>
  <c r="J718" i="10"/>
  <c r="I703" i="10"/>
  <c r="J1003" i="10"/>
  <c r="I493" i="10"/>
  <c r="H1062" i="10"/>
  <c r="J866" i="10"/>
  <c r="H700" i="10"/>
  <c r="K777" i="10"/>
  <c r="L676" i="10"/>
  <c r="L753" i="10"/>
  <c r="L1011" i="10"/>
  <c r="Q372" i="10"/>
  <c r="M746" i="10"/>
  <c r="Q1006" i="10"/>
  <c r="N519" i="10"/>
  <c r="N951" i="10"/>
  <c r="I660" i="10"/>
  <c r="O432" i="10"/>
  <c r="O531" i="10"/>
  <c r="J435" i="10"/>
  <c r="J849" i="10"/>
  <c r="P252" i="10" a="1"/>
  <c r="P252" i="10" s="1"/>
  <c r="L352" i="10"/>
  <c r="Q342" i="10"/>
  <c r="L593" i="10"/>
  <c r="Q808" i="10"/>
  <c r="K986" i="10"/>
  <c r="O417" i="10"/>
  <c r="I501" i="10"/>
  <c r="M489" i="10"/>
  <c r="N462" i="10"/>
  <c r="P1021" i="10" a="1"/>
  <c r="P1021" i="10" s="1"/>
  <c r="M558" i="10"/>
  <c r="I1074" i="10"/>
  <c r="K822" i="10"/>
  <c r="A704" i="10"/>
  <c r="L479" i="10"/>
  <c r="L920" i="10"/>
  <c r="H658" i="10"/>
  <c r="O814" i="10"/>
  <c r="P775" i="10" a="1"/>
  <c r="P775" i="10" s="1"/>
  <c r="Q925" i="10"/>
  <c r="N277" i="10"/>
  <c r="H1019" i="10"/>
  <c r="M654" i="10"/>
  <c r="H770" i="10"/>
  <c r="J318" i="10"/>
  <c r="A307" i="10"/>
  <c r="I632" i="10"/>
  <c r="O420" i="10"/>
  <c r="A787" i="10"/>
  <c r="N463" i="10"/>
  <c r="K967" i="10"/>
  <c r="J259" i="10"/>
  <c r="K252" i="10"/>
  <c r="M988" i="10"/>
  <c r="H969" i="10"/>
  <c r="K1025" i="10"/>
  <c r="H945" i="10"/>
  <c r="J490" i="10"/>
  <c r="H848" i="10"/>
  <c r="Q767" i="10"/>
  <c r="Q966" i="10"/>
  <c r="A328" i="10"/>
  <c r="O666" i="10"/>
  <c r="N760" i="10"/>
  <c r="O787" i="10"/>
  <c r="L445" i="10"/>
  <c r="K397" i="10"/>
  <c r="P383" i="10" a="1"/>
  <c r="P383" i="10" s="1"/>
  <c r="P480" i="10" a="1"/>
  <c r="P480" i="10" s="1"/>
  <c r="M426" i="10"/>
  <c r="Q242" i="10"/>
  <c r="N559" i="10"/>
  <c r="Q475" i="10"/>
  <c r="M855" i="10"/>
  <c r="Q1016" i="10"/>
  <c r="O809" i="10"/>
  <c r="A791" i="10"/>
  <c r="L897" i="10"/>
  <c r="Q455" i="10"/>
  <c r="M241" i="10"/>
  <c r="A665" i="10"/>
  <c r="J256" i="10"/>
  <c r="H717" i="10"/>
  <c r="H259" i="10"/>
  <c r="N763" i="10"/>
  <c r="K729" i="10"/>
  <c r="Q430" i="10"/>
  <c r="J506" i="10"/>
  <c r="J891" i="10"/>
  <c r="K600" i="10"/>
  <c r="J595" i="10"/>
  <c r="J237" i="10"/>
  <c r="K486" i="10"/>
  <c r="N719" i="10"/>
  <c r="A692" i="10"/>
  <c r="I856" i="10"/>
  <c r="Q776" i="10"/>
  <c r="N884" i="10"/>
  <c r="L335" i="10"/>
  <c r="P239" i="10" a="1"/>
  <c r="P239" i="10" s="1"/>
  <c r="N605" i="10"/>
  <c r="I387" i="10"/>
  <c r="H489" i="10"/>
  <c r="K464" i="10"/>
  <c r="A786" i="10"/>
  <c r="I779" i="10"/>
  <c r="A902" i="10"/>
  <c r="L297" i="10"/>
  <c r="Q840" i="10"/>
  <c r="H1044" i="10"/>
  <c r="H461" i="10"/>
  <c r="H847" i="10"/>
  <c r="N348" i="10"/>
  <c r="J408" i="10"/>
  <c r="N628" i="10"/>
  <c r="Q585" i="10"/>
  <c r="Q564" i="10"/>
  <c r="M289" i="10"/>
  <c r="L426" i="10"/>
  <c r="I876" i="10"/>
  <c r="I1011" i="10"/>
  <c r="O618" i="10"/>
  <c r="P290" i="10" a="1"/>
  <c r="P290" i="10" s="1"/>
  <c r="K260" i="10"/>
  <c r="I968" i="10"/>
  <c r="K359" i="10"/>
  <c r="H473" i="10"/>
  <c r="K900" i="10"/>
  <c r="K362" i="10"/>
  <c r="K253" i="10"/>
  <c r="O449" i="10"/>
  <c r="M605" i="10"/>
  <c r="L459" i="10"/>
  <c r="I432" i="10"/>
  <c r="N797" i="10"/>
  <c r="J934" i="10"/>
  <c r="Q273" i="10"/>
  <c r="N1032" i="10"/>
  <c r="O660" i="10"/>
  <c r="O876" i="10"/>
  <c r="Q504" i="10"/>
  <c r="O1000" i="10"/>
  <c r="K820" i="10"/>
  <c r="P649" i="10" a="1"/>
  <c r="P649" i="10" s="1"/>
  <c r="L631" i="10"/>
  <c r="J272" i="10"/>
  <c r="A559" i="10"/>
  <c r="Q296" i="10"/>
  <c r="I409" i="10"/>
  <c r="A983" i="10"/>
  <c r="A962" i="10"/>
  <c r="Q315" i="10"/>
  <c r="Q773" i="10"/>
  <c r="L224" i="10"/>
  <c r="H257" i="10"/>
  <c r="L251" i="10"/>
  <c r="A266" i="10"/>
  <c r="Q255" i="10"/>
  <c r="J396" i="10"/>
  <c r="O541" i="10"/>
  <c r="O313" i="10"/>
  <c r="A250" i="10"/>
  <c r="I895" i="10"/>
  <c r="A223" i="10"/>
  <c r="O702" i="10"/>
  <c r="L302" i="10"/>
  <c r="K634" i="10"/>
  <c r="I398" i="10"/>
  <c r="J687" i="10"/>
  <c r="N976" i="10"/>
  <c r="A253" i="10"/>
  <c r="O356" i="10"/>
  <c r="P998" i="10" a="1"/>
  <c r="P998" i="10" s="1"/>
  <c r="L232" i="10"/>
  <c r="A964" i="10"/>
  <c r="L834" i="10"/>
  <c r="Q539" i="10"/>
  <c r="J560" i="10"/>
  <c r="L792" i="10"/>
  <c r="M561" i="10"/>
  <c r="M568" i="10"/>
  <c r="N290" i="10"/>
  <c r="M249" i="10"/>
  <c r="M710" i="10"/>
  <c r="L278" i="10"/>
  <c r="L316" i="10"/>
  <c r="P920" i="10" a="1"/>
  <c r="P920" i="10" s="1"/>
  <c r="H988" i="10"/>
  <c r="A1028" i="10"/>
  <c r="I592" i="10"/>
  <c r="P660" i="10" a="1"/>
  <c r="P660" i="10" s="1"/>
  <c r="P423" i="10" a="1"/>
  <c r="P423" i="10" s="1"/>
  <c r="O649" i="10"/>
  <c r="O599" i="10"/>
  <c r="L963" i="10"/>
  <c r="M434" i="10"/>
  <c r="L945" i="10"/>
  <c r="M382" i="10"/>
  <c r="O662" i="10"/>
  <c r="L954" i="10"/>
  <c r="H346" i="10"/>
  <c r="Q734" i="10"/>
  <c r="H644" i="10"/>
  <c r="N618" i="10"/>
  <c r="Q553" i="10"/>
  <c r="O285" i="10"/>
  <c r="I836" i="10"/>
  <c r="A880" i="10"/>
  <c r="M742" i="10"/>
  <c r="K1007" i="10"/>
  <c r="N576" i="10"/>
  <c r="K727" i="10"/>
  <c r="A461" i="10"/>
  <c r="O590" i="10"/>
  <c r="M765" i="10"/>
  <c r="A316" i="10"/>
  <c r="I1073" i="10"/>
  <c r="I447" i="10"/>
  <c r="K972" i="10"/>
  <c r="L779" i="10"/>
  <c r="H959" i="10"/>
  <c r="Q354" i="10"/>
  <c r="P447" i="10" a="1"/>
  <c r="P447" i="10" s="1"/>
  <c r="M448" i="10"/>
  <c r="I899" i="10"/>
  <c r="K786" i="10"/>
  <c r="A612" i="10"/>
  <c r="K581" i="10"/>
  <c r="O889" i="10"/>
  <c r="M242" i="10"/>
  <c r="L1035" i="10"/>
  <c r="N919" i="10"/>
  <c r="I241" i="10"/>
  <c r="N759" i="10"/>
  <c r="N451" i="10"/>
  <c r="N514" i="10"/>
  <c r="K262" i="10"/>
  <c r="L656" i="10"/>
  <c r="H1035" i="10"/>
  <c r="L307" i="10"/>
  <c r="Q531" i="10"/>
  <c r="Q650" i="10"/>
  <c r="M486" i="10"/>
  <c r="M919" i="10"/>
  <c r="M353" i="10"/>
  <c r="N458" i="10"/>
  <c r="K648" i="10"/>
  <c r="J568" i="10"/>
  <c r="I644" i="10"/>
  <c r="J562" i="10"/>
  <c r="L651" i="10"/>
  <c r="J897" i="10"/>
  <c r="N776" i="10"/>
  <c r="M463" i="10"/>
  <c r="H695" i="10"/>
  <c r="P521" i="10" a="1"/>
  <c r="P521" i="10" s="1"/>
  <c r="O951" i="10"/>
  <c r="K276" i="10"/>
  <c r="P407" i="10" a="1"/>
  <c r="P407" i="10" s="1"/>
  <c r="O921" i="10"/>
  <c r="P1000" i="10" a="1"/>
  <c r="P1000" i="10" s="1"/>
  <c r="H323" i="10"/>
  <c r="I618" i="10"/>
  <c r="I423" i="10"/>
  <c r="N829" i="10"/>
  <c r="I897" i="10"/>
  <c r="Q849" i="10"/>
  <c r="K582" i="10"/>
  <c r="P751" i="10" a="1"/>
  <c r="P751" i="10" s="1"/>
  <c r="K767" i="10"/>
  <c r="P529" i="10" a="1"/>
  <c r="P529" i="10" s="1"/>
  <c r="K515" i="10"/>
  <c r="M472" i="10"/>
  <c r="H595" i="10"/>
  <c r="J417" i="10"/>
  <c r="N663" i="10"/>
  <c r="H430" i="10"/>
  <c r="P786" i="10" a="1"/>
  <c r="P786" i="10" s="1"/>
  <c r="P338" i="10" a="1"/>
  <c r="P338" i="10" s="1"/>
  <c r="H588" i="10"/>
  <c r="O232" i="10"/>
  <c r="H610" i="10"/>
  <c r="J797" i="10"/>
  <c r="N958" i="10"/>
  <c r="H617" i="10"/>
  <c r="N595" i="10"/>
  <c r="A577" i="10"/>
  <c r="Q608" i="10"/>
  <c r="L262" i="10"/>
  <c r="P322" i="10" a="1"/>
  <c r="P322" i="10" s="1"/>
  <c r="K756" i="10"/>
  <c r="A766" i="10"/>
  <c r="J992" i="10"/>
  <c r="M744" i="10"/>
  <c r="A758" i="10"/>
  <c r="Q230" i="10"/>
  <c r="H779" i="10"/>
  <c r="I881" i="10"/>
  <c r="O413" i="10"/>
  <c r="K776" i="10"/>
  <c r="N716" i="10"/>
  <c r="H967" i="10"/>
  <c r="N345" i="10"/>
  <c r="J998" i="10"/>
  <c r="P946" i="10" a="1"/>
  <c r="P946" i="10" s="1"/>
  <c r="A448" i="10"/>
  <c r="L286" i="10"/>
  <c r="J642" i="10"/>
  <c r="H341" i="10"/>
  <c r="P268" i="10" a="1"/>
  <c r="P268" i="10" s="1"/>
  <c r="M940" i="10"/>
  <c r="H455" i="10"/>
  <c r="P685" i="10" a="1"/>
  <c r="P685" i="10" s="1"/>
  <c r="H563" i="10"/>
  <c r="P641" i="10" a="1"/>
  <c r="P641" i="10" s="1"/>
  <c r="P384" i="10" a="1"/>
  <c r="P384" i="10" s="1"/>
  <c r="P837" i="10" a="1"/>
  <c r="P837" i="10" s="1"/>
  <c r="K747" i="10"/>
  <c r="I976" i="10"/>
  <c r="L712" i="10"/>
  <c r="H973" i="10"/>
  <c r="O872" i="10"/>
  <c r="Q692" i="10"/>
  <c r="M358" i="10"/>
  <c r="H807" i="10"/>
  <c r="I1006" i="10"/>
  <c r="N854" i="10"/>
  <c r="J304" i="10"/>
  <c r="P699" i="10" a="1"/>
  <c r="P699" i="10" s="1"/>
  <c r="J862" i="10"/>
  <c r="J962" i="10"/>
  <c r="N588" i="10"/>
  <c r="H718" i="10"/>
  <c r="M879" i="10"/>
  <c r="I339" i="10"/>
  <c r="A304" i="10"/>
  <c r="H601" i="10"/>
  <c r="K818" i="10"/>
  <c r="J690" i="10"/>
  <c r="K614" i="10"/>
  <c r="I736" i="10"/>
  <c r="P767" i="10" a="1"/>
  <c r="P767" i="10" s="1"/>
  <c r="K991" i="10"/>
  <c r="P898" i="10" a="1"/>
  <c r="P898" i="10" s="1"/>
  <c r="L1031" i="10"/>
  <c r="K538" i="10"/>
  <c r="A812" i="10"/>
  <c r="L732" i="10"/>
  <c r="O883" i="10"/>
  <c r="P688" i="10" a="1"/>
  <c r="P688" i="10" s="1"/>
  <c r="J366" i="10"/>
  <c r="Q628" i="10"/>
  <c r="H494" i="10"/>
  <c r="N745" i="10"/>
  <c r="L317" i="10"/>
  <c r="P230" i="10" a="1"/>
  <c r="P230" i="10" s="1"/>
  <c r="N917" i="10"/>
  <c r="Q386" i="10"/>
  <c r="J789" i="10"/>
  <c r="P818" i="10" a="1"/>
  <c r="P818" i="10" s="1"/>
  <c r="N332" i="10"/>
  <c r="O920" i="10"/>
  <c r="J387" i="10"/>
  <c r="H731" i="10"/>
  <c r="N811" i="10"/>
  <c r="H740" i="10"/>
  <c r="A366" i="10"/>
  <c r="Q693" i="10"/>
  <c r="K966" i="10"/>
  <c r="H936" i="10"/>
  <c r="H894" i="10"/>
  <c r="K281" i="10"/>
  <c r="H697" i="10"/>
  <c r="Q1031" i="10"/>
  <c r="P765" i="10" a="1"/>
  <c r="P765" i="10" s="1"/>
  <c r="K574" i="10"/>
  <c r="L970" i="10"/>
  <c r="O365" i="10"/>
  <c r="I503" i="10"/>
  <c r="H788" i="10"/>
  <c r="M725" i="10"/>
  <c r="M675" i="10"/>
  <c r="M655" i="10"/>
  <c r="M920" i="10"/>
  <c r="K769" i="10"/>
  <c r="A557" i="10"/>
  <c r="A226" i="10"/>
  <c r="P757" i="10" a="1"/>
  <c r="P757" i="10" s="1"/>
  <c r="L1016" i="10"/>
  <c r="A594" i="10"/>
  <c r="J1029" i="10"/>
  <c r="H949" i="10"/>
  <c r="H527" i="10"/>
  <c r="K792" i="10"/>
  <c r="I488" i="10"/>
  <c r="K1006" i="10"/>
  <c r="N730" i="10"/>
  <c r="J654" i="10"/>
  <c r="I791" i="10"/>
  <c r="L952" i="10"/>
  <c r="A814" i="10"/>
  <c r="A792" i="10"/>
  <c r="A294" i="10"/>
  <c r="H908" i="10"/>
  <c r="N337" i="10"/>
  <c r="M800" i="10"/>
  <c r="M393" i="10"/>
  <c r="M961" i="10"/>
  <c r="Q282" i="10"/>
  <c r="A705" i="10"/>
  <c r="L374" i="10"/>
  <c r="H944" i="10"/>
  <c r="P393" i="10" a="1"/>
  <c r="P393" i="10" s="1"/>
  <c r="M853" i="10"/>
  <c r="Q470" i="10"/>
  <c r="P673" i="10" a="1"/>
  <c r="P673" i="10" s="1"/>
  <c r="M1031" i="10"/>
  <c r="O369" i="10"/>
  <c r="O971" i="10"/>
  <c r="O999" i="10"/>
  <c r="A553" i="10"/>
  <c r="N772" i="10"/>
  <c r="K480" i="10"/>
  <c r="A478" i="10"/>
  <c r="O476" i="10"/>
  <c r="K587" i="10"/>
  <c r="A737" i="10"/>
  <c r="L618" i="10"/>
  <c r="L624" i="10"/>
  <c r="H471" i="10"/>
  <c r="Q423" i="10"/>
  <c r="N789" i="10"/>
  <c r="K572" i="10"/>
  <c r="M431" i="10"/>
  <c r="N635" i="10"/>
  <c r="A844" i="10"/>
  <c r="M868" i="10"/>
  <c r="O471" i="10"/>
  <c r="M365" i="10"/>
  <c r="I250" i="10"/>
  <c r="K948" i="10"/>
  <c r="J899" i="10"/>
  <c r="L599" i="10"/>
  <c r="Q270" i="10"/>
  <c r="I794" i="10"/>
  <c r="Q895" i="10"/>
  <c r="I615" i="10"/>
  <c r="L448" i="10"/>
  <c r="H767" i="10"/>
  <c r="A1065" i="10"/>
  <c r="K714" i="10"/>
  <c r="Q1030" i="10"/>
  <c r="O732" i="10"/>
  <c r="H803" i="10"/>
  <c r="H932" i="10"/>
  <c r="A1013" i="10"/>
  <c r="N471" i="10"/>
  <c r="A930" i="10"/>
  <c r="H751" i="10"/>
  <c r="M427" i="10"/>
  <c r="Q971" i="10"/>
  <c r="N929" i="10"/>
  <c r="N260" i="10"/>
  <c r="L441" i="10"/>
  <c r="M922" i="10"/>
  <c r="P552" i="10" a="1"/>
  <c r="P552" i="10" s="1"/>
  <c r="P669" i="10" a="1"/>
  <c r="P669" i="10" s="1"/>
  <c r="M978" i="10"/>
  <c r="J399" i="10"/>
  <c r="M464" i="10"/>
  <c r="K278" i="10"/>
  <c r="J909" i="10"/>
  <c r="O497" i="10"/>
  <c r="M1026" i="10"/>
  <c r="A357" i="10"/>
  <c r="M829" i="10"/>
  <c r="J225" i="10"/>
  <c r="I871" i="10"/>
  <c r="O832" i="10"/>
  <c r="P318" i="10" a="1"/>
  <c r="P318" i="10" s="1"/>
  <c r="P960" i="10" a="1"/>
  <c r="P960" i="10" s="1"/>
  <c r="P262" i="10" a="1"/>
  <c r="P262" i="10" s="1"/>
  <c r="O558" i="10"/>
  <c r="O986" i="10"/>
  <c r="Q444" i="10"/>
  <c r="M899" i="10"/>
  <c r="Q329" i="10"/>
  <c r="Q555" i="10"/>
  <c r="O766" i="10"/>
  <c r="P458" i="10" a="1"/>
  <c r="P458" i="10" s="1"/>
  <c r="O998" i="10"/>
  <c r="J416" i="10"/>
  <c r="A905" i="10"/>
  <c r="H414" i="10"/>
  <c r="M597" i="10"/>
  <c r="N490" i="10"/>
  <c r="O816" i="10"/>
  <c r="A942" i="10"/>
  <c r="L311" i="10"/>
  <c r="L542" i="10"/>
  <c r="P774" i="10" a="1"/>
  <c r="P774" i="10" s="1"/>
  <c r="A586" i="10"/>
  <c r="H448" i="10"/>
  <c r="I1077" i="10"/>
  <c r="J420" i="10"/>
  <c r="P980" i="10" a="1"/>
  <c r="P980" i="10" s="1"/>
  <c r="Q920" i="10"/>
  <c r="M995" i="10"/>
  <c r="I534" i="10"/>
  <c r="K707" i="10"/>
  <c r="I536" i="10"/>
  <c r="N783" i="10"/>
  <c r="O561" i="10"/>
  <c r="L766" i="10"/>
  <c r="Q973" i="10"/>
  <c r="M614" i="10"/>
  <c r="N291" i="10"/>
  <c r="N849" i="10"/>
  <c r="H792" i="10"/>
  <c r="A909" i="10"/>
  <c r="A781" i="10"/>
  <c r="N705" i="10"/>
  <c r="J991" i="10"/>
  <c r="L729" i="10"/>
  <c r="K755" i="10"/>
  <c r="H834" i="10"/>
  <c r="Q900" i="10"/>
  <c r="N587" i="10"/>
  <c r="L930" i="10"/>
  <c r="M333" i="10"/>
  <c r="I981" i="10"/>
  <c r="L919" i="10"/>
  <c r="K307" i="10"/>
  <c r="A825" i="10"/>
  <c r="M951" i="10"/>
  <c r="A240" i="10"/>
  <c r="K287" i="10"/>
  <c r="J978" i="10"/>
  <c r="A639" i="10"/>
  <c r="N419" i="10"/>
  <c r="H1046" i="10"/>
  <c r="L772" i="10"/>
  <c r="O672" i="10"/>
  <c r="P671" i="10" a="1"/>
  <c r="P671" i="10" s="1"/>
  <c r="N410" i="10"/>
  <c r="O717" i="10"/>
  <c r="N880" i="10"/>
  <c r="H933" i="10"/>
  <c r="M511" i="10"/>
  <c r="O475" i="10"/>
  <c r="J995" i="10"/>
  <c r="I995" i="10"/>
  <c r="M962" i="10"/>
  <c r="N977" i="10"/>
  <c r="I846" i="10"/>
  <c r="M587" i="10"/>
  <c r="N533" i="10"/>
  <c r="H472" i="10"/>
  <c r="O628" i="10"/>
  <c r="J1005" i="10"/>
  <c r="L1013" i="10"/>
  <c r="N911" i="10"/>
  <c r="I289" i="10"/>
  <c r="H342" i="10"/>
  <c r="J1025" i="10"/>
  <c r="Q729" i="10"/>
  <c r="A804" i="10"/>
  <c r="K396" i="10"/>
  <c r="M425" i="10"/>
  <c r="H689" i="10"/>
  <c r="K658" i="10"/>
  <c r="I666" i="10"/>
  <c r="J906" i="10"/>
  <c r="K379" i="10"/>
  <c r="H980" i="10"/>
  <c r="A341" i="10"/>
  <c r="M362" i="10"/>
  <c r="I438" i="10"/>
  <c r="N931" i="10"/>
  <c r="I1033" i="10"/>
  <c r="L942" i="10"/>
  <c r="N808" i="10"/>
  <c r="H584" i="10"/>
  <c r="J331" i="10"/>
  <c r="H798" i="10"/>
  <c r="K912" i="10"/>
  <c r="J1010" i="10"/>
  <c r="Q525" i="10"/>
  <c r="Q435" i="10"/>
  <c r="P738" i="10" a="1"/>
  <c r="P738" i="10" s="1"/>
  <c r="J967" i="10"/>
  <c r="N714" i="10"/>
  <c r="Q709" i="10"/>
  <c r="P453" i="10" a="1"/>
  <c r="P453" i="10" s="1"/>
  <c r="P576" i="10" a="1"/>
  <c r="P576" i="10" s="1"/>
  <c r="N923" i="10"/>
  <c r="P344" i="10" a="1"/>
  <c r="P344" i="10" s="1"/>
  <c r="N918" i="10"/>
  <c r="I648" i="10"/>
  <c r="L927" i="10"/>
  <c r="L327" i="10"/>
  <c r="K308" i="10"/>
  <c r="K289" i="10"/>
  <c r="N321" i="10"/>
  <c r="O918" i="10"/>
  <c r="H283" i="10"/>
  <c r="J302" i="10"/>
  <c r="Q480" i="10"/>
  <c r="O638" i="10"/>
  <c r="N287" i="10"/>
  <c r="M786" i="10"/>
  <c r="Q485" i="10"/>
  <c r="P275" i="10" a="1"/>
  <c r="P275" i="10" s="1"/>
  <c r="I1010" i="10"/>
  <c r="H228" i="10"/>
  <c r="I990" i="10"/>
  <c r="K544" i="10"/>
  <c r="M681" i="10"/>
  <c r="N1012" i="10"/>
  <c r="H583" i="10"/>
  <c r="H679" i="10"/>
  <c r="Q457" i="10"/>
  <c r="K543" i="10"/>
  <c r="J896" i="10"/>
  <c r="H764" i="10"/>
  <c r="L1027" i="10"/>
  <c r="J915" i="10"/>
  <c r="K685" i="10"/>
  <c r="H808" i="10"/>
  <c r="L588" i="10"/>
  <c r="Q977" i="10"/>
  <c r="A915" i="10"/>
  <c r="P279" i="10" a="1"/>
  <c r="P279" i="10" s="1"/>
  <c r="A543" i="10"/>
  <c r="A427" i="10"/>
  <c r="P681" i="10" a="1"/>
  <c r="P681" i="10" s="1"/>
  <c r="Q769" i="10"/>
  <c r="L979" i="10"/>
  <c r="M311" i="10"/>
  <c r="J792" i="10"/>
  <c r="P712" i="10" a="1"/>
  <c r="P712" i="10" s="1"/>
  <c r="K959" i="10"/>
  <c r="K717" i="10"/>
  <c r="Q477" i="10"/>
  <c r="J462" i="10"/>
  <c r="H418" i="10"/>
  <c r="A658" i="10"/>
  <c r="J787" i="10"/>
  <c r="Q671" i="10"/>
  <c r="P821" i="10" a="1"/>
  <c r="P821" i="10" s="1"/>
  <c r="A242" i="10"/>
  <c r="J634" i="10"/>
  <c r="N386" i="10"/>
  <c r="H555" i="10"/>
  <c r="P289" i="10" a="1"/>
  <c r="P289" i="10" s="1"/>
  <c r="L532" i="10"/>
  <c r="Q248" i="10"/>
  <c r="O716" i="10"/>
  <c r="Q565" i="10"/>
  <c r="H343" i="10"/>
  <c r="K332" i="10"/>
  <c r="P572" i="10" a="1"/>
  <c r="P572" i="10" s="1"/>
  <c r="P942" i="10" a="1"/>
  <c r="P942" i="10" s="1"/>
  <c r="Q260" i="10"/>
  <c r="Q582" i="10"/>
  <c r="K457" i="10"/>
  <c r="P403" i="10" a="1"/>
  <c r="P403" i="10" s="1"/>
  <c r="P928" i="10" a="1"/>
  <c r="P928" i="10" s="1"/>
  <c r="L582" i="10"/>
  <c r="O813" i="10"/>
  <c r="H379" i="10"/>
  <c r="J966" i="10"/>
  <c r="A1022" i="10"/>
  <c r="K521" i="10"/>
  <c r="N901" i="10"/>
  <c r="I811" i="10"/>
  <c r="M661" i="10"/>
  <c r="N726" i="10"/>
  <c r="J418" i="10"/>
  <c r="L383" i="10"/>
  <c r="L518" i="10"/>
  <c r="A975" i="10"/>
  <c r="Q830" i="10"/>
  <c r="O629" i="10"/>
  <c r="J637" i="10"/>
  <c r="L819" i="10"/>
  <c r="A360" i="10"/>
  <c r="A868" i="10"/>
  <c r="I916" i="10"/>
  <c r="A881" i="10"/>
  <c r="M298" i="10"/>
  <c r="J879" i="10"/>
  <c r="L292" i="10"/>
  <c r="J234" i="10"/>
  <c r="M846" i="10"/>
  <c r="N569" i="10"/>
  <c r="J824" i="10"/>
  <c r="Q688" i="10"/>
  <c r="A381" i="10"/>
  <c r="O915" i="10"/>
  <c r="P906" i="10" a="1"/>
  <c r="P906" i="10" s="1"/>
  <c r="A311" i="10"/>
  <c r="N484" i="10"/>
  <c r="J974" i="10"/>
  <c r="N637" i="10"/>
  <c r="N962" i="10"/>
  <c r="A677" i="10"/>
  <c r="J456" i="10"/>
  <c r="M701" i="10"/>
  <c r="K319" i="10"/>
  <c r="M594" i="10"/>
  <c r="Q872" i="10"/>
  <c r="O727" i="10"/>
  <c r="K800" i="10"/>
  <c r="L568" i="10"/>
  <c r="O620" i="10"/>
  <c r="L787" i="10"/>
  <c r="N815" i="10"/>
  <c r="Q762" i="10"/>
  <c r="J778" i="10"/>
  <c r="M695" i="10"/>
  <c r="J895" i="10"/>
  <c r="Q632" i="10"/>
  <c r="K943" i="10"/>
  <c r="P299" i="10" a="1"/>
  <c r="P299" i="10" s="1"/>
  <c r="M527" i="10"/>
  <c r="A604" i="10"/>
  <c r="N448" i="10"/>
  <c r="K1029" i="10"/>
  <c r="M858" i="10"/>
  <c r="K832" i="10"/>
  <c r="L647" i="10"/>
  <c r="N356" i="10"/>
  <c r="Q427" i="10"/>
  <c r="Q996" i="10"/>
  <c r="A255" i="10"/>
  <c r="L910" i="10"/>
  <c r="A1074" i="10"/>
  <c r="N565" i="10"/>
  <c r="N226" i="10"/>
  <c r="I581" i="10"/>
  <c r="N813" i="10"/>
  <c r="I333" i="10"/>
  <c r="P546" i="10" a="1"/>
  <c r="P546" i="10" s="1"/>
  <c r="N973" i="10"/>
  <c r="O303" i="10"/>
  <c r="P857" i="10" a="1"/>
  <c r="P857" i="10" s="1"/>
  <c r="A435" i="10"/>
  <c r="I366" i="10"/>
  <c r="P943" i="10" a="1"/>
  <c r="P943" i="10" s="1"/>
  <c r="N664" i="10"/>
  <c r="P590" i="10" a="1"/>
  <c r="P590" i="10" s="1"/>
  <c r="J749" i="10"/>
  <c r="H888" i="10"/>
  <c r="N755" i="10"/>
  <c r="L773" i="10"/>
  <c r="J696" i="10"/>
  <c r="A955" i="10"/>
  <c r="P762" i="10" a="1"/>
  <c r="P762" i="10" s="1"/>
  <c r="J717" i="10"/>
  <c r="H630" i="10"/>
  <c r="J274" i="10"/>
  <c r="M356" i="10"/>
  <c r="M643" i="10"/>
  <c r="A1001" i="10"/>
  <c r="I795" i="10"/>
  <c r="N450" i="10"/>
  <c r="O847" i="10"/>
  <c r="N570" i="10"/>
  <c r="K439" i="10"/>
  <c r="I887" i="10"/>
  <c r="I627" i="10"/>
  <c r="K249" i="10"/>
  <c r="M733" i="10"/>
  <c r="J658" i="10"/>
  <c r="M870" i="10"/>
  <c r="N465" i="10"/>
  <c r="A678" i="10"/>
  <c r="H683" i="10"/>
  <c r="H477" i="10"/>
  <c r="M722" i="10"/>
  <c r="Q777" i="10"/>
  <c r="L404" i="10"/>
  <c r="Q636" i="10"/>
  <c r="K390" i="10"/>
  <c r="N972" i="10"/>
  <c r="J812" i="10"/>
  <c r="A290" i="10"/>
  <c r="H822" i="10"/>
  <c r="L326" i="10"/>
  <c r="O811" i="10"/>
  <c r="P724" i="10" a="1"/>
  <c r="P724" i="10" s="1"/>
  <c r="J446" i="10"/>
  <c r="N948" i="10"/>
  <c r="M954" i="10"/>
  <c r="A659" i="10"/>
  <c r="K999" i="10"/>
  <c r="I891" i="10"/>
  <c r="K430" i="10"/>
  <c r="A403" i="10"/>
  <c r="H338" i="10"/>
  <c r="Q500" i="10"/>
  <c r="I340" i="10"/>
  <c r="O807" i="10"/>
  <c r="N920" i="10"/>
  <c r="M602" i="10"/>
  <c r="Q291" i="10"/>
  <c r="O913" i="10"/>
  <c r="K702" i="10"/>
  <c r="A539" i="10"/>
  <c r="N710" i="10"/>
  <c r="Q603" i="10"/>
  <c r="O592" i="10"/>
  <c r="L760" i="10"/>
  <c r="H707" i="10"/>
  <c r="P235" i="10" a="1"/>
  <c r="P235" i="10" s="1"/>
  <c r="J327" i="10"/>
  <c r="M979" i="10"/>
  <c r="P1012" i="10" a="1"/>
  <c r="P1012" i="10" s="1"/>
  <c r="L844" i="10"/>
  <c r="J324" i="10"/>
  <c r="O1013" i="10"/>
  <c r="O349" i="10"/>
  <c r="P848" i="10" a="1"/>
  <c r="P848" i="10" s="1"/>
  <c r="K732" i="10"/>
  <c r="H351" i="10"/>
  <c r="A428" i="10"/>
  <c r="A714" i="10"/>
  <c r="A480" i="10"/>
  <c r="M383" i="10"/>
  <c r="N764" i="10"/>
  <c r="H948" i="10"/>
  <c r="N985" i="10"/>
  <c r="L600" i="10"/>
  <c r="L743" i="10"/>
  <c r="L274" i="10"/>
  <c r="Q758" i="10"/>
  <c r="I970" i="10"/>
  <c r="I560" i="10"/>
  <c r="M534" i="10"/>
  <c r="L264" i="10"/>
  <c r="J361" i="10"/>
  <c r="O406" i="10"/>
  <c r="H318" i="10"/>
  <c r="A235" i="10"/>
  <c r="O1018" i="10"/>
  <c r="O773" i="10"/>
  <c r="H315" i="10"/>
  <c r="K313" i="10"/>
  <c r="J433" i="10"/>
  <c r="K989" i="10"/>
  <c r="Q998" i="10"/>
  <c r="O256" i="10"/>
  <c r="L412" i="10"/>
  <c r="Q244" i="10"/>
  <c r="J750" i="10"/>
  <c r="Q1015" i="10"/>
  <c r="N320" i="10"/>
  <c r="H356" i="10"/>
  <c r="Q850" i="10"/>
  <c r="K950" i="10"/>
  <c r="N443" i="10"/>
  <c r="H587" i="10"/>
  <c r="N666" i="10"/>
  <c r="K625" i="10"/>
  <c r="H361" i="10"/>
  <c r="I948" i="10"/>
  <c r="J352" i="10"/>
  <c r="Q544" i="10"/>
  <c r="H353" i="10"/>
  <c r="J1021" i="10"/>
  <c r="J278" i="10"/>
  <c r="J1018" i="10"/>
  <c r="J757" i="10"/>
  <c r="O374" i="10"/>
  <c r="O835" i="10"/>
  <c r="K285" i="10"/>
  <c r="A331" i="10"/>
  <c r="Q503" i="10"/>
  <c r="M325" i="10"/>
  <c r="L263" i="10"/>
  <c r="O338" i="10"/>
  <c r="H923" i="10"/>
  <c r="Q237" i="10"/>
  <c r="P518" i="10" a="1"/>
  <c r="P518" i="10" s="1"/>
  <c r="A342" i="10"/>
  <c r="H1054" i="10"/>
  <c r="N636" i="10"/>
  <c r="L364" i="10"/>
  <c r="O466" i="10"/>
  <c r="K246" i="10"/>
  <c r="A871" i="10"/>
  <c r="M958" i="10"/>
  <c r="O430" i="10"/>
  <c r="P366" i="10" a="1"/>
  <c r="P366" i="10" s="1"/>
  <c r="J323" i="10"/>
  <c r="H715" i="10"/>
  <c r="M826" i="10"/>
  <c r="Q327" i="10"/>
  <c r="M518" i="10"/>
  <c r="M749" i="10"/>
  <c r="A284" i="10"/>
  <c r="H298" i="10"/>
  <c r="I469" i="10"/>
  <c r="Q536" i="10"/>
  <c r="O386" i="10"/>
  <c r="Q945" i="10"/>
  <c r="A746" i="10"/>
  <c r="L409" i="10"/>
  <c r="L933" i="10"/>
  <c r="J269" i="10"/>
  <c r="P288" i="10" a="1"/>
  <c r="P288" i="10" s="1"/>
  <c r="H509" i="10"/>
  <c r="I1062" i="10"/>
  <c r="N786" i="10"/>
  <c r="O1034" i="10"/>
  <c r="P385" i="10" a="1"/>
  <c r="P385" i="10" s="1"/>
  <c r="H705" i="10"/>
  <c r="O961" i="10"/>
  <c r="M586" i="10"/>
  <c r="J599" i="10"/>
  <c r="O887" i="10"/>
  <c r="M956" i="10"/>
  <c r="Q436" i="10"/>
  <c r="I704" i="10"/>
  <c r="L472" i="10"/>
  <c r="A778" i="10"/>
  <c r="A660" i="10"/>
  <c r="L709" i="10"/>
  <c r="O817" i="10"/>
  <c r="J592" i="10"/>
  <c r="Q753" i="10"/>
  <c r="K724" i="10"/>
  <c r="Q578" i="10"/>
  <c r="L531" i="10"/>
  <c r="Q363" i="10"/>
  <c r="I288" i="10"/>
  <c r="A363" i="10"/>
  <c r="N435" i="10"/>
  <c r="Q407" i="10"/>
  <c r="M340" i="10"/>
  <c r="A1034" i="10"/>
  <c r="H1016" i="10"/>
  <c r="N430" i="10"/>
  <c r="N516" i="10"/>
  <c r="H1051" i="10"/>
  <c r="I621" i="10"/>
  <c r="M837" i="10"/>
  <c r="O947" i="10"/>
  <c r="P1027" i="10" a="1"/>
  <c r="P1027" i="10" s="1"/>
  <c r="O278" i="10"/>
  <c r="J566" i="10"/>
  <c r="J1017" i="10"/>
  <c r="M953" i="10"/>
  <c r="I1040" i="10"/>
  <c r="Q410" i="10"/>
  <c r="N956" i="10"/>
  <c r="M615" i="10"/>
  <c r="H510" i="10"/>
  <c r="L229" i="10"/>
  <c r="I1021" i="10"/>
  <c r="Q911" i="10"/>
  <c r="H556" i="10"/>
  <c r="K353" i="10"/>
  <c r="H760" i="10"/>
  <c r="A809" i="10"/>
  <c r="I416" i="10"/>
  <c r="J515" i="10"/>
  <c r="J505" i="10"/>
  <c r="A697" i="10"/>
  <c r="P502" i="10" a="1"/>
  <c r="P502" i="10" s="1"/>
  <c r="O707" i="10"/>
  <c r="K1035" i="10"/>
  <c r="O852" i="10"/>
  <c r="O301" i="10"/>
  <c r="I657" i="10"/>
  <c r="K571" i="10"/>
  <c r="A570" i="10"/>
  <c r="A664" i="10"/>
  <c r="H956" i="10"/>
  <c r="L367" i="10"/>
  <c r="H297" i="10"/>
  <c r="K1028" i="10"/>
  <c r="O729" i="10"/>
  <c r="L908" i="10"/>
  <c r="N580" i="10"/>
  <c r="A436" i="10"/>
  <c r="N848" i="10"/>
  <c r="N891" i="10"/>
  <c r="A624" i="10"/>
  <c r="P626" i="10" a="1"/>
  <c r="P626" i="10" s="1"/>
  <c r="H1076" i="10"/>
  <c r="A431" i="10"/>
  <c r="O553" i="10"/>
  <c r="I789" i="10"/>
  <c r="N524" i="10"/>
  <c r="O856" i="10"/>
  <c r="K723" i="10"/>
  <c r="Q887" i="10"/>
  <c r="L365" i="10"/>
  <c r="I1060" i="10"/>
  <c r="M709" i="10"/>
  <c r="M248" i="10"/>
  <c r="P227" i="10" a="1"/>
  <c r="P227" i="10" s="1"/>
  <c r="J317" i="10"/>
  <c r="I784" i="10"/>
  <c r="A911" i="10"/>
  <c r="J818" i="10"/>
  <c r="J279" i="10"/>
  <c r="Q713" i="10"/>
  <c r="J944" i="10"/>
  <c r="A1008" i="10"/>
  <c r="H739" i="10"/>
  <c r="P487" i="10" a="1"/>
  <c r="P487" i="10" s="1"/>
  <c r="A372" i="10"/>
  <c r="N266" i="10"/>
  <c r="O377" i="10"/>
  <c r="N651" i="10"/>
  <c r="I988" i="10"/>
  <c r="A528" i="10"/>
  <c r="J894" i="10"/>
  <c r="I635" i="10"/>
  <c r="H842" i="10"/>
  <c r="K854" i="10"/>
  <c r="O851" i="10"/>
  <c r="Q781" i="10"/>
  <c r="H887" i="10"/>
  <c r="O673" i="10"/>
  <c r="P1003" i="10" a="1"/>
  <c r="P1003" i="10" s="1"/>
  <c r="P238" i="10" a="1"/>
  <c r="P238" i="10" s="1"/>
  <c r="O634" i="10"/>
  <c r="L545" i="10"/>
  <c r="A289" i="10"/>
  <c r="L659" i="10"/>
  <c r="K939" i="10"/>
  <c r="A613" i="10"/>
  <c r="M506" i="10"/>
  <c r="N488" i="10"/>
  <c r="P531" i="10" a="1"/>
  <c r="P531" i="10" s="1"/>
  <c r="J905" i="10"/>
  <c r="I459" i="10"/>
  <c r="Q981" i="10"/>
  <c r="A321" i="10"/>
  <c r="L223" i="10"/>
  <c r="K356" i="10"/>
  <c r="A700" i="10"/>
  <c r="O485" i="10"/>
  <c r="O390" i="10"/>
  <c r="M844" i="10"/>
  <c r="P901" i="10" a="1"/>
  <c r="P901" i="10" s="1"/>
  <c r="O392" i="10"/>
  <c r="M845" i="10"/>
  <c r="K712" i="10"/>
  <c r="O923" i="10"/>
  <c r="A359" i="10"/>
  <c r="L726" i="10"/>
  <c r="A866" i="10"/>
  <c r="N645" i="10"/>
  <c r="M542" i="10"/>
  <c r="M1004" i="10"/>
  <c r="I1009" i="10"/>
  <c r="A946" i="10"/>
  <c r="P763" i="10" a="1"/>
  <c r="P763" i="10" s="1"/>
  <c r="J684" i="10"/>
  <c r="M536" i="10"/>
  <c r="H307" i="10"/>
  <c r="J837" i="10"/>
  <c r="N344" i="10"/>
  <c r="Q370" i="10"/>
  <c r="N601" i="10"/>
  <c r="I415" i="10"/>
  <c r="Q756" i="10"/>
  <c r="H979" i="10"/>
  <c r="P941" i="10" a="1"/>
  <c r="P941" i="10" s="1"/>
  <c r="I641" i="10"/>
  <c r="K566" i="10"/>
  <c r="P803" i="10" a="1"/>
  <c r="P803" i="10" s="1"/>
  <c r="P507" i="10" a="1"/>
  <c r="P507" i="10" s="1"/>
  <c r="P643" i="10" a="1"/>
  <c r="P643" i="10" s="1"/>
  <c r="H896" i="10"/>
  <c r="P629" i="10" a="1"/>
  <c r="P629" i="10" s="1"/>
  <c r="O605" i="10"/>
  <c r="A1017" i="10"/>
  <c r="L310" i="10"/>
  <c r="M471" i="10"/>
  <c r="L511" i="10"/>
  <c r="Q233" i="10"/>
  <c r="Q374" i="10"/>
  <c r="M976" i="10"/>
  <c r="P714" i="10" a="1"/>
  <c r="P714" i="10" s="1"/>
  <c r="J261" i="10"/>
  <c r="Q287" i="10"/>
  <c r="Q380" i="10"/>
  <c r="I754" i="10"/>
  <c r="A589" i="10"/>
  <c r="L658" i="10"/>
  <c r="L612" i="10"/>
  <c r="M929" i="10"/>
  <c r="N936" i="10"/>
  <c r="H992" i="10"/>
  <c r="L988" i="10"/>
  <c r="A507" i="10"/>
  <c r="I473" i="10"/>
  <c r="J752" i="10"/>
  <c r="Q262" i="10"/>
  <c r="I689" i="10"/>
  <c r="J774" i="10"/>
  <c r="O801" i="10"/>
  <c r="K1015" i="10"/>
  <c r="A1033" i="10"/>
  <c r="L369" i="10"/>
  <c r="K270" i="10"/>
  <c r="M776" i="10"/>
  <c r="K872" i="10"/>
  <c r="K960" i="10"/>
  <c r="H852" i="10"/>
  <c r="H519" i="10"/>
  <c r="N543" i="10"/>
  <c r="H961" i="10"/>
  <c r="M593" i="10"/>
  <c r="O650" i="10"/>
  <c r="K475" i="10"/>
  <c r="K736" i="10"/>
  <c r="P655" i="10" a="1"/>
  <c r="P655" i="10" s="1"/>
  <c r="H645" i="10"/>
  <c r="A505" i="10"/>
  <c r="K923" i="10"/>
  <c r="I517" i="10"/>
  <c r="I935" i="10"/>
  <c r="L793" i="10"/>
  <c r="K718" i="10"/>
  <c r="M705" i="10"/>
  <c r="P613" i="10" a="1"/>
  <c r="P613" i="10" s="1"/>
  <c r="A229" i="10"/>
  <c r="K558" i="10"/>
  <c r="H249" i="10"/>
  <c r="I564" i="10"/>
  <c r="A546" i="10"/>
  <c r="I386" i="10"/>
  <c r="N740" i="10"/>
  <c r="P1015" i="10" a="1"/>
  <c r="P1015" i="10" s="1"/>
  <c r="H615" i="10"/>
  <c r="H691" i="10"/>
  <c r="I694" i="10"/>
  <c r="O474" i="10"/>
  <c r="A358" i="10"/>
  <c r="K746" i="10"/>
  <c r="I280" i="10"/>
  <c r="N579" i="10"/>
  <c r="Q252" i="10"/>
  <c r="A1061" i="10"/>
  <c r="A1029" i="10"/>
  <c r="J375" i="10"/>
  <c r="Q508" i="10"/>
  <c r="A465" i="10"/>
  <c r="A994" i="10"/>
  <c r="I573" i="10"/>
  <c r="L657" i="10"/>
  <c r="H835" i="10"/>
  <c r="A882" i="10"/>
  <c r="J624" i="10"/>
  <c r="L868" i="10"/>
  <c r="K944" i="10"/>
  <c r="J785" i="10"/>
  <c r="J359" i="10"/>
  <c r="O973" i="10"/>
  <c r="P257" i="10" a="1"/>
  <c r="P257" i="10" s="1"/>
  <c r="H1069" i="10"/>
  <c r="O790" i="10"/>
  <c r="J848" i="10"/>
  <c r="Q684" i="10"/>
  <c r="K1016" i="10"/>
  <c r="K618" i="10"/>
  <c r="P810" i="10" a="1"/>
  <c r="P810" i="10" s="1"/>
  <c r="H322" i="10"/>
  <c r="Q827" i="10"/>
  <c r="K697" i="10"/>
  <c r="H329" i="10"/>
  <c r="N930" i="10"/>
  <c r="N990" i="10"/>
  <c r="Q454" i="10"/>
  <c r="J542" i="10"/>
  <c r="Q453" i="10"/>
  <c r="J449" i="10"/>
  <c r="L969" i="10"/>
  <c r="P881" i="10" a="1"/>
  <c r="P881" i="10" s="1"/>
  <c r="O458" i="10"/>
  <c r="A458" i="10"/>
  <c r="J941" i="10"/>
  <c r="J838" i="10"/>
  <c r="K1000" i="10"/>
  <c r="M367" i="10"/>
  <c r="Q432" i="10"/>
  <c r="H724" i="10"/>
  <c r="O746" i="10"/>
  <c r="K596" i="10"/>
  <c r="M957" i="10"/>
  <c r="O992" i="10"/>
  <c r="O763" i="10"/>
  <c r="N529" i="10"/>
  <c r="H246" i="10"/>
  <c r="K534" i="10"/>
  <c r="J524" i="10"/>
  <c r="Q905" i="10"/>
  <c r="A889" i="10"/>
  <c r="O750" i="10"/>
  <c r="A584" i="10"/>
  <c r="J950" i="10"/>
  <c r="Q974" i="10"/>
  <c r="K752" i="10"/>
  <c r="P955" i="10" a="1"/>
  <c r="P955" i="10" s="1"/>
  <c r="O544" i="10"/>
  <c r="J925" i="10"/>
  <c r="I1012" i="10"/>
  <c r="A312" i="10"/>
  <c r="Q560" i="10"/>
  <c r="K530" i="10"/>
  <c r="I525" i="10"/>
  <c r="O670" i="10"/>
  <c r="L771" i="10"/>
  <c r="A797" i="10"/>
  <c r="A694" i="10"/>
  <c r="A800" i="10"/>
  <c r="I233" i="10"/>
  <c r="M996" i="10"/>
  <c r="K601" i="10"/>
  <c r="K768" i="10"/>
  <c r="L536" i="10"/>
  <c r="I584" i="10"/>
  <c r="P971" i="10" a="1"/>
  <c r="P971" i="10" s="1"/>
  <c r="A454" i="10"/>
  <c r="L949" i="10"/>
  <c r="O557" i="10"/>
  <c r="I361" i="10"/>
  <c r="K869" i="10"/>
  <c r="I746" i="10"/>
  <c r="O378" i="10"/>
  <c r="A754" i="10"/>
  <c r="M337" i="10"/>
  <c r="J957" i="10"/>
  <c r="L466" i="10"/>
  <c r="I278" i="10"/>
  <c r="K564" i="10"/>
  <c r="K699" i="10"/>
  <c r="A616" i="10"/>
  <c r="K478" i="10"/>
  <c r="K716" i="10"/>
  <c r="I444" i="10"/>
  <c r="P595" i="10" a="1"/>
  <c r="P595" i="10" s="1"/>
  <c r="M551" i="10"/>
  <c r="L984" i="10"/>
  <c r="M322" i="10"/>
  <c r="M959" i="10"/>
  <c r="P353" i="10" a="1"/>
  <c r="P353" i="10" s="1"/>
  <c r="N785" i="10"/>
  <c r="I681" i="10"/>
  <c r="Q556" i="10"/>
  <c r="Q284" i="10"/>
  <c r="J790" i="10"/>
  <c r="I265" i="10"/>
  <c r="L838" i="10"/>
  <c r="J949" i="10"/>
  <c r="Q558" i="10"/>
  <c r="M526" i="10"/>
  <c r="P682" i="10" a="1"/>
  <c r="P682" i="10" s="1"/>
  <c r="I590" i="10"/>
  <c r="I276" i="10"/>
  <c r="M569" i="10"/>
  <c r="N807" i="10"/>
  <c r="A497" i="10"/>
  <c r="I360" i="10"/>
  <c r="J691" i="10"/>
  <c r="Q989" i="10"/>
  <c r="P524" i="10" a="1"/>
  <c r="P524" i="10" s="1"/>
  <c r="A972" i="10"/>
  <c r="A225" i="10"/>
  <c r="K997" i="10"/>
  <c r="A254" i="10"/>
  <c r="A920" i="10"/>
  <c r="J376" i="10"/>
  <c r="O748" i="10"/>
  <c r="J850" i="10"/>
  <c r="N449" i="10"/>
  <c r="Q268" i="10"/>
  <c r="A333" i="10"/>
  <c r="J832" i="10"/>
  <c r="P962" i="10" a="1"/>
  <c r="P962" i="10" s="1"/>
  <c r="M647" i="10"/>
  <c r="A355" i="10"/>
  <c r="N676" i="10"/>
  <c r="Q285" i="10"/>
  <c r="A297" i="10"/>
  <c r="M927" i="10"/>
  <c r="O988" i="10"/>
  <c r="Q318" i="10"/>
  <c r="K450" i="10"/>
  <c r="I620" i="10"/>
  <c r="J649" i="10"/>
  <c r="K568" i="10"/>
  <c r="I430" i="10"/>
  <c r="P246" i="10" a="1"/>
  <c r="P246" i="10" s="1"/>
  <c r="N927" i="10"/>
  <c r="I1058" i="10"/>
  <c r="L619" i="10"/>
  <c r="L249" i="10"/>
  <c r="H355" i="10"/>
  <c r="H900" i="10"/>
  <c r="I412" i="10"/>
  <c r="H826" i="10"/>
  <c r="H1031" i="10"/>
  <c r="I569" i="10"/>
  <c r="A864" i="10"/>
  <c r="O227" i="10"/>
  <c r="Q540" i="10"/>
  <c r="L745" i="10"/>
  <c r="P785" i="10" a="1"/>
  <c r="P785" i="10" s="1"/>
  <c r="A1006" i="10"/>
  <c r="L456" i="10"/>
  <c r="N268" i="10"/>
  <c r="J293" i="10"/>
  <c r="K892" i="10"/>
  <c r="O769" i="10"/>
  <c r="N369" i="10"/>
  <c r="I388" i="10"/>
  <c r="I636" i="10"/>
  <c r="P832" i="10" a="1"/>
  <c r="P832" i="10" s="1"/>
  <c r="P623" i="10" a="1"/>
  <c r="P623" i="10" s="1"/>
  <c r="A515" i="10"/>
  <c r="M306" i="10"/>
  <c r="K348" i="10"/>
  <c r="P320" i="10" a="1"/>
  <c r="P320" i="10" s="1"/>
  <c r="O640" i="10"/>
  <c r="J747" i="10"/>
  <c r="L555" i="10"/>
  <c r="I498" i="10"/>
  <c r="Q302" i="10"/>
  <c r="K597" i="10"/>
  <c r="L336" i="10"/>
  <c r="O980" i="10"/>
  <c r="J799" i="10"/>
  <c r="H801" i="10"/>
  <c r="N467" i="10"/>
  <c r="P448" i="10" a="1"/>
  <c r="P448" i="10" s="1"/>
  <c r="J854" i="10"/>
  <c r="M913" i="10"/>
  <c r="L526" i="10"/>
  <c r="O488" i="10"/>
  <c r="Q387" i="10"/>
  <c r="I290" i="10"/>
  <c r="P286" i="10" a="1"/>
  <c r="P286" i="10" s="1"/>
  <c r="N941" i="10"/>
  <c r="J385" i="10"/>
  <c r="H763" i="10"/>
  <c r="L250" i="10"/>
  <c r="J777" i="10"/>
  <c r="A1023" i="10"/>
  <c r="I595" i="10"/>
  <c r="I799" i="10"/>
  <c r="L653" i="10"/>
  <c r="A371" i="10"/>
  <c r="L514" i="10"/>
  <c r="Q490" i="10"/>
  <c r="I949" i="10"/>
  <c r="A1000" i="10"/>
  <c r="Q919" i="10"/>
  <c r="A245" i="10"/>
  <c r="J904" i="10"/>
  <c r="P975" i="10" a="1"/>
  <c r="P975" i="10" s="1"/>
  <c r="K402" i="10"/>
  <c r="M768" i="10"/>
  <c r="N938" i="10"/>
  <c r="N335" i="10"/>
  <c r="M257" i="10"/>
  <c r="M565" i="10"/>
  <c r="K623" i="10"/>
  <c r="K328" i="10"/>
  <c r="I336" i="10"/>
  <c r="A986" i="10"/>
  <c r="P936" i="10" a="1"/>
  <c r="P936" i="10" s="1"/>
  <c r="I335" i="10"/>
  <c r="K377" i="10"/>
  <c r="K395" i="10"/>
  <c r="P284" i="10" a="1"/>
  <c r="P284" i="10" s="1"/>
  <c r="H229" i="10"/>
  <c r="M907" i="10"/>
  <c r="A834" i="10"/>
  <c r="N315" i="10"/>
  <c r="P417" i="10" a="1"/>
  <c r="P417" i="10" s="1"/>
  <c r="I737" i="10"/>
  <c r="J884" i="10"/>
  <c r="M818" i="10"/>
  <c r="J504" i="10"/>
  <c r="I950" i="10"/>
  <c r="M682" i="10"/>
  <c r="N551" i="10"/>
  <c r="P374" i="10" a="1"/>
  <c r="P374" i="10" s="1"/>
  <c r="M971" i="10"/>
  <c r="K443" i="10"/>
  <c r="P233" i="10" a="1"/>
  <c r="P233" i="10" s="1"/>
  <c r="K994" i="10"/>
  <c r="J999" i="10"/>
  <c r="Q886" i="10"/>
  <c r="L629" i="10"/>
  <c r="K751" i="10"/>
  <c r="O279" i="10"/>
  <c r="O569" i="10"/>
  <c r="H942" i="10"/>
  <c r="H505" i="10"/>
  <c r="O713" i="10"/>
  <c r="N372" i="10"/>
  <c r="M575" i="10"/>
  <c r="I764" i="10"/>
  <c r="N235" i="10"/>
  <c r="P716" i="10" a="1"/>
  <c r="P716" i="10" s="1"/>
  <c r="J680" i="10"/>
  <c r="M405" i="10"/>
  <c r="J903" i="10"/>
  <c r="H288" i="10"/>
  <c r="O896" i="10"/>
  <c r="P668" i="10" a="1"/>
  <c r="P668" i="10" s="1"/>
  <c r="L403" i="10"/>
  <c r="J498" i="10"/>
  <c r="A836" i="10"/>
  <c r="M223" i="10"/>
  <c r="O690" i="10"/>
  <c r="H243" i="10"/>
  <c r="Q991" i="10"/>
  <c r="Q292" i="10"/>
  <c r="K982" i="10"/>
  <c r="Q411" i="10"/>
  <c r="K257" i="10"/>
  <c r="A483" i="10"/>
  <c r="H860" i="10"/>
  <c r="Q718" i="10"/>
  <c r="N523" i="10"/>
  <c r="M491" i="10"/>
  <c r="M347" i="10"/>
  <c r="N734" i="10"/>
  <c r="I987" i="10"/>
  <c r="J451" i="10"/>
  <c r="P577" i="10" a="1"/>
  <c r="P577" i="10" s="1"/>
  <c r="P277" i="10" a="1"/>
  <c r="P277" i="10" s="1"/>
  <c r="M246" i="10"/>
  <c r="J461" i="10"/>
  <c r="L826" i="10"/>
  <c r="I378" i="10"/>
  <c r="O997" i="10"/>
  <c r="H821" i="10"/>
  <c r="L597" i="10"/>
  <c r="J733" i="10"/>
  <c r="Q992" i="10"/>
  <c r="I930" i="10"/>
  <c r="A919" i="10"/>
  <c r="L971" i="10"/>
  <c r="I859" i="10"/>
  <c r="Q829" i="10"/>
  <c r="Q519" i="10"/>
  <c r="L242" i="10"/>
  <c r="A1039" i="10"/>
  <c r="K983" i="10"/>
  <c r="P547" i="10" a="1"/>
  <c r="P547" i="10" s="1"/>
  <c r="K680" i="10"/>
  <c r="N738" i="10"/>
  <c r="J886" i="10"/>
  <c r="O737" i="10"/>
  <c r="I707" i="10"/>
  <c r="A653" i="10"/>
  <c r="J395" i="10"/>
  <c r="H334" i="10"/>
  <c r="N969" i="10"/>
  <c r="N908" i="10"/>
  <c r="H881" i="10"/>
  <c r="N992" i="10"/>
  <c r="O450" i="10"/>
  <c r="K889" i="10"/>
  <c r="Q923" i="10"/>
  <c r="J413" i="10"/>
  <c r="O645" i="10"/>
  <c r="A591" i="10"/>
  <c r="Q311" i="10"/>
  <c r="L390" i="10"/>
  <c r="I609" i="10"/>
  <c r="H236" i="10"/>
  <c r="M630" i="10"/>
  <c r="P737" i="10" a="1"/>
  <c r="P737" i="10" s="1"/>
  <c r="A309" i="10"/>
  <c r="M708" i="10"/>
  <c r="N708" i="10"/>
  <c r="O705" i="10"/>
  <c r="M227" i="10"/>
  <c r="N603" i="10"/>
  <c r="O687" i="10"/>
  <c r="N394" i="10"/>
  <c r="I855" i="10"/>
  <c r="J1013" i="10"/>
  <c r="J301" i="10"/>
  <c r="H769" i="10"/>
  <c r="N965" i="10"/>
  <c r="N437" i="10"/>
  <c r="A382" i="10"/>
  <c r="L636" i="10"/>
  <c r="K632" i="10"/>
  <c r="O586" i="10"/>
  <c r="N307" i="10"/>
  <c r="A977" i="10"/>
  <c r="H939" i="10"/>
  <c r="M658" i="10"/>
  <c r="A533" i="10"/>
  <c r="Q704" i="10"/>
  <c r="O829" i="10"/>
  <c r="K804" i="10"/>
  <c r="H464" i="10"/>
  <c r="H294" i="10"/>
  <c r="K1020" i="10"/>
  <c r="M909" i="10"/>
  <c r="M787" i="10"/>
  <c r="M873" i="10"/>
  <c r="P282" i="10" a="1"/>
  <c r="P282" i="10" s="1"/>
  <c r="I225" i="10"/>
  <c r="H439" i="10"/>
  <c r="Q675" i="10"/>
  <c r="A422" i="10"/>
  <c r="A1002" i="10"/>
  <c r="H581" i="10"/>
  <c r="H884" i="10"/>
  <c r="Q351" i="10"/>
  <c r="I778" i="10"/>
  <c r="L620" i="10"/>
  <c r="N680" i="10"/>
  <c r="J224" i="10"/>
  <c r="P539" i="10" a="1"/>
  <c r="P539" i="10" s="1"/>
  <c r="K985" i="10"/>
  <c r="O524" i="10"/>
  <c r="N417" i="10"/>
  <c r="P530" i="10" a="1"/>
  <c r="P530" i="10" s="1"/>
  <c r="L851" i="10"/>
  <c r="A712" i="10"/>
  <c r="O564" i="10"/>
  <c r="M985" i="10"/>
  <c r="A1025" i="10"/>
  <c r="H327" i="10"/>
  <c r="Q357" i="10"/>
  <c r="L769" i="10"/>
  <c r="K839" i="10"/>
  <c r="N747" i="10"/>
  <c r="Q527" i="10"/>
  <c r="H995" i="10"/>
  <c r="J325" i="10"/>
  <c r="K275" i="10"/>
  <c r="J843" i="10"/>
  <c r="A944" i="10"/>
  <c r="O382" i="10"/>
  <c r="N532" i="10"/>
  <c r="I844" i="10"/>
  <c r="L513" i="10"/>
  <c r="K666" i="10"/>
  <c r="O584" i="10"/>
  <c r="M263" i="10"/>
  <c r="I236" i="10"/>
  <c r="A567" i="10"/>
  <c r="Q496" i="10"/>
  <c r="M589" i="10"/>
  <c r="M730" i="10"/>
  <c r="P259" i="10" a="1"/>
  <c r="P259" i="10" s="1"/>
  <c r="I624" i="10"/>
  <c r="K429" i="10"/>
  <c r="O782" i="10"/>
  <c r="P237" i="10" a="1"/>
  <c r="P237" i="10" s="1"/>
  <c r="I227" i="10"/>
  <c r="Q331" i="10"/>
  <c r="N546" i="10"/>
  <c r="I1043" i="10"/>
  <c r="A361" i="10"/>
  <c r="L334" i="10"/>
  <c r="J388" i="10"/>
  <c r="L879" i="10"/>
  <c r="P240" i="10" a="1"/>
  <c r="P240" i="10" s="1"/>
  <c r="P464" i="10" a="1"/>
  <c r="P464" i="10" s="1"/>
  <c r="O979" i="10"/>
  <c r="I1002" i="10"/>
  <c r="J740" i="10"/>
  <c r="N436" i="10"/>
  <c r="A731" i="10"/>
  <c r="O796" i="10"/>
  <c r="O535" i="10"/>
  <c r="O907" i="10"/>
  <c r="H274" i="10"/>
  <c r="K446" i="10"/>
  <c r="J706" i="10"/>
  <c r="P806" i="10" a="1"/>
  <c r="P806" i="10" s="1"/>
  <c r="K668" i="10"/>
  <c r="M876" i="10"/>
  <c r="K677" i="10"/>
  <c r="A558" i="10"/>
  <c r="H276" i="10"/>
  <c r="A514" i="10"/>
  <c r="O853" i="10"/>
  <c r="M384" i="10"/>
  <c r="M276" i="10"/>
  <c r="Q731" i="10"/>
  <c r="I643" i="10"/>
  <c r="P753" i="10" a="1"/>
  <c r="P753" i="10" s="1"/>
  <c r="N229" i="10"/>
  <c r="A821" i="10"/>
  <c r="M935" i="10"/>
  <c r="L797" i="10"/>
  <c r="P295" i="10" a="1"/>
  <c r="P295" i="10" s="1"/>
  <c r="Q961" i="10"/>
  <c r="J743" i="10"/>
  <c r="P515" i="10" a="1"/>
  <c r="P515" i="10" s="1"/>
  <c r="K688" i="10"/>
  <c r="L634" i="10"/>
  <c r="P234" i="10" a="1"/>
  <c r="P234" i="10" s="1"/>
  <c r="L341" i="10"/>
  <c r="A817" i="10"/>
  <c r="H602" i="10"/>
  <c r="L523" i="10"/>
  <c r="K620" i="10"/>
  <c r="A922" i="10"/>
  <c r="J448" i="10"/>
  <c r="O527" i="10"/>
  <c r="J914" i="10"/>
  <c r="L989" i="10"/>
  <c r="J723" i="10"/>
  <c r="P994" i="10" a="1"/>
  <c r="P994" i="10" s="1"/>
  <c r="Q1008" i="10"/>
  <c r="O380" i="10"/>
  <c r="M495" i="10"/>
  <c r="N673" i="10"/>
  <c r="Q740" i="10"/>
  <c r="L424" i="10"/>
  <c r="K753" i="10"/>
  <c r="P892" i="10" a="1"/>
  <c r="P892" i="10" s="1"/>
  <c r="I317" i="10"/>
  <c r="P622" i="10" a="1"/>
  <c r="P622" i="10" s="1"/>
  <c r="O276" i="10"/>
  <c r="M247" i="10"/>
  <c r="L394" i="10"/>
  <c r="M803" i="10"/>
  <c r="J868" i="10"/>
  <c r="P271" i="10" a="1"/>
  <c r="P271" i="10" s="1"/>
  <c r="O838" i="10"/>
  <c r="P686" i="10" a="1"/>
  <c r="P686" i="10" s="1"/>
  <c r="K322" i="10"/>
  <c r="J343" i="10"/>
  <c r="H890" i="10"/>
  <c r="Q928" i="10"/>
  <c r="N793" i="10"/>
  <c r="N395" i="10"/>
  <c r="A595" i="10"/>
  <c r="L282" i="10"/>
  <c r="Q249" i="10"/>
  <c r="O453" i="10"/>
  <c r="J227" i="10"/>
  <c r="I911" i="10"/>
  <c r="N939" i="10"/>
  <c r="I893" i="10"/>
  <c r="P900" i="10" a="1"/>
  <c r="P900" i="10" s="1"/>
  <c r="Q985" i="10"/>
  <c r="P440" i="10" a="1"/>
  <c r="P440" i="10" s="1"/>
  <c r="J245" i="10"/>
  <c r="K304" i="10"/>
  <c r="P441" i="10" a="1"/>
  <c r="P441" i="10" s="1"/>
  <c r="K627" i="10"/>
  <c r="I662" i="10"/>
  <c r="L791" i="10"/>
  <c r="N934" i="10"/>
  <c r="N545" i="10"/>
  <c r="J476" i="10"/>
  <c r="K611" i="10"/>
  <c r="P680" i="10" a="1"/>
  <c r="P680" i="10" s="1"/>
  <c r="P580" i="10" a="1"/>
  <c r="P580" i="10" s="1"/>
  <c r="A318" i="10"/>
  <c r="I994" i="10"/>
  <c r="P350" i="10" a="1"/>
  <c r="P350" i="10" s="1"/>
  <c r="P780" i="10" a="1"/>
  <c r="P780" i="10" s="1"/>
  <c r="N376" i="10"/>
  <c r="P264" i="10" a="1"/>
  <c r="P264" i="10" s="1"/>
  <c r="I692" i="10"/>
  <c r="H277" i="10"/>
  <c r="H1012" i="10"/>
  <c r="I602" i="10"/>
  <c r="M380" i="10"/>
  <c r="K487" i="10"/>
  <c r="N964" i="10"/>
  <c r="P851" i="10" a="1"/>
  <c r="P851" i="10" s="1"/>
  <c r="M510" i="10"/>
  <c r="A666" i="10"/>
  <c r="Q716" i="10"/>
  <c r="M262" i="10"/>
  <c r="N835" i="10"/>
  <c r="P285" i="10" a="1"/>
  <c r="P285" i="10" s="1"/>
  <c r="K414" i="10"/>
  <c r="P522" i="10" a="1"/>
  <c r="P522" i="10" s="1"/>
  <c r="J262" i="10"/>
  <c r="L951" i="10"/>
  <c r="A805" i="10"/>
  <c r="P884" i="10" a="1"/>
  <c r="P884" i="10" s="1"/>
  <c r="L601" i="10"/>
  <c r="P456" i="10" a="1"/>
  <c r="P456" i="10" s="1"/>
  <c r="Q860" i="10"/>
  <c r="N781" i="10"/>
  <c r="P457" i="10" a="1"/>
  <c r="P457" i="10" s="1"/>
  <c r="M698" i="10"/>
  <c r="M802" i="10"/>
  <c r="I731" i="10"/>
  <c r="M847" i="10"/>
  <c r="P351" i="10" a="1"/>
  <c r="P351" i="10" s="1"/>
  <c r="K236" i="10"/>
  <c r="K539" i="10"/>
  <c r="I309" i="10"/>
  <c r="H266" i="10"/>
  <c r="K248" i="10"/>
  <c r="M572" i="10"/>
  <c r="N339" i="10"/>
  <c r="J531" i="10"/>
  <c r="K640" i="10"/>
  <c r="L960" i="10"/>
  <c r="O735" i="10"/>
  <c r="O929" i="10"/>
  <c r="H409" i="10"/>
  <c r="N525" i="10"/>
  <c r="I1070" i="10"/>
  <c r="O383" i="10"/>
  <c r="K628" i="10"/>
  <c r="L932" i="10"/>
  <c r="P261" i="10" a="1"/>
  <c r="P261" i="10" s="1"/>
  <c r="L995" i="10"/>
  <c r="M304" i="10"/>
  <c r="I279" i="10"/>
  <c r="H814" i="10"/>
  <c r="M299" i="10"/>
  <c r="N225" i="10"/>
  <c r="I638" i="10"/>
  <c r="N694" i="10"/>
  <c r="N371" i="10"/>
  <c r="J641" i="10"/>
  <c r="O671" i="10"/>
  <c r="I1005" i="10"/>
  <c r="A408" i="10"/>
  <c r="M440" i="10"/>
  <c r="J365" i="10"/>
  <c r="M576" i="10"/>
  <c r="J287" i="10"/>
  <c r="N800" i="10"/>
  <c r="K862" i="10"/>
  <c r="Q917" i="10"/>
  <c r="J834" i="10"/>
  <c r="O839" i="10"/>
  <c r="J645" i="10"/>
  <c r="M400" i="10"/>
  <c r="L694" i="10"/>
  <c r="N817" i="10"/>
  <c r="I439" i="10"/>
  <c r="K239" i="10"/>
  <c r="A798" i="10"/>
  <c r="N612" i="10"/>
  <c r="M1024" i="10"/>
  <c r="H828" i="10"/>
  <c r="J841" i="10"/>
  <c r="N501" i="10"/>
  <c r="A1020" i="10"/>
  <c r="L358" i="10"/>
  <c r="H844" i="10"/>
  <c r="H232" i="10"/>
  <c r="P619" i="10" a="1"/>
  <c r="P619" i="10" s="1"/>
  <c r="Q784" i="10"/>
  <c r="A1076" i="10"/>
  <c r="M554" i="10"/>
  <c r="P935" i="10" a="1"/>
  <c r="P935" i="10" s="1"/>
  <c r="P308" i="10" a="1"/>
  <c r="P308" i="10" s="1"/>
  <c r="P750" i="10" a="1"/>
  <c r="P750" i="10" s="1"/>
  <c r="O834" i="10"/>
  <c r="A872" i="10"/>
  <c r="H843" i="10"/>
  <c r="J677" i="10"/>
  <c r="N534" i="10"/>
  <c r="L923" i="10"/>
  <c r="Q743" i="10"/>
  <c r="J492" i="10"/>
  <c r="J762" i="10"/>
  <c r="Q535" i="10"/>
  <c r="Q488" i="10"/>
  <c r="N456" i="10"/>
  <c r="K536" i="10"/>
  <c r="N974" i="10"/>
  <c r="I1066" i="10"/>
  <c r="N870" i="10"/>
  <c r="O352" i="10"/>
  <c r="O252" i="10"/>
  <c r="I771" i="10"/>
  <c r="N893" i="10"/>
  <c r="P701" i="10" a="1"/>
  <c r="P701" i="10" s="1"/>
  <c r="A526" i="10"/>
  <c r="H771" i="10"/>
  <c r="L496" i="10"/>
  <c r="K1032" i="10"/>
  <c r="O593" i="10"/>
  <c r="N499" i="10"/>
  <c r="O272" i="10"/>
  <c r="L1002" i="10"/>
  <c r="M700" i="10"/>
  <c r="N729" i="10"/>
  <c r="K813" i="10"/>
  <c r="Q392" i="10"/>
  <c r="O611" i="10"/>
  <c r="K806" i="10"/>
  <c r="I730" i="10"/>
  <c r="Q869" i="10"/>
  <c r="Q356" i="10"/>
  <c r="K293" i="10"/>
  <c r="M760" i="10"/>
  <c r="H254" i="10"/>
  <c r="O225" i="10"/>
  <c r="K626" i="10"/>
  <c r="H656" i="10"/>
  <c r="N914" i="10"/>
  <c r="I267" i="10"/>
  <c r="L266" i="10"/>
  <c r="H703" i="10"/>
  <c r="H520" i="10"/>
  <c r="O514" i="10"/>
  <c r="I827" i="10"/>
  <c r="I1056" i="10"/>
  <c r="N370" i="10"/>
  <c r="N876" i="10"/>
  <c r="J440" i="10"/>
  <c r="M606" i="10"/>
  <c r="N236" i="10"/>
  <c r="Q955" i="10"/>
  <c r="N567" i="10"/>
  <c r="J674" i="10"/>
  <c r="L563" i="10"/>
  <c r="Q1025" i="10"/>
  <c r="H339" i="10"/>
  <c r="N614" i="10"/>
  <c r="K645" i="10"/>
  <c r="Q1002" i="10"/>
  <c r="N858" i="10"/>
  <c r="O865" i="10"/>
  <c r="K317" i="10"/>
  <c r="P777" i="10" a="1"/>
  <c r="P777" i="10" s="1"/>
  <c r="Q898" i="10"/>
  <c r="L976" i="10"/>
  <c r="K842" i="10"/>
  <c r="I611" i="10"/>
  <c r="M508" i="10"/>
  <c r="O401" i="10"/>
  <c r="O799" i="10"/>
  <c r="P376" i="10" a="1"/>
  <c r="P376" i="10" s="1"/>
  <c r="O820" i="10"/>
  <c r="O306" i="10"/>
  <c r="K367" i="10"/>
  <c r="Q516" i="10"/>
  <c r="Q962" i="10"/>
  <c r="I275" i="10"/>
  <c r="H964" i="10"/>
  <c r="L747" i="10"/>
  <c r="O753" i="10"/>
  <c r="O589" i="10"/>
  <c r="L614" i="10"/>
  <c r="A614" i="10"/>
  <c r="K579" i="10"/>
  <c r="J617" i="10"/>
  <c r="M842" i="10"/>
  <c r="L243" i="10"/>
  <c r="A503" i="10"/>
  <c r="N489" i="10"/>
  <c r="L480" i="10"/>
  <c r="H287" i="10"/>
  <c r="H665" i="10"/>
  <c r="L690" i="10"/>
  <c r="Q274" i="10"/>
  <c r="N823" i="10"/>
  <c r="L941" i="10"/>
  <c r="M974" i="10"/>
  <c r="M692" i="10"/>
  <c r="H360" i="10"/>
  <c r="A775" i="10"/>
  <c r="O309" i="10"/>
  <c r="A680" i="10"/>
  <c r="J587" i="10"/>
  <c r="I464" i="10"/>
  <c r="L1017" i="10"/>
  <c r="I705" i="10"/>
  <c r="M453" i="10"/>
  <c r="N750" i="10"/>
  <c r="I830" i="10"/>
  <c r="M235" i="10"/>
  <c r="K577" i="10"/>
  <c r="H1028" i="10"/>
  <c r="Q949" i="10"/>
  <c r="P870" i="10" a="1"/>
  <c r="P870" i="10" s="1"/>
  <c r="I546" i="10"/>
  <c r="H1078" i="10"/>
  <c r="P793" i="10" a="1"/>
  <c r="P793" i="10" s="1"/>
  <c r="O668" i="10"/>
  <c r="P1016" i="10" a="1"/>
  <c r="P1016" i="10" s="1"/>
  <c r="J463" i="10"/>
  <c r="A717" i="10"/>
  <c r="H775" i="10"/>
  <c r="K812" i="10"/>
  <c r="H819" i="10"/>
  <c r="J281" i="10"/>
  <c r="P296" i="10" a="1"/>
  <c r="P296" i="10" s="1"/>
  <c r="L595" i="10"/>
  <c r="M693" i="10"/>
  <c r="I529" i="10"/>
  <c r="Q660" i="10"/>
  <c r="L322" i="10"/>
  <c r="Q883" i="10"/>
  <c r="O1012" i="10"/>
  <c r="Q761" i="10"/>
  <c r="N342" i="10"/>
  <c r="P863" i="10" a="1"/>
  <c r="P863" i="10" s="1"/>
  <c r="H793" i="10"/>
  <c r="M739" i="10"/>
  <c r="K323" i="10"/>
  <c r="L824" i="10"/>
  <c r="L746" i="10"/>
  <c r="M671" i="10"/>
  <c r="A637" i="10"/>
  <c r="K559" i="10"/>
  <c r="J332" i="10"/>
  <c r="J518" i="10"/>
  <c r="P476" i="10" a="1"/>
  <c r="P476" i="10" s="1"/>
  <c r="K1009" i="10"/>
  <c r="O280" i="10"/>
  <c r="M678" i="10"/>
  <c r="O340" i="10"/>
  <c r="K802" i="10"/>
  <c r="O728" i="10"/>
  <c r="A388" i="10"/>
  <c r="O943" i="10"/>
  <c r="H925" i="10"/>
  <c r="H314" i="10"/>
  <c r="Q738" i="10"/>
  <c r="Q388" i="10"/>
  <c r="Q528" i="10"/>
  <c r="O288" i="10"/>
  <c r="O444" i="10"/>
  <c r="K372" i="10"/>
  <c r="Q381" i="10"/>
  <c r="M1000" i="10"/>
  <c r="O715" i="10"/>
  <c r="Q1034" i="10"/>
  <c r="O981" i="10"/>
  <c r="K773" i="10"/>
  <c r="I463" i="10"/>
  <c r="H387" i="10"/>
  <c r="J260" i="10"/>
  <c r="O895" i="10"/>
  <c r="L918" i="10"/>
  <c r="J571" i="10"/>
  <c r="N607" i="10"/>
  <c r="A445" i="10"/>
  <c r="K766" i="10"/>
  <c r="A486" i="10"/>
  <c r="J275" i="10"/>
  <c r="N957" i="10"/>
  <c r="H758" i="10"/>
  <c r="Q644" i="10"/>
  <c r="I234" i="10"/>
  <c r="K511" i="10"/>
  <c r="H684" i="10"/>
  <c r="I1050" i="10"/>
  <c r="I957" i="10"/>
  <c r="M1021" i="10"/>
  <c r="K273" i="10"/>
  <c r="Q665" i="10"/>
  <c r="P388" i="10" a="1"/>
  <c r="P388" i="10" s="1"/>
  <c r="J675" i="10"/>
  <c r="P504" i="10" a="1"/>
  <c r="P504" i="10" s="1"/>
  <c r="O826" i="10"/>
  <c r="O633" i="10"/>
  <c r="L370" i="10"/>
  <c r="H359" i="10"/>
  <c r="H749" i="10"/>
  <c r="Q702" i="10"/>
  <c r="N542" i="10"/>
  <c r="K963" i="10"/>
  <c r="A1007" i="10"/>
  <c r="I883" i="10"/>
  <c r="M591" i="10"/>
  <c r="M672" i="10"/>
  <c r="P606" i="10" a="1"/>
  <c r="P606" i="10" s="1"/>
  <c r="N444" i="10"/>
  <c r="P293" i="10" a="1"/>
  <c r="P293" i="10" s="1"/>
  <c r="J572" i="10"/>
  <c r="N398" i="10"/>
  <c r="H981" i="10"/>
  <c r="K905" i="10"/>
  <c r="L284" i="10"/>
  <c r="H712" i="10"/>
  <c r="N562" i="10"/>
  <c r="H716" i="10"/>
  <c r="I337" i="10"/>
  <c r="K713" i="10"/>
  <c r="K926" i="10"/>
  <c r="K791" i="10"/>
  <c r="O730" i="10"/>
  <c r="Q448" i="10"/>
  <c r="M731" i="10"/>
  <c r="L833" i="10"/>
  <c r="P954" i="10" a="1"/>
  <c r="P954" i="10" s="1"/>
  <c r="M315" i="10"/>
  <c r="K660" i="10"/>
  <c r="Q258" i="10"/>
  <c r="H862" i="10"/>
  <c r="M1010" i="10"/>
  <c r="J773" i="10"/>
  <c r="K841" i="10"/>
  <c r="I934" i="10"/>
  <c r="I373" i="10"/>
  <c r="A968" i="10"/>
  <c r="O827" i="10"/>
  <c r="L900" i="10"/>
  <c r="N388" i="10"/>
  <c r="J439" i="10"/>
  <c r="L418" i="10"/>
  <c r="M415" i="10"/>
  <c r="J590" i="10"/>
  <c r="K495" i="10"/>
  <c r="M686" i="10"/>
  <c r="P675" i="10" a="1"/>
  <c r="P675" i="10" s="1"/>
  <c r="A984" i="10"/>
  <c r="J447" i="10"/>
  <c r="J523" i="10"/>
  <c r="L444" i="10"/>
  <c r="N431" i="10"/>
  <c r="A963" i="10"/>
  <c r="M881" i="10"/>
  <c r="Q349" i="10"/>
  <c r="O691" i="10"/>
  <c r="I864" i="10"/>
  <c r="M454" i="10"/>
  <c r="I715" i="10"/>
  <c r="J555" i="10"/>
  <c r="L468" i="10"/>
  <c r="I1023" i="10"/>
  <c r="Q325" i="10"/>
  <c r="A397" i="10"/>
  <c r="J437" i="10"/>
  <c r="H830" i="10"/>
  <c r="H247" i="10"/>
  <c r="M445" i="10"/>
  <c r="A441" i="10"/>
  <c r="O320" i="10"/>
  <c r="J593" i="10"/>
  <c r="M659" i="10"/>
  <c r="O803" i="10"/>
  <c r="J908" i="10"/>
  <c r="N963" i="10"/>
  <c r="H664" i="10"/>
  <c r="M965" i="10"/>
  <c r="P866" i="10" a="1"/>
  <c r="P866" i="10" s="1"/>
  <c r="J765" i="10"/>
  <c r="M804" i="10"/>
  <c r="J581" i="10"/>
  <c r="A599" i="10"/>
  <c r="A730" i="10"/>
  <c r="M538" i="10"/>
  <c r="K578" i="10"/>
  <c r="Q489" i="10"/>
  <c r="I384" i="10"/>
  <c r="I932" i="10"/>
  <c r="O919" i="10"/>
  <c r="J739" i="10"/>
  <c r="Q720" i="10"/>
  <c r="P1018" i="10" a="1"/>
  <c r="P1018" i="10" s="1"/>
  <c r="O908" i="10"/>
  <c r="H773" i="10"/>
  <c r="P302" i="10" a="1"/>
  <c r="P302" i="10" s="1"/>
  <c r="H537" i="10"/>
  <c r="I344" i="10"/>
  <c r="H432" i="10"/>
  <c r="M449" i="10"/>
  <c r="I857" i="10"/>
  <c r="H886" i="10"/>
  <c r="M764" i="10"/>
  <c r="K880" i="10"/>
  <c r="M332" i="10"/>
  <c r="N999" i="10"/>
  <c r="M566" i="10"/>
  <c r="I1082" i="10"/>
  <c r="Q620" i="10"/>
  <c r="O1021" i="10"/>
  <c r="A668" i="10"/>
  <c r="I382" i="10"/>
  <c r="I776" i="10"/>
  <c r="P538" i="10" a="1"/>
  <c r="P538" i="10" s="1"/>
  <c r="I748" i="10"/>
  <c r="O686" i="10"/>
  <c r="O975" i="10"/>
  <c r="A641" i="10"/>
  <c r="M684" i="10"/>
  <c r="N613" i="10"/>
  <c r="L591" i="10"/>
  <c r="P864" i="10" a="1"/>
  <c r="P864" i="10" s="1"/>
  <c r="J840" i="10"/>
  <c r="K490" i="10"/>
  <c r="J1027" i="10"/>
  <c r="Q1010" i="10"/>
  <c r="J397" i="10"/>
  <c r="O236" i="10"/>
  <c r="M941" i="10"/>
  <c r="J893" i="10"/>
  <c r="I765" i="10"/>
  <c r="M543" i="10"/>
  <c r="M821" i="10"/>
  <c r="M627" i="10"/>
  <c r="L557" i="10"/>
  <c r="A517" i="10"/>
  <c r="H947" i="10"/>
  <c r="O733" i="10"/>
  <c r="Q737" i="10"/>
  <c r="I586" i="10"/>
  <c r="M891" i="10"/>
  <c r="L899" i="10"/>
  <c r="L562" i="10"/>
  <c r="A417" i="10"/>
  <c r="Q778" i="10"/>
  <c r="Q347" i="10"/>
  <c r="K227" i="10"/>
  <c r="M592" i="10"/>
  <c r="K453" i="10"/>
  <c r="L354" i="10"/>
  <c r="A803" i="10"/>
  <c r="Q492" i="10"/>
  <c r="O934" i="10"/>
  <c r="Q913" i="10"/>
  <c r="A819" i="10"/>
  <c r="P754" i="10" a="1"/>
  <c r="P754" i="10" s="1"/>
  <c r="P683" i="10" a="1"/>
  <c r="P683" i="10" s="1"/>
  <c r="J473" i="10"/>
  <c r="O641" i="10"/>
  <c r="A511" i="10"/>
  <c r="H312" i="10"/>
  <c r="O540" i="10"/>
  <c r="P560" i="10" a="1"/>
  <c r="P560" i="10" s="1"/>
  <c r="K550" i="10"/>
  <c r="O578" i="10"/>
  <c r="M323" i="10"/>
  <c r="H514" i="10"/>
  <c r="I626" i="10"/>
  <c r="Q537" i="10"/>
  <c r="N768" i="10"/>
  <c r="A339" i="10"/>
  <c r="P321" i="10" a="1"/>
  <c r="P321" i="10" s="1"/>
  <c r="K371" i="10"/>
  <c r="P729" i="10" a="1"/>
  <c r="P729" i="10" s="1"/>
  <c r="M904" i="10"/>
  <c r="I455" i="10"/>
  <c r="O738" i="10"/>
  <c r="H729" i="10"/>
  <c r="A940" i="10"/>
  <c r="H573" i="10"/>
  <c r="I327" i="10"/>
  <c r="I884" i="10"/>
  <c r="J601" i="10"/>
  <c r="Q345" i="10"/>
  <c r="M937" i="10"/>
  <c r="H827" i="10"/>
  <c r="K290" i="10"/>
  <c r="H568" i="10"/>
  <c r="N248" i="10"/>
  <c r="Q229" i="10"/>
  <c r="I984" i="10"/>
  <c r="P633" i="10" a="1"/>
  <c r="P633" i="10" s="1"/>
  <c r="H686" i="10"/>
  <c r="Q581" i="10"/>
  <c r="I768" i="10"/>
  <c r="K513" i="10"/>
  <c r="O370" i="10"/>
  <c r="H987" i="10"/>
  <c r="N358" i="10"/>
  <c r="M663" i="10"/>
  <c r="M535" i="10"/>
  <c r="L862" i="10"/>
  <c r="J239" i="10"/>
  <c r="N478" i="10"/>
  <c r="L581" i="10"/>
  <c r="L727" i="10"/>
  <c r="H608" i="10"/>
  <c r="Q445" i="10"/>
  <c r="K535" i="10"/>
  <c r="O1023" i="10"/>
  <c r="J1026" i="10"/>
  <c r="Q413" i="10"/>
  <c r="K664" i="10"/>
  <c r="K602" i="10"/>
  <c r="P988" i="10" a="1"/>
  <c r="P988" i="10" s="1"/>
  <c r="M831" i="10"/>
  <c r="N428" i="10"/>
  <c r="H326" i="10"/>
  <c r="L477" i="10"/>
  <c r="M619" i="10"/>
  <c r="P958" i="10" a="1"/>
  <c r="P958" i="10" s="1"/>
  <c r="N625" i="10"/>
  <c r="P255" i="10" a="1"/>
  <c r="P255" i="10" s="1"/>
  <c r="Q640" i="10"/>
  <c r="A998" i="10"/>
  <c r="K638" i="10"/>
  <c r="A752" i="10"/>
  <c r="O950" i="10"/>
  <c r="L315" i="10"/>
  <c r="Q272" i="10"/>
  <c r="Q399" i="10"/>
  <c r="Q904" i="10"/>
  <c r="Q552" i="10"/>
  <c r="J584" i="10"/>
  <c r="I982" i="10"/>
  <c r="H706" i="10"/>
  <c r="M943" i="10"/>
  <c r="I453" i="10"/>
  <c r="O300" i="10"/>
  <c r="P535" i="10" a="1"/>
  <c r="P535" i="10" s="1"/>
  <c r="Q863" i="10"/>
  <c r="Q964" i="10"/>
  <c r="H812" i="10"/>
  <c r="M854" i="10"/>
  <c r="P556" i="10" a="1"/>
  <c r="P556" i="10" s="1"/>
  <c r="I723" i="10"/>
  <c r="N433" i="10"/>
  <c r="J377" i="10"/>
  <c r="M660" i="10"/>
  <c r="H411" i="10"/>
  <c r="N233" i="10"/>
  <c r="Q814" i="10"/>
  <c r="O655" i="10"/>
  <c r="I589" i="10"/>
  <c r="O304" i="10"/>
  <c r="J516" i="10"/>
  <c r="A345" i="10"/>
  <c r="O967" i="10"/>
  <c r="L615" i="10"/>
  <c r="Q792" i="10"/>
  <c r="O412" i="10"/>
  <c r="M371" i="10"/>
  <c r="O845" i="10"/>
  <c r="J337" i="10"/>
  <c r="K686" i="10"/>
  <c r="N905" i="10"/>
  <c r="P280" i="10" a="1"/>
  <c r="P280" i="10" s="1"/>
  <c r="N1030" i="10"/>
  <c r="J1007" i="10"/>
  <c r="I816" i="10"/>
  <c r="N325" i="10"/>
  <c r="A651" i="10"/>
  <c r="K918" i="10"/>
  <c r="P611" i="10" a="1"/>
  <c r="P611" i="10" s="1"/>
  <c r="I732" i="10"/>
  <c r="H501" i="10"/>
  <c r="H642" i="10"/>
  <c r="J268" i="10"/>
  <c r="M338" i="10"/>
  <c r="I420" i="10"/>
  <c r="M468" i="10"/>
  <c r="M330" i="10"/>
  <c r="H654" i="10"/>
  <c r="P914" i="10" a="1"/>
  <c r="P914" i="10" s="1"/>
  <c r="I604" i="10"/>
  <c r="H1082" i="10"/>
  <c r="L863" i="10"/>
  <c r="Q592" i="10"/>
  <c r="Q316" i="10"/>
  <c r="J415" i="10"/>
  <c r="N831" i="10"/>
  <c r="K316" i="10"/>
  <c r="J943" i="10"/>
  <c r="Q326" i="10"/>
  <c r="J491" i="10"/>
  <c r="H685" i="10"/>
  <c r="J514" i="10"/>
  <c r="N639" i="10"/>
  <c r="P342" i="10" a="1"/>
  <c r="P342" i="10" s="1"/>
  <c r="A770" i="10"/>
  <c r="I806" i="10"/>
  <c r="M420" i="10"/>
  <c r="I1071" i="10"/>
  <c r="M833" i="10"/>
  <c r="Q422" i="10"/>
  <c r="H1007" i="10"/>
  <c r="J882" i="10"/>
  <c r="A410" i="10"/>
  <c r="L580" i="10"/>
  <c r="M862" i="10"/>
  <c r="M645" i="10"/>
  <c r="P309" i="10" a="1"/>
  <c r="P309" i="10" s="1"/>
  <c r="H951" i="10"/>
  <c r="J1002" i="10"/>
  <c r="I763" i="10"/>
  <c r="O616" i="10"/>
  <c r="O786" i="10"/>
  <c r="P776" i="10" a="1"/>
  <c r="P776" i="10" s="1"/>
  <c r="J887" i="10"/>
  <c r="K284" i="10"/>
  <c r="M529" i="10"/>
  <c r="K505" i="10"/>
  <c r="K934" i="10"/>
  <c r="K824" i="10"/>
  <c r="H613" i="10"/>
  <c r="I650" i="10"/>
  <c r="A970" i="10"/>
  <c r="H452" i="10"/>
  <c r="I649" i="10"/>
  <c r="J772" i="10"/>
  <c r="J493" i="10"/>
  <c r="A878" i="10"/>
  <c r="O683" i="10"/>
  <c r="H377" i="10"/>
  <c r="N970" i="10"/>
  <c r="N862" i="10"/>
  <c r="K415" i="10"/>
  <c r="P337" i="10" a="1"/>
  <c r="P337" i="10" s="1"/>
  <c r="M977" i="10"/>
  <c r="L396" i="10"/>
  <c r="A340" i="10"/>
  <c r="A832" i="10"/>
  <c r="L228" i="10"/>
  <c r="O1008" i="10"/>
  <c r="K692" i="10"/>
  <c r="A602" i="10"/>
  <c r="O359" i="10"/>
  <c r="P956" i="10" a="1"/>
  <c r="P956" i="10" s="1"/>
  <c r="P232" i="10" a="1"/>
  <c r="P232" i="10" s="1"/>
  <c r="O389" i="10"/>
  <c r="K299" i="10"/>
  <c r="N502" i="10"/>
  <c r="Q712" i="10"/>
  <c r="M970" i="10"/>
  <c r="A396" i="10"/>
  <c r="N711" i="10"/>
  <c r="A710" i="10"/>
  <c r="N982" i="10"/>
  <c r="A545" i="10"/>
  <c r="K837" i="10"/>
  <c r="N668" i="10"/>
  <c r="I301" i="10"/>
  <c r="M839" i="10"/>
  <c r="O242" i="10"/>
  <c r="M239" i="10"/>
  <c r="A493" i="10"/>
  <c r="A691" i="10"/>
  <c r="L761" i="10"/>
  <c r="H861" i="10"/>
  <c r="N877" i="10"/>
  <c r="O749" i="10"/>
  <c r="Q476" i="10"/>
  <c r="N942" i="10"/>
  <c r="J972" i="10"/>
  <c r="L449" i="10"/>
  <c r="M540" i="10"/>
  <c r="M1030" i="10"/>
  <c r="H711" i="10"/>
  <c r="Q926" i="10"/>
  <c r="K977" i="10"/>
  <c r="O619" i="10"/>
  <c r="N682" i="10"/>
  <c r="L1024" i="10"/>
  <c r="L318" i="10"/>
  <c r="A1078" i="10"/>
  <c r="Q405" i="10"/>
  <c r="P839" i="10" a="1"/>
  <c r="P839" i="10" s="1"/>
  <c r="O859" i="10"/>
  <c r="M470" i="10"/>
  <c r="H905" i="10"/>
  <c r="L494" i="10"/>
  <c r="A1036" i="10"/>
  <c r="H864" i="10"/>
  <c r="H877" i="10"/>
  <c r="O336" i="10"/>
  <c r="Q534" i="10"/>
  <c r="A885" i="10"/>
  <c r="A302" i="10"/>
  <c r="A475" i="10"/>
  <c r="I497" i="10"/>
  <c r="M556" i="10"/>
  <c r="L474" i="10"/>
  <c r="I698" i="10"/>
  <c r="J355" i="10"/>
  <c r="K336" i="10"/>
  <c r="H966" i="10"/>
  <c r="M419" i="10"/>
  <c r="O647" i="10"/>
  <c r="N599" i="10"/>
  <c r="I652" i="10"/>
  <c r="H538" i="10"/>
  <c r="O874" i="10"/>
  <c r="Q420" i="10"/>
  <c r="N253" i="10"/>
  <c r="K545" i="10"/>
  <c r="P827" i="10" a="1"/>
  <c r="P827" i="10" s="1"/>
  <c r="N662" i="10"/>
  <c r="Q706" i="10"/>
  <c r="N251" i="10"/>
  <c r="K392" i="10"/>
  <c r="H772" i="10"/>
  <c r="I350" i="10"/>
  <c r="Q473" i="10"/>
  <c r="K709" i="10"/>
  <c r="H738" i="10"/>
  <c r="P236" i="10" a="1"/>
  <c r="P236" i="10" s="1"/>
  <c r="A521" i="10"/>
  <c r="O327" i="10"/>
  <c r="O692" i="10"/>
  <c r="P254" i="10" a="1"/>
  <c r="P254" i="10" s="1"/>
  <c r="P365" i="10" a="1"/>
  <c r="P365" i="10" s="1"/>
  <c r="L592" i="10"/>
  <c r="P402" i="10" a="1"/>
  <c r="P402" i="10" s="1"/>
  <c r="J745" i="10"/>
  <c r="A303" i="10"/>
  <c r="O344" i="10"/>
  <c r="H953" i="10"/>
  <c r="A654" i="10"/>
  <c r="A412" i="10"/>
  <c r="L875" i="10"/>
  <c r="N586" i="10"/>
  <c r="Q891" i="10"/>
  <c r="P563" i="10" a="1"/>
  <c r="P563" i="10" s="1"/>
  <c r="M500" i="10"/>
  <c r="N1020" i="10"/>
  <c r="K497" i="10"/>
  <c r="N390" i="10"/>
  <c r="J643" i="10"/>
  <c r="L763" i="10"/>
  <c r="L864" i="10"/>
  <c r="Q871" i="10"/>
  <c r="K947" i="10"/>
  <c r="J963" i="10"/>
  <c r="Q874" i="10"/>
  <c r="J319" i="10"/>
  <c r="O295" i="10"/>
  <c r="P1002" i="10" a="1"/>
  <c r="P1002" i="10" s="1"/>
  <c r="I508" i="10"/>
  <c r="K750" i="10"/>
  <c r="M336" i="10"/>
  <c r="H1059" i="10"/>
  <c r="M372" i="10"/>
  <c r="N624" i="10"/>
  <c r="O682" i="10"/>
  <c r="A681" i="10"/>
  <c r="P425" i="10" a="1"/>
  <c r="P425" i="10" s="1"/>
  <c r="P950" i="10" a="1"/>
  <c r="P950" i="10" s="1"/>
  <c r="M507" i="10"/>
  <c r="P636" i="10" a="1"/>
  <c r="P636" i="10" s="1"/>
  <c r="P574" i="10" a="1"/>
  <c r="P574" i="10" s="1"/>
  <c r="H657" i="10"/>
  <c r="P602" i="10" a="1"/>
  <c r="P602" i="10" s="1"/>
  <c r="N889" i="10"/>
  <c r="O552" i="10"/>
  <c r="L452" i="10"/>
  <c r="N879" i="10"/>
  <c r="P862" i="10" a="1"/>
  <c r="P862" i="10" s="1"/>
  <c r="I1080" i="10"/>
  <c r="K250" i="10"/>
  <c r="L609" i="10"/>
  <c r="I1025" i="10"/>
  <c r="P876" i="10" a="1"/>
  <c r="P876" i="10" s="1"/>
  <c r="K462" i="10"/>
  <c r="L281" i="10"/>
  <c r="P364" i="10" a="1"/>
  <c r="P364" i="10" s="1"/>
  <c r="I540" i="10"/>
  <c r="O436" i="10"/>
  <c r="A568" i="10"/>
  <c r="A305" i="10"/>
  <c r="N834" i="10"/>
  <c r="A818" i="10"/>
  <c r="O579" i="10"/>
  <c r="Q521" i="10"/>
  <c r="P627" i="10" a="1"/>
  <c r="P627" i="10" s="1"/>
  <c r="M443" i="10"/>
  <c r="K957" i="10"/>
  <c r="P287" i="10" a="1"/>
  <c r="P287" i="10" s="1"/>
  <c r="M1020" i="10"/>
  <c r="I516" i="10"/>
  <c r="Q238" i="10"/>
  <c r="N510" i="10"/>
  <c r="L486" i="10"/>
  <c r="K879" i="10"/>
  <c r="A1037" i="10"/>
  <c r="P241" i="10" a="1"/>
  <c r="P241" i="10" s="1"/>
  <c r="H869" i="10"/>
  <c r="I249" i="10"/>
  <c r="N540" i="10"/>
  <c r="Q360" i="10"/>
  <c r="M364" i="10"/>
  <c r="K266" i="10"/>
  <c r="J284" i="10"/>
  <c r="Q557" i="10"/>
  <c r="M823" i="10"/>
  <c r="H820" i="10"/>
  <c r="A810" i="10"/>
  <c r="L231" i="10"/>
  <c r="I365" i="10"/>
  <c r="M827" i="10"/>
  <c r="L623" i="10"/>
  <c r="N812" i="10"/>
  <c r="J290" i="10"/>
  <c r="K964" i="10"/>
  <c r="O744" i="10"/>
  <c r="N841" i="10"/>
  <c r="K644" i="10"/>
  <c r="O667" i="10"/>
  <c r="P890" i="10" a="1"/>
  <c r="P890" i="10" s="1"/>
  <c r="H599" i="10"/>
  <c r="L401" i="10"/>
  <c r="O888" i="10"/>
  <c r="L357" i="10"/>
  <c r="O821" i="10"/>
  <c r="I329" i="10"/>
  <c r="N874" i="10"/>
  <c r="I1076" i="10"/>
  <c r="M379" i="10"/>
  <c r="N701" i="10"/>
  <c r="A548" i="10"/>
  <c r="A655" i="10"/>
  <c r="Q1018" i="10"/>
  <c r="I237" i="10"/>
  <c r="Q312" i="10"/>
  <c r="K887" i="10"/>
  <c r="H687" i="10"/>
  <c r="J554" i="10"/>
  <c r="M331" i="10"/>
  <c r="M485" i="10"/>
  <c r="K849" i="10"/>
  <c r="M926" i="10"/>
  <c r="O431" i="10"/>
  <c r="J960" i="10"/>
  <c r="Q401" i="10"/>
  <c r="H639" i="10"/>
  <c r="K338" i="10"/>
  <c r="N767" i="10"/>
  <c r="N926" i="10"/>
  <c r="J576" i="10"/>
  <c r="N611" i="10"/>
  <c r="K503" i="10"/>
  <c r="I931" i="10"/>
  <c r="K405" i="10"/>
  <c r="J961" i="10"/>
  <c r="M407" i="10"/>
  <c r="M524" i="10"/>
  <c r="M548" i="10"/>
  <c r="M401" i="10"/>
  <c r="K630" i="10"/>
  <c r="K742" i="10"/>
  <c r="J912" i="10"/>
  <c r="P405" i="10" a="1"/>
  <c r="P405" i="10" s="1"/>
  <c r="J384" i="10"/>
  <c r="Q638" i="10"/>
  <c r="O977" i="10"/>
  <c r="L627" i="10"/>
  <c r="H640" i="10"/>
  <c r="N798" i="10"/>
  <c r="A959" i="10"/>
  <c r="M1015" i="10"/>
  <c r="I239" i="10"/>
  <c r="A779" i="10"/>
  <c r="A227" i="10"/>
  <c r="K459" i="10"/>
  <c r="Q822" i="10"/>
  <c r="H845" i="10"/>
  <c r="J330" i="10"/>
  <c r="P874" i="10" a="1"/>
  <c r="P874" i="10" s="1"/>
  <c r="A837" i="10"/>
  <c r="A352" i="10"/>
  <c r="I1028" i="10"/>
  <c r="J285" i="10"/>
  <c r="A1072" i="10"/>
  <c r="O607" i="10"/>
  <c r="I587" i="10"/>
  <c r="K540" i="10"/>
  <c r="L720" i="10"/>
  <c r="O248" i="10"/>
  <c r="P725" i="10" a="1"/>
  <c r="P725" i="10" s="1"/>
  <c r="I1024" i="10"/>
  <c r="A398" i="10"/>
  <c r="L589" i="10"/>
  <c r="M712" i="10"/>
  <c r="J483" i="10"/>
  <c r="A495" i="10"/>
  <c r="O286" i="10"/>
  <c r="O698" i="10"/>
  <c r="O994" i="10"/>
  <c r="H1027" i="10"/>
  <c r="N754" i="10"/>
  <c r="H428" i="10"/>
  <c r="Q321" i="10"/>
  <c r="O877" i="10"/>
  <c r="I653" i="10"/>
  <c r="O902" i="10"/>
  <c r="Q958" i="10"/>
  <c r="H393" i="10"/>
  <c r="K733" i="10"/>
  <c r="J1004" i="10"/>
  <c r="K850" i="10"/>
  <c r="N351" i="10"/>
  <c r="O932" i="10"/>
  <c r="M578" i="10"/>
  <c r="A995" i="10"/>
  <c r="A741" i="10"/>
  <c r="N852" i="10"/>
  <c r="Q600" i="10"/>
  <c r="N737" i="10"/>
  <c r="A875" i="10"/>
  <c r="L502" i="10"/>
  <c r="H308" i="10"/>
  <c r="Q685" i="10"/>
  <c r="I842" i="10"/>
  <c r="M233" i="10"/>
  <c r="H320" i="10"/>
  <c r="H998" i="10"/>
  <c r="M788" i="10"/>
  <c r="M277" i="10"/>
  <c r="A257" i="10"/>
  <c r="O576" i="10"/>
  <c r="K241" i="10"/>
  <c r="N983" i="10"/>
  <c r="J307" i="10"/>
  <c r="J425" i="10"/>
  <c r="L736" i="10"/>
  <c r="O760" i="10"/>
  <c r="N483" i="10"/>
  <c r="A456" i="10"/>
  <c r="N384" i="10"/>
  <c r="I829" i="10"/>
  <c r="N632" i="10"/>
  <c r="H457" i="10"/>
  <c r="O284" i="10"/>
  <c r="N249" i="10"/>
  <c r="L860" i="10"/>
  <c r="M391" i="10"/>
  <c r="H357" i="10"/>
  <c r="P1014" i="10" a="1"/>
  <c r="P1014" i="10" s="1"/>
  <c r="J358" i="10"/>
  <c r="A673" i="10"/>
  <c r="J410" i="10"/>
  <c r="Q371" i="10"/>
  <c r="Q611" i="10"/>
  <c r="L1028" i="10"/>
  <c r="N654" i="10"/>
  <c r="K412" i="10"/>
  <c r="L493" i="10"/>
  <c r="M480" i="10"/>
  <c r="P419" i="10" a="1"/>
  <c r="P419" i="10" s="1"/>
  <c r="H994" i="10"/>
  <c r="J621" i="10"/>
  <c r="O560" i="10"/>
  <c r="Q308" i="10"/>
  <c r="O974" i="10"/>
  <c r="K339" i="10"/>
  <c r="P304" i="10" a="1"/>
  <c r="P304" i="10" s="1"/>
  <c r="Q1023" i="10"/>
  <c r="N305" i="10"/>
  <c r="P985" i="10" a="1"/>
  <c r="P985" i="10" s="1"/>
  <c r="A849" i="10"/>
  <c r="I713" i="10"/>
  <c r="M514" i="10"/>
  <c r="M245" i="10"/>
  <c r="K783" i="10"/>
  <c r="K855" i="10"/>
  <c r="H571" i="10"/>
  <c r="P489" i="10" a="1"/>
  <c r="P489" i="10" s="1"/>
  <c r="I821" i="10"/>
  <c r="H1074" i="10"/>
  <c r="Q722" i="10"/>
  <c r="K418" i="10"/>
  <c r="O857" i="10"/>
  <c r="N375" i="10"/>
  <c r="J744" i="10"/>
  <c r="J898" i="10"/>
  <c r="J288" i="10"/>
  <c r="P722" i="10" a="1"/>
  <c r="P722" i="10" s="1"/>
  <c r="I346" i="10"/>
  <c r="Q937" i="10"/>
  <c r="Q416" i="10"/>
  <c r="A411" i="10"/>
  <c r="M808" i="10"/>
  <c r="Q664" i="10"/>
  <c r="I341" i="10"/>
  <c r="O502" i="10"/>
  <c r="J1035" i="10"/>
  <c r="Q223" i="10"/>
  <c r="H330" i="10"/>
  <c r="K435" i="10"/>
  <c r="I873" i="10"/>
  <c r="A530" i="10"/>
  <c r="L632" i="10"/>
  <c r="J738" i="10"/>
  <c r="H795" i="10"/>
  <c r="N242" i="10"/>
  <c r="O777" i="10"/>
  <c r="I226" i="10"/>
  <c r="I973" i="10"/>
  <c r="O688" i="10"/>
  <c r="N476" i="10"/>
  <c r="H938" i="10"/>
  <c r="H913" i="10"/>
  <c r="H1038" i="10"/>
  <c r="M766" i="10"/>
  <c r="L548" i="10"/>
  <c r="H628" i="10"/>
  <c r="J353" i="10"/>
  <c r="N511" i="10"/>
  <c r="J544" i="10"/>
  <c r="L853" i="10"/>
  <c r="Q772" i="10"/>
  <c r="K302" i="10"/>
  <c r="L414" i="10"/>
  <c r="M878" i="10"/>
  <c r="J296" i="10"/>
  <c r="O695" i="10"/>
  <c r="O332" i="10"/>
  <c r="N658" i="10"/>
  <c r="N360" i="10"/>
  <c r="A1024" i="10"/>
  <c r="Q446" i="10"/>
  <c r="I1063" i="10"/>
  <c r="J802" i="10"/>
  <c r="N472" i="10"/>
  <c r="Q975" i="10"/>
  <c r="A780" i="10"/>
  <c r="O543" i="10"/>
  <c r="N401" i="10"/>
  <c r="A322" i="10"/>
  <c r="Q794" i="10"/>
  <c r="I808" i="10"/>
  <c r="K594" i="10"/>
  <c r="P868" i="10" a="1"/>
  <c r="P868" i="10" s="1"/>
  <c r="L570" i="10"/>
  <c r="O736" i="10"/>
  <c r="A916" i="10"/>
  <c r="K242" i="10"/>
  <c r="P628" i="10" a="1"/>
  <c r="P628" i="10" s="1"/>
  <c r="P755" i="10" a="1"/>
  <c r="P755" i="10" s="1"/>
  <c r="K351" i="10"/>
  <c r="N380" i="10"/>
  <c r="P617" i="10" a="1"/>
  <c r="P617" i="10" s="1"/>
  <c r="M466" i="10"/>
  <c r="L906" i="10"/>
  <c r="I229" i="10"/>
  <c r="O793" i="10"/>
  <c r="L796" i="10"/>
  <c r="L859" i="10"/>
  <c r="P856" i="10" a="1"/>
  <c r="P856" i="10" s="1"/>
  <c r="N474" i="10"/>
  <c r="M236" i="10"/>
  <c r="N327" i="10"/>
  <c r="P469" i="10" a="1"/>
  <c r="P469" i="10" s="1"/>
  <c r="N731" i="10"/>
  <c r="H590" i="10"/>
  <c r="L586" i="10"/>
  <c r="O965" i="10"/>
  <c r="M888" i="10"/>
  <c r="O486" i="10"/>
  <c r="J422" i="10"/>
  <c r="Q721" i="10"/>
  <c r="M763" i="10"/>
  <c r="Q1027" i="10"/>
  <c r="H421" i="10"/>
  <c r="A811" i="10"/>
  <c r="I524" i="10"/>
  <c r="K852" i="10"/>
  <c r="A857" i="10"/>
  <c r="A622" i="10"/>
  <c r="N665" i="10"/>
  <c r="N912" i="10"/>
  <c r="J266" i="10"/>
  <c r="N422" i="10"/>
  <c r="O509" i="10"/>
  <c r="H841" i="10"/>
  <c r="Q406" i="10"/>
  <c r="M637" i="10"/>
  <c r="O489" i="10"/>
  <c r="O696" i="10"/>
  <c r="P887" i="10" a="1"/>
  <c r="P887" i="10" s="1"/>
  <c r="P319" i="10" a="1"/>
  <c r="P319" i="10" s="1"/>
  <c r="J614" i="10"/>
  <c r="L718" i="10"/>
  <c r="Q768" i="10"/>
  <c r="I314" i="10"/>
  <c r="H777" i="10"/>
  <c r="Q697" i="10"/>
  <c r="P717" i="10" a="1"/>
  <c r="P717" i="10" s="1"/>
  <c r="Q643" i="10"/>
  <c r="A520" i="10"/>
  <c r="L799" i="10"/>
  <c r="K494" i="10"/>
  <c r="J863" i="10"/>
  <c r="H324" i="10"/>
  <c r="Q915" i="10"/>
  <c r="N751" i="10"/>
  <c r="K303" i="10"/>
  <c r="Q509" i="10"/>
  <c r="Q1012" i="10"/>
  <c r="L944" i="10"/>
  <c r="L507" i="10"/>
  <c r="I820" i="10"/>
  <c r="I402" i="10"/>
  <c r="Q828" i="10"/>
  <c r="O933" i="10"/>
  <c r="Q641" i="10"/>
  <c r="H911" i="10"/>
  <c r="A273" i="10"/>
  <c r="A423" i="10"/>
  <c r="J521" i="10"/>
  <c r="H1033" i="10"/>
  <c r="K380" i="10"/>
  <c r="I813" i="10"/>
  <c r="N1016" i="10"/>
  <c r="P253" i="10" a="1"/>
  <c r="P253" i="10" s="1"/>
  <c r="M894" i="10"/>
  <c r="A379" i="10"/>
  <c r="J333" i="10"/>
  <c r="J883" i="10"/>
  <c r="K407" i="10"/>
  <c r="M947" i="10"/>
  <c r="K365" i="10"/>
  <c r="J373" i="10"/>
  <c r="M284" i="10"/>
  <c r="M757" i="10"/>
  <c r="A979" i="10"/>
  <c r="N820" i="10"/>
  <c r="N405" i="10"/>
  <c r="H743" i="10"/>
  <c r="Q283" i="10"/>
  <c r="K738" i="10"/>
  <c r="M519" i="10"/>
  <c r="I668" i="10"/>
  <c r="K1021" i="10"/>
  <c r="I751" i="10"/>
  <c r="M582" i="10"/>
  <c r="P718" i="10" a="1"/>
  <c r="P718" i="10" s="1"/>
  <c r="H791" i="10"/>
  <c r="J405" i="10"/>
  <c r="I1026" i="10"/>
  <c r="M370" i="10"/>
  <c r="K556" i="10"/>
  <c r="I682" i="10"/>
  <c r="P357" i="10" a="1"/>
  <c r="P357" i="10" s="1"/>
  <c r="A696" i="10"/>
  <c r="L439" i="10"/>
  <c r="H616" i="10"/>
  <c r="L608" i="10"/>
  <c r="K690" i="10"/>
  <c r="K681" i="10"/>
  <c r="K413" i="10"/>
  <c r="I422" i="10"/>
  <c r="P711" i="10" a="1"/>
  <c r="P711" i="10" s="1"/>
  <c r="O283" i="10"/>
  <c r="P561" i="10" a="1"/>
  <c r="P561" i="10" s="1"/>
  <c r="O836" i="10"/>
  <c r="N845" i="10"/>
  <c r="I424" i="10"/>
  <c r="P687" i="10" a="1"/>
  <c r="P687" i="10" s="1"/>
  <c r="K280" i="10"/>
  <c r="K549" i="10"/>
  <c r="O700" i="10"/>
  <c r="Q499" i="10"/>
  <c r="L1005" i="10"/>
  <c r="I600" i="10"/>
  <c r="P473" i="10" a="1"/>
  <c r="P473" i="10" s="1"/>
  <c r="L788" i="10"/>
  <c r="O259" i="10"/>
  <c r="N989" i="10"/>
  <c r="J625" i="10"/>
  <c r="P739" i="10" a="1"/>
  <c r="P739" i="10" s="1"/>
  <c r="A579" i="10"/>
  <c r="N404" i="10"/>
  <c r="N756" i="10"/>
  <c r="J291" i="10"/>
  <c r="A982" i="10"/>
  <c r="H870" i="10"/>
  <c r="I904" i="10"/>
  <c r="K914" i="10"/>
  <c r="H295" i="10"/>
  <c r="M906" i="10"/>
  <c r="Q837" i="10"/>
  <c r="H226" i="10"/>
  <c r="Q227" i="10"/>
  <c r="O912" i="10"/>
  <c r="I474" i="10"/>
  <c r="A695" i="10"/>
  <c r="L866" i="10"/>
  <c r="M473" i="10"/>
  <c r="L355" i="10"/>
  <c r="K455" i="10"/>
  <c r="M328" i="10"/>
  <c r="N860" i="10"/>
  <c r="P431" i="10" a="1"/>
  <c r="P431" i="10" s="1"/>
  <c r="I762" i="10"/>
  <c r="Q695" i="10"/>
  <c r="Q922" i="10"/>
  <c r="L1019" i="10"/>
  <c r="K770" i="10"/>
  <c r="A735" i="10"/>
  <c r="H991" i="10"/>
  <c r="L829" i="10"/>
  <c r="O718" i="10"/>
  <c r="O495" i="10"/>
  <c r="J958" i="10"/>
  <c r="J487" i="10"/>
  <c r="L258" i="10"/>
  <c r="N254" i="10"/>
  <c r="A280" i="10"/>
  <c r="A973" i="10"/>
  <c r="H924" i="10"/>
  <c r="H504" i="10"/>
  <c r="L604" i="10"/>
  <c r="A350" i="10"/>
  <c r="L350" i="10"/>
  <c r="H713" i="10"/>
  <c r="L812" i="10"/>
  <c r="K320" i="10"/>
  <c r="J948" i="10"/>
  <c r="A795" i="10"/>
  <c r="N913" i="10"/>
  <c r="H873" i="10"/>
  <c r="K721" i="10"/>
  <c r="P917" i="10" a="1"/>
  <c r="P917" i="10" s="1"/>
  <c r="I964" i="10"/>
  <c r="A267" i="10"/>
  <c r="L641" i="10"/>
  <c r="K291" i="10"/>
  <c r="L958" i="10"/>
  <c r="P885" i="10" a="1"/>
  <c r="P885" i="10" s="1"/>
  <c r="H682" i="10"/>
  <c r="L333" i="10"/>
  <c r="K454" i="10"/>
  <c r="O415" i="10"/>
  <c r="I554" i="10"/>
  <c r="P855" i="10" a="1"/>
  <c r="P855" i="10" s="1"/>
  <c r="I228" i="10"/>
  <c r="A351" i="10"/>
  <c r="M991" i="10"/>
  <c r="O960" i="10"/>
  <c r="P573" i="10" a="1"/>
  <c r="P573" i="10" s="1"/>
  <c r="Q403" i="10"/>
  <c r="A634" i="10"/>
  <c r="P311" i="10" a="1"/>
  <c r="P311" i="10" s="1"/>
  <c r="L1022" i="10"/>
  <c r="O751" i="10"/>
  <c r="A649" i="10"/>
  <c r="P794" i="10" a="1"/>
  <c r="P794" i="10" s="1"/>
  <c r="I646" i="10"/>
  <c r="Q979" i="10"/>
  <c r="I523" i="10"/>
  <c r="P811" i="10" a="1"/>
  <c r="P811" i="10" s="1"/>
  <c r="L549" i="10"/>
  <c r="K684" i="10"/>
  <c r="H585" i="10"/>
  <c r="Q458" i="10"/>
  <c r="L708" i="10"/>
  <c r="Q324" i="10"/>
  <c r="M642" i="10"/>
  <c r="O433" i="10"/>
  <c r="Q621" i="10"/>
  <c r="I252" i="10"/>
  <c r="I867" i="10"/>
  <c r="M279" i="10"/>
  <c r="M789" i="10"/>
  <c r="Q450" i="10"/>
  <c r="J471" i="10"/>
  <c r="L748" i="10"/>
  <c r="J294" i="10"/>
  <c r="I1067" i="10"/>
  <c r="N482" i="10"/>
  <c r="K374" i="10"/>
  <c r="I255" i="10"/>
  <c r="I397" i="10"/>
  <c r="L234" i="10"/>
  <c r="L822" i="10"/>
  <c r="P1024" i="10" a="1"/>
  <c r="P1024" i="10" s="1"/>
  <c r="A482" i="10"/>
  <c r="Q899" i="10"/>
  <c r="P1019" i="10" a="1"/>
  <c r="P1019" i="10" s="1"/>
  <c r="I848" i="10"/>
  <c r="I766" i="10"/>
  <c r="L887" i="10"/>
  <c r="P620" i="10" a="1"/>
  <c r="P620" i="10" s="1"/>
  <c r="L677" i="10"/>
  <c r="O601" i="10"/>
  <c r="J469" i="10"/>
  <c r="N900" i="10"/>
  <c r="H927" i="10"/>
  <c r="O481" i="10"/>
  <c r="K573" i="10"/>
  <c r="I565" i="10"/>
  <c r="N916" i="10"/>
  <c r="A474" i="10"/>
  <c r="A993" i="10"/>
  <c r="N769" i="10"/>
  <c r="H681" i="10"/>
  <c r="M993" i="10"/>
  <c r="K376" i="10"/>
  <c r="A278" i="10"/>
  <c r="J253" i="10"/>
  <c r="K406" i="10"/>
  <c r="Q559" i="10"/>
  <c r="P889" i="10" a="1"/>
  <c r="P889" i="10" s="1"/>
  <c r="L321" i="10"/>
  <c r="A936" i="10"/>
  <c r="O333" i="10"/>
  <c r="L469" i="10"/>
  <c r="M668" i="10"/>
  <c r="Q293" i="10"/>
  <c r="J586" i="10"/>
  <c r="P603" i="10" a="1"/>
  <c r="P603" i="10" s="1"/>
  <c r="K588" i="10"/>
  <c r="J235" i="10"/>
  <c r="N695" i="10"/>
  <c r="P565" i="10" a="1"/>
  <c r="P565" i="10" s="1"/>
  <c r="M467" i="10"/>
  <c r="M735" i="10"/>
  <c r="P640" i="10" a="1"/>
  <c r="P640" i="10" s="1"/>
  <c r="P587" i="10" a="1"/>
  <c r="P587" i="10" s="1"/>
  <c r="J954" i="10"/>
  <c r="H1047" i="10"/>
  <c r="N271" i="10"/>
  <c r="O233" i="10"/>
  <c r="K255" i="10"/>
  <c r="A669" i="10"/>
  <c r="Q468" i="10"/>
  <c r="M461" i="10"/>
  <c r="H823" i="10"/>
  <c r="J990" i="10"/>
  <c r="P865" i="10" a="1"/>
  <c r="P865" i="10" s="1"/>
  <c r="Q602" i="10"/>
  <c r="N274" i="10"/>
  <c r="L662" i="10"/>
  <c r="O623" i="10"/>
  <c r="M859" i="10"/>
  <c r="A853" i="10"/>
  <c r="I1031" i="10"/>
  <c r="M270" i="10"/>
  <c r="P588" i="10" a="1"/>
  <c r="P588" i="10" s="1"/>
  <c r="P875" i="10" a="1"/>
  <c r="P875" i="10" s="1"/>
  <c r="L455" i="10"/>
  <c r="M288" i="10"/>
  <c r="J540" i="10"/>
  <c r="J251" i="10"/>
  <c r="N906" i="10"/>
  <c r="J495" i="10"/>
  <c r="P537" i="10" a="1"/>
  <c r="P537" i="10" s="1"/>
  <c r="Q950" i="10"/>
  <c r="A508" i="10"/>
  <c r="K1002" i="10"/>
  <c r="A228" i="10"/>
  <c r="J1030" i="10"/>
  <c r="P465" i="10" a="1"/>
  <c r="P465" i="10" s="1"/>
  <c r="L566" i="10"/>
  <c r="O534" i="10"/>
  <c r="K833" i="10"/>
  <c r="Q341" i="10"/>
  <c r="L560" i="10"/>
  <c r="H248" i="10"/>
  <c r="Q719" i="10"/>
  <c r="J965" i="10"/>
  <c r="I924" i="10"/>
  <c r="I960" i="10"/>
  <c r="K796" i="10"/>
  <c r="H891" i="10"/>
  <c r="A895" i="10"/>
  <c r="K650" i="10"/>
  <c r="H273" i="10"/>
  <c r="Q735" i="10"/>
  <c r="A636" i="10"/>
  <c r="N278" i="10"/>
  <c r="L428" i="10"/>
  <c r="O321" i="10"/>
  <c r="I869" i="10"/>
  <c r="I465" i="10"/>
  <c r="O255" i="10"/>
  <c r="K706" i="10"/>
  <c r="H476" i="10"/>
  <c r="O768" i="10"/>
  <c r="I522" i="10"/>
  <c r="O241" i="10"/>
  <c r="P495" i="10" a="1"/>
  <c r="P495" i="10" s="1"/>
  <c r="Q1020" i="10"/>
  <c r="I944" i="10"/>
  <c r="O522" i="10"/>
  <c r="L842" i="10"/>
  <c r="Q623" i="10"/>
  <c r="Q334" i="10"/>
  <c r="L869" i="10"/>
  <c r="J856" i="10"/>
  <c r="Q491" i="10"/>
  <c r="O428" i="10"/>
  <c r="J546" i="10"/>
  <c r="J356" i="10"/>
  <c r="L261" i="10"/>
  <c r="J910" i="10"/>
  <c r="N671" i="10"/>
  <c r="K531" i="10"/>
  <c r="N805" i="10"/>
  <c r="M1017" i="10"/>
  <c r="N748" i="10"/>
  <c r="O873" i="10"/>
  <c r="I756" i="10"/>
  <c r="N802" i="10"/>
  <c r="I591" i="10"/>
  <c r="K953" i="10"/>
  <c r="L688" i="10"/>
  <c r="J734" i="10"/>
  <c r="N887" i="10"/>
  <c r="M1009" i="10"/>
  <c r="I426" i="10"/>
  <c r="Q617" i="10"/>
  <c r="N616" i="10"/>
  <c r="M851" i="10"/>
  <c r="J429" i="10"/>
  <c r="I353" i="10"/>
  <c r="O487" i="10"/>
  <c r="H400" i="10"/>
  <c r="A426" i="10"/>
  <c r="N361" i="10"/>
  <c r="M1006" i="10"/>
  <c r="A401" i="10"/>
  <c r="A931" i="10"/>
  <c r="P836" i="10" a="1"/>
  <c r="P836" i="10" s="1"/>
  <c r="P496" i="10" a="1"/>
  <c r="P496" i="10" s="1"/>
  <c r="H536" i="10"/>
  <c r="O530" i="10"/>
  <c r="P526" i="10" a="1"/>
  <c r="P526" i="10" s="1"/>
  <c r="I614" i="10"/>
  <c r="P845" i="10" a="1"/>
  <c r="P845" i="10" s="1"/>
  <c r="L872" i="10"/>
  <c r="L858" i="10"/>
  <c r="Q674" i="10"/>
  <c r="A672" i="10"/>
  <c r="N557" i="10"/>
  <c r="M361" i="10"/>
  <c r="N950" i="10"/>
  <c r="K231" i="10"/>
  <c r="L492" i="10"/>
  <c r="N895" i="10"/>
  <c r="K877" i="10"/>
  <c r="A287" i="10"/>
  <c r="H762" i="10"/>
  <c r="L546" i="10"/>
  <c r="H578" i="10"/>
  <c r="L808" i="10"/>
  <c r="K416" i="10"/>
  <c r="A387" i="10"/>
  <c r="H458" i="10"/>
  <c r="I760" i="10"/>
  <c r="K671" i="10"/>
  <c r="M603" i="10"/>
  <c r="J252" i="10"/>
  <c r="J805" i="10"/>
  <c r="A277" i="10"/>
  <c r="I563" i="10"/>
  <c r="O496" i="10"/>
  <c r="O537" i="10"/>
  <c r="I923" i="10"/>
  <c r="Q645" i="10"/>
  <c r="P637" i="10" a="1"/>
  <c r="P637" i="10" s="1"/>
  <c r="J316" i="10"/>
  <c r="O675" i="10"/>
  <c r="P461" i="10" a="1"/>
  <c r="P461" i="10" s="1"/>
  <c r="K518" i="10"/>
  <c r="J407" i="10"/>
  <c r="H907" i="10"/>
  <c r="L463" i="10"/>
  <c r="L905" i="10"/>
  <c r="J573" i="10"/>
  <c r="I282" i="10"/>
  <c r="Q298" i="10"/>
  <c r="I772" i="10"/>
  <c r="K851" i="10"/>
  <c r="N589" i="10"/>
  <c r="N374" i="10"/>
  <c r="H1064" i="10"/>
  <c r="H244" i="10"/>
  <c r="L1030" i="10"/>
  <c r="H1015" i="10"/>
  <c r="K874" i="10"/>
  <c r="N596" i="10"/>
  <c r="H239" i="10"/>
  <c r="A891" i="10"/>
  <c r="J888" i="10"/>
  <c r="J398" i="10"/>
  <c r="N886" i="10"/>
  <c r="N564" i="10"/>
  <c r="Q806" i="10"/>
  <c r="H756" i="10"/>
  <c r="O419" i="10"/>
  <c r="P1008" i="10" a="1"/>
  <c r="P1008" i="10" s="1"/>
  <c r="L710" i="10"/>
  <c r="M580" i="10"/>
  <c r="L774" i="10"/>
  <c r="H837" i="10"/>
  <c r="H469" i="10"/>
  <c r="P520" i="10" a="1"/>
  <c r="P520" i="10" s="1"/>
  <c r="M732" i="10"/>
  <c r="L936" i="10"/>
  <c r="Q451" i="10"/>
  <c r="Q348" i="10"/>
  <c r="K657" i="10"/>
  <c r="H957" i="10"/>
  <c r="I928" i="10"/>
  <c r="P850" i="10" a="1"/>
  <c r="P850" i="10" s="1"/>
  <c r="K955" i="10"/>
  <c r="K834" i="10"/>
  <c r="A299" i="10"/>
  <c r="M269" i="10"/>
  <c r="A1067" i="10"/>
  <c r="A685" i="10"/>
  <c r="K366" i="10"/>
  <c r="I268" i="10"/>
  <c r="N739" i="10"/>
  <c r="O679" i="10"/>
  <c r="L353" i="10"/>
  <c r="H424" i="10"/>
  <c r="I738" i="10"/>
  <c r="O885" i="10"/>
  <c r="M253" i="10"/>
  <c r="L805" i="10"/>
  <c r="A610" i="10"/>
  <c r="L699" i="10"/>
  <c r="N980" i="10"/>
  <c r="Q234" i="10"/>
  <c r="O565" i="10"/>
  <c r="I434" i="10"/>
  <c r="O573" i="10"/>
  <c r="P332" i="10" a="1"/>
  <c r="P332" i="10" s="1"/>
  <c r="O467" i="10"/>
  <c r="J857" i="10"/>
  <c r="J783" i="10"/>
  <c r="I383" i="10"/>
  <c r="N309" i="10"/>
  <c r="K525" i="10"/>
  <c r="M421" i="10"/>
  <c r="N252" i="10"/>
  <c r="N955" i="10"/>
  <c r="A719" i="10"/>
  <c r="N736" i="10"/>
  <c r="N391" i="10"/>
  <c r="H880" i="10"/>
  <c r="N994" i="10"/>
  <c r="K908" i="10"/>
  <c r="O905" i="10"/>
  <c r="N314" i="10"/>
  <c r="K882" i="10"/>
  <c r="M942" i="10"/>
  <c r="O526" i="10"/>
  <c r="P463" i="10" a="1"/>
  <c r="P463" i="10" s="1"/>
  <c r="O948" i="10"/>
  <c r="P929" i="10" a="1"/>
  <c r="P929" i="10" s="1"/>
  <c r="P913" i="10" a="1"/>
  <c r="P913" i="10" s="1"/>
  <c r="Q605" i="10"/>
  <c r="N1008" i="10"/>
  <c r="Q231" i="10"/>
  <c r="I875" i="10"/>
  <c r="H804" i="10"/>
  <c r="M303" i="10"/>
  <c r="L433" i="10"/>
  <c r="P820" i="10" a="1"/>
  <c r="P820" i="10" s="1"/>
  <c r="K537" i="10"/>
  <c r="K789" i="10"/>
  <c r="O249" i="10"/>
  <c r="P638" i="10" a="1"/>
  <c r="P638" i="10" s="1"/>
  <c r="L782" i="10"/>
  <c r="K847" i="10"/>
  <c r="J770" i="10"/>
  <c r="A867" i="10"/>
  <c r="H594" i="10"/>
  <c r="K410" i="10"/>
  <c r="K423" i="10"/>
  <c r="H431" i="10"/>
  <c r="A887" i="10"/>
  <c r="P379" i="10" a="1"/>
  <c r="P379" i="10" s="1"/>
  <c r="P937" i="10" a="1"/>
  <c r="P937" i="10" s="1"/>
  <c r="O776" i="10"/>
  <c r="L714" i="10"/>
  <c r="K775" i="10"/>
  <c r="O721" i="10"/>
  <c r="P825" i="10" a="1"/>
  <c r="P825" i="10" s="1"/>
  <c r="I991" i="10"/>
  <c r="P517" i="10" a="1"/>
  <c r="P517" i="10" s="1"/>
  <c r="N995" i="10"/>
  <c r="M850" i="10"/>
  <c r="L520" i="10"/>
  <c r="A774" i="10"/>
  <c r="J605" i="10"/>
  <c r="J315" i="10"/>
  <c r="L730" i="10"/>
  <c r="N496" i="10"/>
  <c r="I481" i="10"/>
  <c r="H802" i="10"/>
  <c r="H1014" i="10"/>
  <c r="A1068" i="10"/>
  <c r="H549" i="10"/>
  <c r="I965" i="10"/>
  <c r="L351" i="10"/>
  <c r="K560" i="10"/>
  <c r="A629" i="10"/>
  <c r="P743" i="10" a="1"/>
  <c r="P743" i="10" s="1"/>
  <c r="N393" i="10"/>
  <c r="O1032" i="10"/>
  <c r="M560" i="10"/>
  <c r="H605" i="10"/>
  <c r="I1059" i="10"/>
  <c r="I318" i="10"/>
  <c r="O454" i="10"/>
  <c r="I284" i="10"/>
  <c r="K565" i="10"/>
  <c r="P972" i="10" a="1"/>
  <c r="P972" i="10" s="1"/>
  <c r="I531" i="10"/>
  <c r="P899" i="10" a="1"/>
  <c r="P899" i="10" s="1"/>
  <c r="Q796" i="10"/>
  <c r="O761" i="10"/>
  <c r="L813" i="10"/>
  <c r="N910" i="10"/>
  <c r="P292" i="10" a="1"/>
  <c r="P292" i="10" s="1"/>
  <c r="L238" i="10"/>
  <c r="P274" i="10" a="1"/>
  <c r="P274" i="10" s="1"/>
  <c r="Q514" i="10"/>
  <c r="Q787" i="10"/>
  <c r="H825" i="10"/>
  <c r="J648" i="10"/>
  <c r="O478" i="10"/>
  <c r="M402" i="10"/>
  <c r="A1019" i="10"/>
  <c r="J764" i="10"/>
  <c r="K466" i="10"/>
  <c r="J846" i="10"/>
  <c r="M345" i="10"/>
  <c r="O337" i="10"/>
  <c r="L628" i="10"/>
  <c r="P543" i="10" a="1"/>
  <c r="P543" i="10" s="1"/>
  <c r="Q517" i="10"/>
  <c r="P698" i="10" a="1"/>
  <c r="P698" i="10" s="1"/>
  <c r="N541" i="10"/>
  <c r="O577" i="10"/>
  <c r="O1028" i="10"/>
  <c r="M442" i="10"/>
  <c r="Q707" i="10"/>
  <c r="Q520" i="10"/>
  <c r="L393" i="10"/>
  <c r="P648" i="10" a="1"/>
  <c r="P648" i="10" s="1"/>
  <c r="Q597" i="10"/>
  <c r="M756" i="10"/>
  <c r="N693" i="10"/>
  <c r="A638" i="10"/>
  <c r="I787" i="10"/>
  <c r="K341" i="10"/>
  <c r="M377" i="10"/>
  <c r="J569" i="10"/>
  <c r="J1014" i="10"/>
  <c r="P973" i="10" a="1"/>
  <c r="P973" i="10" s="1"/>
  <c r="H382" i="10"/>
  <c r="N692" i="10"/>
  <c r="A236" i="10"/>
  <c r="M389" i="10"/>
  <c r="I625" i="10"/>
  <c r="L487" i="10"/>
  <c r="Q1022" i="10"/>
  <c r="N347" i="10"/>
  <c r="P923" i="10" a="1"/>
  <c r="P923" i="10" s="1"/>
  <c r="M832" i="10"/>
  <c r="H423" i="10"/>
  <c r="L907" i="10"/>
  <c r="L669" i="10"/>
  <c r="Q362" i="10"/>
  <c r="O243" i="10"/>
  <c r="L681" i="10"/>
  <c r="P359" i="10" a="1"/>
  <c r="P359" i="10" s="1"/>
  <c r="P715" i="10" a="1"/>
  <c r="P715" i="10" s="1"/>
  <c r="M516" i="10"/>
  <c r="A932" i="10"/>
  <c r="N824" i="10"/>
  <c r="L361" i="10"/>
  <c r="N626" i="10"/>
  <c r="H401" i="10"/>
  <c r="P249" i="10" a="1"/>
  <c r="P249" i="10" s="1"/>
  <c r="J951" i="10"/>
  <c r="N276" i="10"/>
  <c r="N822" i="10"/>
  <c r="P316" i="10" a="1"/>
  <c r="P316" i="10" s="1"/>
  <c r="J997" i="10"/>
  <c r="K528" i="10"/>
  <c r="M446" i="10"/>
  <c r="A522" i="10"/>
  <c r="N1004" i="10"/>
  <c r="H442" i="10"/>
  <c r="I1039" i="10"/>
  <c r="J588" i="10"/>
  <c r="J1033" i="10"/>
  <c r="H569" i="10"/>
  <c r="Q344" i="10"/>
  <c r="J700" i="10"/>
  <c r="Q328" i="10"/>
  <c r="K893" i="10"/>
  <c r="P432" i="10" a="1"/>
  <c r="P432" i="10" s="1"/>
  <c r="K803" i="10"/>
  <c r="M545" i="10"/>
  <c r="A802" i="10"/>
  <c r="O652" i="10"/>
  <c r="I677" i="10"/>
  <c r="A768" i="10"/>
  <c r="M310" i="10"/>
  <c r="Q802" i="10"/>
  <c r="J708" i="10"/>
  <c r="I656" i="10"/>
  <c r="Q583" i="10"/>
  <c r="O399" i="10"/>
  <c r="O371" i="10"/>
  <c r="N827" i="10"/>
  <c r="N838" i="10"/>
  <c r="K470" i="10"/>
  <c r="L304" i="10"/>
  <c r="L399" i="10"/>
  <c r="A329" i="10"/>
  <c r="N746" i="10"/>
  <c r="A912" i="10"/>
  <c r="L343" i="10"/>
  <c r="A293" i="10"/>
  <c r="A648" i="10"/>
  <c r="I306" i="10"/>
  <c r="A1055" i="10"/>
  <c r="H399" i="10"/>
  <c r="O234" i="10"/>
  <c r="H634" i="10"/>
  <c r="L528" i="10"/>
  <c r="N978" i="10"/>
  <c r="A1043" i="10"/>
  <c r="J639" i="10"/>
  <c r="H381" i="10"/>
  <c r="O237" i="10"/>
  <c r="J445" i="10"/>
  <c r="I405" i="10"/>
  <c r="O880" i="10"/>
  <c r="P1007" i="10" a="1"/>
  <c r="P1007" i="10" s="1"/>
  <c r="O229" i="10"/>
  <c r="O563" i="10"/>
  <c r="A536" i="10"/>
  <c r="J313" i="10"/>
  <c r="J434" i="10"/>
  <c r="M553" i="10"/>
  <c r="I661" i="10"/>
  <c r="H352" i="10"/>
  <c r="L671" i="10"/>
  <c r="M653" i="10"/>
  <c r="K570" i="10"/>
  <c r="A759" i="10"/>
  <c r="A985" i="10"/>
  <c r="M945" i="10"/>
  <c r="I1004" i="10"/>
  <c r="L890" i="10"/>
  <c r="Q579" i="10"/>
  <c r="P325" i="10" a="1"/>
  <c r="P325" i="10" s="1"/>
  <c r="I362" i="10"/>
  <c r="N821" i="10"/>
  <c r="I549" i="10"/>
  <c r="K696" i="10"/>
  <c r="Q299" i="10"/>
  <c r="M952" i="10"/>
  <c r="P964" i="10" a="1"/>
  <c r="P964" i="10" s="1"/>
  <c r="Q506" i="10"/>
  <c r="Q606" i="10"/>
  <c r="N350" i="10"/>
  <c r="I230" i="10"/>
  <c r="N847" i="10"/>
  <c r="H419" i="10"/>
  <c r="O490" i="10"/>
  <c r="M564" i="10"/>
  <c r="J811" i="10"/>
  <c r="M1012" i="10"/>
  <c r="L556" i="10"/>
  <c r="P1034" i="10" a="1"/>
  <c r="P1034" i="10" s="1"/>
  <c r="P843" i="10" a="1"/>
  <c r="P843" i="10" s="1"/>
  <c r="I485" i="10"/>
  <c r="P398" i="10" a="1"/>
  <c r="P398" i="10" s="1"/>
  <c r="A416" i="10"/>
  <c r="H521" i="10"/>
  <c r="H456" i="10"/>
  <c r="L398" i="10"/>
  <c r="H592" i="10"/>
  <c r="I240" i="10"/>
  <c r="H522" i="10"/>
  <c r="K554" i="10"/>
  <c r="A724" i="10"/>
  <c r="L652" i="10"/>
  <c r="M1034" i="10"/>
  <c r="Q931" i="10"/>
  <c r="O582" i="10"/>
  <c r="A709" i="10"/>
  <c r="J726" i="10"/>
  <c r="A833" i="10"/>
  <c r="O455" i="10"/>
  <c r="H670" i="10"/>
  <c r="P298" i="10" a="1"/>
  <c r="P298" i="10" s="1"/>
  <c r="O642" i="10"/>
  <c r="Q694" i="10"/>
  <c r="P938" i="10" a="1"/>
  <c r="P938" i="10" s="1"/>
  <c r="O806" i="10"/>
  <c r="N469" i="10"/>
  <c r="P787" i="10" a="1"/>
  <c r="P787" i="10" s="1"/>
  <c r="M638" i="10"/>
  <c r="N479" i="10"/>
  <c r="K945" i="10"/>
  <c r="M493" i="10"/>
  <c r="O510" i="10"/>
  <c r="I744" i="10"/>
  <c r="P869" i="10" a="1"/>
  <c r="P869" i="10" s="1"/>
  <c r="N521" i="10"/>
  <c r="O719" i="10"/>
  <c r="P831" i="10" a="1"/>
  <c r="P831" i="10" s="1"/>
  <c r="A939" i="10"/>
  <c r="J705" i="10"/>
  <c r="J248" i="10"/>
  <c r="H811" i="10"/>
  <c r="I617" i="10"/>
  <c r="N297" i="10"/>
  <c r="Q486" i="10"/>
  <c r="N322" i="10"/>
  <c r="A615" i="10"/>
  <c r="O446" i="10"/>
  <c r="I1035" i="10"/>
  <c r="M865" i="10"/>
  <c r="H797" i="10"/>
  <c r="K938" i="10"/>
  <c r="Q482" i="10"/>
  <c r="I708" i="10"/>
  <c r="J780" i="10"/>
  <c r="I583" i="10"/>
  <c r="I786" i="10"/>
  <c r="I741" i="10"/>
  <c r="J877" i="10"/>
  <c r="O311" i="10"/>
  <c r="A733" i="10"/>
  <c r="I665" i="10"/>
  <c r="O614" i="10"/>
  <c r="J720" i="10"/>
  <c r="H872" i="10"/>
  <c r="M646" i="10"/>
  <c r="A1030" i="10"/>
  <c r="H534" i="10"/>
  <c r="I742" i="10"/>
  <c r="I753" i="10"/>
  <c r="P466" i="10" a="1"/>
  <c r="P466" i="10" s="1"/>
  <c r="L499" i="10"/>
  <c r="H516" i="10"/>
  <c r="L914" i="10"/>
  <c r="I406" i="10"/>
  <c r="J633" i="10"/>
  <c r="O591" i="10"/>
  <c r="L537" i="10"/>
  <c r="Q804" i="10"/>
  <c r="Q612" i="10"/>
  <c r="A593" i="10"/>
  <c r="H1049" i="10"/>
  <c r="H301" i="10"/>
  <c r="I325" i="10"/>
  <c r="I1081" i="10"/>
  <c r="Q548" i="10"/>
  <c r="K533" i="10"/>
  <c r="Q397" i="10"/>
  <c r="L550" i="10"/>
  <c r="H389" i="10"/>
  <c r="O329" i="10"/>
  <c r="A1082" i="10"/>
  <c r="A265" i="10"/>
  <c r="A560" i="10"/>
  <c r="A815" i="10"/>
  <c r="O387" i="10"/>
  <c r="N531" i="10"/>
  <c r="P740" i="10" a="1"/>
  <c r="P740" i="10" s="1"/>
  <c r="M517" i="10"/>
  <c r="J561" i="10"/>
  <c r="O959" i="10"/>
  <c r="I691" i="10"/>
  <c r="N915" i="10"/>
  <c r="L639" i="10"/>
  <c r="I466" i="10"/>
  <c r="J502" i="10"/>
  <c r="Q245" i="10"/>
  <c r="H437" i="10"/>
  <c r="H946" i="10"/>
  <c r="H415" i="10"/>
  <c r="A378" i="10"/>
  <c r="J533" i="10"/>
  <c r="M910" i="10"/>
  <c r="H545" i="10"/>
  <c r="A252" i="10"/>
  <c r="N643" i="10"/>
  <c r="J360" i="10"/>
  <c r="A562" i="10"/>
  <c r="H262" i="10"/>
  <c r="I775" i="10"/>
  <c r="M341" i="10"/>
  <c r="N301" i="10"/>
  <c r="A264" i="10"/>
  <c r="K693" i="10"/>
  <c r="I521" i="10"/>
  <c r="Q573" i="10"/>
  <c r="P1013" i="10" a="1"/>
  <c r="P1013" i="10" s="1"/>
  <c r="L372" i="10"/>
  <c r="H730" i="10"/>
  <c r="A876" i="10"/>
  <c r="N753" i="10"/>
  <c r="H622" i="10"/>
  <c r="M483" i="10"/>
  <c r="I502" i="10"/>
  <c r="L811" i="10"/>
  <c r="H598" i="10"/>
  <c r="K347" i="10"/>
  <c r="Q382" i="10"/>
  <c r="H629" i="10"/>
  <c r="Q484" i="10"/>
  <c r="L271" i="10"/>
  <c r="N828" i="10"/>
  <c r="A617" i="10"/>
  <c r="Q419" i="10"/>
  <c r="A726" i="10"/>
  <c r="A444" i="10"/>
  <c r="H851" i="10"/>
  <c r="J466" i="10"/>
  <c r="K758" i="10"/>
  <c r="K384" i="10"/>
  <c r="H502" i="10"/>
  <c r="I975" i="10"/>
  <c r="N481" i="10"/>
  <c r="I879" i="10"/>
  <c r="K897" i="10"/>
  <c r="K1005" i="10"/>
  <c r="K259" i="10"/>
  <c r="Q304" i="10"/>
  <c r="A566" i="10"/>
  <c r="O404" i="10"/>
  <c r="M274" i="10"/>
  <c r="N454" i="10"/>
  <c r="J669" i="10"/>
  <c r="M429" i="10"/>
  <c r="A934" i="10"/>
  <c r="K426" i="10"/>
  <c r="L649" i="10"/>
  <c r="O855" i="10"/>
  <c r="O802" i="10"/>
  <c r="A1059" i="10"/>
  <c r="Q332" i="10"/>
  <c r="L332" i="10"/>
  <c r="O844" i="10"/>
  <c r="L902" i="10"/>
  <c r="A699" i="10"/>
  <c r="M652" i="10"/>
  <c r="N1033" i="10"/>
  <c r="I588" i="10"/>
  <c r="H810" i="10"/>
  <c r="A449" i="10"/>
  <c r="K1003" i="10"/>
  <c r="L387" i="10"/>
  <c r="M252" i="10"/>
  <c r="Q570" i="10"/>
  <c r="L246" i="10"/>
  <c r="H1067" i="10"/>
  <c r="K956" i="10"/>
  <c r="P947" i="10" a="1"/>
  <c r="P947" i="10" s="1"/>
  <c r="J736" i="10"/>
  <c r="I734" i="10"/>
  <c r="N681" i="10"/>
  <c r="L820" i="10"/>
  <c r="P965" i="10" a="1"/>
  <c r="P965" i="10" s="1"/>
  <c r="N935" i="10"/>
  <c r="J858" i="10"/>
  <c r="I880" i="10"/>
  <c r="H405" i="10"/>
  <c r="J851" i="10"/>
  <c r="Q855" i="10"/>
  <c r="M612" i="10"/>
  <c r="Q765" i="10"/>
  <c r="H596" i="10"/>
  <c r="K678" i="10"/>
  <c r="M441" i="10"/>
  <c r="M928" i="10"/>
  <c r="M590" i="10"/>
  <c r="O267" i="10"/>
  <c r="L901" i="10"/>
  <c r="I839" i="10"/>
  <c r="Q412" i="10"/>
  <c r="Q563" i="10"/>
  <c r="O462" i="10"/>
  <c r="A991" i="10"/>
  <c r="J298" i="10"/>
  <c r="H240" i="10"/>
  <c r="O815" i="10"/>
  <c r="H474" i="10"/>
  <c r="O657" i="10"/>
  <c r="K305" i="10"/>
  <c r="L521" i="10"/>
  <c r="O631" i="10"/>
  <c r="L1003" i="10"/>
  <c r="L427" i="10"/>
  <c r="O385" i="10"/>
  <c r="I376" i="10"/>
  <c r="M641" i="10"/>
  <c r="I256" i="10"/>
  <c r="A1058" i="10"/>
  <c r="O945" i="10"/>
  <c r="K517" i="10"/>
  <c r="O411" i="10"/>
  <c r="J704" i="10"/>
  <c r="J986" i="10"/>
  <c r="O849" i="10"/>
  <c r="I562" i="10"/>
  <c r="L621" i="10"/>
  <c r="A756" i="10"/>
  <c r="N1011" i="10"/>
  <c r="K883" i="10"/>
  <c r="L940" i="10"/>
  <c r="M811" i="10"/>
  <c r="A547" i="10"/>
  <c r="A1069" i="10"/>
  <c r="N724" i="10"/>
  <c r="H728" i="10"/>
  <c r="I917" i="10"/>
  <c r="N544" i="10"/>
  <c r="H396" i="10"/>
  <c r="Q1004" i="10"/>
  <c r="M275" i="10"/>
  <c r="O864" i="10"/>
  <c r="P921" i="10" a="1"/>
  <c r="P921" i="10" s="1"/>
  <c r="L501" i="10"/>
  <c r="P756" i="10" a="1"/>
  <c r="P756" i="10" s="1"/>
  <c r="N367" i="10"/>
  <c r="I480" i="10"/>
  <c r="J751" i="10"/>
  <c r="I959" i="10"/>
  <c r="H495" i="10"/>
  <c r="M563" i="10"/>
  <c r="Q441" i="10"/>
  <c r="O822" i="10"/>
  <c r="I797" i="10"/>
  <c r="J800" i="10"/>
  <c r="K529" i="10"/>
  <c r="P439" i="10" a="1"/>
  <c r="P439" i="10" s="1"/>
  <c r="P581" i="10" a="1"/>
  <c r="P581" i="10" s="1"/>
  <c r="J551" i="10"/>
  <c r="H885" i="10"/>
  <c r="I308" i="10"/>
  <c r="J652" i="10"/>
  <c r="O470" i="10"/>
  <c r="A999" i="10"/>
  <c r="Q701" i="10"/>
  <c r="Q826" i="10"/>
  <c r="A561" i="10"/>
  <c r="K489" i="10"/>
  <c r="N728" i="10"/>
  <c r="P513" i="10" a="1"/>
  <c r="P513" i="10" s="1"/>
  <c r="I566" i="10"/>
  <c r="P748" i="10" a="1"/>
  <c r="P748" i="10" s="1"/>
  <c r="I322" i="10"/>
  <c r="Q1029" i="10"/>
  <c r="A952" i="10"/>
  <c r="K743" i="10"/>
  <c r="K646" i="10"/>
  <c r="M621" i="10"/>
  <c r="O615" i="10"/>
  <c r="Q266" i="10"/>
  <c r="A728" i="10"/>
  <c r="L849" i="10"/>
  <c r="L668" i="10"/>
  <c r="I952" i="10"/>
  <c r="P1001" i="10" a="1"/>
  <c r="P1001" i="10" s="1"/>
  <c r="J578" i="10"/>
  <c r="H768" i="10"/>
  <c r="L535" i="10"/>
  <c r="Q657" i="10"/>
  <c r="M231" i="10"/>
  <c r="K764" i="10"/>
  <c r="K235" i="10"/>
  <c r="P764" i="10" a="1"/>
  <c r="P764" i="10" s="1"/>
  <c r="Q916" i="10"/>
  <c r="L739" i="10"/>
  <c r="O953" i="10"/>
  <c r="L672" i="10"/>
  <c r="K524" i="10"/>
  <c r="J424" i="10"/>
  <c r="J709" i="10"/>
  <c r="K896" i="10"/>
  <c r="Q394" i="10"/>
  <c r="I706" i="10"/>
  <c r="A1071" i="10"/>
  <c r="K1023" i="10"/>
  <c r="P694" i="10" a="1"/>
  <c r="P694" i="10" s="1"/>
  <c r="N622" i="10"/>
  <c r="I841" i="10"/>
  <c r="M649" i="10"/>
  <c r="I475" i="10"/>
  <c r="H669" i="10"/>
  <c r="J242" i="10"/>
  <c r="L575" i="10"/>
  <c r="P934" i="10" a="1"/>
  <c r="P934" i="10" s="1"/>
  <c r="O253" i="10"/>
  <c r="O788" i="10"/>
  <c r="P306" i="10" a="1"/>
  <c r="P306" i="10" s="1"/>
  <c r="K779" i="10"/>
  <c r="K263" i="10"/>
  <c r="Q366" i="10"/>
  <c r="K354" i="10"/>
  <c r="O464" i="10"/>
  <c r="H893" i="10"/>
  <c r="A554" i="10"/>
  <c r="O841" i="10"/>
  <c r="Q760" i="10"/>
  <c r="O941" i="10"/>
  <c r="L850" i="10"/>
  <c r="L257" i="10"/>
  <c r="L990" i="10"/>
  <c r="L1004" i="10"/>
  <c r="H535" i="10"/>
  <c r="K873" i="10"/>
  <c r="A1041" i="10"/>
  <c r="N286" i="10"/>
  <c r="L904" i="10"/>
  <c r="P1009" i="10" a="1"/>
  <c r="P1009" i="10" s="1"/>
  <c r="L847" i="10"/>
  <c r="O372" i="10"/>
  <c r="I718" i="10"/>
  <c r="A924" i="10"/>
  <c r="A862" i="10"/>
  <c r="J695" i="10"/>
  <c r="N788" i="10"/>
  <c r="H390" i="10"/>
  <c r="Q574" i="10"/>
  <c r="I312" i="10"/>
  <c r="K784" i="10"/>
  <c r="J468" i="10"/>
  <c r="J381" i="10"/>
  <c r="L1025" i="10"/>
  <c r="I912" i="10"/>
  <c r="I575" i="10"/>
  <c r="Q889" i="10"/>
  <c r="M782" i="10"/>
  <c r="L975" i="10"/>
  <c r="N316" i="10"/>
  <c r="H570" i="10"/>
  <c r="J338" i="10"/>
  <c r="M608" i="10"/>
  <c r="J981" i="10"/>
  <c r="M335" i="10"/>
  <c r="M342" i="10"/>
  <c r="J703" i="10"/>
  <c r="O800" i="10"/>
  <c r="P707" i="10" a="1"/>
  <c r="P707" i="10" s="1"/>
  <c r="P414" i="10" a="1"/>
  <c r="P414" i="10" s="1"/>
  <c r="N343" i="10"/>
  <c r="N493" i="10"/>
  <c r="A906" i="10"/>
  <c r="Q766" i="10"/>
  <c r="H838" i="10"/>
  <c r="H778" i="10"/>
  <c r="I1036" i="10"/>
  <c r="O957" i="10"/>
  <c r="K821" i="10"/>
  <c r="A987" i="10"/>
  <c r="N326" i="10"/>
  <c r="A760" i="10"/>
  <c r="Q969" i="10"/>
  <c r="I686" i="10"/>
  <c r="H525" i="10"/>
  <c r="J389" i="10"/>
  <c r="L579" i="10"/>
  <c r="L328" i="10"/>
  <c r="M343" i="10"/>
  <c r="A926" i="10"/>
  <c r="A367" i="10"/>
  <c r="N333" i="10"/>
  <c r="H940" i="10"/>
  <c r="H1017" i="10"/>
  <c r="N961" i="10"/>
  <c r="Q226" i="10"/>
  <c r="K974" i="10"/>
  <c r="J1011" i="10"/>
  <c r="H781" i="10"/>
  <c r="I825" i="10"/>
  <c r="K555" i="10"/>
  <c r="L947" i="10"/>
  <c r="L275" i="10"/>
  <c r="H970" i="10"/>
  <c r="N460" i="10"/>
  <c r="J529" i="10"/>
  <c r="M376" i="10"/>
  <c r="M318" i="10"/>
  <c r="O275" i="10"/>
  <c r="N558" i="10"/>
  <c r="N984" i="10"/>
  <c r="L411" i="10"/>
  <c r="O297" i="10"/>
  <c r="H648" i="10"/>
  <c r="P283" i="10" a="1"/>
  <c r="P283" i="10" s="1"/>
  <c r="H1043" i="10"/>
  <c r="Q493" i="10"/>
  <c r="I345" i="10"/>
  <c r="K865" i="10"/>
  <c r="M406" i="10"/>
  <c r="Q580" i="10"/>
  <c r="A1051" i="10"/>
  <c r="M285" i="10"/>
  <c r="N438" i="10"/>
  <c r="I471" i="10"/>
  <c r="I674" i="10"/>
  <c r="H374" i="10"/>
  <c r="L1029" i="10"/>
  <c r="L553" i="10"/>
  <c r="H440" i="10"/>
  <c r="A824" i="10"/>
  <c r="P490" i="10" a="1"/>
  <c r="P490" i="10" s="1"/>
  <c r="J580" i="10"/>
  <c r="K509" i="10"/>
  <c r="K761" i="10"/>
  <c r="H620" i="10"/>
  <c r="A330" i="10"/>
  <c r="A285" i="10"/>
  <c r="N892" i="10"/>
  <c r="I989" i="10"/>
  <c r="J496" i="10"/>
  <c r="K607" i="10"/>
  <c r="Q240" i="10"/>
  <c r="N606" i="10"/>
  <c r="N538" i="10"/>
  <c r="I658" i="10"/>
  <c r="N426" i="10"/>
  <c r="P746" i="10" a="1"/>
  <c r="P746" i="10" s="1"/>
  <c r="H1018" i="10"/>
  <c r="H914" i="10"/>
  <c r="O423" i="10"/>
  <c r="N232" i="10"/>
  <c r="M1014" i="10"/>
  <c r="H582" i="10"/>
  <c r="O747" i="10"/>
  <c r="J265" i="10"/>
  <c r="H931" i="10"/>
  <c r="L410" i="10"/>
  <c r="P600" i="10" a="1"/>
  <c r="P600" i="10" s="1"/>
  <c r="H402" i="10"/>
  <c r="J844" i="10"/>
  <c r="O897" i="10"/>
  <c r="Q442" i="10"/>
  <c r="K695" i="10"/>
  <c r="I834" i="10"/>
  <c r="P646" i="10" a="1"/>
  <c r="P646" i="10" s="1"/>
  <c r="J618" i="10"/>
  <c r="L961" i="10"/>
  <c r="H278" i="10"/>
  <c r="J372" i="10"/>
  <c r="M462" i="10"/>
  <c r="H672" i="10"/>
  <c r="M435" i="10"/>
  <c r="A246" i="10"/>
  <c r="K674" i="10"/>
  <c r="M254" i="10"/>
  <c r="J579" i="10"/>
  <c r="O795" i="10"/>
  <c r="K641" i="10"/>
  <c r="Q908" i="10"/>
  <c r="H993" i="10"/>
  <c r="A523" i="10"/>
  <c r="P916" i="10" a="1"/>
  <c r="P916" i="10" s="1"/>
  <c r="L379" i="10"/>
  <c r="N537" i="10"/>
  <c r="A693" i="10"/>
  <c r="H593" i="10"/>
  <c r="I526" i="10"/>
  <c r="L519" i="10"/>
  <c r="M1003" i="10"/>
  <c r="P778" i="10" a="1"/>
  <c r="P778" i="10" s="1"/>
  <c r="H655" i="10"/>
  <c r="Q424" i="10"/>
  <c r="K401" i="10"/>
  <c r="H427" i="10"/>
  <c r="J297" i="10"/>
  <c r="K932" i="10"/>
  <c r="O911" i="10"/>
  <c r="O343" i="10"/>
  <c r="O745" i="10"/>
  <c r="M302" i="10"/>
  <c r="A392" i="10"/>
  <c r="L911" i="10"/>
  <c r="K675" i="10"/>
  <c r="I307" i="10"/>
  <c r="J826" i="10"/>
  <c r="J927" i="10"/>
  <c r="A793" i="10"/>
  <c r="O942" i="10"/>
  <c r="P734" i="10" a="1"/>
  <c r="P734" i="10" s="1"/>
  <c r="Q681" i="10"/>
  <c r="L684" i="10"/>
  <c r="A555" i="10"/>
  <c r="M1019" i="10"/>
  <c r="O263" i="10"/>
  <c r="Q456" i="10"/>
  <c r="K860" i="10"/>
  <c r="K506" i="10"/>
  <c r="L750" i="10"/>
  <c r="H397" i="10"/>
  <c r="H699" i="10"/>
  <c r="L308" i="10"/>
  <c r="H677" i="10"/>
  <c r="M290" i="10"/>
  <c r="P422" i="10" a="1"/>
  <c r="P422" i="10" s="1"/>
  <c r="H245" i="10"/>
  <c r="O792" i="10"/>
  <c r="H331" i="10"/>
  <c r="O324" i="10"/>
  <c r="K318" i="10"/>
  <c r="M344" i="10"/>
  <c r="O678" i="10"/>
  <c r="J678" i="10"/>
  <c r="A385" i="10"/>
  <c r="L577" i="10"/>
  <c r="P944" i="10" a="1"/>
  <c r="P944" i="10" s="1"/>
  <c r="K787" i="10"/>
  <c r="I983" i="10"/>
  <c r="H252" i="10"/>
  <c r="O348" i="10"/>
  <c r="P468" i="10" a="1"/>
  <c r="P468" i="10" s="1"/>
  <c r="O575" i="10"/>
  <c r="J541" i="10"/>
  <c r="O708" i="10"/>
  <c r="O1006" i="10"/>
  <c r="N495" i="10"/>
  <c r="P883" i="10" a="1"/>
  <c r="P883" i="10" s="1"/>
  <c r="I576" i="10"/>
  <c r="H1009" i="10"/>
  <c r="Q821" i="10"/>
  <c r="L525" i="10"/>
  <c r="P494" i="10" a="1"/>
  <c r="P494" i="10" s="1"/>
  <c r="H701" i="10"/>
  <c r="L491" i="10"/>
  <c r="H486" i="10"/>
  <c r="Q368" i="10"/>
  <c r="N1018" i="10"/>
  <c r="Q309" i="10"/>
  <c r="A578" i="10"/>
  <c r="M544" i="10"/>
  <c r="J525" i="10"/>
  <c r="I332" i="10"/>
  <c r="A509" i="10"/>
  <c r="J277" i="10"/>
  <c r="Q924" i="10"/>
  <c r="N396" i="10"/>
  <c r="L892" i="10"/>
  <c r="J769" i="10"/>
  <c r="Q463" i="10"/>
  <c r="L337" i="10"/>
  <c r="I356" i="10"/>
  <c r="A900" i="10"/>
  <c r="H906" i="10"/>
  <c r="P809" i="10" a="1"/>
  <c r="P809" i="10" s="1"/>
  <c r="K382" i="10"/>
  <c r="M632" i="10"/>
  <c r="I242" i="10"/>
  <c r="J263" i="10"/>
  <c r="K1027" i="10"/>
  <c r="N700" i="10"/>
  <c r="J732" i="10"/>
  <c r="A590" i="10"/>
  <c r="P704" i="10" a="1"/>
  <c r="P704" i="10" s="1"/>
  <c r="M932" i="10"/>
  <c r="O624" i="10"/>
  <c r="K394" i="10"/>
  <c r="L544" i="10"/>
  <c r="A846" i="10"/>
  <c r="N1000" i="10"/>
  <c r="J308" i="10"/>
  <c r="I258" i="10"/>
  <c r="M762" i="10"/>
  <c r="I1038" i="10"/>
  <c r="N464" i="10"/>
  <c r="M230" i="10"/>
  <c r="M720" i="10"/>
  <c r="A722" i="10"/>
  <c r="M598" i="10"/>
  <c r="M620" i="10"/>
  <c r="N775" i="10"/>
  <c r="P575" i="10" a="1"/>
  <c r="P575" i="10" s="1"/>
  <c r="M1028" i="10"/>
  <c r="J436" i="10"/>
  <c r="L324" i="10"/>
  <c r="J532" i="10"/>
  <c r="N667" i="10"/>
  <c r="H1061" i="10"/>
  <c r="O656" i="10"/>
  <c r="Q483" i="10"/>
  <c r="I558" i="10"/>
  <c r="I1042" i="10"/>
  <c r="L482" i="10"/>
  <c r="O549" i="10"/>
  <c r="I509" i="10"/>
  <c r="I710" i="10"/>
  <c r="P625" i="10" a="1"/>
  <c r="P625" i="10" s="1"/>
  <c r="Q739" i="10"/>
  <c r="Q912" i="10"/>
  <c r="Q414" i="10"/>
  <c r="Q572" i="10"/>
  <c r="H638" i="10"/>
  <c r="Q471" i="10"/>
  <c r="Q251" i="10"/>
  <c r="L884" i="10"/>
  <c r="Q954" i="10"/>
  <c r="H408" i="10"/>
  <c r="O774" i="10"/>
  <c r="K659" i="10"/>
  <c r="I1044" i="10"/>
  <c r="H488" i="10"/>
  <c r="K941" i="10"/>
  <c r="H597" i="10"/>
  <c r="O554" i="10"/>
  <c r="O632" i="10"/>
  <c r="O954" i="10"/>
  <c r="P658" i="10" a="1"/>
  <c r="P658" i="10" s="1"/>
  <c r="J553" i="10"/>
  <c r="I461" i="10"/>
  <c r="Q755" i="10"/>
  <c r="I484" i="10"/>
  <c r="O596" i="10"/>
  <c r="A433" i="10"/>
  <c r="N289" i="10"/>
  <c r="N338" i="10"/>
  <c r="I774" i="10"/>
  <c r="H857" i="10"/>
  <c r="O734" i="10"/>
  <c r="L622" i="10"/>
  <c r="J543" i="10"/>
  <c r="A238" i="10"/>
  <c r="M1027" i="10"/>
  <c r="Q598" i="10"/>
  <c r="I739" i="10"/>
  <c r="Q629" i="10"/>
  <c r="Q286" i="10"/>
  <c r="J890" i="10"/>
  <c r="H678" i="10"/>
  <c r="I433" i="10"/>
  <c r="N819" i="10"/>
  <c r="Q730" i="10"/>
  <c r="P459" i="10" a="1"/>
  <c r="P459" i="10" s="1"/>
  <c r="K701" i="10"/>
  <c r="M781" i="10"/>
  <c r="Q927" i="10"/>
  <c r="L794" i="10"/>
  <c r="H649" i="10"/>
  <c r="H478" i="10"/>
  <c r="I572" i="10"/>
  <c r="Q938" i="10"/>
  <c r="N799" i="10"/>
  <c r="I793" i="10"/>
  <c r="K451" i="10"/>
  <c r="M479" i="10"/>
  <c r="K383" i="10"/>
  <c r="Q277" i="10"/>
  <c r="O442" i="10"/>
  <c r="P932" i="10" a="1"/>
  <c r="P932" i="10" s="1"/>
  <c r="A391" i="10"/>
  <c r="L852" i="10"/>
  <c r="L319" i="10"/>
  <c r="K734" i="10"/>
  <c r="P392" i="10" a="1"/>
  <c r="P392" i="10" s="1"/>
  <c r="M265" i="10"/>
  <c r="M740" i="10"/>
  <c r="H1013" i="10"/>
  <c r="O269" i="10"/>
  <c r="N932" i="10"/>
  <c r="Q551" i="10"/>
  <c r="O484" i="10"/>
  <c r="M969" i="10"/>
  <c r="I921" i="10"/>
  <c r="I238" i="10"/>
  <c r="P957" i="10" a="1"/>
  <c r="P957" i="10" s="1"/>
  <c r="N863" i="10"/>
  <c r="Q672" i="10"/>
  <c r="K904" i="10"/>
  <c r="A476" i="10"/>
  <c r="Q967" i="10"/>
  <c r="J692" i="10"/>
  <c r="M728" i="10"/>
  <c r="H380" i="10"/>
  <c r="K378" i="10"/>
  <c r="O850" i="10"/>
  <c r="K586" i="10"/>
  <c r="K635" i="10"/>
  <c r="L498" i="10"/>
  <c r="M395" i="10"/>
  <c r="N837" i="10"/>
  <c r="K1001" i="10"/>
  <c r="A827" i="10"/>
  <c r="N571" i="10"/>
  <c r="J907" i="10"/>
  <c r="O983" i="10"/>
  <c r="H564" i="10"/>
  <c r="O724" i="10"/>
  <c r="L489" i="10"/>
  <c r="P592" i="10" a="1"/>
  <c r="P592" i="10" s="1"/>
  <c r="O270" i="10"/>
  <c r="M834" i="10"/>
  <c r="N243" i="10"/>
  <c r="A633" i="10"/>
  <c r="Q698" i="10"/>
  <c r="Q647" i="10"/>
  <c r="K911" i="10"/>
  <c r="K935" i="10"/>
  <c r="N814" i="10"/>
  <c r="P799" i="10" a="1"/>
  <c r="P799" i="10" s="1"/>
  <c r="Q322" i="10"/>
  <c r="L757" i="10"/>
  <c r="Q817" i="10"/>
  <c r="J702" i="10"/>
  <c r="J667" i="10"/>
  <c r="I972" i="10"/>
  <c r="N987" i="10"/>
  <c r="Q271" i="10"/>
  <c r="P567" i="10" a="1"/>
  <c r="P567" i="10" s="1"/>
  <c r="Q622" i="10"/>
  <c r="M321" i="10"/>
  <c r="Q290" i="10"/>
  <c r="O228" i="10"/>
  <c r="P585" i="10" a="1"/>
  <c r="P585" i="10" s="1"/>
  <c r="N803" i="10"/>
  <c r="M925" i="10"/>
  <c r="P948" i="10" a="1"/>
  <c r="P948" i="10" s="1"/>
  <c r="N346" i="10"/>
  <c r="I616" i="10"/>
  <c r="H347" i="10"/>
  <c r="O931" i="10"/>
  <c r="I561" i="10"/>
  <c r="A623" i="10"/>
  <c r="L320" i="10"/>
  <c r="A498" i="10"/>
  <c r="J488" i="10"/>
  <c r="I582" i="10"/>
  <c r="L1023" i="10"/>
  <c r="I285" i="10"/>
  <c r="N644" i="10"/>
  <c r="N801" i="10"/>
  <c r="H445" i="10"/>
  <c r="A1064" i="10"/>
  <c r="A965" i="10"/>
  <c r="I951" i="10"/>
  <c r="I729" i="10"/>
  <c r="K386" i="10"/>
  <c r="L871" i="10"/>
  <c r="Q404" i="10"/>
  <c r="M737" i="10"/>
  <c r="A851" i="10"/>
  <c r="A608" i="10"/>
  <c r="J431" i="10"/>
  <c r="A609" i="10"/>
  <c r="H1011" i="10"/>
  <c r="N296" i="10"/>
  <c r="H816" i="10"/>
  <c r="O414" i="10"/>
  <c r="L1018" i="10"/>
  <c r="M644" i="10"/>
  <c r="A830" i="10"/>
  <c r="N650" i="10"/>
  <c r="A490" i="10"/>
  <c r="Q408" i="10"/>
  <c r="P247" i="10" a="1"/>
  <c r="P247" i="10" s="1"/>
  <c r="A904" i="10"/>
  <c r="N334" i="10"/>
  <c r="A1031" i="10"/>
  <c r="H398" i="10"/>
  <c r="J485" i="10"/>
  <c r="O405" i="10"/>
  <c r="I313" i="10"/>
  <c r="A232" i="10"/>
  <c r="H867" i="10"/>
  <c r="P467" i="10" a="1"/>
  <c r="P467" i="10" s="1"/>
  <c r="P979" i="10" a="1"/>
  <c r="P979" i="10" s="1"/>
  <c r="Q982" i="10"/>
  <c r="O1031" i="10"/>
  <c r="L541" i="10"/>
  <c r="P696" i="10" a="1"/>
  <c r="P696" i="10" s="1"/>
  <c r="M755" i="10"/>
  <c r="P551" i="10" a="1"/>
  <c r="P551" i="10" s="1"/>
  <c r="H755" i="10"/>
  <c r="Q741" i="10"/>
  <c r="P608" i="10" a="1"/>
  <c r="P608" i="10" s="1"/>
  <c r="K662" i="10"/>
  <c r="K898" i="10"/>
  <c r="N761" i="10"/>
  <c r="I499" i="10"/>
  <c r="K433" i="10"/>
  <c r="L407" i="10"/>
  <c r="O970" i="10"/>
  <c r="Q474" i="10"/>
  <c r="Q225" i="10"/>
  <c r="J900" i="10"/>
  <c r="O866" i="10"/>
  <c r="P771" i="10" a="1"/>
  <c r="P771" i="10" s="1"/>
  <c r="N865" i="10"/>
  <c r="I962" i="10"/>
  <c r="H904" i="10"/>
  <c r="N341" i="10"/>
  <c r="Q809" i="10"/>
  <c r="J661" i="10"/>
  <c r="A518" i="10"/>
  <c r="K895" i="10"/>
  <c r="O1015" i="10"/>
  <c r="N897" i="10"/>
  <c r="A592" i="10"/>
  <c r="Q988" i="10"/>
  <c r="L1014" i="10"/>
  <c r="H269" i="10"/>
  <c r="L611" i="10"/>
  <c r="H928" i="10"/>
  <c r="A611" i="10"/>
  <c r="Q358" i="10"/>
  <c r="M717" i="10"/>
  <c r="O357" i="10"/>
  <c r="H741" i="10"/>
  <c r="Q984" i="10"/>
  <c r="J711" i="10"/>
  <c r="I993" i="10"/>
  <c r="H989" i="10"/>
  <c r="O886" i="10"/>
  <c r="J953" i="10"/>
  <c r="N503" i="10"/>
  <c r="A949" i="10"/>
  <c r="K624" i="10"/>
  <c r="A338" i="10"/>
  <c r="L325" i="10"/>
  <c r="I260" i="10"/>
  <c r="M822" i="10"/>
  <c r="N500" i="10"/>
  <c r="Q373" i="10"/>
  <c r="H272" i="10"/>
  <c r="A516" i="10"/>
  <c r="J632" i="10"/>
  <c r="I1065" i="10"/>
  <c r="Q542" i="10"/>
  <c r="I1022" i="10"/>
  <c r="H709" i="10"/>
  <c r="P967" i="10" a="1"/>
  <c r="P967" i="10" s="1"/>
  <c r="Q813" i="10"/>
  <c r="K610" i="10"/>
  <c r="A918" i="10"/>
  <c r="K836" i="10"/>
  <c r="P1017" i="10" a="1"/>
  <c r="P1017" i="10" s="1"/>
  <c r="O315" i="10"/>
  <c r="L268" i="10"/>
  <c r="O643" i="10"/>
  <c r="I612" i="10"/>
  <c r="I645" i="10"/>
  <c r="Q868" i="10"/>
  <c r="H1040" i="10"/>
  <c r="P386" i="10" a="1"/>
  <c r="P386" i="10" s="1"/>
  <c r="A574" i="10"/>
  <c r="O674" i="10"/>
  <c r="P605" i="10" a="1"/>
  <c r="P605" i="10" s="1"/>
  <c r="A863" i="10"/>
  <c r="H579" i="10"/>
  <c r="N836" i="10"/>
  <c r="L800" i="10"/>
  <c r="N1027" i="10"/>
  <c r="L413" i="10"/>
  <c r="K479" i="10"/>
  <c r="M294" i="10"/>
  <c r="J512" i="10"/>
  <c r="Q903" i="10"/>
  <c r="Q281" i="10"/>
  <c r="Q278" i="10"/>
  <c r="M272" i="10"/>
  <c r="H736" i="10"/>
  <c r="K975" i="10"/>
  <c r="H766" i="10"/>
  <c r="Q243" i="10"/>
  <c r="Q789" i="10"/>
  <c r="K271" i="10"/>
  <c r="J539" i="10"/>
  <c r="P408" i="10" a="1"/>
  <c r="P408" i="10" s="1"/>
  <c r="K612" i="10"/>
  <c r="L700" i="10"/>
  <c r="O363" i="10"/>
  <c r="H752" i="10"/>
  <c r="J668" i="10"/>
  <c r="A231" i="10"/>
  <c r="A466" i="10"/>
  <c r="O654" i="10"/>
  <c r="J255" i="10"/>
  <c r="H512" i="10"/>
  <c r="K499" i="10"/>
  <c r="J725" i="10"/>
  <c r="A291" i="10"/>
  <c r="A675" i="10"/>
  <c r="I457" i="10"/>
  <c r="A771" i="10"/>
  <c r="H449" i="10"/>
  <c r="P966" i="10" a="1"/>
  <c r="P966" i="10" s="1"/>
  <c r="H235" i="10"/>
  <c r="L663" i="10"/>
  <c r="K268" i="10"/>
  <c r="O963" i="10"/>
  <c r="H1020" i="10"/>
  <c r="A890" i="10"/>
  <c r="L1032" i="10"/>
  <c r="A646" i="10"/>
  <c r="O898" i="10"/>
  <c r="M1023" i="10"/>
  <c r="A485" i="10"/>
  <c r="N280" i="10"/>
  <c r="L435" i="10"/>
  <c r="P514" i="10" a="1"/>
  <c r="P514" i="10" s="1"/>
  <c r="P783" i="10" a="1"/>
  <c r="P783" i="10" s="1"/>
  <c r="A369" i="10"/>
  <c r="I900" i="10"/>
  <c r="P381" i="10" a="1"/>
  <c r="P381" i="10" s="1"/>
  <c r="O408" i="10"/>
  <c r="L576" i="10"/>
  <c r="H337" i="10"/>
  <c r="A375" i="10"/>
  <c r="H526" i="10"/>
  <c r="P702" i="10" a="1"/>
  <c r="P702" i="10" s="1"/>
  <c r="A914" i="10"/>
  <c r="Q848" i="10"/>
  <c r="H1052" i="10"/>
  <c r="K589" i="10"/>
  <c r="M350" i="10"/>
  <c r="O881" i="10"/>
  <c r="I1041" i="10"/>
  <c r="M458" i="10"/>
  <c r="M392" i="10"/>
  <c r="O265" i="10"/>
  <c r="J607" i="10"/>
  <c r="M278" i="10"/>
  <c r="A954" i="10"/>
  <c r="O529" i="10"/>
  <c r="A348" i="10"/>
  <c r="O245" i="10"/>
  <c r="H831" i="10"/>
  <c r="O958" i="10"/>
  <c r="P909" i="10" a="1"/>
  <c r="P909" i="10" s="1"/>
  <c r="N512" i="10"/>
  <c r="K815" i="10"/>
  <c r="A598" i="10"/>
  <c r="J901" i="10"/>
  <c r="Q289" i="10"/>
  <c r="K492" i="10"/>
  <c r="P242" i="10" a="1"/>
  <c r="P242" i="10" s="1"/>
  <c r="H878" i="10"/>
  <c r="I320" i="10"/>
  <c r="I719" i="10"/>
  <c r="P710" i="10" a="1"/>
  <c r="P710" i="10" s="1"/>
  <c r="J631" i="10"/>
  <c r="I940" i="10"/>
  <c r="N285" i="10"/>
  <c r="J855" i="10"/>
  <c r="O966" i="10"/>
  <c r="M687" i="10"/>
  <c r="I410" i="10"/>
  <c r="N473" i="10"/>
  <c r="L347" i="10"/>
  <c r="K894" i="10"/>
  <c r="L447" i="10"/>
  <c r="P443" i="10" a="1"/>
  <c r="P443" i="10" s="1"/>
  <c r="L385" i="10"/>
  <c r="I721" i="10"/>
  <c r="J731" i="10"/>
  <c r="L291" i="10"/>
  <c r="H789" i="10"/>
  <c r="I852" i="10"/>
  <c r="I907" i="10"/>
  <c r="K679" i="10"/>
  <c r="P618" i="10" a="1"/>
  <c r="P618" i="10" s="1"/>
  <c r="N621" i="10"/>
  <c r="N319" i="10"/>
  <c r="A1063" i="10"/>
  <c r="O539" i="10"/>
  <c r="N282" i="10"/>
  <c r="I755" i="10"/>
  <c r="J660" i="10"/>
  <c r="M390" i="10"/>
  <c r="L706" i="10"/>
  <c r="P278" i="10" a="1"/>
  <c r="P278" i="10" s="1"/>
  <c r="J306" i="10"/>
  <c r="Q910" i="10"/>
  <c r="L839" i="10"/>
  <c r="P389" i="10" a="1"/>
  <c r="P389" i="10" s="1"/>
  <c r="O504" i="10"/>
  <c r="A739" i="10"/>
  <c r="Q742" i="10"/>
  <c r="A1053" i="10"/>
  <c r="K269" i="10"/>
  <c r="Q634" i="10"/>
  <c r="I919" i="10"/>
  <c r="L926" i="10"/>
  <c r="Q364" i="10"/>
  <c r="H540" i="10"/>
  <c r="A708" i="10"/>
  <c r="P970" i="10" a="1"/>
  <c r="P970" i="10" s="1"/>
  <c r="I724" i="10"/>
  <c r="L613" i="10"/>
  <c r="Q1003" i="10"/>
  <c r="A502" i="10"/>
  <c r="P272" i="10" a="1"/>
  <c r="P272" i="10" s="1"/>
  <c r="I927" i="10"/>
  <c r="I843" i="10"/>
  <c r="P730" i="10" a="1"/>
  <c r="P730" i="10" s="1"/>
  <c r="I295" i="10"/>
  <c r="P784" i="10" a="1"/>
  <c r="P784" i="10" s="1"/>
  <c r="L755" i="10"/>
  <c r="J612" i="10"/>
  <c r="L876" i="10"/>
  <c r="I477" i="10"/>
  <c r="N269" i="10"/>
  <c r="A583" i="10"/>
  <c r="L529" i="10"/>
  <c r="K771" i="10"/>
  <c r="O314" i="10"/>
  <c r="L527" i="10"/>
  <c r="O926" i="10"/>
  <c r="H735" i="10"/>
  <c r="Q754" i="10"/>
  <c r="K884" i="10"/>
  <c r="M809" i="10"/>
  <c r="P324" i="10" a="1"/>
  <c r="P324" i="10" s="1"/>
  <c r="O567" i="10"/>
  <c r="J240" i="10"/>
  <c r="H977" i="10"/>
  <c r="N366" i="10"/>
  <c r="L241" i="10"/>
  <c r="K1033" i="10"/>
  <c r="O317" i="10"/>
  <c r="K774" i="10"/>
  <c r="I782" i="10"/>
  <c r="P1022" i="10" a="1"/>
  <c r="P1022" i="10" s="1"/>
  <c r="H306" i="10"/>
  <c r="K793" i="10"/>
  <c r="A953" i="10"/>
  <c r="K629" i="10"/>
  <c r="Q659" i="10"/>
  <c r="K759" i="10"/>
  <c r="N275" i="10"/>
  <c r="P475" i="10" a="1"/>
  <c r="P475" i="10" s="1"/>
  <c r="I850" i="10"/>
  <c r="O665" i="10"/>
  <c r="L254" i="10"/>
  <c r="Q1011" i="10"/>
  <c r="L846" i="10"/>
  <c r="P505" i="10" a="1"/>
  <c r="P505" i="10" s="1"/>
  <c r="I953" i="10"/>
  <c r="J694" i="10"/>
  <c r="O677" i="10"/>
  <c r="O305" i="10"/>
  <c r="H586" i="10"/>
  <c r="M457" i="10"/>
  <c r="O710" i="10"/>
  <c r="Q431" i="10"/>
  <c r="H479" i="10"/>
  <c r="P412" i="10" a="1"/>
  <c r="P412" i="10" s="1"/>
  <c r="A816" i="10"/>
  <c r="I977" i="10"/>
  <c r="M738" i="10"/>
  <c r="O658" i="10"/>
  <c r="K229" i="10"/>
  <c r="L540" i="10"/>
  <c r="K981" i="10"/>
  <c r="O271" i="10"/>
  <c r="I272" i="10"/>
  <c r="L950" i="10"/>
  <c r="H438" i="10"/>
  <c r="Q379" i="10"/>
  <c r="L605" i="10"/>
  <c r="Q642" i="10"/>
  <c r="O515" i="10"/>
  <c r="L764" i="10"/>
  <c r="M520" i="10"/>
  <c r="Q941" i="10"/>
  <c r="H796" i="10"/>
  <c r="N536" i="10"/>
  <c r="A652" i="10"/>
  <c r="J564" i="10"/>
  <c r="J478" i="10"/>
  <c r="A785" i="10"/>
  <c r="L602" i="10"/>
  <c r="Q885" i="10"/>
  <c r="J563" i="10"/>
  <c r="P446" i="10" a="1"/>
  <c r="P446" i="10" s="1"/>
  <c r="H392" i="10"/>
  <c r="I271" i="10"/>
  <c r="L596" i="10"/>
  <c r="K942" i="10"/>
  <c r="Q933" i="10"/>
  <c r="H765" i="10"/>
  <c r="L434" i="10"/>
  <c r="H303" i="10"/>
  <c r="J309" i="10"/>
  <c r="A399" i="10"/>
  <c r="I418" i="10"/>
  <c r="A656" i="10"/>
  <c r="M761" i="10"/>
  <c r="A298" i="10"/>
  <c r="N657" i="10"/>
  <c r="A873" i="10"/>
  <c r="K728" i="10"/>
  <c r="N642" i="10"/>
  <c r="M555" i="10"/>
  <c r="I304" i="10"/>
  <c r="H340" i="10"/>
  <c r="M936" i="10"/>
  <c r="O480" i="10"/>
  <c r="L421" i="10"/>
  <c r="Q791" i="10"/>
  <c r="O916" i="10"/>
  <c r="H1068" i="10"/>
  <c r="H976" i="10"/>
  <c r="I532" i="10"/>
  <c r="N402" i="10"/>
  <c r="M595" i="10"/>
  <c r="P256" i="10" a="1"/>
  <c r="P256" i="10" s="1"/>
  <c r="A259" i="10"/>
  <c r="P910" i="10" a="1"/>
  <c r="P910" i="10" s="1"/>
  <c r="P781" i="10" a="1"/>
  <c r="P781" i="10" s="1"/>
  <c r="L781" i="10"/>
  <c r="L878" i="10"/>
  <c r="N497" i="10"/>
  <c r="H480" i="10"/>
  <c r="J369" i="10"/>
  <c r="N721" i="10"/>
  <c r="P394" i="10" a="1"/>
  <c r="P394" i="10" s="1"/>
  <c r="J921" i="10"/>
  <c r="P341" i="10" a="1"/>
  <c r="P341" i="10" s="1"/>
  <c r="H883" i="10"/>
  <c r="L978" i="10"/>
  <c r="J295" i="10"/>
  <c r="M770" i="10"/>
  <c r="J996" i="10"/>
  <c r="L648" i="10"/>
  <c r="K951" i="10"/>
  <c r="O1002" i="10"/>
  <c r="P541" i="10" a="1"/>
  <c r="P541" i="10" s="1"/>
  <c r="Q670" i="10"/>
  <c r="K438" i="10"/>
  <c r="K467" i="10"/>
  <c r="N792" i="10"/>
  <c r="P589" i="10" a="1"/>
  <c r="P589" i="10" s="1"/>
  <c r="M736" i="10"/>
  <c r="Q736" i="10"/>
  <c r="P833" i="10" a="1"/>
  <c r="P833" i="10" s="1"/>
  <c r="H661" i="10"/>
  <c r="M271" i="10"/>
  <c r="Q661" i="10"/>
  <c r="A667" i="10"/>
  <c r="M394" i="10"/>
  <c r="Q501" i="10"/>
  <c r="J776" i="10"/>
  <c r="M887" i="10"/>
  <c r="J657" i="10"/>
  <c r="J243" i="10"/>
  <c r="H553" i="10"/>
  <c r="Q532" i="10"/>
  <c r="N851" i="10"/>
  <c r="N777" i="10"/>
  <c r="O542" i="10"/>
  <c r="M639" i="10"/>
  <c r="J603" i="10"/>
  <c r="A1077" i="10"/>
  <c r="K810" i="10"/>
  <c r="Q505" i="10"/>
  <c r="I783" i="10"/>
  <c r="A956" i="10"/>
  <c r="O310" i="10"/>
  <c r="L786" i="10"/>
  <c r="H609" i="10"/>
  <c r="O830" i="10"/>
  <c r="O639" i="10"/>
  <c r="N387" i="10"/>
  <c r="A1062" i="10"/>
  <c r="I684" i="10"/>
  <c r="N238" i="10"/>
  <c r="K411" i="10"/>
  <c r="H332" i="10"/>
  <c r="M677" i="10"/>
  <c r="M950" i="10"/>
  <c r="O726" i="10"/>
  <c r="Q571" i="10"/>
  <c r="M326" i="10"/>
  <c r="Q409" i="10"/>
  <c r="M610" i="10"/>
  <c r="J741" i="10"/>
  <c r="M609" i="10"/>
  <c r="N723" i="10"/>
  <c r="N646" i="10"/>
  <c r="O398" i="10"/>
  <c r="N507" i="10"/>
  <c r="O396" i="10"/>
  <c r="H403" i="10"/>
  <c r="I435" i="10"/>
  <c r="P791" i="10" a="1"/>
  <c r="P791" i="10" s="1"/>
  <c r="L909" i="10"/>
  <c r="H863" i="10"/>
  <c r="H557" i="10"/>
  <c r="K765" i="10"/>
  <c r="O532" i="10"/>
  <c r="A460" i="10"/>
  <c r="K863" i="10"/>
  <c r="J497" i="10"/>
  <c r="N364" i="10"/>
  <c r="I358" i="10"/>
  <c r="K251" i="10"/>
  <c r="K584" i="10"/>
  <c r="A596" i="10"/>
  <c r="J344" i="10"/>
  <c r="L953" i="10"/>
  <c r="P375" i="10" a="1"/>
  <c r="P375" i="10" s="1"/>
  <c r="Q970" i="10"/>
  <c r="N256" i="10"/>
  <c r="Q653" i="10"/>
  <c r="K1030" i="10"/>
  <c r="O659" i="10"/>
  <c r="P336" i="10" a="1"/>
  <c r="P336" i="10" s="1"/>
  <c r="N1022" i="10"/>
  <c r="J775" i="10"/>
  <c r="A263" i="10"/>
  <c r="I425" i="10"/>
  <c r="J748" i="10"/>
  <c r="L775" i="10"/>
  <c r="M525" i="10"/>
  <c r="I556" i="10"/>
  <c r="I819" i="10"/>
  <c r="Q402" i="10"/>
  <c r="N528" i="10"/>
  <c r="Q346" i="10"/>
  <c r="A512" i="10"/>
  <c r="N1013" i="10"/>
  <c r="J1015" i="10"/>
  <c r="K526" i="10"/>
  <c r="I269" i="10"/>
  <c r="K595" i="10"/>
  <c r="O612" i="10"/>
  <c r="N609" i="10"/>
  <c r="P888" i="10" a="1"/>
  <c r="P888" i="10" s="1"/>
  <c r="M964" i="10"/>
  <c r="P328" i="10" a="1"/>
  <c r="P328" i="10" s="1"/>
  <c r="P493" i="10" a="1"/>
  <c r="P493" i="10" s="1"/>
  <c r="N922" i="10"/>
  <c r="P768" i="10" a="1"/>
  <c r="P768" i="10" s="1"/>
  <c r="A325" i="10"/>
  <c r="I701" i="10"/>
  <c r="H985" i="10"/>
  <c r="P396" i="10" a="1"/>
  <c r="P396" i="10" s="1"/>
  <c r="I446" i="10"/>
  <c r="M796" i="10"/>
  <c r="M413" i="10"/>
  <c r="H429" i="10"/>
  <c r="Q708" i="10"/>
  <c r="K984" i="10"/>
  <c r="O976" i="10"/>
  <c r="A826" i="10"/>
  <c r="M488" i="10"/>
  <c r="H256" i="10"/>
  <c r="A364" i="10"/>
  <c r="O445" i="10"/>
  <c r="L780" i="10"/>
  <c r="Q591" i="10"/>
  <c r="P644" i="10" a="1"/>
  <c r="P644" i="10" s="1"/>
  <c r="N898" i="10"/>
  <c r="A767" i="10"/>
  <c r="N389" i="10"/>
  <c r="L912" i="10"/>
  <c r="M348" i="10"/>
  <c r="P420" i="10" a="1"/>
  <c r="P420" i="10" s="1"/>
  <c r="O613" i="10"/>
  <c r="H1008" i="10"/>
  <c r="N439" i="10"/>
  <c r="L299" i="10"/>
  <c r="I920" i="10"/>
  <c r="Q746" i="10"/>
  <c r="Q811" i="10"/>
  <c r="Q793" i="10"/>
  <c r="M452" i="10"/>
  <c r="L406" i="10"/>
  <c r="Q914" i="10"/>
  <c r="A582" i="10"/>
  <c r="A260" i="10"/>
  <c r="Q918" i="10"/>
  <c r="I870" i="10"/>
  <c r="P858" i="10" a="1"/>
  <c r="P858" i="10" s="1"/>
  <c r="I679" i="10"/>
  <c r="M255" i="10"/>
  <c r="H955" i="10"/>
  <c r="J336" i="10"/>
  <c r="H646" i="10"/>
  <c r="P817" i="10" a="1"/>
  <c r="P817" i="10" s="1"/>
  <c r="P229" i="10" a="1"/>
  <c r="P229" i="10" s="1"/>
  <c r="A1052" i="10"/>
  <c r="P904" i="10" a="1"/>
  <c r="P904" i="10" s="1"/>
  <c r="Q276" i="10"/>
  <c r="A319" i="10"/>
  <c r="M432" i="10"/>
  <c r="O775" i="10"/>
  <c r="L524" i="10"/>
  <c r="O289" i="10"/>
  <c r="M1008" i="10"/>
  <c r="P788" i="10" a="1"/>
  <c r="P788" i="10" s="1"/>
  <c r="O273" i="10"/>
  <c r="N246" i="10"/>
  <c r="N873" i="10"/>
  <c r="Q853" i="10"/>
  <c r="M917" i="10"/>
  <c r="I235" i="10"/>
  <c r="P270" i="10" a="1"/>
  <c r="P270" i="10" s="1"/>
  <c r="I1003" i="10"/>
  <c r="N991" i="10"/>
  <c r="Q847" i="10"/>
  <c r="Q726" i="10"/>
  <c r="N850" i="10"/>
  <c r="A1056" i="10"/>
  <c r="I400" i="10"/>
  <c r="H839" i="10"/>
  <c r="K958" i="10"/>
  <c r="A893" i="10"/>
  <c r="O904" i="10"/>
  <c r="L467" i="10"/>
  <c r="J671" i="10"/>
  <c r="P871" i="10" a="1"/>
  <c r="P871" i="10" s="1"/>
  <c r="J980" i="10"/>
  <c r="H635" i="10"/>
  <c r="L857" i="10"/>
  <c r="M549" i="10"/>
  <c r="Q615" i="10"/>
  <c r="L571" i="10"/>
  <c r="I906" i="10"/>
  <c r="I1046" i="10"/>
  <c r="K272" i="10"/>
  <c r="H1002" i="10"/>
  <c r="K826" i="10"/>
  <c r="J973" i="10"/>
  <c r="A419" i="10"/>
  <c r="K563" i="10"/>
  <c r="N896" i="10"/>
  <c r="P886" i="10" a="1"/>
  <c r="P886" i="10" s="1"/>
  <c r="O854" i="10"/>
  <c r="A324" i="10"/>
  <c r="Q947" i="10"/>
  <c r="Q691" i="10"/>
  <c r="L617" i="10"/>
  <c r="L247" i="10"/>
  <c r="K286" i="10"/>
  <c r="H386" i="10"/>
  <c r="N1010" i="10"/>
  <c r="K700" i="10"/>
  <c r="I733" i="10"/>
  <c r="I676" i="10"/>
  <c r="L882" i="10"/>
  <c r="I273" i="10"/>
  <c r="J286" i="10"/>
  <c r="M955" i="10"/>
  <c r="J267" i="10"/>
  <c r="P834" i="10" a="1"/>
  <c r="P834" i="10" s="1"/>
  <c r="N742" i="10"/>
  <c r="A383" i="10"/>
  <c r="K512" i="10"/>
  <c r="H284" i="10"/>
  <c r="K300" i="10"/>
  <c r="L664" i="10"/>
  <c r="N946" i="10"/>
  <c r="H871" i="10"/>
  <c r="K811" i="10"/>
  <c r="N872" i="10"/>
  <c r="M501" i="10"/>
  <c r="K936" i="10"/>
  <c r="A1012" i="10"/>
  <c r="P303" i="10" a="1"/>
  <c r="P303" i="10" s="1"/>
  <c r="M477" i="10"/>
  <c r="I1055" i="10"/>
  <c r="I828" i="10"/>
  <c r="J547" i="10"/>
  <c r="M623" i="10"/>
  <c r="H978" i="10"/>
  <c r="P503" i="10" a="1"/>
  <c r="P503" i="10" s="1"/>
  <c r="I894" i="10"/>
  <c r="P782" i="10" a="1"/>
  <c r="P782" i="10" s="1"/>
  <c r="N787" i="10"/>
  <c r="P362" i="10" a="1"/>
  <c r="P362" i="10" s="1"/>
  <c r="A788" i="10"/>
  <c r="N960" i="10"/>
  <c r="Q866" i="10"/>
  <c r="O426" i="10"/>
  <c r="K899" i="10"/>
  <c r="L506" i="10"/>
  <c r="P471" i="10" a="1"/>
  <c r="P471" i="10" s="1"/>
  <c r="O891" i="10"/>
  <c r="O752" i="10"/>
  <c r="K725" i="10"/>
  <c r="A459" i="10"/>
  <c r="Q687" i="10"/>
  <c r="M734" i="10"/>
  <c r="M767" i="10"/>
  <c r="M547" i="10"/>
  <c r="K794" i="10"/>
  <c r="P442" i="10" a="1"/>
  <c r="P442" i="10" s="1"/>
  <c r="I634" i="10"/>
  <c r="P569" i="10" a="1"/>
  <c r="P569" i="10" s="1"/>
  <c r="J933" i="10"/>
  <c r="A806" i="10"/>
  <c r="N866" i="10"/>
  <c r="I574" i="10"/>
  <c r="M611" i="10"/>
  <c r="H291" i="10"/>
  <c r="L801" i="10"/>
  <c r="M856" i="10"/>
  <c r="O879" i="10"/>
  <c r="L505" i="10"/>
  <c r="A537" i="10"/>
  <c r="J341" i="10"/>
  <c r="A690" i="10"/>
  <c r="L689" i="10"/>
  <c r="P411" i="10" a="1"/>
  <c r="P411" i="10" s="1"/>
  <c r="N357" i="10"/>
  <c r="L572" i="10"/>
  <c r="J714" i="10"/>
  <c r="M729" i="10"/>
  <c r="N844" i="10"/>
  <c r="M1007" i="10"/>
  <c r="P231" i="10" a="1"/>
  <c r="P231" i="10" s="1"/>
  <c r="A468" i="10"/>
  <c r="I528" i="10"/>
  <c r="L938" i="10"/>
  <c r="J494" i="10"/>
  <c r="A632" i="10"/>
  <c r="I853" i="10"/>
  <c r="A879" i="10"/>
  <c r="L759" i="10"/>
  <c r="I399" i="10"/>
  <c r="O448" i="10"/>
  <c r="H673" i="10"/>
  <c r="H482" i="10"/>
  <c r="L252" i="10"/>
  <c r="K434" i="10"/>
  <c r="J594" i="10"/>
  <c r="L965" i="10"/>
  <c r="J713" i="10"/>
  <c r="L248" i="10"/>
  <c r="Q511" i="10"/>
  <c r="O875" i="10"/>
  <c r="O373" i="10"/>
  <c r="J827" i="10"/>
  <c r="A1054" i="10"/>
  <c r="K781" i="10"/>
  <c r="M883" i="10"/>
  <c r="H523" i="10"/>
  <c r="I969" i="10"/>
  <c r="H999" i="10"/>
  <c r="P766" i="10" a="1"/>
  <c r="P766" i="10" s="1"/>
  <c r="H1065" i="10"/>
  <c r="A619" i="10"/>
  <c r="L655" i="10"/>
  <c r="J952" i="10"/>
  <c r="Q654" i="10"/>
  <c r="K785" i="10"/>
  <c r="Q732" i="10"/>
  <c r="I355" i="10"/>
  <c r="P930" i="10" a="1"/>
  <c r="P930" i="10" s="1"/>
  <c r="O407" i="10"/>
  <c r="A442" i="10"/>
  <c r="A487" i="10"/>
  <c r="I454" i="10"/>
  <c r="A541" i="10"/>
  <c r="J567" i="10"/>
  <c r="P578" i="10" a="1"/>
  <c r="P578" i="10" s="1"/>
  <c r="I690" i="10"/>
  <c r="I324" i="10"/>
  <c r="Q700" i="10"/>
  <c r="M689" i="10"/>
  <c r="L806" i="10"/>
  <c r="I804" i="10"/>
  <c r="N563" i="10"/>
  <c r="Q1005" i="10"/>
  <c r="N921" i="10"/>
  <c r="J970" i="10"/>
  <c r="H984" i="10"/>
  <c r="H275" i="10"/>
  <c r="P367" i="10" a="1"/>
  <c r="P367" i="10" s="1"/>
  <c r="N653" i="10"/>
  <c r="J916" i="10"/>
  <c r="K780" i="10"/>
  <c r="Q953" i="10"/>
  <c r="K463" i="10"/>
  <c r="M301" i="10"/>
  <c r="P853" i="10" a="1"/>
  <c r="P853" i="10" s="1"/>
  <c r="K637" i="10"/>
  <c r="N424" i="10"/>
  <c r="J349" i="10"/>
  <c r="P591" i="10" a="1"/>
  <c r="P591" i="10" s="1"/>
  <c r="H1060" i="10"/>
  <c r="K233" i="10"/>
  <c r="O456" i="10"/>
  <c r="K504" i="10"/>
  <c r="J754" i="10"/>
  <c r="A269" i="10"/>
  <c r="M412" i="10"/>
  <c r="I321" i="10"/>
  <c r="H241" i="10"/>
  <c r="O840" i="10"/>
  <c r="Q398" i="10"/>
  <c r="O917" i="10"/>
  <c r="L255" i="10"/>
  <c r="Q320" i="10"/>
  <c r="I429" i="10"/>
  <c r="N354" i="10"/>
  <c r="P656" i="10" a="1"/>
  <c r="P656" i="10" s="1"/>
  <c r="A477" i="10"/>
  <c r="Q426" i="10"/>
  <c r="Q261" i="10"/>
  <c r="P330" i="10" a="1"/>
  <c r="P330" i="10" s="1"/>
  <c r="N331" i="10"/>
  <c r="J729" i="10"/>
  <c r="J499" i="10"/>
  <c r="O653" i="10"/>
  <c r="P434" i="10" a="1"/>
  <c r="P434" i="10" s="1"/>
  <c r="M877" i="10"/>
  <c r="K816" i="10"/>
  <c r="H251" i="10"/>
  <c r="J367" i="10"/>
  <c r="N826" i="10"/>
  <c r="L723" i="10"/>
  <c r="J798" i="10"/>
  <c r="K799" i="10"/>
  <c r="I452" i="10"/>
  <c r="K763" i="10"/>
  <c r="Q569" i="10"/>
  <c r="O928" i="10"/>
  <c r="A894" i="10"/>
  <c r="O326" i="10"/>
  <c r="I654" i="10"/>
  <c r="H493" i="10"/>
  <c r="K919" i="10"/>
  <c r="M857" i="10"/>
  <c r="A980" i="10"/>
  <c r="J666" i="10"/>
  <c r="A886" i="10"/>
  <c r="Q355" i="10"/>
  <c r="M657" i="10"/>
  <c r="M747" i="10"/>
  <c r="O831" i="10"/>
  <c r="N861" i="10"/>
  <c r="M244" i="10"/>
  <c r="J622" i="10"/>
  <c r="M805" i="10"/>
  <c r="P918" i="10" a="1"/>
  <c r="P918" i="10" s="1"/>
  <c r="H365" i="10"/>
  <c r="Q764" i="10"/>
  <c r="Q893" i="10"/>
  <c r="H391" i="10"/>
  <c r="M989" i="10"/>
  <c r="I631" i="10"/>
  <c r="J971" i="10"/>
  <c r="A841" i="10"/>
  <c r="J993" i="10"/>
  <c r="O379" i="10"/>
  <c r="K562" i="10"/>
  <c r="M293" i="10"/>
  <c r="N527" i="10"/>
  <c r="M716" i="10"/>
  <c r="Q269" i="10"/>
  <c r="P312" i="10" a="1"/>
  <c r="P312" i="10" s="1"/>
  <c r="L442" i="10"/>
  <c r="N590" i="10"/>
  <c r="P807" i="10" a="1"/>
  <c r="P807" i="10" s="1"/>
  <c r="L539" i="10"/>
  <c r="O546" i="10"/>
  <c r="A1050" i="10"/>
  <c r="P596" i="10" a="1"/>
  <c r="P596" i="10" s="1"/>
  <c r="J918" i="10"/>
  <c r="Q246" i="10"/>
  <c r="Q948" i="10"/>
  <c r="H434" i="10"/>
  <c r="K647" i="10"/>
  <c r="N608" i="10"/>
  <c r="I352" i="10"/>
  <c r="N732" i="10"/>
  <c r="H935" i="10"/>
  <c r="I685" i="10"/>
  <c r="L673" i="10"/>
  <c r="H420" i="10"/>
  <c r="I761" i="10"/>
  <c r="M679" i="10"/>
  <c r="A296" i="10"/>
  <c r="O452" i="10"/>
  <c r="P1010" i="10" a="1"/>
  <c r="P1010" i="10" s="1"/>
  <c r="P404" i="10" a="1"/>
  <c r="P404" i="10" s="1"/>
  <c r="N771" i="10"/>
  <c r="H854" i="10"/>
  <c r="M447" i="10"/>
  <c r="K916" i="10"/>
  <c r="P654" i="10" a="1"/>
  <c r="P654" i="10" s="1"/>
  <c r="M573" i="10"/>
  <c r="J479" i="10"/>
  <c r="L483" i="10"/>
  <c r="K749" i="10"/>
  <c r="Q472" i="10"/>
  <c r="Q993" i="10"/>
  <c r="M648" i="10"/>
  <c r="K309" i="10"/>
  <c r="P382" i="10" a="1"/>
  <c r="P382" i="10" s="1"/>
  <c r="Q748" i="10"/>
  <c r="O548" i="10"/>
  <c r="M628" i="10"/>
  <c r="K576" i="10"/>
  <c r="K391" i="10"/>
  <c r="M1011" i="10"/>
  <c r="N943" i="10"/>
  <c r="H412" i="10"/>
  <c r="O240" i="10"/>
  <c r="A377" i="10"/>
  <c r="M259" i="10"/>
  <c r="A446" i="10"/>
  <c r="Q786" i="10"/>
  <c r="N250" i="10"/>
  <c r="I500" i="10"/>
  <c r="I570" i="10"/>
  <c r="O595" i="10"/>
  <c r="N241" i="10"/>
  <c r="L377" i="10"/>
  <c r="K456" i="10"/>
  <c r="A822" i="10"/>
  <c r="L934" i="10"/>
  <c r="J347" i="10"/>
  <c r="N638" i="10"/>
  <c r="K922" i="10"/>
  <c r="J873" i="10"/>
  <c r="N311" i="10"/>
  <c r="M872" i="10"/>
  <c r="J419" i="10"/>
  <c r="K296" i="10"/>
  <c r="L313" i="10"/>
  <c r="P727" i="10" a="1"/>
  <c r="P727" i="10" s="1"/>
  <c r="K254" i="10"/>
  <c r="H903" i="10"/>
  <c r="N907" i="10"/>
  <c r="A1044" i="10"/>
  <c r="N520" i="10"/>
  <c r="N245" i="10"/>
  <c r="P650" i="10" a="1"/>
  <c r="P650" i="10" s="1"/>
  <c r="P894" i="10" a="1"/>
  <c r="P894" i="10" s="1"/>
  <c r="A597" i="10"/>
  <c r="J229" i="10"/>
  <c r="N494" i="10"/>
  <c r="M522" i="10"/>
  <c r="H533" i="10"/>
  <c r="N420" i="10"/>
  <c r="N237" i="10"/>
  <c r="J795" i="10"/>
  <c r="O570" i="10"/>
  <c r="I494" i="10"/>
  <c r="O870" i="10"/>
  <c r="H698" i="10"/>
  <c r="H926" i="10"/>
  <c r="M843" i="10"/>
  <c r="A745" i="10"/>
  <c r="O521" i="10"/>
  <c r="L999" i="10"/>
  <c r="M600" i="10"/>
  <c r="L305" i="10"/>
  <c r="J753" i="10"/>
  <c r="J426" i="10"/>
  <c r="I840" i="10"/>
  <c r="O517" i="10"/>
  <c r="O588" i="10"/>
  <c r="J382" i="10"/>
  <c r="A790" i="10"/>
  <c r="Q785" i="10"/>
  <c r="Q434" i="10"/>
  <c r="I603" i="10"/>
  <c r="H1048" i="10"/>
  <c r="J438" i="10"/>
  <c r="K447" i="10"/>
  <c r="O322" i="10"/>
  <c r="H565" i="10"/>
  <c r="A500" i="10"/>
  <c r="Q543" i="10"/>
  <c r="H850" i="10"/>
  <c r="P796" i="10" a="1"/>
  <c r="P796" i="10" s="1"/>
  <c r="Q1024" i="10"/>
  <c r="L1034" i="10"/>
  <c r="I568" i="10"/>
  <c r="L966" i="10"/>
  <c r="L288" i="10"/>
  <c r="Q595" i="10"/>
  <c r="L666" i="10"/>
  <c r="J820" i="10"/>
  <c r="I722" i="10"/>
  <c r="J651" i="10"/>
  <c r="A314" i="10"/>
  <c r="Q980" i="10"/>
  <c r="H1032" i="10"/>
  <c r="K903" i="10"/>
  <c r="L917" i="10"/>
  <c r="H1039" i="10"/>
  <c r="K788" i="10"/>
  <c r="M433" i="10"/>
  <c r="N954" i="10"/>
  <c r="Q666" i="10"/>
  <c r="L697" i="10"/>
  <c r="P562" i="10" a="1"/>
  <c r="P562" i="10" s="1"/>
  <c r="L429" i="10"/>
  <c r="I849" i="10"/>
  <c r="Q892" i="10"/>
  <c r="I824" i="10"/>
  <c r="K368" i="10"/>
  <c r="O810" i="10"/>
  <c r="A835" i="10"/>
  <c r="J833" i="10"/>
  <c r="Q464" i="10"/>
  <c r="M232" i="10"/>
  <c r="I818" i="10"/>
  <c r="H920" i="10"/>
  <c r="H258" i="10"/>
  <c r="N336" i="10"/>
  <c r="M890" i="10"/>
  <c r="Q359" i="10"/>
  <c r="I408" i="10"/>
  <c r="P1005" i="10" a="1"/>
  <c r="P1005" i="10" s="1"/>
  <c r="J673" i="10"/>
  <c r="L717" i="10"/>
  <c r="P400" i="10" a="1"/>
  <c r="P400" i="10" s="1"/>
  <c r="L461" i="10"/>
  <c r="J987" i="10"/>
  <c r="L654" i="10"/>
  <c r="P925" i="10" a="1"/>
  <c r="P925" i="10" s="1"/>
  <c r="K575" i="10"/>
  <c r="I1030" i="10"/>
  <c r="J236" i="10"/>
  <c r="H950" i="10"/>
  <c r="M396" i="10"/>
  <c r="K502" i="10"/>
  <c r="O797" i="10"/>
  <c r="A671" i="10"/>
  <c r="H507" i="10"/>
  <c r="P460" i="10" a="1"/>
  <c r="P460" i="10" s="1"/>
  <c r="L503" i="10"/>
  <c r="N550" i="10"/>
  <c r="Q946" i="10"/>
  <c r="L856" i="10"/>
  <c r="Q518" i="10"/>
  <c r="N548" i="10"/>
  <c r="L642" i="10"/>
  <c r="N382" i="10"/>
  <c r="I941" i="10"/>
  <c r="K349" i="10"/>
  <c r="I810" i="10"/>
  <c r="I487" i="10"/>
  <c r="Q965" i="10"/>
  <c r="Q1033" i="10"/>
  <c r="I847" i="10"/>
  <c r="K461" i="10"/>
  <c r="K921" i="10"/>
  <c r="J264" i="10"/>
  <c r="P349" i="10" a="1"/>
  <c r="P349" i="10" s="1"/>
  <c r="Q846" i="10"/>
  <c r="P499" i="10" a="1"/>
  <c r="P499" i="10" s="1"/>
  <c r="P974" i="10" a="1"/>
  <c r="P974" i="10" s="1"/>
  <c r="A437" i="10"/>
  <c r="P604" i="10" a="1"/>
  <c r="P604" i="10" s="1"/>
  <c r="L296" i="10"/>
  <c r="K419" i="10"/>
  <c r="I1061" i="10"/>
  <c r="Q960" i="10"/>
  <c r="A753" i="10"/>
  <c r="N899" i="10"/>
  <c r="N553" i="10"/>
  <c r="M439" i="10"/>
  <c r="N720" i="10"/>
  <c r="O783" i="10"/>
  <c r="Q305" i="10"/>
  <c r="O397" i="10"/>
  <c r="Q498" i="10"/>
  <c r="L841" i="10"/>
  <c r="O254" i="10"/>
  <c r="O621" i="10"/>
  <c r="Q295" i="10"/>
  <c r="J1034" i="10"/>
  <c r="P878" i="10" a="1"/>
  <c r="P878" i="10" s="1"/>
  <c r="I467" i="10"/>
  <c r="J334" i="10"/>
  <c r="K907" i="10"/>
  <c r="Q428" i="10"/>
  <c r="A513" i="10"/>
  <c r="I538" i="10"/>
  <c r="L751" i="10"/>
  <c r="O507" i="10"/>
  <c r="O978" i="10"/>
  <c r="A840" i="10"/>
  <c r="K720" i="10"/>
  <c r="J656" i="10"/>
  <c r="M307" i="10"/>
  <c r="I1037" i="10"/>
  <c r="A923" i="10"/>
  <c r="A828" i="10"/>
  <c r="L925" i="10"/>
  <c r="N293" i="10"/>
  <c r="O568" i="10"/>
  <c r="A751" i="10"/>
  <c r="I845" i="10"/>
  <c r="K417" i="10"/>
  <c r="L703" i="10"/>
  <c r="K1024" i="10"/>
  <c r="I232" i="10"/>
  <c r="J878" i="10"/>
  <c r="N981" i="10"/>
  <c r="L821" i="10"/>
  <c r="Q823" i="10"/>
  <c r="J244" i="10"/>
  <c r="J314" i="10"/>
  <c r="Q888" i="10"/>
  <c r="P481" i="10" a="1"/>
  <c r="P481" i="10" s="1"/>
  <c r="J443" i="10"/>
  <c r="H1004" i="10"/>
  <c r="N810" i="10"/>
  <c r="N684" i="10"/>
  <c r="Q999" i="10"/>
  <c r="J796" i="10"/>
  <c r="J570" i="10"/>
  <c r="L973" i="10"/>
  <c r="Q810" i="10"/>
  <c r="P719" i="10" a="1"/>
  <c r="P719" i="10" s="1"/>
  <c r="K541" i="10"/>
  <c r="K906" i="10"/>
  <c r="P693" i="10" a="1"/>
  <c r="P693" i="10" s="1"/>
  <c r="M317" i="10"/>
  <c r="J503" i="10"/>
  <c r="O842" i="10"/>
  <c r="A823" i="10"/>
  <c r="J454" i="10"/>
  <c r="I628" i="10"/>
  <c r="M355" i="10"/>
  <c r="I297" i="10"/>
  <c r="Q1009" i="10"/>
  <c r="K593" i="10"/>
  <c r="J737" i="10"/>
  <c r="L964" i="10"/>
  <c r="L870" i="10"/>
  <c r="J735" i="10"/>
  <c r="O523" i="10"/>
  <c r="Q717" i="10"/>
  <c r="A1049" i="10"/>
  <c r="H576" i="10"/>
  <c r="J724" i="10"/>
  <c r="I1027" i="10"/>
  <c r="L237" i="10"/>
  <c r="K913" i="10"/>
  <c r="M750" i="10"/>
  <c r="K598" i="10"/>
  <c r="N853" i="10"/>
  <c r="O296" i="10"/>
  <c r="P616" i="10" a="1"/>
  <c r="P616" i="10" s="1"/>
  <c r="K452" i="10"/>
  <c r="I833" i="10"/>
  <c r="K460" i="10"/>
  <c r="I601" i="10"/>
  <c r="Q352" i="10"/>
  <c r="M664" i="10"/>
  <c r="H918" i="10"/>
  <c r="J303" i="10"/>
  <c r="J707" i="10"/>
  <c r="H541" i="10"/>
  <c r="N381" i="10"/>
  <c r="H487" i="10"/>
  <c r="L329" i="10"/>
  <c r="J550" i="10"/>
  <c r="K615" i="10"/>
  <c r="L565" i="10"/>
  <c r="A404" i="10"/>
  <c r="I896" i="10"/>
  <c r="O402" i="10"/>
  <c r="L843" i="10"/>
  <c r="L450" i="10"/>
  <c r="N584" i="10"/>
  <c r="P339" i="10" a="1"/>
  <c r="P339" i="10" s="1"/>
  <c r="K965" i="10"/>
  <c r="P276" i="10" a="1"/>
  <c r="P276" i="10" s="1"/>
  <c r="P226" i="10" a="1"/>
  <c r="P226" i="10" s="1"/>
  <c r="P315" i="10" a="1"/>
  <c r="P315" i="10" s="1"/>
  <c r="O465" i="10"/>
  <c r="L290" i="10"/>
  <c r="O597" i="10"/>
  <c r="H384" i="10"/>
  <c r="M830" i="10"/>
  <c r="A473" i="10"/>
  <c r="O1020" i="10"/>
  <c r="I877" i="10"/>
  <c r="H422" i="10"/>
  <c r="A451" i="10"/>
  <c r="H720" i="10"/>
  <c r="M900" i="10"/>
  <c r="K484" i="10"/>
  <c r="K326" i="10"/>
  <c r="N604" i="10"/>
  <c r="P263" i="10" a="1"/>
  <c r="P263" i="10" s="1"/>
  <c r="K500" i="10"/>
  <c r="I835" i="10"/>
  <c r="L696" i="10"/>
  <c r="L937" i="10"/>
  <c r="J276" i="10"/>
  <c r="P488" i="10" a="1"/>
  <c r="P488" i="10" s="1"/>
  <c r="H363" i="10"/>
  <c r="O451" i="10"/>
  <c r="H1022" i="10"/>
  <c r="K295" i="10"/>
  <c r="Q1017" i="10"/>
  <c r="P428" i="10" a="1"/>
  <c r="P428" i="10" s="1"/>
  <c r="M852" i="10"/>
  <c r="K649" i="10"/>
  <c r="J602" i="10"/>
  <c r="Q241" i="10"/>
  <c r="K603" i="10"/>
  <c r="O606" i="10"/>
  <c r="J813" i="10"/>
  <c r="J628" i="10"/>
  <c r="H708" i="10"/>
  <c r="H868" i="10"/>
  <c r="J932" i="10"/>
  <c r="H787" i="10"/>
  <c r="P996" i="10" a="1"/>
  <c r="P996" i="10" s="1"/>
  <c r="M743" i="10"/>
  <c r="M998" i="10"/>
  <c r="K830" i="10"/>
  <c r="A365" i="10"/>
  <c r="P510" i="10" a="1"/>
  <c r="P510" i="10" s="1"/>
  <c r="O627" i="10"/>
  <c r="K580" i="10"/>
  <c r="L807" i="10"/>
  <c r="J665" i="10"/>
  <c r="P307" i="10" a="1"/>
  <c r="P307" i="10" s="1"/>
  <c r="Q337" i="10"/>
  <c r="I548" i="10"/>
  <c r="I796" i="10"/>
  <c r="K245" i="10"/>
  <c r="J946" i="10"/>
  <c r="H506" i="10"/>
  <c r="O291" i="10"/>
  <c r="O282" i="10"/>
  <c r="M539" i="10"/>
  <c r="H1036" i="10"/>
  <c r="N1019" i="10"/>
  <c r="H547" i="10"/>
  <c r="O823" i="10"/>
  <c r="L855" i="10"/>
  <c r="L389" i="10"/>
  <c r="P583" i="10" a="1"/>
  <c r="P583" i="10" s="1"/>
  <c r="L885" i="10"/>
  <c r="K976" i="10"/>
  <c r="O1033" i="10"/>
  <c r="P571" i="10" a="1"/>
  <c r="P571" i="10" s="1"/>
  <c r="A796" i="10"/>
  <c r="M797" i="10"/>
  <c r="P485" i="10" a="1"/>
  <c r="P485" i="10" s="1"/>
  <c r="H485" i="10"/>
  <c r="M397" i="10"/>
  <c r="I752" i="10"/>
  <c r="K969" i="10"/>
  <c r="K357" i="10"/>
  <c r="M939" i="10"/>
  <c r="A551" i="10"/>
  <c r="N585" i="10"/>
  <c r="J517" i="10"/>
  <c r="P559" i="10" a="1"/>
  <c r="P559" i="10" s="1"/>
  <c r="M892" i="10"/>
  <c r="N766" i="10"/>
  <c r="N791" i="10"/>
  <c r="M915" i="10"/>
  <c r="Q668" i="10"/>
  <c r="M897" i="10"/>
  <c r="A869" i="10"/>
  <c r="M261" i="10"/>
  <c r="H937" i="10"/>
  <c r="K510" i="10"/>
  <c r="K498" i="10"/>
  <c r="K737" i="10"/>
  <c r="Q306" i="10"/>
  <c r="N227" i="10"/>
  <c r="L408" i="10"/>
  <c r="I888" i="10"/>
  <c r="O780" i="10"/>
  <c r="H824" i="10"/>
  <c r="H313" i="10"/>
  <c r="J371" i="10"/>
  <c r="M287" i="10"/>
  <c r="O550" i="10"/>
  <c r="J489" i="10"/>
  <c r="J755" i="10"/>
  <c r="A748" i="10"/>
  <c r="N741" i="10"/>
  <c r="L980" i="10"/>
  <c r="A234" i="10"/>
  <c r="P472" i="10" a="1"/>
  <c r="P472" i="10" s="1"/>
  <c r="L465" i="10"/>
  <c r="O268" i="10"/>
  <c r="K871" i="10"/>
  <c r="L437" i="10"/>
  <c r="I543" i="10"/>
  <c r="H395" i="10"/>
  <c r="Q449" i="10"/>
  <c r="L795" i="10"/>
  <c r="P882" i="10" a="1"/>
  <c r="P882" i="10" s="1"/>
  <c r="L371" i="10"/>
  <c r="L244" i="10"/>
  <c r="M349" i="10"/>
  <c r="A538" i="10"/>
  <c r="J370" i="10"/>
  <c r="A937" i="10"/>
  <c r="O785" i="10"/>
  <c r="H1057" i="10"/>
  <c r="N762" i="10"/>
  <c r="L776" i="10"/>
  <c r="I451" i="10"/>
  <c r="L650" i="10"/>
  <c r="M574" i="10"/>
  <c r="A688" i="10"/>
  <c r="M291" i="10"/>
  <c r="A272" i="10"/>
  <c r="A1016" i="10"/>
  <c r="M702" i="10"/>
  <c r="A742" i="10"/>
  <c r="I486" i="10"/>
  <c r="Q655" i="10"/>
  <c r="N262" i="10"/>
  <c r="H490" i="10"/>
  <c r="O500" i="10"/>
  <c r="K1012" i="10"/>
  <c r="N867" i="10"/>
  <c r="A421" i="10"/>
  <c r="I801" i="10"/>
  <c r="Q383" i="10"/>
  <c r="J427" i="10"/>
  <c r="P244" i="10" a="1"/>
  <c r="P244" i="10" s="1"/>
  <c r="I812" i="10"/>
  <c r="H875" i="10"/>
  <c r="A725" i="10"/>
  <c r="H874" i="10"/>
  <c r="A1079" i="10"/>
  <c r="L704" i="10"/>
  <c r="J406" i="10"/>
  <c r="N782" i="10"/>
  <c r="P759" i="10" a="1"/>
  <c r="P759" i="10" s="1"/>
  <c r="H611" i="10"/>
  <c r="M774" i="10"/>
  <c r="Q831" i="10"/>
  <c r="J470" i="10"/>
  <c r="K778" i="10"/>
  <c r="P358" i="10" a="1"/>
  <c r="P358" i="10" s="1"/>
  <c r="M366" i="10"/>
  <c r="Q259" i="10"/>
  <c r="O741" i="10"/>
  <c r="O664" i="10"/>
  <c r="M570" i="10"/>
  <c r="J860" i="10"/>
  <c r="K312" i="10"/>
  <c r="L767" i="10"/>
  <c r="A288" i="10"/>
  <c r="Q907" i="10"/>
  <c r="A390" i="10"/>
  <c r="K265" i="10"/>
  <c r="J1000" i="10"/>
  <c r="P406" i="10" a="1"/>
  <c r="P406" i="10" s="1"/>
  <c r="K237" i="10"/>
  <c r="H737" i="10"/>
  <c r="L362" i="10"/>
  <c r="Q963" i="10"/>
  <c r="A727" i="10"/>
  <c r="I759" i="10"/>
  <c r="J459" i="10"/>
  <c r="H604" i="10"/>
  <c r="H722" i="10"/>
  <c r="A320" i="10"/>
  <c r="K261" i="10"/>
  <c r="K801" i="10"/>
  <c r="K404" i="10"/>
  <c r="I254" i="10"/>
  <c r="O342" i="10"/>
  <c r="M893" i="10"/>
  <c r="P323" i="10" a="1"/>
  <c r="P323" i="10" s="1"/>
  <c r="A898" i="10"/>
  <c r="J763" i="10"/>
  <c r="N513" i="10"/>
  <c r="H289" i="10"/>
  <c r="L454" i="10"/>
  <c r="P512" i="10" a="1"/>
  <c r="P512" i="10" s="1"/>
  <c r="A447" i="10"/>
  <c r="H503" i="10"/>
  <c r="Q425" i="10"/>
  <c r="H508" i="10"/>
  <c r="O1003" i="10"/>
  <c r="P907" i="10" a="1"/>
  <c r="P907" i="10" s="1"/>
  <c r="I392" i="10"/>
  <c r="P511" i="10" a="1"/>
  <c r="P511" i="10" s="1"/>
  <c r="Q375" i="10"/>
  <c r="A308" i="10"/>
  <c r="M867" i="10"/>
  <c r="M944" i="10"/>
  <c r="M968" i="10"/>
  <c r="K355" i="10"/>
  <c r="I712" i="10"/>
  <c r="I803" i="10"/>
  <c r="H406" i="10"/>
  <c r="O906" i="10"/>
  <c r="K234" i="10"/>
  <c r="L554" i="10"/>
  <c r="L810" i="10"/>
  <c r="N518" i="10"/>
  <c r="M571" i="10"/>
  <c r="A237" i="10"/>
  <c r="Q391" i="10"/>
  <c r="K244" i="10"/>
  <c r="I552" i="10"/>
  <c r="O622" i="10"/>
  <c r="O955" i="10"/>
  <c r="L889" i="10"/>
  <c r="N1034" i="10"/>
  <c r="J1016" i="10"/>
  <c r="K552" i="10"/>
  <c r="L386" i="10"/>
  <c r="I1015" i="10"/>
  <c r="I619" i="10"/>
  <c r="Q567" i="10"/>
  <c r="O758" i="10"/>
  <c r="A356" i="10"/>
  <c r="H1021" i="10"/>
  <c r="Q465" i="10"/>
  <c r="J467" i="10"/>
  <c r="J1009" i="10"/>
  <c r="K782" i="10"/>
  <c r="N255" i="10"/>
  <c r="A1038" i="10"/>
  <c r="P269" i="10" a="1"/>
  <c r="P269" i="10" s="1"/>
  <c r="O244" i="10"/>
  <c r="N556" i="10"/>
  <c r="A414" i="10"/>
  <c r="Q633" i="10"/>
  <c r="O598" i="10"/>
  <c r="P594" i="10" a="1"/>
  <c r="P594" i="10" s="1"/>
  <c r="L633" i="10"/>
  <c r="Q867" i="10"/>
  <c r="P995" i="10" a="1"/>
  <c r="P995" i="10" s="1"/>
  <c r="O878" i="10"/>
  <c r="P462" i="10" a="1"/>
  <c r="P462" i="10" s="1"/>
  <c r="O767" i="10"/>
  <c r="J374" i="10"/>
  <c r="H333" i="10"/>
  <c r="I1032" i="10"/>
  <c r="O307" i="10"/>
  <c r="H567" i="10"/>
  <c r="A349" i="10"/>
  <c r="M360" i="10"/>
  <c r="N509" i="10"/>
  <c r="P545" i="10" a="1"/>
  <c r="P545" i="10" s="1"/>
  <c r="N602" i="10"/>
  <c r="J574" i="10"/>
  <c r="H285" i="10"/>
  <c r="I530" i="10"/>
  <c r="N1001" i="10"/>
  <c r="O520" i="10"/>
  <c r="H375" i="10"/>
  <c r="O843" i="10"/>
  <c r="A640" i="10"/>
  <c r="K360" i="10"/>
  <c r="Q799" i="10"/>
  <c r="L1010" i="10"/>
  <c r="K608" i="10"/>
  <c r="J640" i="10"/>
  <c r="N575" i="10"/>
  <c r="A618" i="10"/>
  <c r="Q515" i="10"/>
  <c r="M669" i="10"/>
  <c r="H666" i="10"/>
  <c r="A415" i="10"/>
  <c r="P826" i="10" a="1"/>
  <c r="P826" i="10" s="1"/>
  <c r="M946" i="10"/>
  <c r="J577" i="10"/>
  <c r="L974" i="10"/>
  <c r="O731" i="10"/>
  <c r="O331" i="10"/>
  <c r="M721" i="10"/>
  <c r="P314" i="10" a="1"/>
  <c r="P314" i="10" s="1"/>
  <c r="M476" i="10"/>
  <c r="P634" i="10" a="1"/>
  <c r="P634" i="10" s="1"/>
  <c r="H786" i="10"/>
  <c r="J486" i="10"/>
  <c r="A525" i="10"/>
  <c r="Q936" i="10"/>
  <c r="H652" i="10"/>
  <c r="M759" i="10"/>
  <c r="K917" i="10"/>
  <c r="N239" i="10"/>
  <c r="I651" i="10"/>
  <c r="K726" i="10"/>
  <c r="M820" i="10"/>
  <c r="A845" i="10"/>
  <c r="J712" i="10"/>
  <c r="Q844" i="10"/>
  <c r="Q400" i="10"/>
  <c r="I898" i="10"/>
  <c r="P822" i="10" a="1"/>
  <c r="P822" i="10" s="1"/>
  <c r="A958" i="10"/>
  <c r="P779" i="10" a="1"/>
  <c r="P779" i="10" s="1"/>
  <c r="A438" i="10"/>
  <c r="O360" i="10"/>
  <c r="M499" i="10"/>
  <c r="K488" i="10"/>
  <c r="A471" i="10"/>
  <c r="I303" i="10"/>
  <c r="Q589" i="10"/>
  <c r="M438" i="10"/>
  <c r="M980" i="10"/>
  <c r="P266" i="10" a="1"/>
  <c r="P266" i="10" s="1"/>
  <c r="M430" i="10"/>
  <c r="O709" i="10"/>
  <c r="H373" i="10"/>
  <c r="Q378" i="10"/>
  <c r="N312" i="10"/>
  <c r="H574" i="10"/>
  <c r="J1031" i="10"/>
  <c r="I506" i="10"/>
  <c r="Q461" i="10"/>
  <c r="Q939" i="10"/>
  <c r="H544" i="10"/>
  <c r="A749" i="10"/>
  <c r="Q279" i="10"/>
  <c r="J549" i="10"/>
  <c r="N506" i="10"/>
  <c r="I253" i="10"/>
  <c r="K927" i="10"/>
  <c r="I978" i="10"/>
  <c r="P992" i="10" a="1"/>
  <c r="P992" i="10" s="1"/>
  <c r="Q502" i="10"/>
  <c r="L994" i="10"/>
  <c r="Q972" i="10"/>
  <c r="K857" i="10"/>
  <c r="K400" i="10"/>
  <c r="J1032" i="10"/>
  <c r="M912" i="10"/>
  <c r="K663" i="10"/>
  <c r="I936" i="10"/>
  <c r="O328" i="10"/>
  <c r="M769" i="10"/>
  <c r="M690" i="10"/>
  <c r="L484" i="10"/>
  <c r="N875" i="10"/>
  <c r="O644" i="10"/>
  <c r="P939" i="10" a="1"/>
  <c r="P939" i="10" s="1"/>
  <c r="O231" i="10"/>
  <c r="K389" i="10"/>
  <c r="I817" i="10"/>
  <c r="I553" i="10"/>
  <c r="L265" i="10"/>
  <c r="Q301" i="10"/>
  <c r="Q807" i="10"/>
  <c r="O781" i="10"/>
  <c r="O260" i="10"/>
  <c r="I1072" i="10"/>
  <c r="N409" i="10"/>
  <c r="P897" i="10" a="1"/>
  <c r="P897" i="10" s="1"/>
  <c r="J508" i="10"/>
  <c r="P933" i="10" a="1"/>
  <c r="P933" i="10" s="1"/>
  <c r="K440" i="10"/>
  <c r="L430" i="10"/>
  <c r="I769" i="10"/>
  <c r="A966" i="10"/>
  <c r="A247" i="10"/>
  <c r="I1001" i="10"/>
  <c r="A978" i="10"/>
  <c r="H836" i="10"/>
  <c r="L481" i="10"/>
  <c r="I929" i="10"/>
  <c r="L719" i="10"/>
  <c r="H929" i="10"/>
  <c r="N1009" i="10"/>
  <c r="H776" i="10"/>
  <c r="P455" i="10" a="1"/>
  <c r="P455" i="10" s="1"/>
  <c r="A587" i="10"/>
  <c r="K829" i="10"/>
  <c r="K542" i="10"/>
  <c r="J815" i="10"/>
  <c r="I743" i="10"/>
  <c r="M225" i="10"/>
  <c r="P829" i="10" a="1"/>
  <c r="P829" i="10" s="1"/>
  <c r="I800" i="10"/>
  <c r="L346" i="10"/>
  <c r="I259" i="10"/>
  <c r="M515" i="10"/>
  <c r="M758" i="10"/>
  <c r="P735" i="10" a="1"/>
  <c r="P735" i="10" s="1"/>
  <c r="N945" i="10"/>
  <c r="O681" i="10"/>
  <c r="M490" i="10"/>
  <c r="M990" i="10"/>
  <c r="O477" i="10"/>
  <c r="H305" i="10"/>
  <c r="A750" i="10"/>
  <c r="Q727" i="10"/>
  <c r="A573" i="10"/>
  <c r="O345" i="10"/>
  <c r="A945" i="10"/>
  <c r="O468" i="10"/>
  <c r="I1000" i="10"/>
  <c r="A600" i="10"/>
  <c r="Q683" i="10"/>
  <c r="L756" i="10"/>
  <c r="J232" i="10"/>
  <c r="J226" i="10"/>
  <c r="P635" i="10" a="1"/>
  <c r="P635" i="10" s="1"/>
  <c r="M711" i="10"/>
  <c r="K301" i="10"/>
  <c r="A402" i="10"/>
  <c r="P601" i="10" a="1"/>
  <c r="P601" i="10" s="1"/>
  <c r="I629" i="10"/>
  <c r="K757" i="10"/>
  <c r="A782" i="10"/>
  <c r="O661" i="10"/>
  <c r="M838" i="10"/>
  <c r="M451" i="10"/>
  <c r="A620" i="10"/>
  <c r="L749" i="10"/>
  <c r="H548" i="10"/>
  <c r="H858" i="10"/>
  <c r="L419" i="10"/>
  <c r="P612" i="10" a="1"/>
  <c r="P612" i="10" s="1"/>
  <c r="A854" i="10"/>
  <c r="O669" i="10"/>
  <c r="Q956" i="10"/>
  <c r="J859" i="10"/>
  <c r="N669" i="10"/>
  <c r="H426" i="10"/>
  <c r="M513" i="10"/>
  <c r="M404" i="10"/>
  <c r="P823" i="10" a="1"/>
  <c r="P823" i="10" s="1"/>
  <c r="N340" i="10"/>
  <c r="I274" i="10"/>
  <c r="M346" i="10"/>
  <c r="N856" i="10"/>
  <c r="M585" i="10"/>
  <c r="P708" i="10" a="1"/>
  <c r="P708" i="10" s="1"/>
  <c r="J228" i="10"/>
  <c r="J715" i="10"/>
  <c r="N971" i="10"/>
  <c r="J662" i="10"/>
  <c r="Q616" i="10"/>
  <c r="N461" i="10"/>
  <c r="J254" i="10"/>
  <c r="Q935" i="10"/>
  <c r="J409" i="10"/>
  <c r="O258" i="10"/>
  <c r="N403" i="10"/>
  <c r="K340" i="10"/>
  <c r="A743" i="10"/>
  <c r="I460" i="10"/>
  <c r="Q421" i="10"/>
  <c r="Q873" i="10"/>
  <c r="J233" i="10"/>
  <c r="H511" i="10"/>
  <c r="I294" i="10"/>
  <c r="Q836" i="10"/>
  <c r="P847" i="10" a="1"/>
  <c r="P847" i="10" s="1"/>
  <c r="K507" i="10"/>
  <c r="I599" i="10"/>
  <c r="K621" i="10"/>
  <c r="L877" i="10"/>
  <c r="O938" i="10"/>
  <c r="J619" i="10"/>
  <c r="M792" i="10"/>
  <c r="H1003" i="10"/>
  <c r="H354" i="10"/>
  <c r="H1080" i="10"/>
  <c r="N674" i="10"/>
  <c r="H732" i="10"/>
  <c r="A706" i="10"/>
  <c r="I745" i="10"/>
  <c r="J672" i="10"/>
  <c r="Q333" i="10"/>
  <c r="L816" i="10"/>
  <c r="P749" i="10" a="1"/>
  <c r="P749" i="10" s="1"/>
  <c r="H231" i="10"/>
  <c r="N568" i="10"/>
  <c r="M948" i="10"/>
  <c r="J788" i="10"/>
  <c r="J889" i="10"/>
  <c r="Q663" i="10"/>
  <c r="K569" i="10"/>
  <c r="I507" i="10"/>
  <c r="K240" i="10"/>
  <c r="A455" i="10"/>
  <c r="N455" i="10"/>
  <c r="H543" i="10"/>
  <c r="P525" i="10" a="1"/>
  <c r="P525" i="10" s="1"/>
  <c r="P369" i="10" a="1"/>
  <c r="P369" i="10" s="1"/>
  <c r="H1025" i="10"/>
  <c r="O636" i="10"/>
  <c r="I245" i="10"/>
  <c r="Q862" i="10"/>
  <c r="P647" i="10" a="1"/>
  <c r="P647" i="10" s="1"/>
  <c r="A531" i="10"/>
  <c r="K547" i="10"/>
  <c r="J350" i="10"/>
  <c r="J688" i="10"/>
  <c r="N413" i="10"/>
  <c r="Q686" i="10"/>
  <c r="J771" i="10"/>
  <c r="M966" i="10"/>
  <c r="H349" i="10"/>
  <c r="I865" i="10"/>
  <c r="P630" i="10" a="1"/>
  <c r="P630" i="10" s="1"/>
  <c r="K345" i="10"/>
  <c r="L610" i="10"/>
  <c r="O909" i="10"/>
  <c r="I1008" i="10"/>
  <c r="L845" i="10"/>
  <c r="L1001" i="10"/>
  <c r="M577" i="10"/>
  <c r="L495" i="10"/>
  <c r="Q584" i="10"/>
  <c r="I407" i="10"/>
  <c r="H809" i="10"/>
  <c r="H242" i="10"/>
  <c r="N902" i="10"/>
  <c r="Q604" i="10"/>
  <c r="A635" i="10"/>
  <c r="M308" i="10"/>
  <c r="M498" i="10"/>
  <c r="J526" i="10"/>
  <c r="K754" i="10"/>
  <c r="A261" i="10"/>
  <c r="H404" i="10"/>
  <c r="P1025" i="10" a="1"/>
  <c r="P1025" i="10" s="1"/>
  <c r="M286" i="10"/>
  <c r="O583" i="10"/>
  <c r="I251" i="10"/>
  <c r="A310" i="10"/>
  <c r="H849" i="10"/>
  <c r="O868" i="10"/>
  <c r="A783" i="10"/>
  <c r="Q626" i="10"/>
  <c r="O429" i="10"/>
  <c r="J828" i="10"/>
  <c r="O501" i="10"/>
  <c r="K385" i="10"/>
  <c r="L382" i="10"/>
  <c r="A323" i="10"/>
  <c r="H388" i="10"/>
  <c r="K298" i="10"/>
  <c r="N515" i="10"/>
  <c r="O518" i="10"/>
  <c r="M825" i="10"/>
  <c r="Q952" i="10"/>
  <c r="L400" i="10"/>
  <c r="K642" i="10"/>
  <c r="N683" i="10"/>
  <c r="K741" i="10"/>
  <c r="N656" i="10"/>
  <c r="A621" i="10"/>
  <c r="M1013" i="10"/>
  <c r="K306" i="10"/>
  <c r="Q507" i="10"/>
  <c r="H747" i="10"/>
  <c r="A571" i="10"/>
  <c r="O418" i="10"/>
  <c r="H1041" i="10"/>
  <c r="Q825" i="10"/>
  <c r="M487" i="10"/>
  <c r="H783" i="10"/>
  <c r="P225" i="10" a="1"/>
  <c r="P225" i="10" s="1"/>
  <c r="O812" i="10"/>
  <c r="J444" i="10"/>
  <c r="H1042" i="10"/>
  <c r="O226" i="10"/>
  <c r="I955" i="10"/>
  <c r="A295" i="10"/>
  <c r="O694" i="10"/>
  <c r="Q384" i="10"/>
  <c r="A268" i="10"/>
  <c r="P624" i="10" a="1"/>
  <c r="P624" i="10" s="1"/>
  <c r="H889" i="10"/>
  <c r="J819" i="10"/>
  <c r="L698" i="10"/>
  <c r="M882" i="10"/>
  <c r="N749" i="10"/>
  <c r="A981" i="10"/>
  <c r="I302" i="10"/>
  <c r="N623" i="10"/>
  <c r="L314" i="10"/>
  <c r="A550" i="10"/>
  <c r="O765" i="10"/>
  <c r="P391" i="10" a="1"/>
  <c r="P391" i="10" s="1"/>
  <c r="J394" i="10"/>
  <c r="H632" i="10"/>
  <c r="P451" i="10" a="1"/>
  <c r="P451" i="10" s="1"/>
  <c r="N717" i="10"/>
  <c r="J513" i="10"/>
  <c r="J591" i="10"/>
  <c r="A683" i="10"/>
  <c r="Q236" i="10"/>
  <c r="J1028" i="10"/>
  <c r="M414" i="10"/>
  <c r="O927" i="10"/>
  <c r="M1001" i="10"/>
  <c r="K436" i="10"/>
  <c r="L687" i="10"/>
  <c r="Q377" i="10"/>
  <c r="N240" i="10"/>
  <c r="A969" i="10"/>
  <c r="L734" i="10"/>
  <c r="M478" i="10"/>
  <c r="N743" i="10"/>
  <c r="J784" i="10"/>
  <c r="K937" i="10"/>
  <c r="P1028" i="10" a="1"/>
  <c r="P1028" i="10" s="1"/>
  <c r="Q524" i="10"/>
  <c r="A1005" i="10"/>
  <c r="O512" i="10"/>
  <c r="K930" i="10"/>
  <c r="I579" i="10"/>
  <c r="N368" i="10"/>
  <c r="L415" i="10"/>
  <c r="O869" i="10"/>
  <c r="Q940" i="10"/>
  <c r="N703" i="10"/>
  <c r="Q832" i="10"/>
  <c r="L432" i="10"/>
  <c r="J249" i="10"/>
  <c r="I673" i="10"/>
  <c r="I403" i="10"/>
  <c r="K388" i="10"/>
  <c r="N679" i="10"/>
  <c r="N468" i="10"/>
  <c r="O890" i="10"/>
  <c r="O376" i="10"/>
  <c r="M817" i="10"/>
  <c r="A684" i="10"/>
  <c r="L235" i="10"/>
  <c r="O395" i="10"/>
  <c r="I545" i="10"/>
  <c r="I901" i="10"/>
  <c r="H250" i="10"/>
  <c r="M456" i="10"/>
  <c r="P861" i="10" a="1"/>
  <c r="P861" i="10" s="1"/>
  <c r="H833" i="10"/>
  <c r="K902" i="10"/>
  <c r="A501" i="10"/>
  <c r="M408" i="10"/>
  <c r="A488" i="10"/>
  <c r="N818" i="10"/>
  <c r="N441" i="10"/>
  <c r="Q512" i="10"/>
  <c r="N830" i="10"/>
  <c r="K310" i="10"/>
  <c r="O439" i="10"/>
  <c r="J977" i="10"/>
  <c r="K731" i="10"/>
  <c r="H721" i="10"/>
  <c r="A544" i="10"/>
  <c r="Q594" i="10"/>
  <c r="P790" i="10" a="1"/>
  <c r="P790" i="10" s="1"/>
  <c r="M633" i="10"/>
  <c r="J865" i="10"/>
  <c r="K590" i="10"/>
  <c r="O460" i="10"/>
  <c r="O581" i="10"/>
  <c r="O274" i="10"/>
  <c r="A744" i="10"/>
  <c r="Q1014" i="10"/>
  <c r="J917" i="10"/>
  <c r="A606" i="10"/>
  <c r="P294" i="10" a="1"/>
  <c r="P294" i="10" s="1"/>
  <c r="N267" i="10"/>
  <c r="J930" i="10"/>
  <c r="L259" i="10"/>
  <c r="O754" i="10"/>
  <c r="O257" i="10"/>
  <c r="N313" i="10"/>
  <c r="I440" i="10"/>
  <c r="N993" i="10"/>
  <c r="I854" i="10"/>
  <c r="Q494" i="10"/>
  <c r="A707" i="10"/>
  <c r="Q819" i="10"/>
  <c r="J400" i="10"/>
  <c r="J699" i="10"/>
  <c r="H367" i="10"/>
  <c r="I1029" i="10"/>
  <c r="H627" i="10"/>
  <c r="A373" i="10"/>
  <c r="Q545" i="10"/>
  <c r="I421" i="10"/>
  <c r="O302" i="10"/>
  <c r="L803" i="10"/>
  <c r="K805" i="10"/>
  <c r="Q631" i="10"/>
  <c r="L809" i="10"/>
  <c r="Q510" i="10"/>
  <c r="I922" i="10"/>
  <c r="P598" i="10" a="1"/>
  <c r="P598" i="10" s="1"/>
  <c r="K1013" i="10"/>
  <c r="I1079" i="10"/>
  <c r="O701" i="10"/>
  <c r="K845" i="10"/>
  <c r="Q294" i="10"/>
  <c r="J441" i="10"/>
  <c r="Q256" i="10"/>
  <c r="O585" i="10"/>
  <c r="P983" i="10" a="1"/>
  <c r="P983" i="10" s="1"/>
  <c r="O770" i="10"/>
  <c r="L339" i="10"/>
  <c r="N704" i="10"/>
  <c r="K797" i="10"/>
  <c r="N412" i="10"/>
  <c r="N882" i="10"/>
  <c r="A927" i="10"/>
  <c r="L891" i="10"/>
  <c r="H498" i="10"/>
  <c r="I605" i="10"/>
  <c r="N610" i="10"/>
  <c r="J312" i="10"/>
  <c r="Q757" i="10"/>
  <c r="P558" i="10" a="1"/>
  <c r="P558" i="10" s="1"/>
  <c r="L880" i="10"/>
  <c r="M583" i="10"/>
  <c r="A400" i="10"/>
  <c r="M773" i="10"/>
  <c r="Q440" i="10"/>
  <c r="J534" i="10"/>
  <c r="M898" i="10"/>
  <c r="K952" i="10"/>
  <c r="N816" i="10"/>
  <c r="K548" i="10"/>
  <c r="N1006" i="10"/>
  <c r="M579" i="10"/>
  <c r="M794" i="10"/>
  <c r="L298" i="10"/>
  <c r="Q576" i="10"/>
  <c r="M607" i="10"/>
  <c r="O239" i="10"/>
  <c r="P659" i="10" a="1"/>
  <c r="P659" i="10" s="1"/>
  <c r="H866" i="10"/>
  <c r="P830" i="10" a="1"/>
  <c r="P830" i="10" s="1"/>
  <c r="M967" i="10"/>
  <c r="M305" i="10"/>
  <c r="K979" i="10"/>
  <c r="L986" i="10"/>
  <c r="J455" i="10"/>
  <c r="I958" i="10"/>
  <c r="I678" i="10"/>
  <c r="A921" i="10"/>
  <c r="K476" i="10"/>
  <c r="N244" i="10"/>
  <c r="M866" i="10"/>
  <c r="A870" i="10"/>
  <c r="N757" i="10"/>
  <c r="L893" i="10"/>
  <c r="Q680" i="10"/>
  <c r="L1006" i="10"/>
  <c r="I798" i="10"/>
  <c r="M696" i="10"/>
  <c r="J1024" i="10"/>
  <c r="A241" i="10"/>
  <c r="A941" i="10"/>
  <c r="J363" i="10"/>
  <c r="N547" i="10"/>
  <c r="K619" i="10"/>
  <c r="A957" i="10"/>
  <c r="L683" i="10"/>
  <c r="O828" i="10"/>
  <c r="M793" i="10"/>
  <c r="M268" i="10"/>
  <c r="N292" i="10"/>
  <c r="N617" i="10"/>
  <c r="I374" i="10"/>
  <c r="P732" i="10" a="1"/>
  <c r="P732" i="10" s="1"/>
  <c r="H704" i="10"/>
  <c r="P873" i="10" a="1"/>
  <c r="P873" i="10" s="1"/>
  <c r="N385" i="10"/>
  <c r="N864" i="10"/>
  <c r="I470" i="10"/>
  <c r="Q723" i="10"/>
  <c r="P742" i="10" a="1"/>
  <c r="P742" i="10" s="1"/>
  <c r="L722" i="10"/>
  <c r="M706" i="10"/>
  <c r="M775" i="10"/>
  <c r="I889" i="10"/>
  <c r="Q854" i="10"/>
  <c r="P663" i="10" a="1"/>
  <c r="P663" i="10" s="1"/>
  <c r="H997" i="10"/>
  <c r="L665" i="10"/>
  <c r="P333" i="10" a="1"/>
  <c r="P333" i="10" s="1"/>
  <c r="I283" i="10"/>
  <c r="A740" i="10"/>
  <c r="M727" i="10"/>
  <c r="A564" i="10"/>
  <c r="N302" i="10"/>
  <c r="I655" i="10"/>
  <c r="O457" i="10"/>
  <c r="A1045" i="10"/>
  <c r="L733" i="10"/>
  <c r="K705" i="10"/>
  <c r="A729" i="10"/>
  <c r="A865" i="10"/>
  <c r="L916" i="10"/>
  <c r="A860" i="10"/>
  <c r="K516" i="10"/>
  <c r="L946" i="10"/>
  <c r="K667" i="10"/>
  <c r="H436" i="10"/>
  <c r="P486" i="10" a="1"/>
  <c r="P486" i="10" s="1"/>
  <c r="N492" i="10"/>
  <c r="P808" i="10" a="1"/>
  <c r="P808" i="10" s="1"/>
  <c r="A463" i="10"/>
  <c r="M557" i="10"/>
  <c r="O368" i="10"/>
  <c r="L508" i="10"/>
  <c r="N1002" i="10"/>
  <c r="K561" i="10"/>
  <c r="J340" i="10"/>
  <c r="N288" i="10"/>
  <c r="L260" i="10"/>
  <c r="L388" i="10"/>
  <c r="H1070" i="10"/>
  <c r="L587" i="10"/>
  <c r="I390" i="10"/>
  <c r="A549" i="10"/>
  <c r="K449" i="10"/>
  <c r="J552" i="10"/>
  <c r="O804" i="10"/>
  <c r="L500" i="10"/>
  <c r="A248" i="10"/>
  <c r="I281" i="10"/>
  <c r="M228" i="10"/>
  <c r="Q533" i="10"/>
  <c r="Q1007" i="10"/>
  <c r="A1081" i="10"/>
  <c r="I413" i="10"/>
  <c r="N583" i="10"/>
  <c r="Q1001" i="10"/>
  <c r="L594" i="10"/>
  <c r="J321" i="10"/>
  <c r="I247" i="10"/>
  <c r="K924" i="10"/>
  <c r="P1032" i="10" a="1"/>
  <c r="P1032" i="10" s="1"/>
  <c r="M997" i="10"/>
  <c r="M972" i="10"/>
  <c r="A418" i="10"/>
  <c r="N294" i="10"/>
  <c r="M256" i="10"/>
  <c r="O699" i="10"/>
  <c r="J945" i="10"/>
  <c r="L660" i="10"/>
  <c r="M502" i="10"/>
  <c r="Q526" i="10"/>
  <c r="H589" i="10"/>
  <c r="I450" i="10"/>
  <c r="P792" i="10" a="1"/>
  <c r="P792" i="10" s="1"/>
  <c r="Q877" i="10"/>
  <c r="I326" i="10"/>
  <c r="P449" i="10" a="1"/>
  <c r="P449" i="10" s="1"/>
  <c r="I468" i="10"/>
  <c r="N272" i="10"/>
  <c r="M691" i="10"/>
  <c r="Q986" i="10"/>
  <c r="I885" i="10"/>
  <c r="K639" i="10"/>
  <c r="L626" i="10"/>
  <c r="Q530" i="10"/>
  <c r="Q467" i="10"/>
  <c r="L279" i="10"/>
  <c r="P922" i="10" a="1"/>
  <c r="P922" i="10" s="1"/>
  <c r="P437" i="10" a="1"/>
  <c r="P437" i="10" s="1"/>
  <c r="L583" i="10"/>
  <c r="H912" i="10"/>
  <c r="Q715" i="10"/>
  <c r="K968" i="10"/>
  <c r="M629" i="10"/>
  <c r="I608" i="10"/>
  <c r="J710" i="10"/>
  <c r="H757" i="10"/>
  <c r="O1025" i="10"/>
  <c r="M975" i="10"/>
  <c r="I647" i="10"/>
  <c r="I914" i="10"/>
  <c r="Q1035" i="10"/>
  <c r="A892" i="10"/>
  <c r="P506" i="10" a="1"/>
  <c r="P506" i="10" s="1"/>
  <c r="H496" i="10"/>
  <c r="M871" i="10"/>
  <c r="J428" i="10"/>
  <c r="N947" i="10"/>
  <c r="H744" i="10"/>
  <c r="J519" i="10"/>
  <c r="K653" i="10"/>
  <c r="K592" i="10"/>
  <c r="L682" i="10"/>
  <c r="L253" i="10"/>
  <c r="P859" i="10" a="1"/>
  <c r="P859" i="10" s="1"/>
  <c r="Q495" i="10"/>
  <c r="H982" i="10"/>
  <c r="P363" i="10" a="1"/>
  <c r="P363" i="10" s="1"/>
  <c r="O572" i="10"/>
  <c r="L998" i="10"/>
  <c r="L679" i="10"/>
  <c r="H662" i="10"/>
  <c r="J329" i="10"/>
  <c r="Q651" i="10"/>
  <c r="K1017" i="10"/>
  <c r="P544" i="10" a="1"/>
  <c r="P544" i="10" s="1"/>
  <c r="M933" i="10"/>
  <c r="M280" i="10"/>
  <c r="H753" i="10"/>
  <c r="K1008" i="10"/>
  <c r="A552" i="10"/>
  <c r="I264" i="10"/>
  <c r="Q834" i="10"/>
  <c r="I300" i="10"/>
  <c r="L378" i="10"/>
  <c r="K990" i="10"/>
  <c r="P672" i="10" a="1"/>
  <c r="P672" i="10" s="1"/>
  <c r="P361" i="10" a="1"/>
  <c r="P361" i="10" s="1"/>
  <c r="N591" i="10"/>
  <c r="I441" i="10"/>
  <c r="N324" i="10"/>
  <c r="Q319" i="10"/>
  <c r="O251" i="10"/>
  <c r="M960" i="10"/>
  <c r="Q751" i="10"/>
  <c r="I882" i="10"/>
  <c r="A1018" i="10"/>
  <c r="K491" i="10"/>
  <c r="J500" i="10"/>
  <c r="Q983" i="10"/>
  <c r="J474" i="10"/>
  <c r="L707" i="10"/>
  <c r="I343" i="10"/>
  <c r="I688" i="10"/>
  <c r="O341" i="10"/>
  <c r="H952" i="10"/>
  <c r="J923" i="10"/>
  <c r="A527" i="10"/>
  <c r="L804" i="10"/>
  <c r="Q323" i="10"/>
  <c r="O384" i="10"/>
  <c r="L440" i="10"/>
  <c r="H290" i="10"/>
  <c r="H1079" i="10"/>
  <c r="M523" i="10"/>
  <c r="O1019" i="10"/>
  <c r="N578" i="10"/>
  <c r="L436" i="10"/>
  <c r="O991" i="10"/>
  <c r="Q385" i="10"/>
  <c r="J697" i="10"/>
  <c r="H463" i="10"/>
  <c r="M455" i="10"/>
  <c r="M320" i="10"/>
  <c r="H468" i="10"/>
  <c r="K867" i="10"/>
  <c r="Q771" i="10"/>
  <c r="J869" i="10"/>
  <c r="K861" i="10"/>
  <c r="M238" i="10"/>
  <c r="M319" i="10"/>
  <c r="K557" i="10"/>
  <c r="Q417" i="10"/>
  <c r="H631" i="10"/>
  <c r="I671" i="10"/>
  <c r="M884" i="10"/>
  <c r="O335" i="10"/>
  <c r="L1020" i="10"/>
  <c r="A420" i="10"/>
  <c r="P844" i="10" a="1"/>
  <c r="P844" i="10" s="1"/>
  <c r="N661" i="10"/>
  <c r="H725" i="10"/>
  <c r="L1007" i="10"/>
  <c r="Q930" i="10"/>
  <c r="J280" i="10"/>
  <c r="P795" i="10" a="1"/>
  <c r="P795" i="10" s="1"/>
  <c r="K980" i="10"/>
  <c r="M683" i="10"/>
  <c r="O762" i="10"/>
  <c r="J698" i="10"/>
  <c r="H335" i="10"/>
  <c r="O1016" i="10"/>
  <c r="A450" i="10"/>
  <c r="O711" i="10"/>
  <c r="K605" i="10"/>
  <c r="P540" i="10" a="1"/>
  <c r="P540" i="10" s="1"/>
  <c r="L270" i="10"/>
  <c r="I967" i="10"/>
  <c r="A327" i="10"/>
  <c r="A997" i="10"/>
  <c r="J728" i="10"/>
  <c r="O492" i="10"/>
  <c r="A702" i="10"/>
  <c r="Q596" i="10"/>
  <c r="K827" i="10"/>
  <c r="L309" i="10"/>
  <c r="H370" i="10"/>
  <c r="Q774" i="10"/>
  <c r="K978" i="10"/>
  <c r="K606" i="10"/>
  <c r="Q443" i="10"/>
  <c r="L675" i="10"/>
  <c r="K760" i="10"/>
  <c r="P747" i="10" a="1"/>
  <c r="P747" i="10" s="1"/>
  <c r="A306" i="10"/>
  <c r="Q839" i="10"/>
  <c r="J929" i="10"/>
  <c r="A489" i="10"/>
  <c r="Q280" i="10"/>
  <c r="O848" i="10"/>
  <c r="J816" i="10"/>
  <c r="L692" i="10"/>
  <c r="H279" i="10"/>
  <c r="P593" i="10" a="1"/>
  <c r="P593" i="10" s="1"/>
  <c r="K277" i="10"/>
  <c r="I414" i="10"/>
  <c r="L983" i="10"/>
  <c r="Q994" i="10"/>
  <c r="I419" i="10"/>
  <c r="Q625" i="10"/>
  <c r="A847" i="10"/>
  <c r="Q340" i="10"/>
  <c r="I903" i="10"/>
  <c r="H446" i="10"/>
  <c r="L997" i="10"/>
  <c r="H475" i="10"/>
  <c r="Q906" i="10"/>
  <c r="Q418" i="10"/>
  <c r="J786" i="10"/>
  <c r="P912" i="10" a="1"/>
  <c r="P912" i="10" s="1"/>
  <c r="J271" i="10"/>
  <c r="H1071" i="10"/>
  <c r="J391" i="10"/>
  <c r="O493" i="10"/>
  <c r="O617" i="10"/>
  <c r="I757" i="10"/>
  <c r="P553" i="10" a="1"/>
  <c r="P553" i="10" s="1"/>
  <c r="J342" i="10"/>
  <c r="J390" i="10"/>
  <c r="P982" i="10" a="1"/>
  <c r="P982" i="10" s="1"/>
  <c r="J922" i="10"/>
  <c r="M666" i="10"/>
  <c r="L312" i="10"/>
  <c r="I277" i="10"/>
  <c r="I700" i="10"/>
  <c r="H407" i="10"/>
  <c r="O784" i="10"/>
  <c r="M352" i="10"/>
  <c r="J821" i="10"/>
  <c r="H962" i="10"/>
  <c r="O525" i="10"/>
  <c r="L765" i="10"/>
  <c r="O697" i="10"/>
  <c r="Q648" i="10"/>
  <c r="O351" i="10"/>
  <c r="L770" i="10"/>
  <c r="A286" i="10"/>
  <c r="O551" i="10"/>
  <c r="P852" i="10" a="1"/>
  <c r="P852" i="10" s="1"/>
  <c r="O1009" i="10"/>
  <c r="A626" i="10"/>
  <c r="P674" i="10" a="1"/>
  <c r="P674" i="10" s="1"/>
  <c r="P436" i="10" a="1"/>
  <c r="P436" i="10" s="1"/>
  <c r="K631" i="10"/>
  <c r="O962" i="10"/>
  <c r="K654" i="10"/>
  <c r="P679" i="10" a="1"/>
  <c r="P679" i="10" s="1"/>
  <c r="H799" i="10"/>
  <c r="P849" i="10" a="1"/>
  <c r="P849" i="10" s="1"/>
  <c r="K814" i="10"/>
  <c r="O562" i="10"/>
  <c r="A1040" i="10"/>
  <c r="O545" i="10"/>
  <c r="A855" i="10"/>
  <c r="N685" i="10"/>
  <c r="I874" i="10"/>
  <c r="H800" i="10"/>
  <c r="N373" i="10"/>
  <c r="P961" i="10" a="1"/>
  <c r="P961" i="10" s="1"/>
  <c r="I1018" i="10"/>
  <c r="J600" i="10"/>
  <c r="K267" i="10"/>
  <c r="K256" i="10"/>
  <c r="A1060" i="10"/>
  <c r="J1019" i="10"/>
  <c r="L883" i="10"/>
  <c r="L458" i="10"/>
  <c r="O410" i="10"/>
  <c r="H435" i="10"/>
  <c r="L815" i="10"/>
  <c r="Q824" i="10"/>
  <c r="M724" i="10"/>
  <c r="Q987" i="10"/>
  <c r="L713" i="10"/>
  <c r="A588" i="10"/>
  <c r="H459" i="10"/>
  <c r="I863" i="10"/>
  <c r="P409" i="10" a="1"/>
  <c r="P409" i="10" s="1"/>
  <c r="P741" i="10" a="1"/>
  <c r="P741" i="10" s="1"/>
  <c r="I547" i="10"/>
  <c r="M790" i="10"/>
  <c r="H690" i="10"/>
  <c r="N725" i="10"/>
  <c r="H233" i="10"/>
  <c r="L705" i="10"/>
  <c r="Q433" i="10"/>
  <c r="L376" i="10"/>
  <c r="I504" i="10"/>
  <c r="N857" i="10"/>
  <c r="M617" i="10"/>
  <c r="I375" i="10"/>
  <c r="M297" i="10"/>
  <c r="K283" i="10"/>
  <c r="N415" i="10"/>
  <c r="L451" i="10"/>
  <c r="L551" i="10"/>
  <c r="A479" i="10"/>
  <c r="H898" i="10"/>
  <c r="I909" i="10"/>
  <c r="J685" i="10"/>
  <c r="A315" i="10"/>
  <c r="K858" i="10"/>
  <c r="O594" i="10"/>
  <c r="J393" i="10"/>
  <c r="P450" i="10" a="1"/>
  <c r="P450" i="10" s="1"/>
  <c r="O772" i="10"/>
  <c r="M949" i="10"/>
  <c r="A1047" i="10"/>
  <c r="J401" i="10"/>
  <c r="H960" i="10"/>
  <c r="M234" i="10"/>
  <c r="J328" i="10"/>
  <c r="L646" i="10"/>
  <c r="H227" i="10"/>
  <c r="L735" i="10"/>
  <c r="M861" i="10"/>
  <c r="H350" i="10"/>
  <c r="I243" i="10"/>
  <c r="M656" i="10"/>
  <c r="A462" i="10"/>
  <c r="L240" i="10"/>
  <c r="A336" i="10"/>
  <c r="J247" i="10"/>
  <c r="I726" i="10"/>
  <c r="H1055" i="10"/>
  <c r="Q851" i="10"/>
  <c r="J767" i="10"/>
  <c r="A974" i="10"/>
  <c r="Q959" i="10"/>
  <c r="I826" i="10"/>
  <c r="L982" i="10"/>
  <c r="O779" i="10"/>
  <c r="L225" i="10"/>
  <c r="N733" i="10"/>
  <c r="Q728" i="10"/>
  <c r="N903" i="10"/>
  <c r="A258" i="10"/>
  <c r="P427" i="10" a="1"/>
  <c r="P427" i="10" s="1"/>
  <c r="A1048" i="10"/>
  <c r="N234" i="10"/>
  <c r="Q317" i="10"/>
  <c r="J880" i="10"/>
  <c r="N672" i="10"/>
  <c r="N988" i="10"/>
  <c r="P981" i="10" a="1"/>
  <c r="P981" i="10" s="1"/>
  <c r="Q547" i="10"/>
  <c r="K617" i="10"/>
  <c r="L431" i="10"/>
  <c r="K613" i="10"/>
  <c r="O791" i="10"/>
  <c r="M411" i="10"/>
  <c r="J839" i="10"/>
  <c r="K888" i="10"/>
  <c r="J630" i="10"/>
  <c r="O459" i="10"/>
  <c r="J289" i="10"/>
  <c r="A230" i="10"/>
  <c r="K465" i="10"/>
  <c r="H710" i="10"/>
  <c r="L725" i="10"/>
  <c r="H676" i="10"/>
  <c r="L616" i="10"/>
  <c r="P401" i="10" a="1"/>
  <c r="P401" i="10" s="1"/>
  <c r="K698" i="10"/>
  <c r="A256" i="10"/>
  <c r="I910" i="10"/>
  <c r="N778" i="10"/>
  <c r="O503" i="10"/>
  <c r="J611" i="10"/>
  <c r="A907" i="10"/>
  <c r="H271" i="10"/>
  <c r="O513" i="10"/>
  <c r="K846" i="10"/>
  <c r="H1050" i="10"/>
  <c r="M812" i="10"/>
  <c r="I550" i="10"/>
  <c r="O1001" i="10"/>
  <c r="A244" i="10"/>
  <c r="K961" i="10"/>
  <c r="O693" i="10"/>
  <c r="M680" i="10"/>
  <c r="P370" i="10" a="1"/>
  <c r="P370" i="10" s="1"/>
  <c r="I328" i="10"/>
  <c r="I246" i="10"/>
  <c r="J874" i="10"/>
  <c r="I458" i="10"/>
  <c r="P1031" i="10" a="1"/>
  <c r="P1031" i="10" s="1"/>
  <c r="O435" i="10"/>
  <c r="Q639" i="10"/>
  <c r="M601" i="10"/>
  <c r="M662" i="10"/>
  <c r="H674" i="10"/>
  <c r="O580" i="10"/>
  <c r="N967" i="10"/>
  <c r="O281" i="10"/>
  <c r="J282" i="10"/>
  <c r="N655" i="10"/>
  <c r="P728" i="10" a="1"/>
  <c r="P728" i="10" s="1"/>
  <c r="A938" i="10"/>
  <c r="M243" i="10"/>
  <c r="P772" i="10" a="1"/>
  <c r="P772" i="10" s="1"/>
  <c r="N696" i="10"/>
  <c r="M373" i="10"/>
  <c r="P570" i="10" a="1"/>
  <c r="P570" i="10" s="1"/>
  <c r="Q865" i="10"/>
  <c r="N549" i="10"/>
  <c r="M779" i="10"/>
  <c r="N505" i="10"/>
  <c r="I270" i="10"/>
  <c r="P250" i="10" a="1"/>
  <c r="P250" i="10" s="1"/>
  <c r="A701" i="10"/>
  <c r="A470" i="10"/>
  <c r="A395" i="10"/>
  <c r="Q934" i="10"/>
  <c r="P1020" i="10" a="1"/>
  <c r="P1020" i="10" s="1"/>
  <c r="Q247" i="10"/>
  <c r="J411" i="10"/>
  <c r="Q313" i="10"/>
  <c r="A292" i="10"/>
  <c r="K856" i="10"/>
  <c r="A405" i="10"/>
  <c r="I518" i="10"/>
  <c r="K687" i="10"/>
  <c r="M634" i="10"/>
  <c r="L644" i="10"/>
  <c r="I510" i="10"/>
  <c r="H901" i="10"/>
  <c r="P297" i="10" a="1"/>
  <c r="P297" i="10" s="1"/>
  <c r="I370" i="10"/>
  <c r="N273" i="10"/>
  <c r="Q901" i="10"/>
  <c r="Q439" i="10"/>
  <c r="O956" i="10"/>
  <c r="M504" i="10"/>
  <c r="M688" i="10"/>
  <c r="K445" i="10"/>
  <c r="Q1021" i="10"/>
  <c r="M428" i="10"/>
  <c r="H1045" i="10"/>
  <c r="K468" i="10"/>
  <c r="J983" i="10"/>
  <c r="I926" i="10"/>
  <c r="H470" i="10"/>
  <c r="O298" i="10"/>
  <c r="Q265" i="10"/>
  <c r="H319" i="10"/>
  <c r="A1010" i="10"/>
  <c r="N925" i="10"/>
  <c r="A337" i="10"/>
  <c r="P579" i="10" a="1"/>
  <c r="P579" i="10" s="1"/>
  <c r="P610" i="10" a="1"/>
  <c r="P610" i="10" s="1"/>
  <c r="L533" i="10"/>
  <c r="K387" i="10"/>
  <c r="L303" i="10"/>
  <c r="K567" i="10"/>
  <c r="P689" i="10" a="1"/>
  <c r="P689" i="10" s="1"/>
  <c r="M497" i="10"/>
  <c r="A839" i="10"/>
  <c r="O364" i="10"/>
  <c r="I1057" i="10"/>
  <c r="J404" i="10"/>
  <c r="H855" i="10"/>
  <c r="L895" i="10"/>
  <c r="N259" i="10"/>
  <c r="J670" i="10"/>
  <c r="P586" i="10" a="1"/>
  <c r="P586" i="10" s="1"/>
  <c r="O937" i="10"/>
  <c r="L368" i="10"/>
  <c r="A820" i="10"/>
  <c r="M266" i="10"/>
  <c r="K891" i="10"/>
  <c r="M260" i="10"/>
  <c r="N328" i="10"/>
  <c r="Q662" i="10"/>
  <c r="N377" i="10"/>
  <c r="Q607" i="10"/>
  <c r="K330" i="10"/>
  <c r="J300" i="10"/>
  <c r="I315" i="10"/>
  <c r="O366" i="10"/>
  <c r="P976" i="10" a="1"/>
  <c r="P976" i="10" s="1"/>
  <c r="I363" i="10"/>
  <c r="P418" i="10" a="1"/>
  <c r="P418" i="10" s="1"/>
  <c r="O985" i="10"/>
  <c r="H444" i="10"/>
  <c r="L422" i="10"/>
  <c r="N261" i="10"/>
  <c r="H1034" i="10"/>
  <c r="P846" i="10" a="1"/>
  <c r="P846" i="10" s="1"/>
  <c r="A777" i="10"/>
  <c r="K482" i="10"/>
  <c r="M715" i="10"/>
  <c r="K546" i="10"/>
  <c r="N986" i="10"/>
  <c r="P291" i="10" a="1"/>
  <c r="P291" i="10" s="1"/>
  <c r="M754" i="10"/>
  <c r="M250" i="10"/>
  <c r="N572" i="10"/>
  <c r="K324" i="10"/>
  <c r="A332" i="10"/>
  <c r="N554" i="10"/>
  <c r="O427" i="10"/>
  <c r="O566" i="10"/>
  <c r="O704" i="10"/>
  <c r="O294" i="10"/>
  <c r="H532" i="10"/>
  <c r="P804" i="10" a="1"/>
  <c r="P804" i="10" s="1"/>
  <c r="K344" i="10"/>
  <c r="O318" i="10"/>
  <c r="Q745" i="10"/>
  <c r="Q239" i="10"/>
  <c r="A628" i="10"/>
  <c r="M983" i="10"/>
  <c r="M530" i="10"/>
  <c r="N715" i="10"/>
  <c r="K886" i="10"/>
  <c r="L1033" i="10"/>
  <c r="Q879" i="10"/>
  <c r="A794" i="10"/>
  <c r="I637" i="10"/>
  <c r="H268" i="10"/>
  <c r="A519" i="10"/>
  <c r="J442" i="10"/>
  <c r="P968" i="10" a="1"/>
  <c r="P968" i="10" s="1"/>
  <c r="A910" i="10"/>
  <c r="M374" i="10"/>
  <c r="L273" i="10"/>
  <c r="K441" i="10"/>
  <c r="H965" i="10"/>
  <c r="H410" i="10"/>
  <c r="N230" i="10"/>
  <c r="A580" i="10"/>
  <c r="P903" i="10" a="1"/>
  <c r="P903" i="10" s="1"/>
  <c r="N470" i="10"/>
  <c r="I790" i="10"/>
  <c r="L397" i="10"/>
  <c r="I985" i="10"/>
  <c r="A585" i="10"/>
  <c r="H460" i="10"/>
  <c r="P519" i="10" a="1"/>
  <c r="P519" i="10" s="1"/>
  <c r="L344" i="10"/>
  <c r="P492" i="10" a="1"/>
  <c r="P492" i="10" s="1"/>
  <c r="L881" i="10"/>
  <c r="I1053" i="10"/>
  <c r="H293" i="10"/>
  <c r="J779" i="10"/>
  <c r="I436" i="10"/>
  <c r="A645" i="10"/>
  <c r="P951" i="10" a="1"/>
  <c r="P951" i="10" s="1"/>
  <c r="K381" i="10"/>
  <c r="A769" i="10"/>
  <c r="K682" i="10"/>
  <c r="Q870" i="10"/>
  <c r="I462" i="10"/>
  <c r="L693" i="10"/>
  <c r="A386" i="10"/>
  <c r="P745" i="10" a="1"/>
  <c r="P745" i="10" s="1"/>
  <c r="A935" i="10"/>
  <c r="K864" i="10"/>
  <c r="Q790" i="10"/>
  <c r="H865" i="10"/>
  <c r="I740" i="10"/>
  <c r="I750" i="10"/>
  <c r="J606" i="10"/>
  <c r="M713" i="10"/>
  <c r="L888" i="10"/>
  <c r="Q835" i="10"/>
  <c r="L817" i="10"/>
  <c r="H270" i="10"/>
  <c r="H702" i="10"/>
  <c r="I311" i="10"/>
  <c r="H492" i="10"/>
  <c r="K748" i="10"/>
  <c r="I838" i="10"/>
  <c r="A1021" i="10"/>
  <c r="P371" i="10" a="1"/>
  <c r="P371" i="10" s="1"/>
  <c r="L573" i="10"/>
  <c r="O479" i="10"/>
  <c r="P345" i="10" a="1"/>
  <c r="P345" i="10" s="1"/>
  <c r="Q957" i="10"/>
  <c r="N675" i="10"/>
  <c r="Q522" i="10"/>
  <c r="Q725" i="10"/>
  <c r="L607" i="10"/>
  <c r="N425" i="10"/>
  <c r="O508" i="10"/>
  <c r="P395" i="10" a="1"/>
  <c r="P395" i="10" s="1"/>
  <c r="K633" i="10"/>
  <c r="M673" i="10"/>
  <c r="K311" i="10"/>
  <c r="J636" i="10"/>
  <c r="N949" i="10"/>
  <c r="M424" i="10"/>
  <c r="P599" i="10" a="1"/>
  <c r="P599" i="10" s="1"/>
  <c r="K848" i="10"/>
  <c r="M635" i="10"/>
  <c r="P761" i="10" a="1"/>
  <c r="P761" i="10" s="1"/>
  <c r="M512" i="10"/>
  <c r="A575" i="10"/>
  <c r="L423" i="10"/>
  <c r="H316" i="10"/>
  <c r="J414" i="10"/>
  <c r="Q335" i="10"/>
  <c r="N998" i="10"/>
  <c r="J756" i="10"/>
  <c r="H238" i="10"/>
  <c r="I585" i="10"/>
  <c r="Q610" i="10"/>
  <c r="O358" i="10"/>
  <c r="P990" i="10" a="1"/>
  <c r="P990" i="10" s="1"/>
  <c r="H805" i="10"/>
  <c r="I1034" i="10"/>
  <c r="L330" i="10"/>
  <c r="P430" i="10" a="1"/>
  <c r="P430" i="10" s="1"/>
  <c r="M780" i="10"/>
  <c r="O818" i="10"/>
  <c r="J988" i="10"/>
  <c r="A484" i="10"/>
  <c r="J452" i="10"/>
  <c r="Q275" i="10"/>
  <c r="K910" i="10"/>
  <c r="H562" i="10"/>
  <c r="N846" i="10"/>
  <c r="L287" i="10"/>
  <c r="M416" i="10"/>
  <c r="J650" i="10"/>
  <c r="P378" i="10" a="1"/>
  <c r="P378" i="10" s="1"/>
  <c r="N535" i="10"/>
  <c r="Q703" i="10"/>
  <c r="H1066" i="10"/>
  <c r="Q479" i="10"/>
  <c r="I986" i="10"/>
  <c r="P228" i="10" a="1"/>
  <c r="P228" i="10" s="1"/>
  <c r="Q841" i="10"/>
  <c r="P891" i="10" a="1"/>
  <c r="P891" i="10" s="1"/>
  <c r="I244" i="10"/>
  <c r="L504" i="10"/>
  <c r="H723" i="10"/>
  <c r="N399" i="10"/>
  <c r="K971" i="10"/>
  <c r="P1004" i="10" a="1"/>
  <c r="P1004" i="10" s="1"/>
  <c r="A457" i="10"/>
  <c r="A494" i="10"/>
  <c r="M258" i="10"/>
  <c r="Q481" i="10"/>
  <c r="P1023" i="10" a="1"/>
  <c r="P1023" i="10" s="1"/>
  <c r="L840" i="10"/>
  <c r="A1003" i="10"/>
  <c r="P313" i="10" a="1"/>
  <c r="P313" i="10" s="1"/>
  <c r="K946" i="10"/>
  <c r="K993" i="10"/>
  <c r="A301" i="10"/>
  <c r="J807" i="10"/>
  <c r="A430" i="10"/>
  <c r="J545" i="10"/>
  <c r="N504" i="10"/>
  <c r="H647" i="10"/>
  <c r="J994" i="10"/>
  <c r="N299" i="10"/>
  <c r="Q820" i="10"/>
  <c r="M714" i="10"/>
  <c r="M864" i="10"/>
  <c r="P508" i="10" a="1"/>
  <c r="P508" i="10" s="1"/>
  <c r="I956" i="10"/>
  <c r="K331" i="10"/>
  <c r="Q782" i="10"/>
  <c r="O438" i="10"/>
  <c r="O646" i="10"/>
  <c r="L475" i="10"/>
  <c r="J238" i="10"/>
  <c r="Q775" i="10"/>
  <c r="P554" i="10" a="1"/>
  <c r="P554" i="10" s="1"/>
  <c r="P828" i="10" a="1"/>
  <c r="P828" i="10" s="1"/>
  <c r="L512" i="10"/>
  <c r="L630" i="10"/>
  <c r="A679" i="10"/>
  <c r="N265" i="10"/>
  <c r="H560" i="10"/>
  <c r="I513" i="10"/>
  <c r="P390" i="10" a="1"/>
  <c r="P390" i="10" s="1"/>
  <c r="H983" i="10"/>
  <c r="Q396" i="10"/>
  <c r="A425" i="10"/>
  <c r="I1020" i="10"/>
  <c r="O339" i="10"/>
  <c r="A933" i="10"/>
  <c r="N687" i="10"/>
  <c r="L695" i="10"/>
  <c r="O900" i="10"/>
  <c r="M398" i="10"/>
  <c r="K933" i="10"/>
  <c r="L289" i="10"/>
  <c r="N406" i="10"/>
  <c r="P877" i="10" a="1"/>
  <c r="P877" i="10" s="1"/>
  <c r="H742" i="10"/>
  <c r="P639" i="10" a="1"/>
  <c r="P639" i="10" s="1"/>
  <c r="J627" i="10"/>
  <c r="M351" i="10"/>
  <c r="I998" i="10"/>
  <c r="O984" i="10"/>
  <c r="L293" i="10"/>
  <c r="P991" i="10" a="1"/>
  <c r="P991" i="10" s="1"/>
  <c r="M916" i="10"/>
  <c r="Q798" i="10"/>
  <c r="M723" i="10"/>
  <c r="J959" i="10"/>
  <c r="H345" i="10"/>
  <c r="P421" i="10" a="1"/>
  <c r="P421" i="10" s="1"/>
  <c r="O287" i="10"/>
  <c r="L391" i="10"/>
  <c r="N909" i="10"/>
  <c r="A689" i="10"/>
  <c r="H550" i="10"/>
  <c r="P953" i="10" a="1"/>
  <c r="P953" i="10" s="1"/>
  <c r="M640" i="10"/>
  <c r="L226" i="10"/>
  <c r="P661" i="10" a="1"/>
  <c r="P661" i="10" s="1"/>
  <c r="H1037" i="10"/>
  <c r="P924" i="10" a="1"/>
  <c r="P924" i="10" s="1"/>
  <c r="H466" i="10"/>
  <c r="P444" i="10" a="1"/>
  <c r="P444" i="10" s="1"/>
  <c r="M896" i="10"/>
  <c r="I492" i="10"/>
  <c r="M806" i="10"/>
  <c r="O952" i="10"/>
  <c r="N688" i="10"/>
  <c r="A282" i="10"/>
  <c r="A761" i="10"/>
  <c r="K258" i="10"/>
  <c r="M860" i="10"/>
  <c r="J536" i="10"/>
  <c r="O1005" i="10"/>
  <c r="J380" i="10"/>
  <c r="K432" i="10"/>
  <c r="I663" i="10"/>
  <c r="Q880" i="10"/>
  <c r="M409" i="10"/>
  <c r="O893" i="10"/>
  <c r="N842" i="10"/>
  <c r="J864" i="10"/>
  <c r="K481" i="10"/>
  <c r="J924" i="10"/>
  <c r="O930" i="10"/>
  <c r="I725" i="10"/>
  <c r="P959" i="10" a="1"/>
  <c r="P959" i="10" s="1"/>
  <c r="I908" i="10"/>
  <c r="P527" i="10" a="1"/>
  <c r="P527" i="10" s="1"/>
  <c r="Q801" i="10"/>
  <c r="A1073" i="10"/>
  <c r="K988" i="10"/>
  <c r="H1077" i="10"/>
  <c r="A453" i="10"/>
  <c r="K672" i="10"/>
  <c r="J357" i="10"/>
  <c r="Q460" i="10"/>
  <c r="P666" i="10" a="1"/>
  <c r="P666" i="10" s="1"/>
  <c r="A393" i="10"/>
  <c r="L473" i="10"/>
  <c r="Q1000" i="10"/>
  <c r="H600" i="10"/>
  <c r="L987" i="10"/>
  <c r="L818" i="10"/>
  <c r="J609" i="10"/>
  <c r="M901" i="10"/>
  <c r="M264" i="10"/>
  <c r="N308" i="10"/>
  <c r="J559" i="10"/>
  <c r="I837" i="10"/>
  <c r="O347" i="10"/>
  <c r="N263" i="10"/>
  <c r="P705" i="10" a="1"/>
  <c r="P705" i="10" s="1"/>
  <c r="M581" i="10"/>
  <c r="I351" i="10"/>
  <c r="P305" i="10" a="1"/>
  <c r="P305" i="10" s="1"/>
  <c r="P532" i="10" a="1"/>
  <c r="P532" i="10" s="1"/>
  <c r="P483" i="10" a="1"/>
  <c r="P483" i="10" s="1"/>
  <c r="L680" i="10"/>
  <c r="I892" i="10"/>
  <c r="L515" i="10"/>
  <c r="A572" i="10"/>
  <c r="A233" i="10"/>
  <c r="I699" i="10"/>
  <c r="I640" i="10"/>
  <c r="M863" i="10"/>
  <c r="L886" i="10"/>
  <c r="I385" i="10"/>
  <c r="A275" i="10"/>
  <c r="K719" i="10"/>
  <c r="H633" i="10"/>
  <c r="O437" i="10"/>
  <c r="H641" i="10"/>
  <c r="N270" i="10"/>
  <c r="H922" i="10"/>
  <c r="Q861" i="10"/>
  <c r="L661" i="10"/>
  <c r="M313" i="10"/>
  <c r="N713" i="10"/>
  <c r="J604" i="10"/>
  <c r="H693" i="10"/>
  <c r="N633" i="10"/>
  <c r="J585" i="10"/>
  <c r="K609" i="10"/>
  <c r="O547" i="10"/>
  <c r="N615" i="10"/>
  <c r="M931" i="10"/>
  <c r="Q336" i="10"/>
  <c r="H975" i="10"/>
  <c r="K739" i="10"/>
  <c r="H462" i="10"/>
  <c r="J458" i="10"/>
  <c r="M902" i="10"/>
  <c r="N594" i="10"/>
  <c r="O608" i="10"/>
  <c r="K651" i="10"/>
  <c r="L598" i="10"/>
  <c r="O969" i="10"/>
  <c r="O483" i="10"/>
  <c r="Q894" i="10"/>
  <c r="M835" i="10"/>
  <c r="J1020" i="10"/>
  <c r="M494" i="10"/>
  <c r="P352" i="10" a="1"/>
  <c r="P352" i="10" s="1"/>
  <c r="O264" i="10"/>
  <c r="M694" i="10"/>
  <c r="Q921" i="10"/>
  <c r="P676" i="10" a="1"/>
  <c r="P676" i="10" s="1"/>
  <c r="Q254" i="10"/>
  <c r="L1008" i="10"/>
  <c r="H1058" i="10"/>
  <c r="Q658" i="10"/>
  <c r="K652" i="10"/>
  <c r="A353" i="10"/>
  <c r="I1064" i="10"/>
  <c r="J875" i="10"/>
  <c r="P736" i="10" a="1"/>
  <c r="P736" i="10" s="1"/>
  <c r="M807" i="10"/>
  <c r="A374" i="10"/>
  <c r="O538" i="10"/>
  <c r="O651" i="10"/>
  <c r="A334" i="10"/>
  <c r="K329" i="10"/>
  <c r="Q1013" i="10"/>
  <c r="Q459" i="10"/>
  <c r="J809" i="10"/>
  <c r="H1053" i="10"/>
  <c r="L402" i="10"/>
  <c r="H280" i="10"/>
  <c r="O381" i="10"/>
  <c r="H264" i="10"/>
  <c r="N634" i="10"/>
  <c r="H968" i="10"/>
  <c r="J258" i="10"/>
  <c r="K928" i="10"/>
  <c r="N722" i="10"/>
  <c r="P695" i="10" a="1"/>
  <c r="P695" i="10" s="1"/>
  <c r="H667" i="10"/>
  <c r="H882" i="10"/>
  <c r="Q770" i="10"/>
  <c r="P331" i="10" a="1"/>
  <c r="P331" i="10" s="1"/>
  <c r="A563" i="10"/>
  <c r="Q724" i="10"/>
  <c r="L438" i="10"/>
  <c r="J870" i="10"/>
  <c r="P989" i="10" a="1"/>
  <c r="P989" i="10" s="1"/>
  <c r="N839" i="10"/>
  <c r="I431" i="10"/>
  <c r="O742" i="10"/>
  <c r="N689" i="10"/>
  <c r="I939" i="10"/>
  <c r="A440" i="10"/>
  <c r="N323" i="10"/>
  <c r="A662" i="10"/>
  <c r="M327" i="10"/>
  <c r="K995" i="10"/>
  <c r="P260" i="10" a="1"/>
  <c r="P260" i="10" s="1"/>
  <c r="A625" i="10"/>
  <c r="J412" i="10"/>
  <c r="N442" i="10"/>
  <c r="O469" i="10"/>
  <c r="J985" i="10"/>
  <c r="Q995" i="10"/>
  <c r="K1031" i="10"/>
  <c r="J766" i="10"/>
  <c r="O771" i="10"/>
  <c r="L928" i="10"/>
  <c r="M567" i="10"/>
  <c r="J364" i="10"/>
  <c r="A249" i="10"/>
  <c r="N300" i="10"/>
  <c r="H554" i="10"/>
  <c r="P245" i="10" a="1"/>
  <c r="P245" i="10" s="1"/>
  <c r="J968" i="10"/>
  <c r="O388" i="10"/>
  <c r="Q710" i="10"/>
  <c r="A409" i="10"/>
  <c r="A279" i="10"/>
  <c r="K808" i="10"/>
  <c r="M324" i="10"/>
  <c r="J659" i="10"/>
  <c r="M267" i="10"/>
  <c r="K670" i="10"/>
  <c r="K591" i="10"/>
  <c r="N362" i="10"/>
  <c r="O882" i="10"/>
  <c r="P632" i="10" a="1"/>
  <c r="P632" i="10" s="1"/>
  <c r="I257" i="10"/>
  <c r="J538" i="10"/>
  <c r="Q875" i="10"/>
  <c r="N924" i="10"/>
  <c r="A603" i="10"/>
  <c r="J989" i="10"/>
  <c r="L464" i="10"/>
  <c r="I514" i="10"/>
  <c r="L728" i="10"/>
  <c r="H680" i="10"/>
  <c r="N952" i="10"/>
  <c r="K363" i="10"/>
  <c r="P919" i="10" a="1"/>
  <c r="P919" i="10" s="1"/>
  <c r="P273" i="10" a="1"/>
  <c r="P273" i="10" s="1"/>
  <c r="K325" i="10"/>
  <c r="A813" i="10"/>
  <c r="K508" i="10"/>
  <c r="A443" i="10"/>
  <c r="M799" i="10"/>
  <c r="Q1032" i="10"/>
  <c r="P300" i="10" a="1"/>
  <c r="P300" i="10" s="1"/>
  <c r="M1032" i="10"/>
  <c r="I915" i="10"/>
  <c r="P1035" i="10" a="1"/>
  <c r="P1035" i="10" s="1"/>
  <c r="I623" i="10"/>
  <c r="A676" i="10"/>
  <c r="K333" i="10"/>
  <c r="A711" i="10"/>
  <c r="J511" i="10"/>
  <c r="L300" i="10"/>
  <c r="I448" i="10"/>
  <c r="O235" i="10"/>
  <c r="J814" i="10"/>
  <c r="L754" i="10"/>
  <c r="A859" i="10"/>
  <c r="H1081" i="10"/>
  <c r="Q264" i="10"/>
  <c r="J638" i="10"/>
  <c r="O837" i="10"/>
  <c r="A510" i="10"/>
  <c r="J484" i="10"/>
  <c r="I823" i="10"/>
  <c r="J472" i="10"/>
  <c r="H733" i="10"/>
  <c r="O824" i="10"/>
  <c r="J241" i="10"/>
  <c r="H441" i="10"/>
  <c r="J937" i="10"/>
  <c r="M828" i="10"/>
  <c r="N349" i="10"/>
  <c r="J386" i="10"/>
  <c r="H311" i="10"/>
  <c r="Q350" i="10"/>
  <c r="H443" i="10"/>
  <c r="L342" i="10"/>
  <c r="I938" i="10"/>
  <c r="J829" i="10"/>
  <c r="N825" i="10"/>
  <c r="H542" i="10"/>
  <c r="H416" i="10"/>
  <c r="M908" i="10"/>
  <c r="O759" i="10"/>
  <c r="M707" i="10"/>
  <c r="L645" i="10"/>
  <c r="A1035" i="10"/>
  <c r="O355" i="10"/>
  <c r="O425" i="10"/>
  <c r="P664" i="10" a="1"/>
  <c r="P664" i="10" s="1"/>
  <c r="K421" i="10"/>
  <c r="M624" i="10"/>
  <c r="J520" i="10"/>
  <c r="M281" i="10"/>
  <c r="L564" i="10"/>
  <c r="H746" i="10"/>
  <c r="K599" i="10"/>
  <c r="J928" i="10"/>
  <c r="I359" i="10"/>
  <c r="N833" i="10"/>
  <c r="J346" i="10"/>
  <c r="K876" i="10"/>
  <c r="P645" i="10" a="1"/>
  <c r="P645" i="10" s="1"/>
  <c r="I594" i="10"/>
  <c r="M618" i="10"/>
  <c r="Q857" i="10"/>
  <c r="O443" i="10"/>
  <c r="J354" i="10"/>
  <c r="M378" i="10"/>
  <c r="J598" i="10"/>
  <c r="H517" i="10"/>
  <c r="I672" i="10"/>
  <c r="I437" i="10"/>
  <c r="M813" i="10"/>
  <c r="P335" i="10" a="1"/>
  <c r="P335" i="10" s="1"/>
  <c r="H614" i="10"/>
  <c r="K929" i="10"/>
  <c r="N397" i="10"/>
  <c r="L340" i="10"/>
  <c r="J867" i="10"/>
  <c r="N832" i="10"/>
  <c r="O603" i="10"/>
  <c r="K708" i="10"/>
  <c r="O755" i="10"/>
  <c r="J257" i="10"/>
  <c r="O367" i="10"/>
  <c r="A1014" i="10"/>
  <c r="A644" i="10"/>
  <c r="H296" i="10"/>
  <c r="Q307" i="10"/>
  <c r="N418" i="10"/>
  <c r="L996" i="10"/>
  <c r="N477" i="10"/>
  <c r="P963" i="10" a="1"/>
  <c r="P963" i="10" s="1"/>
  <c r="I371" i="10"/>
  <c r="A343" i="10"/>
  <c r="L306" i="10"/>
  <c r="Q478" i="10"/>
  <c r="J926" i="10"/>
  <c r="N434" i="10"/>
  <c r="I1048" i="10"/>
  <c r="K523" i="10"/>
  <c r="A929" i="10"/>
  <c r="O421" i="10"/>
  <c r="K745" i="10"/>
  <c r="I394" i="10"/>
  <c r="P452" i="10" a="1"/>
  <c r="P452" i="10" s="1"/>
  <c r="A764" i="10"/>
  <c r="I291" i="10"/>
  <c r="A1032" i="10"/>
  <c r="N383" i="10"/>
  <c r="P703" i="10" a="1"/>
  <c r="P703" i="10" s="1"/>
  <c r="P377" i="10" a="1"/>
  <c r="P377" i="10" s="1"/>
  <c r="K885" i="10"/>
  <c r="J326" i="10"/>
  <c r="I974" i="10"/>
  <c r="O610" i="10"/>
  <c r="O944" i="10"/>
  <c r="P690" i="10" a="1"/>
  <c r="P690" i="10" s="1"/>
  <c r="N447" i="10"/>
  <c r="J548" i="10"/>
  <c r="O663" i="10"/>
  <c r="M651" i="10"/>
  <c r="A389" i="10"/>
  <c r="A647" i="10"/>
  <c r="I851" i="10"/>
  <c r="K297" i="10"/>
  <c r="O1027" i="10"/>
  <c r="M329" i="10"/>
  <c r="J823" i="10"/>
  <c r="I380" i="10"/>
  <c r="J969" i="10"/>
  <c r="N1017" i="10"/>
  <c r="K420" i="10"/>
  <c r="M849" i="10"/>
  <c r="O706" i="10"/>
  <c r="I711" i="10"/>
  <c r="I872" i="10"/>
  <c r="I961" i="10"/>
  <c r="O334" i="10"/>
  <c r="Q797" i="10"/>
  <c r="H930" i="10"/>
  <c r="O424" i="10"/>
  <c r="P415" i="10" a="1"/>
  <c r="P415" i="10" s="1"/>
  <c r="J902" i="10"/>
  <c r="P509" i="10" a="1"/>
  <c r="P509" i="10" s="1"/>
  <c r="Q369" i="10"/>
  <c r="P642" i="10" a="1"/>
  <c r="P642" i="10" s="1"/>
  <c r="Q838" i="10"/>
  <c r="N859" i="10"/>
  <c r="H727" i="10"/>
  <c r="Q677" i="10"/>
  <c r="K1034" i="10"/>
  <c r="Q690" i="10"/>
  <c r="P691" i="10" a="1"/>
  <c r="P691" i="10" s="1"/>
  <c r="A989" i="10"/>
  <c r="Q550" i="10"/>
  <c r="A789" i="10"/>
  <c r="A807" i="10"/>
  <c r="J432" i="10"/>
  <c r="I511" i="10"/>
  <c r="H321" i="10"/>
  <c r="A698" i="10"/>
  <c r="A271" i="10"/>
  <c r="K361" i="10"/>
  <c r="L686" i="10"/>
  <c r="K656" i="10"/>
  <c r="H624" i="10"/>
  <c r="P310" i="10" a="1"/>
  <c r="P310" i="10" s="1"/>
  <c r="N257" i="10"/>
  <c r="L638" i="10"/>
  <c r="J310" i="10"/>
  <c r="I809" i="10"/>
  <c r="Q749" i="10"/>
  <c r="N1026" i="10"/>
  <c r="M309" i="10"/>
  <c r="I527" i="10"/>
  <c r="H454" i="10"/>
  <c r="O346" i="10"/>
  <c r="Q339" i="10"/>
  <c r="O319" i="10"/>
  <c r="N304" i="10"/>
  <c r="Q593" i="10"/>
  <c r="I298" i="10"/>
  <c r="L711" i="10"/>
  <c r="Q942" i="10"/>
  <c r="K853" i="10"/>
  <c r="O375" i="10"/>
  <c r="K807" i="10"/>
  <c r="L331" i="10"/>
  <c r="A732" i="10"/>
  <c r="L955" i="10"/>
  <c r="N561" i="10"/>
  <c r="M437" i="10"/>
  <c r="A757" i="10"/>
  <c r="L1015" i="10"/>
  <c r="A630" i="10"/>
  <c r="O461" i="10"/>
  <c r="N784" i="10"/>
  <c r="L256" i="10"/>
  <c r="Q376" i="10"/>
  <c r="A734" i="10"/>
  <c r="P548" i="10" a="1"/>
  <c r="P548" i="10" s="1"/>
  <c r="Q257" i="10"/>
  <c r="P984" i="10" a="1"/>
  <c r="P984" i="10" s="1"/>
  <c r="M704" i="10"/>
  <c r="P380" i="10" a="1"/>
  <c r="P380" i="10" s="1"/>
  <c r="J830" i="10"/>
  <c r="L416" i="10"/>
  <c r="M296" i="10"/>
  <c r="H425" i="10"/>
  <c r="Q469" i="10"/>
  <c r="Q561" i="10"/>
  <c r="K532" i="10"/>
  <c r="A492" i="10"/>
  <c r="H261" i="10"/>
  <c r="A896" i="10"/>
  <c r="J782" i="10"/>
  <c r="J835" i="10"/>
  <c r="J947" i="10"/>
  <c r="O756" i="10"/>
  <c r="K859" i="10"/>
  <c r="P723" i="10" a="1"/>
  <c r="P723" i="10" s="1"/>
  <c r="Q523" i="10"/>
  <c r="N627" i="10"/>
  <c r="P584" i="10" a="1"/>
  <c r="P584" i="10" s="1"/>
  <c r="A682" i="10"/>
  <c r="N712" i="10"/>
  <c r="N940" i="10"/>
  <c r="M237" i="10"/>
  <c r="P1026" i="10" a="1"/>
  <c r="P1026" i="10" s="1"/>
  <c r="P356" i="10" a="1"/>
  <c r="P356" i="10" s="1"/>
  <c r="O684" i="10"/>
  <c r="M636" i="10"/>
  <c r="H974" i="10"/>
  <c r="L384" i="10"/>
  <c r="O894" i="10"/>
  <c r="L828" i="10"/>
  <c r="A504" i="10"/>
  <c r="J480" i="10"/>
  <c r="H300" i="10"/>
  <c r="M824" i="10"/>
  <c r="L716" i="10"/>
  <c r="J368" i="10"/>
  <c r="M418" i="10"/>
  <c r="I305" i="10"/>
  <c r="L832" i="10"/>
  <c r="O892" i="10"/>
  <c r="J817" i="10"/>
  <c r="P582" i="10" a="1"/>
  <c r="P582" i="10" s="1"/>
  <c r="N414" i="10"/>
  <c r="K949" i="10"/>
  <c r="J379" i="10"/>
  <c r="A535" i="10"/>
  <c r="O350" i="10"/>
  <c r="P484" i="10" a="1"/>
  <c r="P484" i="10" s="1"/>
  <c r="A657" i="10"/>
  <c r="N317" i="10"/>
  <c r="O862" i="10"/>
  <c r="O867" i="10"/>
  <c r="J653" i="10"/>
  <c r="J689" i="10"/>
  <c r="H1023" i="10"/>
  <c r="I1075" i="10"/>
  <c r="O354" i="10"/>
  <c r="K583" i="10"/>
  <c r="H500" i="10"/>
  <c r="K337" i="10"/>
  <c r="Q932" i="10"/>
  <c r="J911" i="10"/>
  <c r="H317" i="10"/>
  <c r="P607" i="10" a="1"/>
  <c r="P607" i="10" s="1"/>
  <c r="O308" i="10"/>
  <c r="J557" i="10"/>
  <c r="I491" i="10"/>
  <c r="M1018" i="10"/>
  <c r="I669" i="10"/>
  <c r="M484" i="10"/>
  <c r="I735" i="10"/>
  <c r="K327" i="10"/>
  <c r="N1025" i="10"/>
  <c r="N640" i="10"/>
  <c r="P952" i="10" a="1"/>
  <c r="P952" i="10" s="1"/>
  <c r="N727" i="10"/>
  <c r="K866" i="10"/>
  <c r="M667" i="10"/>
  <c r="K352" i="10"/>
  <c r="L715" i="10"/>
  <c r="Q876" i="10"/>
  <c r="Q590" i="10"/>
  <c r="I664" i="10"/>
  <c r="O778" i="10"/>
  <c r="L392" i="10"/>
  <c r="O1026" i="10"/>
  <c r="M1025" i="10"/>
  <c r="A631" i="10"/>
  <c r="O1029" i="10"/>
  <c r="N707" i="10"/>
  <c r="P993" i="10" a="1"/>
  <c r="P993" i="10" s="1"/>
  <c r="P840" i="10" a="1"/>
  <c r="P840" i="10" s="1"/>
  <c r="A1009" i="10"/>
  <c r="H1000" i="10"/>
  <c r="N690" i="10"/>
  <c r="H265" i="10"/>
  <c r="A808" i="10"/>
  <c r="N744" i="10"/>
  <c r="N522" i="10"/>
  <c r="O680" i="10"/>
  <c r="L1012" i="10"/>
  <c r="H372" i="10"/>
  <c r="I709" i="10"/>
  <c r="M625" i="10"/>
  <c r="M1005" i="10"/>
  <c r="P416" i="10" a="1"/>
  <c r="P416" i="10" s="1"/>
  <c r="L453" i="10"/>
  <c r="J682" i="10"/>
  <c r="L245" i="10"/>
  <c r="L867" i="10"/>
  <c r="N526" i="10"/>
  <c r="O403" i="10"/>
  <c r="A703" i="10"/>
  <c r="M588" i="10"/>
  <c r="P327" i="10" a="1"/>
  <c r="P327" i="10" s="1"/>
  <c r="L375" i="10"/>
  <c r="K343" i="10"/>
  <c r="M316" i="10"/>
  <c r="M992" i="10"/>
  <c r="K1010" i="10"/>
  <c r="O416" i="10"/>
  <c r="M903" i="10"/>
  <c r="N953" i="10"/>
  <c r="H637" i="10"/>
  <c r="M934" i="10"/>
  <c r="N698" i="10"/>
  <c r="K448" i="10"/>
  <c r="N466" i="10"/>
  <c r="A627" i="10"/>
  <c r="N670" i="10"/>
  <c r="H958" i="10"/>
  <c r="Q361" i="10"/>
  <c r="K471" i="10"/>
  <c r="Q395" i="10"/>
  <c r="J931" i="10"/>
  <c r="I785" i="10"/>
  <c r="P597" i="10" a="1"/>
  <c r="P597" i="10" s="1"/>
  <c r="H734" i="10"/>
  <c r="O685" i="10"/>
  <c r="J423" i="10"/>
  <c r="O316" i="10"/>
  <c r="K711" i="10"/>
  <c r="I368" i="10"/>
  <c r="K987" i="10"/>
  <c r="M596" i="10"/>
  <c r="H371" i="10"/>
  <c r="N555" i="10"/>
  <c r="O533" i="10"/>
  <c r="L497" i="10"/>
  <c r="N629" i="10"/>
  <c r="M984" i="10"/>
  <c r="O676" i="10"/>
  <c r="P497" i="10" a="1"/>
  <c r="P497" i="10" s="1"/>
  <c r="A407" i="10"/>
  <c r="I1016" i="10"/>
  <c r="L798" i="10"/>
  <c r="I728" i="10"/>
  <c r="A763" i="10"/>
  <c r="P500" i="10" a="1"/>
  <c r="P500" i="10" s="1"/>
  <c r="J392" i="10"/>
  <c r="Q586" i="10"/>
  <c r="H1029" i="10"/>
  <c r="K431" i="10"/>
  <c r="P329" i="10" a="1"/>
  <c r="P329" i="10" s="1"/>
  <c r="P355" i="10" a="1"/>
  <c r="P355" i="10" s="1"/>
  <c r="N630" i="10"/>
  <c r="Q752" i="10"/>
  <c r="K292" i="10"/>
  <c r="P726" i="10" a="1"/>
  <c r="P726" i="10" s="1"/>
  <c r="Q624" i="10"/>
  <c r="P798" i="10" a="1"/>
  <c r="P798" i="10" s="1"/>
  <c r="H531" i="10"/>
  <c r="I954" i="10"/>
  <c r="L701" i="10"/>
  <c r="H626" i="10"/>
  <c r="J693" i="10"/>
  <c r="N264" i="10"/>
  <c r="N423" i="10"/>
  <c r="I979" i="10"/>
  <c r="A960" i="10"/>
  <c r="J836" i="10"/>
  <c r="H899" i="10"/>
  <c r="Q577" i="10"/>
  <c r="P652" i="10" a="1"/>
  <c r="P652" i="10" s="1"/>
  <c r="I490" i="10"/>
  <c r="J872" i="10"/>
  <c r="J273" i="10"/>
  <c r="P265" i="10" a="1"/>
  <c r="P265" i="10" s="1"/>
  <c r="O250" i="10"/>
  <c r="I860" i="10"/>
  <c r="M386" i="10"/>
  <c r="N699" i="10"/>
  <c r="N794" i="10"/>
  <c r="H745" i="10"/>
  <c r="I890" i="10"/>
  <c r="N809" i="10"/>
  <c r="N416" i="10"/>
  <c r="N804" i="10"/>
  <c r="Q943" i="10"/>
  <c r="L590" i="10"/>
  <c r="I913" i="10"/>
  <c r="N1003" i="10"/>
  <c r="P445" i="10" a="1"/>
  <c r="P445" i="10" s="1"/>
  <c r="L825" i="10"/>
  <c r="N365" i="10"/>
  <c r="A452" i="10"/>
  <c r="K288" i="10"/>
  <c r="N677" i="10"/>
  <c r="M905" i="10"/>
  <c r="I296" i="10"/>
  <c r="A721" i="10"/>
  <c r="I1069" i="10"/>
  <c r="N475" i="10"/>
  <c r="O293" i="10"/>
  <c r="A601" i="10"/>
  <c r="L948" i="10"/>
  <c r="I489" i="10"/>
  <c r="P454" i="10" a="1"/>
  <c r="P454" i="10" s="1"/>
  <c r="L522" i="10"/>
  <c r="N773" i="10"/>
  <c r="L276" i="10"/>
  <c r="L985" i="10"/>
  <c r="K321" i="10"/>
  <c r="A831" i="10"/>
  <c r="K551" i="10"/>
  <c r="A556" i="10"/>
  <c r="Q689" i="10"/>
  <c r="M982" i="10"/>
  <c r="O968" i="10"/>
  <c r="P413" i="10" a="1"/>
  <c r="P413" i="10" s="1"/>
  <c r="M354" i="10"/>
  <c r="Q812" i="10"/>
  <c r="M911" i="10"/>
  <c r="A801" i="10"/>
  <c r="A772" i="10"/>
  <c r="O1014" i="10"/>
  <c r="O505" i="10"/>
  <c r="N659" i="10"/>
  <c r="K458" i="10"/>
  <c r="H784" i="10"/>
  <c r="J919" i="10"/>
  <c r="P816" i="10" a="1"/>
  <c r="P816" i="10" s="1"/>
  <c r="A917" i="10"/>
  <c r="L783" i="10"/>
  <c r="J984" i="10"/>
  <c r="P243" i="10" a="1"/>
  <c r="P243" i="10" s="1"/>
  <c r="I310" i="10"/>
  <c r="Q744" i="10"/>
  <c r="P731" i="10" a="1"/>
  <c r="P731" i="10" s="1"/>
  <c r="M753" i="10"/>
  <c r="I680" i="10"/>
  <c r="L301" i="10"/>
  <c r="K790" i="10"/>
  <c r="J803" i="10"/>
  <c r="M417" i="10"/>
  <c r="N647" i="10"/>
  <c r="J597" i="10"/>
  <c r="M1029" i="10"/>
  <c r="H450" i="10"/>
  <c r="M785" i="10"/>
  <c r="K998" i="10"/>
  <c r="N885" i="10"/>
  <c r="O725" i="10"/>
  <c r="M314" i="10"/>
  <c r="P326" i="10" a="1"/>
  <c r="P326" i="10" s="1"/>
  <c r="J716" i="10"/>
  <c r="L603" i="10"/>
  <c r="H433" i="10"/>
  <c r="L837" i="10"/>
  <c r="Q575" i="10"/>
  <c r="O982" i="10"/>
  <c r="A542" i="10"/>
  <c r="P978" i="10" a="1"/>
  <c r="P978" i="10" s="1"/>
  <c r="Q546" i="10"/>
  <c r="J465" i="10"/>
  <c r="A243" i="10"/>
  <c r="Q588" i="10"/>
  <c r="I495" i="10"/>
  <c r="I659" i="10"/>
  <c r="J351" i="10"/>
  <c r="O1011" i="10"/>
  <c r="I292" i="10"/>
  <c r="I814" i="10"/>
  <c r="A317" i="10"/>
  <c r="P343" i="10" a="1"/>
  <c r="P343" i="10" s="1"/>
  <c r="N593" i="10"/>
  <c r="L913" i="10"/>
  <c r="H774" i="10"/>
  <c r="K230" i="10"/>
  <c r="L606" i="10"/>
  <c r="P697" i="10" a="1"/>
  <c r="P697" i="10" s="1"/>
  <c r="N330" i="10"/>
  <c r="Q783" i="10"/>
  <c r="O989" i="10"/>
  <c r="P769" i="10" a="1"/>
  <c r="P769" i="10" s="1"/>
  <c r="L957" i="10"/>
  <c r="I747" i="10"/>
  <c r="M423" i="10"/>
  <c r="P758" i="10" a="1"/>
  <c r="P758" i="10" s="1"/>
  <c r="I720" i="10"/>
  <c r="L967" i="10"/>
  <c r="N966" i="10"/>
  <c r="N407" i="10"/>
  <c r="P812" i="10" a="1"/>
  <c r="P812" i="10" s="1"/>
  <c r="K992" i="10"/>
  <c r="O447" i="10"/>
  <c r="I287" i="10"/>
  <c r="M444" i="10"/>
  <c r="H660" i="10"/>
  <c r="A491" i="10"/>
  <c r="N904" i="10"/>
  <c r="M674" i="10"/>
  <c r="A883" i="10"/>
  <c r="Q330" i="10"/>
  <c r="O247" i="10"/>
  <c r="P1011" i="10" a="1"/>
  <c r="P1011" i="10" s="1"/>
  <c r="I697" i="10"/>
  <c r="J936" i="10"/>
  <c r="P709" i="10" a="1"/>
  <c r="P709" i="10" s="1"/>
  <c r="A961" i="10"/>
  <c r="Q929" i="10"/>
  <c r="O528" i="10"/>
  <c r="K655" i="10"/>
  <c r="O499" i="10"/>
  <c r="N228" i="10"/>
  <c r="H491" i="10"/>
  <c r="K954" i="10"/>
  <c r="Q365" i="10"/>
  <c r="H917" i="10"/>
  <c r="I902" i="10"/>
  <c r="K970" i="10"/>
  <c r="L363" i="10"/>
  <c r="L517" i="10"/>
  <c r="N652" i="10"/>
  <c r="J976" i="10"/>
  <c r="A928" i="10"/>
  <c r="H325" i="10"/>
  <c r="K915" i="10"/>
  <c r="J768" i="10"/>
  <c r="L530" i="10"/>
  <c r="J647" i="10"/>
  <c r="H358" i="10"/>
  <c r="I670" i="10"/>
  <c r="P908" i="10" a="1"/>
  <c r="P908" i="10" s="1"/>
  <c r="M388" i="10"/>
  <c r="L516" i="10"/>
  <c r="J722" i="10"/>
  <c r="O1017" i="10"/>
  <c r="H376" i="10"/>
  <c r="I1014" i="10"/>
  <c r="I476" i="10"/>
  <c r="M546" i="10"/>
  <c r="I943" i="10"/>
  <c r="L935" i="10"/>
  <c r="O602" i="10"/>
  <c r="L777" i="10"/>
  <c r="H1026" i="10"/>
  <c r="O261" i="10"/>
  <c r="J583" i="10"/>
  <c r="I537" i="10"/>
  <c r="J979" i="10"/>
  <c r="H309" i="10"/>
  <c r="H688" i="10"/>
  <c r="H846" i="10"/>
  <c r="A765" i="10"/>
  <c r="A506" i="10"/>
  <c r="L993" i="10"/>
  <c r="I427" i="10"/>
  <c r="H780" i="10"/>
  <c r="K622" i="10"/>
  <c r="J453" i="10"/>
  <c r="M1022" i="10"/>
  <c r="N582" i="10"/>
  <c r="A380" i="10"/>
  <c r="A776" i="10"/>
  <c r="Q649" i="10"/>
  <c r="I1052" i="10"/>
  <c r="H453" i="10"/>
  <c r="A901" i="10"/>
  <c r="Q393" i="10"/>
  <c r="P653" i="10" a="1"/>
  <c r="P653" i="10" s="1"/>
  <c r="I886" i="10"/>
  <c r="K691" i="10"/>
  <c r="N427" i="10"/>
  <c r="O434" i="10"/>
  <c r="L785" i="10"/>
  <c r="O946" i="10"/>
  <c r="Q297" i="10"/>
  <c r="H499" i="10"/>
  <c r="L471" i="10"/>
  <c r="M841" i="10"/>
  <c r="H551" i="10"/>
  <c r="O571" i="10"/>
  <c r="N581" i="10"/>
  <c r="K868" i="10"/>
  <c r="N432" i="10"/>
  <c r="H909" i="10"/>
  <c r="I780" i="10"/>
  <c r="H694" i="10"/>
  <c r="A1015" i="10"/>
  <c r="O555" i="10"/>
  <c r="P800" i="10" a="1"/>
  <c r="P800" i="10" s="1"/>
  <c r="A576" i="10"/>
  <c r="Q856" i="10"/>
  <c r="K831" i="10"/>
  <c r="H1072" i="10"/>
  <c r="A687" i="10"/>
  <c r="P615" i="10" a="1"/>
  <c r="P615" i="10" s="1"/>
  <c r="P805" i="10" a="1"/>
  <c r="P805" i="10" s="1"/>
  <c r="J335" i="10"/>
  <c r="H919" i="10"/>
  <c r="A376" i="10"/>
  <c r="N392" i="10"/>
  <c r="N231" i="10"/>
  <c r="P841" i="10" a="1"/>
  <c r="P841" i="10" s="1"/>
  <c r="I401" i="10"/>
  <c r="M921" i="10"/>
  <c r="O536" i="10"/>
  <c r="O391" i="10"/>
  <c r="H643" i="10"/>
  <c r="N573" i="10"/>
  <c r="L702" i="10"/>
  <c r="N363" i="10"/>
  <c r="O825" i="10"/>
  <c r="I559" i="10"/>
  <c r="K643" i="10"/>
  <c r="A281" i="10"/>
  <c r="M771" i="10"/>
  <c r="M778" i="10"/>
  <c r="H282" i="10"/>
  <c r="Q637" i="10"/>
  <c r="P813" i="10" a="1"/>
  <c r="P813" i="10" s="1"/>
  <c r="P665" i="10" a="1"/>
  <c r="P665" i="10" s="1"/>
  <c r="H671" i="10"/>
  <c r="M880" i="10"/>
  <c r="Q803" i="10"/>
  <c r="K962" i="10"/>
  <c r="A738" i="10"/>
  <c r="Q267" i="10"/>
  <c r="M1035" i="10"/>
  <c r="Q759" i="10"/>
  <c r="I319" i="10"/>
  <c r="L366" i="10"/>
  <c r="O993" i="10"/>
  <c r="L294" i="10"/>
  <c r="M752" i="10"/>
  <c r="M914" i="10"/>
  <c r="N445" i="10"/>
  <c r="L921" i="10"/>
  <c r="P267" i="10" a="1"/>
  <c r="P267" i="10" s="1"/>
  <c r="P940" i="10" a="1"/>
  <c r="P940" i="10" s="1"/>
  <c r="H759" i="10"/>
  <c r="M604" i="10"/>
  <c r="N303" i="10"/>
  <c r="O723" i="10"/>
  <c r="P879" i="10" a="1"/>
  <c r="P879" i="10" s="1"/>
  <c r="N765" i="10"/>
  <c r="J885" i="10"/>
  <c r="H286" i="10"/>
  <c r="H1030" i="10"/>
  <c r="P609" i="10" a="1"/>
  <c r="P609" i="10" s="1"/>
  <c r="J683" i="10"/>
  <c r="J527" i="10"/>
  <c r="N806" i="10"/>
  <c r="P896" i="10" a="1"/>
  <c r="P896" i="10" s="1"/>
  <c r="Q343" i="10"/>
  <c r="A362" i="10"/>
  <c r="H623" i="10"/>
  <c r="M783" i="10"/>
  <c r="P815" i="10" a="1"/>
  <c r="P815" i="10" s="1"/>
  <c r="K473" i="10"/>
  <c r="Q656" i="10"/>
  <c r="K232" i="10"/>
  <c r="O964" i="10"/>
  <c r="P399" i="10" a="1"/>
  <c r="P399" i="10" s="1"/>
  <c r="M814" i="10"/>
  <c r="N888" i="10"/>
  <c r="K442" i="10"/>
  <c r="Q338" i="10"/>
  <c r="P360" i="10" a="1"/>
  <c r="P360" i="10" s="1"/>
  <c r="K835" i="10"/>
  <c r="N780" i="10"/>
  <c r="J530" i="10"/>
  <c r="P949" i="10" a="1"/>
  <c r="P949" i="10" s="1"/>
  <c r="K844" i="10"/>
  <c r="M791" i="10"/>
  <c r="O861" i="10"/>
  <c r="J964" i="10"/>
  <c r="H413" i="10"/>
  <c r="P835" i="10" a="1"/>
  <c r="P835" i="10" s="1"/>
  <c r="P670" i="10" a="1"/>
  <c r="P670" i="10" s="1"/>
  <c r="H260" i="10"/>
  <c r="N996" i="10"/>
  <c r="P501" i="10" a="1"/>
  <c r="P501" i="10" s="1"/>
  <c r="P838" i="10" a="1"/>
  <c r="P838" i="10" s="1"/>
  <c r="P1030" i="10" a="1"/>
  <c r="P1030" i="10" s="1"/>
  <c r="H853" i="10"/>
  <c r="N869" i="10"/>
  <c r="N718" i="10"/>
  <c r="P662" i="10" a="1"/>
  <c r="P662" i="10" s="1"/>
  <c r="J348" i="10"/>
  <c r="Q253" i="10"/>
  <c r="P926" i="10" a="1"/>
  <c r="P926" i="10" s="1"/>
  <c r="I905" i="10"/>
  <c r="K744" i="10"/>
  <c r="Q951" i="10"/>
  <c r="I946" i="10"/>
  <c r="L678" i="10"/>
  <c r="Q529" i="10"/>
  <c r="L823" i="10"/>
  <c r="I347" i="10"/>
  <c r="L547" i="10"/>
  <c r="M334" i="10"/>
  <c r="Q997" i="10"/>
  <c r="J1006" i="10"/>
  <c r="K669" i="10"/>
  <c r="O689" i="10"/>
  <c r="O972" i="10"/>
  <c r="M584" i="10"/>
  <c r="Q462" i="10"/>
  <c r="M533" i="10"/>
  <c r="Q415" i="10"/>
  <c r="M312" i="10"/>
  <c r="M481" i="10"/>
  <c r="L848" i="10"/>
  <c r="J913" i="10"/>
  <c r="N944" i="10"/>
  <c r="H895" i="10"/>
  <c r="N577" i="10"/>
  <c r="I596" i="10"/>
  <c r="I942" i="10"/>
  <c r="O1004" i="10"/>
  <c r="O323" i="10"/>
  <c r="Q303" i="10"/>
  <c r="K940" i="10"/>
  <c r="I478" i="10"/>
  <c r="M819" i="10"/>
  <c r="H916" i="10"/>
  <c r="J608" i="10"/>
  <c r="K370" i="10"/>
  <c r="H577" i="10"/>
  <c r="Q447" i="10"/>
  <c r="K358" i="10"/>
  <c r="O884" i="10"/>
  <c r="J663" i="10"/>
  <c r="N539" i="10"/>
  <c r="A540" i="10"/>
  <c r="I831" i="10"/>
  <c r="L476" i="10"/>
  <c r="Q497" i="10"/>
  <c r="M559" i="10"/>
  <c r="Q310" i="10"/>
  <c r="O757" i="10"/>
  <c r="Q858" i="10"/>
  <c r="K843" i="10"/>
  <c r="P470" i="10" a="1"/>
  <c r="P470" i="10" s="1"/>
  <c r="O798" i="10"/>
  <c r="M283" i="10"/>
  <c r="L269" i="10"/>
  <c r="I1054" i="10"/>
  <c r="N508" i="10"/>
  <c r="L574" i="10"/>
  <c r="K238" i="10"/>
  <c r="J881" i="10"/>
  <c r="I639" i="10"/>
  <c r="P905" i="10" a="1"/>
  <c r="P905" i="10" s="1"/>
  <c r="J535" i="10"/>
  <c r="K501" i="10"/>
  <c r="N279" i="10"/>
  <c r="A686" i="10"/>
  <c r="P997" i="10" a="1"/>
  <c r="P997" i="10" s="1"/>
  <c r="I482" i="10"/>
  <c r="H943" i="10"/>
  <c r="H1005" i="10"/>
  <c r="P429" i="10" a="1"/>
  <c r="P429" i="10" s="1"/>
  <c r="K735" i="10"/>
  <c r="Q619" i="10"/>
  <c r="J956" i="10"/>
  <c r="O473" i="10"/>
  <c r="J982" i="10"/>
  <c r="L924" i="10"/>
  <c r="N359" i="10"/>
  <c r="K427" i="10"/>
  <c r="N997" i="10"/>
  <c r="J620" i="10"/>
  <c r="I316" i="10"/>
  <c r="J761" i="10"/>
  <c r="Q864" i="10"/>
  <c r="I613" i="10"/>
  <c r="K819" i="10"/>
  <c r="M745" i="10"/>
  <c r="O925" i="10"/>
  <c r="O846" i="10"/>
  <c r="A643" i="10"/>
  <c r="K425" i="10"/>
  <c r="H559" i="10"/>
  <c r="L903" i="10"/>
  <c r="M492" i="10"/>
  <c r="J1022" i="10"/>
  <c r="L831" i="10"/>
  <c r="O714" i="10"/>
  <c r="Q568" i="10"/>
  <c r="J629" i="10"/>
  <c r="I992" i="10"/>
  <c r="H378" i="10"/>
  <c r="H897" i="10"/>
  <c r="K428" i="10"/>
  <c r="H515" i="10"/>
  <c r="M703" i="10"/>
  <c r="J246" i="10"/>
  <c r="N379" i="10"/>
  <c r="Q902" i="10"/>
  <c r="P523" i="10" a="1"/>
  <c r="P523" i="10" s="1"/>
  <c r="I966" i="10"/>
  <c r="L898" i="10"/>
  <c r="Q652" i="10"/>
  <c r="J892" i="10"/>
  <c r="O472" i="10"/>
  <c r="M482" i="10"/>
  <c r="N774" i="10"/>
  <c r="J305" i="10"/>
  <c r="L552" i="10"/>
  <c r="I858" i="10"/>
  <c r="H366" i="10"/>
  <c r="H561" i="10"/>
  <c r="A406" i="10"/>
  <c r="N883" i="10"/>
  <c r="L348" i="10"/>
  <c r="P713" i="10" a="1"/>
  <c r="P713" i="10" s="1"/>
  <c r="I727" i="10"/>
  <c r="I1019" i="10"/>
  <c r="M1016" i="10"/>
  <c r="H619" i="10"/>
  <c r="N933" i="10"/>
  <c r="A270" i="10"/>
  <c r="L295" i="10"/>
  <c r="L338" i="10"/>
  <c r="Q884" i="10"/>
  <c r="N452" i="10"/>
  <c r="P410" i="10" a="1"/>
  <c r="P410" i="10" s="1"/>
  <c r="M403" i="10"/>
  <c r="A829" i="10"/>
  <c r="H806" i="10"/>
  <c r="K878" i="10"/>
  <c r="N446" i="10"/>
  <c r="M973" i="10"/>
  <c r="I578" i="10"/>
  <c r="Q228" i="10"/>
  <c r="K825" i="10"/>
  <c r="K715" i="10"/>
  <c r="Q780" i="10"/>
  <c r="H484" i="10"/>
  <c r="K483" i="10"/>
  <c r="N1024" i="10"/>
  <c r="A642" i="10"/>
  <c r="K403" i="10"/>
  <c r="H910" i="10"/>
  <c r="P550" i="10" a="1"/>
  <c r="P550" i="10" s="1"/>
  <c r="H1006" i="10"/>
  <c r="O1030" i="10"/>
  <c r="K616" i="10"/>
  <c r="O743" i="10"/>
  <c r="P915" i="10" a="1"/>
  <c r="P915" i="10" s="1"/>
  <c r="K437" i="10"/>
  <c r="J615" i="10"/>
  <c r="J845" i="10"/>
  <c r="K243" i="10"/>
  <c r="O556" i="10"/>
  <c r="H267" i="10"/>
  <c r="A496" i="10"/>
  <c r="I286" i="10"/>
  <c r="J664" i="10"/>
  <c r="N353" i="10"/>
  <c r="I714" i="10"/>
  <c r="P854" i="10" a="1"/>
  <c r="P854" i="10" s="1"/>
  <c r="I381" i="10"/>
  <c r="L478" i="10"/>
  <c r="Q587" i="10"/>
  <c r="H607" i="10"/>
  <c r="L741" i="10"/>
  <c r="K226" i="10"/>
  <c r="K673" i="10"/>
  <c r="H879" i="10"/>
  <c r="H255" i="10"/>
  <c r="O292" i="10"/>
  <c r="L740" i="10"/>
  <c r="N560" i="10"/>
  <c r="O604" i="10"/>
  <c r="A313" i="10"/>
  <c r="K315" i="10"/>
  <c r="H876" i="10"/>
  <c r="I342" i="10"/>
  <c r="M999" i="10"/>
  <c r="L457" i="10"/>
  <c r="A903" i="10"/>
  <c r="K477" i="10"/>
  <c r="I266" i="10"/>
  <c r="A747" i="10"/>
  <c r="O516" i="10"/>
  <c r="A335" i="10"/>
  <c r="N329" i="10"/>
  <c r="K1018" i="10"/>
  <c r="K314" i="10"/>
  <c r="I695" i="10"/>
  <c r="M699" i="10"/>
  <c r="I675" i="10"/>
  <c r="M751" i="10"/>
  <c r="I773" i="10"/>
  <c r="O903" i="10"/>
  <c r="P789" i="10" a="1"/>
  <c r="P789" i="10" s="1"/>
  <c r="P801" i="10" a="1"/>
  <c r="P801" i="10" s="1"/>
  <c r="M810" i="10"/>
  <c r="P999" i="10" a="1"/>
  <c r="P999" i="10" s="1"/>
  <c r="M631" i="10"/>
  <c r="A581" i="10"/>
  <c r="I861" i="10"/>
  <c r="J635" i="10"/>
  <c r="Q263" i="10"/>
  <c r="L360" i="10"/>
  <c r="L643" i="10"/>
  <c r="J362" i="10"/>
  <c r="Q618" i="10"/>
  <c r="J475" i="10"/>
  <c r="O914" i="10"/>
  <c r="I555" i="10"/>
  <c r="M375" i="10"/>
  <c r="I767" i="10"/>
  <c r="N881" i="10"/>
  <c r="J791" i="10"/>
  <c r="I832" i="10"/>
  <c r="M387" i="10"/>
  <c r="A499" i="10"/>
  <c r="H302" i="10"/>
  <c r="H539" i="10"/>
  <c r="M815" i="10"/>
  <c r="M719" i="10"/>
  <c r="K870" i="10"/>
  <c r="J507" i="10"/>
  <c r="P317" i="10" a="1"/>
  <c r="P317" i="10" s="1"/>
  <c r="N619" i="10"/>
  <c r="M685" i="10"/>
  <c r="N686" i="10"/>
  <c r="O722" i="10"/>
  <c r="H612" i="10"/>
  <c r="L625" i="10"/>
  <c r="H636" i="10"/>
  <c r="M626" i="10"/>
  <c r="I822" i="10"/>
  <c r="O277" i="10"/>
  <c r="Q890" i="10"/>
  <c r="I535" i="10"/>
  <c r="I749" i="10"/>
  <c r="I788" i="10"/>
  <c r="M459" i="10"/>
  <c r="O899" i="10"/>
  <c r="J558" i="10"/>
  <c r="L227" i="10"/>
  <c r="P491" i="10" a="1"/>
  <c r="P491" i="10" s="1"/>
  <c r="N648" i="10"/>
  <c r="Q389" i="10"/>
  <c r="O901" i="10"/>
  <c r="Q882" i="10"/>
  <c r="A346" i="10"/>
  <c r="J781" i="10"/>
  <c r="O637" i="10"/>
  <c r="Q390" i="10"/>
  <c r="M369" i="10"/>
  <c r="J403" i="10"/>
  <c r="O858" i="10"/>
  <c r="J842" i="10"/>
  <c r="H902" i="10"/>
  <c r="L865" i="10"/>
  <c r="A976" i="10"/>
  <c r="H659" i="10"/>
  <c r="H750" i="10"/>
  <c r="P397" i="10" a="1"/>
  <c r="P397" i="10" s="1"/>
  <c r="J402" i="10"/>
  <c r="H575" i="10"/>
  <c r="M670" i="10"/>
  <c r="I411" i="10"/>
  <c r="A1042" i="10"/>
  <c r="A988" i="10"/>
  <c r="K881" i="10"/>
  <c r="M552" i="10"/>
  <c r="P927" i="10" a="1"/>
  <c r="P927" i="10" s="1"/>
  <c r="Q878" i="10"/>
  <c r="A370" i="10"/>
  <c r="N795" i="10"/>
  <c r="M550" i="10"/>
  <c r="N1007" i="10"/>
  <c r="N649" i="10"/>
  <c r="K909" i="10"/>
  <c r="L835" i="10"/>
  <c r="O949" i="10"/>
  <c r="P348" i="10" a="1"/>
  <c r="P348" i="10" s="1"/>
  <c r="N855" i="10"/>
  <c r="P479" i="10" a="1"/>
  <c r="P479" i="10" s="1"/>
  <c r="L738" i="10"/>
  <c r="I348" i="10"/>
  <c r="H383" i="10"/>
  <c r="M541" i="10"/>
  <c r="L510" i="10"/>
  <c r="A913" i="10"/>
  <c r="N1005" i="10"/>
  <c r="O587" i="10"/>
  <c r="O1010" i="10"/>
  <c r="K809" i="10"/>
  <c r="H719" i="10"/>
  <c r="O1024" i="10"/>
  <c r="H451" i="10"/>
  <c r="P474" i="10" a="1"/>
  <c r="P474" i="10" s="1"/>
  <c r="N400" i="10"/>
  <c r="L443" i="10"/>
  <c r="Q562" i="10"/>
  <c r="M450" i="10"/>
  <c r="K840" i="10"/>
  <c r="Q843" i="10"/>
  <c r="A1011" i="10"/>
  <c r="N247" i="10"/>
  <c r="L931" i="10"/>
  <c r="A877" i="10"/>
  <c r="Q1026" i="10"/>
  <c r="J582" i="10"/>
  <c r="Q487" i="10"/>
  <c r="V4" i="9"/>
  <c r="D80" i="10" l="1"/>
  <c r="C80" i="10"/>
  <c r="B80" i="10"/>
  <c r="D101" i="10"/>
  <c r="B101" i="10"/>
  <c r="C101" i="10"/>
  <c r="C142" i="10"/>
  <c r="D142" i="10"/>
  <c r="B142" i="10"/>
  <c r="D153" i="10"/>
  <c r="B153" i="10"/>
  <c r="C153" i="10"/>
  <c r="D118" i="10"/>
  <c r="B118" i="10"/>
  <c r="C118" i="10"/>
  <c r="B131" i="10"/>
  <c r="D131" i="10"/>
  <c r="C131" i="10"/>
  <c r="B125" i="10"/>
  <c r="D125" i="10"/>
  <c r="C125" i="10"/>
  <c r="D42" i="10"/>
  <c r="C42" i="10"/>
  <c r="B42" i="10"/>
  <c r="D138" i="10"/>
  <c r="C138" i="10"/>
  <c r="B138" i="10"/>
  <c r="B76" i="10"/>
  <c r="C76" i="10"/>
  <c r="D76" i="10"/>
  <c r="C34" i="10"/>
  <c r="D34" i="10"/>
  <c r="B34" i="10"/>
  <c r="C85" i="10"/>
  <c r="B85" i="10"/>
  <c r="D85" i="10"/>
  <c r="D51" i="10"/>
  <c r="C51" i="10"/>
  <c r="B51" i="10"/>
  <c r="D83" i="10"/>
  <c r="C83" i="10"/>
  <c r="B83" i="10"/>
  <c r="C82" i="10"/>
  <c r="B82" i="10"/>
  <c r="D82" i="10"/>
  <c r="D164" i="10"/>
  <c r="C164" i="10"/>
  <c r="B164" i="10"/>
  <c r="C39" i="10"/>
  <c r="D39" i="10"/>
  <c r="B39" i="10"/>
  <c r="B108" i="10"/>
  <c r="D108" i="10"/>
  <c r="C108" i="10"/>
  <c r="D15" i="10"/>
  <c r="C15" i="10"/>
  <c r="B15" i="10"/>
  <c r="C28" i="10"/>
  <c r="B28" i="10"/>
  <c r="D28" i="10"/>
  <c r="D63" i="10"/>
  <c r="C63" i="10"/>
  <c r="B63" i="10"/>
  <c r="D62" i="10"/>
  <c r="C62" i="10"/>
  <c r="B62" i="10"/>
  <c r="B24" i="10"/>
  <c r="C24" i="10"/>
  <c r="D24" i="10"/>
  <c r="C127" i="10"/>
  <c r="D127" i="10"/>
  <c r="B127" i="10"/>
  <c r="B58" i="10"/>
  <c r="C58" i="10"/>
  <c r="D58" i="10"/>
  <c r="B3" i="10"/>
  <c r="D3" i="10"/>
  <c r="C3" i="10"/>
  <c r="C25" i="10"/>
  <c r="B25" i="10"/>
  <c r="D25" i="10"/>
  <c r="B8" i="10"/>
  <c r="D8" i="10"/>
  <c r="C8" i="10"/>
  <c r="B19" i="10"/>
  <c r="C19" i="10"/>
  <c r="D19" i="10"/>
  <c r="D59" i="10"/>
  <c r="B59" i="10"/>
  <c r="C59" i="10"/>
  <c r="C21" i="10"/>
  <c r="D21" i="10"/>
  <c r="B21" i="10"/>
  <c r="D54" i="10"/>
  <c r="B54" i="10"/>
  <c r="C54" i="10"/>
  <c r="D141" i="10"/>
  <c r="C141" i="10"/>
  <c r="B141" i="10"/>
  <c r="D6" i="10"/>
  <c r="B6" i="10"/>
  <c r="C6" i="10"/>
  <c r="B160" i="10"/>
  <c r="C160" i="10"/>
  <c r="D160" i="10"/>
  <c r="B150" i="10"/>
  <c r="D150" i="10"/>
  <c r="C150" i="10"/>
  <c r="D31" i="10"/>
  <c r="C31" i="10"/>
  <c r="B31" i="10"/>
  <c r="B129" i="10"/>
  <c r="D129" i="10"/>
  <c r="C129" i="10"/>
  <c r="D16" i="10"/>
  <c r="C16" i="10"/>
  <c r="B16" i="10"/>
  <c r="D27" i="10"/>
  <c r="C27" i="10"/>
  <c r="B27" i="10"/>
  <c r="C47" i="10"/>
  <c r="D47" i="10"/>
  <c r="B47" i="10"/>
  <c r="B18" i="10"/>
  <c r="D18" i="10"/>
  <c r="C18" i="10"/>
  <c r="B161" i="10"/>
  <c r="D161" i="10"/>
  <c r="C161" i="10"/>
  <c r="C117" i="10"/>
  <c r="B117" i="10"/>
  <c r="D117" i="10"/>
  <c r="B103" i="10"/>
  <c r="C103" i="10"/>
  <c r="D103" i="10"/>
  <c r="D87" i="10"/>
  <c r="B87" i="10"/>
  <c r="C87" i="10"/>
  <c r="D73" i="10"/>
  <c r="B73" i="10"/>
  <c r="C73" i="10"/>
  <c r="D133" i="10"/>
  <c r="C133" i="10"/>
  <c r="B133" i="10"/>
  <c r="C49" i="10"/>
  <c r="D49" i="10"/>
  <c r="B49" i="10"/>
  <c r="C91" i="10"/>
  <c r="B91" i="10"/>
  <c r="D91" i="10"/>
  <c r="C96" i="10"/>
  <c r="B96" i="10"/>
  <c r="D96" i="10"/>
  <c r="B23" i="10"/>
  <c r="D23" i="10"/>
  <c r="C23" i="10"/>
  <c r="C56" i="10"/>
  <c r="D56" i="10"/>
  <c r="B56" i="10"/>
  <c r="B149" i="10"/>
  <c r="C149" i="10"/>
  <c r="D149" i="10"/>
  <c r="B104" i="10"/>
  <c r="C104" i="10"/>
  <c r="D104" i="10"/>
  <c r="D106" i="10"/>
  <c r="B106" i="10"/>
  <c r="C106" i="10"/>
  <c r="D9" i="10"/>
  <c r="C9" i="10"/>
  <c r="B9" i="10"/>
  <c r="D152" i="10"/>
  <c r="C152" i="10"/>
  <c r="B152" i="10"/>
  <c r="D97" i="10"/>
  <c r="C97" i="10"/>
  <c r="B97" i="10"/>
  <c r="C52" i="10"/>
  <c r="D52" i="10"/>
  <c r="B52" i="10"/>
  <c r="C95" i="10"/>
  <c r="B95" i="10"/>
  <c r="D95" i="10"/>
  <c r="D70" i="10"/>
  <c r="B70" i="10"/>
  <c r="C70" i="10"/>
  <c r="C122" i="10"/>
  <c r="D122" i="10"/>
  <c r="B122" i="10"/>
  <c r="D41" i="10"/>
  <c r="C41" i="10"/>
  <c r="B41" i="10"/>
  <c r="C79" i="10"/>
  <c r="D79" i="10"/>
  <c r="B79" i="10"/>
  <c r="D14" i="10"/>
  <c r="B14" i="10"/>
  <c r="C14" i="10"/>
  <c r="B32" i="10"/>
  <c r="D32" i="10"/>
  <c r="C32" i="10"/>
  <c r="C148" i="10"/>
  <c r="D148" i="10"/>
  <c r="B148" i="10"/>
  <c r="D72" i="10"/>
  <c r="C72" i="10"/>
  <c r="B72" i="10"/>
  <c r="B26" i="10"/>
  <c r="C26" i="10"/>
  <c r="D26" i="10"/>
  <c r="D110" i="10"/>
  <c r="C110" i="10"/>
  <c r="B110" i="10"/>
  <c r="B69" i="10"/>
  <c r="D69" i="10"/>
  <c r="C69" i="10"/>
  <c r="B162" i="10"/>
  <c r="C162" i="10"/>
  <c r="D162" i="10"/>
  <c r="D146" i="10"/>
  <c r="B146" i="10"/>
  <c r="C146" i="10"/>
  <c r="B112" i="10"/>
  <c r="C112" i="10"/>
  <c r="D112" i="10"/>
  <c r="B116" i="10"/>
  <c r="C116" i="10"/>
  <c r="D116" i="10"/>
  <c r="D158" i="10"/>
  <c r="B158" i="10"/>
  <c r="C158" i="10"/>
  <c r="D111" i="10"/>
  <c r="B111" i="10"/>
  <c r="C111" i="10"/>
  <c r="B136" i="10"/>
  <c r="D136" i="10"/>
  <c r="C136" i="10"/>
  <c r="B105" i="10"/>
  <c r="C105" i="10"/>
  <c r="D105" i="10"/>
  <c r="C100" i="10"/>
  <c r="B100" i="10"/>
  <c r="D100" i="10"/>
  <c r="D156" i="10"/>
  <c r="B156" i="10"/>
  <c r="C156" i="10"/>
  <c r="D151" i="10"/>
  <c r="B151" i="10"/>
  <c r="C151" i="10"/>
  <c r="D137" i="10"/>
  <c r="C137" i="10"/>
  <c r="B137" i="10"/>
  <c r="B90" i="10"/>
  <c r="C90" i="10"/>
  <c r="D90" i="10"/>
  <c r="B66" i="10"/>
  <c r="C66" i="10"/>
  <c r="D66" i="10"/>
  <c r="D57" i="10"/>
  <c r="C57" i="10"/>
  <c r="B57" i="10"/>
  <c r="C33" i="10"/>
  <c r="B33" i="10"/>
  <c r="D33" i="10"/>
  <c r="C143" i="10"/>
  <c r="D143" i="10"/>
  <c r="B143" i="10"/>
  <c r="C65" i="10"/>
  <c r="D65" i="10"/>
  <c r="B65" i="10"/>
  <c r="D159" i="10"/>
  <c r="B159" i="10"/>
  <c r="C159" i="10"/>
  <c r="D121" i="10"/>
  <c r="C121" i="10"/>
  <c r="B121" i="10"/>
  <c r="C102" i="10"/>
  <c r="B102" i="10"/>
  <c r="D102" i="10"/>
  <c r="D128" i="10"/>
  <c r="C128" i="10"/>
  <c r="B128" i="10"/>
  <c r="B7" i="10"/>
  <c r="D7" i="10"/>
  <c r="C7" i="10"/>
  <c r="C74" i="10"/>
  <c r="D74" i="10"/>
  <c r="B74" i="10"/>
  <c r="C115" i="10"/>
  <c r="B115" i="10"/>
  <c r="D115" i="10"/>
  <c r="D154" i="10"/>
  <c r="B154" i="10"/>
  <c r="C154" i="10"/>
  <c r="B98" i="10"/>
  <c r="D98" i="10"/>
  <c r="C98" i="10"/>
  <c r="B144" i="10"/>
  <c r="D144" i="10"/>
  <c r="C144" i="10"/>
  <c r="C50" i="10"/>
  <c r="B50" i="10"/>
  <c r="D50" i="10"/>
  <c r="D135" i="10"/>
  <c r="C135" i="10"/>
  <c r="B135" i="10"/>
  <c r="D77" i="10"/>
  <c r="C77" i="10"/>
  <c r="B77" i="10"/>
  <c r="C78" i="10"/>
  <c r="B78" i="10"/>
  <c r="D78" i="10"/>
  <c r="D2" i="10"/>
  <c r="B2" i="10"/>
  <c r="C2" i="10"/>
  <c r="B109" i="10"/>
  <c r="C109" i="10"/>
  <c r="D109" i="10"/>
  <c r="C140" i="10"/>
  <c r="D140" i="10"/>
  <c r="B140" i="10"/>
  <c r="D155" i="10"/>
  <c r="B155" i="10"/>
  <c r="C155" i="10"/>
  <c r="B10" i="10"/>
  <c r="C10" i="10"/>
  <c r="D10" i="10"/>
  <c r="D60" i="10"/>
  <c r="B60" i="10"/>
  <c r="C60" i="10"/>
  <c r="D107" i="10"/>
  <c r="B107" i="10"/>
  <c r="C107" i="10"/>
  <c r="C113" i="10"/>
  <c r="B113" i="10"/>
  <c r="D113" i="10"/>
  <c r="C92" i="10"/>
  <c r="D92" i="10"/>
  <c r="B92" i="10"/>
  <c r="B89" i="10"/>
  <c r="D89" i="10"/>
  <c r="C89" i="10"/>
  <c r="C120" i="10"/>
  <c r="D120" i="10"/>
  <c r="B120" i="10"/>
  <c r="D40" i="10"/>
  <c r="B40" i="10"/>
  <c r="C40" i="10"/>
  <c r="D99" i="10"/>
  <c r="B99" i="10"/>
  <c r="C99" i="10"/>
  <c r="C35" i="10"/>
  <c r="D35" i="10"/>
  <c r="B35" i="10"/>
  <c r="B44" i="10"/>
  <c r="D44" i="10"/>
  <c r="C44" i="10"/>
  <c r="D22" i="10"/>
  <c r="C22" i="10"/>
  <c r="B22" i="10"/>
  <c r="D45" i="10"/>
  <c r="C45" i="10"/>
  <c r="B45" i="10"/>
  <c r="B30" i="10"/>
  <c r="C30" i="10"/>
  <c r="D30" i="10"/>
  <c r="D20" i="10"/>
  <c r="C20" i="10"/>
  <c r="B20" i="10"/>
  <c r="B46" i="10"/>
  <c r="D46" i="10"/>
  <c r="C46" i="10"/>
  <c r="B38" i="10"/>
  <c r="C38" i="10"/>
  <c r="D38" i="10"/>
  <c r="B132" i="10"/>
  <c r="C132" i="10"/>
  <c r="D132" i="10"/>
  <c r="C114" i="10"/>
  <c r="D114" i="10"/>
  <c r="B114" i="10"/>
  <c r="C123" i="10"/>
  <c r="B123" i="10"/>
  <c r="D123" i="10"/>
  <c r="B61" i="10"/>
  <c r="D61" i="10"/>
  <c r="C61" i="10"/>
  <c r="D68" i="10"/>
  <c r="B68" i="10"/>
  <c r="C68" i="10"/>
  <c r="C86" i="10"/>
  <c r="D86" i="10"/>
  <c r="B86" i="10"/>
  <c r="D93" i="10"/>
  <c r="C93" i="10"/>
  <c r="B93" i="10"/>
  <c r="B53" i="10"/>
  <c r="C53" i="10"/>
  <c r="D53" i="10"/>
  <c r="C94" i="10"/>
  <c r="D94" i="10"/>
  <c r="B94" i="10"/>
  <c r="C84" i="10"/>
  <c r="D84" i="10"/>
  <c r="B84" i="10"/>
  <c r="B81" i="10"/>
  <c r="C81" i="10"/>
  <c r="D81" i="10"/>
  <c r="C157" i="10"/>
  <c r="B157" i="10"/>
  <c r="D157" i="10"/>
  <c r="D48" i="10"/>
  <c r="C48" i="10"/>
  <c r="B48" i="10"/>
  <c r="B88" i="10"/>
  <c r="D88" i="10"/>
  <c r="C88" i="10"/>
  <c r="D145" i="10"/>
  <c r="B145" i="10"/>
  <c r="C145" i="10"/>
  <c r="D139" i="10"/>
  <c r="B139" i="10"/>
  <c r="C139" i="10"/>
  <c r="D71" i="10"/>
  <c r="C71" i="10"/>
  <c r="B71" i="10"/>
  <c r="B55" i="10"/>
  <c r="D55" i="10"/>
  <c r="C55" i="10"/>
  <c r="B29" i="10"/>
  <c r="C29" i="10"/>
  <c r="D29" i="10"/>
  <c r="B17" i="10"/>
  <c r="D17" i="10"/>
  <c r="C17" i="10"/>
  <c r="C119" i="10"/>
  <c r="B119" i="10"/>
  <c r="D119" i="10"/>
  <c r="C13" i="10"/>
  <c r="D13" i="10"/>
  <c r="B13" i="10"/>
  <c r="D130" i="10"/>
  <c r="C130" i="10"/>
  <c r="B130" i="10"/>
  <c r="C5" i="10"/>
  <c r="B5" i="10"/>
  <c r="D5" i="10"/>
  <c r="B64" i="10"/>
  <c r="D64" i="10"/>
  <c r="C64" i="10"/>
  <c r="B163" i="10"/>
  <c r="D163" i="10"/>
  <c r="C163" i="10"/>
  <c r="D124" i="10"/>
  <c r="B124" i="10"/>
  <c r="C124" i="10"/>
  <c r="C43" i="10"/>
  <c r="D43" i="10"/>
  <c r="B43" i="10"/>
  <c r="D126" i="10"/>
  <c r="B126" i="10"/>
  <c r="C126" i="10"/>
  <c r="C67" i="10"/>
  <c r="B67" i="10"/>
  <c r="D67" i="10"/>
  <c r="C147" i="10"/>
  <c r="B147" i="10"/>
  <c r="D147" i="10"/>
  <c r="B4" i="10"/>
  <c r="D4" i="10"/>
  <c r="C4" i="10"/>
  <c r="D75" i="10"/>
  <c r="B75" i="10"/>
  <c r="C75" i="10"/>
  <c r="D12" i="10"/>
  <c r="B12" i="10"/>
  <c r="C12" i="10"/>
  <c r="C11" i="10"/>
  <c r="B11" i="10"/>
  <c r="D11" i="10"/>
  <c r="D134" i="10"/>
  <c r="C134" i="10"/>
  <c r="B134" i="10"/>
  <c r="C37" i="10"/>
  <c r="D37" i="10"/>
  <c r="B37" i="10"/>
  <c r="B36" i="10"/>
  <c r="C36" i="10"/>
  <c r="D36" i="10"/>
  <c r="D179" i="10"/>
  <c r="C179" i="10"/>
  <c r="B179" i="10"/>
  <c r="D170" i="10"/>
  <c r="B170" i="10"/>
  <c r="C170" i="10"/>
  <c r="C184" i="10"/>
  <c r="B184" i="10"/>
  <c r="D184" i="10"/>
  <c r="C168" i="10"/>
  <c r="D168" i="10"/>
  <c r="B168" i="10"/>
  <c r="D175" i="10"/>
  <c r="C175" i="10"/>
  <c r="B175" i="10"/>
  <c r="C208" i="10"/>
  <c r="D208" i="10"/>
  <c r="B208" i="10"/>
  <c r="B183" i="10"/>
  <c r="C183" i="10"/>
  <c r="D183" i="10"/>
  <c r="B187" i="10"/>
  <c r="C187" i="10"/>
  <c r="D187" i="10"/>
  <c r="D165" i="10"/>
  <c r="C165" i="10"/>
  <c r="B165" i="10"/>
  <c r="C166" i="10"/>
  <c r="D166" i="10"/>
  <c r="B166" i="10"/>
  <c r="C190" i="10"/>
  <c r="D190" i="10"/>
  <c r="B190" i="10"/>
  <c r="B189" i="10"/>
  <c r="C189" i="10"/>
  <c r="D189" i="10"/>
  <c r="D223" i="10"/>
  <c r="C223" i="10"/>
  <c r="B223" i="10"/>
  <c r="D220" i="10"/>
  <c r="B220" i="10"/>
  <c r="C220" i="10"/>
  <c r="D202" i="10"/>
  <c r="C202" i="10"/>
  <c r="B202" i="10"/>
  <c r="D173" i="10"/>
  <c r="B173" i="10"/>
  <c r="C173" i="10"/>
  <c r="D204" i="10"/>
  <c r="B204" i="10"/>
  <c r="C204" i="10"/>
  <c r="C185" i="10"/>
  <c r="B185" i="10"/>
  <c r="D185" i="10"/>
  <c r="C218" i="10"/>
  <c r="D218" i="10"/>
  <c r="B218" i="10"/>
  <c r="D198" i="10"/>
  <c r="C198" i="10"/>
  <c r="B198" i="10"/>
  <c r="C203" i="10"/>
  <c r="D203" i="10"/>
  <c r="B203" i="10"/>
  <c r="D192" i="10"/>
  <c r="C192" i="10"/>
  <c r="B192" i="10"/>
  <c r="D193" i="10"/>
  <c r="B193" i="10"/>
  <c r="C193" i="10"/>
  <c r="C169" i="10"/>
  <c r="D169" i="10"/>
  <c r="B169" i="10"/>
  <c r="B191" i="10"/>
  <c r="C191" i="10"/>
  <c r="D191" i="10"/>
  <c r="C181" i="10"/>
  <c r="D181" i="10"/>
  <c r="B181" i="10"/>
  <c r="B214" i="10"/>
  <c r="D214" i="10"/>
  <c r="C214" i="10"/>
  <c r="C186" i="10"/>
  <c r="D186" i="10"/>
  <c r="B186" i="10"/>
  <c r="C177" i="10"/>
  <c r="B177" i="10"/>
  <c r="D177" i="10"/>
  <c r="B171" i="10"/>
  <c r="D171" i="10"/>
  <c r="C171" i="10"/>
  <c r="C195" i="10"/>
  <c r="B195" i="10"/>
  <c r="D195" i="10"/>
  <c r="D176" i="10"/>
  <c r="C176" i="10"/>
  <c r="B176" i="10"/>
  <c r="B172" i="10"/>
  <c r="D172" i="10"/>
  <c r="C172" i="10"/>
  <c r="B221" i="10"/>
  <c r="C221" i="10"/>
  <c r="D221" i="10"/>
  <c r="D222" i="10"/>
  <c r="C222" i="10"/>
  <c r="B222" i="10"/>
  <c r="D219" i="10"/>
  <c r="B219" i="10"/>
  <c r="C219" i="10"/>
  <c r="D178" i="10"/>
  <c r="C178" i="10"/>
  <c r="B178" i="10"/>
  <c r="C188" i="10"/>
  <c r="B188" i="10"/>
  <c r="D188" i="10"/>
  <c r="C174" i="10"/>
  <c r="B174" i="10"/>
  <c r="D174" i="10"/>
  <c r="C199" i="10"/>
  <c r="D199" i="10"/>
  <c r="B199" i="10"/>
  <c r="C211" i="10"/>
  <c r="B211" i="10"/>
  <c r="D211" i="10"/>
  <c r="D200" i="10"/>
  <c r="C200" i="10"/>
  <c r="B200" i="10"/>
  <c r="C215" i="10"/>
  <c r="B215" i="10"/>
  <c r="D215" i="10"/>
  <c r="D205" i="10"/>
  <c r="B205" i="10"/>
  <c r="C205" i="10"/>
  <c r="B213" i="10"/>
  <c r="D213" i="10"/>
  <c r="C213" i="10"/>
  <c r="D167" i="10"/>
  <c r="C167" i="10"/>
  <c r="B167" i="10"/>
  <c r="D194" i="10"/>
  <c r="C194" i="10"/>
  <c r="B194" i="10"/>
  <c r="D217" i="10"/>
  <c r="B217" i="10"/>
  <c r="C217" i="10"/>
  <c r="C196" i="10"/>
  <c r="D196" i="10"/>
  <c r="B196" i="10"/>
  <c r="B209" i="10"/>
  <c r="C209" i="10"/>
  <c r="D209" i="10"/>
  <c r="D212" i="10"/>
  <c r="B212" i="10"/>
  <c r="C212" i="10"/>
  <c r="B201" i="10"/>
  <c r="D201" i="10"/>
  <c r="C201" i="10"/>
  <c r="D180" i="10"/>
  <c r="B180" i="10"/>
  <c r="C180" i="10"/>
  <c r="C216" i="10"/>
  <c r="B216" i="10"/>
  <c r="D216" i="10"/>
  <c r="C206" i="10"/>
  <c r="B206" i="10"/>
  <c r="D206" i="10"/>
  <c r="C182" i="10"/>
  <c r="B182" i="10"/>
  <c r="D182" i="10"/>
  <c r="D207" i="10"/>
  <c r="B207" i="10"/>
  <c r="C207" i="10"/>
  <c r="C197" i="10"/>
  <c r="B197" i="10"/>
  <c r="D197" i="10"/>
  <c r="D210" i="10"/>
  <c r="C210" i="10"/>
  <c r="B210" i="10"/>
  <c r="B986" i="10"/>
  <c r="C986" i="10"/>
  <c r="D986" i="10"/>
  <c r="C798" i="10"/>
  <c r="B798" i="10"/>
  <c r="D798" i="10"/>
  <c r="B1029" i="10"/>
  <c r="D1029" i="10"/>
  <c r="C1029" i="10"/>
  <c r="D232" i="10"/>
  <c r="C232" i="10"/>
  <c r="B232" i="10"/>
  <c r="C839" i="10"/>
  <c r="D839" i="10"/>
  <c r="B839" i="10"/>
  <c r="C564" i="10"/>
  <c r="D564" i="10"/>
  <c r="B564" i="10"/>
  <c r="B581" i="10"/>
  <c r="D581" i="10"/>
  <c r="C581" i="10"/>
  <c r="B899" i="10"/>
  <c r="D899" i="10"/>
  <c r="C899" i="10"/>
  <c r="B428" i="10"/>
  <c r="D428" i="10"/>
  <c r="C428" i="10"/>
  <c r="D334" i="10"/>
  <c r="C334" i="10"/>
  <c r="B334" i="10"/>
  <c r="C606" i="10"/>
  <c r="D606" i="10"/>
  <c r="B606" i="10"/>
  <c r="D807" i="10"/>
  <c r="B807" i="10"/>
  <c r="C807" i="10"/>
  <c r="C687" i="10"/>
  <c r="D687" i="10"/>
  <c r="B687" i="10"/>
  <c r="C381" i="10"/>
  <c r="B381" i="10"/>
  <c r="D381" i="10"/>
  <c r="C992" i="10"/>
  <c r="D992" i="10"/>
  <c r="B992" i="10"/>
  <c r="B785" i="10"/>
  <c r="C785" i="10"/>
  <c r="D785" i="10"/>
  <c r="D974" i="10"/>
  <c r="C974" i="10"/>
  <c r="B974" i="10"/>
  <c r="D513" i="10"/>
  <c r="B513" i="10"/>
  <c r="C513" i="10"/>
  <c r="D585" i="10"/>
  <c r="B585" i="10"/>
  <c r="C585" i="10"/>
  <c r="B311" i="10"/>
  <c r="D311" i="10"/>
  <c r="C311" i="10"/>
  <c r="B436" i="10"/>
  <c r="D436" i="10"/>
  <c r="C436" i="10"/>
  <c r="C790" i="10"/>
  <c r="D790" i="10"/>
  <c r="B790" i="10"/>
  <c r="C419" i="10"/>
  <c r="B419" i="10"/>
  <c r="D419" i="10"/>
  <c r="C608" i="10"/>
  <c r="D608" i="10"/>
  <c r="B608" i="10"/>
  <c r="D247" i="10"/>
  <c r="C247" i="10"/>
  <c r="B247" i="10"/>
  <c r="D922" i="10"/>
  <c r="C922" i="10"/>
  <c r="B922" i="10"/>
  <c r="D800" i="10"/>
  <c r="C800" i="10"/>
  <c r="B800" i="10"/>
  <c r="C392" i="10"/>
  <c r="D392" i="10"/>
  <c r="B392" i="10"/>
  <c r="B759" i="10"/>
  <c r="D759" i="10"/>
  <c r="C759" i="10"/>
  <c r="B877" i="10"/>
  <c r="C877" i="10"/>
  <c r="D877" i="10"/>
  <c r="D690" i="10"/>
  <c r="C690" i="10"/>
  <c r="B690" i="10"/>
  <c r="D1055" i="10"/>
  <c r="C1055" i="10"/>
  <c r="B1055" i="10"/>
  <c r="B755" i="10"/>
  <c r="D755" i="10"/>
  <c r="C755" i="10"/>
  <c r="B457" i="10"/>
  <c r="C457" i="10"/>
  <c r="D457" i="10"/>
  <c r="D993" i="10"/>
  <c r="B993" i="10"/>
  <c r="C993" i="10"/>
  <c r="D582" i="10"/>
  <c r="C582" i="10"/>
  <c r="B582" i="10"/>
  <c r="C433" i="10"/>
  <c r="B433" i="10"/>
  <c r="D433" i="10"/>
  <c r="C558" i="10"/>
  <c r="D558" i="10"/>
  <c r="B558" i="10"/>
  <c r="B332" i="10"/>
  <c r="D332" i="10"/>
  <c r="C332" i="10"/>
  <c r="D983" i="10"/>
  <c r="C983" i="10"/>
  <c r="B983" i="10"/>
  <c r="B345" i="10"/>
  <c r="C345" i="10"/>
  <c r="D345" i="10"/>
  <c r="C566" i="10"/>
  <c r="D566" i="10"/>
  <c r="B566" i="10"/>
  <c r="D480" i="10"/>
  <c r="B480" i="10"/>
  <c r="C480" i="10"/>
  <c r="C880" i="10"/>
  <c r="D880" i="10"/>
  <c r="B880" i="10"/>
  <c r="B230" i="10"/>
  <c r="D230" i="10"/>
  <c r="C230" i="10"/>
  <c r="C1024" i="10"/>
  <c r="B1024" i="10"/>
  <c r="D1024" i="10"/>
  <c r="D732" i="10"/>
  <c r="C732" i="10"/>
  <c r="B732" i="10"/>
  <c r="C984" i="10"/>
  <c r="B984" i="10"/>
  <c r="D984" i="10"/>
  <c r="C765" i="10"/>
  <c r="B765" i="10"/>
  <c r="D765" i="10"/>
  <c r="C275" i="10"/>
  <c r="D275" i="10"/>
  <c r="B275" i="10"/>
  <c r="B730" i="10"/>
  <c r="C730" i="10"/>
  <c r="D730" i="10"/>
  <c r="D1002" i="10"/>
  <c r="C1002" i="10"/>
  <c r="B1002" i="10"/>
  <c r="D764" i="10"/>
  <c r="C764" i="10"/>
  <c r="B764" i="10"/>
  <c r="C681" i="10"/>
  <c r="D681" i="10"/>
  <c r="B681" i="10"/>
  <c r="C280" i="10"/>
  <c r="D280" i="10"/>
  <c r="B280" i="10"/>
  <c r="C666" i="10"/>
  <c r="D666" i="10"/>
  <c r="B666" i="10"/>
  <c r="C250" i="10"/>
  <c r="D250" i="10"/>
  <c r="B250" i="10"/>
  <c r="B1074" i="10"/>
  <c r="D1074" i="10"/>
  <c r="C1074" i="10"/>
  <c r="B933" i="10"/>
  <c r="D933" i="10"/>
  <c r="C933" i="10"/>
  <c r="B571" i="10"/>
  <c r="D571" i="10"/>
  <c r="C571" i="10"/>
  <c r="D878" i="10"/>
  <c r="B878" i="10"/>
  <c r="C878" i="10"/>
  <c r="D607" i="10"/>
  <c r="B607" i="10"/>
  <c r="C607" i="10"/>
  <c r="B248" i="10"/>
  <c r="D248" i="10"/>
  <c r="C248" i="10"/>
  <c r="B557" i="10"/>
  <c r="D557" i="10"/>
  <c r="C557" i="10"/>
  <c r="D389" i="10"/>
  <c r="C389" i="10"/>
  <c r="B389" i="10"/>
  <c r="B1013" i="10"/>
  <c r="C1013" i="10"/>
  <c r="D1013" i="10"/>
  <c r="C456" i="10"/>
  <c r="D456" i="10"/>
  <c r="B456" i="10"/>
  <c r="C610" i="10"/>
  <c r="D610" i="10"/>
  <c r="B610" i="10"/>
  <c r="D391" i="10"/>
  <c r="B391" i="10"/>
  <c r="C391" i="10"/>
  <c r="B697" i="10"/>
  <c r="C697" i="10"/>
  <c r="D697" i="10"/>
  <c r="C277" i="10"/>
  <c r="D277" i="10"/>
  <c r="B277" i="10"/>
  <c r="D631" i="10"/>
  <c r="B631" i="10"/>
  <c r="C631" i="10"/>
  <c r="D324" i="10"/>
  <c r="C324" i="10"/>
  <c r="B324" i="10"/>
  <c r="D828" i="10"/>
  <c r="C828" i="10"/>
  <c r="B828" i="10"/>
  <c r="D1042" i="10"/>
  <c r="B1042" i="10"/>
  <c r="C1042" i="10"/>
  <c r="D625" i="10"/>
  <c r="C625" i="10"/>
  <c r="B625" i="10"/>
  <c r="C434" i="10"/>
  <c r="D434" i="10"/>
  <c r="B434" i="10"/>
  <c r="C563" i="10"/>
  <c r="D563" i="10"/>
  <c r="B563" i="10"/>
  <c r="D944" i="10"/>
  <c r="C944" i="10"/>
  <c r="B944" i="10"/>
  <c r="D668" i="10"/>
  <c r="B668" i="10"/>
  <c r="C668" i="10"/>
  <c r="C314" i="10"/>
  <c r="D314" i="10"/>
  <c r="B314" i="10"/>
  <c r="B626" i="10"/>
  <c r="D626" i="10"/>
  <c r="C626" i="10"/>
  <c r="C1082" i="10"/>
  <c r="D1082" i="10"/>
  <c r="B1082" i="10"/>
  <c r="W2" i="9"/>
  <c r="X2" i="9" s="1"/>
  <c r="C934" i="10"/>
  <c r="D934" i="10"/>
  <c r="B934" i="10"/>
  <c r="D662" i="10"/>
  <c r="B662" i="10"/>
  <c r="C662" i="10"/>
  <c r="D336" i="10"/>
  <c r="C336" i="10"/>
  <c r="B336" i="10"/>
  <c r="C349" i="10"/>
  <c r="B349" i="10"/>
  <c r="D349" i="10"/>
  <c r="B263" i="10"/>
  <c r="C263" i="10"/>
  <c r="D263" i="10"/>
  <c r="C792" i="10"/>
  <c r="D792" i="10"/>
  <c r="B792" i="10"/>
  <c r="C945" i="10"/>
  <c r="D945" i="10"/>
  <c r="B945" i="10"/>
  <c r="C822" i="10"/>
  <c r="B822" i="10"/>
  <c r="D822" i="10"/>
  <c r="C942" i="10"/>
  <c r="D942" i="10"/>
  <c r="B942" i="10"/>
  <c r="C946" i="10"/>
  <c r="D946" i="10"/>
  <c r="B946" i="10"/>
  <c r="D476" i="10"/>
  <c r="C476" i="10"/>
  <c r="B476" i="10"/>
  <c r="B659" i="10"/>
  <c r="C659" i="10"/>
  <c r="D659" i="10"/>
  <c r="C890" i="10"/>
  <c r="B890" i="10"/>
  <c r="D890" i="10"/>
  <c r="B961" i="10"/>
  <c r="D961" i="10"/>
  <c r="C961" i="10"/>
  <c r="D623" i="10"/>
  <c r="B623" i="10"/>
  <c r="C623" i="10"/>
  <c r="C257" i="10"/>
  <c r="D257" i="10"/>
  <c r="B257" i="10"/>
  <c r="D385" i="10"/>
  <c r="B385" i="10"/>
  <c r="C385" i="10"/>
  <c r="D510" i="10"/>
  <c r="B510" i="10"/>
  <c r="C510" i="10"/>
  <c r="B910" i="10"/>
  <c r="D910" i="10"/>
  <c r="C910" i="10"/>
  <c r="B826" i="10"/>
  <c r="D826" i="10"/>
  <c r="C826" i="10"/>
  <c r="B243" i="10"/>
  <c r="C243" i="10"/>
  <c r="D243" i="10"/>
  <c r="C688" i="10"/>
  <c r="D688" i="10"/>
  <c r="B688" i="10"/>
  <c r="C885" i="10"/>
  <c r="D885" i="10"/>
  <c r="B885" i="10"/>
  <c r="D929" i="10"/>
  <c r="C929" i="10"/>
  <c r="B929" i="10"/>
  <c r="C898" i="10"/>
  <c r="D898" i="10"/>
  <c r="B898" i="10"/>
  <c r="B408" i="10"/>
  <c r="C408" i="10"/>
  <c r="D408" i="10"/>
  <c r="B568" i="10"/>
  <c r="C568" i="10"/>
  <c r="D568" i="10"/>
  <c r="D603" i="10"/>
  <c r="B603" i="10"/>
  <c r="C603" i="10"/>
  <c r="D399" i="10"/>
  <c r="B399" i="10"/>
  <c r="C399" i="10"/>
  <c r="D418" i="10"/>
  <c r="B418" i="10"/>
  <c r="C418" i="10"/>
  <c r="C953" i="10"/>
  <c r="B953" i="10"/>
  <c r="D953" i="10"/>
  <c r="D721" i="10"/>
  <c r="C721" i="10"/>
  <c r="B721" i="10"/>
  <c r="B940" i="10"/>
  <c r="D940" i="10"/>
  <c r="C940" i="10"/>
  <c r="D313" i="10"/>
  <c r="B313" i="10"/>
  <c r="C313" i="10"/>
  <c r="D774" i="10"/>
  <c r="C774" i="10"/>
  <c r="B774" i="10"/>
  <c r="B834" i="10"/>
  <c r="C834" i="10"/>
  <c r="D834" i="10"/>
  <c r="D406" i="10"/>
  <c r="C406" i="10"/>
  <c r="B406" i="10"/>
  <c r="B284" i="10"/>
  <c r="C284" i="10"/>
  <c r="D284" i="10"/>
  <c r="C965" i="10"/>
  <c r="B965" i="10"/>
  <c r="D965" i="10"/>
  <c r="B268" i="10"/>
  <c r="C268" i="10"/>
  <c r="D268" i="10"/>
  <c r="B867" i="10"/>
  <c r="C867" i="10"/>
  <c r="D867" i="10"/>
  <c r="C523" i="10"/>
  <c r="D523" i="10"/>
  <c r="B523" i="10"/>
  <c r="D682" i="10"/>
  <c r="C682" i="10"/>
  <c r="B682" i="10"/>
  <c r="B1080" i="10"/>
  <c r="C1080" i="10"/>
  <c r="D1080" i="10"/>
  <c r="C453" i="10"/>
  <c r="D453" i="10"/>
  <c r="B453" i="10"/>
  <c r="B864" i="10"/>
  <c r="D864" i="10"/>
  <c r="C864" i="10"/>
  <c r="D234" i="10"/>
  <c r="B234" i="10"/>
  <c r="C234" i="10"/>
  <c r="B1070" i="10"/>
  <c r="C1070" i="10"/>
  <c r="D1070" i="10"/>
  <c r="B309" i="10"/>
  <c r="C309" i="10"/>
  <c r="D309" i="10"/>
  <c r="D225" i="10"/>
  <c r="B225" i="10"/>
  <c r="C225" i="10"/>
  <c r="B949" i="10"/>
  <c r="D949" i="10"/>
  <c r="C949" i="10"/>
  <c r="D1058" i="10"/>
  <c r="B1058" i="10"/>
  <c r="C1058" i="10"/>
  <c r="B276" i="10"/>
  <c r="D276" i="10"/>
  <c r="C276" i="10"/>
  <c r="D641" i="10"/>
  <c r="C641" i="10"/>
  <c r="B641" i="10"/>
  <c r="B416" i="10"/>
  <c r="C416" i="10"/>
  <c r="D416" i="10"/>
  <c r="D1040" i="10"/>
  <c r="C1040" i="10"/>
  <c r="B1040" i="10"/>
  <c r="B536" i="10"/>
  <c r="D536" i="10"/>
  <c r="C536" i="10"/>
  <c r="D503" i="10"/>
  <c r="B503" i="10"/>
  <c r="C503" i="10"/>
  <c r="D976" i="10"/>
  <c r="B976" i="10"/>
  <c r="C976" i="10"/>
  <c r="B895" i="10"/>
  <c r="C895" i="10"/>
  <c r="D895" i="10"/>
  <c r="B372" i="10"/>
  <c r="D372" i="10"/>
  <c r="C372" i="10"/>
  <c r="C577" i="10"/>
  <c r="B577" i="10"/>
  <c r="D577" i="10"/>
  <c r="B393" i="10"/>
  <c r="D393" i="10"/>
  <c r="C393" i="10"/>
  <c r="D299" i="10"/>
  <c r="C299" i="10"/>
  <c r="B299" i="10"/>
  <c r="D364" i="10"/>
  <c r="C364" i="10"/>
  <c r="B364" i="10"/>
  <c r="D443" i="10"/>
  <c r="C443" i="10"/>
  <c r="B443" i="10"/>
  <c r="D520" i="10"/>
  <c r="C520" i="10"/>
  <c r="B520" i="10"/>
  <c r="C551" i="10"/>
  <c r="B551" i="10"/>
  <c r="D551" i="10"/>
  <c r="B683" i="10"/>
  <c r="D683" i="10"/>
  <c r="C683" i="10"/>
  <c r="C555" i="10"/>
  <c r="B555" i="10"/>
  <c r="D555" i="10"/>
  <c r="D264" i="10"/>
  <c r="C264" i="10"/>
  <c r="B264" i="10"/>
  <c r="C545" i="10"/>
  <c r="B545" i="10"/>
  <c r="D545" i="10"/>
  <c r="B467" i="10"/>
  <c r="D467" i="10"/>
  <c r="C467" i="10"/>
  <c r="B352" i="10"/>
  <c r="D352" i="10"/>
  <c r="C352" i="10"/>
  <c r="C733" i="10"/>
  <c r="D733" i="10"/>
  <c r="B733" i="10"/>
  <c r="C358" i="10"/>
  <c r="B358" i="10"/>
  <c r="D358" i="10"/>
  <c r="C793" i="10"/>
  <c r="B793" i="10"/>
  <c r="D793" i="10"/>
  <c r="C841" i="10"/>
  <c r="D841" i="10"/>
  <c r="B841" i="10"/>
  <c r="C952" i="10"/>
  <c r="D952" i="10"/>
  <c r="B952" i="10"/>
  <c r="B521" i="10"/>
  <c r="D521" i="10"/>
  <c r="C521" i="10"/>
  <c r="B715" i="10"/>
  <c r="D715" i="10"/>
  <c r="C715" i="10"/>
  <c r="B227" i="10"/>
  <c r="C227" i="10"/>
  <c r="D227" i="10"/>
  <c r="C737" i="10"/>
  <c r="B737" i="10"/>
  <c r="D737" i="10"/>
  <c r="C459" i="10"/>
  <c r="B459" i="10"/>
  <c r="D459" i="10"/>
  <c r="B644" i="10"/>
  <c r="D644" i="10"/>
  <c r="C644" i="10"/>
  <c r="C1068" i="10"/>
  <c r="B1068" i="10"/>
  <c r="D1068" i="10"/>
  <c r="D714" i="10"/>
  <c r="B714" i="10"/>
  <c r="C714" i="10"/>
  <c r="D966" i="10"/>
  <c r="B966" i="10"/>
  <c r="C966" i="10"/>
  <c r="C596" i="10"/>
  <c r="B596" i="10"/>
  <c r="D596" i="10"/>
  <c r="C780" i="10"/>
  <c r="D780" i="10"/>
  <c r="B780" i="10"/>
  <c r="B1014" i="10"/>
  <c r="D1014" i="10"/>
  <c r="C1014" i="10"/>
  <c r="C495" i="10"/>
  <c r="D495" i="10"/>
  <c r="B495" i="10"/>
  <c r="C305" i="10"/>
  <c r="B305" i="10"/>
  <c r="D305" i="10"/>
  <c r="C872" i="10"/>
  <c r="D872" i="10"/>
  <c r="B872" i="10"/>
  <c r="C851" i="10"/>
  <c r="B851" i="10"/>
  <c r="D851" i="10"/>
  <c r="C939" i="10"/>
  <c r="D939" i="10"/>
  <c r="B939" i="10"/>
  <c r="C1064" i="10"/>
  <c r="B1064" i="10"/>
  <c r="D1064" i="10"/>
  <c r="D351" i="10"/>
  <c r="C351" i="10"/>
  <c r="B351" i="10"/>
  <c r="D343" i="10"/>
  <c r="B343" i="10"/>
  <c r="C343" i="10"/>
  <c r="C283" i="10"/>
  <c r="B283" i="10"/>
  <c r="D283" i="10"/>
  <c r="B470" i="10"/>
  <c r="D470" i="10"/>
  <c r="C470" i="10"/>
  <c r="B801" i="10"/>
  <c r="D801" i="10"/>
  <c r="C801" i="10"/>
  <c r="B796" i="10"/>
  <c r="C796" i="10"/>
  <c r="D796" i="10"/>
  <c r="B835" i="10"/>
  <c r="C835" i="10"/>
  <c r="D835" i="10"/>
  <c r="B824" i="10"/>
  <c r="D824" i="10"/>
  <c r="C824" i="10"/>
  <c r="C452" i="10"/>
  <c r="D452" i="10"/>
  <c r="B452" i="10"/>
  <c r="C819" i="10"/>
  <c r="B819" i="10"/>
  <c r="D819" i="10"/>
  <c r="C783" i="10"/>
  <c r="B783" i="10"/>
  <c r="D783" i="10"/>
  <c r="C977" i="10"/>
  <c r="B977" i="10"/>
  <c r="D977" i="10"/>
  <c r="C477" i="10"/>
  <c r="B477" i="10"/>
  <c r="D477" i="10"/>
  <c r="B1041" i="10"/>
  <c r="D1041" i="10"/>
  <c r="C1041" i="10"/>
  <c r="B238" i="10"/>
  <c r="C238" i="10"/>
  <c r="D238" i="10"/>
  <c r="C572" i="10"/>
  <c r="B572" i="10"/>
  <c r="D572" i="10"/>
  <c r="B576" i="10"/>
  <c r="C576" i="10"/>
  <c r="D576" i="10"/>
  <c r="D526" i="10"/>
  <c r="C526" i="10"/>
  <c r="B526" i="10"/>
  <c r="D989" i="10"/>
  <c r="C989" i="10"/>
  <c r="B989" i="10"/>
  <c r="C575" i="10"/>
  <c r="B575" i="10"/>
  <c r="D575" i="10"/>
  <c r="C502" i="10"/>
  <c r="D502" i="10"/>
  <c r="B502" i="10"/>
  <c r="B665" i="10"/>
  <c r="C665" i="10"/>
  <c r="D665" i="10"/>
  <c r="D485" i="10"/>
  <c r="C485" i="10"/>
  <c r="B485" i="10"/>
  <c r="D1004" i="10"/>
  <c r="C1004" i="10"/>
  <c r="B1004" i="10"/>
  <c r="D614" i="10"/>
  <c r="B614" i="10"/>
  <c r="C614" i="10"/>
  <c r="B591" i="10"/>
  <c r="D591" i="10"/>
  <c r="C591" i="10"/>
  <c r="B397" i="10"/>
  <c r="C397" i="10"/>
  <c r="D397" i="10"/>
  <c r="B252" i="10"/>
  <c r="C252" i="10"/>
  <c r="D252" i="10"/>
  <c r="B904" i="10"/>
  <c r="D904" i="10"/>
  <c r="C904" i="10"/>
  <c r="B1063" i="10"/>
  <c r="D1063" i="10"/>
  <c r="C1063" i="10"/>
  <c r="D973" i="10"/>
  <c r="C973" i="10"/>
  <c r="B973" i="10"/>
  <c r="D931" i="10"/>
  <c r="B931" i="10"/>
  <c r="C931" i="10"/>
  <c r="D604" i="10"/>
  <c r="B604" i="10"/>
  <c r="C604" i="10"/>
  <c r="C267" i="10"/>
  <c r="B267" i="10"/>
  <c r="D267" i="10"/>
  <c r="D638" i="10"/>
  <c r="C638" i="10"/>
  <c r="B638" i="10"/>
  <c r="D994" i="10"/>
  <c r="C994" i="10"/>
  <c r="B994" i="10"/>
  <c r="D844" i="10"/>
  <c r="B844" i="10"/>
  <c r="C844" i="10"/>
  <c r="B855" i="10"/>
  <c r="D855" i="10"/>
  <c r="C855" i="10"/>
  <c r="D609" i="10"/>
  <c r="C609" i="10"/>
  <c r="B609" i="10"/>
  <c r="D378" i="10"/>
  <c r="B378" i="10"/>
  <c r="C378" i="10"/>
  <c r="C590" i="10"/>
  <c r="D590" i="10"/>
  <c r="B590" i="10"/>
  <c r="B278" i="10"/>
  <c r="D278" i="10"/>
  <c r="C278" i="10"/>
  <c r="C525" i="10"/>
  <c r="B525" i="10"/>
  <c r="D525" i="10"/>
  <c r="B891" i="10"/>
  <c r="C891" i="10"/>
  <c r="D891" i="10"/>
  <c r="B387" i="10"/>
  <c r="C387" i="10"/>
  <c r="D387" i="10"/>
  <c r="C947" i="10"/>
  <c r="D947" i="10"/>
  <c r="B947" i="10"/>
  <c r="C1045" i="10"/>
  <c r="D1045" i="10"/>
  <c r="B1045" i="10"/>
  <c r="D505" i="10"/>
  <c r="C505" i="10"/>
  <c r="B505" i="10"/>
  <c r="B512" i="10"/>
  <c r="C512" i="10"/>
  <c r="D512" i="10"/>
  <c r="C693" i="10"/>
  <c r="D693" i="10"/>
  <c r="B693" i="10"/>
  <c r="C1051" i="10"/>
  <c r="B1051" i="10"/>
  <c r="D1051" i="10"/>
  <c r="B417" i="10"/>
  <c r="D417" i="10"/>
  <c r="C417" i="10"/>
  <c r="B261" i="10"/>
  <c r="C261" i="10"/>
  <c r="D261" i="10"/>
  <c r="C996" i="10"/>
  <c r="B996" i="10"/>
  <c r="D996" i="10"/>
  <c r="C630" i="10"/>
  <c r="B630" i="10"/>
  <c r="D630" i="10"/>
  <c r="D925" i="10"/>
  <c r="C925" i="10"/>
  <c r="B925" i="10"/>
  <c r="D716" i="10"/>
  <c r="C716" i="10"/>
  <c r="B716" i="10"/>
  <c r="D479" i="10"/>
  <c r="B479" i="10"/>
  <c r="C479" i="10"/>
  <c r="D622" i="10"/>
  <c r="C622" i="10"/>
  <c r="B622" i="10"/>
  <c r="D489" i="10"/>
  <c r="C489" i="10"/>
  <c r="B489" i="10"/>
  <c r="D728" i="10"/>
  <c r="B728" i="10"/>
  <c r="C728" i="10"/>
  <c r="B809" i="10"/>
  <c r="C809" i="10"/>
  <c r="D809" i="10"/>
  <c r="C511" i="10"/>
  <c r="D511" i="10"/>
  <c r="B511" i="10"/>
  <c r="C711" i="10"/>
  <c r="D711" i="10"/>
  <c r="B711" i="10"/>
  <c r="C1048" i="10"/>
  <c r="B1048" i="10"/>
  <c r="D1048" i="10"/>
  <c r="C915" i="10"/>
  <c r="D915" i="10"/>
  <c r="B915" i="10"/>
  <c r="B956" i="10"/>
  <c r="C956" i="10"/>
  <c r="D956" i="10"/>
  <c r="B1053" i="10"/>
  <c r="D1053" i="10"/>
  <c r="C1053" i="10"/>
  <c r="C637" i="10"/>
  <c r="B637" i="10"/>
  <c r="D637" i="10"/>
  <c r="C1057" i="10"/>
  <c r="D1057" i="10"/>
  <c r="B1057" i="10"/>
  <c r="C550" i="10"/>
  <c r="D550" i="10"/>
  <c r="B550" i="10"/>
  <c r="C547" i="10"/>
  <c r="B547" i="10"/>
  <c r="D547" i="10"/>
  <c r="D874" i="10"/>
  <c r="B874" i="10"/>
  <c r="C874" i="10"/>
  <c r="C414" i="10"/>
  <c r="B414" i="10"/>
  <c r="D414" i="10"/>
  <c r="D441" i="10"/>
  <c r="C441" i="10"/>
  <c r="B441" i="10"/>
  <c r="B460" i="10"/>
  <c r="D460" i="10"/>
  <c r="C460" i="10"/>
  <c r="C743" i="10"/>
  <c r="B743" i="10"/>
  <c r="D743" i="10"/>
  <c r="B1072" i="10"/>
  <c r="C1072" i="10"/>
  <c r="D1072" i="10"/>
  <c r="B803" i="10"/>
  <c r="D803" i="10"/>
  <c r="C803" i="10"/>
  <c r="D752" i="10"/>
  <c r="B752" i="10"/>
  <c r="C752" i="10"/>
  <c r="D548" i="10"/>
  <c r="C548" i="10"/>
  <c r="B548" i="10"/>
  <c r="B845" i="10"/>
  <c r="C845" i="10"/>
  <c r="D845" i="10"/>
  <c r="D1030" i="10"/>
  <c r="C1030" i="10"/>
  <c r="B1030" i="10"/>
  <c r="C1003" i="10"/>
  <c r="B1003" i="10"/>
  <c r="D1003" i="10"/>
  <c r="C679" i="10"/>
  <c r="D679" i="10"/>
  <c r="B679" i="10"/>
  <c r="C920" i="10"/>
  <c r="B920" i="10"/>
  <c r="D920" i="10"/>
  <c r="D556" i="10"/>
  <c r="C556" i="10"/>
  <c r="B556" i="10"/>
  <c r="D724" i="10"/>
  <c r="B724" i="10"/>
  <c r="C724" i="10"/>
  <c r="D260" i="10"/>
  <c r="C260" i="10"/>
  <c r="B260" i="10"/>
  <c r="D729" i="10"/>
  <c r="C729" i="10"/>
  <c r="B729" i="10"/>
  <c r="C921" i="10"/>
  <c r="D921" i="10"/>
  <c r="B921" i="10"/>
  <c r="B356" i="10"/>
  <c r="C356" i="10"/>
  <c r="D356" i="10"/>
  <c r="B912" i="10"/>
  <c r="C912" i="10"/>
  <c r="D912" i="10"/>
  <c r="B718" i="10"/>
  <c r="D718" i="10"/>
  <c r="C718" i="10"/>
  <c r="D1081" i="10"/>
  <c r="B1081" i="10"/>
  <c r="C1081" i="10"/>
  <c r="C1035" i="10"/>
  <c r="B1035" i="10"/>
  <c r="D1035" i="10"/>
  <c r="D677" i="10"/>
  <c r="B677" i="10"/>
  <c r="C677" i="10"/>
  <c r="D318" i="10"/>
  <c r="B318" i="10"/>
  <c r="C318" i="10"/>
  <c r="C353" i="10"/>
  <c r="B353" i="10"/>
  <c r="D353" i="10"/>
  <c r="D522" i="10"/>
  <c r="C522" i="10"/>
  <c r="B522" i="10"/>
  <c r="C255" i="10"/>
  <c r="B255" i="10"/>
  <c r="D255" i="10"/>
  <c r="C646" i="10"/>
  <c r="B646" i="10"/>
  <c r="D646" i="10"/>
  <c r="D228" i="10"/>
  <c r="B228" i="10"/>
  <c r="C228" i="10"/>
  <c r="B964" i="10"/>
  <c r="C964" i="10"/>
  <c r="D964" i="10"/>
  <c r="B600" i="10"/>
  <c r="D600" i="10"/>
  <c r="C600" i="10"/>
  <c r="C229" i="10"/>
  <c r="B229" i="10"/>
  <c r="D229" i="10"/>
  <c r="B226" i="10"/>
  <c r="D226" i="10"/>
  <c r="C226" i="10"/>
  <c r="C713" i="10"/>
  <c r="B713" i="10"/>
  <c r="D713" i="10"/>
  <c r="C842" i="10"/>
  <c r="B842" i="10"/>
  <c r="D842" i="10"/>
  <c r="D1076" i="10"/>
  <c r="B1076" i="10"/>
  <c r="C1076" i="10"/>
  <c r="C455" i="10"/>
  <c r="D455" i="10"/>
  <c r="B455" i="10"/>
  <c r="B586" i="10"/>
  <c r="D586" i="10"/>
  <c r="C586" i="10"/>
  <c r="D337" i="10"/>
  <c r="B337" i="10"/>
  <c r="C337" i="10"/>
  <c r="D463" i="10"/>
  <c r="B463" i="10"/>
  <c r="C463" i="10"/>
  <c r="D643" i="10"/>
  <c r="B643" i="10"/>
  <c r="C643" i="10"/>
  <c r="D624" i="10"/>
  <c r="C624" i="10"/>
  <c r="B624" i="10"/>
  <c r="B290" i="10"/>
  <c r="C290" i="10"/>
  <c r="D290" i="10"/>
  <c r="C636" i="10"/>
  <c r="D636" i="10"/>
  <c r="B636" i="10"/>
  <c r="D584" i="10"/>
  <c r="B584" i="10"/>
  <c r="C584" i="10"/>
  <c r="B573" i="10"/>
  <c r="C573" i="10"/>
  <c r="D573" i="10"/>
  <c r="D1009" i="10"/>
  <c r="B1009" i="10"/>
  <c r="C1009" i="10"/>
  <c r="D1060" i="10"/>
  <c r="B1060" i="10"/>
  <c r="C1060" i="10"/>
  <c r="C366" i="10"/>
  <c r="B366" i="10"/>
  <c r="D366" i="10"/>
  <c r="D916" i="10"/>
  <c r="C916" i="10"/>
  <c r="B916" i="10"/>
  <c r="D534" i="10"/>
  <c r="B534" i="10"/>
  <c r="C534" i="10"/>
  <c r="B736" i="10"/>
  <c r="D736" i="10"/>
  <c r="C736" i="10"/>
  <c r="C241" i="10"/>
  <c r="B241" i="10"/>
  <c r="D241" i="10"/>
  <c r="C409" i="10"/>
  <c r="D409" i="10"/>
  <c r="B409" i="10"/>
  <c r="C968" i="10"/>
  <c r="B968" i="10"/>
  <c r="D968" i="10"/>
  <c r="B770" i="10"/>
  <c r="D770" i="10"/>
  <c r="C770" i="10"/>
  <c r="D379" i="10"/>
  <c r="B379" i="10"/>
  <c r="C379" i="10"/>
  <c r="D1007" i="10"/>
  <c r="C1007" i="10"/>
  <c r="B1007" i="10"/>
  <c r="C777" i="10"/>
  <c r="B777" i="10"/>
  <c r="D777" i="10"/>
  <c r="D971" i="10"/>
  <c r="B971" i="10"/>
  <c r="C971" i="10"/>
  <c r="B815" i="10"/>
  <c r="C815" i="10"/>
  <c r="D815" i="10"/>
  <c r="C598" i="10"/>
  <c r="B598" i="10"/>
  <c r="D598" i="10"/>
  <c r="D1049" i="10"/>
  <c r="C1049" i="10"/>
  <c r="B1049" i="10"/>
  <c r="C404" i="10"/>
  <c r="D404" i="10"/>
  <c r="B404" i="10"/>
  <c r="D1017" i="10"/>
  <c r="C1017" i="10"/>
  <c r="B1017" i="10"/>
  <c r="C395" i="10"/>
  <c r="B395" i="10"/>
  <c r="D395" i="10"/>
  <c r="B580" i="10"/>
  <c r="C580" i="10"/>
  <c r="D580" i="10"/>
  <c r="C1052" i="10"/>
  <c r="D1052" i="10"/>
  <c r="B1052" i="10"/>
  <c r="B954" i="10"/>
  <c r="D954" i="10"/>
  <c r="C954" i="10"/>
  <c r="B613" i="10"/>
  <c r="D613" i="10"/>
  <c r="C613" i="10"/>
  <c r="B773" i="10"/>
  <c r="D773" i="10"/>
  <c r="C773" i="10"/>
  <c r="C905" i="10"/>
  <c r="D905" i="10"/>
  <c r="B905" i="10"/>
  <c r="C537" i="10"/>
  <c r="D537" i="10"/>
  <c r="B537" i="10"/>
  <c r="C720" i="10"/>
  <c r="B720" i="10"/>
  <c r="D720" i="10"/>
  <c r="B298" i="10"/>
  <c r="D298" i="10"/>
  <c r="C298" i="10"/>
  <c r="B594" i="10"/>
  <c r="D594" i="10"/>
  <c r="C594" i="10"/>
  <c r="D640" i="10"/>
  <c r="C640" i="10"/>
  <c r="B640" i="10"/>
  <c r="D663" i="10"/>
  <c r="C663" i="10"/>
  <c r="B663" i="10"/>
  <c r="D492" i="10"/>
  <c r="C492" i="10"/>
  <c r="B492" i="10"/>
  <c r="B998" i="10"/>
  <c r="C998" i="10"/>
  <c r="D998" i="10"/>
  <c r="B375" i="10"/>
  <c r="C375" i="10"/>
  <c r="D375" i="10"/>
  <c r="B605" i="10"/>
  <c r="C605" i="10"/>
  <c r="D605" i="10"/>
  <c r="D302" i="10"/>
  <c r="B302" i="10"/>
  <c r="C302" i="10"/>
  <c r="D955" i="10"/>
  <c r="B955" i="10"/>
  <c r="C955" i="10"/>
  <c r="B1008" i="10"/>
  <c r="C1008" i="10"/>
  <c r="D1008" i="10"/>
  <c r="B506" i="10"/>
  <c r="D506" i="10"/>
  <c r="C506" i="10"/>
  <c r="B303" i="10"/>
  <c r="C303" i="10"/>
  <c r="D303" i="10"/>
  <c r="D552" i="10"/>
  <c r="C552" i="10"/>
  <c r="B552" i="10"/>
  <c r="D712" i="10"/>
  <c r="B712" i="10"/>
  <c r="C712" i="10"/>
  <c r="B254" i="10"/>
  <c r="C254" i="10"/>
  <c r="D254" i="10"/>
  <c r="C888" i="10"/>
  <c r="B888" i="10"/>
  <c r="D888" i="10"/>
  <c r="C1061" i="10"/>
  <c r="D1061" i="10"/>
  <c r="B1061" i="10"/>
  <c r="D847" i="10"/>
  <c r="B847" i="10"/>
  <c r="C847" i="10"/>
  <c r="C849" i="10"/>
  <c r="B849" i="10"/>
  <c r="D849" i="10"/>
  <c r="C454" i="10"/>
  <c r="D454" i="10"/>
  <c r="B454" i="10"/>
  <c r="D853" i="10"/>
  <c r="B853" i="10"/>
  <c r="C853" i="10"/>
  <c r="C574" i="10"/>
  <c r="D574" i="10"/>
  <c r="B574" i="10"/>
  <c r="D446" i="10"/>
  <c r="C446" i="10"/>
  <c r="B446" i="10"/>
  <c r="C304" i="10"/>
  <c r="D304" i="10"/>
  <c r="B304" i="10"/>
  <c r="D719" i="10"/>
  <c r="B719" i="10"/>
  <c r="C719" i="10"/>
  <c r="B900" i="10"/>
  <c r="C900" i="10"/>
  <c r="D900" i="10"/>
  <c r="D951" i="10"/>
  <c r="C951" i="10"/>
  <c r="B951" i="10"/>
  <c r="B674" i="10"/>
  <c r="C674" i="10"/>
  <c r="D674" i="10"/>
  <c r="B706" i="10"/>
  <c r="C706" i="10"/>
  <c r="D706" i="10"/>
  <c r="B775" i="10"/>
  <c r="C775" i="10"/>
  <c r="D775" i="10"/>
  <c r="C325" i="10"/>
  <c r="B325" i="10"/>
  <c r="D325" i="10"/>
  <c r="C1039" i="10"/>
  <c r="B1039" i="10"/>
  <c r="D1039" i="10"/>
  <c r="D1059" i="10"/>
  <c r="C1059" i="10"/>
  <c r="B1059" i="10"/>
  <c r="B991" i="10"/>
  <c r="C991" i="10"/>
  <c r="D991" i="10"/>
  <c r="D756" i="10"/>
  <c r="B756" i="10"/>
  <c r="C756" i="10"/>
  <c r="B422" i="10"/>
  <c r="C422" i="10"/>
  <c r="D422" i="10"/>
  <c r="D1026" i="10"/>
  <c r="B1026" i="10"/>
  <c r="C1026" i="10"/>
  <c r="C341" i="10"/>
  <c r="D341" i="10"/>
  <c r="B341" i="10"/>
  <c r="D516" i="10"/>
  <c r="B516" i="10"/>
  <c r="C516" i="10"/>
  <c r="B698" i="10"/>
  <c r="D698" i="10"/>
  <c r="C698" i="10"/>
  <c r="B982" i="10"/>
  <c r="C982" i="10"/>
  <c r="D982" i="10"/>
  <c r="B748" i="10"/>
  <c r="D748" i="10"/>
  <c r="C748" i="10"/>
  <c r="D830" i="10"/>
  <c r="B830" i="10"/>
  <c r="C830" i="10"/>
  <c r="D388" i="10"/>
  <c r="C388" i="10"/>
  <c r="B388" i="10"/>
  <c r="C430" i="10"/>
  <c r="D430" i="10"/>
  <c r="B430" i="10"/>
  <c r="C694" i="10"/>
  <c r="B694" i="10"/>
  <c r="D694" i="10"/>
  <c r="B657" i="10"/>
  <c r="D657" i="10"/>
  <c r="C657" i="10"/>
  <c r="D469" i="10"/>
  <c r="B469" i="10"/>
  <c r="C469" i="10"/>
  <c r="D627" i="10"/>
  <c r="C627" i="10"/>
  <c r="B627" i="10"/>
  <c r="B811" i="10"/>
  <c r="D811" i="10"/>
  <c r="C811" i="10"/>
  <c r="D990" i="10"/>
  <c r="C990" i="10"/>
  <c r="B990" i="10"/>
  <c r="B1033" i="10"/>
  <c r="D1033" i="10"/>
  <c r="C1033" i="10"/>
  <c r="C963" i="10"/>
  <c r="D963" i="10"/>
  <c r="B963" i="10"/>
  <c r="B999" i="10"/>
  <c r="D999" i="10"/>
  <c r="C999" i="10"/>
  <c r="C369" i="10"/>
  <c r="D369" i="10"/>
  <c r="B369" i="10"/>
  <c r="B597" i="10"/>
  <c r="D597" i="10"/>
  <c r="C597" i="10"/>
  <c r="C515" i="10"/>
  <c r="B515" i="10"/>
  <c r="D515" i="10"/>
  <c r="D293" i="10"/>
  <c r="B293" i="10"/>
  <c r="C293" i="10"/>
  <c r="D445" i="10"/>
  <c r="C445" i="10"/>
  <c r="B445" i="10"/>
  <c r="D980" i="10"/>
  <c r="C980" i="10"/>
  <c r="B980" i="10"/>
  <c r="C696" i="10"/>
  <c r="D696" i="10"/>
  <c r="B696" i="10"/>
  <c r="B396" i="10"/>
  <c r="D396" i="10"/>
  <c r="C396" i="10"/>
  <c r="D633" i="10"/>
  <c r="C633" i="10"/>
  <c r="B633" i="10"/>
  <c r="C997" i="10"/>
  <c r="D997" i="10"/>
  <c r="B997" i="10"/>
  <c r="C866" i="10"/>
  <c r="B866" i="10"/>
  <c r="D866" i="10"/>
  <c r="C542" i="10"/>
  <c r="B542" i="10"/>
  <c r="D542" i="10"/>
  <c r="D539" i="10"/>
  <c r="C539" i="10"/>
  <c r="B539" i="10"/>
  <c r="C559" i="10"/>
  <c r="D559" i="10"/>
  <c r="B559" i="10"/>
  <c r="D490" i="10"/>
  <c r="C490" i="10"/>
  <c r="B490" i="10"/>
  <c r="D527" i="10"/>
  <c r="C527" i="10"/>
  <c r="B527" i="10"/>
  <c r="D1018" i="10"/>
  <c r="C1018" i="10"/>
  <c r="B1018" i="10"/>
  <c r="B266" i="10"/>
  <c r="C266" i="10"/>
  <c r="D266" i="10"/>
  <c r="B411" i="10"/>
  <c r="D411" i="10"/>
  <c r="C411" i="10"/>
  <c r="C286" i="10"/>
  <c r="B286" i="10"/>
  <c r="D286" i="10"/>
  <c r="D858" i="10"/>
  <c r="B858" i="10"/>
  <c r="C858" i="10"/>
  <c r="D680" i="10"/>
  <c r="C680" i="10"/>
  <c r="B680" i="10"/>
  <c r="D979" i="10"/>
  <c r="C979" i="10"/>
  <c r="B979" i="10"/>
  <c r="D1016" i="10"/>
  <c r="C1016" i="10"/>
  <c r="B1016" i="10"/>
  <c r="C368" i="10"/>
  <c r="D368" i="10"/>
  <c r="B368" i="10"/>
  <c r="D664" i="10"/>
  <c r="B664" i="10"/>
  <c r="C664" i="10"/>
  <c r="C735" i="10"/>
  <c r="D735" i="10"/>
  <c r="B735" i="10"/>
  <c r="B431" i="10"/>
  <c r="D431" i="10"/>
  <c r="C431" i="10"/>
  <c r="C699" i="10"/>
  <c r="B699" i="10"/>
  <c r="D699" i="10"/>
  <c r="B908" i="10"/>
  <c r="D908" i="10"/>
  <c r="C908" i="10"/>
  <c r="C462" i="10"/>
  <c r="B462" i="10"/>
  <c r="D462" i="10"/>
  <c r="C363" i="10"/>
  <c r="B363" i="10"/>
  <c r="D363" i="10"/>
  <c r="C518" i="10"/>
  <c r="D518" i="10"/>
  <c r="B518" i="10"/>
  <c r="B458" i="10"/>
  <c r="D458" i="10"/>
  <c r="C458" i="10"/>
  <c r="C468" i="10"/>
  <c r="B468" i="10"/>
  <c r="D468" i="10"/>
  <c r="C413" i="10"/>
  <c r="B413" i="10"/>
  <c r="D413" i="10"/>
  <c r="C390" i="10"/>
  <c r="D390" i="10"/>
  <c r="B390" i="10"/>
  <c r="B1001" i="10"/>
  <c r="C1001" i="10"/>
  <c r="D1001" i="10"/>
  <c r="B1032" i="10"/>
  <c r="D1032" i="10"/>
  <c r="C1032" i="10"/>
  <c r="C896" i="10"/>
  <c r="B896" i="10"/>
  <c r="D896" i="10"/>
  <c r="C761" i="10"/>
  <c r="B761" i="10"/>
  <c r="D761" i="10"/>
  <c r="B321" i="10"/>
  <c r="D321" i="10"/>
  <c r="C321" i="10"/>
  <c r="B235" i="10"/>
  <c r="D235" i="10"/>
  <c r="C235" i="10"/>
  <c r="D870" i="10"/>
  <c r="C870" i="10"/>
  <c r="B870" i="10"/>
  <c r="C684" i="10"/>
  <c r="D684" i="10"/>
  <c r="B684" i="10"/>
  <c r="B782" i="10"/>
  <c r="C782" i="10"/>
  <c r="D782" i="10"/>
  <c r="B320" i="10"/>
  <c r="D320" i="10"/>
  <c r="C320" i="10"/>
  <c r="D561" i="10"/>
  <c r="C561" i="10"/>
  <c r="B561" i="10"/>
  <c r="C739" i="10"/>
  <c r="D739" i="10"/>
  <c r="B739" i="10"/>
  <c r="B1044" i="10"/>
  <c r="D1044" i="10"/>
  <c r="C1044" i="10"/>
  <c r="D1038" i="10"/>
  <c r="C1038" i="10"/>
  <c r="B1038" i="10"/>
  <c r="D471" i="10"/>
  <c r="C471" i="10"/>
  <c r="B471" i="10"/>
  <c r="B1036" i="10"/>
  <c r="D1036" i="10"/>
  <c r="C1036" i="10"/>
  <c r="D797" i="10"/>
  <c r="B797" i="10"/>
  <c r="C797" i="10"/>
  <c r="C256" i="10"/>
  <c r="B256" i="10"/>
  <c r="D256" i="10"/>
  <c r="D875" i="10"/>
  <c r="B875" i="10"/>
  <c r="C875" i="10"/>
  <c r="C383" i="10"/>
  <c r="D383" i="10"/>
  <c r="B383" i="10"/>
  <c r="C760" i="10"/>
  <c r="B760" i="10"/>
  <c r="D760" i="10"/>
  <c r="C554" i="10"/>
  <c r="D554" i="10"/>
  <c r="B554" i="10"/>
  <c r="B402" i="10"/>
  <c r="C402" i="10"/>
  <c r="D402" i="10"/>
  <c r="C808" i="10"/>
  <c r="D808" i="10"/>
  <c r="B808" i="10"/>
  <c r="D587" i="10"/>
  <c r="B587" i="10"/>
  <c r="C587" i="10"/>
  <c r="B329" i="10"/>
  <c r="D329" i="10"/>
  <c r="C329" i="10"/>
  <c r="D540" i="10"/>
  <c r="C540" i="10"/>
  <c r="B540" i="10"/>
  <c r="B816" i="10"/>
  <c r="D816" i="10"/>
  <c r="C816" i="10"/>
  <c r="B723" i="10"/>
  <c r="D723" i="10"/>
  <c r="C723" i="10"/>
  <c r="C883" i="10"/>
  <c r="D883" i="10"/>
  <c r="B883" i="10"/>
  <c r="B771" i="10"/>
  <c r="D771" i="10"/>
  <c r="C771" i="10"/>
  <c r="B778" i="10"/>
  <c r="D778" i="10"/>
  <c r="C778" i="10"/>
  <c r="C859" i="10"/>
  <c r="D859" i="10"/>
  <c r="B859" i="10"/>
  <c r="C498" i="10"/>
  <c r="B498" i="10"/>
  <c r="D498" i="10"/>
  <c r="C569" i="10"/>
  <c r="D569" i="10"/>
  <c r="B569" i="10"/>
  <c r="B415" i="10"/>
  <c r="C415" i="10"/>
  <c r="D415" i="10"/>
  <c r="D948" i="10"/>
  <c r="C948" i="10"/>
  <c r="B948" i="10"/>
  <c r="B887" i="10"/>
  <c r="C887" i="10"/>
  <c r="D887" i="10"/>
  <c r="B846" i="10"/>
  <c r="D846" i="10"/>
  <c r="C846" i="10"/>
  <c r="B981" i="10"/>
  <c r="C981" i="10"/>
  <c r="D981" i="10"/>
  <c r="B615" i="10"/>
  <c r="D615" i="10"/>
  <c r="C615" i="10"/>
  <c r="B791" i="10"/>
  <c r="D791" i="10"/>
  <c r="C791" i="10"/>
  <c r="C836" i="10"/>
  <c r="B836" i="10"/>
  <c r="D836" i="10"/>
  <c r="D501" i="10"/>
  <c r="B501" i="10"/>
  <c r="C501" i="10"/>
  <c r="D660" i="10"/>
  <c r="C660" i="10"/>
  <c r="B660" i="10"/>
  <c r="D593" i="10"/>
  <c r="B593" i="10"/>
  <c r="C593" i="10"/>
  <c r="D519" i="10"/>
  <c r="C519" i="10"/>
  <c r="B519" i="10"/>
  <c r="B354" i="10"/>
  <c r="C354" i="10"/>
  <c r="D354" i="10"/>
  <c r="B758" i="10"/>
  <c r="D758" i="10"/>
  <c r="C758" i="10"/>
  <c r="D639" i="10"/>
  <c r="B639" i="10"/>
  <c r="C639" i="10"/>
  <c r="B578" i="10"/>
  <c r="C578" i="10"/>
  <c r="D578" i="10"/>
  <c r="C832" i="10"/>
  <c r="D832" i="10"/>
  <c r="B832" i="10"/>
  <c r="C675" i="10"/>
  <c r="B675" i="10"/>
  <c r="D675" i="10"/>
  <c r="C316" i="10"/>
  <c r="D316" i="10"/>
  <c r="B316" i="10"/>
  <c r="D319" i="10"/>
  <c r="C319" i="10"/>
  <c r="B319" i="10"/>
  <c r="B886" i="10"/>
  <c r="D886" i="10"/>
  <c r="C886" i="10"/>
  <c r="C860" i="10"/>
  <c r="D860" i="10"/>
  <c r="B860" i="10"/>
  <c r="C938" i="10"/>
  <c r="D938" i="10"/>
  <c r="B938" i="10"/>
  <c r="C514" i="10"/>
  <c r="B514" i="10"/>
  <c r="D514" i="10"/>
  <c r="D270" i="10"/>
  <c r="B270" i="10"/>
  <c r="C270" i="10"/>
  <c r="C863" i="10"/>
  <c r="B863" i="10"/>
  <c r="D863" i="10"/>
  <c r="C671" i="10"/>
  <c r="D671" i="10"/>
  <c r="B671" i="10"/>
  <c r="D914" i="10"/>
  <c r="B914" i="10"/>
  <c r="C914" i="10"/>
  <c r="D854" i="10"/>
  <c r="C854" i="10"/>
  <c r="B854" i="10"/>
  <c r="C507" i="10"/>
  <c r="D507" i="10"/>
  <c r="B507" i="10"/>
  <c r="C745" i="10"/>
  <c r="D745" i="10"/>
  <c r="B745" i="10"/>
  <c r="D599" i="10"/>
  <c r="B599" i="10"/>
  <c r="C599" i="10"/>
  <c r="D1000" i="10"/>
  <c r="B1000" i="10"/>
  <c r="C1000" i="10"/>
  <c r="C978" i="10"/>
  <c r="B978" i="10"/>
  <c r="D978" i="10"/>
  <c r="D1027" i="10"/>
  <c r="B1027" i="10"/>
  <c r="C1027" i="10"/>
  <c r="C297" i="10"/>
  <c r="B297" i="10"/>
  <c r="D297" i="10"/>
  <c r="D538" i="10"/>
  <c r="C538" i="10"/>
  <c r="B538" i="10"/>
  <c r="B570" i="10"/>
  <c r="C570" i="10"/>
  <c r="D570" i="10"/>
  <c r="B894" i="10"/>
  <c r="C894" i="10"/>
  <c r="D894" i="10"/>
  <c r="D1046" i="10"/>
  <c r="B1046" i="10"/>
  <c r="C1046" i="10"/>
  <c r="C269" i="10"/>
  <c r="D269" i="10"/>
  <c r="B269" i="10"/>
  <c r="B645" i="10"/>
  <c r="D645" i="10"/>
  <c r="C645" i="10"/>
  <c r="D1022" i="10"/>
  <c r="B1022" i="10"/>
  <c r="C1022" i="10"/>
  <c r="D484" i="10"/>
  <c r="C484" i="10"/>
  <c r="B484" i="10"/>
  <c r="C825" i="10"/>
  <c r="D825" i="10"/>
  <c r="B825" i="10"/>
  <c r="B734" i="10"/>
  <c r="D734" i="10"/>
  <c r="C734" i="10"/>
  <c r="C588" i="10"/>
  <c r="D588" i="10"/>
  <c r="B588" i="10"/>
  <c r="D879" i="10"/>
  <c r="B879" i="10"/>
  <c r="C879" i="10"/>
  <c r="D753" i="10"/>
  <c r="B753" i="10"/>
  <c r="C753" i="10"/>
  <c r="D741" i="10"/>
  <c r="B741" i="10"/>
  <c r="C741" i="10"/>
  <c r="C744" i="10"/>
  <c r="D744" i="10"/>
  <c r="B744" i="10"/>
  <c r="B481" i="10"/>
  <c r="D481" i="10"/>
  <c r="C481" i="10"/>
  <c r="D772" i="10"/>
  <c r="B772" i="10"/>
  <c r="C772" i="10"/>
  <c r="C766" i="10"/>
  <c r="B766" i="10"/>
  <c r="D766" i="10"/>
  <c r="B1067" i="10"/>
  <c r="C1067" i="10"/>
  <c r="D1067" i="10"/>
  <c r="C474" i="10"/>
  <c r="B474" i="10"/>
  <c r="D474" i="10"/>
  <c r="C820" i="10"/>
  <c r="D820" i="10"/>
  <c r="B820" i="10"/>
  <c r="B524" i="10"/>
  <c r="C524" i="10"/>
  <c r="D524" i="10"/>
  <c r="C649" i="10"/>
  <c r="D649" i="10"/>
  <c r="B649" i="10"/>
  <c r="D776" i="10"/>
  <c r="B776" i="10"/>
  <c r="C776" i="10"/>
  <c r="B857" i="10"/>
  <c r="D857" i="10"/>
  <c r="C857" i="10"/>
  <c r="C932" i="10"/>
  <c r="D932" i="10"/>
  <c r="B932" i="10"/>
  <c r="D439" i="10"/>
  <c r="C439" i="10"/>
  <c r="B439" i="10"/>
  <c r="D279" i="10"/>
  <c r="C279" i="10"/>
  <c r="B279" i="10"/>
  <c r="B731" i="10"/>
  <c r="D731" i="10"/>
  <c r="C731" i="10"/>
  <c r="C602" i="10"/>
  <c r="B602" i="10"/>
  <c r="D602" i="10"/>
  <c r="C317" i="10"/>
  <c r="D317" i="10"/>
  <c r="B317" i="10"/>
  <c r="B707" i="10"/>
  <c r="C707" i="10"/>
  <c r="D707" i="10"/>
  <c r="D799" i="10"/>
  <c r="B799" i="10"/>
  <c r="C799" i="10"/>
  <c r="D1012" i="10"/>
  <c r="C1012" i="10"/>
  <c r="B1012" i="10"/>
  <c r="B689" i="10"/>
  <c r="D689" i="10"/>
  <c r="C689" i="10"/>
  <c r="C754" i="10"/>
  <c r="D754" i="10"/>
  <c r="B754" i="10"/>
  <c r="C635" i="10"/>
  <c r="D635" i="10"/>
  <c r="B635" i="10"/>
  <c r="B1062" i="10"/>
  <c r="D1062" i="10"/>
  <c r="C1062" i="10"/>
  <c r="C1010" i="10"/>
  <c r="B1010" i="10"/>
  <c r="D1010" i="10"/>
  <c r="B438" i="10"/>
  <c r="D438" i="10"/>
  <c r="C438" i="10"/>
  <c r="C1006" i="10"/>
  <c r="D1006" i="10"/>
  <c r="B1006" i="10"/>
  <c r="B897" i="10"/>
  <c r="C897" i="10"/>
  <c r="D897" i="10"/>
  <c r="C447" i="10"/>
  <c r="B447" i="10"/>
  <c r="D447" i="10"/>
  <c r="B432" i="10"/>
  <c r="C432" i="10"/>
  <c r="D432" i="10"/>
  <c r="B493" i="10"/>
  <c r="D493" i="10"/>
  <c r="C493" i="10"/>
  <c r="B357" i="10"/>
  <c r="D357" i="10"/>
  <c r="C357" i="10"/>
  <c r="C533" i="10"/>
  <c r="D533" i="10"/>
  <c r="B533" i="10"/>
  <c r="B642" i="10"/>
  <c r="C642" i="10"/>
  <c r="D642" i="10"/>
  <c r="D868" i="10"/>
  <c r="B868" i="10"/>
  <c r="C868" i="10"/>
  <c r="B377" i="10"/>
  <c r="D377" i="10"/>
  <c r="C377" i="10"/>
  <c r="B937" i="10"/>
  <c r="C937" i="10"/>
  <c r="D937" i="10"/>
  <c r="D943" i="10"/>
  <c r="B943" i="10"/>
  <c r="C943" i="10"/>
  <c r="C788" i="10"/>
  <c r="D788" i="10"/>
  <c r="B788" i="10"/>
  <c r="B747" i="10"/>
  <c r="C747" i="10"/>
  <c r="D747" i="10"/>
  <c r="B913" i="10"/>
  <c r="D913" i="10"/>
  <c r="C913" i="10"/>
  <c r="C669" i="10"/>
  <c r="B669" i="10"/>
  <c r="D669" i="10"/>
  <c r="C291" i="10"/>
  <c r="D291" i="10"/>
  <c r="B291" i="10"/>
  <c r="D437" i="10"/>
  <c r="C437" i="10"/>
  <c r="B437" i="10"/>
  <c r="B448" i="10"/>
  <c r="C448" i="10"/>
  <c r="D448" i="10"/>
  <c r="B837" i="10"/>
  <c r="C837" i="10"/>
  <c r="D837" i="10"/>
  <c r="C725" i="10"/>
  <c r="D725" i="10"/>
  <c r="B725" i="10"/>
  <c r="D1020" i="10"/>
  <c r="B1020" i="10"/>
  <c r="C1020" i="10"/>
  <c r="B244" i="10"/>
  <c r="C244" i="10"/>
  <c r="D244" i="10"/>
  <c r="C1034" i="10"/>
  <c r="D1034" i="10"/>
  <c r="B1034" i="10"/>
  <c r="D246" i="10"/>
  <c r="C246" i="10"/>
  <c r="B246" i="10"/>
  <c r="B726" i="10"/>
  <c r="C726" i="10"/>
  <c r="D726" i="10"/>
  <c r="B504" i="10"/>
  <c r="D504" i="10"/>
  <c r="C504" i="10"/>
  <c r="D757" i="10"/>
  <c r="C757" i="10"/>
  <c r="B757" i="10"/>
  <c r="B967" i="10"/>
  <c r="C967" i="10"/>
  <c r="D967" i="10"/>
  <c r="B647" i="10"/>
  <c r="D647" i="10"/>
  <c r="C647" i="10"/>
  <c r="D326" i="10"/>
  <c r="C326" i="10"/>
  <c r="B326" i="10"/>
  <c r="D421" i="10"/>
  <c r="B421" i="10"/>
  <c r="C421" i="10"/>
  <c r="C579" i="10"/>
  <c r="D579" i="10"/>
  <c r="B579" i="10"/>
  <c r="D251" i="10"/>
  <c r="C251" i="10"/>
  <c r="B251" i="10"/>
  <c r="C629" i="10"/>
  <c r="D629" i="10"/>
  <c r="B629" i="10"/>
  <c r="D530" i="10"/>
  <c r="C530" i="10"/>
  <c r="B530" i="10"/>
  <c r="C619" i="10"/>
  <c r="D619" i="10"/>
  <c r="B619" i="10"/>
  <c r="B451" i="10"/>
  <c r="C451" i="10"/>
  <c r="D451" i="10"/>
  <c r="B601" i="10"/>
  <c r="D601" i="10"/>
  <c r="C601" i="10"/>
  <c r="C487" i="10"/>
  <c r="D487" i="10"/>
  <c r="B487" i="10"/>
  <c r="C818" i="10"/>
  <c r="D818" i="10"/>
  <c r="B818" i="10"/>
  <c r="D722" i="10"/>
  <c r="C722" i="10"/>
  <c r="B722" i="10"/>
  <c r="C500" i="10"/>
  <c r="B500" i="10"/>
  <c r="D500" i="10"/>
  <c r="C804" i="10"/>
  <c r="D804" i="10"/>
  <c r="B804" i="10"/>
  <c r="D969" i="10"/>
  <c r="C969" i="10"/>
  <c r="B969" i="10"/>
  <c r="D906" i="10"/>
  <c r="B906" i="10"/>
  <c r="C906" i="10"/>
  <c r="C701" i="10"/>
  <c r="D701" i="10"/>
  <c r="B701" i="10"/>
  <c r="C425" i="10"/>
  <c r="B425" i="10"/>
  <c r="D425" i="10"/>
  <c r="C532" i="10"/>
  <c r="D532" i="10"/>
  <c r="B532" i="10"/>
  <c r="C272" i="10"/>
  <c r="D272" i="10"/>
  <c r="B272" i="10"/>
  <c r="D850" i="10"/>
  <c r="B850" i="10"/>
  <c r="C850" i="10"/>
  <c r="B295" i="10"/>
  <c r="C295" i="10"/>
  <c r="D295" i="10"/>
  <c r="C612" i="10"/>
  <c r="B612" i="10"/>
  <c r="D612" i="10"/>
  <c r="D710" i="10"/>
  <c r="B710" i="10"/>
  <c r="C710" i="10"/>
  <c r="B258" i="10"/>
  <c r="C258" i="10"/>
  <c r="D258" i="10"/>
  <c r="C376" i="10"/>
  <c r="B376" i="10"/>
  <c r="D376" i="10"/>
  <c r="D466" i="10"/>
  <c r="C466" i="10"/>
  <c r="B466" i="10"/>
  <c r="D742" i="10"/>
  <c r="C742" i="10"/>
  <c r="B742" i="10"/>
  <c r="C786" i="10"/>
  <c r="B786" i="10"/>
  <c r="D786" i="10"/>
  <c r="B240" i="10"/>
  <c r="D240" i="10"/>
  <c r="C240" i="10"/>
  <c r="B405" i="10"/>
  <c r="D405" i="10"/>
  <c r="C405" i="10"/>
  <c r="D306" i="10"/>
  <c r="B306" i="10"/>
  <c r="C306" i="10"/>
  <c r="C848" i="10"/>
  <c r="B848" i="10"/>
  <c r="D848" i="10"/>
  <c r="B813" i="10"/>
  <c r="D813" i="10"/>
  <c r="C813" i="10"/>
  <c r="C239" i="10"/>
  <c r="D239" i="10"/>
  <c r="B239" i="10"/>
  <c r="B497" i="10"/>
  <c r="D497" i="10"/>
  <c r="C497" i="10"/>
  <c r="D420" i="10"/>
  <c r="C420" i="10"/>
  <c r="B420" i="10"/>
  <c r="C382" i="10"/>
  <c r="D382" i="10"/>
  <c r="B382" i="10"/>
  <c r="B384" i="10"/>
  <c r="D384" i="10"/>
  <c r="C384" i="10"/>
  <c r="C705" i="10"/>
  <c r="D705" i="10"/>
  <c r="B705" i="10"/>
  <c r="D893" i="10"/>
  <c r="C893" i="10"/>
  <c r="B893" i="10"/>
  <c r="D950" i="10"/>
  <c r="C950" i="10"/>
  <c r="B950" i="10"/>
  <c r="C595" i="10"/>
  <c r="B595" i="10"/>
  <c r="D595" i="10"/>
  <c r="D620" i="10"/>
  <c r="C620" i="10"/>
  <c r="B620" i="10"/>
  <c r="C935" i="10"/>
  <c r="D935" i="10"/>
  <c r="B935" i="10"/>
  <c r="C1021" i="10"/>
  <c r="D1021" i="10"/>
  <c r="B1021" i="10"/>
  <c r="B288" i="10"/>
  <c r="C288" i="10"/>
  <c r="D288" i="10"/>
  <c r="B704" i="10"/>
  <c r="C704" i="10"/>
  <c r="D704" i="10"/>
  <c r="C794" i="10"/>
  <c r="B794" i="10"/>
  <c r="D794" i="10"/>
  <c r="C1073" i="10"/>
  <c r="D1073" i="10"/>
  <c r="B1073" i="10"/>
  <c r="D1011" i="10"/>
  <c r="C1011" i="10"/>
  <c r="B1011" i="10"/>
  <c r="D224" i="10"/>
  <c r="B224" i="10"/>
  <c r="C224" i="10"/>
  <c r="D262" i="10"/>
  <c r="C262" i="10"/>
  <c r="B262" i="10"/>
  <c r="B567" i="10"/>
  <c r="D567" i="10"/>
  <c r="C567" i="10"/>
  <c r="D483" i="10"/>
  <c r="C483" i="10"/>
  <c r="B483" i="10"/>
  <c r="D749" i="10"/>
  <c r="B749" i="10"/>
  <c r="C749" i="10"/>
  <c r="D861" i="10"/>
  <c r="B861" i="10"/>
  <c r="C861" i="10"/>
  <c r="C1054" i="10"/>
  <c r="B1054" i="10"/>
  <c r="D1054" i="10"/>
  <c r="D401" i="10"/>
  <c r="B401" i="10"/>
  <c r="C401" i="10"/>
  <c r="B427" i="10"/>
  <c r="D427" i="10"/>
  <c r="C427" i="10"/>
  <c r="C672" i="10"/>
  <c r="D672" i="10"/>
  <c r="B672" i="10"/>
  <c r="B823" i="10"/>
  <c r="C823" i="10"/>
  <c r="D823" i="10"/>
  <c r="B750" i="10"/>
  <c r="D750" i="10"/>
  <c r="C750" i="10"/>
  <c r="C315" i="10"/>
  <c r="D315" i="10"/>
  <c r="B315" i="10"/>
  <c r="B328" i="10"/>
  <c r="C328" i="10"/>
  <c r="D328" i="10"/>
  <c r="B909" i="10"/>
  <c r="D909" i="10"/>
  <c r="C909" i="10"/>
  <c r="C903" i="10"/>
  <c r="D903" i="10"/>
  <c r="B903" i="10"/>
  <c r="D889" i="10"/>
  <c r="C889" i="10"/>
  <c r="B889" i="10"/>
  <c r="C374" i="10"/>
  <c r="B374" i="10"/>
  <c r="D374" i="10"/>
  <c r="D440" i="10"/>
  <c r="C440" i="10"/>
  <c r="B440" i="10"/>
  <c r="C769" i="10"/>
  <c r="B769" i="10"/>
  <c r="D769" i="10"/>
  <c r="D936" i="10"/>
  <c r="B936" i="10"/>
  <c r="C936" i="10"/>
  <c r="B253" i="10"/>
  <c r="C253" i="10"/>
  <c r="D253" i="10"/>
  <c r="C651" i="10"/>
  <c r="D651" i="10"/>
  <c r="B651" i="10"/>
  <c r="B1015" i="10"/>
  <c r="C1015" i="10"/>
  <c r="D1015" i="10"/>
  <c r="B628" i="10"/>
  <c r="C628" i="10"/>
  <c r="D628" i="10"/>
  <c r="D810" i="10"/>
  <c r="C810" i="10"/>
  <c r="B810" i="10"/>
  <c r="D840" i="10"/>
  <c r="C840" i="10"/>
  <c r="B840" i="10"/>
  <c r="B494" i="10"/>
  <c r="D494" i="10"/>
  <c r="C494" i="10"/>
  <c r="C685" i="10"/>
  <c r="D685" i="10"/>
  <c r="B685" i="10"/>
  <c r="B654" i="10"/>
  <c r="D654" i="10"/>
  <c r="C654" i="10"/>
  <c r="D528" i="10"/>
  <c r="B528" i="10"/>
  <c r="C528" i="10"/>
  <c r="B273" i="10"/>
  <c r="D273" i="10"/>
  <c r="C273" i="10"/>
  <c r="B907" i="10"/>
  <c r="C907" i="10"/>
  <c r="D907" i="10"/>
  <c r="D410" i="10"/>
  <c r="B410" i="10"/>
  <c r="C410" i="10"/>
  <c r="B1065" i="10"/>
  <c r="C1065" i="10"/>
  <c r="D1065" i="10"/>
  <c r="C499" i="10"/>
  <c r="D499" i="10"/>
  <c r="B499" i="10"/>
  <c r="C616" i="10"/>
  <c r="B616" i="10"/>
  <c r="D616" i="10"/>
  <c r="C461" i="10"/>
  <c r="B461" i="10"/>
  <c r="D461" i="10"/>
  <c r="D509" i="10"/>
  <c r="B509" i="10"/>
  <c r="C509" i="10"/>
  <c r="B658" i="10"/>
  <c r="D658" i="10"/>
  <c r="C658" i="10"/>
  <c r="D312" i="10"/>
  <c r="B312" i="10"/>
  <c r="C312" i="10"/>
  <c r="C975" i="10"/>
  <c r="D975" i="10"/>
  <c r="B975" i="10"/>
  <c r="B583" i="10"/>
  <c r="C583" i="10"/>
  <c r="D583" i="10"/>
  <c r="C549" i="10"/>
  <c r="D549" i="10"/>
  <c r="B549" i="10"/>
  <c r="B738" i="10"/>
  <c r="D738" i="10"/>
  <c r="C738" i="10"/>
  <c r="B282" i="10"/>
  <c r="D282" i="10"/>
  <c r="C282" i="10"/>
  <c r="B923" i="10"/>
  <c r="D923" i="10"/>
  <c r="C923" i="10"/>
  <c r="B426" i="10"/>
  <c r="C426" i="10"/>
  <c r="D426" i="10"/>
  <c r="B465" i="10"/>
  <c r="D465" i="10"/>
  <c r="C465" i="10"/>
  <c r="C960" i="10"/>
  <c r="D960" i="10"/>
  <c r="B960" i="10"/>
  <c r="C565" i="10"/>
  <c r="D565" i="10"/>
  <c r="B565" i="10"/>
  <c r="B821" i="10"/>
  <c r="C821" i="10"/>
  <c r="D821" i="10"/>
  <c r="B249" i="10"/>
  <c r="C249" i="10"/>
  <c r="D249" i="10"/>
  <c r="B763" i="10"/>
  <c r="C763" i="10"/>
  <c r="D763" i="10"/>
  <c r="C1071" i="10"/>
  <c r="D1071" i="10"/>
  <c r="B1071" i="10"/>
  <c r="D768" i="10"/>
  <c r="B768" i="10"/>
  <c r="C768" i="10"/>
  <c r="C1023" i="10"/>
  <c r="B1023" i="10"/>
  <c r="D1023" i="10"/>
  <c r="C529" i="10"/>
  <c r="B529" i="10"/>
  <c r="D529" i="10"/>
  <c r="C1056" i="10"/>
  <c r="D1056" i="10"/>
  <c r="B1056" i="10"/>
  <c r="D1043" i="10"/>
  <c r="B1043" i="10"/>
  <c r="C1043" i="10"/>
  <c r="C930" i="10"/>
  <c r="B930" i="10"/>
  <c r="D930" i="10"/>
  <c r="B335" i="10"/>
  <c r="D335" i="10"/>
  <c r="C335" i="10"/>
  <c r="B412" i="10"/>
  <c r="D412" i="10"/>
  <c r="C412" i="10"/>
  <c r="B265" i="10"/>
  <c r="D265" i="10"/>
  <c r="C265" i="10"/>
  <c r="D444" i="10"/>
  <c r="C444" i="10"/>
  <c r="B444" i="10"/>
  <c r="C746" i="10"/>
  <c r="B746" i="10"/>
  <c r="D746" i="10"/>
  <c r="D233" i="10"/>
  <c r="B233" i="10"/>
  <c r="C233" i="10"/>
  <c r="D517" i="10"/>
  <c r="C517" i="10"/>
  <c r="B517" i="10"/>
  <c r="C995" i="10"/>
  <c r="D995" i="10"/>
  <c r="B995" i="10"/>
  <c r="D1077" i="10"/>
  <c r="B1077" i="10"/>
  <c r="C1077" i="10"/>
  <c r="D423" i="10"/>
  <c r="C423" i="10"/>
  <c r="B423" i="10"/>
  <c r="D398" i="10"/>
  <c r="B398" i="10"/>
  <c r="C398" i="10"/>
  <c r="C876" i="10"/>
  <c r="D876" i="10"/>
  <c r="B876" i="10"/>
  <c r="D856" i="10"/>
  <c r="B856" i="10"/>
  <c r="C856" i="10"/>
  <c r="B703" i="10"/>
  <c r="C703" i="10"/>
  <c r="D703" i="10"/>
  <c r="B330" i="10"/>
  <c r="C330" i="10"/>
  <c r="D330" i="10"/>
  <c r="D544" i="10"/>
  <c r="C544" i="10"/>
  <c r="B544" i="10"/>
  <c r="C541" i="10"/>
  <c r="D541" i="10"/>
  <c r="B541" i="10"/>
  <c r="D472" i="10"/>
  <c r="B472" i="10"/>
  <c r="C472" i="10"/>
  <c r="D338" i="10"/>
  <c r="C338" i="10"/>
  <c r="B338" i="10"/>
  <c r="C862" i="10"/>
  <c r="D862" i="10"/>
  <c r="B862" i="10"/>
  <c r="B323" i="10"/>
  <c r="C323" i="10"/>
  <c r="D323" i="10"/>
  <c r="C1047" i="10"/>
  <c r="D1047" i="10"/>
  <c r="B1047" i="10"/>
  <c r="B695" i="10"/>
  <c r="C695" i="10"/>
  <c r="D695" i="10"/>
  <c r="C482" i="10"/>
  <c r="B482" i="10"/>
  <c r="D482" i="10"/>
  <c r="C478" i="10"/>
  <c r="B478" i="10"/>
  <c r="D478" i="10"/>
  <c r="D1075" i="10"/>
  <c r="C1075" i="10"/>
  <c r="B1075" i="10"/>
  <c r="B348" i="10"/>
  <c r="C348" i="10"/>
  <c r="D348" i="10"/>
  <c r="D535" i="10"/>
  <c r="C535" i="10"/>
  <c r="B535" i="10"/>
  <c r="C767" i="10"/>
  <c r="D767" i="10"/>
  <c r="B767" i="10"/>
  <c r="B1019" i="10"/>
  <c r="C1019" i="10"/>
  <c r="D1019" i="10"/>
  <c r="B347" i="10"/>
  <c r="D347" i="10"/>
  <c r="C347" i="10"/>
  <c r="D670" i="10"/>
  <c r="B670" i="10"/>
  <c r="C670" i="10"/>
  <c r="C287" i="10"/>
  <c r="B287" i="10"/>
  <c r="D287" i="10"/>
  <c r="C814" i="10"/>
  <c r="B814" i="10"/>
  <c r="D814" i="10"/>
  <c r="D310" i="10"/>
  <c r="C310" i="10"/>
  <c r="B310" i="10"/>
  <c r="D709" i="10"/>
  <c r="C709" i="10"/>
  <c r="B709" i="10"/>
  <c r="C491" i="10"/>
  <c r="B491" i="10"/>
  <c r="D491" i="10"/>
  <c r="B380" i="10"/>
  <c r="D380" i="10"/>
  <c r="C380" i="10"/>
  <c r="C371" i="10"/>
  <c r="D371" i="10"/>
  <c r="B371" i="10"/>
  <c r="D359" i="10"/>
  <c r="C359" i="10"/>
  <c r="B359" i="10"/>
  <c r="B892" i="10"/>
  <c r="C892" i="10"/>
  <c r="D892" i="10"/>
  <c r="B838" i="10"/>
  <c r="D838" i="10"/>
  <c r="C838" i="10"/>
  <c r="C740" i="10"/>
  <c r="D740" i="10"/>
  <c r="B740" i="10"/>
  <c r="C926" i="10"/>
  <c r="D926" i="10"/>
  <c r="B926" i="10"/>
  <c r="B882" i="10"/>
  <c r="C882" i="10"/>
  <c r="D882" i="10"/>
  <c r="C300" i="10"/>
  <c r="D300" i="10"/>
  <c r="B300" i="10"/>
  <c r="C655" i="10"/>
  <c r="D655" i="10"/>
  <c r="B655" i="10"/>
  <c r="B678" i="10"/>
  <c r="C678" i="10"/>
  <c r="D678" i="10"/>
  <c r="C1079" i="10"/>
  <c r="B1079" i="10"/>
  <c r="D1079" i="10"/>
  <c r="C403" i="10"/>
  <c r="D403" i="10"/>
  <c r="B403" i="10"/>
  <c r="D865" i="10"/>
  <c r="C865" i="10"/>
  <c r="B865" i="10"/>
  <c r="B245" i="10"/>
  <c r="C245" i="10"/>
  <c r="D245" i="10"/>
  <c r="C274" i="10"/>
  <c r="D274" i="10"/>
  <c r="B274" i="10"/>
  <c r="B553" i="10"/>
  <c r="C553" i="10"/>
  <c r="D553" i="10"/>
  <c r="D833" i="10"/>
  <c r="B833" i="10"/>
  <c r="C833" i="10"/>
  <c r="D355" i="10"/>
  <c r="C355" i="10"/>
  <c r="B355" i="10"/>
  <c r="B634" i="10"/>
  <c r="C634" i="10"/>
  <c r="D634" i="10"/>
  <c r="B400" i="10"/>
  <c r="C400" i="10"/>
  <c r="D400" i="10"/>
  <c r="C843" i="10"/>
  <c r="D843" i="10"/>
  <c r="B843" i="10"/>
  <c r="B919" i="10"/>
  <c r="D919" i="10"/>
  <c r="C919" i="10"/>
  <c r="C852" i="10"/>
  <c r="B852" i="10"/>
  <c r="D852" i="10"/>
  <c r="D972" i="10"/>
  <c r="C972" i="10"/>
  <c r="B972" i="10"/>
  <c r="B242" i="10"/>
  <c r="C242" i="10"/>
  <c r="D242" i="10"/>
  <c r="B307" i="10"/>
  <c r="D307" i="10"/>
  <c r="C307" i="10"/>
  <c r="D475" i="10"/>
  <c r="B475" i="10"/>
  <c r="C475" i="10"/>
  <c r="C562" i="10"/>
  <c r="D562" i="10"/>
  <c r="B562" i="10"/>
  <c r="D617" i="10"/>
  <c r="B617" i="10"/>
  <c r="C617" i="10"/>
  <c r="C787" i="10"/>
  <c r="B787" i="10"/>
  <c r="D787" i="10"/>
  <c r="C869" i="10"/>
  <c r="D869" i="10"/>
  <c r="B869" i="10"/>
  <c r="C924" i="10"/>
  <c r="B924" i="10"/>
  <c r="D924" i="10"/>
  <c r="C762" i="10"/>
  <c r="D762" i="10"/>
  <c r="B762" i="10"/>
  <c r="D751" i="10"/>
  <c r="B751" i="10"/>
  <c r="C751" i="10"/>
  <c r="B1028" i="10"/>
  <c r="D1028" i="10"/>
  <c r="C1028" i="10"/>
  <c r="B237" i="10"/>
  <c r="C237" i="10"/>
  <c r="D237" i="10"/>
  <c r="D365" i="10"/>
  <c r="C365" i="10"/>
  <c r="B365" i="10"/>
  <c r="C508" i="10"/>
  <c r="B508" i="10"/>
  <c r="D508" i="10"/>
  <c r="B350" i="10"/>
  <c r="C350" i="10"/>
  <c r="D350" i="10"/>
  <c r="C652" i="10"/>
  <c r="B652" i="10"/>
  <c r="D652" i="10"/>
  <c r="B301" i="10"/>
  <c r="C301" i="10"/>
  <c r="D301" i="10"/>
  <c r="B650" i="10"/>
  <c r="C650" i="10"/>
  <c r="D650" i="10"/>
  <c r="C589" i="10"/>
  <c r="D589" i="10"/>
  <c r="B589" i="10"/>
  <c r="D884" i="10"/>
  <c r="B884" i="10"/>
  <c r="C884" i="10"/>
  <c r="C344" i="10"/>
  <c r="B344" i="10"/>
  <c r="D344" i="10"/>
  <c r="B957" i="10"/>
  <c r="C957" i="10"/>
  <c r="D957" i="10"/>
  <c r="D464" i="10"/>
  <c r="B464" i="10"/>
  <c r="C464" i="10"/>
  <c r="C827" i="10"/>
  <c r="D827" i="10"/>
  <c r="B827" i="10"/>
  <c r="D1066" i="10"/>
  <c r="B1066" i="10"/>
  <c r="C1066" i="10"/>
  <c r="B1005" i="10"/>
  <c r="C1005" i="10"/>
  <c r="D1005" i="10"/>
  <c r="D692" i="10"/>
  <c r="C692" i="10"/>
  <c r="B692" i="10"/>
  <c r="B911" i="10"/>
  <c r="D911" i="10"/>
  <c r="C911" i="10"/>
  <c r="D236" i="10"/>
  <c r="C236" i="10"/>
  <c r="B236" i="10"/>
  <c r="B987" i="10"/>
  <c r="C987" i="10"/>
  <c r="D987" i="10"/>
  <c r="D360" i="10"/>
  <c r="B360" i="10"/>
  <c r="C360" i="10"/>
  <c r="B386" i="10"/>
  <c r="C386" i="10"/>
  <c r="D386" i="10"/>
  <c r="B473" i="10"/>
  <c r="D473" i="10"/>
  <c r="C473" i="10"/>
  <c r="D988" i="10"/>
  <c r="B988" i="10"/>
  <c r="C988" i="10"/>
  <c r="B789" i="10"/>
  <c r="D789" i="10"/>
  <c r="C789" i="10"/>
  <c r="B621" i="10"/>
  <c r="D621" i="10"/>
  <c r="C621" i="10"/>
  <c r="D560" i="10"/>
  <c r="C560" i="10"/>
  <c r="B560" i="10"/>
  <c r="D340" i="10"/>
  <c r="C340" i="10"/>
  <c r="B340" i="10"/>
  <c r="B333" i="10"/>
  <c r="C333" i="10"/>
  <c r="D333" i="10"/>
  <c r="C648" i="10"/>
  <c r="B648" i="10"/>
  <c r="D648" i="10"/>
  <c r="B289" i="10"/>
  <c r="C289" i="10"/>
  <c r="D289" i="10"/>
  <c r="C488" i="10"/>
  <c r="D488" i="10"/>
  <c r="B488" i="10"/>
  <c r="C339" i="10"/>
  <c r="B339" i="10"/>
  <c r="D339" i="10"/>
  <c r="B618" i="10"/>
  <c r="D618" i="10"/>
  <c r="C618" i="10"/>
  <c r="D632" i="10"/>
  <c r="C632" i="10"/>
  <c r="B632" i="10"/>
  <c r="D496" i="10"/>
  <c r="B496" i="10"/>
  <c r="C496" i="10"/>
  <c r="C367" i="10"/>
  <c r="D367" i="10"/>
  <c r="B367" i="10"/>
  <c r="D805" i="10"/>
  <c r="C805" i="10"/>
  <c r="B805" i="10"/>
  <c r="C331" i="10"/>
  <c r="D331" i="10"/>
  <c r="B331" i="10"/>
  <c r="D442" i="10"/>
  <c r="B442" i="10"/>
  <c r="C442" i="10"/>
  <c r="D449" i="10"/>
  <c r="B449" i="10"/>
  <c r="C449" i="10"/>
  <c r="D702" i="10"/>
  <c r="B702" i="10"/>
  <c r="C702" i="10"/>
  <c r="C342" i="10"/>
  <c r="B342" i="10"/>
  <c r="D342" i="10"/>
  <c r="B831" i="10"/>
  <c r="D831" i="10"/>
  <c r="C831" i="10"/>
  <c r="B1069" i="10"/>
  <c r="C1069" i="10"/>
  <c r="D1069" i="10"/>
  <c r="C727" i="10"/>
  <c r="B727" i="10"/>
  <c r="D727" i="10"/>
  <c r="B902" i="10"/>
  <c r="D902" i="10"/>
  <c r="C902" i="10"/>
  <c r="B292" i="10"/>
  <c r="C292" i="10"/>
  <c r="D292" i="10"/>
  <c r="C296" i="10"/>
  <c r="B296" i="10"/>
  <c r="D296" i="10"/>
  <c r="C394" i="10"/>
  <c r="B394" i="10"/>
  <c r="D394" i="10"/>
  <c r="D985" i="10"/>
  <c r="C985" i="10"/>
  <c r="B985" i="10"/>
  <c r="C370" i="10"/>
  <c r="D370" i="10"/>
  <c r="B370" i="10"/>
  <c r="D700" i="10"/>
  <c r="C700" i="10"/>
  <c r="B700" i="10"/>
  <c r="C450" i="10"/>
  <c r="D450" i="10"/>
  <c r="B450" i="10"/>
  <c r="C281" i="10"/>
  <c r="B281" i="10"/>
  <c r="D281" i="10"/>
  <c r="B958" i="10"/>
  <c r="D958" i="10"/>
  <c r="C958" i="10"/>
  <c r="D901" i="10"/>
  <c r="C901" i="10"/>
  <c r="B901" i="10"/>
  <c r="C673" i="10"/>
  <c r="B673" i="10"/>
  <c r="D673" i="10"/>
  <c r="D407" i="10"/>
  <c r="B407" i="10"/>
  <c r="C407" i="10"/>
  <c r="C294" i="10"/>
  <c r="D294" i="10"/>
  <c r="B294" i="10"/>
  <c r="C259" i="10"/>
  <c r="D259" i="10"/>
  <c r="B259" i="10"/>
  <c r="B817" i="10"/>
  <c r="C817" i="10"/>
  <c r="D817" i="10"/>
  <c r="D812" i="10"/>
  <c r="C812" i="10"/>
  <c r="B812" i="10"/>
  <c r="D486" i="10"/>
  <c r="C486" i="10"/>
  <c r="B486" i="10"/>
  <c r="D543" i="10"/>
  <c r="C543" i="10"/>
  <c r="B543" i="10"/>
  <c r="B1037" i="10"/>
  <c r="C1037" i="10"/>
  <c r="D1037" i="10"/>
  <c r="D941" i="10"/>
  <c r="C941" i="10"/>
  <c r="B941" i="10"/>
  <c r="D429" i="10"/>
  <c r="B429" i="10"/>
  <c r="C429" i="10"/>
  <c r="C676" i="10"/>
  <c r="B676" i="10"/>
  <c r="D676" i="10"/>
  <c r="C435" i="10"/>
  <c r="D435" i="10"/>
  <c r="B435" i="10"/>
  <c r="B271" i="10"/>
  <c r="C271" i="10"/>
  <c r="D271" i="10"/>
  <c r="C927" i="10"/>
  <c r="D927" i="10"/>
  <c r="B927" i="10"/>
  <c r="B962" i="10"/>
  <c r="C962" i="10"/>
  <c r="D962" i="10"/>
  <c r="C285" i="10"/>
  <c r="B285" i="10"/>
  <c r="D285" i="10"/>
  <c r="C686" i="10"/>
  <c r="D686" i="10"/>
  <c r="B686" i="10"/>
  <c r="B322" i="10"/>
  <c r="D322" i="10"/>
  <c r="C322" i="10"/>
  <c r="D308" i="10"/>
  <c r="C308" i="10"/>
  <c r="B308" i="10"/>
  <c r="D959" i="10"/>
  <c r="C959" i="10"/>
  <c r="B959" i="10"/>
  <c r="C917" i="10"/>
  <c r="D917" i="10"/>
  <c r="B917" i="10"/>
  <c r="C691" i="10"/>
  <c r="D691" i="10"/>
  <c r="B691" i="10"/>
  <c r="D708" i="10"/>
  <c r="C708" i="10"/>
  <c r="B708" i="10"/>
  <c r="C362" i="10"/>
  <c r="B362" i="10"/>
  <c r="D362" i="10"/>
  <c r="B661" i="10"/>
  <c r="D661" i="10"/>
  <c r="C661" i="10"/>
  <c r="B656" i="10"/>
  <c r="D656" i="10"/>
  <c r="C656" i="10"/>
  <c r="C531" i="10"/>
  <c r="D531" i="10"/>
  <c r="B531" i="10"/>
  <c r="B928" i="10"/>
  <c r="D928" i="10"/>
  <c r="C928" i="10"/>
  <c r="B1031" i="10"/>
  <c r="C1031" i="10"/>
  <c r="D1031" i="10"/>
  <c r="D424" i="10"/>
  <c r="C424" i="10"/>
  <c r="B424" i="10"/>
  <c r="B873" i="10"/>
  <c r="D873" i="10"/>
  <c r="C873" i="10"/>
  <c r="B346" i="10"/>
  <c r="C346" i="10"/>
  <c r="D346" i="10"/>
  <c r="D829" i="10"/>
  <c r="C829" i="10"/>
  <c r="B829" i="10"/>
  <c r="B653" i="10"/>
  <c r="C653" i="10"/>
  <c r="D653" i="10"/>
  <c r="D1025" i="10"/>
  <c r="C1025" i="10"/>
  <c r="B1025" i="10"/>
  <c r="B806" i="10"/>
  <c r="C806" i="10"/>
  <c r="D806" i="10"/>
  <c r="B327" i="10"/>
  <c r="D327" i="10"/>
  <c r="C327" i="10"/>
  <c r="B373" i="10"/>
  <c r="C373" i="10"/>
  <c r="D373" i="10"/>
  <c r="B1050" i="10"/>
  <c r="D1050" i="10"/>
  <c r="C1050" i="10"/>
  <c r="C546" i="10"/>
  <c r="B546" i="10"/>
  <c r="D546" i="10"/>
  <c r="B611" i="10"/>
  <c r="D611" i="10"/>
  <c r="C611" i="10"/>
  <c r="B361" i="10"/>
  <c r="C361" i="10"/>
  <c r="D361" i="10"/>
  <c r="D784" i="10"/>
  <c r="B784" i="10"/>
  <c r="C784" i="10"/>
  <c r="C970" i="10"/>
  <c r="B970" i="10"/>
  <c r="D970" i="10"/>
  <c r="D795" i="10"/>
  <c r="B795" i="10"/>
  <c r="C795" i="10"/>
  <c r="D871" i="10"/>
  <c r="B871" i="10"/>
  <c r="C871" i="10"/>
  <c r="C881" i="10"/>
  <c r="B881" i="10"/>
  <c r="D881" i="10"/>
  <c r="D592" i="10"/>
  <c r="C592" i="10"/>
  <c r="B592" i="10"/>
  <c r="D779" i="10"/>
  <c r="C779" i="10"/>
  <c r="B779" i="10"/>
  <c r="B231" i="10"/>
  <c r="C231" i="10"/>
  <c r="D231" i="10"/>
  <c r="C667" i="10"/>
  <c r="B667" i="10"/>
  <c r="D667" i="10"/>
  <c r="C918" i="10"/>
  <c r="D918" i="10"/>
  <c r="B918" i="10"/>
  <c r="D802" i="10"/>
  <c r="B802" i="10"/>
  <c r="C802" i="10"/>
  <c r="D1078" i="10"/>
  <c r="B1078" i="10"/>
  <c r="C1078" i="10"/>
  <c r="D717" i="10"/>
  <c r="B717" i="10"/>
  <c r="C717" i="10"/>
  <c r="D781" i="10"/>
  <c r="C781" i="10"/>
  <c r="B781" i="10"/>
</calcChain>
</file>

<file path=xl/sharedStrings.xml><?xml version="1.0" encoding="utf-8"?>
<sst xmlns="http://schemas.openxmlformats.org/spreadsheetml/2006/main" count="6435" uniqueCount="1619">
  <si>
    <t>会社名
(店舗様名）</t>
    <rPh sb="0" eb="2">
      <t>カイシャ</t>
    </rPh>
    <rPh sb="2" eb="3">
      <t>メイ</t>
    </rPh>
    <rPh sb="5" eb="7">
      <t>テンポ</t>
    </rPh>
    <rPh sb="7" eb="8">
      <t>サマ</t>
    </rPh>
    <rPh sb="8" eb="9">
      <t>メイ</t>
    </rPh>
    <phoneticPr fontId="24"/>
  </si>
  <si>
    <t>お客様番号</t>
    <rPh sb="3" eb="5">
      <t>バンゴウ</t>
    </rPh>
    <phoneticPr fontId="24"/>
  </si>
  <si>
    <t>No.</t>
    <phoneticPr fontId="24"/>
  </si>
  <si>
    <t>ご注文日</t>
    <rPh sb="1" eb="4">
      <t>チュウモンビ</t>
    </rPh>
    <phoneticPr fontId="24"/>
  </si>
  <si>
    <t>月</t>
    <rPh sb="0" eb="1">
      <t>ガツ</t>
    </rPh>
    <phoneticPr fontId="24"/>
  </si>
  <si>
    <t>日</t>
    <rPh sb="0" eb="1">
      <t>ニチ</t>
    </rPh>
    <phoneticPr fontId="24"/>
  </si>
  <si>
    <t>品番</t>
  </si>
  <si>
    <t>ｶﾗｰNo</t>
    <phoneticPr fontId="24"/>
  </si>
  <si>
    <t>ｻｲｽﾞNo</t>
    <phoneticPr fontId="24"/>
  </si>
  <si>
    <t>JAN</t>
  </si>
  <si>
    <t>品名</t>
  </si>
  <si>
    <t>カラー</t>
  </si>
  <si>
    <t>サイズ</t>
  </si>
  <si>
    <t>在庫状況/発売時期</t>
    <rPh sb="5" eb="7">
      <t>ハツバイ</t>
    </rPh>
    <rPh sb="7" eb="9">
      <t>ジキ</t>
    </rPh>
    <phoneticPr fontId="24"/>
  </si>
  <si>
    <t>発単</t>
    <rPh sb="0" eb="2">
      <t>ハッタン</t>
    </rPh>
    <phoneticPr fontId="24"/>
  </si>
  <si>
    <t>上代(税抜)</t>
    <rPh sb="3" eb="5">
      <t>ゼイヌ</t>
    </rPh>
    <phoneticPr fontId="24"/>
  </si>
  <si>
    <t>ご注文ロット</t>
    <rPh sb="1" eb="3">
      <t>チュウモン</t>
    </rPh>
    <phoneticPr fontId="24"/>
  </si>
  <si>
    <t>ご注文数</t>
    <rPh sb="1" eb="3">
      <t>チュウモン</t>
    </rPh>
    <rPh sb="3" eb="4">
      <t>スウ</t>
    </rPh>
    <phoneticPr fontId="24"/>
  </si>
  <si>
    <t>05</t>
    <phoneticPr fontId="24"/>
  </si>
  <si>
    <t>00</t>
    <phoneticPr fontId="24"/>
  </si>
  <si>
    <t>BEIGE</t>
    <phoneticPr fontId="24"/>
  </si>
  <si>
    <t>Lot</t>
    <phoneticPr fontId="24"/>
  </si>
  <si>
    <t>12</t>
    <phoneticPr fontId="24"/>
  </si>
  <si>
    <t>GRAY</t>
    <phoneticPr fontId="24"/>
  </si>
  <si>
    <t>Lot</t>
  </si>
  <si>
    <t>10</t>
    <phoneticPr fontId="24"/>
  </si>
  <si>
    <t>03</t>
    <phoneticPr fontId="24"/>
  </si>
  <si>
    <t>4589750332129</t>
    <phoneticPr fontId="24"/>
  </si>
  <si>
    <t>BLACK</t>
    <phoneticPr fontId="24"/>
  </si>
  <si>
    <t>M</t>
    <phoneticPr fontId="24"/>
  </si>
  <si>
    <t>06</t>
    <phoneticPr fontId="24"/>
  </si>
  <si>
    <t>4589750332136</t>
    <phoneticPr fontId="24"/>
  </si>
  <si>
    <t>L</t>
    <phoneticPr fontId="24"/>
  </si>
  <si>
    <t>4589750332143</t>
    <phoneticPr fontId="24"/>
  </si>
  <si>
    <t>SANDY GRAY</t>
    <phoneticPr fontId="24"/>
  </si>
  <si>
    <t>4589750332150</t>
    <phoneticPr fontId="24"/>
  </si>
  <si>
    <t>22</t>
    <phoneticPr fontId="24"/>
  </si>
  <si>
    <t>4589750332167</t>
    <phoneticPr fontId="24"/>
  </si>
  <si>
    <t>DEEP SEA</t>
    <phoneticPr fontId="24"/>
  </si>
  <si>
    <t>4589750332174</t>
    <phoneticPr fontId="24"/>
  </si>
  <si>
    <t>37</t>
    <phoneticPr fontId="24"/>
  </si>
  <si>
    <t>4589750332181</t>
    <phoneticPr fontId="24"/>
  </si>
  <si>
    <t>PERSIMMON ORANGE</t>
    <phoneticPr fontId="24"/>
  </si>
  <si>
    <t>4589750332198</t>
    <phoneticPr fontId="24"/>
  </si>
  <si>
    <t>51</t>
    <phoneticPr fontId="24"/>
  </si>
  <si>
    <t>4589750332204</t>
    <phoneticPr fontId="24"/>
  </si>
  <si>
    <t>FOREST GREEN</t>
    <phoneticPr fontId="24"/>
  </si>
  <si>
    <t>4589750332211</t>
    <phoneticPr fontId="24"/>
  </si>
  <si>
    <t>66</t>
    <phoneticPr fontId="24"/>
  </si>
  <si>
    <t>4589750332228</t>
    <phoneticPr fontId="24"/>
  </si>
  <si>
    <t>HEATHER YELLOW</t>
    <phoneticPr fontId="24"/>
  </si>
  <si>
    <t>4589750332235</t>
    <phoneticPr fontId="24"/>
  </si>
  <si>
    <r>
      <t xml:space="preserve">Brixton Carry Backpack
</t>
    </r>
    <r>
      <rPr>
        <sz val="10"/>
        <color theme="1"/>
        <rFont val="Meiryo ui"/>
        <family val="3"/>
        <charset val="128"/>
      </rPr>
      <t>ブリクストンキャリーバックパック</t>
    </r>
    <phoneticPr fontId="24"/>
  </si>
  <si>
    <t>BLACK</t>
  </si>
  <si>
    <t>26</t>
    <phoneticPr fontId="24"/>
  </si>
  <si>
    <t>BLUE GREEN</t>
    <phoneticPr fontId="24"/>
  </si>
  <si>
    <t>56</t>
    <phoneticPr fontId="24"/>
  </si>
  <si>
    <t>KHAKI</t>
    <phoneticPr fontId="24"/>
  </si>
  <si>
    <t>70</t>
    <phoneticPr fontId="24"/>
  </si>
  <si>
    <t>BROWN</t>
    <phoneticPr fontId="24"/>
  </si>
  <si>
    <t>KHAKI</t>
  </si>
  <si>
    <t>4589750320867</t>
  </si>
  <si>
    <t xml:space="preserve">  </t>
  </si>
  <si>
    <t>M</t>
  </si>
  <si>
    <t>L</t>
  </si>
  <si>
    <t>BROWN</t>
  </si>
  <si>
    <t>F</t>
    <phoneticPr fontId="24"/>
  </si>
  <si>
    <t>02</t>
    <phoneticPr fontId="24"/>
  </si>
  <si>
    <t>WHITE</t>
  </si>
  <si>
    <t>DENIM</t>
  </si>
  <si>
    <t>備考欄</t>
    <rPh sb="0" eb="2">
      <t>ビコウ</t>
    </rPh>
    <rPh sb="2" eb="3">
      <t>ラン</t>
    </rPh>
    <phoneticPr fontId="24"/>
  </si>
  <si>
    <r>
      <t>・商品によって</t>
    </r>
    <r>
      <rPr>
        <b/>
        <sz val="10"/>
        <color theme="1"/>
        <rFont val="Meiryo ui"/>
        <family val="3"/>
        <charset val="128"/>
      </rPr>
      <t>最低発注数（LOT）</t>
    </r>
    <r>
      <rPr>
        <sz val="10"/>
        <color theme="1"/>
        <rFont val="Meiryo ui"/>
        <family val="3"/>
        <charset val="128"/>
      </rPr>
      <t>が決まっています。　必ずロット数を確認の上、ご発注をお願い致します。</t>
    </r>
    <rPh sb="1" eb="3">
      <t>ショウヒン</t>
    </rPh>
    <rPh sb="7" eb="11">
      <t>サイテイハッチュウ</t>
    </rPh>
    <rPh sb="11" eb="12">
      <t>スウ</t>
    </rPh>
    <rPh sb="18" eb="19">
      <t>キ</t>
    </rPh>
    <rPh sb="27" eb="28">
      <t>カナラ</t>
    </rPh>
    <rPh sb="32" eb="33">
      <t>スウ</t>
    </rPh>
    <rPh sb="34" eb="36">
      <t>カクニン</t>
    </rPh>
    <rPh sb="37" eb="38">
      <t>ウエ</t>
    </rPh>
    <rPh sb="40" eb="42">
      <t>ハッチュウ</t>
    </rPh>
    <rPh sb="44" eb="45">
      <t>ネガ</t>
    </rPh>
    <rPh sb="46" eb="47">
      <t>イタ</t>
    </rPh>
    <phoneticPr fontId="33"/>
  </si>
  <si>
    <t>＜例＞TOY　1LOT＝2pcs　…　ロット欄に「1」と記載がありますと注文数「2点」での発送となりますのでご注意ください。</t>
    <rPh sb="1" eb="2">
      <t>レイ</t>
    </rPh>
    <rPh sb="22" eb="23">
      <t>ラン</t>
    </rPh>
    <rPh sb="28" eb="30">
      <t>キサイ</t>
    </rPh>
    <rPh sb="36" eb="39">
      <t>チュウモンスウ</t>
    </rPh>
    <rPh sb="41" eb="42">
      <t>テン</t>
    </rPh>
    <rPh sb="45" eb="47">
      <t>ハッソウ</t>
    </rPh>
    <rPh sb="55" eb="57">
      <t>チュウイ</t>
    </rPh>
    <phoneticPr fontId="33"/>
  </si>
  <si>
    <t>・オーダー,LOT数についてはカタログ・HPに記載しております。　必ずご一読の上ご発注いただきますようお願い致します。</t>
    <rPh sb="9" eb="10">
      <t>スウ</t>
    </rPh>
    <rPh sb="23" eb="25">
      <t>キサイ</t>
    </rPh>
    <rPh sb="33" eb="34">
      <t>カナラ</t>
    </rPh>
    <rPh sb="36" eb="38">
      <t>イチドク</t>
    </rPh>
    <rPh sb="39" eb="40">
      <t>ウエ</t>
    </rPh>
    <rPh sb="41" eb="43">
      <t>ハッチュウ</t>
    </rPh>
    <rPh sb="52" eb="53">
      <t>ネガ</t>
    </rPh>
    <rPh sb="54" eb="55">
      <t>イタショウヒンサイテイハッチュウスウキカナラスウカクニンウエハッチュウネガ</t>
    </rPh>
    <phoneticPr fontId="33"/>
  </si>
  <si>
    <t>　株式会社CHOCO</t>
    <rPh sb="1" eb="5">
      <t>カブシキガイシャ</t>
    </rPh>
    <phoneticPr fontId="33"/>
  </si>
  <si>
    <t>　　〒153-0041　　東京都目黒区駒場4-7-6ﾊﾟｰｸﾋﾞﾙ</t>
    <rPh sb="19" eb="21">
      <t>コマバ</t>
    </rPh>
    <phoneticPr fontId="33"/>
  </si>
  <si>
    <t>　TEL:03-5422-3199　　FAX:03-5422-3198</t>
    <phoneticPr fontId="33"/>
  </si>
  <si>
    <t>MAIL:　order@mandarinebrothers.tokyo（注文専用）</t>
    <rPh sb="36" eb="40">
      <t>チュウモンセンヨウ</t>
    </rPh>
    <phoneticPr fontId="33"/>
  </si>
  <si>
    <t>No</t>
    <phoneticPr fontId="24"/>
  </si>
  <si>
    <t>01</t>
    <phoneticPr fontId="24"/>
  </si>
  <si>
    <t>XS</t>
    <phoneticPr fontId="24"/>
  </si>
  <si>
    <t>S</t>
    <phoneticPr fontId="24"/>
  </si>
  <si>
    <t>04</t>
    <phoneticPr fontId="24"/>
  </si>
  <si>
    <t>MD</t>
    <phoneticPr fontId="24"/>
  </si>
  <si>
    <t>08</t>
    <phoneticPr fontId="24"/>
  </si>
  <si>
    <t>XL</t>
    <phoneticPr fontId="24"/>
  </si>
  <si>
    <t>09</t>
    <phoneticPr fontId="24"/>
  </si>
  <si>
    <t>XLB</t>
    <phoneticPr fontId="24"/>
  </si>
  <si>
    <t>XXL</t>
    <phoneticPr fontId="24"/>
  </si>
  <si>
    <t>11</t>
    <phoneticPr fontId="24"/>
  </si>
  <si>
    <t>3L</t>
    <phoneticPr fontId="24"/>
  </si>
  <si>
    <t>4L</t>
    <phoneticPr fontId="24"/>
  </si>
  <si>
    <t>13</t>
    <phoneticPr fontId="24"/>
  </si>
  <si>
    <t>5L</t>
    <phoneticPr fontId="24"/>
  </si>
  <si>
    <t>GRAY</t>
  </si>
  <si>
    <t>IVORY</t>
    <phoneticPr fontId="24"/>
  </si>
  <si>
    <t>4589750330835</t>
    <phoneticPr fontId="24"/>
  </si>
  <si>
    <t>XS</t>
  </si>
  <si>
    <t>4589750330842</t>
    <phoneticPr fontId="24"/>
  </si>
  <si>
    <t>S</t>
  </si>
  <si>
    <t>4589750330859</t>
    <phoneticPr fontId="24"/>
  </si>
  <si>
    <t>4589750330866</t>
    <phoneticPr fontId="24"/>
  </si>
  <si>
    <t>MD</t>
  </si>
  <si>
    <t>4589750330873</t>
    <phoneticPr fontId="24"/>
  </si>
  <si>
    <t>4589750330880</t>
    <phoneticPr fontId="24"/>
  </si>
  <si>
    <t>XL</t>
  </si>
  <si>
    <t>4589750330897</t>
    <phoneticPr fontId="24"/>
  </si>
  <si>
    <t>4589750330903</t>
    <phoneticPr fontId="24"/>
  </si>
  <si>
    <t>XXL</t>
  </si>
  <si>
    <t>4589750330910</t>
    <phoneticPr fontId="24"/>
  </si>
  <si>
    <t>3L</t>
  </si>
  <si>
    <t>4589750330927</t>
    <phoneticPr fontId="24"/>
  </si>
  <si>
    <t>4L</t>
  </si>
  <si>
    <t>4589750330934</t>
    <phoneticPr fontId="24"/>
  </si>
  <si>
    <t>5L</t>
  </si>
  <si>
    <t>4589750330941</t>
    <phoneticPr fontId="24"/>
  </si>
  <si>
    <t>4589750330958</t>
    <phoneticPr fontId="24"/>
  </si>
  <si>
    <t>4589750330965</t>
    <phoneticPr fontId="24"/>
  </si>
  <si>
    <t>4589750330972</t>
    <phoneticPr fontId="24"/>
  </si>
  <si>
    <t>4589750330989</t>
    <phoneticPr fontId="24"/>
  </si>
  <si>
    <t>4589750330996</t>
    <phoneticPr fontId="24"/>
  </si>
  <si>
    <t>4589750331009</t>
    <phoneticPr fontId="24"/>
  </si>
  <si>
    <t>4589750331016</t>
    <phoneticPr fontId="24"/>
  </si>
  <si>
    <t>4589750331023</t>
    <phoneticPr fontId="24"/>
  </si>
  <si>
    <t>4589750331030</t>
    <phoneticPr fontId="24"/>
  </si>
  <si>
    <t>4589750331047</t>
    <phoneticPr fontId="24"/>
  </si>
  <si>
    <r>
      <rPr>
        <sz val="11"/>
        <color theme="1"/>
        <rFont val="Meiryo ui"/>
        <family val="3"/>
        <charset val="128"/>
      </rPr>
      <t>Skin Tight Suit</t>
    </r>
    <r>
      <rPr>
        <sz val="12"/>
        <color theme="1"/>
        <rFont val="Meiryo ui"/>
        <family val="3"/>
        <charset val="128"/>
      </rPr>
      <t xml:space="preserve">
</t>
    </r>
    <r>
      <rPr>
        <sz val="10"/>
        <color theme="1"/>
        <rFont val="Meiryo ui"/>
        <family val="3"/>
        <charset val="128"/>
      </rPr>
      <t>スキンタイトスーツ</t>
    </r>
    <phoneticPr fontId="24"/>
  </si>
  <si>
    <t>NAVY</t>
  </si>
  <si>
    <t>TURQUOISE</t>
  </si>
  <si>
    <t>TURQUOISE</t>
    <phoneticPr fontId="24"/>
  </si>
  <si>
    <t>MUSTARD</t>
  </si>
  <si>
    <t>MUSTARD</t>
    <phoneticPr fontId="24"/>
  </si>
  <si>
    <t>ORANGE</t>
  </si>
  <si>
    <t>YELLOW</t>
    <phoneticPr fontId="24"/>
  </si>
  <si>
    <t>04</t>
  </si>
  <si>
    <t>10</t>
  </si>
  <si>
    <t>11</t>
  </si>
  <si>
    <t>12</t>
  </si>
  <si>
    <t>13</t>
  </si>
  <si>
    <t>01</t>
  </si>
  <si>
    <t>PINK</t>
  </si>
  <si>
    <t>02</t>
  </si>
  <si>
    <t>03</t>
  </si>
  <si>
    <t>06</t>
  </si>
  <si>
    <t>08</t>
  </si>
  <si>
    <t>09</t>
  </si>
  <si>
    <t>XLB</t>
  </si>
  <si>
    <t>MINT</t>
    <phoneticPr fontId="24"/>
  </si>
  <si>
    <t>50</t>
    <phoneticPr fontId="24"/>
  </si>
  <si>
    <t>CUDDLER
カドラー</t>
    <phoneticPr fontId="24"/>
  </si>
  <si>
    <t>GREEN</t>
    <phoneticPr fontId="24"/>
  </si>
  <si>
    <t>69</t>
    <phoneticPr fontId="24"/>
  </si>
  <si>
    <r>
      <t xml:space="preserve">FLAT BED
</t>
    </r>
    <r>
      <rPr>
        <sz val="10"/>
        <color theme="1"/>
        <rFont val="Meiryo ui"/>
        <family val="3"/>
        <charset val="128"/>
      </rPr>
      <t>フラットベッド</t>
    </r>
    <phoneticPr fontId="24"/>
  </si>
  <si>
    <t>68</t>
    <phoneticPr fontId="24"/>
  </si>
  <si>
    <t>MILKY ORANGE</t>
    <phoneticPr fontId="24"/>
  </si>
  <si>
    <t>30</t>
    <phoneticPr fontId="24"/>
  </si>
  <si>
    <t>RED</t>
    <phoneticPr fontId="24"/>
  </si>
  <si>
    <t>88</t>
    <phoneticPr fontId="24"/>
  </si>
  <si>
    <t>MB STRIPE</t>
    <phoneticPr fontId="24"/>
  </si>
  <si>
    <t>20</t>
    <phoneticPr fontId="24"/>
  </si>
  <si>
    <t>NAVY</t>
    <phoneticPr fontId="24"/>
  </si>
  <si>
    <t>76</t>
    <phoneticPr fontId="24"/>
  </si>
  <si>
    <t>LATTE</t>
    <phoneticPr fontId="24"/>
  </si>
  <si>
    <t>4589750317713</t>
  </si>
  <si>
    <t xml:space="preserve"> BLACK</t>
  </si>
  <si>
    <t>4589750317720</t>
  </si>
  <si>
    <t xml:space="preserve"> KHAKI</t>
  </si>
  <si>
    <r>
      <t xml:space="preserve">Driving Cushion -WIDE
</t>
    </r>
    <r>
      <rPr>
        <sz val="9"/>
        <color theme="1"/>
        <rFont val="Meiryo ui"/>
        <family val="3"/>
        <charset val="128"/>
      </rPr>
      <t>ドライビングクッション　ワイド</t>
    </r>
    <phoneticPr fontId="24"/>
  </si>
  <si>
    <t>NATURAL</t>
  </si>
  <si>
    <t>28</t>
    <phoneticPr fontId="24"/>
  </si>
  <si>
    <t>MIST</t>
  </si>
  <si>
    <t>24</t>
    <phoneticPr fontId="24"/>
  </si>
  <si>
    <t>BLUE</t>
    <phoneticPr fontId="24"/>
  </si>
  <si>
    <t>81</t>
    <phoneticPr fontId="24"/>
  </si>
  <si>
    <t>4589750330767</t>
  </si>
  <si>
    <t>4589750330774</t>
  </si>
  <si>
    <t>4589750330781</t>
  </si>
  <si>
    <t>4589750330798</t>
  </si>
  <si>
    <t>80</t>
    <phoneticPr fontId="24"/>
  </si>
  <si>
    <t>40</t>
    <phoneticPr fontId="24"/>
  </si>
  <si>
    <t>PINK</t>
    <phoneticPr fontId="24"/>
  </si>
  <si>
    <t>34</t>
    <phoneticPr fontId="24"/>
  </si>
  <si>
    <t>PURPLE</t>
    <phoneticPr fontId="24"/>
  </si>
  <si>
    <t>ORANGE</t>
    <phoneticPr fontId="24"/>
  </si>
  <si>
    <t>4589750330088</t>
  </si>
  <si>
    <r>
      <t xml:space="preserve">Insect Shield Mesh Suit 
</t>
    </r>
    <r>
      <rPr>
        <sz val="10"/>
        <color theme="1"/>
        <rFont val="Meiryo ui"/>
        <family val="3"/>
        <charset val="128"/>
      </rPr>
      <t>インセクトシールドメッシュスーツ</t>
    </r>
    <phoneticPr fontId="24"/>
  </si>
  <si>
    <t>4589750330095</t>
  </si>
  <si>
    <t>4589750330101</t>
  </si>
  <si>
    <t>4589750330118</t>
  </si>
  <si>
    <t>4589750330125</t>
  </si>
  <si>
    <t>4589750330132</t>
  </si>
  <si>
    <t>65</t>
    <phoneticPr fontId="24"/>
  </si>
  <si>
    <t>4589750330163</t>
  </si>
  <si>
    <t>4589750330170</t>
  </si>
  <si>
    <t>4589750330187</t>
  </si>
  <si>
    <t>4589750330194</t>
  </si>
  <si>
    <t>4589750330200</t>
  </si>
  <si>
    <t>4589750330217</t>
  </si>
  <si>
    <t>GREEN</t>
  </si>
  <si>
    <t>BLUE</t>
  </si>
  <si>
    <t>68</t>
  </si>
  <si>
    <t>15</t>
    <phoneticPr fontId="24"/>
  </si>
  <si>
    <t>CHARCOAL</t>
    <phoneticPr fontId="24"/>
  </si>
  <si>
    <t>4589750329303</t>
  </si>
  <si>
    <t>4589750329310</t>
  </si>
  <si>
    <t>4589750329327</t>
  </si>
  <si>
    <t>※アソート不可</t>
    <rPh sb="5" eb="7">
      <t>フカ</t>
    </rPh>
    <phoneticPr fontId="24"/>
  </si>
  <si>
    <t>4589750332242</t>
  </si>
  <si>
    <t>Leg Warmer
レッグウォーマー</t>
    <phoneticPr fontId="24"/>
  </si>
  <si>
    <t>4589750332259</t>
  </si>
  <si>
    <t>4589750332266</t>
  </si>
  <si>
    <t>4589750332273</t>
  </si>
  <si>
    <t>4589750332280</t>
  </si>
  <si>
    <t>4589750332297</t>
  </si>
  <si>
    <t>4589750332303</t>
  </si>
  <si>
    <t>4589750332310</t>
  </si>
  <si>
    <t>4589750332327</t>
  </si>
  <si>
    <t>4589750332334</t>
  </si>
  <si>
    <t>4589750332341</t>
  </si>
  <si>
    <t>4589750332358</t>
  </si>
  <si>
    <t>4589750332365</t>
  </si>
  <si>
    <t>4589750332372</t>
  </si>
  <si>
    <t>4589750332389</t>
  </si>
  <si>
    <t>4589750332396</t>
  </si>
  <si>
    <t>Classic Harness
クラシックハーネス</t>
    <phoneticPr fontId="24"/>
  </si>
  <si>
    <t>4589750326401</t>
  </si>
  <si>
    <t>4589750326432</t>
  </si>
  <si>
    <t>4589750326463</t>
  </si>
  <si>
    <t>S-M</t>
    <phoneticPr fontId="24"/>
  </si>
  <si>
    <t>4589750322762</t>
    <phoneticPr fontId="24"/>
  </si>
  <si>
    <r>
      <rPr>
        <sz val="11"/>
        <color theme="1"/>
        <rFont val="Meiryo ui"/>
        <family val="3"/>
        <charset val="128"/>
      </rPr>
      <t>Manner Belt</t>
    </r>
    <r>
      <rPr>
        <sz val="12"/>
        <color theme="1"/>
        <rFont val="Meiryo ui"/>
        <family val="3"/>
        <charset val="128"/>
      </rPr>
      <t xml:space="preserve">
</t>
    </r>
    <r>
      <rPr>
        <sz val="11"/>
        <color theme="1"/>
        <rFont val="Meiryo ui"/>
        <family val="3"/>
        <charset val="128"/>
      </rPr>
      <t>マナーベルト</t>
    </r>
    <phoneticPr fontId="24"/>
  </si>
  <si>
    <t>4589750322779</t>
    <phoneticPr fontId="24"/>
  </si>
  <si>
    <t>4589750322786</t>
    <phoneticPr fontId="24"/>
  </si>
  <si>
    <t>4589750322793</t>
    <phoneticPr fontId="24"/>
  </si>
  <si>
    <t>4589750322809</t>
    <phoneticPr fontId="24"/>
  </si>
  <si>
    <t>4589750322816</t>
    <phoneticPr fontId="24"/>
  </si>
  <si>
    <t>DENIM</t>
    <phoneticPr fontId="24"/>
  </si>
  <si>
    <t>4589750322823</t>
    <phoneticPr fontId="24"/>
  </si>
  <si>
    <t>4589750322830</t>
    <phoneticPr fontId="24"/>
  </si>
  <si>
    <t>4589750322847</t>
    <phoneticPr fontId="24"/>
  </si>
  <si>
    <t>4589750322854</t>
    <phoneticPr fontId="24"/>
  </si>
  <si>
    <r>
      <rPr>
        <sz val="11"/>
        <color theme="1"/>
        <rFont val="Meiryo ui"/>
        <family val="3"/>
        <charset val="128"/>
      </rPr>
      <t>Manner Pants</t>
    </r>
    <r>
      <rPr>
        <sz val="12"/>
        <color theme="1"/>
        <rFont val="Meiryo ui"/>
        <family val="3"/>
        <charset val="128"/>
      </rPr>
      <t xml:space="preserve">
</t>
    </r>
    <r>
      <rPr>
        <sz val="11"/>
        <color theme="1"/>
        <rFont val="Meiryo ui"/>
        <family val="3"/>
        <charset val="128"/>
      </rPr>
      <t>マナーパンツ</t>
    </r>
    <phoneticPr fontId="24"/>
  </si>
  <si>
    <r>
      <t xml:space="preserve">Osanpo Joint Bag
</t>
    </r>
    <r>
      <rPr>
        <sz val="10"/>
        <color theme="1"/>
        <rFont val="Meiryo ui"/>
        <family val="3"/>
        <charset val="128"/>
      </rPr>
      <t>おさんぽジョイントバッグ</t>
    </r>
    <phoneticPr fontId="24"/>
  </si>
  <si>
    <t>4589750334390</t>
  </si>
  <si>
    <t>Joint Bottle Holder
ジョイントボトルホルダー</t>
    <phoneticPr fontId="24"/>
  </si>
  <si>
    <t>4589750334406</t>
  </si>
  <si>
    <t>4589750334413</t>
  </si>
  <si>
    <t>4589750334376</t>
  </si>
  <si>
    <r>
      <t xml:space="preserve">Reversible 3way Tote
</t>
    </r>
    <r>
      <rPr>
        <sz val="10"/>
        <color theme="1"/>
        <rFont val="Meiryo ui"/>
        <family val="3"/>
        <charset val="128"/>
      </rPr>
      <t>リバーシブルスリーウェイトート</t>
    </r>
    <phoneticPr fontId="24"/>
  </si>
  <si>
    <t>4589750334383</t>
  </si>
  <si>
    <t>42</t>
    <phoneticPr fontId="24"/>
  </si>
  <si>
    <t>4589750328665</t>
  </si>
  <si>
    <t>210枚入り</t>
    <rPh sb="3" eb="4">
      <t>マイ</t>
    </rPh>
    <rPh sb="4" eb="5">
      <t>イ</t>
    </rPh>
    <phoneticPr fontId="24"/>
  </si>
  <si>
    <t>J6</t>
    <phoneticPr fontId="24"/>
  </si>
  <si>
    <t>J7</t>
    <phoneticPr fontId="24"/>
  </si>
  <si>
    <t>4589750331184</t>
  </si>
  <si>
    <t>4589750325602</t>
    <phoneticPr fontId="24"/>
  </si>
  <si>
    <t>4589750325626</t>
    <phoneticPr fontId="24"/>
  </si>
  <si>
    <t>4582325283949</t>
  </si>
  <si>
    <r>
      <t xml:space="preserve">Marble Combination Bowls
</t>
    </r>
    <r>
      <rPr>
        <sz val="10"/>
        <color theme="1"/>
        <rFont val="Meiryo ui"/>
        <family val="3"/>
        <charset val="128"/>
      </rPr>
      <t>マーブルコンビネーションボウルズ</t>
    </r>
    <phoneticPr fontId="24"/>
  </si>
  <si>
    <r>
      <t xml:space="preserve">Osanpo Bag
</t>
    </r>
    <r>
      <rPr>
        <sz val="9"/>
        <color theme="1"/>
        <rFont val="Meiryo ui"/>
        <family val="3"/>
        <charset val="128"/>
      </rPr>
      <t>オサンポバッグ</t>
    </r>
    <phoneticPr fontId="24"/>
  </si>
  <si>
    <t>4589750317829</t>
  </si>
  <si>
    <t>WHITE</t>
    <phoneticPr fontId="24"/>
  </si>
  <si>
    <t>4589750334420</t>
  </si>
  <si>
    <t>Panel Burger
パネルバーガー</t>
    <phoneticPr fontId="24"/>
  </si>
  <si>
    <t>G9</t>
    <phoneticPr fontId="24"/>
  </si>
  <si>
    <t>4589750334437</t>
    <phoneticPr fontId="24"/>
  </si>
  <si>
    <t>CORAL RED</t>
    <phoneticPr fontId="24"/>
  </si>
  <si>
    <r>
      <t xml:space="preserve">MB Flying Disc Toy
</t>
    </r>
    <r>
      <rPr>
        <sz val="9"/>
        <color theme="1"/>
        <rFont val="Meiryo ui"/>
        <family val="3"/>
        <charset val="128"/>
      </rPr>
      <t>MBフライングディスクトイ</t>
    </r>
    <phoneticPr fontId="24"/>
  </si>
  <si>
    <t>NATURAL</t>
    <phoneticPr fontId="24"/>
  </si>
  <si>
    <t>J8</t>
    <phoneticPr fontId="24"/>
  </si>
  <si>
    <t>4589750334444</t>
  </si>
  <si>
    <t>J9</t>
    <phoneticPr fontId="24"/>
  </si>
  <si>
    <t>4589750334451</t>
  </si>
  <si>
    <t>J5</t>
    <phoneticPr fontId="24"/>
  </si>
  <si>
    <t>4589750330477</t>
  </si>
  <si>
    <t>Bmx Advenyure</t>
    <phoneticPr fontId="24"/>
  </si>
  <si>
    <t>B9</t>
    <phoneticPr fontId="24"/>
  </si>
  <si>
    <t>Chi-bee/MUSCLE NELSON</t>
    <phoneticPr fontId="24"/>
  </si>
  <si>
    <t>4589750330422</t>
  </si>
  <si>
    <t>MILKY　BLUE</t>
    <phoneticPr fontId="24"/>
  </si>
  <si>
    <t>4589750330439</t>
  </si>
  <si>
    <t>MILKY　PINK</t>
    <phoneticPr fontId="24"/>
  </si>
  <si>
    <t>4589750321857</t>
  </si>
  <si>
    <r>
      <t xml:space="preserve">Latex Zigzag Egg Toy
</t>
    </r>
    <r>
      <rPr>
        <sz val="9"/>
        <color theme="1"/>
        <rFont val="Meiryo ui"/>
        <family val="3"/>
        <charset val="128"/>
      </rPr>
      <t>ラテックスジグザグエッグトイ</t>
    </r>
    <phoneticPr fontId="24"/>
  </si>
  <si>
    <t>4589750321864</t>
  </si>
  <si>
    <t>4589750321871</t>
  </si>
  <si>
    <t>SMOKE PINK</t>
    <phoneticPr fontId="24"/>
  </si>
  <si>
    <t>4589750321888</t>
  </si>
  <si>
    <t>4589750321895</t>
  </si>
  <si>
    <t>4589750321901</t>
  </si>
  <si>
    <t>14</t>
    <phoneticPr fontId="24"/>
  </si>
  <si>
    <t>4589750326593</t>
    <phoneticPr fontId="24"/>
  </si>
  <si>
    <r>
      <t xml:space="preserve">Peggy Plumper Ball
</t>
    </r>
    <r>
      <rPr>
        <sz val="9"/>
        <color theme="1"/>
        <rFont val="Meiryo ui"/>
        <family val="3"/>
        <charset val="128"/>
      </rPr>
      <t>ペギープランパーボール</t>
    </r>
    <phoneticPr fontId="24"/>
  </si>
  <si>
    <t>LIGHT GRAY</t>
    <phoneticPr fontId="24"/>
  </si>
  <si>
    <t>4589750326609</t>
    <phoneticPr fontId="24"/>
  </si>
  <si>
    <t>27</t>
    <phoneticPr fontId="24"/>
  </si>
  <si>
    <t>4589750326616</t>
    <phoneticPr fontId="24"/>
  </si>
  <si>
    <t>LIGHT BLUE</t>
    <phoneticPr fontId="24"/>
  </si>
  <si>
    <t>32</t>
    <phoneticPr fontId="24"/>
  </si>
  <si>
    <t>4589750326623</t>
    <phoneticPr fontId="24"/>
  </si>
  <si>
    <t>BURGUNDY</t>
    <phoneticPr fontId="24"/>
  </si>
  <si>
    <t>4589750326630</t>
    <phoneticPr fontId="24"/>
  </si>
  <si>
    <t>77</t>
    <phoneticPr fontId="24"/>
  </si>
  <si>
    <t>4589750326647</t>
    <phoneticPr fontId="24"/>
  </si>
  <si>
    <t>GINGER</t>
    <phoneticPr fontId="24"/>
  </si>
  <si>
    <t>B7</t>
    <phoneticPr fontId="24"/>
  </si>
  <si>
    <t>00</t>
  </si>
  <si>
    <t>4589750317577</t>
  </si>
  <si>
    <t>UNCLE SAM</t>
  </si>
  <si>
    <t>A9</t>
    <phoneticPr fontId="24"/>
  </si>
  <si>
    <t>4589750317584</t>
  </si>
  <si>
    <t>SECURITY GUARD</t>
  </si>
  <si>
    <t>B2</t>
    <phoneticPr fontId="24"/>
  </si>
  <si>
    <t>4589750317607</t>
  </si>
  <si>
    <t>SKI JUMP</t>
  </si>
  <si>
    <t>B4</t>
    <phoneticPr fontId="24"/>
  </si>
  <si>
    <t>4589750317621</t>
  </si>
  <si>
    <t>ROLLER SKATER</t>
  </si>
  <si>
    <t>K0</t>
    <phoneticPr fontId="24"/>
  </si>
  <si>
    <t>4589750320959</t>
    <phoneticPr fontId="24"/>
  </si>
  <si>
    <r>
      <t xml:space="preserve">Number Rope Toy
</t>
    </r>
    <r>
      <rPr>
        <sz val="9"/>
        <color theme="1"/>
        <rFont val="Meiryo ui"/>
        <family val="3"/>
        <charset val="128"/>
      </rPr>
      <t>ナンバーロープトイ</t>
    </r>
    <phoneticPr fontId="24"/>
  </si>
  <si>
    <t>K1</t>
    <phoneticPr fontId="24"/>
  </si>
  <si>
    <t>4589750320966</t>
    <phoneticPr fontId="24"/>
  </si>
  <si>
    <t>K2</t>
  </si>
  <si>
    <t>4589750320973</t>
    <phoneticPr fontId="24"/>
  </si>
  <si>
    <t>K3</t>
  </si>
  <si>
    <t>4589750320980</t>
    <phoneticPr fontId="24"/>
  </si>
  <si>
    <t>K4</t>
  </si>
  <si>
    <t>4589750320997</t>
    <phoneticPr fontId="24"/>
  </si>
  <si>
    <t>K5</t>
  </si>
  <si>
    <t>4589750321000</t>
    <phoneticPr fontId="24"/>
  </si>
  <si>
    <t>K6</t>
  </si>
  <si>
    <t>4589750321017</t>
    <phoneticPr fontId="24"/>
  </si>
  <si>
    <t>K7</t>
  </si>
  <si>
    <t>4589750321024</t>
    <phoneticPr fontId="24"/>
  </si>
  <si>
    <t>K8</t>
  </si>
  <si>
    <t>4589750321031</t>
    <phoneticPr fontId="24"/>
  </si>
  <si>
    <t>K9</t>
    <phoneticPr fontId="24"/>
  </si>
  <si>
    <t>4589750321048</t>
    <phoneticPr fontId="24"/>
  </si>
  <si>
    <t>36</t>
    <phoneticPr fontId="24"/>
  </si>
  <si>
    <t>OPAL GREEN</t>
  </si>
  <si>
    <t>GINGER</t>
  </si>
  <si>
    <r>
      <t xml:space="preserve">Latex Mexican Skull Toy
</t>
    </r>
    <r>
      <rPr>
        <sz val="9"/>
        <color theme="1"/>
        <rFont val="Meiryo ui"/>
        <family val="3"/>
        <charset val="128"/>
      </rPr>
      <t>ラテックス メキシカンスカルトイ</t>
    </r>
    <phoneticPr fontId="24"/>
  </si>
  <si>
    <t>29</t>
    <phoneticPr fontId="24"/>
  </si>
  <si>
    <r>
      <t xml:space="preserve">Latex American Football Toy
</t>
    </r>
    <r>
      <rPr>
        <sz val="9"/>
        <color theme="1"/>
        <rFont val="Meiryo ui"/>
        <family val="3"/>
        <charset val="128"/>
      </rPr>
      <t>ラテックスアメリカンフットボールトイ</t>
    </r>
    <phoneticPr fontId="24"/>
  </si>
  <si>
    <t>PURPLE</t>
  </si>
  <si>
    <r>
      <rPr>
        <sz val="11"/>
        <color theme="1"/>
        <rFont val="Meiryo ui"/>
        <family val="3"/>
        <charset val="128"/>
      </rPr>
      <t>Latex Bone Toy</t>
    </r>
    <r>
      <rPr>
        <sz val="12"/>
        <color theme="1"/>
        <rFont val="Meiryo ui"/>
        <family val="3"/>
        <charset val="128"/>
      </rPr>
      <t xml:space="preserve">
</t>
    </r>
    <r>
      <rPr>
        <sz val="9"/>
        <color theme="1"/>
        <rFont val="Meiryo ui"/>
        <family val="3"/>
        <charset val="128"/>
      </rPr>
      <t>ラテックスボーントイ</t>
    </r>
    <phoneticPr fontId="24"/>
  </si>
  <si>
    <t>RED</t>
  </si>
  <si>
    <r>
      <rPr>
        <sz val="11"/>
        <color theme="1"/>
        <rFont val="Meiryo ui"/>
        <family val="3"/>
        <charset val="128"/>
      </rPr>
      <t>Latex Lemon Ball TOY</t>
    </r>
    <r>
      <rPr>
        <sz val="12"/>
        <color theme="1"/>
        <rFont val="Meiryo ui"/>
        <family val="3"/>
        <charset val="128"/>
      </rPr>
      <t xml:space="preserve">
</t>
    </r>
    <r>
      <rPr>
        <sz val="9"/>
        <color theme="1"/>
        <rFont val="Meiryo ui"/>
        <family val="3"/>
        <charset val="128"/>
      </rPr>
      <t>ラテックスレモンボールトイ</t>
    </r>
    <phoneticPr fontId="24"/>
  </si>
  <si>
    <r>
      <t xml:space="preserve">Wire Torso   </t>
    </r>
    <r>
      <rPr>
        <sz val="10"/>
        <color theme="1"/>
        <rFont val="Meiryo ui"/>
        <family val="3"/>
        <charset val="128"/>
      </rPr>
      <t>ワイヤートルソー</t>
    </r>
    <phoneticPr fontId="24"/>
  </si>
  <si>
    <t>汎用ボックス什器（取説付）</t>
    <rPh sb="0" eb="2">
      <t>ハンヨウ</t>
    </rPh>
    <rPh sb="6" eb="8">
      <t>ジュウキ</t>
    </rPh>
    <rPh sb="9" eb="12">
      <t>トリセツツ</t>
    </rPh>
    <phoneticPr fontId="24"/>
  </si>
  <si>
    <t>棚用L字マット（3枚セット)</t>
    <rPh sb="0" eb="2">
      <t>タナヨウ</t>
    </rPh>
    <rPh sb="3" eb="4">
      <t>ジ</t>
    </rPh>
    <rPh sb="9" eb="10">
      <t>マイ</t>
    </rPh>
    <phoneticPr fontId="24"/>
  </si>
  <si>
    <t>販促用5角形サイン（取説付)</t>
    <rPh sb="0" eb="3">
      <t>ハンソクヨウ</t>
    </rPh>
    <rPh sb="4" eb="5">
      <t>カク</t>
    </rPh>
    <rPh sb="5" eb="6">
      <t>ケイ</t>
    </rPh>
    <rPh sb="10" eb="12">
      <t>トリセツ</t>
    </rPh>
    <rPh sb="12" eb="13">
      <t>ツキ</t>
    </rPh>
    <phoneticPr fontId="24"/>
  </si>
  <si>
    <t>ディスプレイボックス什器（取説付)</t>
    <rPh sb="10" eb="12">
      <t>ジュウキ</t>
    </rPh>
    <rPh sb="13" eb="15">
      <t>トリセツ</t>
    </rPh>
    <rPh sb="15" eb="16">
      <t>ツキ</t>
    </rPh>
    <phoneticPr fontId="24"/>
  </si>
  <si>
    <t>番号</t>
    <rPh sb="0" eb="2">
      <t>バンゴウ</t>
    </rPh>
    <phoneticPr fontId="39"/>
  </si>
  <si>
    <t>伝票日付</t>
  </si>
  <si>
    <t>得意先ｺｰﾄﾞ</t>
  </si>
  <si>
    <t>取引区分</t>
  </si>
  <si>
    <t>倉庫ｺｰﾄﾞ</t>
  </si>
  <si>
    <t>商品ｺｰﾄﾞ</t>
  </si>
  <si>
    <t>色ｺｰﾄﾞ</t>
  </si>
  <si>
    <t>サイズｺｰﾄﾞ</t>
  </si>
  <si>
    <t>バーコード</t>
  </si>
  <si>
    <t>数量</t>
  </si>
  <si>
    <t>伝票NO</t>
  </si>
  <si>
    <t>納品先コード</t>
  </si>
  <si>
    <t>担当者コード</t>
  </si>
  <si>
    <t>部門コード</t>
  </si>
  <si>
    <t>営業所コード</t>
  </si>
  <si>
    <t>請求区分</t>
  </si>
  <si>
    <t>売掛区分</t>
  </si>
  <si>
    <t>単価</t>
  </si>
  <si>
    <t>Sum_eachsheet</t>
    <phoneticPr fontId="39"/>
  </si>
  <si>
    <t>Sum_xlookup</t>
    <phoneticPr fontId="39"/>
  </si>
  <si>
    <t>sum_CSVoutput</t>
    <phoneticPr fontId="39"/>
  </si>
  <si>
    <t>Check</t>
    <phoneticPr fontId="39"/>
  </si>
  <si>
    <t>LAVENDER</t>
    <phoneticPr fontId="24"/>
  </si>
  <si>
    <t>45</t>
    <phoneticPr fontId="24"/>
  </si>
  <si>
    <t>52</t>
    <phoneticPr fontId="24"/>
  </si>
  <si>
    <r>
      <rPr>
        <sz val="11"/>
        <color theme="1"/>
        <rFont val="Meiryo ui"/>
        <family val="3"/>
        <charset val="128"/>
      </rPr>
      <t xml:space="preserve">Insect Shield
SkinTight Suit
</t>
    </r>
    <r>
      <rPr>
        <sz val="10"/>
        <color theme="1"/>
        <rFont val="Meiryo ui"/>
        <family val="3"/>
        <charset val="128"/>
      </rPr>
      <t>インセクトシールド
スキンタイトスーツ</t>
    </r>
    <phoneticPr fontId="24"/>
  </si>
  <si>
    <t>PISTACHIO</t>
    <phoneticPr fontId="24"/>
  </si>
  <si>
    <t>4571688450242</t>
    <phoneticPr fontId="24"/>
  </si>
  <si>
    <t>4571688450259</t>
    <phoneticPr fontId="24"/>
  </si>
  <si>
    <t>4571688450266</t>
    <phoneticPr fontId="24"/>
  </si>
  <si>
    <t>4571688450273</t>
    <phoneticPr fontId="24"/>
  </si>
  <si>
    <t>4571688450280</t>
    <phoneticPr fontId="24"/>
  </si>
  <si>
    <t>4571688450297</t>
    <phoneticPr fontId="24"/>
  </si>
  <si>
    <t>4571688450303</t>
    <phoneticPr fontId="24"/>
  </si>
  <si>
    <t>4571688450310</t>
    <phoneticPr fontId="24"/>
  </si>
  <si>
    <t>4571688450327</t>
    <phoneticPr fontId="24"/>
  </si>
  <si>
    <t>4571688450334</t>
    <phoneticPr fontId="24"/>
  </si>
  <si>
    <t>4571688450341</t>
    <phoneticPr fontId="24"/>
  </si>
  <si>
    <t>4571688450358</t>
    <phoneticPr fontId="24"/>
  </si>
  <si>
    <t>4571688450365</t>
    <phoneticPr fontId="24"/>
  </si>
  <si>
    <t>4571688450372</t>
    <phoneticPr fontId="24"/>
  </si>
  <si>
    <t>4571688450389</t>
    <phoneticPr fontId="24"/>
  </si>
  <si>
    <t>4571688450396</t>
    <phoneticPr fontId="24"/>
  </si>
  <si>
    <t>4571688450402</t>
    <phoneticPr fontId="24"/>
  </si>
  <si>
    <t>4571688450419</t>
    <phoneticPr fontId="24"/>
  </si>
  <si>
    <t>4571688450426</t>
    <phoneticPr fontId="24"/>
  </si>
  <si>
    <t>4571688450433</t>
    <phoneticPr fontId="24"/>
  </si>
  <si>
    <t>4571688450440</t>
    <phoneticPr fontId="24"/>
  </si>
  <si>
    <t>4571688450457</t>
    <phoneticPr fontId="24"/>
  </si>
  <si>
    <t>4589750320164</t>
  </si>
  <si>
    <t>4589750320171</t>
  </si>
  <si>
    <t>4589750320188</t>
  </si>
  <si>
    <t>4589750320195</t>
  </si>
  <si>
    <t>4589750320201</t>
  </si>
  <si>
    <t>4589750320218</t>
  </si>
  <si>
    <t>4589750320225</t>
  </si>
  <si>
    <t>4589750320232</t>
  </si>
  <si>
    <t>4589750320249</t>
  </si>
  <si>
    <t>4589750320256</t>
  </si>
  <si>
    <t>4589750320263</t>
  </si>
  <si>
    <t>4589750320386</t>
  </si>
  <si>
    <t>4589750320393</t>
  </si>
  <si>
    <t>4589750320409</t>
  </si>
  <si>
    <t>4589750320416</t>
  </si>
  <si>
    <t>4589750320423</t>
  </si>
  <si>
    <t>4589750320430</t>
  </si>
  <si>
    <t>4589750320447</t>
  </si>
  <si>
    <t>4589750320454</t>
  </si>
  <si>
    <t>4589750320461</t>
  </si>
  <si>
    <t>4589750320478</t>
  </si>
  <si>
    <t>4589750320485</t>
  </si>
  <si>
    <t>4589750320492</t>
  </si>
  <si>
    <t>4589750320508</t>
  </si>
  <si>
    <t>4589750320515</t>
  </si>
  <si>
    <t>4589750320522</t>
  </si>
  <si>
    <t>4589750320539</t>
  </si>
  <si>
    <t>4589750320546</t>
  </si>
  <si>
    <t>4589750320553</t>
  </si>
  <si>
    <t>4589750320560</t>
  </si>
  <si>
    <t>4589750320577</t>
  </si>
  <si>
    <t>4589750320584</t>
  </si>
  <si>
    <t>4589750320591</t>
  </si>
  <si>
    <t>4589750328344</t>
  </si>
  <si>
    <t>4589750328351</t>
  </si>
  <si>
    <t>4589750328368</t>
  </si>
  <si>
    <t>4589750328375</t>
  </si>
  <si>
    <t>4589750328382</t>
  </si>
  <si>
    <t>4589750328399</t>
  </si>
  <si>
    <t>4589750328405</t>
  </si>
  <si>
    <t>4589750328412</t>
  </si>
  <si>
    <t>4589750328429</t>
  </si>
  <si>
    <t>4589750328436</t>
  </si>
  <si>
    <t>4589750328443</t>
  </si>
  <si>
    <t>70</t>
    <phoneticPr fontId="24"/>
  </si>
  <si>
    <t>03</t>
    <phoneticPr fontId="24"/>
  </si>
  <si>
    <t>06</t>
    <phoneticPr fontId="24"/>
  </si>
  <si>
    <t>Lot</t>
    <phoneticPr fontId="24"/>
  </si>
  <si>
    <t>-</t>
    <phoneticPr fontId="24"/>
  </si>
  <si>
    <r>
      <t xml:space="preserve">Winston Hug Bag Large
</t>
    </r>
    <r>
      <rPr>
        <sz val="9"/>
        <color theme="1"/>
        <rFont val="Meiryo ui"/>
        <family val="3"/>
        <charset val="128"/>
      </rPr>
      <t>ウィンストンハグバッグ ラージ</t>
    </r>
    <phoneticPr fontId="24"/>
  </si>
  <si>
    <r>
      <t xml:space="preserve">MB Sling
</t>
    </r>
    <r>
      <rPr>
        <sz val="10"/>
        <color theme="1"/>
        <rFont val="Meiryo ui"/>
        <family val="3"/>
        <charset val="128"/>
      </rPr>
      <t>MBスリング</t>
    </r>
    <phoneticPr fontId="24"/>
  </si>
  <si>
    <t>4571688451256</t>
    <phoneticPr fontId="24"/>
  </si>
  <si>
    <t>4571688451263</t>
    <phoneticPr fontId="24"/>
  </si>
  <si>
    <t>4571688450464</t>
    <phoneticPr fontId="24"/>
  </si>
  <si>
    <t>4571688450471</t>
    <phoneticPr fontId="24"/>
  </si>
  <si>
    <t>4571688452635</t>
    <phoneticPr fontId="24"/>
  </si>
  <si>
    <t>4571688452727</t>
    <phoneticPr fontId="24"/>
  </si>
  <si>
    <t>4571688452734</t>
    <phoneticPr fontId="24"/>
  </si>
  <si>
    <t>Head Rest Bed
ヘッドレストベッド</t>
    <phoneticPr fontId="24"/>
  </si>
  <si>
    <t>GRAY</t>
    <phoneticPr fontId="24"/>
  </si>
  <si>
    <t>14</t>
    <phoneticPr fontId="24"/>
  </si>
  <si>
    <t>4571688452703</t>
    <phoneticPr fontId="24"/>
  </si>
  <si>
    <t>4571688452710</t>
    <phoneticPr fontId="24"/>
  </si>
  <si>
    <t>08</t>
    <phoneticPr fontId="24"/>
  </si>
  <si>
    <t>01</t>
    <phoneticPr fontId="24"/>
  </si>
  <si>
    <t>02</t>
    <phoneticPr fontId="24"/>
  </si>
  <si>
    <t>03</t>
    <phoneticPr fontId="24"/>
  </si>
  <si>
    <t>04</t>
    <phoneticPr fontId="24"/>
  </si>
  <si>
    <t>06</t>
    <phoneticPr fontId="24"/>
  </si>
  <si>
    <t>09</t>
    <phoneticPr fontId="24"/>
  </si>
  <si>
    <t>10</t>
    <phoneticPr fontId="24"/>
  </si>
  <si>
    <t>11</t>
    <phoneticPr fontId="24"/>
  </si>
  <si>
    <t>12</t>
    <phoneticPr fontId="24"/>
  </si>
  <si>
    <t>13</t>
    <phoneticPr fontId="24"/>
  </si>
  <si>
    <t>LIGHT GRAY</t>
    <phoneticPr fontId="24"/>
  </si>
  <si>
    <t>M</t>
    <phoneticPr fontId="24"/>
  </si>
  <si>
    <t>XL</t>
    <phoneticPr fontId="24"/>
  </si>
  <si>
    <t>Tender Care T-Shirt
テンダーケアTシャツ</t>
    <phoneticPr fontId="24"/>
  </si>
  <si>
    <r>
      <t xml:space="preserve">Floating Jacket
</t>
    </r>
    <r>
      <rPr>
        <sz val="10"/>
        <color theme="1"/>
        <rFont val="Meiryo ui"/>
        <family val="3"/>
        <charset val="128"/>
      </rPr>
      <t>フローティングジャケット</t>
    </r>
    <phoneticPr fontId="24"/>
  </si>
  <si>
    <t>69</t>
    <phoneticPr fontId="24"/>
  </si>
  <si>
    <t>24</t>
    <phoneticPr fontId="24"/>
  </si>
  <si>
    <t>63</t>
    <phoneticPr fontId="24"/>
  </si>
  <si>
    <t>66</t>
  </si>
  <si>
    <t>67</t>
  </si>
  <si>
    <t>BLUE</t>
    <phoneticPr fontId="24"/>
  </si>
  <si>
    <t>MANDARIN ORANGE</t>
    <phoneticPr fontId="24"/>
  </si>
  <si>
    <t>57</t>
  </si>
  <si>
    <t>58</t>
  </si>
  <si>
    <t>59</t>
  </si>
  <si>
    <t>Lot</t>
    <phoneticPr fontId="24"/>
  </si>
  <si>
    <t>4589750331795</t>
  </si>
  <si>
    <t>4589750331801</t>
  </si>
  <si>
    <t>4589750331818</t>
  </si>
  <si>
    <t>4589750331825</t>
  </si>
  <si>
    <t>4589750331832</t>
  </si>
  <si>
    <t>4589750331849</t>
  </si>
  <si>
    <t>4589750331856</t>
  </si>
  <si>
    <t>4589750331863</t>
  </si>
  <si>
    <t>4589750331870</t>
  </si>
  <si>
    <t>4589750331887</t>
  </si>
  <si>
    <t>4589750331894</t>
  </si>
  <si>
    <t>4589750331900</t>
  </si>
  <si>
    <t>4589750331917</t>
  </si>
  <si>
    <t>4589750331924</t>
  </si>
  <si>
    <t>4589750331931</t>
  </si>
  <si>
    <t>4589750331948</t>
  </si>
  <si>
    <t>4589750331955</t>
  </si>
  <si>
    <t>4589750331962</t>
  </si>
  <si>
    <t>4589750331979</t>
  </si>
  <si>
    <t>4589750331986</t>
  </si>
  <si>
    <t>4589750331993</t>
  </si>
  <si>
    <t>4589750332006</t>
  </si>
  <si>
    <t>4589750332013</t>
  </si>
  <si>
    <t>MARIGOLD</t>
  </si>
  <si>
    <t>4589750332020</t>
  </si>
  <si>
    <t>4589750332037</t>
  </si>
  <si>
    <t>4589750332044</t>
  </si>
  <si>
    <t>4589750332051</t>
  </si>
  <si>
    <t>4589750332068</t>
  </si>
  <si>
    <t>4589750332075</t>
  </si>
  <si>
    <t>4589750332082</t>
  </si>
  <si>
    <t>4589750332099</t>
  </si>
  <si>
    <t>4589750332105</t>
  </si>
  <si>
    <t>4589750332112</t>
  </si>
  <si>
    <t>4571688450488</t>
  </si>
  <si>
    <t>4571688450495</t>
  </si>
  <si>
    <t>4571688450501</t>
  </si>
  <si>
    <t>4571688450518</t>
  </si>
  <si>
    <t>4571688450525</t>
  </si>
  <si>
    <t>4571688450532</t>
  </si>
  <si>
    <t>4571688450549</t>
  </si>
  <si>
    <t>4571688450556</t>
  </si>
  <si>
    <t>4571688450563</t>
  </si>
  <si>
    <t>4571688450570</t>
  </si>
  <si>
    <t>4571688450587</t>
  </si>
  <si>
    <t>4571688450594</t>
  </si>
  <si>
    <t>4571688450600</t>
  </si>
  <si>
    <t>4571688450617</t>
  </si>
  <si>
    <t>4571688451980</t>
  </si>
  <si>
    <t>4571688451997</t>
  </si>
  <si>
    <t>4571688452000</t>
  </si>
  <si>
    <t>4571688452017</t>
  </si>
  <si>
    <t>4571688452024</t>
  </si>
  <si>
    <t>4571688452031</t>
  </si>
  <si>
    <t>4571688452048</t>
  </si>
  <si>
    <t>4571688452055</t>
  </si>
  <si>
    <t>4571688452062</t>
  </si>
  <si>
    <t>4571688452079</t>
  </si>
  <si>
    <t>4571688452086</t>
  </si>
  <si>
    <t>4571688452093</t>
  </si>
  <si>
    <t>4571688450006</t>
  </si>
  <si>
    <t>4571688450013</t>
  </si>
  <si>
    <t>4589750330149</t>
  </si>
  <si>
    <t>4589750330156</t>
  </si>
  <si>
    <t>4589750330224</t>
  </si>
  <si>
    <t>4589750330231</t>
  </si>
  <si>
    <t>LIGHT DENIM</t>
    <phoneticPr fontId="24"/>
  </si>
  <si>
    <t>02</t>
    <phoneticPr fontId="24"/>
  </si>
  <si>
    <t>03</t>
    <phoneticPr fontId="24"/>
  </si>
  <si>
    <t>06</t>
    <phoneticPr fontId="24"/>
  </si>
  <si>
    <t>08</t>
    <phoneticPr fontId="24"/>
  </si>
  <si>
    <t>05</t>
    <phoneticPr fontId="24"/>
  </si>
  <si>
    <t>20</t>
    <phoneticPr fontId="24"/>
  </si>
  <si>
    <r>
      <t xml:space="preserve">Rain Leg Cover
</t>
    </r>
    <r>
      <rPr>
        <sz val="10"/>
        <rFont val="Meiryo ui"/>
        <family val="3"/>
        <charset val="128"/>
      </rPr>
      <t>レインレッグカバー</t>
    </r>
    <phoneticPr fontId="24"/>
  </si>
  <si>
    <t>BEIGE</t>
    <phoneticPr fontId="24"/>
  </si>
  <si>
    <t>NAVY</t>
    <phoneticPr fontId="24"/>
  </si>
  <si>
    <t>S</t>
    <phoneticPr fontId="24"/>
  </si>
  <si>
    <t>M</t>
    <phoneticPr fontId="24"/>
  </si>
  <si>
    <t>INDIGO</t>
    <phoneticPr fontId="24"/>
  </si>
  <si>
    <t>4571688452116</t>
  </si>
  <si>
    <t>4571688452123</t>
  </si>
  <si>
    <t>4571688452130</t>
  </si>
  <si>
    <t>4571688452147</t>
  </si>
  <si>
    <t>4571688452154</t>
  </si>
  <si>
    <t>4571688452161</t>
  </si>
  <si>
    <t>4571688452178</t>
  </si>
  <si>
    <t>4571688452185</t>
  </si>
  <si>
    <t>4571688451133</t>
  </si>
  <si>
    <t>4571688451140</t>
  </si>
  <si>
    <t>4571688451157</t>
  </si>
  <si>
    <t>4571688451164</t>
  </si>
  <si>
    <t>4571688451171</t>
  </si>
  <si>
    <t>4571688451188</t>
  </si>
  <si>
    <t>4571688451195</t>
  </si>
  <si>
    <t>4571688451201</t>
  </si>
  <si>
    <t>4571688451218</t>
  </si>
  <si>
    <t>4571688451225</t>
  </si>
  <si>
    <r>
      <t xml:space="preserve">Marble Silicone Pack
</t>
    </r>
    <r>
      <rPr>
        <sz val="10"/>
        <color theme="1"/>
        <rFont val="Meiryo ui"/>
        <family val="3"/>
        <charset val="128"/>
      </rPr>
      <t>マーブルシリコーンパック</t>
    </r>
    <phoneticPr fontId="24"/>
  </si>
  <si>
    <t>-</t>
    <phoneticPr fontId="24"/>
  </si>
  <si>
    <t>GRAY</t>
    <phoneticPr fontId="24"/>
  </si>
  <si>
    <r>
      <t xml:space="preserve">Chalk Bag
</t>
    </r>
    <r>
      <rPr>
        <sz val="10"/>
        <color theme="1"/>
        <rFont val="Meiryo ui"/>
        <family val="3"/>
        <charset val="128"/>
      </rPr>
      <t>チョークバッグ</t>
    </r>
    <phoneticPr fontId="24"/>
  </si>
  <si>
    <t>14</t>
    <phoneticPr fontId="24"/>
  </si>
  <si>
    <t>00</t>
    <phoneticPr fontId="24"/>
  </si>
  <si>
    <t>4571688452475</t>
    <phoneticPr fontId="24"/>
  </si>
  <si>
    <t>4571688452109</t>
  </si>
  <si>
    <t>4571688452765</t>
  </si>
  <si>
    <t>4571688452772</t>
  </si>
  <si>
    <t>4571688452789</t>
  </si>
  <si>
    <t>DEAR FRIEND</t>
    <phoneticPr fontId="24"/>
  </si>
  <si>
    <t>4571688452802</t>
    <phoneticPr fontId="24"/>
  </si>
  <si>
    <t>4571688452819</t>
    <phoneticPr fontId="24"/>
  </si>
  <si>
    <t>FAT COWBOY</t>
    <phoneticPr fontId="24"/>
  </si>
  <si>
    <t>CIRCUS GIRL</t>
    <phoneticPr fontId="24"/>
  </si>
  <si>
    <t>Chi-bee/KIGURUMI</t>
    <phoneticPr fontId="24"/>
  </si>
  <si>
    <t>年月</t>
    <rPh sb="0" eb="2">
      <t>ネンゲツ</t>
    </rPh>
    <phoneticPr fontId="39"/>
  </si>
  <si>
    <t>日付</t>
    <rPh sb="0" eb="2">
      <t>ヒヅケ</t>
    </rPh>
    <phoneticPr fontId="39"/>
  </si>
  <si>
    <t>4571688452796</t>
  </si>
  <si>
    <t>00</t>
    <phoneticPr fontId="24"/>
  </si>
  <si>
    <t>10</t>
    <phoneticPr fontId="24"/>
  </si>
  <si>
    <t>4571688455780</t>
    <phoneticPr fontId="24"/>
  </si>
  <si>
    <t>4571688455841</t>
    <phoneticPr fontId="24"/>
  </si>
  <si>
    <t>BLACK</t>
    <phoneticPr fontId="24"/>
  </si>
  <si>
    <t>15</t>
    <phoneticPr fontId="24"/>
  </si>
  <si>
    <t>76</t>
    <phoneticPr fontId="24"/>
  </si>
  <si>
    <t>CHARCOAL</t>
    <phoneticPr fontId="24"/>
  </si>
  <si>
    <t>LATTE</t>
    <phoneticPr fontId="24"/>
  </si>
  <si>
    <t>-</t>
    <phoneticPr fontId="24"/>
  </si>
  <si>
    <t>4571688453373</t>
    <phoneticPr fontId="24"/>
  </si>
  <si>
    <t>4571688453380</t>
    <phoneticPr fontId="24"/>
  </si>
  <si>
    <t>4571688453397</t>
    <phoneticPr fontId="24"/>
  </si>
  <si>
    <t>4571688453403</t>
    <phoneticPr fontId="24"/>
  </si>
  <si>
    <t>4571688453410</t>
    <phoneticPr fontId="24"/>
  </si>
  <si>
    <t>4571688453427</t>
    <phoneticPr fontId="24"/>
  </si>
  <si>
    <t>4571688453434</t>
    <phoneticPr fontId="24"/>
  </si>
  <si>
    <t>4571688453441</t>
    <phoneticPr fontId="24"/>
  </si>
  <si>
    <t>4571688453458</t>
    <phoneticPr fontId="24"/>
  </si>
  <si>
    <t>4571688453465</t>
    <phoneticPr fontId="24"/>
  </si>
  <si>
    <t>4571688453472</t>
    <phoneticPr fontId="24"/>
  </si>
  <si>
    <t>4571688453489</t>
    <phoneticPr fontId="24"/>
  </si>
  <si>
    <t>4571688453496</t>
    <phoneticPr fontId="24"/>
  </si>
  <si>
    <t>4571688453502</t>
    <phoneticPr fontId="24"/>
  </si>
  <si>
    <t>4571688453519</t>
    <phoneticPr fontId="24"/>
  </si>
  <si>
    <t>4571688453526</t>
    <phoneticPr fontId="24"/>
  </si>
  <si>
    <t>4571688453533</t>
    <phoneticPr fontId="24"/>
  </si>
  <si>
    <t>4571688453540</t>
    <phoneticPr fontId="24"/>
  </si>
  <si>
    <t>4571688453557</t>
    <phoneticPr fontId="24"/>
  </si>
  <si>
    <t>4571688453564</t>
    <phoneticPr fontId="24"/>
  </si>
  <si>
    <t>4571688453571</t>
    <phoneticPr fontId="24"/>
  </si>
  <si>
    <t>4571688453588</t>
    <phoneticPr fontId="24"/>
  </si>
  <si>
    <t>4571688453595</t>
    <phoneticPr fontId="24"/>
  </si>
  <si>
    <t>4571688453601</t>
    <phoneticPr fontId="24"/>
  </si>
  <si>
    <t>4571688453618</t>
    <phoneticPr fontId="24"/>
  </si>
  <si>
    <t>4571688453625</t>
    <phoneticPr fontId="24"/>
  </si>
  <si>
    <t>4571688453632</t>
    <phoneticPr fontId="24"/>
  </si>
  <si>
    <t>4571688453649</t>
    <phoneticPr fontId="24"/>
  </si>
  <si>
    <t>4571688453656</t>
    <phoneticPr fontId="24"/>
  </si>
  <si>
    <t>4571688453663</t>
    <phoneticPr fontId="24"/>
  </si>
  <si>
    <t>4571688453670</t>
    <phoneticPr fontId="24"/>
  </si>
  <si>
    <t>4571688453687</t>
    <phoneticPr fontId="24"/>
  </si>
  <si>
    <t>4571688453694</t>
    <phoneticPr fontId="24"/>
  </si>
  <si>
    <t>JAN</t>
    <phoneticPr fontId="24"/>
  </si>
  <si>
    <t>Lot</t>
    <phoneticPr fontId="24"/>
  </si>
  <si>
    <t>L6</t>
    <phoneticPr fontId="24"/>
  </si>
  <si>
    <t>L7</t>
    <phoneticPr fontId="24"/>
  </si>
  <si>
    <t>L8</t>
    <phoneticPr fontId="24"/>
  </si>
  <si>
    <t>4571688455452</t>
    <phoneticPr fontId="24"/>
  </si>
  <si>
    <t>4571688455469</t>
    <phoneticPr fontId="24"/>
  </si>
  <si>
    <t>4571688455476</t>
    <phoneticPr fontId="24"/>
  </si>
  <si>
    <t>4571688455483</t>
    <phoneticPr fontId="24"/>
  </si>
  <si>
    <t>4571688455490</t>
    <phoneticPr fontId="24"/>
  </si>
  <si>
    <t>4571688455506</t>
    <phoneticPr fontId="24"/>
  </si>
  <si>
    <t>4571688455513</t>
    <phoneticPr fontId="24"/>
  </si>
  <si>
    <t>4571688455520</t>
    <phoneticPr fontId="24"/>
  </si>
  <si>
    <t>4571688455537</t>
    <phoneticPr fontId="24"/>
  </si>
  <si>
    <t>4571688455544</t>
    <phoneticPr fontId="24"/>
  </si>
  <si>
    <t>4571688455551</t>
    <phoneticPr fontId="24"/>
  </si>
  <si>
    <t>4571688455568</t>
    <phoneticPr fontId="24"/>
  </si>
  <si>
    <t>4571688455575</t>
    <phoneticPr fontId="24"/>
  </si>
  <si>
    <t>4571688455582</t>
    <phoneticPr fontId="24"/>
  </si>
  <si>
    <t>4571688455599</t>
    <phoneticPr fontId="24"/>
  </si>
  <si>
    <t>4571688455605</t>
    <phoneticPr fontId="24"/>
  </si>
  <si>
    <t>4571688455612</t>
    <phoneticPr fontId="24"/>
  </si>
  <si>
    <t>4571688455629</t>
    <phoneticPr fontId="24"/>
  </si>
  <si>
    <t>4571688455636</t>
    <phoneticPr fontId="24"/>
  </si>
  <si>
    <t>4571688455643</t>
    <phoneticPr fontId="24"/>
  </si>
  <si>
    <t>4571688455650</t>
    <phoneticPr fontId="24"/>
  </si>
  <si>
    <t>4571688455667</t>
    <phoneticPr fontId="24"/>
  </si>
  <si>
    <t>4571688455674</t>
    <phoneticPr fontId="24"/>
  </si>
  <si>
    <t>4571688455681</t>
    <phoneticPr fontId="24"/>
  </si>
  <si>
    <t>4571688455698</t>
    <phoneticPr fontId="24"/>
  </si>
  <si>
    <t>4571688455704</t>
    <phoneticPr fontId="24"/>
  </si>
  <si>
    <t>4571688455711</t>
    <phoneticPr fontId="24"/>
  </si>
  <si>
    <t>4571688455728</t>
    <phoneticPr fontId="24"/>
  </si>
  <si>
    <t>4571688455735</t>
    <phoneticPr fontId="24"/>
  </si>
  <si>
    <t>4571688455742</t>
    <phoneticPr fontId="24"/>
  </si>
  <si>
    <t>4571688455759</t>
    <phoneticPr fontId="24"/>
  </si>
  <si>
    <t>4571688455766</t>
    <phoneticPr fontId="24"/>
  </si>
  <si>
    <t>4571688455773</t>
    <phoneticPr fontId="24"/>
  </si>
  <si>
    <t>SWEET POTATO</t>
    <phoneticPr fontId="24"/>
  </si>
  <si>
    <t>UNICORN</t>
    <phoneticPr fontId="24"/>
  </si>
  <si>
    <t>PINK</t>
    <phoneticPr fontId="24"/>
  </si>
  <si>
    <t>ORANGE</t>
    <phoneticPr fontId="24"/>
  </si>
  <si>
    <t>CHARCOAL</t>
  </si>
  <si>
    <t>06</t>
    <phoneticPr fontId="24"/>
  </si>
  <si>
    <t>15</t>
    <phoneticPr fontId="24"/>
  </si>
  <si>
    <t>24</t>
    <phoneticPr fontId="24"/>
  </si>
  <si>
    <t>4571688454851</t>
    <phoneticPr fontId="24"/>
  </si>
  <si>
    <t>4571688454868</t>
    <phoneticPr fontId="24"/>
  </si>
  <si>
    <t>4571688454875</t>
    <phoneticPr fontId="24"/>
  </si>
  <si>
    <t>4571688454882</t>
    <phoneticPr fontId="24"/>
  </si>
  <si>
    <t>4571688454899</t>
    <phoneticPr fontId="24"/>
  </si>
  <si>
    <t>4571688454905</t>
    <phoneticPr fontId="24"/>
  </si>
  <si>
    <t>4571688454912</t>
    <phoneticPr fontId="24"/>
  </si>
  <si>
    <t>4571688454929</t>
    <phoneticPr fontId="24"/>
  </si>
  <si>
    <t>4571688454936</t>
    <phoneticPr fontId="24"/>
  </si>
  <si>
    <t>4571688454943</t>
    <phoneticPr fontId="24"/>
  </si>
  <si>
    <t>4571688454950</t>
    <phoneticPr fontId="24"/>
  </si>
  <si>
    <t>4571688454967</t>
    <phoneticPr fontId="24"/>
  </si>
  <si>
    <t>4571688454974</t>
    <phoneticPr fontId="24"/>
  </si>
  <si>
    <t>4571688454981</t>
    <phoneticPr fontId="24"/>
  </si>
  <si>
    <t>4571688454998</t>
    <phoneticPr fontId="24"/>
  </si>
  <si>
    <t>4571688455001</t>
    <phoneticPr fontId="24"/>
  </si>
  <si>
    <t>4571688455018</t>
    <phoneticPr fontId="24"/>
  </si>
  <si>
    <t>4571688455025</t>
    <phoneticPr fontId="24"/>
  </si>
  <si>
    <t>4571688455032</t>
    <phoneticPr fontId="24"/>
  </si>
  <si>
    <t>4571688455049</t>
    <phoneticPr fontId="24"/>
  </si>
  <si>
    <t>4571688455056</t>
    <phoneticPr fontId="24"/>
  </si>
  <si>
    <t>4571688455063</t>
    <phoneticPr fontId="24"/>
  </si>
  <si>
    <t>4571688455070</t>
    <phoneticPr fontId="24"/>
  </si>
  <si>
    <t>4571688455087</t>
    <phoneticPr fontId="24"/>
  </si>
  <si>
    <t>4571688455094</t>
    <phoneticPr fontId="24"/>
  </si>
  <si>
    <t>4571688455100</t>
    <phoneticPr fontId="24"/>
  </si>
  <si>
    <t>4571688455117</t>
    <phoneticPr fontId="24"/>
  </si>
  <si>
    <t>4571688455124</t>
    <phoneticPr fontId="24"/>
  </si>
  <si>
    <t>4571688455131</t>
    <phoneticPr fontId="24"/>
  </si>
  <si>
    <t>4571688455148</t>
    <phoneticPr fontId="24"/>
  </si>
  <si>
    <t>4571688455155</t>
    <phoneticPr fontId="24"/>
  </si>
  <si>
    <t>4571688455162</t>
    <phoneticPr fontId="24"/>
  </si>
  <si>
    <t>4571688455179</t>
    <phoneticPr fontId="24"/>
  </si>
  <si>
    <t>LIGHT BEIGE</t>
    <phoneticPr fontId="24"/>
  </si>
  <si>
    <t>CHARCOAL</t>
    <phoneticPr fontId="24"/>
  </si>
  <si>
    <t>BLUE</t>
    <phoneticPr fontId="24"/>
  </si>
  <si>
    <t>05</t>
    <phoneticPr fontId="24"/>
  </si>
  <si>
    <t>02</t>
    <phoneticPr fontId="24"/>
  </si>
  <si>
    <t>03</t>
    <phoneticPr fontId="24"/>
  </si>
  <si>
    <t>4571688457142</t>
    <phoneticPr fontId="24"/>
  </si>
  <si>
    <t>4571688457159</t>
    <phoneticPr fontId="24"/>
  </si>
  <si>
    <t>4571688457166</t>
    <phoneticPr fontId="24"/>
  </si>
  <si>
    <t>S</t>
    <phoneticPr fontId="24"/>
  </si>
  <si>
    <t>M</t>
    <phoneticPr fontId="24"/>
  </si>
  <si>
    <t>L</t>
    <phoneticPr fontId="24"/>
  </si>
  <si>
    <t>10</t>
    <phoneticPr fontId="24"/>
  </si>
  <si>
    <t>01</t>
    <phoneticPr fontId="24"/>
  </si>
  <si>
    <t>4571688456411</t>
    <phoneticPr fontId="24"/>
  </si>
  <si>
    <t>4571688456428</t>
    <phoneticPr fontId="24"/>
  </si>
  <si>
    <t>4571688456435</t>
    <phoneticPr fontId="24"/>
  </si>
  <si>
    <t>4571688456442</t>
    <phoneticPr fontId="24"/>
  </si>
  <si>
    <t>4571688456459</t>
    <phoneticPr fontId="24"/>
  </si>
  <si>
    <t>4571688456466</t>
    <phoneticPr fontId="24"/>
  </si>
  <si>
    <t>4571688456473</t>
    <phoneticPr fontId="24"/>
  </si>
  <si>
    <t>4571688456480</t>
    <phoneticPr fontId="24"/>
  </si>
  <si>
    <t>4571688456497</t>
    <phoneticPr fontId="24"/>
  </si>
  <si>
    <t>4571688456503</t>
    <phoneticPr fontId="24"/>
  </si>
  <si>
    <t>4571688456510</t>
    <phoneticPr fontId="24"/>
  </si>
  <si>
    <t>4571688456527</t>
    <phoneticPr fontId="24"/>
  </si>
  <si>
    <t>4571688456534</t>
    <phoneticPr fontId="24"/>
  </si>
  <si>
    <t>4571688456541</t>
    <phoneticPr fontId="24"/>
  </si>
  <si>
    <t>4571688456558</t>
    <phoneticPr fontId="24"/>
  </si>
  <si>
    <t>4571688456565</t>
    <phoneticPr fontId="24"/>
  </si>
  <si>
    <t>4571688456572</t>
    <phoneticPr fontId="24"/>
  </si>
  <si>
    <t>4571688456589</t>
    <phoneticPr fontId="24"/>
  </si>
  <si>
    <t>4571688456596</t>
    <phoneticPr fontId="24"/>
  </si>
  <si>
    <t>4571688456602</t>
    <phoneticPr fontId="24"/>
  </si>
  <si>
    <t>4571688456619</t>
    <phoneticPr fontId="24"/>
  </si>
  <si>
    <t>BEIGE</t>
    <phoneticPr fontId="24"/>
  </si>
  <si>
    <t>BLACK</t>
    <phoneticPr fontId="24"/>
  </si>
  <si>
    <t xml:space="preserve">LAVENDER </t>
    <phoneticPr fontId="24"/>
  </si>
  <si>
    <r>
      <t xml:space="preserve">MANNER POUCH
</t>
    </r>
    <r>
      <rPr>
        <sz val="10"/>
        <rFont val="Meiryo ui"/>
        <family val="3"/>
        <charset val="128"/>
      </rPr>
      <t>マナーポーチ</t>
    </r>
    <phoneticPr fontId="24"/>
  </si>
  <si>
    <r>
      <t xml:space="preserve">PISTE
</t>
    </r>
    <r>
      <rPr>
        <sz val="10"/>
        <color theme="1"/>
        <rFont val="Meiryo ui"/>
        <family val="3"/>
        <charset val="128"/>
      </rPr>
      <t>ピステ</t>
    </r>
    <phoneticPr fontId="24"/>
  </si>
  <si>
    <t>12</t>
    <phoneticPr fontId="24"/>
  </si>
  <si>
    <t>20</t>
    <phoneticPr fontId="24"/>
  </si>
  <si>
    <t>00</t>
    <phoneticPr fontId="24"/>
  </si>
  <si>
    <t>4571688455414</t>
    <phoneticPr fontId="24"/>
  </si>
  <si>
    <t>4571688455421</t>
    <phoneticPr fontId="24"/>
  </si>
  <si>
    <t>4571688455438</t>
    <phoneticPr fontId="24"/>
  </si>
  <si>
    <t>4571688455445</t>
    <phoneticPr fontId="24"/>
  </si>
  <si>
    <t>GRAY</t>
    <phoneticPr fontId="24"/>
  </si>
  <si>
    <t>NAVY</t>
    <phoneticPr fontId="24"/>
  </si>
  <si>
    <t>Walking Body Bag
ウォーキングボディバッグ</t>
    <phoneticPr fontId="24"/>
  </si>
  <si>
    <r>
      <t xml:space="preserve">MINI POUCH
</t>
    </r>
    <r>
      <rPr>
        <sz val="10"/>
        <rFont val="Meiryo ui"/>
        <family val="3"/>
        <charset val="128"/>
      </rPr>
      <t>ミニポーチ</t>
    </r>
    <phoneticPr fontId="24"/>
  </si>
  <si>
    <t>GREEN</t>
    <phoneticPr fontId="24"/>
  </si>
  <si>
    <t>4571688457289</t>
    <phoneticPr fontId="24"/>
  </si>
  <si>
    <t>4571688457296</t>
    <phoneticPr fontId="24"/>
  </si>
  <si>
    <t>4571688457302</t>
    <phoneticPr fontId="24"/>
  </si>
  <si>
    <t>4571688457319</t>
    <phoneticPr fontId="24"/>
  </si>
  <si>
    <t>08</t>
    <phoneticPr fontId="24"/>
  </si>
  <si>
    <t>10</t>
    <phoneticPr fontId="24"/>
  </si>
  <si>
    <t>61</t>
    <phoneticPr fontId="24"/>
  </si>
  <si>
    <t>02</t>
    <phoneticPr fontId="24"/>
  </si>
  <si>
    <t>03</t>
    <phoneticPr fontId="24"/>
  </si>
  <si>
    <t>04</t>
    <phoneticPr fontId="24"/>
  </si>
  <si>
    <t>06</t>
    <phoneticPr fontId="24"/>
  </si>
  <si>
    <t>08</t>
    <phoneticPr fontId="24"/>
  </si>
  <si>
    <t>10</t>
    <phoneticPr fontId="24"/>
  </si>
  <si>
    <t>4571688454677</t>
    <phoneticPr fontId="24"/>
  </si>
  <si>
    <t>4571688454684</t>
    <phoneticPr fontId="24"/>
  </si>
  <si>
    <t>4571688454691</t>
    <phoneticPr fontId="24"/>
  </si>
  <si>
    <t>4571688454707</t>
    <phoneticPr fontId="24"/>
  </si>
  <si>
    <t>4571688454714</t>
    <phoneticPr fontId="24"/>
  </si>
  <si>
    <t>4571688454721</t>
    <phoneticPr fontId="24"/>
  </si>
  <si>
    <t>4571688454738</t>
    <phoneticPr fontId="24"/>
  </si>
  <si>
    <t>4571688454745</t>
    <phoneticPr fontId="24"/>
  </si>
  <si>
    <t>4571688454752</t>
    <phoneticPr fontId="24"/>
  </si>
  <si>
    <t>4571688454769</t>
    <phoneticPr fontId="24"/>
  </si>
  <si>
    <t>4571688454776</t>
    <phoneticPr fontId="24"/>
  </si>
  <si>
    <t>4571688454783</t>
    <phoneticPr fontId="24"/>
  </si>
  <si>
    <t>4571688454790</t>
    <phoneticPr fontId="24"/>
  </si>
  <si>
    <t>4571688454806</t>
    <phoneticPr fontId="24"/>
  </si>
  <si>
    <t>4571688454813</t>
    <phoneticPr fontId="24"/>
  </si>
  <si>
    <t>4571688454820</t>
    <phoneticPr fontId="24"/>
  </si>
  <si>
    <t>4571688454837</t>
    <phoneticPr fontId="24"/>
  </si>
  <si>
    <t>4571688454844</t>
    <phoneticPr fontId="24"/>
  </si>
  <si>
    <t>WINDBREAKER
ウィンドブレーカー</t>
    <phoneticPr fontId="24"/>
  </si>
  <si>
    <t>IVORY</t>
    <phoneticPr fontId="24"/>
  </si>
  <si>
    <t>BLACK</t>
    <phoneticPr fontId="24"/>
  </si>
  <si>
    <t>MINT</t>
    <phoneticPr fontId="24"/>
  </si>
  <si>
    <t>12</t>
    <phoneticPr fontId="24"/>
  </si>
  <si>
    <t>24</t>
    <phoneticPr fontId="24"/>
  </si>
  <si>
    <t>00</t>
    <phoneticPr fontId="24"/>
  </si>
  <si>
    <t>4571688455186</t>
    <phoneticPr fontId="24"/>
  </si>
  <si>
    <t>4571688455193</t>
    <phoneticPr fontId="24"/>
  </si>
  <si>
    <t>4571688455209</t>
    <phoneticPr fontId="24"/>
  </si>
  <si>
    <r>
      <t xml:space="preserve">MESH COVER 
</t>
    </r>
    <r>
      <rPr>
        <sz val="10"/>
        <color theme="1"/>
        <rFont val="Meiryo ui"/>
        <family val="3"/>
        <charset val="128"/>
      </rPr>
      <t>メッシュカバー</t>
    </r>
    <phoneticPr fontId="24"/>
  </si>
  <si>
    <t>BLUE</t>
    <phoneticPr fontId="24"/>
  </si>
  <si>
    <t>30</t>
    <phoneticPr fontId="24"/>
  </si>
  <si>
    <t>GRAY</t>
    <phoneticPr fontId="24"/>
  </si>
  <si>
    <t>RED</t>
    <phoneticPr fontId="24"/>
  </si>
  <si>
    <t>Lot</t>
    <phoneticPr fontId="24"/>
  </si>
  <si>
    <r>
      <t xml:space="preserve">MANNER BOTTLE CAP
</t>
    </r>
    <r>
      <rPr>
        <sz val="10"/>
        <color theme="1"/>
        <rFont val="Meiryo ui"/>
        <family val="3"/>
        <charset val="128"/>
      </rPr>
      <t>マナーボトルキャップ</t>
    </r>
    <phoneticPr fontId="24"/>
  </si>
  <si>
    <t>4571688452956</t>
    <phoneticPr fontId="24"/>
  </si>
  <si>
    <t>01</t>
    <phoneticPr fontId="24"/>
  </si>
  <si>
    <t>CLEAR</t>
    <phoneticPr fontId="24"/>
  </si>
  <si>
    <t>65</t>
    <phoneticPr fontId="24"/>
  </si>
  <si>
    <t>4571688455216</t>
    <phoneticPr fontId="24"/>
  </si>
  <si>
    <t>4571688455223</t>
    <phoneticPr fontId="24"/>
  </si>
  <si>
    <t>4571688455230</t>
    <phoneticPr fontId="24"/>
  </si>
  <si>
    <t>4571688455247</t>
    <phoneticPr fontId="24"/>
  </si>
  <si>
    <t>4571688455254</t>
    <phoneticPr fontId="24"/>
  </si>
  <si>
    <t>4571688455261</t>
    <phoneticPr fontId="24"/>
  </si>
  <si>
    <t>4571688455278</t>
    <phoneticPr fontId="24"/>
  </si>
  <si>
    <t>4571688455285</t>
    <phoneticPr fontId="24"/>
  </si>
  <si>
    <t>4571688455292</t>
    <phoneticPr fontId="24"/>
  </si>
  <si>
    <t>4571688455308</t>
    <phoneticPr fontId="24"/>
  </si>
  <si>
    <t>4571688455315</t>
    <phoneticPr fontId="24"/>
  </si>
  <si>
    <t>4571688455322</t>
    <phoneticPr fontId="24"/>
  </si>
  <si>
    <t>4571688455339</t>
    <phoneticPr fontId="24"/>
  </si>
  <si>
    <t>4571688455346</t>
    <phoneticPr fontId="24"/>
  </si>
  <si>
    <t>4571688455353</t>
    <phoneticPr fontId="24"/>
  </si>
  <si>
    <t>4571688455360</t>
    <phoneticPr fontId="24"/>
  </si>
  <si>
    <t>4571688455377</t>
    <phoneticPr fontId="24"/>
  </si>
  <si>
    <t>4571688455384</t>
    <phoneticPr fontId="24"/>
  </si>
  <si>
    <t>YELLOW</t>
    <phoneticPr fontId="24"/>
  </si>
  <si>
    <t>S</t>
    <phoneticPr fontId="24"/>
  </si>
  <si>
    <t>M</t>
    <phoneticPr fontId="24"/>
  </si>
  <si>
    <t>MD</t>
    <phoneticPr fontId="24"/>
  </si>
  <si>
    <t>L</t>
    <phoneticPr fontId="24"/>
  </si>
  <si>
    <t>XL</t>
    <phoneticPr fontId="24"/>
  </si>
  <si>
    <t>XXL</t>
    <phoneticPr fontId="24"/>
  </si>
  <si>
    <t>3L</t>
    <phoneticPr fontId="24"/>
  </si>
  <si>
    <t>4L</t>
    <phoneticPr fontId="24"/>
  </si>
  <si>
    <t>5L</t>
    <phoneticPr fontId="24"/>
  </si>
  <si>
    <r>
      <t xml:space="preserve">RAINPROOF PULLOVER
</t>
    </r>
    <r>
      <rPr>
        <sz val="10"/>
        <color theme="1"/>
        <rFont val="Meiryo ui"/>
        <family val="3"/>
        <charset val="128"/>
      </rPr>
      <t>レインプルーフプルオーバー</t>
    </r>
    <phoneticPr fontId="24"/>
  </si>
  <si>
    <t>20</t>
    <phoneticPr fontId="24"/>
  </si>
  <si>
    <t>4571688456107</t>
    <phoneticPr fontId="24"/>
  </si>
  <si>
    <t xml:space="preserve"> LIGHT GRAY</t>
    <phoneticPr fontId="24"/>
  </si>
  <si>
    <t>F</t>
    <phoneticPr fontId="24"/>
  </si>
  <si>
    <t>4571688456114</t>
    <phoneticPr fontId="24"/>
  </si>
  <si>
    <t>4571688456121</t>
    <phoneticPr fontId="24"/>
  </si>
  <si>
    <r>
      <t xml:space="preserve">DIE HARD TOY
</t>
    </r>
    <r>
      <rPr>
        <sz val="10"/>
        <color theme="1"/>
        <rFont val="Meiryo ui"/>
        <family val="3"/>
        <charset val="128"/>
      </rPr>
      <t>ダイハードトイ</t>
    </r>
    <phoneticPr fontId="24"/>
  </si>
  <si>
    <t>69</t>
    <phoneticPr fontId="24"/>
  </si>
  <si>
    <t>4571688456138</t>
    <phoneticPr fontId="24"/>
  </si>
  <si>
    <t>ORANGE</t>
    <phoneticPr fontId="24"/>
  </si>
  <si>
    <t>45</t>
    <phoneticPr fontId="24"/>
  </si>
  <si>
    <t>50</t>
    <phoneticPr fontId="24"/>
  </si>
  <si>
    <t>4571688456626</t>
    <phoneticPr fontId="24"/>
  </si>
  <si>
    <t>4571688456633</t>
    <phoneticPr fontId="24"/>
  </si>
  <si>
    <t>4571688456640</t>
    <phoneticPr fontId="24"/>
  </si>
  <si>
    <t>4571688456657</t>
    <phoneticPr fontId="24"/>
  </si>
  <si>
    <t>4571688456664</t>
    <phoneticPr fontId="24"/>
  </si>
  <si>
    <t>4571688456671</t>
    <phoneticPr fontId="24"/>
  </si>
  <si>
    <r>
      <t xml:space="preserve">BOW TIE
</t>
    </r>
    <r>
      <rPr>
        <sz val="10"/>
        <rFont val="Meiryo ui"/>
        <family val="3"/>
        <charset val="128"/>
      </rPr>
      <t>ボウタイ</t>
    </r>
    <phoneticPr fontId="24"/>
  </si>
  <si>
    <t>PEACH</t>
    <phoneticPr fontId="24"/>
  </si>
  <si>
    <t>GREEN</t>
    <phoneticPr fontId="24"/>
  </si>
  <si>
    <r>
      <t xml:space="preserve">Skin Tight Suit Multi Print
</t>
    </r>
    <r>
      <rPr>
        <sz val="10"/>
        <color theme="1"/>
        <rFont val="Meiryo ui"/>
        <family val="3"/>
        <charset val="128"/>
      </rPr>
      <t>スキンタイトスーツ マルチプリント</t>
    </r>
    <phoneticPr fontId="24"/>
  </si>
  <si>
    <r>
      <rPr>
        <sz val="11"/>
        <color theme="1"/>
        <rFont val="Meiryo ui"/>
        <family val="3"/>
        <charset val="128"/>
      </rPr>
      <t>Skin Tight Suit Multi Print</t>
    </r>
    <r>
      <rPr>
        <sz val="12"/>
        <color theme="1"/>
        <rFont val="Meiryo ui"/>
        <family val="3"/>
        <charset val="128"/>
      </rPr>
      <t xml:space="preserve">
</t>
    </r>
    <r>
      <rPr>
        <sz val="10"/>
        <color theme="1"/>
        <rFont val="Meiryo ui"/>
        <family val="3"/>
        <charset val="128"/>
      </rPr>
      <t>スキンタイトスーツ マルチプリント</t>
    </r>
    <phoneticPr fontId="24"/>
  </si>
  <si>
    <t>02</t>
    <phoneticPr fontId="24"/>
  </si>
  <si>
    <t>08</t>
    <phoneticPr fontId="24"/>
  </si>
  <si>
    <t>24</t>
    <phoneticPr fontId="24"/>
  </si>
  <si>
    <t>10</t>
    <phoneticPr fontId="24"/>
  </si>
  <si>
    <t>BLUE</t>
    <phoneticPr fontId="24"/>
  </si>
  <si>
    <t>30</t>
    <phoneticPr fontId="24"/>
  </si>
  <si>
    <t>34</t>
    <phoneticPr fontId="24"/>
  </si>
  <si>
    <t>40</t>
    <phoneticPr fontId="24"/>
  </si>
  <si>
    <t>65</t>
    <phoneticPr fontId="24"/>
  </si>
  <si>
    <t>69</t>
    <phoneticPr fontId="24"/>
  </si>
  <si>
    <t>00</t>
    <phoneticPr fontId="24"/>
  </si>
  <si>
    <t>4571688457173</t>
    <phoneticPr fontId="24"/>
  </si>
  <si>
    <t>4571688457180</t>
    <phoneticPr fontId="24"/>
  </si>
  <si>
    <t>4571688457197</t>
    <phoneticPr fontId="24"/>
  </si>
  <si>
    <t>4571688457203</t>
    <phoneticPr fontId="24"/>
  </si>
  <si>
    <t>4571688457210</t>
    <phoneticPr fontId="24"/>
  </si>
  <si>
    <t>4571688457227</t>
    <phoneticPr fontId="24"/>
  </si>
  <si>
    <r>
      <t xml:space="preserve">ROPE DISC TOY
</t>
    </r>
    <r>
      <rPr>
        <sz val="10"/>
        <color theme="1"/>
        <rFont val="Meiryo ui"/>
        <family val="3"/>
        <charset val="128"/>
      </rPr>
      <t>ロープディスクトイ</t>
    </r>
    <phoneticPr fontId="24"/>
  </si>
  <si>
    <t>RED</t>
    <phoneticPr fontId="24"/>
  </si>
  <si>
    <t>PURPLE</t>
    <phoneticPr fontId="24"/>
  </si>
  <si>
    <t>PINK</t>
    <phoneticPr fontId="24"/>
  </si>
  <si>
    <t>YELLOW</t>
    <phoneticPr fontId="24"/>
  </si>
  <si>
    <t>ORANGE</t>
    <phoneticPr fontId="24"/>
  </si>
  <si>
    <t>27</t>
    <phoneticPr fontId="24"/>
  </si>
  <si>
    <t>31</t>
    <phoneticPr fontId="24"/>
  </si>
  <si>
    <t>61</t>
    <phoneticPr fontId="24"/>
  </si>
  <si>
    <t>4571688457340</t>
    <phoneticPr fontId="24"/>
  </si>
  <si>
    <t>4571688457357</t>
    <phoneticPr fontId="24"/>
  </si>
  <si>
    <t>4571688457364</t>
    <phoneticPr fontId="24"/>
  </si>
  <si>
    <r>
      <t xml:space="preserve">GIFT BOX TOY
</t>
    </r>
    <r>
      <rPr>
        <sz val="10"/>
        <color theme="1"/>
        <rFont val="Meiryo ui"/>
        <family val="3"/>
        <charset val="128"/>
      </rPr>
      <t>ギフトボックストイ</t>
    </r>
    <phoneticPr fontId="24"/>
  </si>
  <si>
    <t>LIGHT BLUE</t>
    <phoneticPr fontId="24"/>
  </si>
  <si>
    <t>CORAL</t>
    <phoneticPr fontId="24"/>
  </si>
  <si>
    <t>MINT</t>
    <phoneticPr fontId="24"/>
  </si>
  <si>
    <t>15</t>
    <phoneticPr fontId="24"/>
  </si>
  <si>
    <t>4571688457265</t>
    <phoneticPr fontId="24"/>
  </si>
  <si>
    <t>4571688457272</t>
    <phoneticPr fontId="24"/>
  </si>
  <si>
    <t>COZY BED
コージーベット</t>
    <phoneticPr fontId="24"/>
  </si>
  <si>
    <t>CHARCOAL</t>
    <phoneticPr fontId="24"/>
  </si>
  <si>
    <t>68</t>
    <phoneticPr fontId="24"/>
  </si>
  <si>
    <t>S-M</t>
    <phoneticPr fontId="24"/>
  </si>
  <si>
    <t>4571688457395</t>
    <phoneticPr fontId="24"/>
  </si>
  <si>
    <t>4571688457401</t>
    <phoneticPr fontId="24"/>
  </si>
  <si>
    <t>4571688457418</t>
    <phoneticPr fontId="24"/>
  </si>
  <si>
    <t>ROPE BUGGY HOOK
ロープバギーフック</t>
    <phoneticPr fontId="24"/>
  </si>
  <si>
    <t>BLACK</t>
    <phoneticPr fontId="24"/>
  </si>
  <si>
    <t xml:space="preserve"> Light Beige</t>
    <phoneticPr fontId="24"/>
  </si>
  <si>
    <r>
      <t xml:space="preserve">Skin Tight Suit
</t>
    </r>
    <r>
      <rPr>
        <sz val="10"/>
        <color theme="1"/>
        <rFont val="Meiryo ui"/>
        <family val="3"/>
        <charset val="128"/>
      </rPr>
      <t>スキンタイトスーツ</t>
    </r>
    <phoneticPr fontId="24"/>
  </si>
  <si>
    <r>
      <t xml:space="preserve">4WAY BIG BAG
</t>
    </r>
    <r>
      <rPr>
        <sz val="10"/>
        <color theme="1"/>
        <rFont val="Meiryo ui"/>
        <family val="3"/>
        <charset val="128"/>
      </rPr>
      <t>4ウエイ ビッグバッグ</t>
    </r>
    <phoneticPr fontId="24"/>
  </si>
  <si>
    <r>
      <t xml:space="preserve">CUSHION MINI BAG
</t>
    </r>
    <r>
      <rPr>
        <sz val="10"/>
        <color theme="1"/>
        <rFont val="Meiryo ui"/>
        <family val="3"/>
        <charset val="128"/>
      </rPr>
      <t>クッションミニバッグ</t>
    </r>
    <phoneticPr fontId="24"/>
  </si>
  <si>
    <r>
      <t xml:space="preserve">Winston Hug Bag
</t>
    </r>
    <r>
      <rPr>
        <sz val="10"/>
        <color theme="1"/>
        <rFont val="Meiryo ui"/>
        <family val="3"/>
        <charset val="128"/>
      </rPr>
      <t>ウィンストンハグバッグ</t>
    </r>
    <phoneticPr fontId="24"/>
  </si>
  <si>
    <r>
      <rPr>
        <sz val="11"/>
        <color theme="1"/>
        <rFont val="Meiryo ui"/>
        <family val="3"/>
        <charset val="128"/>
      </rPr>
      <t xml:space="preserve">Water Repellent
Skintight Suit
</t>
    </r>
    <r>
      <rPr>
        <sz val="10"/>
        <color theme="1"/>
        <rFont val="Meiryo ui"/>
        <family val="3"/>
        <charset val="128"/>
      </rPr>
      <t>ウォーターリペレントスキンタイトスーツ</t>
    </r>
    <phoneticPr fontId="24"/>
  </si>
  <si>
    <r>
      <rPr>
        <sz val="11"/>
        <color theme="1"/>
        <rFont val="Meiryo ui"/>
        <family val="3"/>
        <charset val="128"/>
      </rPr>
      <t>Driving Cushion</t>
    </r>
    <r>
      <rPr>
        <sz val="12"/>
        <color theme="1"/>
        <rFont val="Meiryo ui"/>
        <family val="3"/>
        <charset val="128"/>
      </rPr>
      <t xml:space="preserve">
</t>
    </r>
    <r>
      <rPr>
        <sz val="10"/>
        <color theme="1"/>
        <rFont val="Meiryo ui"/>
        <family val="3"/>
        <charset val="128"/>
      </rPr>
      <t>ドライビングクッション</t>
    </r>
    <phoneticPr fontId="24"/>
  </si>
  <si>
    <r>
      <t xml:space="preserve">Osanpo Mini Tote
</t>
    </r>
    <r>
      <rPr>
        <sz val="10"/>
        <rFont val="Meiryo ui"/>
        <family val="3"/>
        <charset val="128"/>
      </rPr>
      <t>お散歩ミニトート</t>
    </r>
    <phoneticPr fontId="24"/>
  </si>
  <si>
    <r>
      <t xml:space="preserve">MARBLE BOWL
</t>
    </r>
    <r>
      <rPr>
        <sz val="10"/>
        <color theme="1"/>
        <rFont val="Meiryo ui"/>
        <family val="3"/>
        <charset val="128"/>
      </rPr>
      <t>マーブルボウル</t>
    </r>
    <phoneticPr fontId="24"/>
  </si>
  <si>
    <r>
      <t xml:space="preserve">ROUND BOWL
</t>
    </r>
    <r>
      <rPr>
        <sz val="10"/>
        <color theme="1"/>
        <rFont val="Meiryo ui"/>
        <family val="3"/>
        <charset val="128"/>
      </rPr>
      <t>ラウンドボウル</t>
    </r>
    <phoneticPr fontId="24"/>
  </si>
  <si>
    <t>04</t>
    <phoneticPr fontId="24"/>
  </si>
  <si>
    <t>GRAY</t>
    <phoneticPr fontId="24"/>
  </si>
  <si>
    <t>10</t>
    <phoneticPr fontId="24"/>
  </si>
  <si>
    <t>12</t>
    <phoneticPr fontId="24"/>
  </si>
  <si>
    <t>00</t>
    <phoneticPr fontId="24"/>
  </si>
  <si>
    <t>4571688457326</t>
    <phoneticPr fontId="24"/>
  </si>
  <si>
    <t>4571688457333</t>
    <phoneticPr fontId="24"/>
  </si>
  <si>
    <t>BLACK</t>
    <phoneticPr fontId="24"/>
  </si>
  <si>
    <t>Lot</t>
    <phoneticPr fontId="24"/>
  </si>
  <si>
    <t>アソート不可</t>
    <rPh sb="4" eb="6">
      <t>フカ</t>
    </rPh>
    <phoneticPr fontId="24"/>
  </si>
  <si>
    <t>アソート</t>
    <phoneticPr fontId="24"/>
  </si>
  <si>
    <t>アソート不可</t>
    <rPh sb="4" eb="6">
      <t>フカ</t>
    </rPh>
    <phoneticPr fontId="24"/>
  </si>
  <si>
    <t>アソート可</t>
    <rPh sb="4" eb="5">
      <t>カ</t>
    </rPh>
    <phoneticPr fontId="24"/>
  </si>
  <si>
    <r>
      <t xml:space="preserve">  Brixton CarryBackpack
 -WIDE-
</t>
    </r>
    <r>
      <rPr>
        <sz val="9"/>
        <color theme="1"/>
        <rFont val="Meiryo ui"/>
        <family val="3"/>
        <charset val="128"/>
      </rPr>
      <t>ブリクストンキャリーバックパック ワイド</t>
    </r>
    <phoneticPr fontId="24"/>
  </si>
  <si>
    <r>
      <t xml:space="preserve">Daily Expandable Backpack
</t>
    </r>
    <r>
      <rPr>
        <sz val="9"/>
        <color theme="1"/>
        <rFont val="Meiryo ui"/>
        <family val="3"/>
        <charset val="128"/>
      </rPr>
      <t xml:space="preserve"> デイリー エクスパンダブルバックパック</t>
    </r>
    <phoneticPr fontId="24"/>
  </si>
  <si>
    <r>
      <rPr>
        <sz val="12"/>
        <color theme="1"/>
        <rFont val="Meiryo ui"/>
        <family val="3"/>
        <charset val="128"/>
      </rPr>
      <t>Dog Sling</t>
    </r>
    <r>
      <rPr>
        <sz val="11"/>
        <color theme="1"/>
        <rFont val="Meiryo ui"/>
        <family val="3"/>
        <charset val="128"/>
      </rPr>
      <t xml:space="preserve">
</t>
    </r>
    <r>
      <rPr>
        <sz val="10"/>
        <color theme="1"/>
        <rFont val="Meiryo ui"/>
        <family val="3"/>
        <charset val="128"/>
      </rPr>
      <t>ドッグスリング</t>
    </r>
    <phoneticPr fontId="24"/>
  </si>
  <si>
    <t>-</t>
    <phoneticPr fontId="24"/>
  </si>
  <si>
    <t>２本１組</t>
    <rPh sb="1" eb="2">
      <t>ホン</t>
    </rPh>
    <rPh sb="3" eb="4">
      <t>クミ</t>
    </rPh>
    <phoneticPr fontId="24"/>
  </si>
  <si>
    <t>GREEN (Chi-bee)</t>
    <phoneticPr fontId="24"/>
  </si>
  <si>
    <t>PINK (Chi-bee)</t>
    <phoneticPr fontId="24"/>
  </si>
  <si>
    <t>２種セット</t>
    <rPh sb="1" eb="2">
      <t>シュ</t>
    </rPh>
    <phoneticPr fontId="24"/>
  </si>
  <si>
    <t>単品 WHITE</t>
    <rPh sb="0" eb="2">
      <t>タンピン</t>
    </rPh>
    <phoneticPr fontId="24"/>
  </si>
  <si>
    <t>単品 BLACK</t>
    <rPh sb="0" eb="2">
      <t>タンピン</t>
    </rPh>
    <phoneticPr fontId="24"/>
  </si>
  <si>
    <t>WHITE 2個ｾｯﾄ</t>
    <rPh sb="7" eb="8">
      <t>コ</t>
    </rPh>
    <phoneticPr fontId="24"/>
  </si>
  <si>
    <r>
      <t xml:space="preserve">LONG SLEEVE T-SHIRT
</t>
    </r>
    <r>
      <rPr>
        <sz val="10"/>
        <color theme="1"/>
        <rFont val="Meiryo ui"/>
        <family val="3"/>
        <charset val="128"/>
      </rPr>
      <t>ロングスリーブ Tシャツ</t>
    </r>
    <phoneticPr fontId="24"/>
  </si>
  <si>
    <r>
      <rPr>
        <sz val="11"/>
        <color theme="1"/>
        <rFont val="Meiryo ui"/>
        <family val="3"/>
        <charset val="128"/>
      </rPr>
      <t>LONG SLEEVE T-SHIRT</t>
    </r>
    <r>
      <rPr>
        <sz val="10"/>
        <color theme="1"/>
        <rFont val="Meiryo ui"/>
        <family val="3"/>
        <charset val="128"/>
      </rPr>
      <t xml:space="preserve">
ロングスリーブ Tシャツ</t>
    </r>
    <phoneticPr fontId="24"/>
  </si>
  <si>
    <r>
      <t xml:space="preserve">Overall
</t>
    </r>
    <r>
      <rPr>
        <sz val="11"/>
        <color theme="1"/>
        <rFont val="Meiryo ui"/>
        <family val="3"/>
        <charset val="128"/>
      </rPr>
      <t>オーバーオール</t>
    </r>
    <phoneticPr fontId="24"/>
  </si>
  <si>
    <t>PEACH*</t>
    <phoneticPr fontId="24"/>
  </si>
  <si>
    <t>うんちの臭いバリア袋 パックタイプ</t>
    <phoneticPr fontId="24"/>
  </si>
  <si>
    <t>Sサイズ 21枚入</t>
    <phoneticPr fontId="24"/>
  </si>
  <si>
    <t>Mサイズ 16枚入</t>
    <phoneticPr fontId="24"/>
  </si>
  <si>
    <t>Lサイズ 15枚入</t>
    <phoneticPr fontId="24"/>
  </si>
  <si>
    <t>90's</t>
    <phoneticPr fontId="24"/>
  </si>
  <si>
    <t>Kigurumi Peggy
キグルミペギー</t>
    <phoneticPr fontId="24"/>
  </si>
  <si>
    <t>4571688456145</t>
    <phoneticPr fontId="24"/>
  </si>
  <si>
    <t>*</t>
    <phoneticPr fontId="39"/>
  </si>
  <si>
    <t>4589750328634</t>
    <phoneticPr fontId="24"/>
  </si>
  <si>
    <r>
      <t xml:space="preserve">MANDARINE BROTHERS  </t>
    </r>
    <r>
      <rPr>
        <b/>
        <sz val="24"/>
        <color theme="1"/>
        <rFont val="Meiryo ui"/>
        <family val="3"/>
        <charset val="128"/>
      </rPr>
      <t>2026 SS</t>
    </r>
    <r>
      <rPr>
        <sz val="24"/>
        <color theme="1"/>
        <rFont val="Meiryo ui"/>
        <family val="3"/>
        <charset val="128"/>
      </rPr>
      <t>　在庫一覧 / 発注書</t>
    </r>
    <rPh sb="35" eb="38">
      <t>ハッチュウショ</t>
    </rPh>
    <phoneticPr fontId="24"/>
  </si>
  <si>
    <t>APLICOT</t>
    <phoneticPr fontId="24"/>
  </si>
  <si>
    <t>Insect Shield
SkinTight Suit
インセクトシールド
スキンタイトスーツ</t>
    <phoneticPr fontId="24"/>
  </si>
  <si>
    <t>01</t>
    <phoneticPr fontId="24"/>
  </si>
  <si>
    <r>
      <t xml:space="preserve">CCL Cooling Tank
</t>
    </r>
    <r>
      <rPr>
        <sz val="10"/>
        <color theme="1"/>
        <rFont val="Meiryo ui"/>
        <family val="3"/>
        <charset val="128"/>
      </rPr>
      <t>CCLクーリングタンク</t>
    </r>
    <r>
      <rPr>
        <sz val="11"/>
        <color theme="1"/>
        <rFont val="Meiryo ui"/>
        <family val="3"/>
        <charset val="128"/>
      </rPr>
      <t xml:space="preserve">
</t>
    </r>
    <phoneticPr fontId="24"/>
  </si>
  <si>
    <r>
      <t xml:space="preserve">CCL Cooling Tank
</t>
    </r>
    <r>
      <rPr>
        <sz val="10"/>
        <color theme="1"/>
        <rFont val="Meiryo ui"/>
        <family val="3"/>
        <charset val="128"/>
      </rPr>
      <t>CCLクーリングタンク</t>
    </r>
    <phoneticPr fontId="24"/>
  </si>
  <si>
    <t>TANGLED</t>
    <phoneticPr fontId="24"/>
  </si>
  <si>
    <t>ABSTRACT</t>
    <phoneticPr fontId="24"/>
  </si>
  <si>
    <t>GRAFFITI</t>
    <phoneticPr fontId="24"/>
  </si>
  <si>
    <t>XL</t>
    <phoneticPr fontId="24"/>
  </si>
  <si>
    <t>08</t>
    <phoneticPr fontId="24"/>
  </si>
  <si>
    <r>
      <t xml:space="preserve">CCL Neck Cooler
</t>
    </r>
    <r>
      <rPr>
        <sz val="10"/>
        <rFont val="Meiryo ui"/>
        <family val="3"/>
        <charset val="128"/>
      </rPr>
      <t>CCLネッククーラー</t>
    </r>
    <phoneticPr fontId="24"/>
  </si>
  <si>
    <t xml:space="preserve">GRAFFITI </t>
    <phoneticPr fontId="24"/>
  </si>
  <si>
    <r>
      <t xml:space="preserve">Cool Aurora Tank
</t>
    </r>
    <r>
      <rPr>
        <sz val="10"/>
        <color theme="1"/>
        <rFont val="Meiryo ui"/>
        <family val="3"/>
        <charset val="128"/>
      </rPr>
      <t>クールオーロラタンク</t>
    </r>
    <r>
      <rPr>
        <sz val="11"/>
        <color theme="1"/>
        <rFont val="Meiryo ui"/>
        <family val="3"/>
        <charset val="128"/>
      </rPr>
      <t xml:space="preserve">
</t>
    </r>
    <phoneticPr fontId="24"/>
  </si>
  <si>
    <r>
      <t xml:space="preserve">Cool Aurora Tank
</t>
    </r>
    <r>
      <rPr>
        <sz val="10"/>
        <color theme="1"/>
        <rFont val="Meiryo ui"/>
        <family val="3"/>
        <charset val="128"/>
      </rPr>
      <t>クールオーロラタンク</t>
    </r>
    <phoneticPr fontId="24"/>
  </si>
  <si>
    <r>
      <t xml:space="preserve">UV Protection Snood
</t>
    </r>
    <r>
      <rPr>
        <sz val="10"/>
        <rFont val="Meiryo ui"/>
        <family val="3"/>
        <charset val="128"/>
      </rPr>
      <t>UVプロテクションスヌード</t>
    </r>
    <r>
      <rPr>
        <sz val="11"/>
        <rFont val="Meiryo UI"/>
        <family val="3"/>
        <charset val="128"/>
      </rPr>
      <t xml:space="preserve">
</t>
    </r>
    <phoneticPr fontId="24"/>
  </si>
  <si>
    <t>YELLOW GREEN</t>
    <phoneticPr fontId="24"/>
  </si>
  <si>
    <t>12</t>
    <phoneticPr fontId="24"/>
  </si>
  <si>
    <t>BLUE</t>
    <phoneticPr fontId="24"/>
  </si>
  <si>
    <t>Cooling Vest
クーリングベスト</t>
    <phoneticPr fontId="24"/>
  </si>
  <si>
    <r>
      <t xml:space="preserve">MB Ice Pack Single
</t>
    </r>
    <r>
      <rPr>
        <sz val="10"/>
        <color theme="1"/>
        <rFont val="Meiryo ui"/>
        <family val="3"/>
        <charset val="128"/>
      </rPr>
      <t>MBアイスパックシングル</t>
    </r>
    <phoneticPr fontId="24"/>
  </si>
  <si>
    <r>
      <t xml:space="preserve">MB Ice Pack Double
</t>
    </r>
    <r>
      <rPr>
        <sz val="10"/>
        <color theme="1"/>
        <rFont val="Meiryo ui"/>
        <family val="3"/>
        <charset val="128"/>
      </rPr>
      <t>MBアイスパックダブル</t>
    </r>
    <phoneticPr fontId="24"/>
  </si>
  <si>
    <r>
      <t xml:space="preserve">Shadow Logo Cool T-shirt
</t>
    </r>
    <r>
      <rPr>
        <sz val="10"/>
        <color theme="1"/>
        <rFont val="Meiryo ui"/>
        <family val="3"/>
        <charset val="128"/>
      </rPr>
      <t>シャドウロゴクールTシャツ</t>
    </r>
    <phoneticPr fontId="24"/>
  </si>
  <si>
    <r>
      <rPr>
        <sz val="11"/>
        <color theme="1"/>
        <rFont val="Meiryo ui"/>
        <family val="3"/>
        <charset val="128"/>
      </rPr>
      <t>Shadow Logo Cool T-shirt</t>
    </r>
    <r>
      <rPr>
        <sz val="10"/>
        <color theme="1"/>
        <rFont val="Meiryo ui"/>
        <family val="3"/>
        <charset val="128"/>
      </rPr>
      <t xml:space="preserve">
シャドウロゴクールTシャツ</t>
    </r>
    <phoneticPr fontId="24"/>
  </si>
  <si>
    <t>BLUE</t>
    <phoneticPr fontId="24"/>
  </si>
  <si>
    <t>PINK</t>
    <phoneticPr fontId="24"/>
  </si>
  <si>
    <t>GREEN</t>
    <phoneticPr fontId="24"/>
  </si>
  <si>
    <t>YELLOW</t>
    <phoneticPr fontId="24"/>
  </si>
  <si>
    <r>
      <t xml:space="preserve">Reflective T-shirt
</t>
    </r>
    <r>
      <rPr>
        <sz val="10"/>
        <color theme="1"/>
        <rFont val="Meiryo ui"/>
        <family val="3"/>
        <charset val="128"/>
      </rPr>
      <t>リフレクティブTシャツ</t>
    </r>
    <phoneticPr fontId="24"/>
  </si>
  <si>
    <t xml:space="preserve">Tender Care Pajama
テンダーケアパジャマ
</t>
    <phoneticPr fontId="24"/>
  </si>
  <si>
    <t>Tender Care Pajama
テンダーケアパジャマ</t>
    <phoneticPr fontId="24"/>
  </si>
  <si>
    <t>MOCHA</t>
    <phoneticPr fontId="24"/>
  </si>
  <si>
    <r>
      <t xml:space="preserve">Rain Suit
</t>
    </r>
    <r>
      <rPr>
        <sz val="10"/>
        <color theme="1"/>
        <rFont val="Meiryo ui"/>
        <family val="3"/>
        <charset val="128"/>
      </rPr>
      <t>レインスーツ</t>
    </r>
    <phoneticPr fontId="24"/>
  </si>
  <si>
    <t>02</t>
    <phoneticPr fontId="24"/>
  </si>
  <si>
    <t>M</t>
    <phoneticPr fontId="24"/>
  </si>
  <si>
    <r>
      <t xml:space="preserve">Rain Suit
</t>
    </r>
    <r>
      <rPr>
        <sz val="10"/>
        <color theme="1"/>
        <rFont val="Meiryo ui"/>
        <family val="3"/>
        <charset val="128"/>
      </rPr>
      <t>レインスーツ</t>
    </r>
    <phoneticPr fontId="24"/>
  </si>
  <si>
    <t>CHARCOAL</t>
    <phoneticPr fontId="24"/>
  </si>
  <si>
    <t>PEACH</t>
    <phoneticPr fontId="24"/>
  </si>
  <si>
    <t>MINT</t>
    <phoneticPr fontId="24"/>
  </si>
  <si>
    <r>
      <t xml:space="preserve">Rain Leg Cover
</t>
    </r>
    <r>
      <rPr>
        <sz val="10"/>
        <rFont val="Meiryo ui"/>
        <family val="3"/>
        <charset val="128"/>
      </rPr>
      <t>レインレッグカバー</t>
    </r>
    <phoneticPr fontId="24"/>
  </si>
  <si>
    <t>03</t>
    <phoneticPr fontId="24"/>
  </si>
  <si>
    <t>06</t>
    <phoneticPr fontId="24"/>
  </si>
  <si>
    <t>08</t>
    <phoneticPr fontId="24"/>
  </si>
  <si>
    <t>S</t>
    <phoneticPr fontId="24"/>
  </si>
  <si>
    <t>4571688451232</t>
    <phoneticPr fontId="24"/>
  </si>
  <si>
    <t>4571688451249</t>
  </si>
  <si>
    <t>10</t>
    <phoneticPr fontId="24"/>
  </si>
  <si>
    <r>
      <t xml:space="preserve">Mesh Winston Hug Bag 
</t>
    </r>
    <r>
      <rPr>
        <sz val="10"/>
        <color theme="1"/>
        <rFont val="Meiryo ui"/>
        <family val="3"/>
        <charset val="128"/>
      </rPr>
      <t>メッシュウィンストンハグバッグ</t>
    </r>
    <phoneticPr fontId="24"/>
  </si>
  <si>
    <t>BLACK</t>
    <phoneticPr fontId="24"/>
  </si>
  <si>
    <t>Lot</t>
    <phoneticPr fontId="24"/>
  </si>
  <si>
    <t>4589750320874</t>
    <phoneticPr fontId="24"/>
  </si>
  <si>
    <t>00</t>
    <phoneticPr fontId="24"/>
  </si>
  <si>
    <t>10</t>
    <phoneticPr fontId="24"/>
  </si>
  <si>
    <r>
      <t xml:space="preserve">Mesh Dog Sling
</t>
    </r>
    <r>
      <rPr>
        <sz val="10"/>
        <color theme="1"/>
        <rFont val="Meiryo ui"/>
        <family val="3"/>
        <charset val="128"/>
      </rPr>
      <t>メッシュドッグスリング</t>
    </r>
    <phoneticPr fontId="24"/>
  </si>
  <si>
    <t>SMOKE PINK</t>
    <phoneticPr fontId="24"/>
  </si>
  <si>
    <t>MINT</t>
    <phoneticPr fontId="24"/>
  </si>
  <si>
    <t>BLUE GRAY</t>
    <phoneticPr fontId="24"/>
  </si>
  <si>
    <t>LIGHT GRAY</t>
  </si>
  <si>
    <r>
      <rPr>
        <sz val="11"/>
        <color theme="1"/>
        <rFont val="Meiryo ui"/>
        <family val="3"/>
        <charset val="128"/>
      </rPr>
      <t>Cool Cafe Mat</t>
    </r>
    <r>
      <rPr>
        <sz val="12"/>
        <color theme="1"/>
        <rFont val="Meiryo ui"/>
        <family val="3"/>
        <charset val="128"/>
      </rPr>
      <t xml:space="preserve">
</t>
    </r>
    <r>
      <rPr>
        <sz val="10"/>
        <color theme="1"/>
        <rFont val="Meiryo ui"/>
        <family val="3"/>
        <charset val="128"/>
      </rPr>
      <t>クールカフェマット</t>
    </r>
    <phoneticPr fontId="24"/>
  </si>
  <si>
    <t>TANGLED</t>
    <phoneticPr fontId="24"/>
  </si>
  <si>
    <t>ABSTRACT</t>
    <phoneticPr fontId="24"/>
  </si>
  <si>
    <t>GRAFFITI</t>
    <phoneticPr fontId="24"/>
  </si>
  <si>
    <t>-</t>
    <phoneticPr fontId="24"/>
  </si>
  <si>
    <r>
      <t xml:space="preserve">Icy Wall
</t>
    </r>
    <r>
      <rPr>
        <sz val="10"/>
        <color theme="1"/>
        <rFont val="Meiryo ui"/>
        <family val="3"/>
        <charset val="128"/>
      </rPr>
      <t>アイシーウォール</t>
    </r>
    <phoneticPr fontId="24"/>
  </si>
  <si>
    <t>ASH</t>
    <phoneticPr fontId="24"/>
  </si>
  <si>
    <r>
      <t xml:space="preserve">Icy Pet Pillow
</t>
    </r>
    <r>
      <rPr>
        <sz val="10"/>
        <color theme="1"/>
        <rFont val="Meiryo ui"/>
        <family val="3"/>
        <charset val="128"/>
      </rPr>
      <t>アイシーペットピロー</t>
    </r>
    <phoneticPr fontId="24"/>
  </si>
  <si>
    <t>BLUE GREEN</t>
    <phoneticPr fontId="24"/>
  </si>
  <si>
    <t>PINK</t>
    <phoneticPr fontId="24"/>
  </si>
  <si>
    <t>YELLOW GREEN</t>
    <phoneticPr fontId="24"/>
  </si>
  <si>
    <t>ASH</t>
    <phoneticPr fontId="24"/>
  </si>
  <si>
    <t>MINT</t>
    <phoneticPr fontId="24"/>
  </si>
  <si>
    <r>
      <t xml:space="preserve">Icy Cozy Mini Mat
</t>
    </r>
    <r>
      <rPr>
        <sz val="10"/>
        <color theme="1"/>
        <rFont val="Meiryo ui"/>
        <family val="3"/>
        <charset val="128"/>
      </rPr>
      <t>アイシーコージーミニマット</t>
    </r>
    <phoneticPr fontId="24"/>
  </si>
  <si>
    <r>
      <t xml:space="preserve">Icy Cozy Room Mat
</t>
    </r>
    <r>
      <rPr>
        <sz val="10"/>
        <color theme="1"/>
        <rFont val="Meiryo ui"/>
        <family val="3"/>
        <charset val="128"/>
      </rPr>
      <t>アイシーコージールームマット</t>
    </r>
    <phoneticPr fontId="24"/>
  </si>
  <si>
    <r>
      <rPr>
        <sz val="11"/>
        <color theme="1"/>
        <rFont val="Meiryo ui"/>
        <family val="3"/>
        <charset val="128"/>
      </rPr>
      <t>Messenger Osanpo Bag</t>
    </r>
    <r>
      <rPr>
        <sz val="10"/>
        <color theme="1"/>
        <rFont val="Meiryo ui"/>
        <family val="3"/>
        <charset val="128"/>
      </rPr>
      <t xml:space="preserve">
メッセンジャーおさんぽバッグ</t>
    </r>
    <phoneticPr fontId="24"/>
  </si>
  <si>
    <t>BEIGE</t>
    <phoneticPr fontId="24"/>
  </si>
  <si>
    <r>
      <t xml:space="preserve">Treats Pouch
</t>
    </r>
    <r>
      <rPr>
        <sz val="10"/>
        <color theme="1"/>
        <rFont val="Meiryo ui"/>
        <family val="3"/>
        <charset val="128"/>
      </rPr>
      <t>トリーツポーチ</t>
    </r>
    <phoneticPr fontId="24"/>
  </si>
  <si>
    <t>BLACK</t>
    <phoneticPr fontId="24"/>
  </si>
  <si>
    <t>TURQUOISE</t>
    <phoneticPr fontId="24"/>
  </si>
  <si>
    <t>KHAKI</t>
    <phoneticPr fontId="24"/>
  </si>
  <si>
    <r>
      <t xml:space="preserve">Attachment  Pouch
</t>
    </r>
    <r>
      <rPr>
        <sz val="10"/>
        <color theme="1"/>
        <rFont val="Meiryo ui"/>
        <family val="3"/>
        <charset val="128"/>
      </rPr>
      <t>アタッチメントポーチ</t>
    </r>
    <phoneticPr fontId="24"/>
  </si>
  <si>
    <t>BLUE GRAY</t>
    <phoneticPr fontId="24"/>
  </si>
  <si>
    <t>MOCHA</t>
    <phoneticPr fontId="24"/>
  </si>
  <si>
    <r>
      <t xml:space="preserve">SANKAKU Bowl
</t>
    </r>
    <r>
      <rPr>
        <sz val="10"/>
        <color theme="1"/>
        <rFont val="Meiryo ui"/>
        <family val="3"/>
        <charset val="128"/>
      </rPr>
      <t>サンカクボウル</t>
    </r>
    <phoneticPr fontId="24"/>
  </si>
  <si>
    <t>GRAY</t>
    <phoneticPr fontId="24"/>
  </si>
  <si>
    <t>NAVY</t>
    <phoneticPr fontId="24"/>
  </si>
  <si>
    <t>20</t>
    <phoneticPr fontId="24"/>
  </si>
  <si>
    <t>00</t>
    <phoneticPr fontId="24"/>
  </si>
  <si>
    <r>
      <t xml:space="preserve">MB Tennis Balls
</t>
    </r>
    <r>
      <rPr>
        <sz val="10"/>
        <color theme="1"/>
        <rFont val="Meiryo ui"/>
        <family val="3"/>
        <charset val="128"/>
      </rPr>
      <t>MBテニスボールズ</t>
    </r>
    <phoneticPr fontId="24"/>
  </si>
  <si>
    <t>FREE</t>
    <phoneticPr fontId="24"/>
  </si>
  <si>
    <r>
      <t xml:space="preserve">Ball's Beanie
</t>
    </r>
    <r>
      <rPr>
        <sz val="10"/>
        <color theme="1"/>
        <rFont val="Meiryo ui"/>
        <family val="3"/>
        <charset val="128"/>
      </rPr>
      <t>ボールズビーニー</t>
    </r>
    <phoneticPr fontId="24"/>
  </si>
  <si>
    <t>PURPLE</t>
    <phoneticPr fontId="24"/>
  </si>
  <si>
    <t>ORANGE</t>
    <phoneticPr fontId="24"/>
  </si>
  <si>
    <r>
      <t xml:space="preserve">Pari-Pari Booster 
</t>
    </r>
    <r>
      <rPr>
        <sz val="10"/>
        <color theme="1"/>
        <rFont val="Meiryo ui"/>
        <family val="3"/>
        <charset val="128"/>
      </rPr>
      <t>パリパリブースター</t>
    </r>
    <phoneticPr fontId="24"/>
  </si>
  <si>
    <t>RED</t>
    <phoneticPr fontId="24"/>
  </si>
  <si>
    <t>YELLOW</t>
    <phoneticPr fontId="24"/>
  </si>
  <si>
    <t>Pari-Pari Chips Bag</t>
    <phoneticPr fontId="24"/>
  </si>
  <si>
    <t>パリパリチップスバッグ</t>
    <phoneticPr fontId="24"/>
  </si>
  <si>
    <t>CORAL</t>
    <phoneticPr fontId="24"/>
  </si>
  <si>
    <t>Lot</t>
    <phoneticPr fontId="24"/>
  </si>
  <si>
    <r>
      <t xml:space="preserve">Floating Peggy
</t>
    </r>
    <r>
      <rPr>
        <sz val="10"/>
        <color theme="1"/>
        <rFont val="Meiryo ui"/>
        <family val="3"/>
        <charset val="128"/>
      </rPr>
      <t>フローティングペギー</t>
    </r>
    <phoneticPr fontId="24"/>
  </si>
  <si>
    <t>4571688461774</t>
    <phoneticPr fontId="24"/>
  </si>
  <si>
    <t>4571688461781</t>
    <phoneticPr fontId="24"/>
  </si>
  <si>
    <t>10</t>
    <phoneticPr fontId="24"/>
  </si>
  <si>
    <t>15</t>
    <phoneticPr fontId="24"/>
  </si>
  <si>
    <t>4571688461668</t>
    <phoneticPr fontId="24"/>
  </si>
  <si>
    <t>4571688461675</t>
    <phoneticPr fontId="24"/>
  </si>
  <si>
    <t>05</t>
    <phoneticPr fontId="24"/>
  </si>
  <si>
    <t>42</t>
    <phoneticPr fontId="24"/>
  </si>
  <si>
    <t>61</t>
    <phoneticPr fontId="24"/>
  </si>
  <si>
    <t>03</t>
    <phoneticPr fontId="24"/>
  </si>
  <si>
    <t>06</t>
    <phoneticPr fontId="24"/>
  </si>
  <si>
    <t>4571688461194</t>
    <phoneticPr fontId="24"/>
  </si>
  <si>
    <t>4571688461200</t>
    <phoneticPr fontId="24"/>
  </si>
  <si>
    <t>4571688461217</t>
    <phoneticPr fontId="24"/>
  </si>
  <si>
    <t>4571688461224</t>
    <phoneticPr fontId="24"/>
  </si>
  <si>
    <t>4571688461231</t>
    <phoneticPr fontId="24"/>
  </si>
  <si>
    <t>4571688461248</t>
    <phoneticPr fontId="24"/>
  </si>
  <si>
    <t>4571688460098</t>
    <phoneticPr fontId="24"/>
  </si>
  <si>
    <t>4571688460104</t>
    <phoneticPr fontId="24"/>
  </si>
  <si>
    <t>4571688460135</t>
    <phoneticPr fontId="24"/>
  </si>
  <si>
    <t>56</t>
    <phoneticPr fontId="24"/>
  </si>
  <si>
    <t>4589750328641</t>
    <phoneticPr fontId="24"/>
  </si>
  <si>
    <t>4571688458828</t>
    <phoneticPr fontId="24"/>
  </si>
  <si>
    <t>4571688458835</t>
    <phoneticPr fontId="24"/>
  </si>
  <si>
    <t>4571688458842</t>
    <phoneticPr fontId="24"/>
  </si>
  <si>
    <t>4571688458859</t>
    <phoneticPr fontId="24"/>
  </si>
  <si>
    <t>4571688458866</t>
    <phoneticPr fontId="24"/>
  </si>
  <si>
    <t>4571688458873</t>
    <phoneticPr fontId="24"/>
  </si>
  <si>
    <t>4571688458880</t>
    <phoneticPr fontId="24"/>
  </si>
  <si>
    <t>4571688458897</t>
    <phoneticPr fontId="24"/>
  </si>
  <si>
    <t>4571688458903</t>
    <phoneticPr fontId="24"/>
  </si>
  <si>
    <t>4571688458910</t>
    <phoneticPr fontId="24"/>
  </si>
  <si>
    <t>4571688458927</t>
    <phoneticPr fontId="24"/>
  </si>
  <si>
    <t>08</t>
    <phoneticPr fontId="24"/>
  </si>
  <si>
    <t>4571688458934</t>
    <phoneticPr fontId="24"/>
  </si>
  <si>
    <t>4571688458941</t>
    <phoneticPr fontId="24"/>
  </si>
  <si>
    <t>4571688458958</t>
    <phoneticPr fontId="24"/>
  </si>
  <si>
    <t>4571688458965</t>
    <phoneticPr fontId="24"/>
  </si>
  <si>
    <t>4571688458972</t>
    <phoneticPr fontId="24"/>
  </si>
  <si>
    <t>4571688458989</t>
    <phoneticPr fontId="24"/>
  </si>
  <si>
    <t>4571688458996</t>
    <phoneticPr fontId="24"/>
  </si>
  <si>
    <t>4571688459009</t>
    <phoneticPr fontId="24"/>
  </si>
  <si>
    <t>4571688459016</t>
    <phoneticPr fontId="24"/>
  </si>
  <si>
    <t>4571688459023</t>
    <phoneticPr fontId="24"/>
  </si>
  <si>
    <t>4571688459030</t>
    <phoneticPr fontId="24"/>
  </si>
  <si>
    <t>4571688459047</t>
    <phoneticPr fontId="24"/>
  </si>
  <si>
    <t>4571688459054</t>
    <phoneticPr fontId="24"/>
  </si>
  <si>
    <t>4571688459061</t>
    <phoneticPr fontId="24"/>
  </si>
  <si>
    <t>4571688459078</t>
    <phoneticPr fontId="24"/>
  </si>
  <si>
    <t>4571688459085</t>
    <phoneticPr fontId="24"/>
  </si>
  <si>
    <t>4571688459092</t>
    <phoneticPr fontId="24"/>
  </si>
  <si>
    <t>4571688459108</t>
    <phoneticPr fontId="24"/>
  </si>
  <si>
    <t>4571688459115</t>
    <phoneticPr fontId="24"/>
  </si>
  <si>
    <t>4571688459122</t>
    <phoneticPr fontId="24"/>
  </si>
  <si>
    <t>4571688459139</t>
    <phoneticPr fontId="24"/>
  </si>
  <si>
    <t>4571688459146</t>
    <phoneticPr fontId="24"/>
  </si>
  <si>
    <t>4571688459153</t>
    <phoneticPr fontId="24"/>
  </si>
  <si>
    <t>4571688459160</t>
    <phoneticPr fontId="24"/>
  </si>
  <si>
    <t>4571688459177</t>
    <phoneticPr fontId="24"/>
  </si>
  <si>
    <t>4571688459184</t>
    <phoneticPr fontId="24"/>
  </si>
  <si>
    <t>4571688459191</t>
    <phoneticPr fontId="24"/>
  </si>
  <si>
    <t>4571688459207</t>
    <phoneticPr fontId="24"/>
  </si>
  <si>
    <t>4571688459214</t>
    <phoneticPr fontId="24"/>
  </si>
  <si>
    <t>4571688459221</t>
    <phoneticPr fontId="24"/>
  </si>
  <si>
    <t>4571688459238</t>
    <phoneticPr fontId="24"/>
  </si>
  <si>
    <t>4571688459245</t>
    <phoneticPr fontId="24"/>
  </si>
  <si>
    <t>4571688459252</t>
    <phoneticPr fontId="24"/>
  </si>
  <si>
    <t>27</t>
    <phoneticPr fontId="24"/>
  </si>
  <si>
    <t>12</t>
    <phoneticPr fontId="24"/>
  </si>
  <si>
    <t>4571688458002</t>
    <phoneticPr fontId="24"/>
  </si>
  <si>
    <t>4571688458019</t>
    <phoneticPr fontId="24"/>
  </si>
  <si>
    <t>4571688458026</t>
    <phoneticPr fontId="24"/>
  </si>
  <si>
    <t>4571688458033</t>
    <phoneticPr fontId="24"/>
  </si>
  <si>
    <t>4571688458040</t>
    <phoneticPr fontId="24"/>
  </si>
  <si>
    <t>4571688458057</t>
    <phoneticPr fontId="24"/>
  </si>
  <si>
    <t>4571688458064</t>
    <phoneticPr fontId="24"/>
  </si>
  <si>
    <t>4571688458071</t>
    <phoneticPr fontId="24"/>
  </si>
  <si>
    <t>4571688458088</t>
    <phoneticPr fontId="24"/>
  </si>
  <si>
    <t>4571688458095</t>
    <phoneticPr fontId="24"/>
  </si>
  <si>
    <t>4571688458101</t>
    <phoneticPr fontId="24"/>
  </si>
  <si>
    <t>4571688458118</t>
    <phoneticPr fontId="24"/>
  </si>
  <si>
    <t>4571688458125</t>
    <phoneticPr fontId="24"/>
  </si>
  <si>
    <t>4571688458132</t>
    <phoneticPr fontId="24"/>
  </si>
  <si>
    <t>4571688458149</t>
    <phoneticPr fontId="24"/>
  </si>
  <si>
    <t>4571688458156</t>
    <phoneticPr fontId="24"/>
  </si>
  <si>
    <t>4571688458163</t>
    <phoneticPr fontId="24"/>
  </si>
  <si>
    <t>4571688458170</t>
    <phoneticPr fontId="24"/>
  </si>
  <si>
    <t>4571688458187</t>
    <phoneticPr fontId="24"/>
  </si>
  <si>
    <t>4571688458194</t>
    <phoneticPr fontId="24"/>
  </si>
  <si>
    <t>4571688458200</t>
    <phoneticPr fontId="24"/>
  </si>
  <si>
    <t>4571688458217</t>
    <phoneticPr fontId="24"/>
  </si>
  <si>
    <t>4571688458224</t>
    <phoneticPr fontId="24"/>
  </si>
  <si>
    <t>4571688458231</t>
    <phoneticPr fontId="24"/>
  </si>
  <si>
    <t>4571688458248</t>
    <phoneticPr fontId="24"/>
  </si>
  <si>
    <t>4571688458255</t>
    <phoneticPr fontId="24"/>
  </si>
  <si>
    <t>4571688458262</t>
    <phoneticPr fontId="24"/>
  </si>
  <si>
    <t>4571688458279</t>
    <phoneticPr fontId="24"/>
  </si>
  <si>
    <t>4571688458286</t>
    <phoneticPr fontId="24"/>
  </si>
  <si>
    <t>4571688458293</t>
    <phoneticPr fontId="24"/>
  </si>
  <si>
    <t>4571688458309</t>
    <phoneticPr fontId="24"/>
  </si>
  <si>
    <t>4571688458316</t>
    <phoneticPr fontId="24"/>
  </si>
  <si>
    <t>4571688458323</t>
    <phoneticPr fontId="24"/>
  </si>
  <si>
    <t>07</t>
    <phoneticPr fontId="24"/>
  </si>
  <si>
    <t>21</t>
    <phoneticPr fontId="24"/>
  </si>
  <si>
    <t>67</t>
    <phoneticPr fontId="24"/>
  </si>
  <si>
    <t>4571688460159</t>
    <phoneticPr fontId="24"/>
  </si>
  <si>
    <t>4571688460166</t>
    <phoneticPr fontId="24"/>
  </si>
  <si>
    <t>4571688460173</t>
    <phoneticPr fontId="24"/>
  </si>
  <si>
    <t>M1</t>
    <phoneticPr fontId="24"/>
  </si>
  <si>
    <t>M2</t>
    <phoneticPr fontId="24"/>
  </si>
  <si>
    <t>M3</t>
    <phoneticPr fontId="24"/>
  </si>
  <si>
    <t>4571688460111</t>
    <phoneticPr fontId="24"/>
  </si>
  <si>
    <t>4571688460128</t>
    <phoneticPr fontId="24"/>
  </si>
  <si>
    <t>18</t>
    <phoneticPr fontId="24"/>
  </si>
  <si>
    <t>14</t>
    <phoneticPr fontId="24"/>
  </si>
  <si>
    <t>4571688452512</t>
    <phoneticPr fontId="24"/>
  </si>
  <si>
    <t>4571688452536</t>
    <phoneticPr fontId="24"/>
  </si>
  <si>
    <t>4571688460425</t>
    <phoneticPr fontId="24"/>
  </si>
  <si>
    <t>29</t>
    <phoneticPr fontId="24"/>
  </si>
  <si>
    <t>4571688457944</t>
    <phoneticPr fontId="24"/>
  </si>
  <si>
    <t>4571688457951</t>
    <phoneticPr fontId="24"/>
  </si>
  <si>
    <t>4571688457968</t>
    <phoneticPr fontId="24"/>
  </si>
  <si>
    <t>4571688457975</t>
    <phoneticPr fontId="24"/>
  </si>
  <si>
    <t>4571688457982</t>
    <phoneticPr fontId="24"/>
  </si>
  <si>
    <t>4571688457999</t>
    <phoneticPr fontId="24"/>
  </si>
  <si>
    <t>4571688457883</t>
    <phoneticPr fontId="24"/>
  </si>
  <si>
    <t>4571688457890</t>
    <phoneticPr fontId="24"/>
  </si>
  <si>
    <t>4571688457906</t>
    <phoneticPr fontId="24"/>
  </si>
  <si>
    <t>4571688457913</t>
    <phoneticPr fontId="24"/>
  </si>
  <si>
    <t>4571688457920</t>
    <phoneticPr fontId="24"/>
  </si>
  <si>
    <t>4571688457937</t>
    <phoneticPr fontId="24"/>
  </si>
  <si>
    <t>25</t>
    <phoneticPr fontId="24"/>
  </si>
  <si>
    <t>59</t>
    <phoneticPr fontId="24"/>
  </si>
  <si>
    <t>69</t>
    <phoneticPr fontId="24"/>
  </si>
  <si>
    <t>02</t>
    <phoneticPr fontId="24"/>
  </si>
  <si>
    <t>4571688459535</t>
    <phoneticPr fontId="24"/>
  </si>
  <si>
    <t>4571688459542</t>
    <phoneticPr fontId="24"/>
  </si>
  <si>
    <t>4571688459559</t>
    <phoneticPr fontId="24"/>
  </si>
  <si>
    <t>4571688459566</t>
    <phoneticPr fontId="24"/>
  </si>
  <si>
    <t>4571688459573</t>
    <phoneticPr fontId="24"/>
  </si>
  <si>
    <t>4571688459580</t>
    <phoneticPr fontId="24"/>
  </si>
  <si>
    <t>4571688459597</t>
    <phoneticPr fontId="24"/>
  </si>
  <si>
    <t>4571688459603</t>
    <phoneticPr fontId="24"/>
  </si>
  <si>
    <t>4571688459610</t>
    <phoneticPr fontId="24"/>
  </si>
  <si>
    <t>4571688459627</t>
    <phoneticPr fontId="24"/>
  </si>
  <si>
    <t>4571688459634</t>
    <phoneticPr fontId="24"/>
  </si>
  <si>
    <t>4571688459641</t>
    <phoneticPr fontId="24"/>
  </si>
  <si>
    <t>4571688459658</t>
    <phoneticPr fontId="24"/>
  </si>
  <si>
    <t>4571688459665</t>
    <phoneticPr fontId="24"/>
  </si>
  <si>
    <t>4571688459672</t>
    <phoneticPr fontId="24"/>
  </si>
  <si>
    <t>4571688459689</t>
    <phoneticPr fontId="24"/>
  </si>
  <si>
    <t>4571688459696</t>
    <phoneticPr fontId="24"/>
  </si>
  <si>
    <t>4571688459702</t>
    <phoneticPr fontId="24"/>
  </si>
  <si>
    <t>4571688459719</t>
    <phoneticPr fontId="24"/>
  </si>
  <si>
    <t>4571688459726</t>
    <phoneticPr fontId="24"/>
  </si>
  <si>
    <t>4571688459733</t>
    <phoneticPr fontId="24"/>
  </si>
  <si>
    <t>4571688459740</t>
    <phoneticPr fontId="24"/>
  </si>
  <si>
    <t>4571688459757</t>
    <phoneticPr fontId="24"/>
  </si>
  <si>
    <t>4571688459764</t>
    <phoneticPr fontId="24"/>
  </si>
  <si>
    <t>4571688459771</t>
    <phoneticPr fontId="24"/>
  </si>
  <si>
    <t>4571688459788</t>
    <phoneticPr fontId="24"/>
  </si>
  <si>
    <t>4571688459795</t>
    <phoneticPr fontId="24"/>
  </si>
  <si>
    <t>4571688459801</t>
    <phoneticPr fontId="24"/>
  </si>
  <si>
    <t>4571688459818</t>
    <phoneticPr fontId="24"/>
  </si>
  <si>
    <t>4571688459825</t>
    <phoneticPr fontId="24"/>
  </si>
  <si>
    <t>24</t>
    <phoneticPr fontId="24"/>
  </si>
  <si>
    <t>4571688460227</t>
    <phoneticPr fontId="24"/>
  </si>
  <si>
    <t>4571688460234</t>
    <phoneticPr fontId="24"/>
  </si>
  <si>
    <t>4571688460241</t>
    <phoneticPr fontId="24"/>
  </si>
  <si>
    <t>4571688460258</t>
    <phoneticPr fontId="24"/>
  </si>
  <si>
    <t>4571688460265</t>
    <phoneticPr fontId="24"/>
  </si>
  <si>
    <t>4571688460272</t>
    <phoneticPr fontId="24"/>
  </si>
  <si>
    <t>4571688460289</t>
    <phoneticPr fontId="24"/>
  </si>
  <si>
    <t>4571688460296</t>
    <phoneticPr fontId="24"/>
  </si>
  <si>
    <t>4571688460302</t>
    <phoneticPr fontId="24"/>
  </si>
  <si>
    <t>4571688460319</t>
    <phoneticPr fontId="24"/>
  </si>
  <si>
    <t>4571688460326</t>
    <phoneticPr fontId="24"/>
  </si>
  <si>
    <t>4571688460333</t>
    <phoneticPr fontId="24"/>
  </si>
  <si>
    <t>4571688460340</t>
    <phoneticPr fontId="24"/>
  </si>
  <si>
    <t>4571688460357</t>
    <phoneticPr fontId="24"/>
  </si>
  <si>
    <t>4571688460364</t>
    <phoneticPr fontId="24"/>
  </si>
  <si>
    <t>4571688460371</t>
    <phoneticPr fontId="24"/>
  </si>
  <si>
    <t>4571688460388</t>
    <phoneticPr fontId="24"/>
  </si>
  <si>
    <t>4571688460395</t>
    <phoneticPr fontId="24"/>
  </si>
  <si>
    <t>4571688460401</t>
    <phoneticPr fontId="24"/>
  </si>
  <si>
    <t>4571688460418</t>
    <phoneticPr fontId="24"/>
  </si>
  <si>
    <t>4571688459955</t>
    <phoneticPr fontId="24"/>
  </si>
  <si>
    <t>4571688459962</t>
    <phoneticPr fontId="24"/>
  </si>
  <si>
    <t>4571688459979</t>
    <phoneticPr fontId="24"/>
  </si>
  <si>
    <t>4571688459986</t>
    <phoneticPr fontId="24"/>
  </si>
  <si>
    <t>4571688459993</t>
    <phoneticPr fontId="24"/>
  </si>
  <si>
    <t>4571688460005</t>
    <phoneticPr fontId="24"/>
  </si>
  <si>
    <t>4571688460012</t>
    <phoneticPr fontId="24"/>
  </si>
  <si>
    <t>4571688460029</t>
    <phoneticPr fontId="24"/>
  </si>
  <si>
    <t>4571688460036</t>
    <phoneticPr fontId="24"/>
  </si>
  <si>
    <t>4571688460043</t>
    <phoneticPr fontId="24"/>
  </si>
  <si>
    <t>4571688460050</t>
    <phoneticPr fontId="24"/>
  </si>
  <si>
    <t>4571688460067</t>
    <phoneticPr fontId="24"/>
  </si>
  <si>
    <t>4571688460074</t>
    <phoneticPr fontId="24"/>
  </si>
  <si>
    <t>4571688460081</t>
    <phoneticPr fontId="24"/>
  </si>
  <si>
    <t>40</t>
    <phoneticPr fontId="24"/>
  </si>
  <si>
    <t>50</t>
    <phoneticPr fontId="24"/>
  </si>
  <si>
    <t>01</t>
    <phoneticPr fontId="24"/>
  </si>
  <si>
    <t>65</t>
    <phoneticPr fontId="24"/>
  </si>
  <si>
    <t>4571688460517</t>
    <phoneticPr fontId="24"/>
  </si>
  <si>
    <t>4571688460524</t>
    <phoneticPr fontId="24"/>
  </si>
  <si>
    <t>4571688460531</t>
    <phoneticPr fontId="24"/>
  </si>
  <si>
    <t>4571688460548</t>
    <phoneticPr fontId="24"/>
  </si>
  <si>
    <t>4571688460555</t>
    <phoneticPr fontId="24"/>
  </si>
  <si>
    <t>4571688460562</t>
    <phoneticPr fontId="24"/>
  </si>
  <si>
    <t>4571688460579</t>
    <phoneticPr fontId="24"/>
  </si>
  <si>
    <t>4571688460586</t>
    <phoneticPr fontId="24"/>
  </si>
  <si>
    <t>4571688460593</t>
    <phoneticPr fontId="24"/>
  </si>
  <si>
    <t>4571688460609</t>
    <phoneticPr fontId="24"/>
  </si>
  <si>
    <t>4571688460616</t>
    <phoneticPr fontId="24"/>
  </si>
  <si>
    <t>4571688460623</t>
    <phoneticPr fontId="24"/>
  </si>
  <si>
    <t>4571688460630</t>
    <phoneticPr fontId="24"/>
  </si>
  <si>
    <t>4571688460647</t>
    <phoneticPr fontId="24"/>
  </si>
  <si>
    <t>4571688460654</t>
    <phoneticPr fontId="24"/>
  </si>
  <si>
    <t>4571688460661</t>
    <phoneticPr fontId="24"/>
  </si>
  <si>
    <t>4571688460678</t>
    <phoneticPr fontId="24"/>
  </si>
  <si>
    <t>4571688460685</t>
    <phoneticPr fontId="24"/>
  </si>
  <si>
    <t>4571688460692</t>
    <phoneticPr fontId="24"/>
  </si>
  <si>
    <t>4571688460708</t>
    <phoneticPr fontId="24"/>
  </si>
  <si>
    <t>4571688460715</t>
    <phoneticPr fontId="24"/>
  </si>
  <si>
    <t>4571688460722</t>
    <phoneticPr fontId="24"/>
  </si>
  <si>
    <t>4571688460739</t>
    <phoneticPr fontId="24"/>
  </si>
  <si>
    <t>4571688460746</t>
    <phoneticPr fontId="24"/>
  </si>
  <si>
    <t>4571688460753</t>
    <phoneticPr fontId="24"/>
  </si>
  <si>
    <t>4571688460760</t>
    <phoneticPr fontId="24"/>
  </si>
  <si>
    <t>4571688460777</t>
    <phoneticPr fontId="24"/>
  </si>
  <si>
    <t>4571688460784</t>
    <phoneticPr fontId="24"/>
  </si>
  <si>
    <t>4571688460791</t>
    <phoneticPr fontId="24"/>
  </si>
  <si>
    <t>4571688460807</t>
    <phoneticPr fontId="24"/>
  </si>
  <si>
    <t>4571688460814</t>
    <phoneticPr fontId="24"/>
  </si>
  <si>
    <t>4571688460821</t>
    <phoneticPr fontId="24"/>
  </si>
  <si>
    <t>4571688460838</t>
    <phoneticPr fontId="24"/>
  </si>
  <si>
    <t>4571688460845</t>
    <phoneticPr fontId="24"/>
  </si>
  <si>
    <t>4571688460852</t>
    <phoneticPr fontId="24"/>
  </si>
  <si>
    <t>4571688460869</t>
    <phoneticPr fontId="24"/>
  </si>
  <si>
    <t>4571688460876</t>
    <phoneticPr fontId="24"/>
  </si>
  <si>
    <t>4571688460883</t>
    <phoneticPr fontId="24"/>
  </si>
  <si>
    <t>4571688460890</t>
    <phoneticPr fontId="24"/>
  </si>
  <si>
    <t>4571688460906</t>
    <phoneticPr fontId="24"/>
  </si>
  <si>
    <t>4571688460913</t>
    <phoneticPr fontId="24"/>
  </si>
  <si>
    <t>4571688460920</t>
    <phoneticPr fontId="24"/>
  </si>
  <si>
    <t>4571688460937</t>
    <phoneticPr fontId="24"/>
  </si>
  <si>
    <t>4571688460944</t>
    <phoneticPr fontId="24"/>
  </si>
  <si>
    <t>45</t>
    <phoneticPr fontId="24"/>
  </si>
  <si>
    <t>4571688458330</t>
    <phoneticPr fontId="24"/>
  </si>
  <si>
    <t>4571688458347</t>
    <phoneticPr fontId="24"/>
  </si>
  <si>
    <t>4571688458354</t>
    <phoneticPr fontId="24"/>
  </si>
  <si>
    <t>4571688458361</t>
    <phoneticPr fontId="24"/>
  </si>
  <si>
    <t>4571688458378</t>
    <phoneticPr fontId="24"/>
  </si>
  <si>
    <t>4571688458385</t>
    <phoneticPr fontId="24"/>
  </si>
  <si>
    <t>4571688458392</t>
    <phoneticPr fontId="24"/>
  </si>
  <si>
    <t>4571688458408</t>
    <phoneticPr fontId="24"/>
  </si>
  <si>
    <t>4571688458415</t>
    <phoneticPr fontId="24"/>
  </si>
  <si>
    <t>4571688458422</t>
    <phoneticPr fontId="24"/>
  </si>
  <si>
    <t>4571688458439</t>
    <phoneticPr fontId="24"/>
  </si>
  <si>
    <t>4571688458446</t>
    <phoneticPr fontId="24"/>
  </si>
  <si>
    <t>4571688458453</t>
    <phoneticPr fontId="24"/>
  </si>
  <si>
    <t>4571688458460</t>
    <phoneticPr fontId="24"/>
  </si>
  <si>
    <t>4571688458477</t>
    <phoneticPr fontId="24"/>
  </si>
  <si>
    <t>4571688458484</t>
    <phoneticPr fontId="24"/>
  </si>
  <si>
    <t>4571688458491</t>
    <phoneticPr fontId="24"/>
  </si>
  <si>
    <t>4571688458507</t>
    <phoneticPr fontId="24"/>
  </si>
  <si>
    <t>4571688458514</t>
    <phoneticPr fontId="24"/>
  </si>
  <si>
    <t>4571688458521</t>
    <phoneticPr fontId="24"/>
  </si>
  <si>
    <t>4571688458538</t>
    <phoneticPr fontId="24"/>
  </si>
  <si>
    <t>4571688458545</t>
    <phoneticPr fontId="24"/>
  </si>
  <si>
    <t>4571688458552</t>
    <phoneticPr fontId="24"/>
  </si>
  <si>
    <t>4571688458569</t>
    <phoneticPr fontId="24"/>
  </si>
  <si>
    <t>4571688458576</t>
    <phoneticPr fontId="24"/>
  </si>
  <si>
    <t>4571688458583</t>
    <phoneticPr fontId="24"/>
  </si>
  <si>
    <t>4571688458590</t>
    <phoneticPr fontId="24"/>
  </si>
  <si>
    <t>MANDARIN ORANGE</t>
    <phoneticPr fontId="24"/>
  </si>
  <si>
    <t>63</t>
    <phoneticPr fontId="24"/>
  </si>
  <si>
    <t>4571688459269</t>
    <phoneticPr fontId="24"/>
  </si>
  <si>
    <t>4571688459276</t>
    <phoneticPr fontId="24"/>
  </si>
  <si>
    <t>4571688459283</t>
    <phoneticPr fontId="24"/>
  </si>
  <si>
    <t>4571688459290</t>
    <phoneticPr fontId="24"/>
  </si>
  <si>
    <t>4571688459306</t>
    <phoneticPr fontId="24"/>
  </si>
  <si>
    <t>4571688459313</t>
    <phoneticPr fontId="24"/>
  </si>
  <si>
    <t>4571688459320</t>
    <phoneticPr fontId="24"/>
  </si>
  <si>
    <t>4571688459337</t>
    <phoneticPr fontId="24"/>
  </si>
  <si>
    <t>4571688459344</t>
    <phoneticPr fontId="24"/>
  </si>
  <si>
    <t>4571688459351</t>
    <phoneticPr fontId="24"/>
  </si>
  <si>
    <t>4571688459368</t>
    <phoneticPr fontId="24"/>
  </si>
  <si>
    <t>4571688459375</t>
    <phoneticPr fontId="24"/>
  </si>
  <si>
    <t>4571688459382</t>
    <phoneticPr fontId="24"/>
  </si>
  <si>
    <t>4571688459399</t>
    <phoneticPr fontId="24"/>
  </si>
  <si>
    <t>4571688459405</t>
    <phoneticPr fontId="24"/>
  </si>
  <si>
    <t>4571688459412</t>
    <phoneticPr fontId="24"/>
  </si>
  <si>
    <t>4571688459429</t>
    <phoneticPr fontId="24"/>
  </si>
  <si>
    <t>4571688459436</t>
    <phoneticPr fontId="24"/>
  </si>
  <si>
    <t>4571688459443</t>
    <phoneticPr fontId="24"/>
  </si>
  <si>
    <t>4571688459450</t>
    <phoneticPr fontId="24"/>
  </si>
  <si>
    <t>4571688459467</t>
    <phoneticPr fontId="24"/>
  </si>
  <si>
    <t>4571688459474</t>
    <phoneticPr fontId="24"/>
  </si>
  <si>
    <t>4571688459481</t>
    <phoneticPr fontId="24"/>
  </si>
  <si>
    <t>4571688459498</t>
    <phoneticPr fontId="24"/>
  </si>
  <si>
    <t>4571688459504</t>
    <phoneticPr fontId="24"/>
  </si>
  <si>
    <t>4571688459511</t>
    <phoneticPr fontId="24"/>
  </si>
  <si>
    <t>4571688459528</t>
    <phoneticPr fontId="24"/>
  </si>
  <si>
    <t>75</t>
    <phoneticPr fontId="24"/>
  </si>
  <si>
    <t>52</t>
    <phoneticPr fontId="24"/>
  </si>
  <si>
    <t>4571688461286</t>
    <phoneticPr fontId="24"/>
  </si>
  <si>
    <t>4571688461293</t>
    <phoneticPr fontId="24"/>
  </si>
  <si>
    <t>4571688461309</t>
    <phoneticPr fontId="24"/>
  </si>
  <si>
    <t>4571688461316</t>
    <phoneticPr fontId="24"/>
  </si>
  <si>
    <t>4571688461323</t>
    <phoneticPr fontId="24"/>
  </si>
  <si>
    <t>4571688461330</t>
    <phoneticPr fontId="24"/>
  </si>
  <si>
    <t>4571688461347</t>
    <phoneticPr fontId="24"/>
  </si>
  <si>
    <t>4571688461354</t>
    <phoneticPr fontId="24"/>
  </si>
  <si>
    <t>4571688461361</t>
    <phoneticPr fontId="24"/>
  </si>
  <si>
    <t>4571688461378</t>
    <phoneticPr fontId="24"/>
  </si>
  <si>
    <t>4571688461484</t>
    <phoneticPr fontId="24"/>
  </si>
  <si>
    <t>4571688461491</t>
    <phoneticPr fontId="24"/>
  </si>
  <si>
    <t>4571688461507</t>
    <phoneticPr fontId="24"/>
  </si>
  <si>
    <t>4571688461514</t>
    <phoneticPr fontId="24"/>
  </si>
  <si>
    <t>4571688461521</t>
    <phoneticPr fontId="24"/>
  </si>
  <si>
    <t>4571688461538</t>
    <phoneticPr fontId="24"/>
  </si>
  <si>
    <t>4571688461545</t>
    <phoneticPr fontId="24"/>
  </si>
  <si>
    <t>4571688461552</t>
    <phoneticPr fontId="24"/>
  </si>
  <si>
    <t>4571688461569</t>
    <phoneticPr fontId="24"/>
  </si>
  <si>
    <t>4571688461576</t>
    <phoneticPr fontId="24"/>
  </si>
  <si>
    <t>4571688461385</t>
    <phoneticPr fontId="24"/>
  </si>
  <si>
    <t>4571688461392</t>
    <phoneticPr fontId="24"/>
  </si>
  <si>
    <t>4571688461408</t>
    <phoneticPr fontId="24"/>
  </si>
  <si>
    <t>4571688461415</t>
    <phoneticPr fontId="24"/>
  </si>
  <si>
    <t>4571688461422</t>
    <phoneticPr fontId="24"/>
  </si>
  <si>
    <t>4571688461439</t>
    <phoneticPr fontId="24"/>
  </si>
  <si>
    <t>4571688461446</t>
    <phoneticPr fontId="24"/>
  </si>
  <si>
    <t>4571688461453</t>
    <phoneticPr fontId="24"/>
  </si>
  <si>
    <t>4571688461460</t>
    <phoneticPr fontId="24"/>
  </si>
  <si>
    <t>4571688461477</t>
    <phoneticPr fontId="24"/>
  </si>
  <si>
    <t>4571688459832</t>
    <phoneticPr fontId="24"/>
  </si>
  <si>
    <t>4571688459849</t>
    <phoneticPr fontId="24"/>
  </si>
  <si>
    <t>4571688459856</t>
    <phoneticPr fontId="24"/>
  </si>
  <si>
    <t>4571688459863</t>
    <phoneticPr fontId="24"/>
  </si>
  <si>
    <t>4571688459870</t>
    <phoneticPr fontId="24"/>
  </si>
  <si>
    <t>4571688459887</t>
    <phoneticPr fontId="24"/>
  </si>
  <si>
    <t>4571688459894</t>
    <phoneticPr fontId="24"/>
  </si>
  <si>
    <t>4571688459900</t>
    <phoneticPr fontId="24"/>
  </si>
  <si>
    <t>4571688459917</t>
    <phoneticPr fontId="24"/>
  </si>
  <si>
    <t>4571688459924</t>
    <phoneticPr fontId="24"/>
  </si>
  <si>
    <t>4571688459931</t>
    <phoneticPr fontId="24"/>
  </si>
  <si>
    <t>4571688459948</t>
    <phoneticPr fontId="24"/>
  </si>
  <si>
    <t>30</t>
    <phoneticPr fontId="24"/>
  </si>
  <si>
    <t>4571688458606</t>
    <phoneticPr fontId="24"/>
  </si>
  <si>
    <t>4571688458613</t>
    <phoneticPr fontId="24"/>
  </si>
  <si>
    <t>4571688458620</t>
    <phoneticPr fontId="24"/>
  </si>
  <si>
    <t>4571688458637</t>
    <phoneticPr fontId="24"/>
  </si>
  <si>
    <t>4571688458644</t>
    <phoneticPr fontId="24"/>
  </si>
  <si>
    <t>4571688458651</t>
    <phoneticPr fontId="24"/>
  </si>
  <si>
    <t>4571688458668</t>
    <phoneticPr fontId="24"/>
  </si>
  <si>
    <t>4571688458675</t>
    <phoneticPr fontId="24"/>
  </si>
  <si>
    <t>4571688458682</t>
    <phoneticPr fontId="24"/>
  </si>
  <si>
    <t>4571688458699</t>
    <phoneticPr fontId="24"/>
  </si>
  <si>
    <t>4571688458705</t>
    <phoneticPr fontId="24"/>
  </si>
  <si>
    <t>4571688458712</t>
    <phoneticPr fontId="24"/>
  </si>
  <si>
    <t>S</t>
    <phoneticPr fontId="24"/>
  </si>
  <si>
    <t>4571688452390</t>
    <phoneticPr fontId="24"/>
  </si>
  <si>
    <t>4571688452406</t>
    <phoneticPr fontId="24"/>
  </si>
  <si>
    <t>4571688452437</t>
    <phoneticPr fontId="24"/>
  </si>
  <si>
    <t>4571688452444</t>
    <phoneticPr fontId="24"/>
  </si>
  <si>
    <t>4571688461057</t>
    <phoneticPr fontId="24"/>
  </si>
  <si>
    <t>4571688461064</t>
    <phoneticPr fontId="24"/>
  </si>
  <si>
    <t>4571688461071</t>
    <phoneticPr fontId="24"/>
  </si>
  <si>
    <t>4571688461088</t>
    <phoneticPr fontId="24"/>
  </si>
  <si>
    <t>4571688461095</t>
    <phoneticPr fontId="24"/>
  </si>
  <si>
    <t>4571688461101</t>
    <phoneticPr fontId="24"/>
  </si>
  <si>
    <t>4571688461118</t>
    <phoneticPr fontId="24"/>
  </si>
  <si>
    <t>4571688461125</t>
    <phoneticPr fontId="24"/>
  </si>
  <si>
    <t>4571688461651</t>
    <phoneticPr fontId="24"/>
  </si>
  <si>
    <t>4571688461644</t>
    <phoneticPr fontId="24"/>
  </si>
  <si>
    <t>4571688452741</t>
    <phoneticPr fontId="24"/>
  </si>
  <si>
    <t>4571688452758</t>
    <phoneticPr fontId="24"/>
  </si>
  <si>
    <t>4571688461620</t>
    <phoneticPr fontId="24"/>
  </si>
  <si>
    <t>4571688461637</t>
    <phoneticPr fontId="24"/>
  </si>
  <si>
    <t>26</t>
    <phoneticPr fontId="24"/>
  </si>
  <si>
    <t>4571688460487</t>
    <phoneticPr fontId="24"/>
  </si>
  <si>
    <t>4571688460494</t>
    <phoneticPr fontId="24"/>
  </si>
  <si>
    <t>4571688460500</t>
    <phoneticPr fontId="24"/>
  </si>
  <si>
    <t>4571688461132</t>
    <phoneticPr fontId="24"/>
  </si>
  <si>
    <t>4571688461149</t>
    <phoneticPr fontId="24"/>
  </si>
  <si>
    <t>4571688461156</t>
    <phoneticPr fontId="24"/>
  </si>
  <si>
    <t>4571688461255</t>
    <phoneticPr fontId="24"/>
  </si>
  <si>
    <t>4571688461262</t>
    <phoneticPr fontId="24"/>
  </si>
  <si>
    <t>4571688461279</t>
    <phoneticPr fontId="24"/>
  </si>
  <si>
    <t>4571688460180</t>
    <phoneticPr fontId="24"/>
  </si>
  <si>
    <t>4571688460197</t>
    <phoneticPr fontId="24"/>
  </si>
  <si>
    <t>4571688460203</t>
    <phoneticPr fontId="24"/>
  </si>
  <si>
    <t>4571688460210</t>
    <phoneticPr fontId="24"/>
  </si>
  <si>
    <t>4589750333935</t>
    <phoneticPr fontId="24"/>
  </si>
  <si>
    <t>4571688461729</t>
    <phoneticPr fontId="24"/>
  </si>
  <si>
    <t>4571688461736</t>
    <phoneticPr fontId="24"/>
  </si>
  <si>
    <t>4571688461743</t>
    <phoneticPr fontId="24"/>
  </si>
  <si>
    <t>4571688461750</t>
    <phoneticPr fontId="24"/>
  </si>
  <si>
    <t>4571688461767</t>
    <phoneticPr fontId="24"/>
  </si>
  <si>
    <t>4571688461606</t>
    <phoneticPr fontId="24"/>
  </si>
  <si>
    <t>4571688461613</t>
    <phoneticPr fontId="24"/>
  </si>
  <si>
    <t>31</t>
    <phoneticPr fontId="24"/>
  </si>
  <si>
    <t>4571688461590</t>
    <phoneticPr fontId="24"/>
  </si>
  <si>
    <t>4571688461583</t>
    <phoneticPr fontId="24"/>
  </si>
  <si>
    <t>4571688461798</t>
    <phoneticPr fontId="24"/>
  </si>
  <si>
    <t>4571688461804</t>
    <phoneticPr fontId="24"/>
  </si>
  <si>
    <t>4571688461811</t>
    <phoneticPr fontId="24"/>
  </si>
  <si>
    <t>Insect ShieldSkinTight
Cool T-shirt
インセクトシールドスキンタイト
クールTシャツ</t>
    <phoneticPr fontId="24"/>
  </si>
  <si>
    <t>残り僅か 再入荷無し</t>
    <rPh sb="0" eb="1">
      <t>ノコ</t>
    </rPh>
    <rPh sb="2" eb="3">
      <t>ワズ</t>
    </rPh>
    <rPh sb="5" eb="9">
      <t>サイニュウカナ</t>
    </rPh>
    <phoneticPr fontId="24"/>
  </si>
  <si>
    <t>終売</t>
    <rPh sb="0" eb="2">
      <t>シュウバイ</t>
    </rPh>
    <phoneticPr fontId="24"/>
  </si>
  <si>
    <t>4571688457029</t>
    <phoneticPr fontId="24"/>
  </si>
  <si>
    <t>REVERSIBLE SNOOD
リバーシブルスヌード</t>
    <phoneticPr fontId="24"/>
  </si>
  <si>
    <t>4571688457036</t>
    <phoneticPr fontId="24"/>
  </si>
  <si>
    <t>4571688457043</t>
    <phoneticPr fontId="24"/>
  </si>
  <si>
    <t>4571688457050</t>
    <phoneticPr fontId="24"/>
  </si>
  <si>
    <t>4571688457067</t>
    <phoneticPr fontId="24"/>
  </si>
  <si>
    <t>4571688457074</t>
    <phoneticPr fontId="24"/>
  </si>
  <si>
    <t>4571688457081</t>
    <phoneticPr fontId="24"/>
  </si>
  <si>
    <t>4571688457098</t>
    <phoneticPr fontId="24"/>
  </si>
  <si>
    <t>4571688457104</t>
    <phoneticPr fontId="24"/>
  </si>
  <si>
    <t>4571688457111</t>
    <phoneticPr fontId="24"/>
  </si>
  <si>
    <t>4571688457128</t>
    <phoneticPr fontId="24"/>
  </si>
  <si>
    <t>4571688457135</t>
    <phoneticPr fontId="24"/>
  </si>
  <si>
    <t>4571688457722</t>
    <phoneticPr fontId="24"/>
  </si>
  <si>
    <t>4571688457739</t>
    <phoneticPr fontId="24"/>
  </si>
  <si>
    <t>4571688457746</t>
    <phoneticPr fontId="24"/>
  </si>
  <si>
    <t>4571688457753</t>
    <phoneticPr fontId="24"/>
  </si>
  <si>
    <t>4571688457760</t>
    <phoneticPr fontId="24"/>
  </si>
  <si>
    <t>4571688457777</t>
    <phoneticPr fontId="24"/>
  </si>
  <si>
    <t>4571688457784</t>
    <phoneticPr fontId="24"/>
  </si>
  <si>
    <t>4571688457791</t>
    <phoneticPr fontId="24"/>
  </si>
  <si>
    <t>4571688457807</t>
    <phoneticPr fontId="24"/>
  </si>
  <si>
    <t>4571688457814</t>
    <phoneticPr fontId="24"/>
  </si>
  <si>
    <t>4571688457821</t>
    <phoneticPr fontId="24"/>
  </si>
  <si>
    <t>4571688457838</t>
    <phoneticPr fontId="24"/>
  </si>
  <si>
    <t>4571688457845</t>
    <phoneticPr fontId="24"/>
  </si>
  <si>
    <t>4571688457852</t>
    <phoneticPr fontId="24"/>
  </si>
  <si>
    <t>4571688457869</t>
    <phoneticPr fontId="24"/>
  </si>
  <si>
    <t>4571688457876</t>
    <phoneticPr fontId="24"/>
  </si>
  <si>
    <t>4589750330705</t>
    <phoneticPr fontId="24"/>
  </si>
  <si>
    <t xml:space="preserve">
Puppy Set
パピーセット
</t>
    <phoneticPr fontId="24"/>
  </si>
  <si>
    <t>Belly Warmer
ベリーウォーマー（はらまき）</t>
    <phoneticPr fontId="24"/>
  </si>
  <si>
    <t>10</t>
    <phoneticPr fontId="24"/>
  </si>
  <si>
    <t>4571688461682</t>
    <phoneticPr fontId="24"/>
  </si>
  <si>
    <t>4571688461699</t>
    <phoneticPr fontId="24"/>
  </si>
  <si>
    <t>4571688461705</t>
    <phoneticPr fontId="24"/>
  </si>
  <si>
    <t>4571688461712</t>
    <phoneticPr fontId="24"/>
  </si>
  <si>
    <r>
      <rPr>
        <sz val="10"/>
        <color rgb="FFFF0000"/>
        <rFont val="Meiryo ui"/>
        <family val="3"/>
        <charset val="128"/>
      </rPr>
      <t xml:space="preserve"> </t>
    </r>
    <r>
      <rPr>
        <sz val="10"/>
        <color theme="1"/>
        <rFont val="Meiryo ui"/>
        <family val="3"/>
        <charset val="128"/>
      </rPr>
      <t>Light Beige</t>
    </r>
    <phoneticPr fontId="24"/>
  </si>
  <si>
    <r>
      <rPr>
        <sz val="11"/>
        <color rgb="FFFF0000"/>
        <rFont val="Meiryo ui"/>
        <family val="3"/>
        <charset val="128"/>
      </rPr>
      <t>新色</t>
    </r>
    <r>
      <rPr>
        <sz val="11"/>
        <color theme="1"/>
        <rFont val="Meiryo ui"/>
        <family val="3"/>
        <charset val="128"/>
      </rPr>
      <t xml:space="preserve"> BEIGE</t>
    </r>
    <rPh sb="0" eb="2">
      <t>シンショク</t>
    </rPh>
    <phoneticPr fontId="24"/>
  </si>
  <si>
    <r>
      <rPr>
        <sz val="10"/>
        <color rgb="FFFF0000"/>
        <rFont val="Meiryo ui"/>
        <family val="3"/>
        <charset val="128"/>
      </rPr>
      <t>新色</t>
    </r>
    <r>
      <rPr>
        <sz val="10"/>
        <color theme="1"/>
        <rFont val="Meiryo ui"/>
        <family val="3"/>
        <charset val="128"/>
      </rPr>
      <t xml:space="preserve"> LIGHT BEIGE</t>
    </r>
    <rPh sb="0" eb="2">
      <t>シンショク</t>
    </rPh>
    <phoneticPr fontId="24"/>
  </si>
  <si>
    <r>
      <rPr>
        <sz val="10"/>
        <color rgb="FFFF0000"/>
        <rFont val="Meiryo ui"/>
        <family val="3"/>
        <charset val="128"/>
      </rPr>
      <t>新色</t>
    </r>
    <r>
      <rPr>
        <sz val="10"/>
        <color theme="1"/>
        <rFont val="Meiryo ui"/>
        <family val="3"/>
        <charset val="128"/>
      </rPr>
      <t xml:space="preserve"> </t>
    </r>
    <r>
      <rPr>
        <sz val="11"/>
        <color theme="1"/>
        <rFont val="Meiryo ui"/>
        <family val="3"/>
        <charset val="128"/>
      </rPr>
      <t>CREAM</t>
    </r>
    <rPh sb="0" eb="2">
      <t>シンショク</t>
    </rPh>
    <phoneticPr fontId="24"/>
  </si>
  <si>
    <r>
      <rPr>
        <sz val="10"/>
        <color rgb="FFFF0000"/>
        <rFont val="Meiryo ui"/>
        <family val="3"/>
        <charset val="128"/>
      </rPr>
      <t>新色</t>
    </r>
    <r>
      <rPr>
        <sz val="11"/>
        <color theme="1"/>
        <rFont val="Meiryo ui"/>
        <family val="3"/>
        <charset val="128"/>
      </rPr>
      <t xml:space="preserve"> CREAM</t>
    </r>
    <rPh sb="0" eb="2">
      <t>シンショク</t>
    </rPh>
    <phoneticPr fontId="24"/>
  </si>
  <si>
    <r>
      <rPr>
        <sz val="10"/>
        <color rgb="FFFF0000"/>
        <rFont val="Meiryo ui"/>
        <family val="3"/>
        <charset val="128"/>
      </rPr>
      <t>新色</t>
    </r>
    <r>
      <rPr>
        <sz val="11"/>
        <color theme="1"/>
        <rFont val="Meiryo ui"/>
        <family val="3"/>
        <charset val="128"/>
      </rPr>
      <t>MARINE BLUE</t>
    </r>
    <rPh sb="0" eb="2">
      <t>シンショク</t>
    </rPh>
    <phoneticPr fontId="24"/>
  </si>
  <si>
    <r>
      <rPr>
        <sz val="10"/>
        <color rgb="FFFF0000"/>
        <rFont val="Meiryo ui"/>
        <family val="3"/>
        <charset val="128"/>
      </rPr>
      <t>新色</t>
    </r>
    <r>
      <rPr>
        <sz val="11"/>
        <color theme="1"/>
        <rFont val="Meiryo ui"/>
        <family val="3"/>
        <charset val="128"/>
      </rPr>
      <t>MARIGOLD</t>
    </r>
    <phoneticPr fontId="24"/>
  </si>
  <si>
    <r>
      <rPr>
        <sz val="10"/>
        <color rgb="FFFF0000"/>
        <rFont val="Meiryo ui"/>
        <family val="3"/>
        <charset val="128"/>
      </rPr>
      <t>新色</t>
    </r>
    <r>
      <rPr>
        <sz val="10"/>
        <color theme="1"/>
        <rFont val="Meiryo ui"/>
        <family val="3"/>
        <charset val="128"/>
      </rPr>
      <t xml:space="preserve"> ASH</t>
    </r>
    <rPh sb="0" eb="2">
      <t>シンショク</t>
    </rPh>
    <phoneticPr fontId="24"/>
  </si>
  <si>
    <r>
      <rPr>
        <sz val="10"/>
        <color rgb="FFFF0000"/>
        <rFont val="Meiryo ui"/>
        <family val="3"/>
        <charset val="128"/>
      </rPr>
      <t xml:space="preserve">新色 </t>
    </r>
    <r>
      <rPr>
        <sz val="10"/>
        <color theme="1"/>
        <rFont val="Meiryo ui"/>
        <family val="3"/>
        <charset val="128"/>
      </rPr>
      <t>MINT</t>
    </r>
    <phoneticPr fontId="24"/>
  </si>
  <si>
    <r>
      <rPr>
        <sz val="10"/>
        <color rgb="FFFF0000"/>
        <rFont val="Meiryo ui"/>
        <family val="3"/>
        <charset val="128"/>
      </rPr>
      <t>新色</t>
    </r>
    <r>
      <rPr>
        <sz val="10"/>
        <color theme="1"/>
        <rFont val="Meiryo ui"/>
        <family val="3"/>
        <charset val="128"/>
      </rPr>
      <t xml:space="preserve"> </t>
    </r>
    <r>
      <rPr>
        <sz val="11"/>
        <color theme="1"/>
        <rFont val="Meiryo ui"/>
        <family val="3"/>
        <charset val="128"/>
      </rPr>
      <t>BABY PINK</t>
    </r>
    <rPh sb="0" eb="2">
      <t>シンショク</t>
    </rPh>
    <phoneticPr fontId="24"/>
  </si>
  <si>
    <r>
      <rPr>
        <sz val="10"/>
        <color rgb="FFFF0000"/>
        <rFont val="Meiryo ui"/>
        <family val="3"/>
        <charset val="128"/>
      </rPr>
      <t>新色</t>
    </r>
    <r>
      <rPr>
        <sz val="11"/>
        <color theme="1"/>
        <rFont val="Meiryo ui"/>
        <family val="3"/>
        <charset val="128"/>
      </rPr>
      <t xml:space="preserve"> BABY PINK</t>
    </r>
    <phoneticPr fontId="24"/>
  </si>
  <si>
    <t>10</t>
    <phoneticPr fontId="24"/>
  </si>
  <si>
    <t>47</t>
    <phoneticPr fontId="24"/>
  </si>
  <si>
    <t>11</t>
    <phoneticPr fontId="24"/>
  </si>
  <si>
    <t>12</t>
    <phoneticPr fontId="24"/>
  </si>
  <si>
    <r>
      <rPr>
        <sz val="10"/>
        <color rgb="FFFF0000"/>
        <rFont val="Meiryo ui"/>
        <family val="3"/>
        <charset val="128"/>
      </rPr>
      <t>新色</t>
    </r>
    <r>
      <rPr>
        <sz val="11"/>
        <color theme="1"/>
        <rFont val="Meiryo ui"/>
        <family val="3"/>
        <charset val="128"/>
      </rPr>
      <t xml:space="preserve"> MARIGOLD</t>
    </r>
    <rPh sb="0" eb="2">
      <t>シンショク</t>
    </rPh>
    <phoneticPr fontId="24"/>
  </si>
  <si>
    <r>
      <rPr>
        <sz val="10"/>
        <color rgb="FFFF0000"/>
        <rFont val="Meiryo ui"/>
        <family val="3"/>
        <charset val="128"/>
      </rPr>
      <t xml:space="preserve">新色 </t>
    </r>
    <r>
      <rPr>
        <sz val="11"/>
        <color theme="1"/>
        <rFont val="Meiryo ui"/>
        <family val="3"/>
        <charset val="128"/>
      </rPr>
      <t>MARIGOLD</t>
    </r>
    <rPh sb="0" eb="2">
      <t>シンショク</t>
    </rPh>
    <phoneticPr fontId="24"/>
  </si>
  <si>
    <r>
      <rPr>
        <sz val="10"/>
        <color rgb="FFFF0000"/>
        <rFont val="Meiryo ui"/>
        <family val="3"/>
        <charset val="128"/>
      </rPr>
      <t xml:space="preserve">新色 </t>
    </r>
    <r>
      <rPr>
        <sz val="11"/>
        <color theme="1"/>
        <rFont val="Meiryo ui"/>
        <family val="3"/>
        <charset val="128"/>
      </rPr>
      <t>RED</t>
    </r>
    <rPh sb="0" eb="2">
      <t>シンショク</t>
    </rPh>
    <phoneticPr fontId="24"/>
  </si>
  <si>
    <r>
      <rPr>
        <sz val="10"/>
        <color rgb="FFFF0000"/>
        <rFont val="Meiryo ui"/>
        <family val="3"/>
        <charset val="128"/>
      </rPr>
      <t>新色</t>
    </r>
    <r>
      <rPr>
        <sz val="11"/>
        <color theme="1"/>
        <rFont val="Meiryo ui"/>
        <family val="3"/>
        <charset val="128"/>
      </rPr>
      <t xml:space="preserve"> GREEN</t>
    </r>
    <rPh sb="0" eb="2">
      <t>シンショク</t>
    </rPh>
    <phoneticPr fontId="24"/>
  </si>
  <si>
    <r>
      <rPr>
        <sz val="10"/>
        <color rgb="FFFF0000"/>
        <rFont val="Meiryo ui"/>
        <family val="3"/>
        <charset val="128"/>
      </rPr>
      <t>新色</t>
    </r>
    <r>
      <rPr>
        <sz val="10"/>
        <color theme="1"/>
        <rFont val="Meiryo ui"/>
        <family val="3"/>
        <charset val="128"/>
      </rPr>
      <t xml:space="preserve"> </t>
    </r>
    <r>
      <rPr>
        <sz val="11"/>
        <color theme="1"/>
        <rFont val="Meiryo ui"/>
        <family val="3"/>
        <charset val="128"/>
      </rPr>
      <t>BLUE</t>
    </r>
    <rPh sb="0" eb="2">
      <t>シンショク</t>
    </rPh>
    <phoneticPr fontId="24"/>
  </si>
  <si>
    <r>
      <rPr>
        <sz val="10"/>
        <color rgb="FFFF0000"/>
        <rFont val="Meiryo ui"/>
        <family val="3"/>
        <charset val="128"/>
      </rPr>
      <t>新色</t>
    </r>
    <r>
      <rPr>
        <sz val="11"/>
        <color theme="1"/>
        <rFont val="Meiryo ui"/>
        <family val="3"/>
        <charset val="128"/>
      </rPr>
      <t xml:space="preserve"> BLUE</t>
    </r>
    <rPh sb="0" eb="2">
      <t>シンショク</t>
    </rPh>
    <phoneticPr fontId="24"/>
  </si>
  <si>
    <r>
      <rPr>
        <sz val="10"/>
        <color rgb="FFFF0000"/>
        <rFont val="Meiryo ui"/>
        <family val="3"/>
        <charset val="128"/>
      </rPr>
      <t>新色</t>
    </r>
    <r>
      <rPr>
        <sz val="11"/>
        <color theme="1"/>
        <rFont val="Meiryo ui"/>
        <family val="3"/>
        <charset val="128"/>
      </rPr>
      <t xml:space="preserve"> MINT</t>
    </r>
    <rPh sb="0" eb="2">
      <t>シンショク</t>
    </rPh>
    <phoneticPr fontId="24"/>
  </si>
  <si>
    <t>*PURPLE</t>
    <phoneticPr fontId="24"/>
  </si>
  <si>
    <t>*NAVY</t>
    <phoneticPr fontId="24"/>
  </si>
  <si>
    <t>*90's</t>
    <phoneticPr fontId="24"/>
  </si>
  <si>
    <t>*SWEET POTATO</t>
    <phoneticPr fontId="24"/>
  </si>
  <si>
    <t>*UNICORN</t>
    <phoneticPr fontId="24"/>
  </si>
  <si>
    <t>*DRIVE SHEET SINGLE
ドライブシートシングル</t>
    <phoneticPr fontId="24"/>
  </si>
  <si>
    <t>*Puppy's First T-shirt
パピーズファーストTシャツ</t>
    <phoneticPr fontId="24"/>
  </si>
  <si>
    <r>
      <rPr>
        <sz val="11"/>
        <color rgb="FFFF0000"/>
        <rFont val="Meiryo ui"/>
        <family val="3"/>
        <charset val="128"/>
      </rPr>
      <t xml:space="preserve"> </t>
    </r>
    <r>
      <rPr>
        <sz val="11"/>
        <color rgb="FF000000"/>
        <rFont val="Meiryo ui"/>
        <family val="3"/>
        <charset val="128"/>
      </rPr>
      <t>*</t>
    </r>
    <r>
      <rPr>
        <sz val="11"/>
        <color theme="1"/>
        <rFont val="Meiryo ui"/>
        <family val="3"/>
        <charset val="128"/>
      </rPr>
      <t>NAVY</t>
    </r>
    <phoneticPr fontId="24"/>
  </si>
  <si>
    <t>*うんちの臭いバリア袋 箱タイプ</t>
    <rPh sb="12" eb="13">
      <t>ハコ</t>
    </rPh>
    <phoneticPr fontId="24"/>
  </si>
  <si>
    <r>
      <t xml:space="preserve">*Latex Diamond Toy
</t>
    </r>
    <r>
      <rPr>
        <sz val="9"/>
        <color theme="1"/>
        <rFont val="Meiryo ui"/>
        <family val="3"/>
        <charset val="128"/>
      </rPr>
      <t>ラテックス ダイヤモンドトイ</t>
    </r>
    <phoneticPr fontId="24"/>
  </si>
  <si>
    <r>
      <t xml:space="preserve">*Rope Disc Toy
</t>
    </r>
    <r>
      <rPr>
        <sz val="9"/>
        <color theme="1"/>
        <rFont val="Meiryo ui"/>
        <family val="3"/>
        <charset val="128"/>
      </rPr>
      <t>ロープディスクトイ</t>
    </r>
    <phoneticPr fontId="24"/>
  </si>
  <si>
    <t>*Training Silicone Toy/Bone
ﾄﾚｰﾆﾝｸﾞｼﾘｺ-ﾝﾄｲ/ﾎﾞｰﾝ</t>
    <phoneticPr fontId="24"/>
  </si>
  <si>
    <r>
      <t xml:space="preserve">*Crazy Awesome Rope Toy
</t>
    </r>
    <r>
      <rPr>
        <sz val="10"/>
        <color theme="1"/>
        <rFont val="Meiryo ui"/>
        <family val="3"/>
        <charset val="128"/>
      </rPr>
      <t>クレイジーオーサムロープトイ</t>
    </r>
    <phoneticPr fontId="24"/>
  </si>
  <si>
    <t>*Chi-bee Crazy Awesome Rope Toy
チービー クレイジーオーサムロープトイ</t>
    <phoneticPr fontId="24"/>
  </si>
  <si>
    <t>*Super Crazy Awesome Rope Toy
スーパークレイジーオーサムロープトイ</t>
    <phoneticPr fontId="24"/>
  </si>
  <si>
    <r>
      <t xml:space="preserve">*FLYING EXPRESS TOY
</t>
    </r>
    <r>
      <rPr>
        <sz val="10"/>
        <color theme="1"/>
        <rFont val="Meiryo ui"/>
        <family val="3"/>
        <charset val="128"/>
      </rPr>
      <t>フライングエクスプレストイ</t>
    </r>
    <phoneticPr fontId="24"/>
  </si>
  <si>
    <t>終売</t>
    <phoneticPr fontId="24"/>
  </si>
  <si>
    <t>Mesh Shoulder Bag
メッシュショルダーバッグ</t>
    <phoneticPr fontId="24"/>
  </si>
  <si>
    <r>
      <t xml:space="preserve">Multifunction 3way Bag
</t>
    </r>
    <r>
      <rPr>
        <sz val="9"/>
        <color theme="1"/>
        <rFont val="Meiryo ui"/>
        <family val="3"/>
        <charset val="128"/>
      </rPr>
      <t>マルチファンクション3ウエイバッグ</t>
    </r>
    <phoneticPr fontId="24"/>
  </si>
  <si>
    <t>Sleeve Shoulder Bag
スリーブショルダーバッグ</t>
    <phoneticPr fontId="24"/>
  </si>
  <si>
    <t>*Glasgow Carry Tote Bag
グラスゴーキャリートートバッグ</t>
    <phoneticPr fontId="24"/>
  </si>
  <si>
    <t>5</t>
    <phoneticPr fontId="24"/>
  </si>
  <si>
    <t>MILKY ORANGE*</t>
    <phoneticPr fontId="24"/>
  </si>
  <si>
    <t>終売</t>
    <rPh sb="0" eb="2">
      <t>シュウバイ</t>
    </rPh>
    <phoneticPr fontId="24"/>
  </si>
  <si>
    <t>今期終売</t>
    <rPh sb="0" eb="4">
      <t>コンキシュウバイ</t>
    </rPh>
    <phoneticPr fontId="24"/>
  </si>
  <si>
    <t>終売</t>
    <rPh sb="0" eb="2">
      <t>シュウバイ</t>
    </rPh>
    <phoneticPr fontId="24"/>
  </si>
  <si>
    <t>残り僅か 再入荷無し</t>
    <rPh sb="5" eb="9">
      <t>サイニュウカナ</t>
    </rPh>
    <phoneticPr fontId="24"/>
  </si>
  <si>
    <t>4571688461958</t>
    <phoneticPr fontId="24"/>
  </si>
  <si>
    <t>4571688461965</t>
    <phoneticPr fontId="24"/>
  </si>
  <si>
    <t>4571688461972</t>
    <phoneticPr fontId="24"/>
  </si>
  <si>
    <t>4571688461989</t>
    <phoneticPr fontId="24"/>
  </si>
  <si>
    <t>4571688461996</t>
    <phoneticPr fontId="24"/>
  </si>
  <si>
    <t>4571688462016</t>
    <phoneticPr fontId="24"/>
  </si>
  <si>
    <t>4571688462023</t>
    <phoneticPr fontId="24"/>
  </si>
  <si>
    <t>4571688462047</t>
    <phoneticPr fontId="24"/>
  </si>
  <si>
    <t>4571688462054</t>
    <phoneticPr fontId="24"/>
  </si>
  <si>
    <t>6/9～品番JAN変更</t>
    <rPh sb="4" eb="6">
      <t>ヒンバン</t>
    </rPh>
    <rPh sb="9" eb="11">
      <t>ヘンコウ</t>
    </rPh>
    <phoneticPr fontId="24"/>
  </si>
  <si>
    <t>6/9～品番JAN変更</t>
    <phoneticPr fontId="24"/>
  </si>
  <si>
    <t>HANDS FREE LEASH
ハンズフリーリード</t>
    <phoneticPr fontId="24"/>
  </si>
  <si>
    <t>今期終売</t>
    <rPh sb="0" eb="2">
      <t>コンキ</t>
    </rPh>
    <rPh sb="2" eb="4">
      <t>シュウバイ</t>
    </rPh>
    <phoneticPr fontId="24"/>
  </si>
  <si>
    <t>残り僅か 10月上旬入荷</t>
    <rPh sb="0" eb="1">
      <t>ノコ</t>
    </rPh>
    <rPh sb="2" eb="3">
      <t>ワズ</t>
    </rPh>
    <rPh sb="7" eb="8">
      <t>ガツ</t>
    </rPh>
    <rPh sb="8" eb="10">
      <t>ジョウジュン</t>
    </rPh>
    <rPh sb="10" eb="12">
      <t>ニュウカ</t>
    </rPh>
    <phoneticPr fontId="24"/>
  </si>
  <si>
    <t>残り僅か 8月下旬入荷</t>
  </si>
  <si>
    <t>欠品 8月下旬入荷</t>
    <rPh sb="0" eb="2">
      <t>ケッピン</t>
    </rPh>
    <rPh sb="4" eb="9">
      <t>ガツゲジュンニュウカ</t>
    </rPh>
    <phoneticPr fontId="24"/>
  </si>
  <si>
    <t>残り僅か 8月下旬入荷</t>
    <rPh sb="0" eb="1">
      <t>ノコ</t>
    </rPh>
    <rPh sb="2" eb="3">
      <t>ワズ</t>
    </rPh>
    <rPh sb="6" eb="11">
      <t>ガツゲジュンニュウカ</t>
    </rPh>
    <phoneticPr fontId="24"/>
  </si>
  <si>
    <t>残り僅か 再入荷無し</t>
  </si>
  <si>
    <t>残り僅か 再入荷無し</t>
    <rPh sb="0" eb="1">
      <t>ノコ</t>
    </rPh>
    <rPh sb="2" eb="3">
      <t>ワズ</t>
    </rPh>
    <rPh sb="5" eb="9">
      <t>サイニュウカナ</t>
    </rPh>
    <phoneticPr fontId="24"/>
  </si>
  <si>
    <t>残り僅か 再入荷無し</t>
    <rPh sb="5" eb="9">
      <t>サイニュウカナ</t>
    </rPh>
    <phoneticPr fontId="24"/>
  </si>
  <si>
    <t>残り僅か 再入荷日未定</t>
    <rPh sb="0" eb="1">
      <t>ノコ</t>
    </rPh>
    <rPh sb="2" eb="3">
      <t>ワズ</t>
    </rPh>
    <rPh sb="5" eb="9">
      <t>サイニュウカビ</t>
    </rPh>
    <rPh sb="9" eb="11">
      <t>ミテイ</t>
    </rPh>
    <phoneticPr fontId="24"/>
  </si>
  <si>
    <r>
      <t>※</t>
    </r>
    <r>
      <rPr>
        <b/>
        <sz val="11"/>
        <color theme="1"/>
        <rFont val="Meiryo UI"/>
        <family val="3"/>
        <charset val="128"/>
      </rPr>
      <t>問屋様</t>
    </r>
    <r>
      <rPr>
        <sz val="11"/>
        <color theme="1"/>
        <rFont val="Meiryo ui"/>
        <family val="3"/>
        <charset val="128"/>
      </rPr>
      <t>経由のお取引先様は、直接のオーダーは承れませんのでご了承下さい。　</t>
    </r>
    <r>
      <rPr>
        <b/>
        <sz val="11"/>
        <color rgb="FFFF0000"/>
        <rFont val="Meiryo UI"/>
        <family val="3"/>
        <charset val="128"/>
      </rPr>
      <t>※メールオーダーの際、カテゴリー別の各シートは消さずにご発注をお願いいたします。</t>
    </r>
    <rPh sb="3" eb="4">
      <t>サマ</t>
    </rPh>
    <rPh sb="4" eb="6">
      <t>ケイユ</t>
    </rPh>
    <rPh sb="30" eb="32">
      <t>リョウショウ</t>
    </rPh>
    <rPh sb="32" eb="33">
      <t>クダ</t>
    </rPh>
    <rPh sb="46" eb="47">
      <t>サイ</t>
    </rPh>
    <rPh sb="56" eb="57">
      <t>ジ</t>
    </rPh>
    <rPh sb="64" eb="66">
      <t>ハッチュウ</t>
    </rPh>
    <rPh sb="68" eb="69">
      <t>ネガ</t>
    </rPh>
    <rPh sb="70" eb="71">
      <t>イタ</t>
    </rPh>
    <phoneticPr fontId="24"/>
  </si>
  <si>
    <t>欠品 8月下旬入荷</t>
    <rPh sb="0" eb="2">
      <t>ケッピン</t>
    </rPh>
    <rPh sb="4" eb="7">
      <t>ガツゲジュン</t>
    </rPh>
    <rPh sb="7" eb="9">
      <t>ニュウカ</t>
    </rPh>
    <phoneticPr fontId="24"/>
  </si>
  <si>
    <r>
      <t>いつも有難うございます。</t>
    </r>
    <r>
      <rPr>
        <b/>
        <sz val="11"/>
        <color theme="1"/>
        <rFont val="Meiryo UI"/>
        <family val="3"/>
        <charset val="128"/>
      </rPr>
      <t>右端のご注文数の欄に数量をご入力下さい</t>
    </r>
    <r>
      <rPr>
        <sz val="11"/>
        <color theme="1"/>
        <rFont val="Meiryo ui"/>
        <family val="3"/>
        <charset val="128"/>
      </rPr>
      <t>。
在庫状況は随時変動するため、ご注文のタイミングによってはご提供出来かねることがございます。予めご了承下さい。
また、商品欠品時はキャンセルとさせて頂きます。ご不明点は弊社までお問合せ下さい。</t>
    </r>
    <rPh sb="12" eb="14">
      <t>ミギハシ</t>
    </rPh>
    <rPh sb="28" eb="29">
      <t>クダ</t>
    </rPh>
    <rPh sb="83" eb="84">
      <t>クダ</t>
    </rPh>
    <rPh sb="124" eb="125">
      <t>クダ</t>
    </rPh>
    <phoneticPr fontId="24"/>
  </si>
  <si>
    <t>残り僅か 再入荷無し</t>
    <rPh sb="0" eb="1">
      <t>ノコ</t>
    </rPh>
    <rPh sb="2" eb="3">
      <t>ワズ</t>
    </rPh>
    <rPh sb="5" eb="9">
      <t>サイニュウカナ</t>
    </rPh>
    <phoneticPr fontId="24"/>
  </si>
  <si>
    <t>欠品 10月上旬入荷</t>
    <rPh sb="0" eb="2">
      <t>ケッピン</t>
    </rPh>
    <rPh sb="5" eb="6">
      <t>ガツ</t>
    </rPh>
    <rPh sb="6" eb="8">
      <t>ジョウジュン</t>
    </rPh>
    <rPh sb="8" eb="10">
      <t>ニュウカ</t>
    </rPh>
    <phoneticPr fontId="24"/>
  </si>
  <si>
    <t>残り僅か 再入荷無し</t>
    <phoneticPr fontId="24"/>
  </si>
  <si>
    <t>残り僅か 再入荷無し</t>
    <rPh sb="0" eb="1">
      <t>ノコ</t>
    </rPh>
    <rPh sb="2" eb="3">
      <t>ワズ</t>
    </rPh>
    <rPh sb="5" eb="9">
      <t>サイニュウカナ</t>
    </rPh>
    <phoneticPr fontId="24"/>
  </si>
  <si>
    <t>残り僅か 再入荷無し</t>
    <rPh sb="0" eb="1">
      <t>ノコ</t>
    </rPh>
    <rPh sb="2" eb="3">
      <t>ワズ</t>
    </rPh>
    <rPh sb="5" eb="9">
      <t>サイニュウカナ</t>
    </rPh>
    <phoneticPr fontId="24"/>
  </si>
  <si>
    <t>残り僅か 再入荷無し</t>
    <phoneticPr fontId="24"/>
  </si>
  <si>
    <t>残り僅か 9月中旬入荷</t>
    <rPh sb="0" eb="1">
      <t>ノコ</t>
    </rPh>
    <rPh sb="2" eb="3">
      <t>ワズ</t>
    </rPh>
    <rPh sb="6" eb="9">
      <t>ガツチュウジュン</t>
    </rPh>
    <rPh sb="9" eb="11">
      <t>ニュウカ</t>
    </rPh>
    <phoneticPr fontId="24"/>
  </si>
  <si>
    <t>残り僅か 再入荷無し</t>
    <phoneticPr fontId="24"/>
  </si>
  <si>
    <t>残り僅か 再入荷無し</t>
    <phoneticPr fontId="24"/>
  </si>
  <si>
    <t>残り僅か 9月中旬入荷</t>
  </si>
  <si>
    <t>残り僅か 9月中旬入荷</t>
    <phoneticPr fontId="24"/>
  </si>
  <si>
    <t>欠品 11月上旬入荷</t>
    <rPh sb="0" eb="2">
      <t>ケッピン</t>
    </rPh>
    <rPh sb="5" eb="6">
      <t>ガツ</t>
    </rPh>
    <rPh sb="6" eb="8">
      <t>ジョウジュン</t>
    </rPh>
    <rPh sb="8" eb="10">
      <t>ニュウカ</t>
    </rPh>
    <phoneticPr fontId="24"/>
  </si>
  <si>
    <t>残り僅か 11月上旬入荷</t>
    <rPh sb="8" eb="9">
      <t>ウエ</t>
    </rPh>
    <phoneticPr fontId="24"/>
  </si>
  <si>
    <t>欠品 12月中旬入荷</t>
    <rPh sb="0" eb="2">
      <t>ケッピン</t>
    </rPh>
    <rPh sb="6" eb="7">
      <t>チュウ</t>
    </rPh>
    <phoneticPr fontId="62"/>
  </si>
  <si>
    <t>2026/8/25 更新</t>
    <phoneticPr fontId="24"/>
  </si>
  <si>
    <t>残り僅か 10月下旬入荷</t>
    <rPh sb="0" eb="1">
      <t>ノコ</t>
    </rPh>
    <rPh sb="2" eb="3">
      <t>ワズ</t>
    </rPh>
    <rPh sb="7" eb="12">
      <t>ガツゲジュンニュウカ</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</si>
</sst>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quot;¥&quot;#,##0_);\(&quot;¥&quot;#,##0\)"/>
    <numFmt numFmtId="177" formatCode="&quot;¥&quot;#,##0_);[Red]\(&quot;¥&quot;#,##0\)"/>
    <numFmt numFmtId="178" formatCode="0_ "/>
    <numFmt numFmtId="179" formatCode="0_);[Red]\(0\)"/>
  </numFmts>
  <fonts count="73">
    <font>
      <sz val="11"/>
      <color theme="1"/>
      <name val="MS PGothic"/>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11"/>
      <color theme="1"/>
      <name val="Calibri"/>
      <family val="2"/>
      <charset val="128"/>
      <scheme val="minor"/>
    </font>
    <font>
      <sz val="24"/>
      <color theme="1"/>
      <name val="Meiryo ui"/>
      <family val="3"/>
      <charset val="128"/>
    </font>
    <font>
      <sz val="11"/>
      <name val="MS PGothic"/>
      <family val="3"/>
      <charset val="128"/>
    </font>
    <font>
      <sz val="12"/>
      <color theme="1"/>
      <name val="Meiryo ui"/>
      <family val="3"/>
      <charset val="128"/>
    </font>
    <font>
      <sz val="11"/>
      <color theme="1"/>
      <name val="Meiryo ui"/>
      <family val="3"/>
      <charset val="128"/>
    </font>
    <font>
      <sz val="11"/>
      <color rgb="FFFF0000"/>
      <name val="Meiryo ui"/>
      <family val="3"/>
      <charset val="128"/>
    </font>
    <font>
      <sz val="9"/>
      <color theme="1"/>
      <name val="Meiryo ui"/>
      <family val="3"/>
      <charset val="128"/>
    </font>
    <font>
      <sz val="10"/>
      <color theme="1"/>
      <name val="Meiryo ui"/>
      <family val="3"/>
      <charset val="128"/>
    </font>
    <font>
      <sz val="10"/>
      <color rgb="FFFF0000"/>
      <name val="Meiryo ui"/>
      <family val="3"/>
      <charset val="128"/>
    </font>
    <font>
      <sz val="9"/>
      <color rgb="FFFF0000"/>
      <name val="Meiryo ui"/>
      <family val="3"/>
      <charset val="128"/>
    </font>
    <font>
      <sz val="10"/>
      <color theme="1"/>
      <name val="MS PGothic"/>
      <family val="3"/>
      <charset val="128"/>
    </font>
    <font>
      <sz val="11"/>
      <color theme="1"/>
      <name val="Arial"/>
      <family val="2"/>
    </font>
    <font>
      <b/>
      <sz val="11"/>
      <color rgb="FFFF0000"/>
      <name val="Meiryo UI"/>
      <family val="3"/>
      <charset val="128"/>
    </font>
    <font>
      <sz val="6"/>
      <name val="ＭＳ Ｐゴシック"/>
      <family val="3"/>
      <charset val="128"/>
    </font>
    <font>
      <sz val="11"/>
      <color theme="1"/>
      <name val="MS PGothic"/>
      <family val="3"/>
      <charset val="128"/>
    </font>
    <font>
      <b/>
      <sz val="24"/>
      <color theme="1"/>
      <name val="Meiryo ui"/>
      <family val="3"/>
      <charset val="128"/>
    </font>
    <font>
      <sz val="11"/>
      <name val="Meiryo UI"/>
      <family val="3"/>
      <charset val="128"/>
    </font>
    <font>
      <sz val="11"/>
      <name val="ＭＳ Ｐゴシック"/>
      <family val="3"/>
      <charset val="128"/>
    </font>
    <font>
      <sz val="11"/>
      <color theme="1"/>
      <name val="Calibri"/>
      <family val="3"/>
      <charset val="128"/>
      <scheme val="minor"/>
    </font>
    <font>
      <b/>
      <sz val="11"/>
      <color theme="1"/>
      <name val="Meiryo UI"/>
      <family val="3"/>
      <charset val="128"/>
    </font>
    <font>
      <b/>
      <sz val="10"/>
      <color theme="1"/>
      <name val="Meiryo ui"/>
      <family val="3"/>
      <charset val="128"/>
    </font>
    <font>
      <sz val="9"/>
      <name val="Meiryo UI"/>
      <family val="3"/>
      <charset val="128"/>
    </font>
    <font>
      <sz val="6"/>
      <name val="Meiryo UI"/>
      <family val="2"/>
      <charset val="128"/>
    </font>
    <font>
      <b/>
      <sz val="14"/>
      <color theme="1"/>
      <name val="Meiryo UI"/>
      <family val="3"/>
      <charset val="128"/>
    </font>
    <font>
      <sz val="10"/>
      <name val="Meiryo ui"/>
      <family val="3"/>
      <charset val="128"/>
    </font>
    <font>
      <b/>
      <sz val="11"/>
      <color theme="1"/>
      <name val="MS PGothic"/>
      <family val="3"/>
      <charset val="128"/>
    </font>
    <font>
      <b/>
      <sz val="13"/>
      <color theme="1"/>
      <name val="Meiryo UI"/>
      <family val="3"/>
      <charset val="128"/>
    </font>
    <font>
      <b/>
      <sz val="10"/>
      <color rgb="FF000000"/>
      <name val="Hiragino Kaku Gothic ProN"/>
      <family val="2"/>
    </font>
    <font>
      <sz val="6"/>
      <name val="Tsukushi A Round Gothic Bold"/>
      <family val="3"/>
      <charset val="128"/>
    </font>
    <font>
      <sz val="11"/>
      <color theme="3"/>
      <name val="Meiryo ui"/>
      <family val="3"/>
      <charset val="128"/>
    </font>
    <font>
      <sz val="10.5"/>
      <color theme="1"/>
      <name val="Meiryo UI"/>
      <family val="3"/>
      <charset val="128"/>
    </font>
    <font>
      <sz val="11"/>
      <color theme="1"/>
      <name val="MS PGothic"/>
      <family val="3"/>
      <charset val="128"/>
    </font>
    <font>
      <sz val="8"/>
      <color theme="1"/>
      <name val="Meiryo ui"/>
      <family val="3"/>
      <charset val="128"/>
    </font>
    <font>
      <sz val="11"/>
      <color rgb="FF000000"/>
      <name val="Meiryo ui"/>
      <family val="3"/>
      <charset val="128"/>
    </font>
    <font>
      <sz val="11"/>
      <color theme="1"/>
      <name val="MS PGothic"/>
      <family val="3"/>
      <charset val="128"/>
    </font>
    <font>
      <b/>
      <sz val="11"/>
      <name val="Meiryo UI"/>
      <family val="3"/>
      <charset val="128"/>
    </font>
    <font>
      <b/>
      <sz val="11"/>
      <color rgb="FF000000"/>
      <name val="Meiryo UI"/>
      <family val="3"/>
      <charset val="128"/>
    </font>
    <font>
      <sz val="11"/>
      <color theme="1"/>
      <name val="MS PGothic"/>
      <family val="3"/>
      <charset val="128"/>
    </font>
    <font>
      <b/>
      <sz val="10"/>
      <color theme="3"/>
      <name val="Meiryo ui"/>
      <family val="3"/>
      <charset val="128"/>
    </font>
    <font>
      <b/>
      <sz val="11"/>
      <color theme="3"/>
      <name val="Meiryo UI"/>
      <family val="3"/>
      <charset val="128"/>
    </font>
    <font>
      <sz val="9"/>
      <color theme="1"/>
      <name val="MS PGothic"/>
      <family val="3"/>
      <charset val="128"/>
    </font>
    <font>
      <sz val="11"/>
      <color rgb="FFFF0000"/>
      <name val="MS PGothic"/>
      <family val="3"/>
      <charset val="128"/>
    </font>
    <font>
      <sz val="11"/>
      <color theme="1"/>
      <name val="MS PGothic"/>
      <family val="3"/>
      <charset val="128"/>
    </font>
    <font>
      <sz val="11"/>
      <color theme="1"/>
      <name val="MS PGothic"/>
      <family val="3"/>
      <charset val="128"/>
    </font>
    <font>
      <sz val="11"/>
      <color theme="1"/>
      <name val="Meiryo"/>
      <family val="3"/>
      <charset val="128"/>
    </font>
    <font>
      <b/>
      <sz val="11"/>
      <name val="MS PGothic"/>
      <family val="3"/>
      <charset val="128"/>
    </font>
    <font>
      <b/>
      <sz val="11"/>
      <name val="MS PGothic"/>
      <family val="3"/>
    </font>
    <font>
      <sz val="11"/>
      <color theme="1"/>
      <name val="MS PGothic"/>
      <family val="3"/>
      <charset val="128"/>
    </font>
    <font>
      <sz val="9"/>
      <color rgb="FF0070C0"/>
      <name val="Meiryo ui"/>
      <family val="3"/>
      <charset val="128"/>
    </font>
    <font>
      <sz val="9"/>
      <color rgb="FFEE0000"/>
      <name val="Meiryo ui"/>
      <family val="3"/>
      <charset val="128"/>
    </font>
    <font>
      <sz val="9"/>
      <color theme="4"/>
      <name val="Meiryo ui"/>
      <family val="3"/>
      <charset val="128"/>
    </font>
    <font>
      <sz val="11"/>
      <color rgb="FF000000"/>
      <name val="Meiryo"/>
      <family val="3"/>
      <charset val="128"/>
    </font>
    <font>
      <sz val="11"/>
      <color rgb="FFFF0000"/>
      <name val="Meiryo"/>
      <family val="3"/>
      <charset val="128"/>
    </font>
    <font>
      <sz val="11"/>
      <color theme="1"/>
      <name val="MS PGothic"/>
      <family val="3"/>
      <charset val="128"/>
    </font>
    <font>
      <b/>
      <sz val="11"/>
      <color rgb="FF000000"/>
      <name val="Meiryo"/>
      <family val="3"/>
      <charset val="128"/>
    </font>
    <font>
      <b/>
      <sz val="11"/>
      <name val="Meiryo"/>
      <family val="3"/>
      <charset val="128"/>
    </font>
    <font>
      <sz val="11"/>
      <name val="Meiryo"/>
      <family val="3"/>
      <charset val="128"/>
    </font>
    <font>
      <sz val="8"/>
      <color rgb="FF000000"/>
      <name val="Meiryo ui"/>
      <family val="3"/>
      <charset val="128"/>
    </font>
    <font>
      <i/>
      <sz val="11"/>
      <color rgb="FF000000"/>
      <name val="Meiryo UI"/>
      <family val="3"/>
      <charset val="128"/>
    </font>
    <font>
      <sz val="10"/>
      <name val="Meiryo"/>
      <family val="3"/>
      <charset val="128"/>
    </font>
    <font>
      <sz val="9"/>
      <color rgb="FF000000"/>
      <name val="Meiryo ui"/>
      <family val="3"/>
      <charset val="128"/>
    </font>
    <font>
      <sz val="10"/>
      <color rgb="FF000000"/>
      <name val="Meiryo"/>
      <family val="3"/>
      <charset val="128"/>
    </font>
  </fonts>
  <fills count="2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5" tint="0.39997558519241921"/>
        <bgColor indexed="64"/>
      </patternFill>
    </fill>
    <fill>
      <patternFill patternType="solid">
        <fgColor theme="4"/>
        <bgColor indexed="64"/>
      </patternFill>
    </fill>
    <fill>
      <patternFill patternType="solid">
        <fgColor theme="9" tint="0.39997558519241921"/>
        <bgColor indexed="64"/>
      </patternFill>
    </fill>
    <fill>
      <patternFill patternType="solid">
        <fgColor rgb="FFC00000"/>
        <bgColor indexed="64"/>
      </patternFill>
    </fill>
    <fill>
      <patternFill patternType="solid">
        <fgColor rgb="FFCCCCFF"/>
        <bgColor indexed="64"/>
      </patternFill>
    </fill>
    <fill>
      <patternFill patternType="solid">
        <fgColor rgb="FFAFFC9A"/>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E4D7A6"/>
        <bgColor indexed="64"/>
      </patternFill>
    </fill>
    <fill>
      <patternFill patternType="solid">
        <fgColor rgb="FFC4E9EE"/>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rgb="FF000000"/>
      </patternFill>
    </fill>
  </fills>
  <borders count="303">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rgb="FF000000"/>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thin">
        <color rgb="FF000000"/>
      </left>
      <right/>
      <top style="thin">
        <color indexed="64"/>
      </top>
      <bottom style="hair">
        <color indexed="64"/>
      </bottom>
      <diagonal/>
    </border>
    <border>
      <left/>
      <right style="thin">
        <color rgb="FF000000"/>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top style="hair">
        <color indexed="64"/>
      </top>
      <bottom style="hair">
        <color indexed="64"/>
      </bottom>
      <diagonal/>
    </border>
    <border>
      <left/>
      <right style="thin">
        <color rgb="FF000000"/>
      </right>
      <top style="hair">
        <color indexed="64"/>
      </top>
      <bottom style="thin">
        <color indexed="64"/>
      </bottom>
      <diagonal/>
    </border>
    <border>
      <left style="thin">
        <color rgb="FF000000"/>
      </left>
      <right style="thin">
        <color rgb="FF000000"/>
      </right>
      <top style="hair">
        <color indexed="64"/>
      </top>
      <bottom style="thin">
        <color indexed="64"/>
      </bottom>
      <diagonal/>
    </border>
    <border>
      <left style="thin">
        <color rgb="FF000000"/>
      </left>
      <right/>
      <top style="hair">
        <color indexed="64"/>
      </top>
      <bottom style="thin">
        <color indexed="64"/>
      </bottom>
      <diagonal/>
    </border>
    <border>
      <left style="thin">
        <color rgb="FF000000"/>
      </left>
      <right style="thin">
        <color rgb="FF000000"/>
      </right>
      <top/>
      <bottom style="hair">
        <color indexed="64"/>
      </bottom>
      <diagonal/>
    </border>
    <border>
      <left style="thin">
        <color rgb="FF000000"/>
      </left>
      <right/>
      <top/>
      <bottom style="hair">
        <color indexed="64"/>
      </bottom>
      <diagonal/>
    </border>
    <border>
      <left style="thin">
        <color rgb="FF000000"/>
      </left>
      <right style="thin">
        <color rgb="FF000000"/>
      </right>
      <top style="thin">
        <color rgb="FF000000"/>
      </top>
      <bottom style="double">
        <color indexed="64"/>
      </bottom>
      <diagonal/>
    </border>
    <border>
      <left style="thin">
        <color rgb="FF000000"/>
      </left>
      <right/>
      <top style="thin">
        <color rgb="FF000000"/>
      </top>
      <bottom style="double">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style="thin">
        <color rgb="FF000000"/>
      </right>
      <top style="hair">
        <color indexed="64"/>
      </top>
      <bottom/>
      <diagonal/>
    </border>
    <border>
      <left style="thin">
        <color rgb="FF000000"/>
      </left>
      <right/>
      <top style="hair">
        <color indexed="64"/>
      </top>
      <bottom/>
      <diagonal/>
    </border>
    <border>
      <left style="thin">
        <color rgb="FF000000"/>
      </left>
      <right style="thin">
        <color indexed="64"/>
      </right>
      <top/>
      <bottom style="hair">
        <color indexed="64"/>
      </bottom>
      <diagonal/>
    </border>
    <border>
      <left style="thin">
        <color rgb="FF000000"/>
      </left>
      <right style="thin">
        <color indexed="64"/>
      </right>
      <top style="hair">
        <color indexed="64"/>
      </top>
      <bottom style="thin">
        <color indexed="64"/>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thin">
        <color indexed="64"/>
      </left>
      <right style="thin">
        <color indexed="64"/>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rgb="FF000000"/>
      </top>
      <bottom style="hair">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indexed="64"/>
      </right>
      <top/>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auto="1"/>
      </left>
      <right style="thin">
        <color auto="1"/>
      </right>
      <top style="thin">
        <color indexed="64"/>
      </top>
      <bottom style="hair">
        <color auto="1"/>
      </bottom>
      <diagonal/>
    </border>
    <border>
      <left/>
      <right/>
      <top/>
      <bottom style="thin">
        <color indexed="64"/>
      </bottom>
      <diagonal/>
    </border>
    <border>
      <left style="thin">
        <color rgb="FF000000"/>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rgb="FF000000"/>
      </left>
      <right style="thin">
        <color rgb="FF000000"/>
      </right>
      <top style="hair">
        <color rgb="FF000000"/>
      </top>
      <bottom style="thin">
        <color indexed="64"/>
      </bottom>
      <diagonal/>
    </border>
    <border>
      <left style="thin">
        <color rgb="FF000000"/>
      </left>
      <right/>
      <top style="hair">
        <color rgb="FF000000"/>
      </top>
      <bottom style="thin">
        <color indexed="64"/>
      </bottom>
      <diagonal/>
    </border>
    <border>
      <left style="thin">
        <color indexed="64"/>
      </left>
      <right style="thin">
        <color rgb="FF000000"/>
      </right>
      <top style="hair">
        <color rgb="FF000000"/>
      </top>
      <bottom style="hair">
        <color rgb="FF000000"/>
      </bottom>
      <diagonal/>
    </border>
    <border>
      <left style="thin">
        <color indexed="64"/>
      </left>
      <right style="thin">
        <color rgb="FF000000"/>
      </right>
      <top style="hair">
        <color rgb="FF000000"/>
      </top>
      <bottom style="thin">
        <color indexed="64"/>
      </bottom>
      <diagonal/>
    </border>
    <border>
      <left style="thin">
        <color indexed="64"/>
      </left>
      <right style="thin">
        <color rgb="FF000000"/>
      </right>
      <top style="hair">
        <color indexed="64"/>
      </top>
      <bottom style="thin">
        <color indexed="64"/>
      </bottom>
      <diagonal/>
    </border>
    <border>
      <left style="thin">
        <color rgb="FF000000"/>
      </left>
      <right style="thin">
        <color indexed="64"/>
      </right>
      <top/>
      <bottom style="thin">
        <color rgb="FF000000"/>
      </bottom>
      <diagonal/>
    </border>
    <border>
      <left style="thin">
        <color rgb="FF000000"/>
      </left>
      <right/>
      <top/>
      <bottom style="hair">
        <color rgb="FF000000"/>
      </bottom>
      <diagonal/>
    </border>
    <border>
      <left style="thin">
        <color rgb="FF000000"/>
      </left>
      <right/>
      <top style="hair">
        <color rgb="FF000000"/>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indexed="64"/>
      </right>
      <top style="hair">
        <color rgb="FF000000"/>
      </top>
      <bottom style="thin">
        <color auto="1"/>
      </bottom>
      <diagonal/>
    </border>
    <border>
      <left style="thin">
        <color rgb="FF000000"/>
      </left>
      <right style="thin">
        <color indexed="64"/>
      </right>
      <top style="hair">
        <color rgb="FF000000"/>
      </top>
      <bottom style="hair">
        <color rgb="FF000000"/>
      </bottom>
      <diagonal/>
    </border>
    <border>
      <left/>
      <right/>
      <top style="hair">
        <color rgb="FF000000"/>
      </top>
      <bottom style="thin">
        <color rgb="FF000000"/>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top style="hair">
        <color indexed="64"/>
      </top>
      <bottom style="thin">
        <color indexed="64"/>
      </bottom>
      <diagonal/>
    </border>
    <border>
      <left style="thin">
        <color auto="1"/>
      </left>
      <right/>
      <top style="thin">
        <color indexed="64"/>
      </top>
      <bottom style="hair">
        <color auto="1"/>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style="thin">
        <color rgb="FF000000"/>
      </right>
      <top style="hair">
        <color indexed="64"/>
      </top>
      <bottom/>
      <diagonal/>
    </border>
    <border>
      <left style="thin">
        <color indexed="64"/>
      </left>
      <right style="thin">
        <color indexed="64"/>
      </right>
      <top style="thin">
        <color rgb="FF000000"/>
      </top>
      <bottom/>
      <diagonal/>
    </border>
    <border>
      <left style="thin">
        <color auto="1"/>
      </left>
      <right style="thin">
        <color rgb="FF000000"/>
      </right>
      <top style="thin">
        <color indexed="64"/>
      </top>
      <bottom/>
      <diagonal/>
    </border>
    <border>
      <left style="thin">
        <color auto="1"/>
      </left>
      <right style="thin">
        <color rgb="FF000000"/>
      </right>
      <top/>
      <bottom/>
      <diagonal/>
    </border>
    <border>
      <left style="thin">
        <color auto="1"/>
      </left>
      <right style="thin">
        <color rgb="FF000000"/>
      </right>
      <top/>
      <bottom style="thin">
        <color indexed="64"/>
      </bottom>
      <diagonal/>
    </border>
    <border>
      <left style="thin">
        <color rgb="FF000000"/>
      </left>
      <right style="thin">
        <color rgb="FF000000"/>
      </right>
      <top style="thin">
        <color indexed="64"/>
      </top>
      <bottom style="hair">
        <color rgb="FF000000"/>
      </bottom>
      <diagonal/>
    </border>
    <border>
      <left style="thin">
        <color rgb="FF000000"/>
      </left>
      <right style="thin">
        <color rgb="FF000000"/>
      </right>
      <top style="hair">
        <color indexed="64"/>
      </top>
      <bottom style="hair">
        <color rgb="FF000000"/>
      </bottom>
      <diagonal/>
    </border>
    <border>
      <left style="thin">
        <color indexed="64"/>
      </left>
      <right/>
      <top style="thin">
        <color indexed="64"/>
      </top>
      <bottom/>
      <diagonal/>
    </border>
    <border>
      <left/>
      <right style="thin">
        <color rgb="FF000000"/>
      </right>
      <top/>
      <bottom/>
      <diagonal/>
    </border>
    <border>
      <left style="thin">
        <color indexed="64"/>
      </left>
      <right style="thin">
        <color rgb="FF000000"/>
      </right>
      <top/>
      <bottom style="hair">
        <color indexed="64"/>
      </bottom>
      <diagonal/>
    </border>
    <border>
      <left style="thin">
        <color rgb="FF000000"/>
      </left>
      <right style="thin">
        <color indexed="64"/>
      </right>
      <top style="hair">
        <color rgb="FF000000"/>
      </top>
      <bottom style="thin">
        <color indexed="64"/>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rgb="FF000000"/>
      </left>
      <right/>
      <top style="thin">
        <color indexed="64"/>
      </top>
      <bottom style="hair">
        <color rgb="FF000000"/>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style="hair">
        <color rgb="FF000000"/>
      </top>
      <bottom style="thin">
        <color indexed="64"/>
      </bottom>
      <diagonal/>
    </border>
    <border>
      <left/>
      <right style="thin">
        <color indexed="64"/>
      </right>
      <top style="hair">
        <color indexed="64"/>
      </top>
      <bottom style="hair">
        <color indexed="64"/>
      </bottom>
      <diagonal/>
    </border>
    <border>
      <left/>
      <right style="thin">
        <color rgb="FF000000"/>
      </right>
      <top style="thin">
        <color rgb="FF000000"/>
      </top>
      <bottom/>
      <diagonal/>
    </border>
    <border>
      <left style="thin">
        <color indexed="64"/>
      </left>
      <right/>
      <top/>
      <bottom/>
      <diagonal/>
    </border>
    <border>
      <left style="thin">
        <color rgb="FF000000"/>
      </left>
      <right style="thin">
        <color indexed="64"/>
      </right>
      <top style="hair">
        <color indexed="64"/>
      </top>
      <bottom style="hair">
        <color indexed="64"/>
      </bottom>
      <diagonal/>
    </border>
    <border>
      <left style="thin">
        <color rgb="FF000000"/>
      </left>
      <right style="thin">
        <color indexed="64"/>
      </right>
      <top style="thin">
        <color indexed="64"/>
      </top>
      <bottom style="hair">
        <color indexed="64"/>
      </bottom>
      <diagonal/>
    </border>
    <border>
      <left style="thin">
        <color indexed="64"/>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rgb="FF000000"/>
      </left>
      <right style="thin">
        <color indexed="64"/>
      </right>
      <top style="thin">
        <color indexed="64"/>
      </top>
      <bottom/>
      <diagonal/>
    </border>
    <border>
      <left/>
      <right style="thin">
        <color rgb="FF000000"/>
      </right>
      <top/>
      <bottom style="thin">
        <color rgb="FF000000"/>
      </bottom>
      <diagonal/>
    </border>
    <border>
      <left style="thin">
        <color rgb="FF000000"/>
      </left>
      <right style="thin">
        <color rgb="FF000000"/>
      </right>
      <top style="hair">
        <color indexed="64"/>
      </top>
      <bottom style="thin">
        <color rgb="FF000000"/>
      </bottom>
      <diagonal/>
    </border>
    <border>
      <left style="thin">
        <color rgb="FF000000"/>
      </left>
      <right style="thin">
        <color indexed="64"/>
      </right>
      <top style="hair">
        <color rgb="FF000000"/>
      </top>
      <bottom style="hair">
        <color indexed="64"/>
      </bottom>
      <diagonal/>
    </border>
    <border>
      <left style="thin">
        <color indexed="64"/>
      </left>
      <right/>
      <top style="thin">
        <color rgb="FF000000"/>
      </top>
      <bottom/>
      <diagonal/>
    </border>
    <border>
      <left style="thin">
        <color indexed="64"/>
      </left>
      <right style="thin">
        <color indexed="64"/>
      </right>
      <top/>
      <bottom style="hair">
        <color rgb="FF000000"/>
      </bottom>
      <diagonal/>
    </border>
    <border>
      <left style="thin">
        <color rgb="FF000000"/>
      </left>
      <right style="thin">
        <color indexed="64"/>
      </right>
      <top style="hair">
        <color rgb="FF000000"/>
      </top>
      <bottom style="thin">
        <color rgb="FF000000"/>
      </bottom>
      <diagonal/>
    </border>
    <border>
      <left/>
      <right style="thin">
        <color indexed="64"/>
      </right>
      <top/>
      <bottom/>
      <diagonal/>
    </border>
    <border>
      <left style="thin">
        <color rgb="FF000000"/>
      </left>
      <right style="thin">
        <color indexed="64"/>
      </right>
      <top/>
      <bottom style="thin">
        <color indexed="64"/>
      </bottom>
      <diagonal/>
    </border>
    <border>
      <left/>
      <right style="thin">
        <color indexed="64"/>
      </right>
      <top/>
      <bottom style="thin">
        <color indexed="64"/>
      </bottom>
      <diagonal/>
    </border>
    <border>
      <left style="thin">
        <color indexed="64"/>
      </left>
      <right style="thin">
        <color rgb="FF000000"/>
      </right>
      <top style="hair">
        <color rgb="FF000000"/>
      </top>
      <bottom style="thin">
        <color rgb="FF000000"/>
      </bottom>
      <diagonal/>
    </border>
    <border>
      <left/>
      <right/>
      <top style="thin">
        <color rgb="FF000000"/>
      </top>
      <bottom style="hair">
        <color rgb="FF000000"/>
      </bottom>
      <diagonal/>
    </border>
    <border>
      <left/>
      <right/>
      <top style="hair">
        <color rgb="FF000000"/>
      </top>
      <bottom style="hair">
        <color rgb="FF000000"/>
      </bottom>
      <diagonal/>
    </border>
    <border>
      <left/>
      <right/>
      <top/>
      <bottom style="hair">
        <color rgb="FF000000"/>
      </bottom>
      <diagonal/>
    </border>
    <border>
      <left style="thin">
        <color rgb="FF000000"/>
      </left>
      <right style="thin">
        <color indexed="64"/>
      </right>
      <top style="hair">
        <color indexed="64"/>
      </top>
      <bottom/>
      <diagonal/>
    </border>
    <border>
      <left style="thin">
        <color rgb="FF000000"/>
      </left>
      <right style="thin">
        <color indexed="64"/>
      </right>
      <top style="thin">
        <color rgb="FF000000"/>
      </top>
      <bottom style="hair">
        <color indexed="64"/>
      </bottom>
      <diagonal/>
    </border>
    <border>
      <left style="thin">
        <color indexed="64"/>
      </left>
      <right style="thin">
        <color indexed="64"/>
      </right>
      <top style="thin">
        <color rgb="FF000000"/>
      </top>
      <bottom style="hair">
        <color indexed="64"/>
      </bottom>
      <diagonal/>
    </border>
    <border>
      <left/>
      <right style="thin">
        <color auto="1"/>
      </right>
      <top/>
      <bottom style="hair">
        <color indexed="64"/>
      </bottom>
      <diagonal/>
    </border>
    <border>
      <left style="thin">
        <color rgb="FF000000"/>
      </left>
      <right style="thin">
        <color indexed="64"/>
      </right>
      <top/>
      <bottom style="hair">
        <color rgb="FF000000"/>
      </bottom>
      <diagonal/>
    </border>
    <border>
      <left style="medium">
        <color indexed="64"/>
      </left>
      <right style="medium">
        <color indexed="64"/>
      </right>
      <top/>
      <bottom style="hair">
        <color rgb="FF000000"/>
      </bottom>
      <diagonal/>
    </border>
    <border>
      <left/>
      <right style="medium">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bottom style="hair">
        <color rgb="FF000000"/>
      </bottom>
      <diagonal/>
    </border>
    <border>
      <left style="thin">
        <color indexed="64"/>
      </left>
      <right style="thin">
        <color indexed="64"/>
      </right>
      <top style="hair">
        <color rgb="FF000000"/>
      </top>
      <bottom style="hair">
        <color indexed="64"/>
      </bottom>
      <diagonal/>
    </border>
    <border>
      <left style="thin">
        <color indexed="64"/>
      </left>
      <right/>
      <top style="thin">
        <color rgb="FF000000"/>
      </top>
      <bottom style="hair">
        <color indexed="64"/>
      </bottom>
      <diagonal/>
    </border>
    <border>
      <left style="thin">
        <color rgb="FF000000"/>
      </left>
      <right style="thin">
        <color indexed="64"/>
      </right>
      <top style="hair">
        <color indexed="64"/>
      </top>
      <bottom style="hair">
        <color rgb="FF000000"/>
      </bottom>
      <diagonal/>
    </border>
    <border>
      <left/>
      <right style="thin">
        <color indexed="64"/>
      </right>
      <top/>
      <bottom style="hair">
        <color rgb="FF000000"/>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bottom style="thin">
        <color indexed="64"/>
      </bottom>
      <diagonal/>
    </border>
    <border>
      <left style="thin">
        <color rgb="FF000000"/>
      </left>
      <right/>
      <top style="hair">
        <color rgb="FF000000"/>
      </top>
      <bottom style="hair">
        <color indexed="64"/>
      </bottom>
      <diagonal/>
    </border>
    <border>
      <left style="thin">
        <color indexed="64"/>
      </left>
      <right/>
      <top style="hair">
        <color rgb="FF000000"/>
      </top>
      <bottom/>
      <diagonal/>
    </border>
    <border>
      <left style="thin">
        <color indexed="64"/>
      </left>
      <right/>
      <top style="hair">
        <color rgb="FF000000"/>
      </top>
      <bottom style="hair">
        <color indexed="64"/>
      </bottom>
      <diagonal/>
    </border>
    <border>
      <left style="thin">
        <color auto="1"/>
      </left>
      <right/>
      <top style="hair">
        <color rgb="FF000000"/>
      </top>
      <bottom style="thin">
        <color auto="1"/>
      </bottom>
      <diagonal/>
    </border>
    <border>
      <left/>
      <right style="thin">
        <color indexed="64"/>
      </right>
      <top style="hair">
        <color rgb="FF000000"/>
      </top>
      <bottom style="hair">
        <color rgb="FF000000"/>
      </bottom>
      <diagonal/>
    </border>
    <border>
      <left/>
      <right style="thin">
        <color indexed="64"/>
      </right>
      <top style="hair">
        <color rgb="FF000000"/>
      </top>
      <bottom style="thin">
        <color auto="1"/>
      </bottom>
      <diagonal/>
    </border>
    <border>
      <left style="thin">
        <color rgb="FF000000"/>
      </left>
      <right/>
      <top style="hair">
        <color indexed="64"/>
      </top>
      <bottom style="hair">
        <color rgb="FF000000"/>
      </bottom>
      <diagonal/>
    </border>
    <border>
      <left/>
      <right/>
      <top/>
      <bottom style="double">
        <color indexed="64"/>
      </bottom>
      <diagonal/>
    </border>
    <border>
      <left/>
      <right style="medium">
        <color indexed="64"/>
      </right>
      <top style="thin">
        <color indexed="64"/>
      </top>
      <bottom style="thin">
        <color indexed="64"/>
      </bottom>
      <diagonal/>
    </border>
    <border>
      <left style="thin">
        <color auto="1"/>
      </left>
      <right/>
      <top style="thin">
        <color indexed="64"/>
      </top>
      <bottom style="hair">
        <color rgb="FF000000"/>
      </bottom>
      <diagonal/>
    </border>
    <border>
      <left style="thin">
        <color indexed="64"/>
      </left>
      <right/>
      <top style="hair">
        <color rgb="FF000000"/>
      </top>
      <bottom style="thin">
        <color rgb="FF000000"/>
      </bottom>
      <diagonal/>
    </border>
    <border>
      <left style="thin">
        <color rgb="FF000000"/>
      </left>
      <right/>
      <top/>
      <bottom style="thin">
        <color rgb="FF000000"/>
      </bottom>
      <diagonal/>
    </border>
    <border>
      <left/>
      <right/>
      <top style="thin">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double">
        <color indexed="64"/>
      </left>
      <right style="double">
        <color indexed="64"/>
      </right>
      <top/>
      <bottom style="double">
        <color indexed="64"/>
      </bottom>
      <diagonal/>
    </border>
    <border>
      <left/>
      <right style="medium">
        <color indexed="64"/>
      </right>
      <top style="hair">
        <color rgb="FF000000"/>
      </top>
      <bottom style="hair">
        <color rgb="FF000000"/>
      </bottom>
      <diagonal/>
    </border>
    <border>
      <left/>
      <right style="medium">
        <color indexed="64"/>
      </right>
      <top/>
      <bottom style="hair">
        <color rgb="FF000000"/>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hair">
        <color rgb="FF000000"/>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rgb="FF000000"/>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rgb="FF000000"/>
      </top>
      <bottom style="hair">
        <color rgb="FF000000"/>
      </bottom>
      <diagonal/>
    </border>
    <border>
      <left style="hair">
        <color indexed="64"/>
      </left>
      <right style="medium">
        <color indexed="64"/>
      </right>
      <top style="hair">
        <color rgb="FF000000"/>
      </top>
      <bottom style="thin">
        <color indexed="64"/>
      </bottom>
      <diagonal/>
    </border>
    <border>
      <left style="hair">
        <color indexed="64"/>
      </left>
      <right style="medium">
        <color indexed="64"/>
      </right>
      <top/>
      <bottom style="hair">
        <color rgb="FF000000"/>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hair">
        <color auto="1"/>
      </bottom>
      <diagonal/>
    </border>
    <border>
      <left style="hair">
        <color indexed="64"/>
      </left>
      <right style="medium">
        <color indexed="64"/>
      </right>
      <top/>
      <bottom style="hair">
        <color indexed="64"/>
      </bottom>
      <diagonal/>
    </border>
    <border>
      <left/>
      <right style="thin">
        <color rgb="FF000000"/>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medium">
        <color indexed="64"/>
      </right>
      <top style="hair">
        <color rgb="FF000000"/>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rgb="FF000000"/>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thin">
        <color indexed="64"/>
      </top>
      <bottom/>
      <diagonal/>
    </border>
    <border>
      <left style="thin">
        <color rgb="FF000000"/>
      </left>
      <right style="thin">
        <color auto="1"/>
      </right>
      <top style="thin">
        <color indexed="64"/>
      </top>
      <bottom style="hair">
        <color rgb="FF000000"/>
      </bottom>
      <diagonal/>
    </border>
    <border>
      <left style="thin">
        <color indexed="64"/>
      </left>
      <right style="medium">
        <color indexed="64"/>
      </right>
      <top style="thin">
        <color rgb="FF000000"/>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rgb="FF000000"/>
      </right>
      <top style="hair">
        <color rgb="FF000000"/>
      </top>
      <bottom style="hair">
        <color indexed="64"/>
      </bottom>
      <diagonal/>
    </border>
    <border>
      <left/>
      <right style="thin">
        <color indexed="64"/>
      </right>
      <top style="hair">
        <color rgb="FF000000"/>
      </top>
      <bottom style="hair">
        <color indexed="64"/>
      </bottom>
      <diagonal/>
    </border>
    <border>
      <left/>
      <right style="medium">
        <color rgb="FF000000"/>
      </right>
      <top style="thin">
        <color rgb="FF000000"/>
      </top>
      <bottom style="hair">
        <color rgb="FF000000"/>
      </bottom>
      <diagonal/>
    </border>
    <border>
      <left/>
      <right style="medium">
        <color indexed="64"/>
      </right>
      <top style="thin">
        <color rgb="FF000000"/>
      </top>
      <bottom style="hair">
        <color rgb="FF000000"/>
      </bottom>
      <diagonal/>
    </border>
    <border>
      <left/>
      <right style="medium">
        <color rgb="FF000000"/>
      </right>
      <top style="hair">
        <color rgb="FF000000"/>
      </top>
      <bottom style="thin">
        <color indexed="64"/>
      </bottom>
      <diagonal/>
    </border>
    <border>
      <left/>
      <right style="thin">
        <color indexed="64"/>
      </right>
      <top style="thin">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hair">
        <color indexed="64"/>
      </right>
      <top/>
      <bottom style="hair">
        <color indexed="64"/>
      </bottom>
      <diagonal/>
    </border>
    <border>
      <left style="hair">
        <color indexed="64"/>
      </left>
      <right style="medium">
        <color indexed="64"/>
      </right>
      <top style="thin">
        <color indexed="64"/>
      </top>
      <bottom style="hair">
        <color rgb="FF000000"/>
      </bottom>
      <diagonal/>
    </border>
    <border>
      <left style="thin">
        <color indexed="64"/>
      </left>
      <right/>
      <top style="hair">
        <color indexed="64"/>
      </top>
      <bottom style="hair">
        <color rgb="FF000000"/>
      </bottom>
      <diagonal/>
    </border>
    <border>
      <left style="double">
        <color indexed="64"/>
      </left>
      <right/>
      <top/>
      <bottom/>
      <diagonal/>
    </border>
    <border>
      <left style="double">
        <color indexed="64"/>
      </left>
      <right/>
      <top style="double">
        <color indexed="64"/>
      </top>
      <bottom style="double">
        <color indexed="64"/>
      </bottom>
      <diagonal/>
    </border>
    <border>
      <left style="thin">
        <color auto="1"/>
      </left>
      <right style="thin">
        <color indexed="64"/>
      </right>
      <top style="hair">
        <color rgb="FF000000"/>
      </top>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top/>
      <bottom style="hair">
        <color rgb="FF000000"/>
      </bottom>
      <diagonal/>
    </border>
    <border>
      <left style="medium">
        <color indexed="64"/>
      </left>
      <right/>
      <top style="hair">
        <color rgb="FF000000"/>
      </top>
      <bottom style="hair">
        <color rgb="FF000000"/>
      </bottom>
      <diagonal/>
    </border>
    <border>
      <left style="medium">
        <color indexed="64"/>
      </left>
      <right/>
      <top style="hair">
        <color rgb="FF000000"/>
      </top>
      <bottom style="thin">
        <color auto="1"/>
      </bottom>
      <diagonal/>
    </border>
    <border>
      <left style="medium">
        <color indexed="64"/>
      </left>
      <right/>
      <top style="hair">
        <color rgb="FF000000"/>
      </top>
      <bottom style="hair">
        <color indexed="64"/>
      </bottom>
      <diagonal/>
    </border>
    <border>
      <left style="medium">
        <color indexed="64"/>
      </left>
      <right style="hair">
        <color indexed="64"/>
      </right>
      <top style="hair">
        <color indexed="64"/>
      </top>
      <bottom style="hair">
        <color rgb="FF000000"/>
      </bottom>
      <diagonal/>
    </border>
    <border>
      <left style="medium">
        <color indexed="64"/>
      </left>
      <right/>
      <top style="hair">
        <color rgb="FF000000"/>
      </top>
      <bottom style="thin">
        <color rgb="FF000000"/>
      </bottom>
      <diagonal/>
    </border>
    <border>
      <left style="medium">
        <color indexed="64"/>
      </left>
      <right/>
      <top style="thin">
        <color rgb="FF000000"/>
      </top>
      <bottom style="hair">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indexed="64"/>
      </bottom>
      <diagonal/>
    </border>
    <border>
      <left style="thin">
        <color rgb="FF000000"/>
      </left>
      <right style="medium">
        <color indexed="64"/>
      </right>
      <top style="thin">
        <color indexed="64"/>
      </top>
      <bottom/>
      <diagonal/>
    </border>
    <border>
      <left style="medium">
        <color indexed="64"/>
      </left>
      <right/>
      <top style="thin">
        <color indexed="64"/>
      </top>
      <bottom style="hair">
        <color rgb="FF000000"/>
      </bottom>
      <diagonal/>
    </border>
    <border>
      <left/>
      <right style="medium">
        <color indexed="64"/>
      </right>
      <top style="thin">
        <color indexed="64"/>
      </top>
      <bottom style="hair">
        <color rgb="FF000000"/>
      </bottom>
      <diagonal/>
    </border>
    <border>
      <left/>
      <right style="medium">
        <color rgb="FF000000"/>
      </right>
      <top style="thin">
        <color indexed="64"/>
      </top>
      <bottom style="hair">
        <color rgb="FF000000"/>
      </bottom>
      <diagonal/>
    </border>
    <border>
      <left style="thin">
        <color rgb="FF000000"/>
      </left>
      <right style="medium">
        <color indexed="64"/>
      </right>
      <top style="thin">
        <color indexed="64"/>
      </top>
      <bottom style="hair">
        <color indexed="64"/>
      </bottom>
      <diagonal/>
    </border>
    <border>
      <left style="thin">
        <color rgb="FF000000"/>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rgb="FF000000"/>
      </left>
      <right style="medium">
        <color indexed="64"/>
      </right>
      <top style="hair">
        <color indexed="64"/>
      </top>
      <bottom style="thin">
        <color indexed="64"/>
      </bottom>
      <diagonal/>
    </border>
    <border>
      <left style="thin">
        <color indexed="64"/>
      </left>
      <right style="thin">
        <color rgb="FF000000"/>
      </right>
      <top style="double">
        <color indexed="64"/>
      </top>
      <bottom/>
      <diagonal/>
    </border>
    <border>
      <left style="thin">
        <color auto="1"/>
      </left>
      <right style="thin">
        <color rgb="FF000000"/>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medium">
        <color indexed="64"/>
      </left>
      <right style="medium">
        <color indexed="64"/>
      </right>
      <top style="thin">
        <color indexed="64"/>
      </top>
      <bottom style="hair">
        <color rgb="FF000000"/>
      </bottom>
      <diagonal/>
    </border>
    <border>
      <left style="thin">
        <color rgb="FF000000"/>
      </left>
      <right style="thin">
        <color rgb="FF000000"/>
      </right>
      <top style="double">
        <color indexed="64"/>
      </top>
      <bottom style="hair">
        <color rgb="FF000000"/>
      </bottom>
      <diagonal/>
    </border>
    <border>
      <left/>
      <right style="medium">
        <color rgb="FF000000"/>
      </right>
      <top style="thin">
        <color indexed="64"/>
      </top>
      <bottom style="hair">
        <color indexed="64"/>
      </bottom>
      <diagonal/>
    </border>
    <border>
      <left/>
      <right style="medium">
        <color rgb="FF000000"/>
      </right>
      <top style="hair">
        <color indexed="64"/>
      </top>
      <bottom style="hair">
        <color indexed="64"/>
      </bottom>
      <diagonal/>
    </border>
    <border>
      <left style="thin">
        <color rgb="FF000000"/>
      </left>
      <right style="medium">
        <color indexed="64"/>
      </right>
      <top style="thin">
        <color rgb="FF000000"/>
      </top>
      <bottom style="hair">
        <color indexed="64"/>
      </bottom>
      <diagonal/>
    </border>
    <border>
      <left style="thin">
        <color rgb="FF000000"/>
      </left>
      <right style="thin">
        <color indexed="64"/>
      </right>
      <top style="double">
        <color indexed="64"/>
      </top>
      <bottom style="hair">
        <color rgb="FF000000"/>
      </bottom>
      <diagonal/>
    </border>
    <border>
      <left style="thin">
        <color indexed="64"/>
      </left>
      <right/>
      <top style="double">
        <color indexed="64"/>
      </top>
      <bottom style="hair">
        <color rgb="FF000000"/>
      </bottom>
      <diagonal/>
    </border>
    <border>
      <left style="thin">
        <color indexed="64"/>
      </left>
      <right style="thin">
        <color indexed="64"/>
      </right>
      <top style="double">
        <color indexed="64"/>
      </top>
      <bottom style="hair">
        <color rgb="FF000000"/>
      </bottom>
      <diagonal/>
    </border>
    <border>
      <left/>
      <right style="thin">
        <color indexed="64"/>
      </right>
      <top style="double">
        <color indexed="64"/>
      </top>
      <bottom style="hair">
        <color rgb="FF000000"/>
      </bottom>
      <diagonal/>
    </border>
    <border>
      <left style="thin">
        <color indexed="64"/>
      </left>
      <right style="medium">
        <color indexed="64"/>
      </right>
      <top style="double">
        <color indexed="64"/>
      </top>
      <bottom style="hair">
        <color rgb="FF000000"/>
      </bottom>
      <diagonal/>
    </border>
    <border>
      <left style="thin">
        <color indexed="64"/>
      </left>
      <right style="medium">
        <color indexed="64"/>
      </right>
      <top style="hair">
        <color rgb="FF000000"/>
      </top>
      <bottom style="hair">
        <color rgb="FF000000"/>
      </bottom>
      <diagonal/>
    </border>
    <border>
      <left style="thin">
        <color indexed="64"/>
      </left>
      <right style="medium">
        <color indexed="64"/>
      </right>
      <top style="hair">
        <color rgb="FF000000"/>
      </top>
      <bottom style="thin">
        <color indexed="64"/>
      </bottom>
      <diagonal/>
    </border>
    <border>
      <left/>
      <right style="thin">
        <color indexed="64"/>
      </right>
      <top style="thin">
        <color indexed="64"/>
      </top>
      <bottom style="hair">
        <color rgb="FF000000"/>
      </bottom>
      <diagonal/>
    </border>
    <border>
      <left style="medium">
        <color indexed="64"/>
      </left>
      <right style="hair">
        <color indexed="64"/>
      </right>
      <top style="hair">
        <color rgb="FF000000"/>
      </top>
      <bottom style="hair">
        <color rgb="FF000000"/>
      </bottom>
      <diagonal/>
    </border>
    <border>
      <left style="medium">
        <color indexed="64"/>
      </left>
      <right style="hair">
        <color indexed="64"/>
      </right>
      <top/>
      <bottom style="hair">
        <color rgb="FF000000"/>
      </bottom>
      <diagonal/>
    </border>
    <border>
      <left style="thin">
        <color indexed="64"/>
      </left>
      <right style="thin">
        <color rgb="FF000000"/>
      </right>
      <top style="hair">
        <color indexed="64"/>
      </top>
      <bottom style="hair">
        <color rgb="FF000000"/>
      </bottom>
      <diagonal/>
    </border>
    <border>
      <left style="thin">
        <color rgb="FF000000"/>
      </left>
      <right style="medium">
        <color indexed="64"/>
      </right>
      <top style="hair">
        <color indexed="64"/>
      </top>
      <bottom style="hair">
        <color rgb="FF000000"/>
      </bottom>
      <diagonal/>
    </border>
    <border>
      <left style="thin">
        <color rgb="FF000000"/>
      </left>
      <right style="medium">
        <color indexed="64"/>
      </right>
      <top style="thin">
        <color rgb="FF000000"/>
      </top>
      <bottom style="hair">
        <color rgb="FF000000"/>
      </bottom>
      <diagonal/>
    </border>
    <border>
      <left/>
      <right style="thin">
        <color rgb="FF000000"/>
      </right>
      <top style="thin">
        <color indexed="64"/>
      </top>
      <bottom style="hair">
        <color rgb="FF000000"/>
      </bottom>
      <diagonal/>
    </border>
    <border>
      <left style="thin">
        <color rgb="FF000000"/>
      </left>
      <right style="thin">
        <color rgb="FF000000"/>
      </right>
      <top style="double">
        <color indexed="64"/>
      </top>
      <bottom/>
      <diagonal/>
    </border>
    <border>
      <left style="thin">
        <color indexed="64"/>
      </left>
      <right style="thin">
        <color rgb="FF000000"/>
      </right>
      <top style="thin">
        <color rgb="FF000000"/>
      </top>
      <bottom/>
      <diagonal/>
    </border>
    <border>
      <left style="medium">
        <color indexed="64"/>
      </left>
      <right style="hair">
        <color indexed="64"/>
      </right>
      <top style="hair">
        <color rgb="FF000000"/>
      </top>
      <bottom style="hair">
        <color indexed="64"/>
      </bottom>
      <diagonal/>
    </border>
    <border>
      <left style="thin">
        <color rgb="FF000000"/>
      </left>
      <right/>
      <top style="double">
        <color indexed="64"/>
      </top>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medium">
        <color indexed="64"/>
      </right>
      <top style="double">
        <color indexed="64"/>
      </top>
      <bottom style="hair">
        <color indexed="64"/>
      </bottom>
      <diagonal/>
    </border>
    <border>
      <left style="thin">
        <color rgb="FF000000"/>
      </left>
      <right style="medium">
        <color indexed="64"/>
      </right>
      <top/>
      <bottom style="hair">
        <color indexed="64"/>
      </bottom>
      <diagonal/>
    </border>
    <border>
      <left/>
      <right style="thin">
        <color rgb="FF000000"/>
      </right>
      <top style="hair">
        <color rgb="FF000000"/>
      </top>
      <bottom style="hair">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rgb="FF000000"/>
      </left>
      <right style="thin">
        <color indexed="64"/>
      </right>
      <top style="thin">
        <color rgb="FF000000"/>
      </top>
      <bottom style="hair">
        <color rgb="FF000000"/>
      </bottom>
      <diagonal/>
    </border>
    <border>
      <left style="thin">
        <color rgb="FF000000"/>
      </left>
      <right style="medium">
        <color indexed="64"/>
      </right>
      <top/>
      <bottom/>
      <diagonal/>
    </border>
    <border>
      <left style="thin">
        <color indexed="64"/>
      </left>
      <right style="thin">
        <color indexed="64"/>
      </right>
      <top style="hair">
        <color indexed="64"/>
      </top>
      <bottom style="hair">
        <color rgb="FF000000"/>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style="thin">
        <color rgb="FF000000"/>
      </right>
      <top/>
      <bottom style="thin">
        <color rgb="FF000000"/>
      </bottom>
      <diagonal/>
    </border>
    <border>
      <left style="thin">
        <color indexed="64"/>
      </left>
      <right style="thin">
        <color indexed="64"/>
      </right>
      <top style="double">
        <color indexed="64"/>
      </top>
      <bottom/>
      <diagonal/>
    </border>
    <border>
      <left style="medium">
        <color indexed="64"/>
      </left>
      <right/>
      <top style="hair">
        <color indexed="64"/>
      </top>
      <bottom style="thin">
        <color rgb="FF000000"/>
      </bottom>
      <diagonal/>
    </border>
    <border>
      <left style="hair">
        <color indexed="64"/>
      </left>
      <right style="medium">
        <color indexed="64"/>
      </right>
      <top style="hair">
        <color indexed="64"/>
      </top>
      <bottom style="thin">
        <color rgb="FF000000"/>
      </bottom>
      <diagonal/>
    </border>
    <border>
      <left/>
      <right style="medium">
        <color rgb="FF000000"/>
      </right>
      <top style="hair">
        <color indexed="64"/>
      </top>
      <bottom style="thin">
        <color rgb="FF000000"/>
      </bottom>
      <diagonal/>
    </border>
    <border>
      <left style="thin">
        <color rgb="FF000000"/>
      </left>
      <right style="medium">
        <color indexed="64"/>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right style="thin">
        <color rgb="FF000000"/>
      </right>
      <top style="thin">
        <color rgb="FF000000"/>
      </top>
      <bottom style="double">
        <color indexed="64"/>
      </bottom>
      <diagonal/>
    </border>
    <border>
      <left style="medium">
        <color indexed="64"/>
      </left>
      <right/>
      <top style="hair">
        <color indexed="64"/>
      </top>
      <bottom style="hair">
        <color rgb="FF000000"/>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double">
        <color indexed="64"/>
      </top>
      <bottom style="hair">
        <color rgb="FF000000"/>
      </bottom>
      <diagonal/>
    </border>
    <border>
      <left style="medium">
        <color indexed="64"/>
      </left>
      <right style="hair">
        <color indexed="64"/>
      </right>
      <top style="hair">
        <color rgb="FF000000"/>
      </top>
      <bottom style="thin">
        <color auto="1"/>
      </bottom>
      <diagonal/>
    </border>
    <border>
      <left style="medium">
        <color indexed="64"/>
      </left>
      <right style="hair">
        <color indexed="64"/>
      </right>
      <top style="thin">
        <color rgb="FF000000"/>
      </top>
      <bottom style="hair">
        <color rgb="FF000000"/>
      </bottom>
      <diagonal/>
    </border>
    <border>
      <left style="thin">
        <color rgb="FF000000"/>
      </left>
      <right style="medium">
        <color indexed="64"/>
      </right>
      <top style="hair">
        <color rgb="FF000000"/>
      </top>
      <bottom style="hair">
        <color rgb="FF000000"/>
      </bottom>
      <diagonal/>
    </border>
    <border>
      <left style="medium">
        <color indexed="64"/>
      </left>
      <right style="hair">
        <color indexed="64"/>
      </right>
      <top style="double">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auto="1"/>
      </left>
      <right style="hair">
        <color auto="1"/>
      </right>
      <top style="thin">
        <color indexed="64"/>
      </top>
      <bottom/>
      <diagonal/>
    </border>
  </borders>
  <cellStyleXfs count="185">
    <xf numFmtId="0" fontId="0" fillId="0" borderId="0"/>
    <xf numFmtId="0" fontId="28" fillId="0" borderId="1"/>
    <xf numFmtId="0" fontId="29" fillId="0" borderId="1">
      <alignment vertical="center"/>
    </xf>
    <xf numFmtId="0" fontId="29" fillId="0" borderId="1">
      <alignment vertical="center"/>
    </xf>
    <xf numFmtId="0" fontId="11" fillId="0" borderId="1">
      <alignment vertical="center"/>
    </xf>
    <xf numFmtId="0" fontId="29" fillId="0" borderId="1">
      <alignment vertical="center"/>
    </xf>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42" fillId="0" borderId="1"/>
    <xf numFmtId="0" fontId="25" fillId="0" borderId="1"/>
    <xf numFmtId="0" fontId="10" fillId="0" borderId="1">
      <alignment vertical="center"/>
    </xf>
    <xf numFmtId="38" fontId="45" fillId="0" borderId="0" applyFont="0" applyFill="0" applyBorder="0" applyAlignment="0" applyProtection="0">
      <alignment vertical="center"/>
    </xf>
    <xf numFmtId="0" fontId="48" fillId="0" borderId="1"/>
    <xf numFmtId="0" fontId="9" fillId="0" borderId="1">
      <alignment vertical="center"/>
    </xf>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38" fontId="25" fillId="0" borderId="1" applyFont="0" applyFill="0" applyBorder="0" applyAlignment="0" applyProtection="0">
      <alignment vertical="center"/>
    </xf>
    <xf numFmtId="0" fontId="48" fillId="0" borderId="1"/>
    <xf numFmtId="0" fontId="48" fillId="0" borderId="1"/>
    <xf numFmtId="0" fontId="48" fillId="0" borderId="1"/>
    <xf numFmtId="0" fontId="48" fillId="0" borderId="1"/>
    <xf numFmtId="0" fontId="48" fillId="0" borderId="1"/>
    <xf numFmtId="0" fontId="53" fillId="0" borderId="1"/>
    <xf numFmtId="0" fontId="8" fillId="0" borderId="1">
      <alignment vertical="center"/>
    </xf>
    <xf numFmtId="0" fontId="8" fillId="0" borderId="1">
      <alignment vertical="center"/>
    </xf>
    <xf numFmtId="0" fontId="25" fillId="0" borderId="1"/>
    <xf numFmtId="0" fontId="8" fillId="0" borderId="1">
      <alignment vertical="center"/>
    </xf>
    <xf numFmtId="0" fontId="25" fillId="0" borderId="1"/>
    <xf numFmtId="0" fontId="25" fillId="0" borderId="1"/>
    <xf numFmtId="0" fontId="25" fillId="0" borderId="1"/>
    <xf numFmtId="0" fontId="25" fillId="0" borderId="1"/>
    <xf numFmtId="0" fontId="25" fillId="0" borderId="1"/>
    <xf numFmtId="0" fontId="53" fillId="0" borderId="1"/>
    <xf numFmtId="0" fontId="53" fillId="0" borderId="1"/>
    <xf numFmtId="0" fontId="7" fillId="0" borderId="1">
      <alignment vertical="center"/>
    </xf>
    <xf numFmtId="0" fontId="7" fillId="0" borderId="1">
      <alignment vertical="center"/>
    </xf>
    <xf numFmtId="0" fontId="7" fillId="0" borderId="1">
      <alignment vertical="center"/>
    </xf>
    <xf numFmtId="0" fontId="53" fillId="0" borderId="1"/>
    <xf numFmtId="0" fontId="53" fillId="0" borderId="1"/>
    <xf numFmtId="0" fontId="53" fillId="0" borderId="1"/>
    <xf numFmtId="0" fontId="53" fillId="0" borderId="1"/>
    <xf numFmtId="0" fontId="53" fillId="0" borderId="1"/>
    <xf numFmtId="0" fontId="53" fillId="0" borderId="1"/>
    <xf numFmtId="0" fontId="53" fillId="0" borderId="1"/>
    <xf numFmtId="0" fontId="54" fillId="0" borderId="1"/>
    <xf numFmtId="0" fontId="6" fillId="0" borderId="1">
      <alignment vertical="center"/>
    </xf>
    <xf numFmtId="0" fontId="54" fillId="0" borderId="1"/>
    <xf numFmtId="0" fontId="6" fillId="0" borderId="1">
      <alignment vertical="center"/>
    </xf>
    <xf numFmtId="0" fontId="6" fillId="0" borderId="1">
      <alignment vertical="center"/>
    </xf>
    <xf numFmtId="0" fontId="54" fillId="0" borderId="1"/>
    <xf numFmtId="0" fontId="54" fillId="0" borderId="1"/>
    <xf numFmtId="0" fontId="25" fillId="0" borderId="1"/>
    <xf numFmtId="0" fontId="6" fillId="0" borderId="1">
      <alignment vertical="center"/>
    </xf>
    <xf numFmtId="0" fontId="6" fillId="0" borderId="1">
      <alignment vertical="center"/>
    </xf>
    <xf numFmtId="0" fontId="6" fillId="0" borderId="1">
      <alignment vertical="center"/>
    </xf>
    <xf numFmtId="0" fontId="25" fillId="0" borderId="1"/>
    <xf numFmtId="0" fontId="25" fillId="0" borderId="1"/>
    <xf numFmtId="0" fontId="6" fillId="0" borderId="1">
      <alignment vertical="center"/>
    </xf>
    <xf numFmtId="0" fontId="6" fillId="0" borderId="1">
      <alignment vertical="center"/>
    </xf>
    <xf numFmtId="0" fontId="6" fillId="0" borderId="1">
      <alignment vertical="center"/>
    </xf>
    <xf numFmtId="0" fontId="25" fillId="0" borderId="1"/>
    <xf numFmtId="0" fontId="25" fillId="0" borderId="1"/>
    <xf numFmtId="0" fontId="25" fillId="0" borderId="1"/>
    <xf numFmtId="0" fontId="25" fillId="0" borderId="1"/>
    <xf numFmtId="0" fontId="25" fillId="0" borderId="1"/>
    <xf numFmtId="0" fontId="25" fillId="0" borderId="1"/>
    <xf numFmtId="0" fontId="25" fillId="0" borderId="1"/>
    <xf numFmtId="0" fontId="54" fillId="0" borderId="1"/>
    <xf numFmtId="0" fontId="54" fillId="0" borderId="1"/>
    <xf numFmtId="0" fontId="54" fillId="0" borderId="1"/>
    <xf numFmtId="0" fontId="5" fillId="0" borderId="1">
      <alignment vertical="center"/>
    </xf>
    <xf numFmtId="0" fontId="5" fillId="0" borderId="1">
      <alignment vertical="center"/>
    </xf>
    <xf numFmtId="0" fontId="5" fillId="0" borderId="1">
      <alignment vertical="center"/>
    </xf>
    <xf numFmtId="0" fontId="54" fillId="0" borderId="1"/>
    <xf numFmtId="0" fontId="5" fillId="0" borderId="1">
      <alignment vertical="center"/>
    </xf>
    <xf numFmtId="0" fontId="5" fillId="0" borderId="1">
      <alignment vertical="center"/>
    </xf>
    <xf numFmtId="0" fontId="5" fillId="0" borderId="1">
      <alignment vertical="center"/>
    </xf>
    <xf numFmtId="0" fontId="5" fillId="0" borderId="1">
      <alignment vertical="center"/>
    </xf>
    <xf numFmtId="0" fontId="5" fillId="0" borderId="1">
      <alignment vertical="center"/>
    </xf>
    <xf numFmtId="0" fontId="5" fillId="0" borderId="1">
      <alignment vertical="center"/>
    </xf>
    <xf numFmtId="0" fontId="54" fillId="0" borderId="1"/>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4" fillId="0" borderId="1">
      <alignment vertical="center"/>
    </xf>
    <xf numFmtId="0" fontId="54" fillId="0" borderId="1"/>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3" fillId="0" borderId="1">
      <alignment vertical="center"/>
    </xf>
    <xf numFmtId="0" fontId="54" fillId="0" borderId="1"/>
    <xf numFmtId="0" fontId="58" fillId="0" borderId="1"/>
    <xf numFmtId="0" fontId="2" fillId="0" borderId="1">
      <alignment vertical="center"/>
    </xf>
    <xf numFmtId="0" fontId="2" fillId="0" borderId="1">
      <alignment vertical="center"/>
    </xf>
    <xf numFmtId="0" fontId="2" fillId="0" borderId="1">
      <alignment vertical="center"/>
    </xf>
    <xf numFmtId="0" fontId="64" fillId="0" borderId="1"/>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25" fillId="0" borderId="1"/>
    <xf numFmtId="0" fontId="1" fillId="0" borderId="1">
      <alignment vertical="center"/>
    </xf>
    <xf numFmtId="0" fontId="25" fillId="0" borderId="1"/>
    <xf numFmtId="0" fontId="1" fillId="0" borderId="1">
      <alignment vertical="center"/>
    </xf>
    <xf numFmtId="0" fontId="1" fillId="0" borderId="1">
      <alignment vertical="center"/>
    </xf>
    <xf numFmtId="0" fontId="25" fillId="0" borderId="1"/>
    <xf numFmtId="0" fontId="25" fillId="0" borderId="1"/>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25" fillId="0" borderId="1"/>
    <xf numFmtId="0" fontId="25" fillId="0" borderId="1"/>
    <xf numFmtId="0" fontId="25" fillId="0" borderId="1"/>
    <xf numFmtId="0" fontId="1" fillId="0" borderId="1">
      <alignment vertical="center"/>
    </xf>
    <xf numFmtId="0" fontId="1" fillId="0" borderId="1">
      <alignment vertical="center"/>
    </xf>
    <xf numFmtId="0" fontId="1" fillId="0" borderId="1">
      <alignment vertical="center"/>
    </xf>
    <xf numFmtId="0" fontId="25" fillId="0" borderId="1"/>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25" fillId="0" borderId="1"/>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25" fillId="0" borderId="1"/>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1" fillId="0" borderId="1">
      <alignment vertical="center"/>
    </xf>
    <xf numFmtId="0" fontId="25" fillId="0" borderId="1"/>
    <xf numFmtId="0" fontId="25" fillId="0" borderId="1"/>
    <xf numFmtId="0" fontId="1" fillId="0" borderId="1">
      <alignment vertical="center"/>
    </xf>
    <xf numFmtId="0" fontId="1" fillId="0" borderId="1">
      <alignment vertical="center"/>
    </xf>
    <xf numFmtId="0" fontId="1" fillId="0" borderId="1">
      <alignment vertical="center"/>
    </xf>
  </cellStyleXfs>
  <cellXfs count="1562">
    <xf numFmtId="0" fontId="0" fillId="0" borderId="0" xfId="0"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8" fillId="0" borderId="1" xfId="0" applyFont="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xf>
    <xf numFmtId="177" fontId="15" fillId="0" borderId="1" xfId="0" applyNumberFormat="1" applyFont="1" applyBorder="1" applyAlignment="1">
      <alignment vertical="center"/>
    </xf>
    <xf numFmtId="0" fontId="15" fillId="0" borderId="16" xfId="0" applyFont="1" applyBorder="1" applyAlignment="1">
      <alignment horizontal="center" vertical="center"/>
    </xf>
    <xf numFmtId="0" fontId="15" fillId="0" borderId="15" xfId="0" applyFont="1" applyBorder="1" applyAlignment="1">
      <alignment horizontal="center" vertical="center"/>
    </xf>
    <xf numFmtId="177" fontId="15" fillId="0" borderId="17" xfId="0" applyNumberFormat="1" applyFont="1" applyBorder="1" applyAlignment="1">
      <alignment horizontal="center" vertical="center"/>
    </xf>
    <xf numFmtId="0" fontId="15" fillId="0" borderId="12" xfId="0" applyFont="1" applyBorder="1" applyAlignment="1">
      <alignment horizontal="center" vertical="center"/>
    </xf>
    <xf numFmtId="177" fontId="15" fillId="0" borderId="14"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27" xfId="0" applyFont="1" applyBorder="1" applyAlignment="1">
      <alignment horizontal="center" vertical="center"/>
    </xf>
    <xf numFmtId="0" fontId="15" fillId="0" borderId="31" xfId="0" applyFont="1" applyBorder="1" applyAlignment="1">
      <alignment horizontal="center" vertical="center"/>
    </xf>
    <xf numFmtId="49" fontId="15" fillId="0" borderId="31" xfId="0" applyNumberFormat="1" applyFont="1" applyBorder="1" applyAlignment="1">
      <alignment horizontal="center" vertical="center"/>
    </xf>
    <xf numFmtId="0" fontId="15" fillId="0" borderId="35" xfId="0" applyFont="1" applyBorder="1" applyAlignment="1">
      <alignment horizontal="center" vertical="center"/>
    </xf>
    <xf numFmtId="49" fontId="15" fillId="0" borderId="35" xfId="0" applyNumberFormat="1" applyFont="1" applyBorder="1" applyAlignment="1">
      <alignment horizontal="center" vertical="center"/>
    </xf>
    <xf numFmtId="0" fontId="15" fillId="0" borderId="39" xfId="0" applyFont="1" applyBorder="1" applyAlignment="1">
      <alignment horizontal="center" vertical="center"/>
    </xf>
    <xf numFmtId="49" fontId="15" fillId="0" borderId="39" xfId="0" applyNumberFormat="1" applyFont="1" applyBorder="1" applyAlignment="1">
      <alignment horizontal="center" vertical="center"/>
    </xf>
    <xf numFmtId="49" fontId="15" fillId="0" borderId="0" xfId="0" applyNumberFormat="1" applyFont="1" applyAlignment="1">
      <alignment vertical="center"/>
    </xf>
    <xf numFmtId="0" fontId="17" fillId="0" borderId="0" xfId="0" applyFont="1" applyAlignment="1">
      <alignment horizontal="center" vertical="center"/>
    </xf>
    <xf numFmtId="177" fontId="15" fillId="0" borderId="0" xfId="0" applyNumberFormat="1" applyFont="1" applyAlignment="1">
      <alignment vertical="center"/>
    </xf>
    <xf numFmtId="0" fontId="18" fillId="0" borderId="0" xfId="0" applyFont="1" applyAlignment="1">
      <alignment vertical="center"/>
    </xf>
    <xf numFmtId="0" fontId="34" fillId="0" borderId="1" xfId="0" applyFont="1" applyBorder="1" applyAlignment="1">
      <alignment vertical="center"/>
    </xf>
    <xf numFmtId="0" fontId="18" fillId="0" borderId="1" xfId="0" applyFont="1" applyBorder="1"/>
    <xf numFmtId="0" fontId="0" fillId="0" borderId="1" xfId="0" applyBorder="1"/>
    <xf numFmtId="0" fontId="18" fillId="0" borderId="1" xfId="0" applyFont="1" applyBorder="1" applyAlignment="1">
      <alignment vertical="center"/>
    </xf>
    <xf numFmtId="0" fontId="0" fillId="0" borderId="1" xfId="0" applyBorder="1" applyAlignment="1">
      <alignment vertical="top"/>
    </xf>
    <xf numFmtId="177" fontId="0" fillId="0" borderId="0" xfId="0" applyNumberFormat="1" applyAlignment="1">
      <alignment vertical="center"/>
    </xf>
    <xf numFmtId="0" fontId="0" fillId="0" borderId="0" xfId="0" applyAlignment="1">
      <alignment horizontal="center" vertical="center"/>
    </xf>
    <xf numFmtId="0" fontId="21" fillId="0" borderId="0" xfId="0" applyFont="1" applyAlignment="1">
      <alignment vertical="center"/>
    </xf>
    <xf numFmtId="0" fontId="25" fillId="0" borderId="0" xfId="0" applyFont="1" applyAlignment="1">
      <alignment vertical="center"/>
    </xf>
    <xf numFmtId="0" fontId="15" fillId="3" borderId="23" xfId="0" applyFont="1" applyFill="1" applyBorder="1" applyAlignment="1">
      <alignment horizontal="center" vertical="center"/>
    </xf>
    <xf numFmtId="49" fontId="18" fillId="3" borderId="23" xfId="0" applyNumberFormat="1" applyFont="1" applyFill="1" applyBorder="1" applyAlignment="1">
      <alignment horizontal="center" vertical="center"/>
    </xf>
    <xf numFmtId="0" fontId="15" fillId="3" borderId="24" xfId="0" applyFont="1" applyFill="1" applyBorder="1" applyAlignment="1">
      <alignment horizontal="center" vertical="center"/>
    </xf>
    <xf numFmtId="177" fontId="15" fillId="3" borderId="24" xfId="0" applyNumberFormat="1" applyFont="1" applyFill="1" applyBorder="1" applyAlignment="1">
      <alignment horizontal="center" vertical="center"/>
    </xf>
    <xf numFmtId="0" fontId="30" fillId="3" borderId="23" xfId="0" applyFont="1" applyFill="1" applyBorder="1" applyAlignment="1">
      <alignment horizontal="center" vertical="center"/>
    </xf>
    <xf numFmtId="0" fontId="18" fillId="0" borderId="22" xfId="0" applyFont="1" applyBorder="1" applyAlignment="1">
      <alignment horizontal="center" vertical="center"/>
    </xf>
    <xf numFmtId="0" fontId="18" fillId="0" borderId="17" xfId="0" applyFont="1" applyBorder="1" applyAlignment="1">
      <alignment horizontal="center" vertical="center"/>
    </xf>
    <xf numFmtId="0" fontId="18" fillId="0" borderId="20" xfId="0" applyFont="1" applyBorder="1" applyAlignment="1">
      <alignment horizontal="center" vertical="center"/>
    </xf>
    <xf numFmtId="0" fontId="18" fillId="0" borderId="14" xfId="0" applyFont="1" applyBorder="1" applyAlignment="1">
      <alignment horizontal="center" vertical="center"/>
    </xf>
    <xf numFmtId="0" fontId="25" fillId="0" borderId="0" xfId="0" applyFont="1" applyAlignment="1">
      <alignment vertical="center" wrapText="1"/>
    </xf>
    <xf numFmtId="0" fontId="30" fillId="0" borderId="1" xfId="0" applyFont="1" applyBorder="1"/>
    <xf numFmtId="0" fontId="30" fillId="0" borderId="1" xfId="0" applyFont="1" applyBorder="1" applyAlignment="1">
      <alignment horizontal="left" vertical="center"/>
    </xf>
    <xf numFmtId="0" fontId="37" fillId="0" borderId="1" xfId="0" applyFont="1" applyBorder="1" applyAlignment="1">
      <alignment vertical="center"/>
    </xf>
    <xf numFmtId="177" fontId="15" fillId="0" borderId="36" xfId="0" applyNumberFormat="1" applyFont="1" applyBorder="1" applyAlignment="1">
      <alignment horizontal="center" vertical="center"/>
    </xf>
    <xf numFmtId="0" fontId="15" fillId="0" borderId="64" xfId="0" applyFont="1" applyBorder="1" applyAlignment="1">
      <alignment horizontal="center" vertical="center"/>
    </xf>
    <xf numFmtId="177" fontId="15" fillId="0" borderId="65" xfId="0" applyNumberFormat="1" applyFont="1" applyBorder="1" applyAlignment="1">
      <alignment horizontal="center" vertical="center"/>
    </xf>
    <xf numFmtId="0" fontId="15" fillId="0" borderId="57" xfId="0" applyFont="1" applyBorder="1" applyAlignment="1">
      <alignment horizontal="center" vertical="center"/>
    </xf>
    <xf numFmtId="0" fontId="15" fillId="0" borderId="8" xfId="0" applyFont="1" applyBorder="1" applyAlignment="1">
      <alignment horizontal="center" vertical="center"/>
    </xf>
    <xf numFmtId="177" fontId="15" fillId="0" borderId="81" xfId="0" applyNumberFormat="1" applyFont="1" applyBorder="1" applyAlignment="1">
      <alignment horizontal="center" vertical="center"/>
    </xf>
    <xf numFmtId="177" fontId="15" fillId="0" borderId="82" xfId="0" applyNumberFormat="1" applyFont="1" applyBorder="1" applyAlignment="1">
      <alignment horizontal="center" vertical="center"/>
    </xf>
    <xf numFmtId="177" fontId="15" fillId="0" borderId="83" xfId="0" applyNumberFormat="1" applyFont="1" applyBorder="1" applyAlignment="1">
      <alignment horizontal="center" vertical="center"/>
    </xf>
    <xf numFmtId="177" fontId="15" fillId="0" borderId="84" xfId="0" applyNumberFormat="1" applyFont="1" applyBorder="1" applyAlignment="1">
      <alignment horizontal="center" vertical="center"/>
    </xf>
    <xf numFmtId="0" fontId="15" fillId="0" borderId="73" xfId="0" applyFont="1" applyBorder="1" applyAlignment="1">
      <alignment horizontal="center" vertical="center"/>
    </xf>
    <xf numFmtId="177" fontId="15" fillId="0" borderId="85" xfId="0" applyNumberFormat="1" applyFont="1" applyBorder="1" applyAlignment="1">
      <alignment horizontal="center" vertical="center"/>
    </xf>
    <xf numFmtId="0" fontId="15" fillId="0" borderId="6" xfId="0" applyFont="1" applyBorder="1" applyAlignment="1">
      <alignment horizontal="center" vertical="center"/>
    </xf>
    <xf numFmtId="177" fontId="15" fillId="0" borderId="86" xfId="0" applyNumberFormat="1" applyFont="1" applyBorder="1" applyAlignment="1">
      <alignment horizontal="center" vertical="center"/>
    </xf>
    <xf numFmtId="0" fontId="36" fillId="0" borderId="0" xfId="0" applyFont="1" applyAlignment="1">
      <alignment vertical="center"/>
    </xf>
    <xf numFmtId="177" fontId="15" fillId="0" borderId="40" xfId="0" applyNumberFormat="1" applyFont="1" applyBorder="1" applyAlignment="1">
      <alignment horizontal="center" vertical="center"/>
    </xf>
    <xf numFmtId="177" fontId="15" fillId="0" borderId="32" xfId="0" applyNumberFormat="1" applyFont="1" applyBorder="1" applyAlignment="1">
      <alignment horizontal="center" vertical="center"/>
    </xf>
    <xf numFmtId="177" fontId="15" fillId="0" borderId="70" xfId="0" applyNumberFormat="1" applyFont="1" applyBorder="1" applyAlignment="1">
      <alignment horizontal="center" vertical="center"/>
    </xf>
    <xf numFmtId="0" fontId="15" fillId="0" borderId="58" xfId="0" applyFont="1" applyBorder="1" applyAlignment="1">
      <alignment horizontal="center" vertical="center"/>
    </xf>
    <xf numFmtId="0" fontId="25" fillId="0" borderId="1" xfId="0" applyFont="1" applyBorder="1" applyAlignment="1">
      <alignment vertical="center"/>
    </xf>
    <xf numFmtId="0" fontId="21" fillId="0" borderId="1" xfId="0" applyFont="1" applyBorder="1" applyAlignment="1">
      <alignment vertical="center"/>
    </xf>
    <xf numFmtId="177" fontId="0" fillId="0" borderId="1" xfId="0" applyNumberFormat="1" applyBorder="1" applyAlignment="1">
      <alignment vertical="center"/>
    </xf>
    <xf numFmtId="0" fontId="15" fillId="0" borderId="38" xfId="0" applyFont="1" applyBorder="1" applyAlignment="1">
      <alignment horizontal="center" vertical="center"/>
    </xf>
    <xf numFmtId="0" fontId="15" fillId="0" borderId="33" xfId="0" applyFont="1" applyBorder="1" applyAlignment="1">
      <alignment horizontal="center" vertical="center"/>
    </xf>
    <xf numFmtId="0" fontId="15" fillId="0" borderId="37" xfId="0" applyFont="1" applyBorder="1" applyAlignment="1">
      <alignment horizontal="center" vertical="center"/>
    </xf>
    <xf numFmtId="0" fontId="0" fillId="0" borderId="1" xfId="0" applyBorder="1" applyAlignment="1">
      <alignment horizontal="center" vertical="center"/>
    </xf>
    <xf numFmtId="0" fontId="38" fillId="0" borderId="0" xfId="0" applyFont="1" applyAlignment="1">
      <alignment vertical="center"/>
    </xf>
    <xf numFmtId="179" fontId="38" fillId="0" borderId="0" xfId="0" applyNumberFormat="1" applyFont="1" applyAlignment="1">
      <alignment horizontal="center" vertical="center"/>
    </xf>
    <xf numFmtId="179" fontId="0" fillId="0" borderId="0" xfId="0" applyNumberFormat="1" applyAlignment="1">
      <alignment horizontal="center" vertical="center"/>
    </xf>
    <xf numFmtId="0" fontId="18" fillId="0" borderId="9" xfId="0" applyFont="1" applyBorder="1" applyAlignment="1">
      <alignment horizontal="center" vertical="center"/>
    </xf>
    <xf numFmtId="49" fontId="15" fillId="0" borderId="13" xfId="0" applyNumberFormat="1" applyFont="1" applyBorder="1" applyAlignment="1">
      <alignment horizontal="center" vertical="center"/>
    </xf>
    <xf numFmtId="178" fontId="15" fillId="0" borderId="13" xfId="0" applyNumberFormat="1" applyFont="1" applyBorder="1" applyAlignment="1">
      <alignment horizontal="center" vertical="center"/>
    </xf>
    <xf numFmtId="49" fontId="15" fillId="0" borderId="19" xfId="0" applyNumberFormat="1" applyFont="1" applyBorder="1" applyAlignment="1">
      <alignment horizontal="center" vertical="center"/>
    </xf>
    <xf numFmtId="178" fontId="15" fillId="0" borderId="19" xfId="0" applyNumberFormat="1" applyFont="1" applyBorder="1" applyAlignment="1">
      <alignment horizontal="center" vertical="center"/>
    </xf>
    <xf numFmtId="49" fontId="15" fillId="0" borderId="11"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59" xfId="0" applyNumberFormat="1" applyFont="1" applyBorder="1" applyAlignment="1">
      <alignment horizontal="center" vertical="center"/>
    </xf>
    <xf numFmtId="49" fontId="15" fillId="0" borderId="16" xfId="0" applyNumberFormat="1" applyFont="1" applyBorder="1" applyAlignment="1">
      <alignment horizontal="center" vertical="center"/>
    </xf>
    <xf numFmtId="179" fontId="15" fillId="0" borderId="35" xfId="0" applyNumberFormat="1" applyFont="1" applyBorder="1" applyAlignment="1">
      <alignment horizontal="center" vertical="center"/>
    </xf>
    <xf numFmtId="178" fontId="15" fillId="0" borderId="35" xfId="0" applyNumberFormat="1" applyFont="1" applyBorder="1" applyAlignment="1">
      <alignment horizontal="center" vertical="center"/>
    </xf>
    <xf numFmtId="49" fontId="15" fillId="0" borderId="64" xfId="0" applyNumberFormat="1" applyFont="1" applyBorder="1" applyAlignment="1">
      <alignment horizontal="center" vertical="center"/>
    </xf>
    <xf numFmtId="178" fontId="15" fillId="0" borderId="64" xfId="0" applyNumberFormat="1" applyFont="1" applyBorder="1" applyAlignment="1">
      <alignment horizontal="center" vertical="center"/>
    </xf>
    <xf numFmtId="0" fontId="15" fillId="0" borderId="26" xfId="0" applyFont="1" applyBorder="1" applyAlignment="1">
      <alignment horizontal="center" vertical="center"/>
    </xf>
    <xf numFmtId="0" fontId="15" fillId="0" borderId="68" xfId="0" applyFont="1" applyBorder="1" applyAlignment="1">
      <alignment horizontal="center" vertical="center"/>
    </xf>
    <xf numFmtId="178" fontId="15" fillId="0" borderId="31" xfId="0" applyNumberFormat="1" applyFont="1" applyBorder="1" applyAlignment="1">
      <alignment horizontal="center" vertical="center"/>
    </xf>
    <xf numFmtId="178" fontId="15" fillId="0" borderId="39" xfId="0" applyNumberFormat="1" applyFont="1" applyBorder="1" applyAlignment="1">
      <alignment horizontal="center" vertical="center"/>
    </xf>
    <xf numFmtId="49" fontId="15" fillId="0" borderId="21" xfId="0" applyNumberFormat="1" applyFont="1" applyBorder="1" applyAlignment="1">
      <alignment horizontal="center" vertical="center"/>
    </xf>
    <xf numFmtId="49" fontId="15" fillId="0" borderId="58" xfId="0" applyNumberFormat="1" applyFont="1" applyBorder="1" applyAlignment="1">
      <alignment horizontal="center" vertical="center"/>
    </xf>
    <xf numFmtId="178" fontId="15" fillId="0" borderId="57" xfId="0" applyNumberFormat="1" applyFont="1" applyBorder="1" applyAlignment="1">
      <alignment horizontal="center" vertical="center"/>
    </xf>
    <xf numFmtId="0" fontId="22" fillId="0" borderId="35" xfId="0" applyFont="1" applyBorder="1" applyAlignment="1">
      <alignment horizontal="center" vertical="center"/>
    </xf>
    <xf numFmtId="0" fontId="15" fillId="0" borderId="77" xfId="0" applyFont="1" applyBorder="1" applyAlignment="1">
      <alignment horizontal="center" vertical="center"/>
    </xf>
    <xf numFmtId="49" fontId="15" fillId="0" borderId="57" xfId="0" applyNumberFormat="1" applyFont="1" applyBorder="1" applyAlignment="1">
      <alignment horizontal="center" vertical="center"/>
    </xf>
    <xf numFmtId="178" fontId="15" fillId="0" borderId="58" xfId="0" applyNumberFormat="1" applyFont="1" applyBorder="1" applyAlignment="1">
      <alignment horizontal="center" vertical="center"/>
    </xf>
    <xf numFmtId="178" fontId="15" fillId="0" borderId="10" xfId="0" applyNumberFormat="1" applyFont="1" applyBorder="1" applyAlignment="1">
      <alignment horizontal="center" vertical="center"/>
    </xf>
    <xf numFmtId="178" fontId="15" fillId="0" borderId="59" xfId="0" applyNumberFormat="1" applyFont="1" applyBorder="1" applyAlignment="1">
      <alignment horizontal="center" vertical="center"/>
    </xf>
    <xf numFmtId="178" fontId="15" fillId="0" borderId="9" xfId="0" applyNumberFormat="1" applyFont="1" applyBorder="1" applyAlignment="1">
      <alignment horizontal="center" vertical="center"/>
    </xf>
    <xf numFmtId="178" fontId="15" fillId="0" borderId="11" xfId="0" applyNumberFormat="1" applyFont="1" applyBorder="1" applyAlignment="1">
      <alignment horizontal="center" vertical="center"/>
    </xf>
    <xf numFmtId="178" fontId="15" fillId="0" borderId="75" xfId="0" applyNumberFormat="1" applyFont="1" applyBorder="1" applyAlignment="1">
      <alignment horizontal="center" vertical="center"/>
    </xf>
    <xf numFmtId="49" fontId="15" fillId="0" borderId="73" xfId="0" applyNumberFormat="1" applyFont="1" applyBorder="1" applyAlignment="1">
      <alignment horizontal="center" vertical="center"/>
    </xf>
    <xf numFmtId="178" fontId="15" fillId="0" borderId="73" xfId="0" applyNumberFormat="1" applyFont="1" applyBorder="1" applyAlignment="1">
      <alignment horizontal="center" vertical="center"/>
    </xf>
    <xf numFmtId="49" fontId="15" fillId="0" borderId="6" xfId="0" applyNumberFormat="1" applyFont="1" applyBorder="1" applyAlignment="1">
      <alignment horizontal="center" vertical="center"/>
    </xf>
    <xf numFmtId="178" fontId="15" fillId="0" borderId="6" xfId="0" applyNumberFormat="1" applyFont="1" applyBorder="1" applyAlignment="1">
      <alignment horizontal="center" vertical="center"/>
    </xf>
    <xf numFmtId="0" fontId="0" fillId="0" borderId="0" xfId="0" applyAlignment="1" applyProtection="1">
      <alignment vertical="center"/>
      <protection locked="0"/>
    </xf>
    <xf numFmtId="0" fontId="30" fillId="0" borderId="7" xfId="0" applyFont="1" applyBorder="1" applyAlignment="1">
      <alignment vertical="center"/>
    </xf>
    <xf numFmtId="0" fontId="16" fillId="0" borderId="16"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2" xfId="0" applyFont="1" applyBorder="1" applyAlignment="1">
      <alignment horizontal="center" vertical="center"/>
    </xf>
    <xf numFmtId="49" fontId="15" fillId="0" borderId="74" xfId="0" applyNumberFormat="1" applyFont="1" applyBorder="1" applyAlignment="1">
      <alignment horizontal="center" vertical="center"/>
    </xf>
    <xf numFmtId="0" fontId="15" fillId="0" borderId="61" xfId="0" applyFont="1" applyBorder="1" applyAlignment="1">
      <alignment horizontal="center" vertical="center"/>
    </xf>
    <xf numFmtId="177" fontId="15" fillId="0" borderId="61" xfId="0" applyNumberFormat="1" applyFont="1" applyBorder="1" applyAlignment="1">
      <alignment horizontal="center" vertical="center"/>
    </xf>
    <xf numFmtId="177" fontId="15" fillId="0" borderId="80" xfId="0" applyNumberFormat="1" applyFont="1" applyBorder="1" applyAlignment="1">
      <alignment horizontal="center" vertical="center"/>
    </xf>
    <xf numFmtId="49" fontId="15" fillId="0" borderId="5" xfId="0" applyNumberFormat="1" applyFont="1" applyBorder="1" applyAlignment="1">
      <alignment horizontal="center" vertical="center"/>
    </xf>
    <xf numFmtId="0" fontId="15" fillId="0" borderId="98" xfId="0" applyFont="1" applyBorder="1" applyAlignment="1">
      <alignment horizontal="center" vertical="center"/>
    </xf>
    <xf numFmtId="49" fontId="15" fillId="0" borderId="99" xfId="0" applyNumberFormat="1" applyFont="1" applyBorder="1" applyAlignment="1">
      <alignment horizontal="center" vertical="center"/>
    </xf>
    <xf numFmtId="0" fontId="15" fillId="0" borderId="93" xfId="0" applyFont="1" applyBorder="1" applyAlignment="1">
      <alignment horizontal="center" vertical="center"/>
    </xf>
    <xf numFmtId="49" fontId="15" fillId="0" borderId="93"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95"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108" xfId="0" applyNumberFormat="1" applyFont="1" applyBorder="1" applyAlignment="1">
      <alignment horizontal="center" vertical="center"/>
    </xf>
    <xf numFmtId="49" fontId="15" fillId="0" borderId="107" xfId="0" applyNumberFormat="1" applyFont="1" applyBorder="1" applyAlignment="1">
      <alignment horizontal="center" vertical="center"/>
    </xf>
    <xf numFmtId="49" fontId="27" fillId="0" borderId="74" xfId="1" applyNumberFormat="1" applyFont="1" applyBorder="1" applyAlignment="1">
      <alignment horizontal="center" vertical="center"/>
    </xf>
    <xf numFmtId="49" fontId="27" fillId="0" borderId="87" xfId="1" applyNumberFormat="1" applyFont="1" applyBorder="1" applyAlignment="1">
      <alignment horizontal="center" vertical="center"/>
    </xf>
    <xf numFmtId="49" fontId="27" fillId="0" borderId="63" xfId="1" applyNumberFormat="1" applyFont="1" applyBorder="1" applyAlignment="1">
      <alignment horizontal="center" vertical="center"/>
    </xf>
    <xf numFmtId="49" fontId="27" fillId="0" borderId="75" xfId="1" applyNumberFormat="1" applyFont="1" applyBorder="1" applyAlignment="1">
      <alignment horizontal="center" vertical="center"/>
    </xf>
    <xf numFmtId="49" fontId="27" fillId="0" borderId="13" xfId="1" applyNumberFormat="1" applyFont="1" applyBorder="1" applyAlignment="1">
      <alignment horizontal="center" vertical="center"/>
    </xf>
    <xf numFmtId="49" fontId="27" fillId="0" borderId="16" xfId="1" applyNumberFormat="1" applyFont="1" applyBorder="1" applyAlignment="1">
      <alignment horizontal="center" vertical="center"/>
    </xf>
    <xf numFmtId="49" fontId="27" fillId="0" borderId="27" xfId="1" applyNumberFormat="1" applyFont="1" applyBorder="1" applyAlignment="1">
      <alignment horizontal="center" vertical="center"/>
    </xf>
    <xf numFmtId="49" fontId="27" fillId="0" borderId="9" xfId="1" applyNumberFormat="1" applyFont="1" applyBorder="1" applyAlignment="1">
      <alignment horizontal="center" vertical="center"/>
    </xf>
    <xf numFmtId="49" fontId="27" fillId="0" borderId="59" xfId="1" applyNumberFormat="1" applyFont="1" applyBorder="1" applyAlignment="1">
      <alignment horizontal="center" vertical="center"/>
    </xf>
    <xf numFmtId="49" fontId="27" fillId="0" borderId="10" xfId="1" applyNumberFormat="1" applyFont="1" applyBorder="1" applyAlignment="1">
      <alignment horizontal="center" vertical="center"/>
    </xf>
    <xf numFmtId="49" fontId="15" fillId="0" borderId="96" xfId="0" applyNumberFormat="1" applyFont="1" applyBorder="1" applyAlignment="1">
      <alignment horizontal="center" vertical="center"/>
    </xf>
    <xf numFmtId="49" fontId="27" fillId="0" borderId="11" xfId="1" applyNumberFormat="1" applyFont="1" applyBorder="1" applyAlignment="1">
      <alignment horizontal="center" vertical="center"/>
    </xf>
    <xf numFmtId="49" fontId="15" fillId="0" borderId="30" xfId="0" applyNumberFormat="1" applyFont="1" applyBorder="1" applyAlignment="1">
      <alignment horizontal="center" vertical="center"/>
    </xf>
    <xf numFmtId="177" fontId="15" fillId="0" borderId="109" xfId="0" applyNumberFormat="1" applyFont="1" applyBorder="1" applyAlignment="1">
      <alignment horizontal="center" vertical="center"/>
    </xf>
    <xf numFmtId="0" fontId="30" fillId="0" borderId="13" xfId="0" applyFont="1" applyBorder="1" applyAlignment="1">
      <alignment vertical="center"/>
    </xf>
    <xf numFmtId="0" fontId="30" fillId="0" borderId="16" xfId="0" applyFont="1" applyBorder="1" applyAlignment="1">
      <alignment vertical="center"/>
    </xf>
    <xf numFmtId="0" fontId="27" fillId="0" borderId="21" xfId="0" applyFont="1" applyBorder="1" applyAlignment="1">
      <alignment horizontal="center" vertical="center" wrapText="1"/>
    </xf>
    <xf numFmtId="49" fontId="15" fillId="0" borderId="63" xfId="0" applyNumberFormat="1" applyFont="1" applyBorder="1" applyAlignment="1">
      <alignment horizontal="center" vertical="center"/>
    </xf>
    <xf numFmtId="49" fontId="15" fillId="0" borderId="75" xfId="0" applyNumberFormat="1" applyFont="1" applyBorder="1" applyAlignment="1">
      <alignment horizontal="center" vertical="center"/>
    </xf>
    <xf numFmtId="49" fontId="15" fillId="0" borderId="11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27" fillId="0" borderId="98" xfId="1" applyNumberFormat="1" applyFont="1" applyBorder="1" applyAlignment="1">
      <alignment horizontal="center" vertical="center"/>
    </xf>
    <xf numFmtId="0" fontId="15" fillId="0" borderId="118" xfId="0" applyFont="1" applyBorder="1" applyAlignment="1">
      <alignment horizontal="center" vertical="center"/>
    </xf>
    <xf numFmtId="0" fontId="15" fillId="0" borderId="66" xfId="0" applyFont="1" applyBorder="1" applyAlignment="1">
      <alignment horizontal="center" vertical="center"/>
    </xf>
    <xf numFmtId="0" fontId="17" fillId="0" borderId="106" xfId="0" applyFont="1" applyBorder="1" applyAlignment="1">
      <alignment horizontal="center" vertical="center"/>
    </xf>
    <xf numFmtId="0" fontId="15" fillId="0" borderId="88" xfId="0" applyFont="1" applyBorder="1" applyAlignment="1">
      <alignment horizontal="center" vertical="center"/>
    </xf>
    <xf numFmtId="49" fontId="27" fillId="0" borderId="114" xfId="1" applyNumberFormat="1" applyFont="1" applyBorder="1" applyAlignment="1">
      <alignment horizontal="center" vertical="center"/>
    </xf>
    <xf numFmtId="177" fontId="15" fillId="0" borderId="123" xfId="0" applyNumberFormat="1" applyFont="1" applyBorder="1" applyAlignment="1">
      <alignment horizontal="center" vertical="center"/>
    </xf>
    <xf numFmtId="177" fontId="15" fillId="0" borderId="124" xfId="0" applyNumberFormat="1" applyFont="1" applyBorder="1" applyAlignment="1">
      <alignment horizontal="center" vertical="center"/>
    </xf>
    <xf numFmtId="177" fontId="15" fillId="0" borderId="125" xfId="0" applyNumberFormat="1" applyFont="1" applyBorder="1" applyAlignment="1">
      <alignment horizontal="center" vertical="center"/>
    </xf>
    <xf numFmtId="177" fontId="15" fillId="0" borderId="78" xfId="0" applyNumberFormat="1" applyFont="1" applyBorder="1" applyAlignment="1">
      <alignment horizontal="center" vertical="center"/>
    </xf>
    <xf numFmtId="177" fontId="15" fillId="0" borderId="106" xfId="0" applyNumberFormat="1" applyFont="1" applyBorder="1" applyAlignment="1">
      <alignment horizontal="center" vertical="center"/>
    </xf>
    <xf numFmtId="49" fontId="15" fillId="0" borderId="98" xfId="0" applyNumberFormat="1" applyFont="1" applyBorder="1" applyAlignment="1">
      <alignment horizontal="center" vertical="center"/>
    </xf>
    <xf numFmtId="0" fontId="15" fillId="0" borderId="108" xfId="0" applyFont="1" applyBorder="1" applyAlignment="1">
      <alignment horizontal="center" vertical="center"/>
    </xf>
    <xf numFmtId="0" fontId="15" fillId="0" borderId="107" xfId="0" applyFont="1" applyBorder="1" applyAlignment="1">
      <alignment horizontal="center" vertical="center"/>
    </xf>
    <xf numFmtId="0" fontId="15" fillId="0" borderId="127" xfId="0" applyFont="1" applyBorder="1" applyAlignment="1">
      <alignment horizontal="center" vertical="center"/>
    </xf>
    <xf numFmtId="0" fontId="15" fillId="0" borderId="128" xfId="0" applyFont="1" applyBorder="1" applyAlignment="1">
      <alignment horizontal="center" vertical="center"/>
    </xf>
    <xf numFmtId="0" fontId="0" fillId="0" borderId="75" xfId="0" applyBorder="1" applyAlignment="1">
      <alignment vertical="center"/>
    </xf>
    <xf numFmtId="0" fontId="30" fillId="0" borderId="31" xfId="0" applyFont="1" applyBorder="1" applyAlignment="1">
      <alignment horizontal="center" vertical="center"/>
    </xf>
    <xf numFmtId="0" fontId="30" fillId="0" borderId="35" xfId="0" applyFont="1" applyBorder="1" applyAlignment="1">
      <alignment horizontal="center" vertical="center"/>
    </xf>
    <xf numFmtId="0" fontId="15" fillId="0" borderId="76" xfId="0" applyFont="1" applyBorder="1" applyAlignment="1">
      <alignment horizontal="center" vertical="center"/>
    </xf>
    <xf numFmtId="0" fontId="43" fillId="0" borderId="109" xfId="0" applyFont="1" applyBorder="1" applyAlignment="1">
      <alignment horizontal="center" vertical="center"/>
    </xf>
    <xf numFmtId="178" fontId="15" fillId="0" borderId="63" xfId="0" applyNumberFormat="1" applyFont="1" applyBorder="1" applyAlignment="1">
      <alignment horizontal="center" vertical="center"/>
    </xf>
    <xf numFmtId="0" fontId="15" fillId="0" borderId="80" xfId="0" applyFont="1" applyBorder="1" applyAlignment="1">
      <alignment horizontal="center" vertical="center"/>
    </xf>
    <xf numFmtId="0" fontId="30" fillId="0" borderId="64" xfId="0" applyFont="1" applyBorder="1" applyAlignment="1">
      <alignment horizontal="center" vertical="center"/>
    </xf>
    <xf numFmtId="0" fontId="15" fillId="0" borderId="122" xfId="0" applyFont="1" applyBorder="1" applyAlignment="1">
      <alignment horizontal="center" vertical="center"/>
    </xf>
    <xf numFmtId="0" fontId="20" fillId="0" borderId="1" xfId="0" applyFont="1" applyBorder="1" applyAlignment="1">
      <alignment wrapText="1"/>
    </xf>
    <xf numFmtId="49" fontId="15" fillId="0" borderId="25" xfId="0" applyNumberFormat="1" applyFont="1" applyBorder="1" applyAlignment="1">
      <alignment horizontal="center" vertical="center"/>
    </xf>
    <xf numFmtId="49" fontId="15" fillId="0" borderId="91" xfId="0" applyNumberFormat="1" applyFont="1" applyBorder="1" applyAlignment="1">
      <alignment horizontal="center" vertical="center"/>
    </xf>
    <xf numFmtId="178" fontId="15" fillId="0" borderId="21" xfId="0" applyNumberFormat="1" applyFont="1" applyBorder="1" applyAlignment="1">
      <alignment horizontal="center" vertical="center"/>
    </xf>
    <xf numFmtId="0" fontId="18" fillId="0" borderId="61" xfId="0" applyFont="1" applyBorder="1" applyAlignment="1">
      <alignment horizontal="center" vertical="center"/>
    </xf>
    <xf numFmtId="177" fontId="15" fillId="0" borderId="71" xfId="0" applyNumberFormat="1" applyFont="1" applyBorder="1" applyAlignment="1">
      <alignment horizontal="center" vertical="center"/>
    </xf>
    <xf numFmtId="0" fontId="23" fillId="0" borderId="75" xfId="0" applyFont="1" applyBorder="1" applyAlignment="1">
      <alignment vertical="center"/>
    </xf>
    <xf numFmtId="0" fontId="15" fillId="0" borderId="56" xfId="0" applyFont="1" applyBorder="1" applyAlignment="1">
      <alignment horizontal="center" vertical="center"/>
    </xf>
    <xf numFmtId="49" fontId="15" fillId="0" borderId="103" xfId="0" applyNumberFormat="1"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49" fontId="15" fillId="0" borderId="106"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76" xfId="0" applyNumberFormat="1" applyFont="1" applyBorder="1" applyAlignment="1">
      <alignment horizontal="center" vertical="center"/>
    </xf>
    <xf numFmtId="0" fontId="15" fillId="0" borderId="17" xfId="0" applyFont="1" applyBorder="1" applyAlignment="1">
      <alignment horizontal="center" vertical="center"/>
    </xf>
    <xf numFmtId="49" fontId="15" fillId="0" borderId="61" xfId="0" applyNumberFormat="1" applyFont="1" applyBorder="1" applyAlignment="1">
      <alignment horizontal="center" vertical="center"/>
    </xf>
    <xf numFmtId="49" fontId="15" fillId="0" borderId="120" xfId="0" applyNumberFormat="1" applyFont="1" applyBorder="1" applyAlignment="1">
      <alignment horizontal="center" vertical="center"/>
    </xf>
    <xf numFmtId="49" fontId="15" fillId="0" borderId="80" xfId="0" applyNumberFormat="1" applyFont="1" applyBorder="1" applyAlignment="1">
      <alignment horizontal="center" vertical="center"/>
    </xf>
    <xf numFmtId="0" fontId="27" fillId="0" borderId="7" xfId="0" applyFont="1" applyBorder="1" applyAlignment="1">
      <alignment horizontal="center" vertical="center" wrapText="1"/>
    </xf>
    <xf numFmtId="49" fontId="27" fillId="0" borderId="6" xfId="1" applyNumberFormat="1" applyFont="1" applyBorder="1" applyAlignment="1">
      <alignment horizontal="center" vertical="center"/>
    </xf>
    <xf numFmtId="0" fontId="15" fillId="0" borderId="14" xfId="0" applyFont="1" applyBorder="1" applyAlignment="1">
      <alignment horizontal="center" vertical="center"/>
    </xf>
    <xf numFmtId="49" fontId="15" fillId="0" borderId="111" xfId="0" applyNumberFormat="1" applyFont="1" applyBorder="1" applyAlignment="1">
      <alignment horizontal="center" vertical="center"/>
    </xf>
    <xf numFmtId="0" fontId="27" fillId="0" borderId="75" xfId="1" applyFont="1" applyBorder="1" applyAlignment="1">
      <alignment horizontal="center" vertical="center"/>
    </xf>
    <xf numFmtId="0" fontId="27" fillId="0" borderId="63" xfId="1" applyFont="1" applyBorder="1" applyAlignment="1">
      <alignment horizontal="center" vertical="center"/>
    </xf>
    <xf numFmtId="0" fontId="27" fillId="0" borderId="9" xfId="1" applyFont="1" applyBorder="1" applyAlignment="1">
      <alignment horizontal="center" vertical="center"/>
    </xf>
    <xf numFmtId="49" fontId="27" fillId="0" borderId="68" xfId="1" applyNumberFormat="1" applyFont="1" applyBorder="1" applyAlignment="1">
      <alignment horizontal="center" vertical="center"/>
    </xf>
    <xf numFmtId="56" fontId="0" fillId="0" borderId="0" xfId="0" applyNumberFormat="1" applyAlignment="1">
      <alignment vertical="center"/>
    </xf>
    <xf numFmtId="0" fontId="15" fillId="0" borderId="121" xfId="0" applyFont="1" applyBorder="1" applyAlignment="1">
      <alignment vertical="center"/>
    </xf>
    <xf numFmtId="49" fontId="27" fillId="0" borderId="93" xfId="1" applyNumberFormat="1" applyFont="1" applyBorder="1" applyAlignment="1">
      <alignment horizontal="center" vertical="center"/>
    </xf>
    <xf numFmtId="0" fontId="18" fillId="0" borderId="130" xfId="0" applyFont="1" applyBorder="1" applyAlignment="1">
      <alignment horizontal="center" vertical="center"/>
    </xf>
    <xf numFmtId="0" fontId="18" fillId="0" borderId="97" xfId="0" applyFont="1" applyBorder="1" applyAlignment="1">
      <alignment horizontal="center" vertical="center"/>
    </xf>
    <xf numFmtId="0" fontId="15" fillId="0" borderId="137" xfId="0" applyFont="1" applyBorder="1" applyAlignment="1">
      <alignment vertical="center"/>
    </xf>
    <xf numFmtId="0" fontId="15" fillId="0" borderId="86" xfId="0" applyFont="1" applyBorder="1" applyAlignment="1">
      <alignment horizontal="center" vertical="center"/>
    </xf>
    <xf numFmtId="0" fontId="15" fillId="0" borderId="141" xfId="0" applyFont="1" applyBorder="1" applyAlignment="1">
      <alignment horizontal="center" vertical="center"/>
    </xf>
    <xf numFmtId="0" fontId="0" fillId="0" borderId="111" xfId="0" applyBorder="1" applyAlignment="1">
      <alignment vertical="center"/>
    </xf>
    <xf numFmtId="0" fontId="27" fillId="0" borderId="74" xfId="1" applyFont="1" applyBorder="1" applyAlignment="1">
      <alignment horizontal="center" vertical="center"/>
    </xf>
    <xf numFmtId="0" fontId="27" fillId="0" borderId="73" xfId="1" applyFont="1" applyBorder="1" applyAlignment="1">
      <alignment horizontal="center" vertical="center"/>
    </xf>
    <xf numFmtId="0" fontId="23" fillId="0" borderId="0" xfId="20" applyNumberFormat="1" applyFont="1" applyAlignment="1">
      <alignment horizontal="left" vertical="center"/>
    </xf>
    <xf numFmtId="0" fontId="23" fillId="0" borderId="0" xfId="0" applyFont="1" applyAlignment="1">
      <alignment horizontal="left" vertical="center"/>
    </xf>
    <xf numFmtId="0" fontId="31" fillId="0" borderId="0" xfId="0" applyFont="1" applyAlignment="1">
      <alignment vertical="center"/>
    </xf>
    <xf numFmtId="179" fontId="31" fillId="0" borderId="0" xfId="0" applyNumberFormat="1" applyFont="1" applyAlignment="1">
      <alignment horizontal="center" vertical="center"/>
    </xf>
    <xf numFmtId="0" fontId="15" fillId="10" borderId="0" xfId="0" applyFont="1" applyFill="1" applyAlignment="1">
      <alignment vertical="center"/>
    </xf>
    <xf numFmtId="0" fontId="15" fillId="4" borderId="0" xfId="0" applyFont="1" applyFill="1" applyAlignment="1">
      <alignment vertical="center"/>
    </xf>
    <xf numFmtId="0" fontId="31" fillId="4" borderId="0" xfId="0" applyFont="1" applyFill="1" applyAlignment="1">
      <alignment vertical="center"/>
    </xf>
    <xf numFmtId="0" fontId="18" fillId="4" borderId="0" xfId="0" applyFont="1" applyFill="1" applyAlignment="1">
      <alignment vertical="center"/>
    </xf>
    <xf numFmtId="0" fontId="14" fillId="4" borderId="0" xfId="0" applyFont="1" applyFill="1" applyAlignment="1">
      <alignment vertical="center"/>
    </xf>
    <xf numFmtId="179" fontId="18" fillId="4" borderId="0" xfId="0" applyNumberFormat="1" applyFont="1" applyFill="1" applyAlignment="1">
      <alignment horizontal="center" vertical="center"/>
    </xf>
    <xf numFmtId="0" fontId="18" fillId="5" borderId="0" xfId="0" applyFont="1" applyFill="1" applyAlignment="1">
      <alignment vertical="center"/>
    </xf>
    <xf numFmtId="0" fontId="15" fillId="5" borderId="0" xfId="0" applyFont="1" applyFill="1" applyAlignment="1">
      <alignment vertical="center"/>
    </xf>
    <xf numFmtId="179" fontId="18" fillId="5" borderId="0" xfId="0" applyNumberFormat="1" applyFont="1" applyFill="1" applyAlignment="1">
      <alignment horizontal="center" vertical="center"/>
    </xf>
    <xf numFmtId="0" fontId="18" fillId="8" borderId="0" xfId="0" applyFont="1" applyFill="1" applyAlignment="1">
      <alignment vertical="center"/>
    </xf>
    <xf numFmtId="0" fontId="15" fillId="8" borderId="0" xfId="0" applyFont="1" applyFill="1" applyAlignment="1">
      <alignment vertical="center"/>
    </xf>
    <xf numFmtId="179" fontId="18" fillId="8" borderId="0" xfId="0" applyNumberFormat="1" applyFont="1" applyFill="1" applyAlignment="1">
      <alignment horizontal="center" vertical="center"/>
    </xf>
    <xf numFmtId="0" fontId="15" fillId="9" borderId="0" xfId="0" applyFont="1" applyFill="1" applyAlignment="1">
      <alignment vertical="center"/>
    </xf>
    <xf numFmtId="0" fontId="18" fillId="11" borderId="0" xfId="0" applyFont="1" applyFill="1" applyAlignment="1">
      <alignment vertical="center"/>
    </xf>
    <xf numFmtId="0" fontId="14" fillId="11" borderId="0" xfId="0" applyFont="1" applyFill="1" applyAlignment="1">
      <alignment vertical="center"/>
    </xf>
    <xf numFmtId="179" fontId="18" fillId="11" borderId="0" xfId="0" applyNumberFormat="1" applyFont="1" applyFill="1" applyAlignment="1">
      <alignment horizontal="center" vertical="center"/>
    </xf>
    <xf numFmtId="0" fontId="18" fillId="7" borderId="0" xfId="0" applyFont="1" applyFill="1" applyAlignment="1">
      <alignment vertical="center"/>
    </xf>
    <xf numFmtId="0" fontId="15" fillId="7" borderId="0" xfId="0" applyFont="1" applyFill="1" applyAlignment="1">
      <alignment vertical="center"/>
    </xf>
    <xf numFmtId="179" fontId="15" fillId="7" borderId="0" xfId="0" applyNumberFormat="1" applyFont="1" applyFill="1" applyAlignment="1">
      <alignment horizontal="center" vertical="center"/>
    </xf>
    <xf numFmtId="179" fontId="18" fillId="7" borderId="0" xfId="0" applyNumberFormat="1" applyFont="1" applyFill="1" applyAlignment="1">
      <alignment vertical="center"/>
    </xf>
    <xf numFmtId="0" fontId="18" fillId="12" borderId="0" xfId="0" applyFont="1" applyFill="1" applyAlignment="1">
      <alignment vertical="center"/>
    </xf>
    <xf numFmtId="0" fontId="15" fillId="12" borderId="0" xfId="0" applyFont="1" applyFill="1" applyAlignment="1">
      <alignment vertical="center"/>
    </xf>
    <xf numFmtId="179" fontId="15" fillId="12" borderId="0" xfId="0" applyNumberFormat="1" applyFont="1" applyFill="1" applyAlignment="1">
      <alignment horizontal="center" vertical="center"/>
    </xf>
    <xf numFmtId="179" fontId="18" fillId="12" borderId="0" xfId="0" applyNumberFormat="1" applyFont="1" applyFill="1" applyAlignment="1">
      <alignment vertical="center"/>
    </xf>
    <xf numFmtId="0" fontId="30" fillId="0" borderId="112" xfId="0" applyFont="1" applyBorder="1" applyAlignment="1">
      <alignment vertical="center"/>
    </xf>
    <xf numFmtId="0" fontId="27" fillId="0" borderId="16" xfId="0" applyFont="1" applyBorder="1" applyAlignment="1">
      <alignment horizontal="center" vertical="center" wrapText="1"/>
    </xf>
    <xf numFmtId="0" fontId="18" fillId="0" borderId="70" xfId="0" applyFont="1" applyBorder="1" applyAlignment="1">
      <alignment horizontal="center" vertical="center"/>
    </xf>
    <xf numFmtId="49" fontId="15" fillId="0" borderId="110" xfId="0" applyNumberFormat="1" applyFont="1" applyBorder="1" applyAlignment="1">
      <alignment horizontal="center" vertical="center"/>
    </xf>
    <xf numFmtId="49" fontId="15" fillId="0" borderId="60" xfId="0" applyNumberFormat="1" applyFont="1" applyBorder="1" applyAlignment="1">
      <alignment horizontal="center" vertical="center"/>
    </xf>
    <xf numFmtId="179" fontId="15" fillId="0" borderId="107" xfId="0" applyNumberFormat="1" applyFont="1" applyBorder="1" applyAlignment="1">
      <alignment horizontal="center" vertical="center"/>
    </xf>
    <xf numFmtId="179" fontId="15" fillId="0" borderId="120" xfId="0" applyNumberFormat="1" applyFont="1" applyBorder="1" applyAlignment="1">
      <alignment horizontal="center" vertical="center"/>
    </xf>
    <xf numFmtId="0" fontId="18" fillId="0" borderId="101" xfId="0" applyFont="1" applyBorder="1" applyAlignment="1">
      <alignment horizontal="center" vertical="center"/>
    </xf>
    <xf numFmtId="49" fontId="15" fillId="0" borderId="117" xfId="0" applyNumberFormat="1" applyFont="1" applyBorder="1" applyAlignment="1">
      <alignment horizontal="center" vertical="center"/>
    </xf>
    <xf numFmtId="0" fontId="15" fillId="0" borderId="99" xfId="0" applyFont="1" applyBorder="1" applyAlignment="1">
      <alignment horizontal="center" vertical="center"/>
    </xf>
    <xf numFmtId="177" fontId="15" fillId="0" borderId="22" xfId="0" applyNumberFormat="1" applyFont="1" applyBorder="1" applyAlignment="1">
      <alignment horizontal="center" vertical="center"/>
    </xf>
    <xf numFmtId="0" fontId="27" fillId="0" borderId="9" xfId="0" applyFont="1" applyBorder="1" applyAlignment="1">
      <alignment horizontal="center" vertical="center" wrapText="1"/>
    </xf>
    <xf numFmtId="0" fontId="15" fillId="0" borderId="22" xfId="0" applyFont="1" applyBorder="1" applyAlignment="1">
      <alignment horizontal="center" vertical="center"/>
    </xf>
    <xf numFmtId="177" fontId="15" fillId="0" borderId="20" xfId="0" applyNumberFormat="1" applyFont="1" applyBorder="1" applyAlignment="1">
      <alignment horizontal="center" vertical="center"/>
    </xf>
    <xf numFmtId="177" fontId="15" fillId="0" borderId="28" xfId="0" applyNumberFormat="1" applyFont="1" applyBorder="1" applyAlignment="1">
      <alignment horizontal="center" vertical="center"/>
    </xf>
    <xf numFmtId="177" fontId="15" fillId="0" borderId="157" xfId="0" applyNumberFormat="1" applyFont="1" applyBorder="1" applyAlignment="1">
      <alignment horizontal="center" vertical="center"/>
    </xf>
    <xf numFmtId="177" fontId="15" fillId="0" borderId="135" xfId="0" applyNumberFormat="1" applyFont="1" applyBorder="1" applyAlignment="1">
      <alignment horizontal="center" vertical="center"/>
    </xf>
    <xf numFmtId="177" fontId="15" fillId="0" borderId="158" xfId="0" applyNumberFormat="1" applyFont="1" applyBorder="1" applyAlignment="1">
      <alignment horizontal="center" vertical="center"/>
    </xf>
    <xf numFmtId="177" fontId="15" fillId="0" borderId="151" xfId="0" applyNumberFormat="1" applyFont="1" applyBorder="1" applyAlignment="1">
      <alignment horizontal="center" vertical="center"/>
    </xf>
    <xf numFmtId="177" fontId="15" fillId="0" borderId="138" xfId="0" applyNumberFormat="1" applyFont="1" applyBorder="1" applyAlignment="1">
      <alignment horizontal="center" vertical="center"/>
    </xf>
    <xf numFmtId="177" fontId="15" fillId="0" borderId="94" xfId="0" applyNumberFormat="1" applyFont="1" applyBorder="1" applyAlignment="1">
      <alignment horizontal="center" vertical="center"/>
    </xf>
    <xf numFmtId="0" fontId="27" fillId="0" borderId="108" xfId="1" applyFont="1" applyBorder="1" applyAlignment="1">
      <alignment horizontal="center" vertical="center"/>
    </xf>
    <xf numFmtId="0" fontId="27" fillId="0" borderId="107" xfId="1" applyFont="1" applyBorder="1" applyAlignment="1">
      <alignment horizontal="center" vertical="center"/>
    </xf>
    <xf numFmtId="0" fontId="27" fillId="0" borderId="30" xfId="1" applyFont="1" applyBorder="1" applyAlignment="1">
      <alignment horizontal="center" vertical="center"/>
    </xf>
    <xf numFmtId="0" fontId="27" fillId="0" borderId="126" xfId="1" applyFont="1" applyBorder="1" applyAlignment="1">
      <alignment horizontal="center" vertical="center"/>
    </xf>
    <xf numFmtId="0" fontId="27" fillId="0" borderId="13" xfId="0" applyFont="1" applyBorder="1" applyAlignment="1">
      <alignment horizontal="center" vertical="center" wrapText="1"/>
    </xf>
    <xf numFmtId="49" fontId="15" fillId="0" borderId="83" xfId="0" applyNumberFormat="1" applyFont="1" applyBorder="1" applyAlignment="1">
      <alignment horizontal="center" vertical="center"/>
    </xf>
    <xf numFmtId="0" fontId="18" fillId="0" borderId="26" xfId="0" applyFont="1" applyBorder="1" applyAlignment="1">
      <alignment horizontal="center" vertical="center"/>
    </xf>
    <xf numFmtId="0" fontId="17" fillId="0" borderId="26" xfId="0" applyFont="1" applyBorder="1" applyAlignment="1">
      <alignment horizontal="center" vertical="center"/>
    </xf>
    <xf numFmtId="179" fontId="15" fillId="0" borderId="29" xfId="0" applyNumberFormat="1" applyFont="1" applyBorder="1" applyAlignment="1">
      <alignment horizontal="center" vertical="center"/>
    </xf>
    <xf numFmtId="0" fontId="15" fillId="0" borderId="1" xfId="0" applyFont="1" applyBorder="1" applyAlignment="1">
      <alignment horizontal="right" vertical="center"/>
    </xf>
    <xf numFmtId="0" fontId="15" fillId="0" borderId="155" xfId="0" applyFont="1" applyBorder="1" applyAlignment="1">
      <alignment vertical="center"/>
    </xf>
    <xf numFmtId="179" fontId="15" fillId="0" borderId="5" xfId="0" applyNumberFormat="1" applyFont="1" applyBorder="1" applyAlignment="1">
      <alignment horizontal="center" vertical="center"/>
    </xf>
    <xf numFmtId="0" fontId="17" fillId="0" borderId="1" xfId="0" applyFont="1" applyBorder="1" applyAlignment="1">
      <alignment horizontal="center"/>
    </xf>
    <xf numFmtId="0" fontId="17" fillId="0" borderId="1" xfId="0" applyFont="1" applyBorder="1" applyAlignment="1">
      <alignment horizontal="center" wrapText="1"/>
    </xf>
    <xf numFmtId="177" fontId="17" fillId="0" borderId="147" xfId="0" applyNumberFormat="1" applyFont="1" applyBorder="1" applyAlignment="1">
      <alignment horizontal="center"/>
    </xf>
    <xf numFmtId="177" fontId="17" fillId="0" borderId="145" xfId="0" applyNumberFormat="1" applyFont="1" applyBorder="1" applyAlignment="1">
      <alignment horizontal="center"/>
    </xf>
    <xf numFmtId="177" fontId="17" fillId="0" borderId="146" xfId="0" applyNumberFormat="1" applyFont="1" applyBorder="1" applyAlignment="1">
      <alignment horizontal="center"/>
    </xf>
    <xf numFmtId="177" fontId="17" fillId="0" borderId="0" xfId="0" applyNumberFormat="1" applyFont="1"/>
    <xf numFmtId="0" fontId="51" fillId="0" borderId="0" xfId="0" applyFont="1"/>
    <xf numFmtId="0" fontId="17" fillId="0" borderId="1" xfId="0" applyFont="1" applyBorder="1"/>
    <xf numFmtId="0" fontId="17" fillId="0" borderId="0" xfId="0" applyFont="1" applyAlignment="1">
      <alignment horizontal="center"/>
    </xf>
    <xf numFmtId="177" fontId="17" fillId="0" borderId="0" xfId="0" applyNumberFormat="1" applyFont="1" applyAlignment="1">
      <alignment horizontal="center"/>
    </xf>
    <xf numFmtId="0" fontId="51" fillId="0" borderId="0" xfId="0" applyFont="1" applyAlignment="1">
      <alignment horizontal="center"/>
    </xf>
    <xf numFmtId="0" fontId="51" fillId="0" borderId="1" xfId="0" applyFont="1" applyBorder="1"/>
    <xf numFmtId="0" fontId="51" fillId="0" borderId="1" xfId="0" applyFont="1" applyBorder="1" applyAlignment="1">
      <alignment horizontal="center"/>
    </xf>
    <xf numFmtId="177" fontId="51" fillId="0" borderId="1" xfId="0" applyNumberFormat="1" applyFont="1" applyBorder="1"/>
    <xf numFmtId="177" fontId="51" fillId="0" borderId="0" xfId="0" applyNumberFormat="1" applyFont="1"/>
    <xf numFmtId="177" fontId="17" fillId="0" borderId="52" xfId="0" applyNumberFormat="1" applyFont="1" applyBorder="1" applyAlignment="1">
      <alignment horizontal="center"/>
    </xf>
    <xf numFmtId="177" fontId="51" fillId="0" borderId="1" xfId="0" applyNumberFormat="1" applyFont="1" applyBorder="1" applyAlignment="1">
      <alignment horizontal="center"/>
    </xf>
    <xf numFmtId="177" fontId="51" fillId="0" borderId="0" xfId="0" applyNumberFormat="1" applyFont="1" applyAlignment="1">
      <alignment horizontal="center"/>
    </xf>
    <xf numFmtId="177" fontId="17" fillId="0" borderId="55" xfId="0" applyNumberFormat="1" applyFont="1" applyBorder="1" applyAlignment="1">
      <alignment horizontal="center"/>
    </xf>
    <xf numFmtId="0" fontId="15" fillId="0" borderId="3" xfId="0" applyFont="1" applyBorder="1" applyAlignment="1">
      <alignment horizontal="center" vertical="center"/>
    </xf>
    <xf numFmtId="0" fontId="47" fillId="0" borderId="64" xfId="0" applyFont="1" applyBorder="1" applyAlignment="1">
      <alignment horizontal="center" vertical="center"/>
    </xf>
    <xf numFmtId="0" fontId="47" fillId="0" borderId="5" xfId="0" applyFont="1" applyBorder="1" applyAlignment="1">
      <alignment horizontal="center" vertical="center"/>
    </xf>
    <xf numFmtId="0" fontId="47" fillId="0" borderId="57" xfId="0" applyFont="1" applyBorder="1" applyAlignment="1">
      <alignment horizontal="center" vertical="center"/>
    </xf>
    <xf numFmtId="0" fontId="47" fillId="0" borderId="117" xfId="0" applyFont="1" applyBorder="1" applyAlignment="1">
      <alignment horizontal="center" vertical="center"/>
    </xf>
    <xf numFmtId="0" fontId="47" fillId="0" borderId="67" xfId="0" applyFont="1" applyBorder="1" applyAlignment="1">
      <alignment horizontal="center" vertical="center"/>
    </xf>
    <xf numFmtId="0" fontId="47" fillId="0" borderId="76" xfId="0" applyFont="1" applyBorder="1" applyAlignment="1">
      <alignment horizontal="center" vertical="center"/>
    </xf>
    <xf numFmtId="0" fontId="47" fillId="0" borderId="37" xfId="0" applyFont="1" applyBorder="1" applyAlignment="1">
      <alignment horizontal="center" vertical="center"/>
    </xf>
    <xf numFmtId="0" fontId="47" fillId="0" borderId="97" xfId="0" applyFont="1" applyBorder="1" applyAlignment="1">
      <alignment horizontal="center" vertical="center"/>
    </xf>
    <xf numFmtId="0" fontId="15" fillId="0" borderId="155" xfId="0" applyFont="1" applyBorder="1" applyAlignment="1" applyProtection="1">
      <alignment horizontal="center" vertical="center"/>
      <protection locked="0"/>
    </xf>
    <xf numFmtId="0" fontId="15" fillId="0" borderId="155" xfId="0" applyFont="1" applyBorder="1" applyAlignment="1">
      <alignment horizontal="center" vertical="center"/>
    </xf>
    <xf numFmtId="38" fontId="15" fillId="0" borderId="51" xfId="20" applyFont="1" applyBorder="1" applyAlignment="1">
      <alignment horizontal="center" vertical="center"/>
    </xf>
    <xf numFmtId="38" fontId="15" fillId="0" borderId="171" xfId="20" applyFont="1" applyBorder="1" applyAlignment="1">
      <alignment horizontal="center" vertical="center"/>
    </xf>
    <xf numFmtId="38" fontId="15" fillId="0" borderId="167" xfId="20" applyFont="1" applyBorder="1" applyAlignment="1">
      <alignment horizontal="center" vertical="center"/>
    </xf>
    <xf numFmtId="38" fontId="15" fillId="0" borderId="163" xfId="20" applyFont="1" applyBorder="1" applyAlignment="1">
      <alignment horizontal="center" vertical="center"/>
    </xf>
    <xf numFmtId="38" fontId="15" fillId="0" borderId="165" xfId="20" applyFont="1" applyBorder="1" applyAlignment="1">
      <alignment horizontal="center" vertical="center"/>
    </xf>
    <xf numFmtId="38" fontId="15" fillId="0" borderId="166" xfId="20" applyFont="1" applyBorder="1" applyAlignment="1">
      <alignment horizontal="center" vertical="center"/>
    </xf>
    <xf numFmtId="38" fontId="15" fillId="0" borderId="164" xfId="20" applyFont="1" applyBorder="1" applyAlignment="1">
      <alignment horizontal="center" vertical="center"/>
    </xf>
    <xf numFmtId="38" fontId="17" fillId="0" borderId="145" xfId="20" applyFont="1" applyBorder="1" applyAlignment="1">
      <alignment horizontal="center"/>
    </xf>
    <xf numFmtId="38" fontId="17" fillId="0" borderId="146" xfId="20" applyFont="1" applyBorder="1" applyAlignment="1">
      <alignment horizontal="center"/>
    </xf>
    <xf numFmtId="38" fontId="17" fillId="0" borderId="169" xfId="20" applyFont="1" applyBorder="1" applyAlignment="1">
      <alignment horizontal="center"/>
    </xf>
    <xf numFmtId="0" fontId="52" fillId="0" borderId="0" xfId="0" applyFont="1" applyAlignment="1">
      <alignment vertical="center"/>
    </xf>
    <xf numFmtId="0" fontId="27" fillId="0" borderId="6" xfId="1" applyFont="1" applyBorder="1" applyAlignment="1">
      <alignment horizontal="center" vertical="center"/>
    </xf>
    <xf numFmtId="177" fontId="17" fillId="0" borderId="175" xfId="0" applyNumberFormat="1" applyFont="1" applyBorder="1" applyAlignment="1">
      <alignment horizontal="center"/>
    </xf>
    <xf numFmtId="176" fontId="17" fillId="0" borderId="178" xfId="0" applyNumberFormat="1" applyFont="1" applyBorder="1" applyAlignment="1">
      <alignment horizontal="center"/>
    </xf>
    <xf numFmtId="176" fontId="17" fillId="0" borderId="179" xfId="0" applyNumberFormat="1" applyFont="1" applyBorder="1" applyAlignment="1">
      <alignment horizontal="center"/>
    </xf>
    <xf numFmtId="176" fontId="17" fillId="0" borderId="180" xfId="0" applyNumberFormat="1" applyFont="1" applyBorder="1" applyAlignment="1">
      <alignment horizontal="center"/>
    </xf>
    <xf numFmtId="49" fontId="15" fillId="0" borderId="22" xfId="0" applyNumberFormat="1" applyFont="1" applyBorder="1" applyAlignment="1">
      <alignment horizontal="center" vertical="center"/>
    </xf>
    <xf numFmtId="38" fontId="17" fillId="0" borderId="186" xfId="20" applyFont="1" applyBorder="1" applyAlignment="1">
      <alignment horizontal="center"/>
    </xf>
    <xf numFmtId="0" fontId="15" fillId="3" borderId="176" xfId="0" applyFont="1" applyFill="1" applyBorder="1" applyAlignment="1" applyProtection="1">
      <alignment horizontal="center" vertical="center"/>
      <protection locked="0"/>
    </xf>
    <xf numFmtId="0" fontId="15" fillId="3" borderId="168" xfId="0" applyFont="1" applyFill="1" applyBorder="1" applyAlignment="1">
      <alignment horizontal="center" vertical="center"/>
    </xf>
    <xf numFmtId="0" fontId="15" fillId="3" borderId="72" xfId="0" applyFont="1" applyFill="1" applyBorder="1" applyAlignment="1">
      <alignment horizontal="center" vertical="center"/>
    </xf>
    <xf numFmtId="0" fontId="23" fillId="0" borderId="1" xfId="0" applyFont="1" applyBorder="1"/>
    <xf numFmtId="0" fontId="15" fillId="0" borderId="109" xfId="0" applyFont="1" applyBorder="1" applyAlignment="1">
      <alignment horizontal="center" vertical="center"/>
    </xf>
    <xf numFmtId="0" fontId="12" fillId="0" borderId="1" xfId="0" applyFont="1" applyBorder="1" applyAlignment="1">
      <alignment horizontal="center" vertical="center"/>
    </xf>
    <xf numFmtId="0" fontId="15" fillId="0" borderId="1" xfId="0" applyFont="1" applyBorder="1" applyAlignment="1" applyProtection="1">
      <alignment horizontal="left" vertical="center"/>
      <protection locked="0"/>
    </xf>
    <xf numFmtId="0" fontId="14" fillId="0" borderId="1" xfId="0" applyFont="1" applyBorder="1" applyAlignment="1">
      <alignment horizontal="center" vertical="center" wrapText="1"/>
    </xf>
    <xf numFmtId="0" fontId="15" fillId="0" borderId="75" xfId="0" applyFont="1" applyBorder="1" applyAlignment="1">
      <alignment horizontal="center" vertical="center"/>
    </xf>
    <xf numFmtId="0" fontId="27" fillId="0" borderId="75" xfId="0" applyFont="1" applyBorder="1" applyAlignment="1">
      <alignment horizontal="center" vertical="center"/>
    </xf>
    <xf numFmtId="0" fontId="15" fillId="0" borderId="74" xfId="0" applyFont="1" applyBorder="1" applyAlignment="1">
      <alignment horizontal="center" vertical="center"/>
    </xf>
    <xf numFmtId="0" fontId="15" fillId="0" borderId="19" xfId="0" applyFont="1" applyBorder="1" applyAlignment="1">
      <alignment horizontal="center" vertical="center"/>
    </xf>
    <xf numFmtId="0" fontId="15" fillId="0" borderId="5" xfId="0" applyFont="1" applyBorder="1" applyAlignment="1">
      <alignment horizontal="center" vertical="center"/>
    </xf>
    <xf numFmtId="0" fontId="15" fillId="0" borderId="21" xfId="0" applyFont="1" applyBorder="1" applyAlignment="1">
      <alignment horizontal="center" vertical="center"/>
    </xf>
    <xf numFmtId="0" fontId="15" fillId="0" borderId="7" xfId="0" applyFont="1" applyBorder="1" applyAlignment="1">
      <alignment horizontal="center" vertical="center"/>
    </xf>
    <xf numFmtId="0" fontId="15" fillId="0" borderId="63" xfId="0" applyFont="1" applyBorder="1" applyAlignment="1">
      <alignment horizontal="center" vertical="center"/>
    </xf>
    <xf numFmtId="0" fontId="15" fillId="0" borderId="11" xfId="0" applyFont="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59" xfId="0" applyFont="1" applyBorder="1" applyAlignment="1">
      <alignment horizontal="center" vertical="center"/>
    </xf>
    <xf numFmtId="0" fontId="15" fillId="0" borderId="9" xfId="0" applyFont="1" applyBorder="1" applyAlignment="1">
      <alignment horizontal="center" vertical="center"/>
    </xf>
    <xf numFmtId="0" fontId="0" fillId="0" borderId="1" xfId="0" applyBorder="1" applyAlignment="1">
      <alignment vertical="center"/>
    </xf>
    <xf numFmtId="0" fontId="15" fillId="0" borderId="119" xfId="0" applyFont="1" applyBorder="1" applyAlignment="1">
      <alignment horizontal="center" vertical="center"/>
    </xf>
    <xf numFmtId="0" fontId="15" fillId="0" borderId="121" xfId="0" applyFont="1" applyBorder="1" applyAlignment="1">
      <alignment horizontal="center" vertical="center"/>
    </xf>
    <xf numFmtId="0" fontId="15" fillId="0" borderId="101" xfId="0" applyFont="1" applyBorder="1" applyAlignment="1">
      <alignment horizontal="center" vertical="center"/>
    </xf>
    <xf numFmtId="0" fontId="50" fillId="3" borderId="23" xfId="0" applyFont="1" applyFill="1" applyBorder="1" applyAlignment="1">
      <alignment horizontal="center" vertical="center" wrapText="1"/>
    </xf>
    <xf numFmtId="0" fontId="49" fillId="3" borderId="23" xfId="0" applyFont="1" applyFill="1" applyBorder="1" applyAlignment="1">
      <alignment horizontal="center" vertical="center" wrapText="1"/>
    </xf>
    <xf numFmtId="0" fontId="47" fillId="3" borderId="23" xfId="0" applyFont="1" applyFill="1" applyBorder="1" applyAlignment="1">
      <alignment horizontal="center" vertical="center" wrapText="1"/>
    </xf>
    <xf numFmtId="0" fontId="15" fillId="3" borderId="44" xfId="0" applyFont="1" applyFill="1" applyBorder="1" applyAlignment="1" applyProtection="1">
      <alignment horizontal="center" vertical="center"/>
      <protection locked="0"/>
    </xf>
    <xf numFmtId="0" fontId="16" fillId="0" borderId="74" xfId="41" applyFont="1" applyBorder="1" applyAlignment="1">
      <alignment horizontal="center" vertical="center"/>
    </xf>
    <xf numFmtId="38" fontId="15" fillId="0" borderId="171" xfId="20" applyFont="1" applyFill="1" applyBorder="1" applyAlignment="1">
      <alignment horizontal="center" vertical="center"/>
    </xf>
    <xf numFmtId="38" fontId="15" fillId="0" borderId="167" xfId="20" applyFont="1" applyFill="1" applyBorder="1" applyAlignment="1">
      <alignment horizontal="center" vertical="center"/>
    </xf>
    <xf numFmtId="38" fontId="15" fillId="0" borderId="51" xfId="20" applyFont="1" applyFill="1" applyBorder="1" applyAlignment="1">
      <alignment horizontal="center" vertical="center"/>
    </xf>
    <xf numFmtId="38" fontId="15" fillId="0" borderId="163" xfId="20" applyFont="1" applyFill="1" applyBorder="1" applyAlignment="1">
      <alignment horizontal="center" vertical="center"/>
    </xf>
    <xf numFmtId="38" fontId="15" fillId="0" borderId="172" xfId="20" applyFont="1" applyFill="1" applyBorder="1" applyAlignment="1">
      <alignment horizontal="center" vertical="center"/>
    </xf>
    <xf numFmtId="38" fontId="17" fillId="0" borderId="169" xfId="20" applyFont="1" applyFill="1" applyBorder="1" applyAlignment="1">
      <alignment horizontal="center"/>
    </xf>
    <xf numFmtId="38" fontId="17" fillId="0" borderId="174" xfId="20" applyFont="1" applyFill="1" applyBorder="1" applyAlignment="1">
      <alignment horizontal="center"/>
    </xf>
    <xf numFmtId="38" fontId="17" fillId="0" borderId="170" xfId="20" applyFont="1" applyFill="1" applyBorder="1" applyAlignment="1">
      <alignment horizontal="center"/>
    </xf>
    <xf numFmtId="0" fontId="15" fillId="0" borderId="10" xfId="52" applyFont="1" applyBorder="1" applyAlignment="1">
      <alignment vertical="center"/>
    </xf>
    <xf numFmtId="177" fontId="15" fillId="0" borderId="100" xfId="0" applyNumberFormat="1" applyFont="1" applyBorder="1" applyAlignment="1">
      <alignment horizontal="center" vertical="center"/>
    </xf>
    <xf numFmtId="0" fontId="15" fillId="3" borderId="188" xfId="0" applyFont="1" applyFill="1" applyBorder="1" applyAlignment="1">
      <alignment horizontal="center" vertical="center"/>
    </xf>
    <xf numFmtId="0" fontId="35" fillId="0" borderId="75" xfId="0" applyFont="1" applyBorder="1" applyAlignment="1">
      <alignment horizontal="center" vertical="center" wrapText="1"/>
    </xf>
    <xf numFmtId="38" fontId="17" fillId="0" borderId="146" xfId="20" applyFont="1" applyFill="1" applyBorder="1" applyAlignment="1">
      <alignment horizontal="center"/>
    </xf>
    <xf numFmtId="0" fontId="15" fillId="3" borderId="42" xfId="0" applyFont="1" applyFill="1" applyBorder="1" applyAlignment="1">
      <alignment horizontal="center" vertical="center"/>
    </xf>
    <xf numFmtId="0" fontId="46" fillId="0" borderId="63" xfId="0" applyFont="1" applyBorder="1" applyAlignment="1">
      <alignment horizontal="center" vertical="center" wrapText="1"/>
    </xf>
    <xf numFmtId="38" fontId="17" fillId="0" borderId="184" xfId="20" applyFont="1" applyFill="1" applyBorder="1" applyAlignment="1">
      <alignment horizontal="center"/>
    </xf>
    <xf numFmtId="38" fontId="17" fillId="0" borderId="175" xfId="20" applyFont="1" applyFill="1" applyBorder="1" applyAlignment="1">
      <alignment horizontal="center"/>
    </xf>
    <xf numFmtId="0" fontId="27" fillId="0" borderId="10" xfId="0" applyFont="1" applyBorder="1" applyAlignment="1">
      <alignment horizontal="center" vertical="center" wrapText="1"/>
    </xf>
    <xf numFmtId="38" fontId="17" fillId="0" borderId="132" xfId="20" applyFont="1" applyFill="1" applyBorder="1" applyAlignment="1">
      <alignment horizontal="center"/>
    </xf>
    <xf numFmtId="0" fontId="47" fillId="0" borderId="35" xfId="0" applyFont="1" applyBorder="1" applyAlignment="1">
      <alignment horizontal="center" vertical="center"/>
    </xf>
    <xf numFmtId="0" fontId="47" fillId="0" borderId="58" xfId="0" applyFont="1" applyBorder="1" applyAlignment="1">
      <alignment horizontal="center" vertical="center"/>
    </xf>
    <xf numFmtId="38" fontId="17" fillId="0" borderId="183" xfId="20" applyFont="1" applyFill="1" applyBorder="1" applyAlignment="1">
      <alignment horizontal="center"/>
    </xf>
    <xf numFmtId="0" fontId="46" fillId="0" borderId="9" xfId="0" applyFont="1" applyBorder="1" applyAlignment="1">
      <alignment horizontal="center" vertical="center" wrapText="1"/>
    </xf>
    <xf numFmtId="38" fontId="17" fillId="0" borderId="177" xfId="20" applyFont="1" applyFill="1" applyBorder="1" applyAlignment="1">
      <alignment horizontal="center"/>
    </xf>
    <xf numFmtId="0" fontId="35" fillId="0" borderId="11" xfId="0" applyFont="1" applyBorder="1" applyAlignment="1">
      <alignment horizontal="center" vertical="center" wrapText="1"/>
    </xf>
    <xf numFmtId="0" fontId="46" fillId="0" borderId="75" xfId="0" applyFont="1" applyBorder="1" applyAlignment="1">
      <alignment horizontal="center" vertical="center" wrapText="1"/>
    </xf>
    <xf numFmtId="0" fontId="16" fillId="0" borderId="35" xfId="58" applyFont="1" applyBorder="1" applyAlignment="1">
      <alignment horizontal="center" vertical="center"/>
    </xf>
    <xf numFmtId="0" fontId="18" fillId="0" borderId="35" xfId="58" applyFont="1" applyBorder="1" applyAlignment="1">
      <alignment horizontal="center" vertical="center"/>
    </xf>
    <xf numFmtId="38" fontId="15" fillId="0" borderId="165" xfId="20" applyFont="1" applyFill="1" applyBorder="1" applyAlignment="1">
      <alignment horizontal="center" vertical="center"/>
    </xf>
    <xf numFmtId="177" fontId="17" fillId="0" borderId="156" xfId="0" applyNumberFormat="1" applyFont="1" applyBorder="1" applyAlignment="1">
      <alignment horizontal="center"/>
    </xf>
    <xf numFmtId="177" fontId="17" fillId="0" borderId="132" xfId="0" applyNumberFormat="1" applyFont="1" applyBorder="1" applyAlignment="1">
      <alignment horizontal="center"/>
    </xf>
    <xf numFmtId="38" fontId="15" fillId="0" borderId="53" xfId="20" applyFont="1" applyFill="1" applyBorder="1" applyAlignment="1">
      <alignment horizontal="center" vertical="center"/>
    </xf>
    <xf numFmtId="38" fontId="15" fillId="0" borderId="166" xfId="20" applyFont="1" applyFill="1" applyBorder="1" applyAlignment="1">
      <alignment horizontal="center" vertical="center"/>
    </xf>
    <xf numFmtId="177" fontId="15" fillId="0" borderId="1" xfId="0" applyNumberFormat="1" applyFont="1" applyBorder="1" applyAlignment="1">
      <alignment horizontal="center" vertical="center"/>
    </xf>
    <xf numFmtId="38" fontId="15" fillId="0" borderId="173" xfId="20" applyFont="1" applyFill="1" applyBorder="1" applyAlignment="1">
      <alignment horizontal="center" vertical="center"/>
    </xf>
    <xf numFmtId="0" fontId="15" fillId="0" borderId="11" xfId="61" applyFont="1" applyBorder="1" applyAlignment="1">
      <alignment horizontal="center" vertical="center"/>
    </xf>
    <xf numFmtId="0" fontId="15" fillId="0" borderId="75" xfId="61" applyFont="1" applyBorder="1" applyAlignment="1">
      <alignment horizontal="center" vertical="center"/>
    </xf>
    <xf numFmtId="0" fontId="23" fillId="0" borderId="75" xfId="61" applyFont="1" applyBorder="1" applyAlignment="1">
      <alignment horizontal="center" vertical="center"/>
    </xf>
    <xf numFmtId="0" fontId="30" fillId="0" borderId="75" xfId="61" applyFont="1" applyBorder="1" applyAlignment="1">
      <alignment vertical="center"/>
    </xf>
    <xf numFmtId="0" fontId="15" fillId="3" borderId="143" xfId="0" applyFont="1" applyFill="1" applyBorder="1" applyAlignment="1">
      <alignment horizontal="center" vertical="center"/>
    </xf>
    <xf numFmtId="0" fontId="15" fillId="3" borderId="43" xfId="0" applyFont="1" applyFill="1" applyBorder="1" applyAlignment="1" applyProtection="1">
      <alignment horizontal="center" vertical="center"/>
      <protection locked="0"/>
    </xf>
    <xf numFmtId="0" fontId="15" fillId="0" borderId="35" xfId="62" applyFont="1" applyBorder="1" applyAlignment="1">
      <alignment horizontal="center" vertical="center"/>
    </xf>
    <xf numFmtId="0" fontId="53" fillId="0" borderId="1" xfId="62" applyAlignment="1">
      <alignment vertical="center"/>
    </xf>
    <xf numFmtId="0" fontId="16" fillId="0" borderId="35" xfId="62" applyFont="1" applyBorder="1" applyAlignment="1">
      <alignment horizontal="center" vertical="center"/>
    </xf>
    <xf numFmtId="0" fontId="16" fillId="0" borderId="31" xfId="62" applyFont="1" applyBorder="1" applyAlignment="1">
      <alignment horizontal="center" vertical="center"/>
    </xf>
    <xf numFmtId="0" fontId="16" fillId="0" borderId="9" xfId="62" applyFont="1" applyBorder="1" applyAlignment="1">
      <alignment horizontal="center" vertical="center"/>
    </xf>
    <xf numFmtId="0" fontId="16" fillId="0" borderId="6" xfId="62" applyFont="1" applyBorder="1" applyAlignment="1">
      <alignment horizontal="center" vertical="center"/>
    </xf>
    <xf numFmtId="0" fontId="16" fillId="0" borderId="58" xfId="62" applyFont="1" applyBorder="1" applyAlignment="1">
      <alignment horizontal="center" vertical="center"/>
    </xf>
    <xf numFmtId="0" fontId="53" fillId="0" borderId="116" xfId="62" applyBorder="1" applyAlignment="1">
      <alignment vertical="center"/>
    </xf>
    <xf numFmtId="0" fontId="16" fillId="0" borderId="61" xfId="62" applyFont="1" applyBorder="1" applyAlignment="1">
      <alignment horizontal="center" vertical="center"/>
    </xf>
    <xf numFmtId="0" fontId="16" fillId="0" borderId="36" xfId="62" applyFont="1" applyBorder="1" applyAlignment="1">
      <alignment horizontal="center" vertical="center"/>
    </xf>
    <xf numFmtId="0" fontId="16" fillId="0" borderId="70" xfId="62" applyFont="1" applyBorder="1" applyAlignment="1">
      <alignment horizontal="center" vertical="center"/>
    </xf>
    <xf numFmtId="0" fontId="16" fillId="0" borderId="65" xfId="62" applyFont="1" applyBorder="1" applyAlignment="1">
      <alignment horizontal="center" vertical="center"/>
    </xf>
    <xf numFmtId="0" fontId="19" fillId="0" borderId="40" xfId="62" applyFont="1" applyBorder="1" applyAlignment="1">
      <alignment horizontal="center" vertical="center"/>
    </xf>
    <xf numFmtId="0" fontId="53" fillId="0" borderId="107" xfId="62" applyBorder="1" applyAlignment="1">
      <alignment vertical="center"/>
    </xf>
    <xf numFmtId="0" fontId="53" fillId="0" borderId="75" xfId="62" applyBorder="1" applyAlignment="1">
      <alignment vertical="center"/>
    </xf>
    <xf numFmtId="0" fontId="44" fillId="0" borderId="70" xfId="62" applyFont="1" applyBorder="1" applyAlignment="1">
      <alignment horizontal="center" vertical="center"/>
    </xf>
    <xf numFmtId="0" fontId="16" fillId="0" borderId="77" xfId="62" applyFont="1" applyBorder="1" applyAlignment="1">
      <alignment horizontal="center" vertical="center"/>
    </xf>
    <xf numFmtId="0" fontId="44" fillId="0" borderId="112" xfId="62" applyFont="1" applyBorder="1" applyAlignment="1">
      <alignment horizontal="center" vertical="center"/>
    </xf>
    <xf numFmtId="0" fontId="23" fillId="0" borderId="126" xfId="62" applyFont="1" applyBorder="1" applyAlignment="1">
      <alignment vertical="center"/>
    </xf>
    <xf numFmtId="0" fontId="23" fillId="0" borderId="107" xfId="62" applyFont="1" applyBorder="1" applyAlignment="1">
      <alignment vertical="center"/>
    </xf>
    <xf numFmtId="0" fontId="30" fillId="0" borderId="21" xfId="0" applyFont="1" applyBorder="1" applyAlignment="1">
      <alignment horizontal="center" vertical="center"/>
    </xf>
    <xf numFmtId="0" fontId="18" fillId="0" borderId="96" xfId="0" applyFont="1" applyBorder="1" applyAlignment="1">
      <alignment horizontal="center" vertical="center"/>
    </xf>
    <xf numFmtId="0" fontId="15" fillId="3" borderId="62" xfId="0" applyFont="1" applyFill="1" applyBorder="1" applyAlignment="1">
      <alignment horizontal="center" vertical="center"/>
    </xf>
    <xf numFmtId="0" fontId="15" fillId="3" borderId="189" xfId="0" applyFont="1" applyFill="1" applyBorder="1" applyAlignment="1">
      <alignment horizontal="center" vertical="center"/>
    </xf>
    <xf numFmtId="0" fontId="15" fillId="3" borderId="190" xfId="0" applyFont="1" applyFill="1" applyBorder="1" applyAlignment="1">
      <alignment horizontal="center" vertical="center"/>
    </xf>
    <xf numFmtId="0" fontId="15" fillId="3" borderId="43" xfId="0" applyFont="1" applyFill="1" applyBorder="1" applyAlignment="1">
      <alignment horizontal="center" vertical="center"/>
    </xf>
    <xf numFmtId="176" fontId="17" fillId="0" borderId="192" xfId="0" applyNumberFormat="1" applyFont="1" applyBorder="1" applyAlignment="1">
      <alignment horizontal="center"/>
    </xf>
    <xf numFmtId="38" fontId="15" fillId="0" borderId="195" xfId="20" applyFont="1" applyFill="1" applyBorder="1" applyAlignment="1">
      <alignment horizontal="center" vertical="center"/>
    </xf>
    <xf numFmtId="0" fontId="30" fillId="0" borderId="16" xfId="57" applyFont="1" applyBorder="1" applyAlignment="1">
      <alignment vertical="center" wrapText="1"/>
    </xf>
    <xf numFmtId="0" fontId="30" fillId="0" borderId="16" xfId="0" applyFont="1" applyBorder="1" applyAlignment="1">
      <alignment horizontal="center" vertical="center"/>
    </xf>
    <xf numFmtId="0" fontId="50" fillId="0" borderId="16" xfId="0" applyFont="1" applyBorder="1" applyAlignment="1">
      <alignment vertical="center"/>
    </xf>
    <xf numFmtId="38" fontId="17" fillId="0" borderId="185" xfId="20" applyFont="1" applyFill="1" applyBorder="1" applyAlignment="1">
      <alignment horizontal="center"/>
    </xf>
    <xf numFmtId="38" fontId="17" fillId="0" borderId="181" xfId="20" applyFont="1" applyFill="1" applyBorder="1" applyAlignment="1">
      <alignment horizontal="center"/>
    </xf>
    <xf numFmtId="38" fontId="17" fillId="0" borderId="182" xfId="20" applyFont="1" applyFill="1" applyBorder="1" applyAlignment="1">
      <alignment horizontal="center"/>
    </xf>
    <xf numFmtId="38" fontId="17" fillId="0" borderId="197" xfId="20" applyFont="1" applyFill="1" applyBorder="1" applyAlignment="1">
      <alignment horizontal="center"/>
    </xf>
    <xf numFmtId="38" fontId="15" fillId="0" borderId="164" xfId="20" applyFont="1" applyFill="1" applyBorder="1" applyAlignment="1">
      <alignment horizontal="center" vertical="center"/>
    </xf>
    <xf numFmtId="177" fontId="17" fillId="0" borderId="198" xfId="0" applyNumberFormat="1" applyFont="1" applyBorder="1" applyAlignment="1">
      <alignment horizontal="center"/>
    </xf>
    <xf numFmtId="0" fontId="47" fillId="0" borderId="137" xfId="0" applyFont="1" applyBorder="1" applyAlignment="1">
      <alignment horizontal="center" vertical="center"/>
    </xf>
    <xf numFmtId="0" fontId="30" fillId="0" borderId="30" xfId="0" applyFont="1" applyBorder="1" applyAlignment="1">
      <alignment vertical="center"/>
    </xf>
    <xf numFmtId="56" fontId="46" fillId="0" borderId="13" xfId="0" applyNumberFormat="1" applyFont="1" applyBorder="1" applyAlignment="1">
      <alignment horizontal="center" vertical="center"/>
    </xf>
    <xf numFmtId="177" fontId="17" fillId="0" borderId="181" xfId="0" applyNumberFormat="1" applyFont="1" applyBorder="1" applyAlignment="1">
      <alignment horizontal="center"/>
    </xf>
    <xf numFmtId="0" fontId="30" fillId="0" borderId="107" xfId="0" applyFont="1" applyBorder="1" applyAlignment="1">
      <alignment horizontal="center" vertical="center"/>
    </xf>
    <xf numFmtId="177" fontId="15" fillId="0" borderId="193" xfId="0" applyNumberFormat="1" applyFont="1" applyBorder="1" applyAlignment="1">
      <alignment horizontal="center" vertical="center"/>
    </xf>
    <xf numFmtId="38" fontId="15" fillId="0" borderId="202" xfId="20" applyFont="1" applyFill="1" applyBorder="1" applyAlignment="1">
      <alignment horizontal="center" vertical="center"/>
    </xf>
    <xf numFmtId="0" fontId="15" fillId="3" borderId="131" xfId="0" applyFont="1" applyFill="1" applyBorder="1" applyAlignment="1" applyProtection="1">
      <alignment horizontal="center" vertical="center"/>
      <protection locked="0"/>
    </xf>
    <xf numFmtId="0" fontId="15" fillId="3" borderId="62" xfId="0" applyFont="1" applyFill="1" applyBorder="1" applyAlignment="1" applyProtection="1">
      <alignment horizontal="center" vertical="center"/>
      <protection locked="0"/>
    </xf>
    <xf numFmtId="0" fontId="15" fillId="3" borderId="188" xfId="0" applyFont="1" applyFill="1" applyBorder="1" applyAlignment="1" applyProtection="1">
      <alignment horizontal="center" vertical="center"/>
      <protection locked="0"/>
    </xf>
    <xf numFmtId="0" fontId="30" fillId="0" borderId="75" xfId="61" applyFont="1" applyBorder="1" applyAlignment="1">
      <alignment horizontal="center" vertical="center"/>
    </xf>
    <xf numFmtId="0" fontId="40" fillId="0" borderId="16" xfId="0" applyFont="1" applyBorder="1" applyAlignment="1">
      <alignment horizontal="center" vertical="center"/>
    </xf>
    <xf numFmtId="0" fontId="16" fillId="0" borderId="9" xfId="61" applyFont="1" applyBorder="1" applyAlignment="1">
      <alignment horizontal="center" vertical="center"/>
    </xf>
    <xf numFmtId="0" fontId="15" fillId="0" borderId="135" xfId="0" applyFont="1" applyBorder="1" applyAlignment="1">
      <alignment horizontal="center" vertical="center"/>
    </xf>
    <xf numFmtId="176" fontId="15" fillId="0" borderId="36" xfId="0" applyNumberFormat="1" applyFont="1" applyBorder="1" applyAlignment="1">
      <alignment horizontal="center" vertical="center"/>
    </xf>
    <xf numFmtId="49" fontId="15" fillId="0" borderId="109" xfId="0" applyNumberFormat="1" applyFont="1" applyBorder="1" applyAlignment="1">
      <alignment horizontal="center" vertical="center"/>
    </xf>
    <xf numFmtId="0" fontId="15" fillId="0" borderId="104" xfId="0" applyFont="1" applyBorder="1" applyAlignment="1">
      <alignment horizontal="center" vertical="center"/>
    </xf>
    <xf numFmtId="0" fontId="15" fillId="0" borderId="191" xfId="0" applyFont="1" applyBorder="1" applyAlignment="1">
      <alignment horizontal="center" vertical="center"/>
    </xf>
    <xf numFmtId="0" fontId="15" fillId="0" borderId="204" xfId="0" applyFont="1" applyBorder="1" applyAlignment="1">
      <alignment horizontal="center" vertical="center"/>
    </xf>
    <xf numFmtId="0" fontId="15" fillId="3" borderId="194" xfId="0" applyFont="1" applyFill="1" applyBorder="1" applyAlignment="1" applyProtection="1">
      <alignment horizontal="center" vertical="center"/>
      <protection locked="0"/>
    </xf>
    <xf numFmtId="49" fontId="15" fillId="0" borderId="84" xfId="0" applyNumberFormat="1" applyFont="1" applyBorder="1" applyAlignment="1">
      <alignment horizontal="center" vertical="center"/>
    </xf>
    <xf numFmtId="0" fontId="18" fillId="0" borderId="84" xfId="0" applyFont="1" applyBorder="1" applyAlignment="1">
      <alignment horizontal="center" vertical="center"/>
    </xf>
    <xf numFmtId="49" fontId="15" fillId="0" borderId="144" xfId="0" applyNumberFormat="1" applyFont="1" applyBorder="1" applyAlignment="1">
      <alignment horizontal="center" vertical="center"/>
    </xf>
    <xf numFmtId="0" fontId="30" fillId="0" borderId="5" xfId="0" applyFont="1" applyBorder="1" applyAlignment="1">
      <alignment horizontal="center" vertical="center"/>
    </xf>
    <xf numFmtId="0" fontId="18" fillId="0" borderId="31" xfId="0" applyFont="1" applyBorder="1" applyAlignment="1">
      <alignment horizontal="center" vertical="center"/>
    </xf>
    <xf numFmtId="0" fontId="15" fillId="0" borderId="9" xfId="41" applyFont="1" applyBorder="1" applyAlignment="1">
      <alignment horizontal="center" vertical="center"/>
    </xf>
    <xf numFmtId="0" fontId="16" fillId="0" borderId="10" xfId="41" applyFont="1" applyBorder="1" applyAlignment="1">
      <alignment horizontal="center" vertical="center"/>
    </xf>
    <xf numFmtId="49" fontId="15" fillId="0" borderId="81" xfId="0" applyNumberFormat="1" applyFont="1" applyBorder="1" applyAlignment="1">
      <alignment horizontal="center" vertical="center"/>
    </xf>
    <xf numFmtId="0" fontId="18" fillId="0" borderId="59" xfId="0" applyFont="1" applyBorder="1" applyAlignment="1">
      <alignment horizontal="center" vertical="center"/>
    </xf>
    <xf numFmtId="0" fontId="56" fillId="0" borderId="74" xfId="0" applyFont="1" applyBorder="1" applyAlignment="1">
      <alignment horizontal="center" vertical="center"/>
    </xf>
    <xf numFmtId="0" fontId="57" fillId="0" borderId="75" xfId="0" applyFont="1" applyBorder="1" applyAlignment="1">
      <alignment horizontal="center" vertical="center"/>
    </xf>
    <xf numFmtId="49" fontId="15" fillId="0" borderId="82" xfId="0" applyNumberFormat="1" applyFont="1" applyBorder="1" applyAlignment="1">
      <alignment horizontal="center" vertical="center"/>
    </xf>
    <xf numFmtId="49" fontId="15" fillId="0" borderId="20" xfId="0" applyNumberFormat="1" applyFont="1" applyBorder="1" applyAlignment="1">
      <alignment horizontal="center" vertical="center"/>
    </xf>
    <xf numFmtId="0" fontId="0" fillId="0" borderId="211" xfId="0" applyBorder="1" applyAlignment="1">
      <alignment vertical="center"/>
    </xf>
    <xf numFmtId="0" fontId="15" fillId="0" borderId="213" xfId="0" applyFont="1" applyBorder="1" applyAlignment="1">
      <alignment horizontal="center" vertical="center"/>
    </xf>
    <xf numFmtId="0" fontId="15" fillId="0" borderId="211" xfId="0" applyFont="1" applyBorder="1" applyAlignment="1">
      <alignment vertical="center"/>
    </xf>
    <xf numFmtId="49" fontId="15" fillId="0" borderId="1" xfId="0" applyNumberFormat="1" applyFont="1" applyBorder="1" applyAlignment="1">
      <alignment vertical="center"/>
    </xf>
    <xf numFmtId="0" fontId="17" fillId="0" borderId="1" xfId="0" applyFont="1" applyBorder="1" applyAlignment="1">
      <alignment horizontal="center" vertical="center"/>
    </xf>
    <xf numFmtId="177" fontId="17" fillId="0" borderId="1" xfId="0" applyNumberFormat="1" applyFont="1" applyBorder="1"/>
    <xf numFmtId="0" fontId="18" fillId="0" borderId="211" xfId="0" applyFont="1" applyBorder="1" applyAlignment="1">
      <alignment vertical="center"/>
    </xf>
    <xf numFmtId="0" fontId="15" fillId="0" borderId="213" xfId="0" applyFont="1" applyBorder="1" applyAlignment="1">
      <alignment vertical="center"/>
    </xf>
    <xf numFmtId="0" fontId="0" fillId="0" borderId="212" xfId="0" applyBorder="1" applyAlignment="1">
      <alignment vertical="center"/>
    </xf>
    <xf numFmtId="0" fontId="25" fillId="0" borderId="111" xfId="0" applyFont="1" applyBorder="1" applyAlignment="1">
      <alignment vertical="center"/>
    </xf>
    <xf numFmtId="0" fontId="51" fillId="0" borderId="111" xfId="0" applyFont="1" applyBorder="1"/>
    <xf numFmtId="0" fontId="15" fillId="0" borderId="218" xfId="0" applyFont="1" applyBorder="1" applyAlignment="1">
      <alignment horizontal="center" vertical="center"/>
    </xf>
    <xf numFmtId="0" fontId="30" fillId="0" borderId="59" xfId="57" applyFont="1" applyBorder="1" applyAlignment="1">
      <alignment vertical="center"/>
    </xf>
    <xf numFmtId="0" fontId="30" fillId="0" borderId="9" xfId="57" applyFont="1" applyBorder="1" applyAlignment="1">
      <alignment vertical="center"/>
    </xf>
    <xf numFmtId="0" fontId="15" fillId="0" borderId="9" xfId="57" applyFont="1" applyBorder="1" applyAlignment="1">
      <alignment horizontal="center" vertical="center"/>
    </xf>
    <xf numFmtId="0" fontId="30" fillId="0" borderId="10" xfId="57" applyFont="1" applyBorder="1" applyAlignment="1">
      <alignment vertical="center"/>
    </xf>
    <xf numFmtId="0" fontId="54" fillId="0" borderId="1" xfId="119" applyAlignment="1">
      <alignment vertical="center"/>
    </xf>
    <xf numFmtId="49" fontId="15" fillId="0" borderId="63" xfId="119" applyNumberFormat="1" applyFont="1" applyBorder="1" applyAlignment="1">
      <alignment horizontal="center" vertical="center"/>
    </xf>
    <xf numFmtId="49" fontId="15" fillId="0" borderId="75" xfId="119" applyNumberFormat="1" applyFont="1" applyBorder="1" applyAlignment="1">
      <alignment horizontal="center" vertical="center"/>
    </xf>
    <xf numFmtId="0" fontId="15" fillId="0" borderId="56" xfId="119" applyFont="1" applyBorder="1" applyAlignment="1">
      <alignment horizontal="center" vertical="center"/>
    </xf>
    <xf numFmtId="0" fontId="15" fillId="0" borderId="126" xfId="119" applyFont="1" applyBorder="1" applyAlignment="1">
      <alignment horizontal="center" vertical="center"/>
    </xf>
    <xf numFmtId="49" fontId="15" fillId="0" borderId="106" xfId="119" applyNumberFormat="1" applyFont="1" applyBorder="1" applyAlignment="1">
      <alignment horizontal="center" vertical="center"/>
    </xf>
    <xf numFmtId="0" fontId="15" fillId="0" borderId="135" xfId="119" applyFont="1" applyBorder="1" applyAlignment="1">
      <alignment horizontal="center" vertical="center"/>
    </xf>
    <xf numFmtId="5" fontId="15" fillId="0" borderId="70" xfId="119" applyNumberFormat="1" applyFont="1" applyBorder="1" applyAlignment="1">
      <alignment horizontal="center" vertical="center"/>
    </xf>
    <xf numFmtId="49" fontId="15" fillId="0" borderId="85" xfId="119" applyNumberFormat="1" applyFont="1" applyBorder="1" applyAlignment="1">
      <alignment horizontal="center" vertical="center"/>
    </xf>
    <xf numFmtId="0" fontId="15" fillId="0" borderId="136" xfId="119" applyFont="1" applyBorder="1" applyAlignment="1">
      <alignment horizontal="center" vertical="center"/>
    </xf>
    <xf numFmtId="49" fontId="15" fillId="0" borderId="37" xfId="119" applyNumberFormat="1" applyFont="1" applyBorder="1" applyAlignment="1">
      <alignment horizontal="center" vertical="center"/>
    </xf>
    <xf numFmtId="49" fontId="15" fillId="0" borderId="76" xfId="119" applyNumberFormat="1" applyFont="1" applyBorder="1" applyAlignment="1">
      <alignment horizontal="center" vertical="center"/>
    </xf>
    <xf numFmtId="49" fontId="15" fillId="0" borderId="89" xfId="119" applyNumberFormat="1" applyFont="1" applyBorder="1" applyAlignment="1">
      <alignment horizontal="center" vertical="center"/>
    </xf>
    <xf numFmtId="49" fontId="15" fillId="0" borderId="90" xfId="119" applyNumberFormat="1" applyFont="1" applyBorder="1" applyAlignment="1">
      <alignment horizontal="center" vertical="center"/>
    </xf>
    <xf numFmtId="56" fontId="54" fillId="0" borderId="1" xfId="119" applyNumberFormat="1" applyAlignment="1">
      <alignment vertical="center"/>
    </xf>
    <xf numFmtId="5" fontId="15" fillId="0" borderId="36" xfId="119" applyNumberFormat="1" applyFont="1" applyBorder="1" applyAlignment="1">
      <alignment horizontal="center" vertical="center"/>
    </xf>
    <xf numFmtId="0" fontId="15" fillId="0" borderId="152" xfId="119" applyFont="1" applyBorder="1" applyAlignment="1">
      <alignment horizontal="center" vertical="center"/>
    </xf>
    <xf numFmtId="0" fontId="15" fillId="0" borderId="153" xfId="119" applyFont="1" applyBorder="1" applyAlignment="1">
      <alignment horizontal="center" vertical="center"/>
    </xf>
    <xf numFmtId="49" fontId="15" fillId="0" borderId="117" xfId="119" applyNumberFormat="1" applyFont="1" applyBorder="1" applyAlignment="1">
      <alignment horizontal="center" vertical="center"/>
    </xf>
    <xf numFmtId="0" fontId="15" fillId="0" borderId="140" xfId="119" applyFont="1" applyBorder="1" applyAlignment="1">
      <alignment horizontal="center" vertical="center"/>
    </xf>
    <xf numFmtId="0" fontId="15" fillId="0" borderId="30" xfId="119" applyFont="1" applyBorder="1" applyAlignment="1">
      <alignment horizontal="center" vertical="center"/>
    </xf>
    <xf numFmtId="5" fontId="15" fillId="0" borderId="65" xfId="119" applyNumberFormat="1" applyFont="1" applyBorder="1" applyAlignment="1">
      <alignment horizontal="center" vertical="center"/>
    </xf>
    <xf numFmtId="0" fontId="52" fillId="0" borderId="1" xfId="119" applyFont="1" applyAlignment="1">
      <alignment vertical="center"/>
    </xf>
    <xf numFmtId="5" fontId="17" fillId="0" borderId="178" xfId="119" applyNumberFormat="1" applyFont="1" applyBorder="1" applyAlignment="1">
      <alignment horizontal="center"/>
    </xf>
    <xf numFmtId="5" fontId="17" fillId="0" borderId="179" xfId="119" applyNumberFormat="1" applyFont="1" applyBorder="1" applyAlignment="1">
      <alignment horizontal="center"/>
    </xf>
    <xf numFmtId="5" fontId="17" fillId="0" borderId="180" xfId="119" applyNumberFormat="1" applyFont="1" applyBorder="1" applyAlignment="1">
      <alignment horizontal="center"/>
    </xf>
    <xf numFmtId="0" fontId="15" fillId="3" borderId="176" xfId="119" applyFont="1" applyFill="1" applyBorder="1" applyAlignment="1" applyProtection="1">
      <alignment horizontal="center" vertical="center"/>
      <protection locked="0"/>
    </xf>
    <xf numFmtId="0" fontId="15" fillId="0" borderId="75" xfId="119" applyFont="1" applyBorder="1" applyAlignment="1">
      <alignment horizontal="center" vertical="center"/>
    </xf>
    <xf numFmtId="0" fontId="15" fillId="3" borderId="44" xfId="119" applyFont="1" applyFill="1" applyBorder="1" applyAlignment="1" applyProtection="1">
      <alignment horizontal="center" vertical="center"/>
      <protection locked="0"/>
    </xf>
    <xf numFmtId="5" fontId="15" fillId="0" borderId="150" xfId="119" applyNumberFormat="1" applyFont="1" applyBorder="1" applyAlignment="1">
      <alignment horizontal="center" vertical="center"/>
    </xf>
    <xf numFmtId="0" fontId="30" fillId="0" borderId="11" xfId="74" applyFont="1" applyBorder="1" applyAlignment="1">
      <alignment horizontal="center" vertical="center" wrapText="1"/>
    </xf>
    <xf numFmtId="0" fontId="30" fillId="0" borderId="9" xfId="74" applyFont="1" applyBorder="1" applyAlignment="1">
      <alignment horizontal="center" vertical="center" wrapText="1"/>
    </xf>
    <xf numFmtId="0" fontId="15" fillId="0" borderId="104" xfId="119" applyFont="1" applyBorder="1" applyAlignment="1">
      <alignment horizontal="center" vertical="center"/>
    </xf>
    <xf numFmtId="5" fontId="15" fillId="0" borderId="17" xfId="119" applyNumberFormat="1" applyFont="1" applyBorder="1" applyAlignment="1">
      <alignment horizontal="center" vertical="center"/>
    </xf>
    <xf numFmtId="0" fontId="16" fillId="0" borderId="9" xfId="74" applyFont="1" applyBorder="1" applyAlignment="1">
      <alignment horizontal="center" vertical="center" wrapText="1"/>
    </xf>
    <xf numFmtId="0" fontId="15" fillId="0" borderId="206" xfId="119" applyFont="1" applyBorder="1" applyAlignment="1">
      <alignment horizontal="center" vertical="center"/>
    </xf>
    <xf numFmtId="5" fontId="17" fillId="0" borderId="192" xfId="119" applyNumberFormat="1" applyFont="1" applyBorder="1" applyAlignment="1">
      <alignment horizontal="center"/>
    </xf>
    <xf numFmtId="5" fontId="17" fillId="0" borderId="181" xfId="119" applyNumberFormat="1" applyFont="1" applyBorder="1" applyAlignment="1">
      <alignment horizontal="center"/>
    </xf>
    <xf numFmtId="5" fontId="15" fillId="0" borderId="22" xfId="119" applyNumberFormat="1" applyFont="1" applyBorder="1" applyAlignment="1">
      <alignment horizontal="center" vertical="center"/>
    </xf>
    <xf numFmtId="0" fontId="15" fillId="3" borderId="131" xfId="119" applyFont="1" applyFill="1" applyBorder="1" applyAlignment="1" applyProtection="1">
      <alignment horizontal="center" vertical="center"/>
      <protection locked="0"/>
    </xf>
    <xf numFmtId="0" fontId="15" fillId="0" borderId="11" xfId="74" applyFont="1" applyBorder="1" applyAlignment="1">
      <alignment horizontal="center" vertical="center" wrapText="1"/>
    </xf>
    <xf numFmtId="0" fontId="16" fillId="0" borderId="11" xfId="74" applyFont="1" applyBorder="1" applyAlignment="1">
      <alignment horizontal="center" vertical="center" wrapText="1"/>
    </xf>
    <xf numFmtId="49" fontId="27" fillId="0" borderId="10" xfId="0" applyNumberFormat="1" applyFont="1" applyBorder="1" applyAlignment="1">
      <alignment horizontal="center" vertical="center"/>
    </xf>
    <xf numFmtId="0" fontId="0" fillId="0" borderId="119" xfId="0" applyBorder="1" applyAlignment="1">
      <alignment vertical="center"/>
    </xf>
    <xf numFmtId="0" fontId="15" fillId="0" borderId="34" xfId="0" applyFont="1" applyBorder="1" applyAlignment="1">
      <alignment horizontal="center" vertical="center"/>
    </xf>
    <xf numFmtId="0" fontId="15" fillId="0" borderId="103" xfId="0" applyFont="1" applyBorder="1" applyAlignment="1">
      <alignment horizontal="center" vertical="center"/>
    </xf>
    <xf numFmtId="38" fontId="17" fillId="0" borderId="184" xfId="20" applyFont="1" applyBorder="1" applyAlignment="1">
      <alignment horizontal="center"/>
    </xf>
    <xf numFmtId="0" fontId="15" fillId="0" borderId="210" xfId="0" applyFont="1" applyBorder="1" applyAlignment="1">
      <alignment horizontal="center" vertical="center"/>
    </xf>
    <xf numFmtId="0" fontId="15" fillId="3" borderId="222" xfId="0" applyFont="1" applyFill="1" applyBorder="1" applyAlignment="1">
      <alignment horizontal="center" vertical="center"/>
    </xf>
    <xf numFmtId="0" fontId="0" fillId="0" borderId="221" xfId="0" applyBorder="1" applyAlignment="1">
      <alignment vertical="center"/>
    </xf>
    <xf numFmtId="38" fontId="17" fillId="0" borderId="181" xfId="20" applyFont="1" applyBorder="1" applyAlignment="1">
      <alignment horizontal="center"/>
    </xf>
    <xf numFmtId="38" fontId="17" fillId="0" borderId="192" xfId="20" applyFont="1" applyBorder="1" applyAlignment="1">
      <alignment horizontal="center"/>
    </xf>
    <xf numFmtId="49" fontId="27" fillId="0" borderId="200" xfId="1" applyNumberFormat="1" applyFont="1" applyBorder="1" applyAlignment="1">
      <alignment horizontal="center" vertical="center"/>
    </xf>
    <xf numFmtId="49" fontId="27" fillId="0" borderId="77" xfId="1" applyNumberFormat="1" applyFont="1" applyBorder="1" applyAlignment="1">
      <alignment horizontal="center" vertical="center"/>
    </xf>
    <xf numFmtId="49" fontId="27" fillId="0" borderId="97" xfId="1" applyNumberFormat="1" applyFont="1" applyBorder="1" applyAlignment="1">
      <alignment horizontal="center" vertical="center"/>
    </xf>
    <xf numFmtId="49" fontId="15" fillId="0" borderId="65" xfId="0" applyNumberFormat="1" applyFont="1" applyBorder="1" applyAlignment="1">
      <alignment horizontal="center" vertical="center"/>
    </xf>
    <xf numFmtId="49" fontId="15" fillId="0" borderId="92" xfId="0" applyNumberFormat="1" applyFont="1" applyBorder="1" applyAlignment="1">
      <alignment horizontal="center" vertical="center"/>
    </xf>
    <xf numFmtId="49" fontId="15" fillId="0" borderId="68" xfId="0" applyNumberFormat="1" applyFont="1" applyBorder="1" applyAlignment="1">
      <alignment horizontal="center" vertical="center"/>
    </xf>
    <xf numFmtId="0" fontId="17" fillId="0" borderId="35" xfId="0" applyFont="1" applyBorder="1" applyAlignment="1">
      <alignment horizontal="center" vertical="center"/>
    </xf>
    <xf numFmtId="0" fontId="17" fillId="0" borderId="64" xfId="0" applyFont="1" applyBorder="1" applyAlignment="1">
      <alignment horizontal="center" vertical="center"/>
    </xf>
    <xf numFmtId="0" fontId="44" fillId="0" borderId="35" xfId="0" applyFont="1" applyBorder="1" applyAlignment="1">
      <alignment horizontal="center" vertical="center"/>
    </xf>
    <xf numFmtId="0" fontId="27" fillId="0" borderId="35" xfId="1" applyFont="1" applyBorder="1" applyAlignment="1">
      <alignment horizontal="center" vertical="center"/>
    </xf>
    <xf numFmtId="0" fontId="27" fillId="0" borderId="35" xfId="0" applyFont="1" applyBorder="1" applyAlignment="1">
      <alignment horizontal="center" vertical="center"/>
    </xf>
    <xf numFmtId="0" fontId="27" fillId="0" borderId="39" xfId="1" applyFont="1" applyBorder="1" applyAlignment="1">
      <alignment horizontal="center" vertical="center"/>
    </xf>
    <xf numFmtId="0" fontId="27" fillId="0" borderId="39" xfId="0" applyFont="1" applyBorder="1" applyAlignment="1">
      <alignment horizontal="center" vertical="center"/>
    </xf>
    <xf numFmtId="0" fontId="44" fillId="0" borderId="39" xfId="0" applyFont="1" applyBorder="1" applyAlignment="1">
      <alignment horizontal="center" vertical="center"/>
    </xf>
    <xf numFmtId="0" fontId="44" fillId="0" borderId="31" xfId="0" applyFont="1" applyBorder="1" applyAlignment="1">
      <alignment horizontal="center" vertical="center"/>
    </xf>
    <xf numFmtId="0" fontId="18" fillId="0" borderId="92" xfId="58" applyFont="1" applyBorder="1" applyAlignment="1">
      <alignment horizontal="center" vertical="center"/>
    </xf>
    <xf numFmtId="0" fontId="30" fillId="0" borderId="92" xfId="0" applyFont="1" applyBorder="1" applyAlignment="1">
      <alignment horizontal="center" vertical="center"/>
    </xf>
    <xf numFmtId="0" fontId="27" fillId="0" borderId="75" xfId="0" applyFont="1" applyBorder="1" applyAlignment="1">
      <alignment horizontal="center" vertical="center" wrapText="1"/>
    </xf>
    <xf numFmtId="38" fontId="17" fillId="0" borderId="186" xfId="20" applyFont="1" applyFill="1" applyBorder="1" applyAlignment="1">
      <alignment horizontal="center"/>
    </xf>
    <xf numFmtId="0" fontId="35" fillId="0" borderId="9" xfId="0" applyFont="1" applyBorder="1" applyAlignment="1">
      <alignment horizontal="center" vertical="center" wrapText="1"/>
    </xf>
    <xf numFmtId="0" fontId="16" fillId="0" borderId="10" xfId="61" applyFont="1" applyBorder="1" applyAlignment="1">
      <alignment horizontal="center" vertical="center"/>
    </xf>
    <xf numFmtId="0" fontId="35" fillId="0" borderId="10" xfId="0" applyFont="1" applyBorder="1" applyAlignment="1">
      <alignment horizontal="center" vertical="center" wrapText="1"/>
    </xf>
    <xf numFmtId="0" fontId="14" fillId="0" borderId="60" xfId="0" applyFont="1" applyBorder="1" applyAlignment="1">
      <alignment horizontal="center" vertical="center" wrapText="1"/>
    </xf>
    <xf numFmtId="49" fontId="15" fillId="0" borderId="223" xfId="0" applyNumberFormat="1" applyFont="1" applyBorder="1" applyAlignment="1">
      <alignment horizontal="center" vertical="center"/>
    </xf>
    <xf numFmtId="0" fontId="15" fillId="0" borderId="129" xfId="119" applyFont="1" applyBorder="1" applyAlignment="1">
      <alignment horizontal="center" vertical="center"/>
    </xf>
    <xf numFmtId="0" fontId="16" fillId="0" borderId="64" xfId="62" applyFont="1" applyBorder="1" applyAlignment="1">
      <alignment horizontal="center" vertical="center"/>
    </xf>
    <xf numFmtId="0" fontId="15" fillId="0" borderId="165" xfId="0" applyFont="1" applyBorder="1" applyAlignment="1">
      <alignment horizontal="center" vertical="center"/>
    </xf>
    <xf numFmtId="38" fontId="15" fillId="0" borderId="225" xfId="20" applyFont="1" applyFill="1" applyBorder="1" applyAlignment="1">
      <alignment horizontal="center" vertical="center"/>
    </xf>
    <xf numFmtId="38" fontId="17" fillId="0" borderId="224" xfId="20" applyFont="1" applyBorder="1" applyAlignment="1">
      <alignment horizontal="center"/>
    </xf>
    <xf numFmtId="38" fontId="15" fillId="0" borderId="227" xfId="20" applyFont="1" applyFill="1" applyBorder="1" applyAlignment="1">
      <alignment horizontal="center" vertical="center"/>
    </xf>
    <xf numFmtId="38" fontId="15" fillId="0" borderId="228" xfId="20" applyFont="1" applyFill="1" applyBorder="1" applyAlignment="1">
      <alignment horizontal="center" vertical="center"/>
    </xf>
    <xf numFmtId="38" fontId="15" fillId="0" borderId="229" xfId="20" applyFont="1" applyFill="1" applyBorder="1" applyAlignment="1">
      <alignment horizontal="center" vertical="center"/>
    </xf>
    <xf numFmtId="38" fontId="15" fillId="0" borderId="203" xfId="20" applyFont="1" applyFill="1" applyBorder="1" applyAlignment="1" applyProtection="1">
      <alignment horizontal="center" vertical="center"/>
      <protection locked="0"/>
    </xf>
    <xf numFmtId="38" fontId="15" fillId="0" borderId="195" xfId="20" applyFont="1" applyFill="1" applyBorder="1" applyAlignment="1" applyProtection="1">
      <alignment horizontal="center" vertical="center"/>
      <protection locked="0"/>
    </xf>
    <xf numFmtId="38" fontId="15" fillId="0" borderId="202" xfId="20" applyFont="1" applyFill="1" applyBorder="1" applyAlignment="1" applyProtection="1">
      <alignment horizontal="center" vertical="center"/>
      <protection locked="0"/>
    </xf>
    <xf numFmtId="0" fontId="15" fillId="0" borderId="228" xfId="0" applyFont="1" applyBorder="1" applyAlignment="1">
      <alignment horizontal="center" vertical="center"/>
    </xf>
    <xf numFmtId="0" fontId="15" fillId="0" borderId="227" xfId="0" applyFont="1" applyBorder="1" applyAlignment="1">
      <alignment horizontal="center" vertical="center"/>
    </xf>
    <xf numFmtId="0" fontId="15" fillId="0" borderId="195" xfId="0" applyFont="1" applyBorder="1" applyAlignment="1">
      <alignment horizontal="center" vertical="center"/>
    </xf>
    <xf numFmtId="0" fontId="15" fillId="0" borderId="226" xfId="0" applyFont="1" applyBorder="1" applyAlignment="1">
      <alignment horizontal="center" vertical="center"/>
    </xf>
    <xf numFmtId="0" fontId="15" fillId="0" borderId="51" xfId="0" applyFont="1" applyBorder="1" applyAlignment="1">
      <alignment horizontal="center" vertical="center"/>
    </xf>
    <xf numFmtId="0" fontId="15" fillId="0" borderId="231" xfId="0" applyFont="1" applyBorder="1" applyAlignment="1">
      <alignment horizontal="center" vertical="center"/>
    </xf>
    <xf numFmtId="0" fontId="15" fillId="0" borderId="232" xfId="0" applyFont="1" applyBorder="1" applyAlignment="1">
      <alignment horizontal="center" vertical="center"/>
    </xf>
    <xf numFmtId="0" fontId="15" fillId="0" borderId="203" xfId="119" applyFont="1" applyBorder="1" applyAlignment="1">
      <alignment horizontal="center" vertical="center"/>
    </xf>
    <xf numFmtId="0" fontId="15" fillId="0" borderId="195" xfId="119" applyFont="1" applyBorder="1" applyAlignment="1">
      <alignment horizontal="center" vertical="center"/>
    </xf>
    <xf numFmtId="0" fontId="15" fillId="0" borderId="227" xfId="119" applyFont="1" applyBorder="1" applyAlignment="1">
      <alignment horizontal="center" vertical="center"/>
    </xf>
    <xf numFmtId="0" fontId="15" fillId="0" borderId="228" xfId="119" applyFont="1" applyBorder="1" applyAlignment="1">
      <alignment horizontal="center" vertical="center"/>
    </xf>
    <xf numFmtId="0" fontId="15" fillId="0" borderId="230" xfId="119" applyFont="1" applyBorder="1" applyAlignment="1">
      <alignment horizontal="center" vertical="center"/>
    </xf>
    <xf numFmtId="0" fontId="15" fillId="0" borderId="166" xfId="119" applyFont="1" applyBorder="1" applyAlignment="1">
      <alignment horizontal="center" vertical="center"/>
    </xf>
    <xf numFmtId="0" fontId="15" fillId="0" borderId="229" xfId="119" applyFont="1" applyBorder="1" applyAlignment="1">
      <alignment horizontal="center" vertical="center"/>
    </xf>
    <xf numFmtId="179" fontId="27" fillId="0" borderId="6" xfId="1" applyNumberFormat="1" applyFont="1" applyBorder="1" applyAlignment="1">
      <alignment horizontal="center" vertical="center"/>
    </xf>
    <xf numFmtId="179" fontId="52" fillId="0" borderId="0" xfId="0" applyNumberFormat="1" applyFont="1" applyAlignment="1">
      <alignment horizontal="left" vertical="center"/>
    </xf>
    <xf numFmtId="0" fontId="47" fillId="0" borderId="11" xfId="41" applyFont="1" applyBorder="1" applyAlignment="1">
      <alignment vertical="center"/>
    </xf>
    <xf numFmtId="0" fontId="16" fillId="0" borderId="16" xfId="70" applyFont="1" applyBorder="1" applyAlignment="1">
      <alignment horizontal="center" vertical="center"/>
    </xf>
    <xf numFmtId="0" fontId="15" fillId="0" borderId="11" xfId="74" applyFont="1" applyBorder="1" applyAlignment="1">
      <alignment horizontal="center" vertical="center"/>
    </xf>
    <xf numFmtId="0" fontId="16" fillId="0" borderId="11" xfId="74" applyFont="1" applyBorder="1" applyAlignment="1">
      <alignment horizontal="center" vertical="center"/>
    </xf>
    <xf numFmtId="0" fontId="40" fillId="0" borderId="11" xfId="74" applyFont="1" applyBorder="1" applyAlignment="1">
      <alignment horizontal="center" vertical="center"/>
    </xf>
    <xf numFmtId="0" fontId="16" fillId="0" borderId="9" xfId="74" applyFont="1" applyBorder="1" applyAlignment="1">
      <alignment horizontal="center" vertical="center"/>
    </xf>
    <xf numFmtId="0" fontId="40" fillId="0" borderId="9" xfId="74" applyFont="1" applyBorder="1" applyAlignment="1">
      <alignment horizontal="center" vertical="center"/>
    </xf>
    <xf numFmtId="0" fontId="16" fillId="0" borderId="63" xfId="74" applyFont="1" applyBorder="1" applyAlignment="1">
      <alignment horizontal="center" vertical="center"/>
    </xf>
    <xf numFmtId="0" fontId="16" fillId="0" borderId="58" xfId="74" applyFont="1" applyBorder="1" applyAlignment="1">
      <alignment horizontal="center" vertical="center"/>
    </xf>
    <xf numFmtId="0" fontId="16" fillId="0" borderId="59" xfId="74" applyFont="1" applyBorder="1" applyAlignment="1">
      <alignment horizontal="center" vertical="center" wrapText="1"/>
    </xf>
    <xf numFmtId="0" fontId="16" fillId="0" borderId="63" xfId="74" applyFont="1" applyBorder="1" applyAlignment="1">
      <alignment horizontal="center" vertical="center" wrapText="1"/>
    </xf>
    <xf numFmtId="0" fontId="15" fillId="0" borderId="5" xfId="80" applyFont="1" applyBorder="1" applyAlignment="1">
      <alignment horizontal="center" vertical="center"/>
    </xf>
    <xf numFmtId="0" fontId="44" fillId="0" borderId="57" xfId="0" applyFont="1" applyBorder="1" applyAlignment="1">
      <alignment horizontal="center" vertical="center"/>
    </xf>
    <xf numFmtId="0" fontId="44" fillId="0" borderId="64" xfId="0" applyFont="1" applyBorder="1" applyAlignment="1">
      <alignment horizontal="center" vertical="center"/>
    </xf>
    <xf numFmtId="0" fontId="16" fillId="0" borderId="64" xfId="81" applyFont="1" applyBorder="1" applyAlignment="1">
      <alignment horizontal="center" vertical="center"/>
    </xf>
    <xf numFmtId="0" fontId="44" fillId="0" borderId="1" xfId="83" applyFont="1" applyAlignment="1">
      <alignment horizontal="center" vertical="center"/>
    </xf>
    <xf numFmtId="0" fontId="16" fillId="0" borderId="1" xfId="83" applyFont="1" applyAlignment="1">
      <alignment horizontal="center" vertical="center"/>
    </xf>
    <xf numFmtId="0" fontId="16" fillId="0" borderId="16" xfId="83" applyFont="1" applyBorder="1" applyAlignment="1">
      <alignment horizontal="center" vertical="center"/>
    </xf>
    <xf numFmtId="0" fontId="15" fillId="0" borderId="4" xfId="83" applyFont="1" applyBorder="1" applyAlignment="1">
      <alignment horizontal="center" vertical="center"/>
    </xf>
    <xf numFmtId="0" fontId="30" fillId="0" borderId="16" xfId="85" applyFont="1" applyBorder="1" applyAlignment="1">
      <alignment vertical="center"/>
    </xf>
    <xf numFmtId="0" fontId="15" fillId="0" borderId="16" xfId="85" applyFont="1" applyBorder="1" applyAlignment="1">
      <alignment horizontal="center" vertical="center"/>
    </xf>
    <xf numFmtId="0" fontId="16" fillId="0" borderId="16" xfId="85" applyFont="1" applyBorder="1" applyAlignment="1">
      <alignment horizontal="center" vertical="center"/>
    </xf>
    <xf numFmtId="0" fontId="30" fillId="0" borderId="19" xfId="85" applyFont="1" applyBorder="1" applyAlignment="1">
      <alignment vertical="center"/>
    </xf>
    <xf numFmtId="0" fontId="16" fillId="0" borderId="36" xfId="85" applyFont="1" applyBorder="1" applyAlignment="1">
      <alignment horizontal="center" vertical="center"/>
    </xf>
    <xf numFmtId="0" fontId="16" fillId="0" borderId="11" xfId="85" applyFont="1" applyBorder="1" applyAlignment="1">
      <alignment horizontal="center" vertical="center"/>
    </xf>
    <xf numFmtId="0" fontId="16" fillId="0" borderId="35" xfId="81" applyFont="1" applyBorder="1" applyAlignment="1">
      <alignment horizontal="center" vertical="center"/>
    </xf>
    <xf numFmtId="0" fontId="40" fillId="0" borderId="21" xfId="0" applyFont="1" applyBorder="1" applyAlignment="1">
      <alignment horizontal="center" vertical="center"/>
    </xf>
    <xf numFmtId="0" fontId="16" fillId="0" borderId="19" xfId="0" applyFont="1" applyBorder="1" applyAlignment="1">
      <alignment horizontal="center" vertical="center"/>
    </xf>
    <xf numFmtId="0" fontId="16" fillId="0" borderId="9" xfId="0" applyFont="1" applyBorder="1" applyAlignment="1">
      <alignment horizontal="center" vertical="center" wrapText="1"/>
    </xf>
    <xf numFmtId="0" fontId="30" fillId="0" borderId="17" xfId="70" applyFont="1" applyBorder="1" applyAlignment="1">
      <alignment vertical="center"/>
    </xf>
    <xf numFmtId="0" fontId="30" fillId="0" borderId="16" xfId="70" applyFont="1" applyBorder="1" applyAlignment="1">
      <alignment vertical="center"/>
    </xf>
    <xf numFmtId="0" fontId="15" fillId="0" borderId="16" xfId="70" applyFont="1" applyBorder="1" applyAlignment="1">
      <alignment horizontal="center" vertical="center"/>
    </xf>
    <xf numFmtId="0" fontId="30" fillId="0" borderId="107" xfId="70" applyFont="1" applyBorder="1" applyAlignment="1">
      <alignment vertical="center"/>
    </xf>
    <xf numFmtId="0" fontId="30" fillId="0" borderId="80" xfId="70" applyFont="1" applyBorder="1" applyAlignment="1">
      <alignment vertical="center"/>
    </xf>
    <xf numFmtId="0" fontId="15" fillId="0" borderId="35" xfId="74" applyFont="1" applyBorder="1" applyAlignment="1">
      <alignment horizontal="center" vertical="center"/>
    </xf>
    <xf numFmtId="0" fontId="16" fillId="0" borderId="107" xfId="85" applyFont="1" applyBorder="1" applyAlignment="1">
      <alignment horizontal="center" vertical="center"/>
    </xf>
    <xf numFmtId="38" fontId="15" fillId="0" borderId="233" xfId="20" applyFont="1" applyFill="1" applyBorder="1" applyAlignment="1">
      <alignment horizontal="center" vertical="center"/>
    </xf>
    <xf numFmtId="177" fontId="17" fillId="0" borderId="208" xfId="0" applyNumberFormat="1" applyFont="1" applyBorder="1" applyAlignment="1">
      <alignment horizontal="center"/>
    </xf>
    <xf numFmtId="177" fontId="17" fillId="0" borderId="174" xfId="0" applyNumberFormat="1" applyFont="1" applyBorder="1" applyAlignment="1">
      <alignment horizontal="center"/>
    </xf>
    <xf numFmtId="0" fontId="15" fillId="0" borderId="61" xfId="0" applyFont="1" applyBorder="1" applyAlignment="1">
      <alignment horizontal="center" vertical="center" wrapText="1"/>
    </xf>
    <xf numFmtId="177" fontId="17" fillId="0" borderId="52" xfId="0" applyNumberFormat="1" applyFont="1" applyBorder="1" applyAlignment="1">
      <alignment horizontal="center" vertical="center"/>
    </xf>
    <xf numFmtId="0" fontId="44" fillId="0" borderId="11" xfId="74" applyFont="1" applyBorder="1" applyAlignment="1">
      <alignment horizontal="center" vertical="center"/>
    </xf>
    <xf numFmtId="0" fontId="44" fillId="0" borderId="10" xfId="74" applyFont="1" applyBorder="1" applyAlignment="1">
      <alignment horizontal="center" vertical="center" wrapText="1"/>
    </xf>
    <xf numFmtId="0" fontId="16" fillId="0" borderId="130" xfId="85" applyFont="1" applyBorder="1" applyAlignment="1">
      <alignment horizontal="center" vertical="center"/>
    </xf>
    <xf numFmtId="0" fontId="16" fillId="0" borderId="56" xfId="85" applyFont="1" applyBorder="1" applyAlignment="1">
      <alignment horizontal="center" vertical="center"/>
    </xf>
    <xf numFmtId="0" fontId="16" fillId="0" borderId="11" xfId="61" applyFont="1" applyBorder="1" applyAlignment="1">
      <alignment horizontal="center" vertical="center"/>
    </xf>
    <xf numFmtId="0" fontId="44" fillId="0" borderId="9" xfId="74" applyFont="1" applyBorder="1" applyAlignment="1">
      <alignment horizontal="center" vertical="center"/>
    </xf>
    <xf numFmtId="0" fontId="44" fillId="0" borderId="9" xfId="74" applyFont="1" applyBorder="1" applyAlignment="1">
      <alignment horizontal="center" vertical="center" wrapText="1"/>
    </xf>
    <xf numFmtId="0" fontId="16" fillId="0" borderId="6" xfId="0" applyFont="1" applyBorder="1" applyAlignment="1">
      <alignment horizontal="center" vertical="center"/>
    </xf>
    <xf numFmtId="0" fontId="15" fillId="0" borderId="19" xfId="0" applyFont="1" applyBorder="1" applyAlignment="1">
      <alignment horizontal="center" vertical="center" wrapText="1"/>
    </xf>
    <xf numFmtId="0" fontId="18" fillId="0" borderId="64" xfId="0" applyFont="1" applyBorder="1" applyAlignment="1">
      <alignment horizontal="center" vertical="center"/>
    </xf>
    <xf numFmtId="0" fontId="30" fillId="0" borderId="7" xfId="0" applyFont="1" applyBorder="1" applyAlignment="1">
      <alignment horizontal="center" vertical="center"/>
    </xf>
    <xf numFmtId="0" fontId="15" fillId="0" borderId="152" xfId="0" applyFont="1" applyBorder="1" applyAlignment="1">
      <alignment horizontal="center" vertical="center"/>
    </xf>
    <xf numFmtId="0" fontId="15" fillId="0" borderId="229" xfId="0" applyFont="1" applyBorder="1" applyAlignment="1">
      <alignment horizontal="center" vertical="center"/>
    </xf>
    <xf numFmtId="0" fontId="15" fillId="0" borderId="82" xfId="0" applyFont="1" applyBorder="1" applyAlignment="1">
      <alignment horizontal="center" vertical="center"/>
    </xf>
    <xf numFmtId="0" fontId="15" fillId="0" borderId="83" xfId="0" applyFont="1" applyBorder="1" applyAlignment="1">
      <alignment horizontal="center" vertical="center"/>
    </xf>
    <xf numFmtId="49" fontId="15" fillId="0" borderId="15" xfId="0" applyNumberFormat="1" applyFont="1" applyBorder="1" applyAlignment="1">
      <alignment horizontal="center" vertical="center"/>
    </xf>
    <xf numFmtId="0" fontId="15" fillId="0" borderId="81" xfId="0" applyFont="1" applyBorder="1" applyAlignment="1">
      <alignment horizontal="center" vertical="center"/>
    </xf>
    <xf numFmtId="49" fontId="15" fillId="0" borderId="204" xfId="0" applyNumberFormat="1" applyFont="1" applyBorder="1" applyAlignment="1">
      <alignment horizontal="center" vertical="center"/>
    </xf>
    <xf numFmtId="177" fontId="15" fillId="0" borderId="241" xfId="0" applyNumberFormat="1" applyFont="1" applyBorder="1" applyAlignment="1">
      <alignment horizontal="center" vertical="center"/>
    </xf>
    <xf numFmtId="0" fontId="15" fillId="0" borderId="20" xfId="0" applyFont="1" applyBorder="1" applyAlignment="1">
      <alignment horizontal="center" vertical="center"/>
    </xf>
    <xf numFmtId="0" fontId="15" fillId="0" borderId="100" xfId="0" applyFont="1" applyBorder="1" applyAlignment="1">
      <alignment horizontal="center" vertical="center"/>
    </xf>
    <xf numFmtId="49" fontId="15" fillId="0" borderId="245" xfId="0" applyNumberFormat="1" applyFont="1" applyBorder="1" applyAlignment="1">
      <alignment horizontal="center" vertical="center"/>
    </xf>
    <xf numFmtId="49" fontId="15" fillId="0" borderId="100" xfId="0" applyNumberFormat="1" applyFont="1" applyBorder="1" applyAlignment="1">
      <alignment horizontal="center" vertical="center"/>
    </xf>
    <xf numFmtId="49" fontId="27" fillId="0" borderId="246" xfId="1" applyNumberFormat="1" applyFont="1" applyBorder="1" applyAlignment="1">
      <alignment horizontal="center" vertical="center"/>
    </xf>
    <xf numFmtId="0" fontId="15" fillId="0" borderId="65" xfId="0" applyFont="1" applyBorder="1" applyAlignment="1">
      <alignment horizontal="center" vertical="center"/>
    </xf>
    <xf numFmtId="49" fontId="15" fillId="0" borderId="67" xfId="0" applyNumberFormat="1" applyFont="1" applyBorder="1" applyAlignment="1">
      <alignment horizontal="center" vertical="center"/>
    </xf>
    <xf numFmtId="49" fontId="27" fillId="0" borderId="76" xfId="1" applyNumberFormat="1" applyFont="1" applyBorder="1" applyAlignment="1">
      <alignment horizontal="center" vertical="center"/>
    </xf>
    <xf numFmtId="49" fontId="15" fillId="0" borderId="248" xfId="0" applyNumberFormat="1" applyFont="1" applyBorder="1" applyAlignment="1">
      <alignment horizontal="center" vertical="center"/>
    </xf>
    <xf numFmtId="0" fontId="15" fillId="3" borderId="209" xfId="0" applyFont="1" applyFill="1" applyBorder="1" applyAlignment="1">
      <alignment horizontal="center" vertical="center"/>
    </xf>
    <xf numFmtId="0" fontId="15" fillId="3" borderId="199" xfId="0" applyFont="1" applyFill="1" applyBorder="1" applyAlignment="1">
      <alignment horizontal="center" vertical="center"/>
    </xf>
    <xf numFmtId="0" fontId="15" fillId="3" borderId="207" xfId="0" applyFont="1" applyFill="1" applyBorder="1" applyAlignment="1">
      <alignment horizontal="center" vertical="center"/>
    </xf>
    <xf numFmtId="0" fontId="15" fillId="3" borderId="250" xfId="0" applyFont="1" applyFill="1" applyBorder="1" applyAlignment="1">
      <alignment horizontal="center" vertical="center"/>
    </xf>
    <xf numFmtId="0" fontId="15" fillId="0" borderId="252" xfId="0" applyFont="1" applyBorder="1" applyAlignment="1">
      <alignment horizontal="center" vertical="center"/>
    </xf>
    <xf numFmtId="49" fontId="15" fillId="0" borderId="254" xfId="0" applyNumberFormat="1" applyFont="1" applyBorder="1" applyAlignment="1">
      <alignment horizontal="center" vertical="center"/>
    </xf>
    <xf numFmtId="49" fontId="15" fillId="0" borderId="135" xfId="0" applyNumberFormat="1" applyFont="1" applyBorder="1" applyAlignment="1">
      <alignment horizontal="center" vertical="center"/>
    </xf>
    <xf numFmtId="0" fontId="15" fillId="0" borderId="97" xfId="0" applyFont="1" applyBorder="1" applyAlignment="1">
      <alignment horizontal="center" vertical="center"/>
    </xf>
    <xf numFmtId="0" fontId="15" fillId="0" borderId="200" xfId="0" applyFont="1" applyBorder="1" applyAlignment="1">
      <alignment horizontal="center" vertical="center"/>
    </xf>
    <xf numFmtId="49" fontId="15" fillId="0" borderId="157" xfId="0" applyNumberFormat="1" applyFont="1" applyBorder="1" applyAlignment="1">
      <alignment horizontal="center" vertical="center"/>
    </xf>
    <xf numFmtId="49" fontId="15" fillId="0" borderId="246" xfId="0" applyNumberFormat="1" applyFont="1" applyBorder="1" applyAlignment="1">
      <alignment horizontal="center" vertical="center"/>
    </xf>
    <xf numFmtId="0" fontId="15" fillId="0" borderId="157" xfId="0" applyFont="1" applyBorder="1" applyAlignment="1">
      <alignment horizontal="center" vertical="center"/>
    </xf>
    <xf numFmtId="0" fontId="15" fillId="0" borderId="259" xfId="0" applyFont="1" applyBorder="1" applyAlignment="1">
      <alignment horizontal="center" vertical="center"/>
    </xf>
    <xf numFmtId="176" fontId="15" fillId="0" borderId="100" xfId="0" applyNumberFormat="1" applyFont="1" applyBorder="1" applyAlignment="1">
      <alignment horizontal="center" vertical="center"/>
    </xf>
    <xf numFmtId="0" fontId="15" fillId="0" borderId="237" xfId="0" applyFont="1" applyBorder="1" applyAlignment="1">
      <alignment horizontal="center" vertical="center"/>
    </xf>
    <xf numFmtId="176" fontId="17" fillId="0" borderId="219" xfId="0" applyNumberFormat="1" applyFont="1" applyBorder="1" applyAlignment="1">
      <alignment horizontal="center"/>
    </xf>
    <xf numFmtId="0" fontId="15" fillId="0" borderId="260" xfId="0" applyFont="1" applyBorder="1" applyAlignment="1">
      <alignment horizontal="center" vertical="center"/>
    </xf>
    <xf numFmtId="176" fontId="15" fillId="0" borderId="135" xfId="0" applyNumberFormat="1" applyFont="1" applyBorder="1" applyAlignment="1">
      <alignment horizontal="center" vertical="center"/>
    </xf>
    <xf numFmtId="49" fontId="15" fillId="0" borderId="151" xfId="0" applyNumberFormat="1" applyFont="1" applyBorder="1" applyAlignment="1">
      <alignment horizontal="center" vertical="center"/>
    </xf>
    <xf numFmtId="178" fontId="15" fillId="0" borderId="35" xfId="88" applyNumberFormat="1" applyFont="1" applyBorder="1" applyAlignment="1">
      <alignment horizontal="center" vertical="center"/>
    </xf>
    <xf numFmtId="178" fontId="55" fillId="0" borderId="35" xfId="88" applyNumberFormat="1" applyFont="1" applyBorder="1" applyAlignment="1">
      <alignment horizontal="center" vertical="center"/>
    </xf>
    <xf numFmtId="178" fontId="15" fillId="0" borderId="66" xfId="88" applyNumberFormat="1" applyFont="1" applyBorder="1" applyAlignment="1">
      <alignment horizontal="center" vertical="center"/>
    </xf>
    <xf numFmtId="49" fontId="27" fillId="0" borderId="37" xfId="1" applyNumberFormat="1" applyFont="1" applyBorder="1" applyAlignment="1">
      <alignment horizontal="center" vertical="center"/>
    </xf>
    <xf numFmtId="0" fontId="15" fillId="0" borderId="262" xfId="0" applyFont="1" applyBorder="1" applyAlignment="1">
      <alignment horizontal="center" vertical="center"/>
    </xf>
    <xf numFmtId="177" fontId="15" fillId="0" borderId="263" xfId="0" applyNumberFormat="1" applyFont="1" applyBorder="1" applyAlignment="1">
      <alignment horizontal="center" vertical="center"/>
    </xf>
    <xf numFmtId="49" fontId="15" fillId="0" borderId="10" xfId="119" applyNumberFormat="1" applyFont="1" applyBorder="1" applyAlignment="1">
      <alignment horizontal="center" vertical="center"/>
    </xf>
    <xf numFmtId="49" fontId="15" fillId="0" borderId="137" xfId="119" applyNumberFormat="1" applyFont="1" applyBorder="1" applyAlignment="1">
      <alignment horizontal="center" vertical="center"/>
    </xf>
    <xf numFmtId="49" fontId="15" fillId="0" borderId="96" xfId="119" applyNumberFormat="1" applyFont="1" applyBorder="1" applyAlignment="1">
      <alignment horizontal="center" vertical="center"/>
    </xf>
    <xf numFmtId="0" fontId="15" fillId="3" borderId="199" xfId="0" applyFont="1" applyFill="1" applyBorder="1" applyAlignment="1" applyProtection="1">
      <alignment horizontal="center" vertical="center"/>
      <protection locked="0"/>
    </xf>
    <xf numFmtId="38" fontId="17" fillId="0" borderId="219" xfId="20" applyFont="1" applyBorder="1" applyAlignment="1">
      <alignment horizontal="center"/>
    </xf>
    <xf numFmtId="0" fontId="15" fillId="3" borderId="247" xfId="0" applyFont="1" applyFill="1" applyBorder="1" applyAlignment="1" applyProtection="1">
      <alignment horizontal="center" vertical="center"/>
      <protection locked="0"/>
    </xf>
    <xf numFmtId="0" fontId="18" fillId="0" borderId="8" xfId="0" applyFont="1" applyBorder="1" applyAlignment="1">
      <alignment vertical="center"/>
    </xf>
    <xf numFmtId="0" fontId="16" fillId="0" borderId="8" xfId="41" applyFont="1" applyBorder="1" applyAlignment="1">
      <alignment horizontal="center" vertical="center"/>
    </xf>
    <xf numFmtId="178" fontId="15" fillId="0" borderId="7" xfId="0" applyNumberFormat="1" applyFont="1" applyBorder="1" applyAlignment="1">
      <alignment horizontal="center" vertical="center"/>
    </xf>
    <xf numFmtId="0" fontId="18" fillId="0" borderId="80" xfId="0" applyFont="1" applyBorder="1" applyAlignment="1">
      <alignment horizontal="center" vertical="center"/>
    </xf>
    <xf numFmtId="0" fontId="18" fillId="0" borderId="64" xfId="0" applyFont="1" applyBorder="1" applyAlignment="1">
      <alignment vertical="center"/>
    </xf>
    <xf numFmtId="0" fontId="16" fillId="0" borderId="64" xfId="41" applyFont="1" applyBorder="1" applyAlignment="1">
      <alignment horizontal="center" vertical="center"/>
    </xf>
    <xf numFmtId="0" fontId="16" fillId="0" borderId="21" xfId="70" applyFont="1" applyBorder="1" applyAlignment="1">
      <alignment horizontal="center" vertical="center"/>
    </xf>
    <xf numFmtId="0" fontId="15" fillId="0" borderId="75" xfId="0" applyFont="1" applyBorder="1" applyAlignment="1">
      <alignment horizontal="center" vertical="center" wrapText="1"/>
    </xf>
    <xf numFmtId="0" fontId="17" fillId="0" borderId="182" xfId="0" applyFont="1" applyBorder="1" applyAlignment="1">
      <alignment horizontal="center" vertical="center"/>
    </xf>
    <xf numFmtId="0" fontId="17" fillId="0" borderId="186" xfId="0" applyFont="1" applyBorder="1" applyAlignment="1">
      <alignment horizontal="center" vertical="center"/>
    </xf>
    <xf numFmtId="0" fontId="17" fillId="0" borderId="181" xfId="0" applyFont="1" applyBorder="1" applyAlignment="1">
      <alignment horizontal="center" vertical="center"/>
    </xf>
    <xf numFmtId="0" fontId="17" fillId="0" borderId="185" xfId="0" applyFont="1" applyBorder="1" applyAlignment="1">
      <alignment horizontal="center" vertical="center"/>
    </xf>
    <xf numFmtId="0" fontId="16" fillId="0" borderId="21" xfId="0" applyFont="1" applyBorder="1" applyAlignment="1">
      <alignment horizontal="center" vertical="center"/>
    </xf>
    <xf numFmtId="0" fontId="17" fillId="3" borderId="23" xfId="0" applyFont="1" applyFill="1" applyBorder="1" applyAlignment="1">
      <alignment horizontal="center" vertical="center"/>
    </xf>
    <xf numFmtId="0" fontId="60" fillId="0" borderId="6" xfId="0" applyFont="1" applyBorder="1" applyAlignment="1">
      <alignment horizontal="center" vertical="center" wrapText="1"/>
    </xf>
    <xf numFmtId="0" fontId="27" fillId="0" borderId="63" xfId="0" applyFont="1" applyBorder="1" applyAlignment="1">
      <alignment horizontal="center" vertical="center" wrapText="1"/>
    </xf>
    <xf numFmtId="0" fontId="15" fillId="3" borderId="142" xfId="0" applyFont="1" applyFill="1" applyBorder="1" applyAlignment="1">
      <alignment horizontal="center" vertical="center"/>
    </xf>
    <xf numFmtId="0" fontId="30" fillId="0" borderId="9" xfId="84" applyFont="1" applyBorder="1" applyAlignment="1">
      <alignment vertical="center"/>
    </xf>
    <xf numFmtId="0" fontId="30" fillId="0" borderId="10" xfId="84" applyFont="1" applyBorder="1" applyAlignment="1">
      <alignment vertical="center"/>
    </xf>
    <xf numFmtId="0" fontId="15" fillId="0" borderId="153" xfId="0" applyFont="1" applyBorder="1" applyAlignment="1">
      <alignment horizontal="center" vertical="center"/>
    </xf>
    <xf numFmtId="176" fontId="15" fillId="0" borderId="151" xfId="0" applyNumberFormat="1" applyFont="1" applyBorder="1" applyAlignment="1">
      <alignment horizontal="center" vertical="center"/>
    </xf>
    <xf numFmtId="0" fontId="27" fillId="0" borderId="11" xfId="0" applyFont="1" applyBorder="1" applyAlignment="1">
      <alignment horizontal="center" vertical="center"/>
    </xf>
    <xf numFmtId="179" fontId="18" fillId="13" borderId="0" xfId="0" applyNumberFormat="1" applyFont="1" applyFill="1" applyAlignment="1">
      <alignment horizontal="center" vertical="center"/>
    </xf>
    <xf numFmtId="0" fontId="15" fillId="13" borderId="0" xfId="0" applyFont="1" applyFill="1" applyAlignment="1">
      <alignment vertical="center"/>
    </xf>
    <xf numFmtId="38" fontId="15" fillId="4" borderId="0" xfId="20" applyFont="1" applyFill="1" applyAlignment="1">
      <alignment vertical="center"/>
    </xf>
    <xf numFmtId="0" fontId="15" fillId="6" borderId="0" xfId="0" applyFont="1" applyFill="1" applyAlignment="1">
      <alignment vertical="center"/>
    </xf>
    <xf numFmtId="179" fontId="15" fillId="0" borderId="0" xfId="0" applyNumberFormat="1" applyFont="1" applyAlignment="1">
      <alignment horizontal="center" vertical="center"/>
    </xf>
    <xf numFmtId="179" fontId="15" fillId="7" borderId="0" xfId="0" applyNumberFormat="1" applyFont="1" applyFill="1" applyAlignment="1">
      <alignment vertical="center"/>
    </xf>
    <xf numFmtId="179" fontId="15" fillId="0" borderId="0" xfId="0" applyNumberFormat="1" applyFont="1" applyAlignment="1">
      <alignment vertical="center"/>
    </xf>
    <xf numFmtId="38" fontId="15" fillId="4" borderId="0" xfId="0" applyNumberFormat="1" applyFont="1" applyFill="1" applyAlignment="1">
      <alignment vertical="center"/>
    </xf>
    <xf numFmtId="0" fontId="62" fillId="0" borderId="58" xfId="0" applyFont="1" applyBorder="1" applyAlignment="1">
      <alignment horizontal="center" vertical="center"/>
    </xf>
    <xf numFmtId="0" fontId="62" fillId="0" borderId="35" xfId="0" applyFont="1" applyBorder="1" applyAlignment="1">
      <alignment horizontal="center" vertical="center"/>
    </xf>
    <xf numFmtId="38" fontId="16" fillId="0" borderId="63" xfId="35" applyFont="1" applyFill="1" applyBorder="1" applyAlignment="1">
      <alignment horizontal="center" vertical="center" wrapText="1"/>
    </xf>
    <xf numFmtId="38" fontId="30" fillId="0" borderId="63" xfId="35" applyFont="1" applyFill="1" applyBorder="1" applyAlignment="1">
      <alignment vertical="center" wrapText="1"/>
    </xf>
    <xf numFmtId="0" fontId="44" fillId="0" borderId="11" xfId="74" applyFont="1" applyBorder="1" applyAlignment="1">
      <alignment horizontal="center" vertical="center" wrapText="1"/>
    </xf>
    <xf numFmtId="0" fontId="15" fillId="0" borderId="63" xfId="74" applyFont="1" applyBorder="1" applyAlignment="1">
      <alignment horizontal="center" vertical="center" wrapText="1"/>
    </xf>
    <xf numFmtId="0" fontId="16" fillId="0" borderId="74" xfId="75" applyFont="1" applyBorder="1" applyAlignment="1">
      <alignment horizontal="center" vertical="center"/>
    </xf>
    <xf numFmtId="0" fontId="55" fillId="0" borderId="35" xfId="0" applyFont="1" applyBorder="1" applyAlignment="1">
      <alignment horizontal="center" vertical="center"/>
    </xf>
    <xf numFmtId="0" fontId="55" fillId="0" borderId="31" xfId="0" applyFont="1" applyBorder="1" applyAlignment="1">
      <alignment horizontal="center" vertical="center"/>
    </xf>
    <xf numFmtId="0" fontId="63" fillId="0" borderId="35" xfId="0" applyFont="1" applyBorder="1" applyAlignment="1">
      <alignment horizontal="center" vertical="center"/>
    </xf>
    <xf numFmtId="0" fontId="63" fillId="0" borderId="64" xfId="0" applyFont="1" applyBorder="1" applyAlignment="1">
      <alignment horizontal="center" vertical="center"/>
    </xf>
    <xf numFmtId="0" fontId="16" fillId="0" borderId="10" xfId="84" applyFont="1" applyBorder="1" applyAlignment="1">
      <alignment horizontal="center" vertical="center"/>
    </xf>
    <xf numFmtId="0" fontId="16" fillId="0" borderId="9" xfId="84" applyFont="1" applyBorder="1" applyAlignment="1">
      <alignment horizontal="center" vertical="center"/>
    </xf>
    <xf numFmtId="0" fontId="16" fillId="0" borderId="30" xfId="62" applyFont="1" applyBorder="1" applyAlignment="1">
      <alignment horizontal="center" vertical="center"/>
    </xf>
    <xf numFmtId="0" fontId="44" fillId="0" borderId="9" xfId="0" applyFont="1" applyBorder="1" applyAlignment="1">
      <alignment horizontal="center" vertical="center" wrapText="1"/>
    </xf>
    <xf numFmtId="0" fontId="30" fillId="0" borderId="74" xfId="84" applyFont="1" applyBorder="1" applyAlignment="1">
      <alignment vertical="center"/>
    </xf>
    <xf numFmtId="0" fontId="30" fillId="0" borderId="63" xfId="84" applyFont="1" applyBorder="1" applyAlignment="1">
      <alignment vertical="center"/>
    </xf>
    <xf numFmtId="0" fontId="30" fillId="0" borderId="75" xfId="84" applyFont="1" applyBorder="1" applyAlignment="1">
      <alignment vertical="center"/>
    </xf>
    <xf numFmtId="0" fontId="15" fillId="0" borderId="261" xfId="0" applyFont="1" applyBorder="1" applyAlignment="1">
      <alignment horizontal="center" vertical="center"/>
    </xf>
    <xf numFmtId="0" fontId="30" fillId="0" borderId="5" xfId="74" applyFont="1" applyBorder="1" applyAlignment="1">
      <alignment vertical="center"/>
    </xf>
    <xf numFmtId="0" fontId="30" fillId="0" borderId="63" xfId="0" applyFont="1" applyBorder="1" applyAlignment="1">
      <alignment vertical="center" wrapText="1"/>
    </xf>
    <xf numFmtId="0" fontId="30" fillId="0" borderId="11" xfId="0" applyFont="1" applyBorder="1" applyAlignment="1">
      <alignment vertical="center" wrapText="1"/>
    </xf>
    <xf numFmtId="0" fontId="30" fillId="0" borderId="73" xfId="0" applyFont="1" applyBorder="1" applyAlignment="1">
      <alignment vertical="center" wrapText="1"/>
    </xf>
    <xf numFmtId="38" fontId="30" fillId="0" borderId="73" xfId="20" applyFont="1" applyFill="1" applyBorder="1" applyAlignment="1">
      <alignment vertical="center" wrapText="1"/>
    </xf>
    <xf numFmtId="38" fontId="30" fillId="0" borderId="63" xfId="20" applyFont="1" applyFill="1" applyBorder="1" applyAlignment="1">
      <alignment vertical="center" wrapText="1"/>
    </xf>
    <xf numFmtId="38" fontId="15" fillId="0" borderId="226" xfId="20" applyFont="1" applyFill="1" applyBorder="1" applyAlignment="1">
      <alignment horizontal="center" vertical="center"/>
    </xf>
    <xf numFmtId="38" fontId="17" fillId="0" borderId="146" xfId="35" applyFont="1" applyFill="1" applyBorder="1" applyAlignment="1">
      <alignment horizontal="center"/>
    </xf>
    <xf numFmtId="38" fontId="15" fillId="0" borderId="110" xfId="35" applyFont="1" applyFill="1" applyBorder="1" applyAlignment="1">
      <alignment horizontal="center" vertical="center"/>
    </xf>
    <xf numFmtId="38" fontId="17" fillId="0" borderId="132" xfId="35" applyFont="1" applyFill="1" applyBorder="1" applyAlignment="1">
      <alignment horizontal="center"/>
    </xf>
    <xf numFmtId="177" fontId="15" fillId="0" borderId="242" xfId="0" applyNumberFormat="1" applyFont="1" applyBorder="1" applyAlignment="1">
      <alignment horizontal="center" vertical="center"/>
    </xf>
    <xf numFmtId="38" fontId="15" fillId="0" borderId="134" xfId="35" applyFont="1" applyFill="1" applyBorder="1" applyAlignment="1">
      <alignment horizontal="center" vertical="center"/>
    </xf>
    <xf numFmtId="38" fontId="17" fillId="0" borderId="175" xfId="35" applyFont="1" applyFill="1" applyBorder="1" applyAlignment="1">
      <alignment horizontal="center"/>
    </xf>
    <xf numFmtId="177" fontId="15" fillId="0" borderId="243" xfId="0" applyNumberFormat="1" applyFont="1" applyBorder="1" applyAlignment="1">
      <alignment horizontal="center" vertical="center"/>
    </xf>
    <xf numFmtId="0" fontId="30" fillId="0" borderId="5" xfId="0" applyFont="1" applyBorder="1" applyAlignment="1">
      <alignment vertical="center"/>
    </xf>
    <xf numFmtId="0" fontId="30" fillId="0" borderId="75" xfId="0" applyFont="1" applyBorder="1" applyAlignment="1">
      <alignment vertical="center" wrapText="1"/>
    </xf>
    <xf numFmtId="0" fontId="30" fillId="0" borderId="74" xfId="0" applyFont="1" applyBorder="1" applyAlignment="1">
      <alignment vertical="center" wrapText="1"/>
    </xf>
    <xf numFmtId="0" fontId="30" fillId="0" borderId="63" xfId="0" applyFont="1" applyBorder="1" applyAlignment="1">
      <alignment vertical="center"/>
    </xf>
    <xf numFmtId="0" fontId="30" fillId="0" borderId="75" xfId="0" applyFont="1" applyBorder="1" applyAlignment="1">
      <alignment vertical="center"/>
    </xf>
    <xf numFmtId="177" fontId="15" fillId="0" borderId="264" xfId="0" applyNumberFormat="1" applyFont="1" applyBorder="1" applyAlignment="1">
      <alignment horizontal="center" vertical="center"/>
    </xf>
    <xf numFmtId="38" fontId="15" fillId="0" borderId="110" xfId="20" applyFont="1" applyFill="1" applyBorder="1" applyAlignment="1">
      <alignment horizontal="center" vertical="center"/>
    </xf>
    <xf numFmtId="0" fontId="47" fillId="0" borderId="31" xfId="0" applyFont="1" applyBorder="1" applyAlignment="1">
      <alignment horizontal="center" vertical="center"/>
    </xf>
    <xf numFmtId="38" fontId="17" fillId="0" borderId="184" xfId="20" applyFont="1" applyFill="1" applyBorder="1" applyAlignment="1">
      <alignment horizontal="center" vertical="center"/>
    </xf>
    <xf numFmtId="0" fontId="50" fillId="0" borderId="8" xfId="0" applyFont="1" applyBorder="1" applyAlignment="1">
      <alignment vertical="center"/>
    </xf>
    <xf numFmtId="0" fontId="50" fillId="0" borderId="5" xfId="0" applyFont="1" applyBorder="1" applyAlignment="1">
      <alignment vertical="center"/>
    </xf>
    <xf numFmtId="0" fontId="50" fillId="0" borderId="7" xfId="0" applyFont="1" applyBorder="1" applyAlignment="1">
      <alignment vertical="center"/>
    </xf>
    <xf numFmtId="0" fontId="16" fillId="0" borderId="75" xfId="84" applyFont="1" applyBorder="1" applyAlignment="1">
      <alignment horizontal="center" vertical="center"/>
    </xf>
    <xf numFmtId="0" fontId="18" fillId="0" borderId="139" xfId="0" applyFont="1" applyBorder="1" applyAlignment="1">
      <alignment horizontal="center" vertical="center"/>
    </xf>
    <xf numFmtId="0" fontId="15" fillId="0" borderId="140" xfId="0" applyFont="1" applyBorder="1" applyAlignment="1">
      <alignment vertical="center"/>
    </xf>
    <xf numFmtId="0" fontId="16" fillId="0" borderId="9" xfId="41" applyFont="1" applyBorder="1" applyAlignment="1">
      <alignment horizontal="center" vertical="center"/>
    </xf>
    <xf numFmtId="0" fontId="16" fillId="0" borderId="9" xfId="75" applyFont="1" applyBorder="1" applyAlignment="1">
      <alignment horizontal="center" vertical="center"/>
    </xf>
    <xf numFmtId="177" fontId="15" fillId="0" borderId="235" xfId="0" applyNumberFormat="1" applyFont="1" applyBorder="1" applyAlignment="1">
      <alignment horizontal="center" vertical="center"/>
    </xf>
    <xf numFmtId="0" fontId="30" fillId="0" borderId="5" xfId="41" applyFont="1" applyBorder="1" applyAlignment="1">
      <alignment vertical="center"/>
    </xf>
    <xf numFmtId="0" fontId="27" fillId="0" borderId="59" xfId="0" applyFont="1" applyBorder="1" applyAlignment="1">
      <alignment horizontal="center" vertical="center" wrapText="1"/>
    </xf>
    <xf numFmtId="0" fontId="27" fillId="0" borderId="134" xfId="0" applyFont="1" applyBorder="1" applyAlignment="1">
      <alignment horizontal="center" vertical="center" wrapText="1"/>
    </xf>
    <xf numFmtId="0" fontId="30" fillId="0" borderId="58" xfId="0" applyFont="1" applyBorder="1" applyAlignment="1">
      <alignment vertical="center"/>
    </xf>
    <xf numFmtId="0" fontId="44" fillId="0" borderId="59" xfId="0" applyFont="1" applyBorder="1" applyAlignment="1">
      <alignment horizontal="center" vertical="center" wrapText="1"/>
    </xf>
    <xf numFmtId="0" fontId="44" fillId="0" borderId="10" xfId="0" applyFont="1" applyBorder="1" applyAlignment="1">
      <alignment horizontal="center" vertical="center" wrapText="1"/>
    </xf>
    <xf numFmtId="177" fontId="15" fillId="0" borderId="236" xfId="0" applyNumberFormat="1" applyFont="1" applyBorder="1" applyAlignment="1">
      <alignment horizontal="center" vertical="center"/>
    </xf>
    <xf numFmtId="38" fontId="15" fillId="0" borderId="237" xfId="20" applyFont="1" applyFill="1" applyBorder="1" applyAlignment="1">
      <alignment horizontal="center" vertical="center"/>
    </xf>
    <xf numFmtId="177" fontId="17" fillId="0" borderId="238" xfId="0" applyNumberFormat="1" applyFont="1" applyBorder="1" applyAlignment="1">
      <alignment horizontal="center"/>
    </xf>
    <xf numFmtId="0" fontId="30" fillId="0" borderId="59" xfId="61" applyFont="1" applyBorder="1" applyAlignment="1">
      <alignment horizontal="center" vertical="center"/>
    </xf>
    <xf numFmtId="0" fontId="47" fillId="0" borderId="246" xfId="0" applyFont="1" applyBorder="1" applyAlignment="1">
      <alignment horizontal="center" vertical="center"/>
    </xf>
    <xf numFmtId="0" fontId="30" fillId="0" borderId="120" xfId="0" applyFont="1" applyBorder="1" applyAlignment="1">
      <alignment vertical="center"/>
    </xf>
    <xf numFmtId="0" fontId="30" fillId="0" borderId="69" xfId="0" applyFont="1" applyBorder="1" applyAlignment="1">
      <alignment vertical="center"/>
    </xf>
    <xf numFmtId="0" fontId="30" fillId="0" borderId="267" xfId="62" applyFont="1" applyBorder="1" applyAlignment="1">
      <alignment vertical="center"/>
    </xf>
    <xf numFmtId="0" fontId="30" fillId="0" borderId="90" xfId="62" applyFont="1" applyBorder="1" applyAlignment="1">
      <alignment vertical="center"/>
    </xf>
    <xf numFmtId="0" fontId="30" fillId="0" borderId="91" xfId="62" applyFont="1" applyBorder="1" applyAlignment="1">
      <alignment vertical="center"/>
    </xf>
    <xf numFmtId="0" fontId="30" fillId="0" borderId="56" xfId="0" applyFont="1" applyBorder="1" applyAlignment="1">
      <alignment vertical="center"/>
    </xf>
    <xf numFmtId="0" fontId="15" fillId="0" borderId="63" xfId="0" applyFont="1" applyBorder="1" applyAlignment="1">
      <alignment horizontal="center" vertical="center" wrapText="1"/>
    </xf>
    <xf numFmtId="0" fontId="15" fillId="0" borderId="74" xfId="61" applyFont="1" applyBorder="1" applyAlignment="1">
      <alignment horizontal="center" vertical="center"/>
    </xf>
    <xf numFmtId="0" fontId="15" fillId="0" borderId="5" xfId="74" applyFont="1" applyBorder="1" applyAlignment="1">
      <alignment horizontal="center" vertical="center"/>
    </xf>
    <xf numFmtId="0" fontId="16" fillId="0" borderId="10" xfId="75" applyFont="1" applyBorder="1" applyAlignment="1">
      <alignment horizontal="center" vertical="center"/>
    </xf>
    <xf numFmtId="0" fontId="40" fillId="0" borderId="11" xfId="74" applyFont="1" applyBorder="1" applyAlignment="1">
      <alignment horizontal="center" vertical="center" wrapText="1"/>
    </xf>
    <xf numFmtId="0" fontId="40" fillId="0" borderId="39" xfId="62" applyFont="1" applyBorder="1" applyAlignment="1">
      <alignment horizontal="center" vertical="center"/>
    </xf>
    <xf numFmtId="0" fontId="15" fillId="0" borderId="8" xfId="41" applyFont="1" applyBorder="1" applyAlignment="1">
      <alignment horizontal="center" vertical="center"/>
    </xf>
    <xf numFmtId="0" fontId="16" fillId="0" borderId="59" xfId="84" applyFont="1" applyBorder="1" applyAlignment="1">
      <alignment horizontal="center" vertical="center"/>
    </xf>
    <xf numFmtId="0" fontId="15" fillId="0" borderId="7" xfId="41" applyFont="1" applyBorder="1" applyAlignment="1">
      <alignment horizontal="center" vertical="center"/>
    </xf>
    <xf numFmtId="0" fontId="44" fillId="0" borderId="75" xfId="75" applyFont="1" applyBorder="1" applyAlignment="1">
      <alignment horizontal="center" vertical="center"/>
    </xf>
    <xf numFmtId="0" fontId="44" fillId="0" borderId="9" xfId="75" applyFont="1" applyBorder="1" applyAlignment="1">
      <alignment horizontal="center" vertical="center"/>
    </xf>
    <xf numFmtId="0" fontId="63" fillId="0" borderId="39" xfId="0" applyFont="1" applyBorder="1" applyAlignment="1">
      <alignment horizontal="center" vertical="center"/>
    </xf>
    <xf numFmtId="0" fontId="16" fillId="0" borderId="7" xfId="41" applyFont="1" applyBorder="1" applyAlignment="1">
      <alignment horizontal="center" vertical="center"/>
    </xf>
    <xf numFmtId="0" fontId="44" fillId="0" borderId="35" xfId="81" applyFont="1" applyBorder="1" applyAlignment="1">
      <alignment horizontal="center" vertical="center"/>
    </xf>
    <xf numFmtId="0" fontId="15" fillId="0" borderId="10" xfId="70" applyFont="1" applyBorder="1" applyAlignment="1">
      <alignment horizontal="center" vertical="center"/>
    </xf>
    <xf numFmtId="0" fontId="16" fillId="0" borderId="63" xfId="84" applyFont="1" applyBorder="1" applyAlignment="1">
      <alignment horizontal="center" vertical="center"/>
    </xf>
    <xf numFmtId="0" fontId="16" fillId="0" borderId="5" xfId="74" applyFont="1" applyBorder="1" applyAlignment="1">
      <alignment horizontal="center" vertical="center"/>
    </xf>
    <xf numFmtId="0" fontId="16" fillId="0" borderId="3" xfId="41" applyFont="1" applyBorder="1" applyAlignment="1">
      <alignment horizontal="center" vertical="center"/>
    </xf>
    <xf numFmtId="0" fontId="16" fillId="0" borderId="7" xfId="0" applyFont="1" applyBorder="1" applyAlignment="1">
      <alignment horizontal="center" vertical="center"/>
    </xf>
    <xf numFmtId="0" fontId="44" fillId="0" borderId="5" xfId="74" applyFont="1" applyBorder="1" applyAlignment="1">
      <alignment horizontal="center" vertical="center"/>
    </xf>
    <xf numFmtId="0" fontId="15" fillId="0" borderId="130" xfId="0" applyFont="1" applyBorder="1" applyAlignment="1">
      <alignment horizontal="center" vertical="center"/>
    </xf>
    <xf numFmtId="49" fontId="15" fillId="0" borderId="136" xfId="0" applyNumberFormat="1" applyFont="1" applyBorder="1" applyAlignment="1">
      <alignment horizontal="center" vertical="center"/>
    </xf>
    <xf numFmtId="0" fontId="15" fillId="0" borderId="136" xfId="0" applyFont="1" applyBorder="1" applyAlignment="1">
      <alignment horizontal="center" vertical="center"/>
    </xf>
    <xf numFmtId="0" fontId="15" fillId="0" borderId="140" xfId="0" applyFont="1" applyBorder="1" applyAlignment="1">
      <alignment horizontal="center" vertical="center"/>
    </xf>
    <xf numFmtId="176" fontId="15" fillId="0" borderId="70" xfId="0" applyNumberFormat="1" applyFont="1" applyBorder="1" applyAlignment="1">
      <alignment horizontal="center" vertical="center"/>
    </xf>
    <xf numFmtId="0" fontId="15" fillId="0" borderId="115" xfId="0" applyFont="1" applyBorder="1" applyAlignment="1">
      <alignment horizontal="center" vertical="center"/>
    </xf>
    <xf numFmtId="0" fontId="15" fillId="0" borderId="266" xfId="0" applyFont="1" applyBorder="1" applyAlignment="1">
      <alignment horizontal="center" vertical="center"/>
    </xf>
    <xf numFmtId="49" fontId="15" fillId="0" borderId="266" xfId="0" applyNumberFormat="1" applyFont="1" applyBorder="1" applyAlignment="1">
      <alignment horizontal="center" vertical="center"/>
    </xf>
    <xf numFmtId="0" fontId="15" fillId="0" borderId="84" xfId="0" applyFont="1" applyBorder="1" applyAlignment="1">
      <alignment horizontal="center" vertical="center"/>
    </xf>
    <xf numFmtId="49" fontId="15" fillId="0" borderId="134" xfId="0" applyNumberFormat="1" applyFont="1" applyBorder="1" applyAlignment="1">
      <alignment horizontal="center" vertical="center"/>
    </xf>
    <xf numFmtId="49" fontId="27" fillId="0" borderId="75" xfId="1" applyNumberFormat="1" applyFont="1" applyBorder="1" applyAlignment="1">
      <alignment horizontal="center" vertical="center" wrapText="1"/>
    </xf>
    <xf numFmtId="49" fontId="27" fillId="0" borderId="6" xfId="1" applyNumberFormat="1" applyFont="1" applyBorder="1" applyAlignment="1">
      <alignment horizontal="center" vertical="center" wrapText="1"/>
    </xf>
    <xf numFmtId="0" fontId="30" fillId="0" borderId="6" xfId="61" applyFont="1" applyBorder="1" applyAlignment="1">
      <alignment horizontal="center" vertical="center"/>
    </xf>
    <xf numFmtId="0" fontId="46" fillId="0" borderId="6" xfId="0" applyFont="1" applyBorder="1" applyAlignment="1">
      <alignment horizontal="center" vertical="center" wrapText="1"/>
    </xf>
    <xf numFmtId="38" fontId="17" fillId="0" borderId="177" xfId="20" applyFont="1" applyFill="1" applyBorder="1" applyAlignment="1">
      <alignment horizontal="center" vertical="center"/>
    </xf>
    <xf numFmtId="0" fontId="27" fillId="0" borderId="8" xfId="0" applyFont="1" applyBorder="1" applyAlignment="1">
      <alignment horizontal="center" vertical="center"/>
    </xf>
    <xf numFmtId="0" fontId="27" fillId="0" borderId="27" xfId="0" applyFont="1" applyBorder="1" applyAlignment="1">
      <alignment horizontal="center" vertical="center"/>
    </xf>
    <xf numFmtId="0" fontId="27" fillId="0" borderId="21" xfId="0" applyFont="1" applyBorder="1" applyAlignment="1">
      <alignment horizontal="center" vertical="center"/>
    </xf>
    <xf numFmtId="0" fontId="27" fillId="0" borderId="99" xfId="0" applyFont="1" applyBorder="1" applyAlignment="1">
      <alignment horizontal="center" vertical="center"/>
    </xf>
    <xf numFmtId="0" fontId="27" fillId="0" borderId="5" xfId="0" applyFont="1" applyBorder="1" applyAlignment="1">
      <alignment horizontal="center" vertical="center"/>
    </xf>
    <xf numFmtId="0" fontId="27" fillId="0" borderId="58" xfId="0" applyFont="1" applyBorder="1" applyAlignment="1">
      <alignment horizontal="center" vertical="center"/>
    </xf>
    <xf numFmtId="0" fontId="27" fillId="0" borderId="19" xfId="0" applyFont="1" applyBorder="1" applyAlignment="1">
      <alignment horizontal="center" vertical="center"/>
    </xf>
    <xf numFmtId="0" fontId="27" fillId="0" borderId="64" xfId="0" applyFont="1" applyBorder="1" applyAlignment="1">
      <alignment horizontal="center" vertical="center"/>
    </xf>
    <xf numFmtId="0" fontId="27" fillId="0" borderId="58" xfId="1" applyFont="1" applyBorder="1" applyAlignment="1">
      <alignment horizontal="center" vertical="center"/>
    </xf>
    <xf numFmtId="0" fontId="44" fillId="0" borderId="58" xfId="0" applyFont="1" applyBorder="1" applyAlignment="1">
      <alignment horizontal="center" vertical="center"/>
    </xf>
    <xf numFmtId="0" fontId="15" fillId="3" borderId="247" xfId="0" applyFont="1" applyFill="1" applyBorder="1" applyAlignment="1">
      <alignment horizontal="center" vertical="center"/>
    </xf>
    <xf numFmtId="177" fontId="15" fillId="0" borderId="110" xfId="0" applyNumberFormat="1" applyFont="1" applyBorder="1" applyAlignment="1">
      <alignment horizontal="center" vertical="center"/>
    </xf>
    <xf numFmtId="49" fontId="27" fillId="0" borderId="107" xfId="0" applyNumberFormat="1" applyFont="1" applyBorder="1" applyAlignment="1">
      <alignment horizontal="center" vertical="center"/>
    </xf>
    <xf numFmtId="49" fontId="27" fillId="0" borderId="9" xfId="0" applyNumberFormat="1" applyFont="1" applyBorder="1" applyAlignment="1">
      <alignment horizontal="center" vertical="center"/>
    </xf>
    <xf numFmtId="0" fontId="15" fillId="0" borderId="18" xfId="0" applyFont="1" applyBorder="1" applyAlignment="1">
      <alignment horizontal="center" vertical="center"/>
    </xf>
    <xf numFmtId="0" fontId="60" fillId="0" borderId="5" xfId="0" applyFont="1" applyBorder="1" applyAlignment="1">
      <alignment horizontal="center" vertical="center" wrapText="1"/>
    </xf>
    <xf numFmtId="0" fontId="60" fillId="0" borderId="7" xfId="0" applyFont="1" applyBorder="1" applyAlignment="1">
      <alignment horizontal="center" vertical="center" wrapText="1"/>
    </xf>
    <xf numFmtId="49" fontId="15" fillId="0" borderId="133" xfId="0" applyNumberFormat="1" applyFont="1" applyBorder="1" applyAlignment="1">
      <alignment horizontal="center" vertical="center"/>
    </xf>
    <xf numFmtId="0" fontId="15" fillId="0" borderId="104" xfId="0" applyFont="1" applyBorder="1" applyAlignment="1">
      <alignment horizontal="center" vertical="center" wrapText="1"/>
    </xf>
    <xf numFmtId="0" fontId="15" fillId="0" borderId="204" xfId="0" applyFont="1" applyBorder="1" applyAlignment="1">
      <alignment horizontal="center" vertical="center" wrapText="1"/>
    </xf>
    <xf numFmtId="0" fontId="16" fillId="0" borderId="9" xfId="70" applyFont="1" applyBorder="1" applyAlignment="1">
      <alignment horizontal="center" vertical="center"/>
    </xf>
    <xf numFmtId="0" fontId="16" fillId="0" borderId="10" xfId="70" applyFont="1" applyBorder="1" applyAlignment="1">
      <alignment horizontal="center" vertical="center"/>
    </xf>
    <xf numFmtId="0" fontId="15" fillId="0" borderId="137" xfId="0" applyFont="1" applyBorder="1" applyAlignment="1">
      <alignment horizontal="center" vertical="center"/>
    </xf>
    <xf numFmtId="0" fontId="16" fillId="0" borderId="73" xfId="61" applyFont="1" applyBorder="1" applyAlignment="1">
      <alignment horizontal="center" vertical="center"/>
    </xf>
    <xf numFmtId="0" fontId="60" fillId="0" borderId="275" xfId="0" applyFont="1" applyBorder="1" applyAlignment="1">
      <alignment horizontal="center" vertical="center" wrapText="1"/>
    </xf>
    <xf numFmtId="0" fontId="15" fillId="0" borderId="30" xfId="0" applyFont="1" applyBorder="1" applyAlignment="1">
      <alignment horizontal="center" vertical="center"/>
    </xf>
    <xf numFmtId="0" fontId="15" fillId="0" borderId="160" xfId="0" applyFont="1" applyBorder="1" applyAlignment="1">
      <alignment horizontal="center" vertical="center"/>
    </xf>
    <xf numFmtId="179" fontId="15" fillId="0" borderId="92" xfId="0" applyNumberFormat="1" applyFont="1" applyBorder="1" applyAlignment="1">
      <alignment horizontal="center" vertical="center"/>
    </xf>
    <xf numFmtId="0" fontId="17" fillId="0" borderId="94" xfId="0" applyFont="1" applyBorder="1" applyAlignment="1">
      <alignment horizontal="center" vertical="center"/>
    </xf>
    <xf numFmtId="0" fontId="15" fillId="0" borderId="92" xfId="62" applyFont="1" applyBorder="1" applyAlignment="1">
      <alignment horizontal="center" vertical="center"/>
    </xf>
    <xf numFmtId="0" fontId="47" fillId="0" borderId="8" xfId="0" applyFont="1" applyBorder="1" applyAlignment="1">
      <alignment horizontal="center" vertical="center"/>
    </xf>
    <xf numFmtId="179" fontId="15" fillId="0" borderId="64" xfId="0" applyNumberFormat="1" applyFont="1" applyBorder="1" applyAlignment="1">
      <alignment horizontal="center" vertical="center"/>
    </xf>
    <xf numFmtId="0" fontId="17" fillId="0" borderId="109" xfId="0" applyFont="1" applyBorder="1" applyAlignment="1">
      <alignment horizontal="center" vertical="center"/>
    </xf>
    <xf numFmtId="49" fontId="27" fillId="0" borderId="107" xfId="124" applyNumberFormat="1" applyFont="1" applyBorder="1" applyAlignment="1">
      <alignment horizontal="center" vertical="center"/>
    </xf>
    <xf numFmtId="49" fontId="15" fillId="0" borderId="253" xfId="0" applyNumberFormat="1" applyFont="1" applyBorder="1" applyAlignment="1">
      <alignment horizontal="center" vertical="center"/>
    </xf>
    <xf numFmtId="49" fontId="15" fillId="0" borderId="279" xfId="0" applyNumberFormat="1" applyFont="1" applyBorder="1" applyAlignment="1">
      <alignment horizontal="center" vertical="center"/>
    </xf>
    <xf numFmtId="0" fontId="35" fillId="0" borderId="21" xfId="0" applyFont="1" applyBorder="1" applyAlignment="1">
      <alignment horizontal="center" vertical="center"/>
    </xf>
    <xf numFmtId="49" fontId="15" fillId="0" borderId="200" xfId="0" applyNumberFormat="1" applyFont="1" applyBorder="1" applyAlignment="1">
      <alignment horizontal="center" vertical="center"/>
    </xf>
    <xf numFmtId="49" fontId="15" fillId="0" borderId="77" xfId="0" applyNumberFormat="1" applyFont="1" applyBorder="1" applyAlignment="1">
      <alignment horizontal="center" vertical="center"/>
    </xf>
    <xf numFmtId="49" fontId="15" fillId="0" borderId="97" xfId="0" applyNumberFormat="1" applyFont="1" applyBorder="1" applyAlignment="1">
      <alignment horizontal="center" vertical="center"/>
    </xf>
    <xf numFmtId="49" fontId="27" fillId="0" borderId="59" xfId="0" applyNumberFormat="1" applyFont="1" applyBorder="1" applyAlignment="1">
      <alignment horizontal="center" vertical="center"/>
    </xf>
    <xf numFmtId="49" fontId="15" fillId="0" borderId="252" xfId="0" applyNumberFormat="1" applyFont="1" applyBorder="1" applyAlignment="1">
      <alignment horizontal="center" vertical="center"/>
    </xf>
    <xf numFmtId="49" fontId="15" fillId="0" borderId="280" xfId="0" applyNumberFormat="1" applyFont="1" applyBorder="1" applyAlignment="1">
      <alignment horizontal="center" vertical="center"/>
    </xf>
    <xf numFmtId="49" fontId="27" fillId="0" borderId="92" xfId="0" applyNumberFormat="1" applyFont="1" applyBorder="1" applyAlignment="1">
      <alignment horizontal="center" vertical="center"/>
    </xf>
    <xf numFmtId="49" fontId="27" fillId="0" borderId="35" xfId="0" applyNumberFormat="1" applyFont="1" applyBorder="1" applyAlignment="1">
      <alignment horizontal="center" vertical="center"/>
    </xf>
    <xf numFmtId="49" fontId="27" fillId="0" borderId="64" xfId="0" applyNumberFormat="1" applyFont="1" applyBorder="1" applyAlignment="1">
      <alignment horizontal="center" vertical="center"/>
    </xf>
    <xf numFmtId="0" fontId="30" fillId="0" borderId="59" xfId="84" applyFont="1" applyBorder="1" applyAlignment="1">
      <alignment vertical="center"/>
    </xf>
    <xf numFmtId="0" fontId="50" fillId="0" borderId="19" xfId="0" applyFont="1" applyBorder="1" applyAlignment="1">
      <alignment vertical="center"/>
    </xf>
    <xf numFmtId="0" fontId="50" fillId="0" borderId="27" xfId="0" applyFont="1" applyBorder="1" applyAlignment="1">
      <alignment vertical="center"/>
    </xf>
    <xf numFmtId="49" fontId="27" fillId="0" borderId="75" xfId="0" applyNumberFormat="1" applyFont="1" applyBorder="1" applyAlignment="1">
      <alignment horizontal="center" vertical="center"/>
    </xf>
    <xf numFmtId="49" fontId="27" fillId="0" borderId="74" xfId="0" applyNumberFormat="1" applyFont="1" applyBorder="1" applyAlignment="1">
      <alignment horizontal="center" vertical="center"/>
    </xf>
    <xf numFmtId="49" fontId="27" fillId="0" borderId="73" xfId="0" applyNumberFormat="1" applyFont="1" applyBorder="1" applyAlignment="1">
      <alignment horizontal="center" vertical="center"/>
    </xf>
    <xf numFmtId="0" fontId="41" fillId="0" borderId="5" xfId="0" applyFont="1" applyBorder="1" applyAlignment="1">
      <alignment horizontal="center" vertical="center" wrapText="1"/>
    </xf>
    <xf numFmtId="0" fontId="41" fillId="0" borderId="109"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 xfId="0" applyFont="1" applyBorder="1" applyAlignment="1">
      <alignment horizontal="center" vertical="center" wrapText="1"/>
    </xf>
    <xf numFmtId="0" fontId="27" fillId="0" borderId="6" xfId="0" applyFont="1" applyBorder="1" applyAlignment="1">
      <alignment horizontal="center" vertical="center"/>
    </xf>
    <xf numFmtId="0" fontId="15" fillId="0" borderId="275" xfId="0" applyFont="1" applyBorder="1" applyAlignment="1">
      <alignment horizontal="center" vertical="center" wrapText="1"/>
    </xf>
    <xf numFmtId="0" fontId="15" fillId="0" borderId="90" xfId="0" applyFont="1" applyBorder="1" applyAlignment="1">
      <alignment horizontal="center" vertical="center"/>
    </xf>
    <xf numFmtId="0" fontId="18" fillId="0" borderId="91" xfId="0" applyFont="1" applyBorder="1" applyAlignment="1">
      <alignment horizontal="center" vertical="center"/>
    </xf>
    <xf numFmtId="0" fontId="15" fillId="14" borderId="135" xfId="0" applyFont="1" applyFill="1" applyBorder="1" applyAlignment="1">
      <alignment horizontal="center" vertical="center"/>
    </xf>
    <xf numFmtId="0" fontId="15" fillId="14" borderId="63" xfId="74" applyFont="1" applyFill="1" applyBorder="1" applyAlignment="1">
      <alignment horizontal="center" vertical="center" wrapText="1"/>
    </xf>
    <xf numFmtId="0" fontId="15" fillId="14" borderId="152" xfId="0" applyFont="1" applyFill="1" applyBorder="1" applyAlignment="1">
      <alignment horizontal="center" vertical="center"/>
    </xf>
    <xf numFmtId="176" fontId="15" fillId="14" borderId="36" xfId="0" applyNumberFormat="1" applyFont="1" applyFill="1" applyBorder="1" applyAlignment="1">
      <alignment horizontal="center" vertical="center"/>
    </xf>
    <xf numFmtId="0" fontId="15" fillId="14" borderId="260" xfId="0" applyFont="1" applyFill="1" applyBorder="1" applyAlignment="1">
      <alignment horizontal="center" vertical="center"/>
    </xf>
    <xf numFmtId="176" fontId="17" fillId="14" borderId="178" xfId="0" applyNumberFormat="1" applyFont="1" applyFill="1" applyBorder="1" applyAlignment="1">
      <alignment horizontal="center"/>
    </xf>
    <xf numFmtId="0" fontId="15" fillId="14" borderId="44" xfId="0" applyFont="1" applyFill="1" applyBorder="1" applyAlignment="1" applyProtection="1">
      <alignment horizontal="center" vertical="center"/>
      <protection locked="0"/>
    </xf>
    <xf numFmtId="0" fontId="15" fillId="14" borderId="228" xfId="0" applyFont="1" applyFill="1" applyBorder="1" applyAlignment="1">
      <alignment horizontal="center" vertical="center"/>
    </xf>
    <xf numFmtId="176" fontId="15" fillId="14" borderId="135" xfId="0" applyNumberFormat="1" applyFont="1" applyFill="1" applyBorder="1" applyAlignment="1">
      <alignment horizontal="center" vertical="center"/>
    </xf>
    <xf numFmtId="0" fontId="16" fillId="0" borderId="92" xfId="84" applyFont="1" applyBorder="1" applyAlignment="1">
      <alignment horizontal="center" vertical="center"/>
    </xf>
    <xf numFmtId="0" fontId="15" fillId="0" borderId="59" xfId="0" applyFont="1" applyBorder="1" applyAlignment="1">
      <alignment horizontal="center"/>
    </xf>
    <xf numFmtId="38" fontId="15" fillId="0" borderId="164" xfId="35" applyFont="1" applyFill="1" applyBorder="1" applyAlignment="1">
      <alignment horizontal="center" vertical="center"/>
    </xf>
    <xf numFmtId="38" fontId="17" fillId="0" borderId="145" xfId="35" applyFont="1" applyFill="1" applyBorder="1" applyAlignment="1">
      <alignment horizontal="center"/>
    </xf>
    <xf numFmtId="0" fontId="15" fillId="0" borderId="9" xfId="0" applyFont="1" applyBorder="1" applyAlignment="1">
      <alignment horizontal="center"/>
    </xf>
    <xf numFmtId="38" fontId="15" fillId="0" borderId="166" xfId="35" applyFont="1" applyFill="1" applyBorder="1" applyAlignment="1">
      <alignment horizontal="center" vertical="center"/>
    </xf>
    <xf numFmtId="0" fontId="15" fillId="0" borderId="10" xfId="0" applyFont="1" applyBorder="1" applyAlignment="1">
      <alignment horizontal="center"/>
    </xf>
    <xf numFmtId="38" fontId="15" fillId="0" borderId="167" xfId="35" applyFont="1" applyFill="1" applyBorder="1" applyAlignment="1">
      <alignment horizontal="center" vertical="center"/>
    </xf>
    <xf numFmtId="0" fontId="15" fillId="0" borderId="106" xfId="0" applyFont="1" applyBorder="1" applyAlignment="1">
      <alignment horizontal="center" vertical="center"/>
    </xf>
    <xf numFmtId="49" fontId="15" fillId="0" borderId="1" xfId="0" applyNumberFormat="1" applyFont="1" applyBorder="1" applyAlignment="1">
      <alignment horizontal="center" vertical="center"/>
    </xf>
    <xf numFmtId="38" fontId="17" fillId="0" borderId="192" xfId="20" applyFont="1" applyFill="1" applyBorder="1" applyAlignment="1">
      <alignment horizontal="center"/>
    </xf>
    <xf numFmtId="0" fontId="15" fillId="3" borderId="42" xfId="0" applyFont="1" applyFill="1" applyBorder="1" applyAlignment="1" applyProtection="1">
      <alignment horizontal="center" vertical="center"/>
      <protection locked="0"/>
    </xf>
    <xf numFmtId="49" fontId="27" fillId="2" borderId="283" xfId="0" applyNumberFormat="1" applyFont="1" applyFill="1" applyBorder="1" applyAlignment="1">
      <alignment horizontal="center" vertical="center"/>
    </xf>
    <xf numFmtId="0" fontId="15" fillId="0" borderId="86" xfId="0" applyFont="1" applyBorder="1" applyAlignment="1">
      <alignment horizontal="center" vertical="center" wrapText="1"/>
    </xf>
    <xf numFmtId="0" fontId="18" fillId="0" borderId="25" xfId="0" applyFont="1" applyBorder="1" applyAlignment="1">
      <alignment horizontal="center" vertical="center"/>
    </xf>
    <xf numFmtId="0" fontId="15" fillId="3" borderId="239" xfId="0" applyFont="1" applyFill="1" applyBorder="1" applyAlignment="1">
      <alignment horizontal="center" vertical="center"/>
    </xf>
    <xf numFmtId="0" fontId="15" fillId="3" borderId="176" xfId="0" applyFont="1" applyFill="1" applyBorder="1" applyAlignment="1">
      <alignment horizontal="center" vertical="center"/>
    </xf>
    <xf numFmtId="0" fontId="15" fillId="3" borderId="143" xfId="0" applyFont="1" applyFill="1" applyBorder="1" applyAlignment="1" applyProtection="1">
      <alignment horizontal="center" vertical="center"/>
      <protection locked="0"/>
    </xf>
    <xf numFmtId="0" fontId="15" fillId="3" borderId="189" xfId="0" applyFont="1" applyFill="1" applyBorder="1" applyAlignment="1" applyProtection="1">
      <alignment horizontal="center" vertical="center"/>
      <protection locked="0"/>
    </xf>
    <xf numFmtId="0" fontId="18" fillId="0" borderId="58" xfId="0" applyFont="1" applyBorder="1" applyAlignment="1">
      <alignment horizontal="center" vertical="center"/>
    </xf>
    <xf numFmtId="0" fontId="30" fillId="0" borderId="58" xfId="0" applyFont="1" applyBorder="1" applyAlignment="1">
      <alignment horizontal="center" vertical="center"/>
    </xf>
    <xf numFmtId="177" fontId="15" fillId="3" borderId="290" xfId="0" applyNumberFormat="1" applyFont="1" applyFill="1" applyBorder="1" applyAlignment="1">
      <alignment horizontal="center" vertical="center"/>
    </xf>
    <xf numFmtId="0" fontId="30" fillId="3" borderId="291" xfId="0" applyFont="1" applyFill="1" applyBorder="1" applyAlignment="1">
      <alignment horizontal="center" vertical="center"/>
    </xf>
    <xf numFmtId="0" fontId="49" fillId="3" borderId="292" xfId="0" applyFont="1" applyFill="1" applyBorder="1" applyAlignment="1">
      <alignment horizontal="center" vertical="center" wrapText="1"/>
    </xf>
    <xf numFmtId="49" fontId="15" fillId="0" borderId="130" xfId="0" applyNumberFormat="1" applyFont="1" applyBorder="1" applyAlignment="1">
      <alignment horizontal="center" vertical="center"/>
    </xf>
    <xf numFmtId="0" fontId="35" fillId="0" borderId="13" xfId="0" applyFont="1" applyBorder="1" applyAlignment="1">
      <alignment horizontal="center" vertical="center"/>
    </xf>
    <xf numFmtId="177" fontId="15" fillId="0" borderId="273" xfId="0" applyNumberFormat="1" applyFont="1" applyBorder="1" applyAlignment="1">
      <alignment horizontal="center" vertical="center"/>
    </xf>
    <xf numFmtId="38" fontId="15" fillId="0" borderId="111" xfId="35" applyFont="1" applyFill="1" applyBorder="1" applyAlignment="1">
      <alignment horizontal="center" vertical="center"/>
    </xf>
    <xf numFmtId="0" fontId="15" fillId="0" borderId="94" xfId="0" applyFont="1" applyBorder="1" applyAlignment="1">
      <alignment horizontal="center" vertical="center"/>
    </xf>
    <xf numFmtId="49" fontId="15" fillId="0" borderId="94" xfId="0" applyNumberFormat="1" applyFont="1" applyBorder="1" applyAlignment="1">
      <alignment horizontal="center" vertical="center"/>
    </xf>
    <xf numFmtId="49" fontId="27" fillId="2" borderId="294" xfId="0" applyNumberFormat="1" applyFont="1" applyFill="1" applyBorder="1" applyAlignment="1">
      <alignment horizontal="center" vertical="center"/>
    </xf>
    <xf numFmtId="0" fontId="18" fillId="15" borderId="0" xfId="0" applyFont="1" applyFill="1" applyAlignment="1">
      <alignment vertical="center"/>
    </xf>
    <xf numFmtId="0" fontId="15" fillId="15" borderId="0" xfId="0" applyFont="1" applyFill="1" applyAlignment="1">
      <alignment vertical="center"/>
    </xf>
    <xf numFmtId="179" fontId="18" fillId="15" borderId="0" xfId="0" applyNumberFormat="1" applyFont="1" applyFill="1" applyAlignment="1">
      <alignment horizontal="center" vertical="center"/>
    </xf>
    <xf numFmtId="179" fontId="18" fillId="16" borderId="0" xfId="0" applyNumberFormat="1" applyFont="1" applyFill="1" applyAlignment="1">
      <alignment horizontal="center" vertical="center"/>
    </xf>
    <xf numFmtId="0" fontId="15" fillId="16" borderId="0" xfId="0" applyFont="1" applyFill="1" applyAlignment="1">
      <alignment vertical="center"/>
    </xf>
    <xf numFmtId="0" fontId="18" fillId="16" borderId="0" xfId="0" applyFont="1" applyFill="1" applyAlignment="1">
      <alignment vertical="center"/>
    </xf>
    <xf numFmtId="0" fontId="44" fillId="0" borderId="9" xfId="70" applyFont="1" applyBorder="1" applyAlignment="1">
      <alignment horizontal="center" vertical="center"/>
    </xf>
    <xf numFmtId="0" fontId="18" fillId="14" borderId="75" xfId="0" applyFont="1" applyFill="1" applyBorder="1" applyAlignment="1">
      <alignment horizontal="center" vertical="center"/>
    </xf>
    <xf numFmtId="0" fontId="15" fillId="14" borderId="75" xfId="0" applyFont="1" applyFill="1" applyBorder="1" applyAlignment="1">
      <alignment horizontal="center" vertical="center"/>
    </xf>
    <xf numFmtId="0" fontId="15" fillId="14" borderId="60" xfId="41" applyFont="1" applyFill="1" applyBorder="1" applyAlignment="1">
      <alignment horizontal="center" vertical="center"/>
    </xf>
    <xf numFmtId="0" fontId="15" fillId="14" borderId="75" xfId="0" applyFont="1" applyFill="1" applyBorder="1" applyAlignment="1">
      <alignment horizontal="center" vertical="center" wrapText="1"/>
    </xf>
    <xf numFmtId="177" fontId="15" fillId="14" borderId="60" xfId="0" applyNumberFormat="1" applyFont="1" applyFill="1" applyBorder="1" applyAlignment="1">
      <alignment horizontal="center" vertical="center"/>
    </xf>
    <xf numFmtId="38" fontId="15" fillId="14" borderId="163" xfId="20" applyFont="1" applyFill="1" applyBorder="1" applyAlignment="1">
      <alignment horizontal="center" vertical="center"/>
    </xf>
    <xf numFmtId="177" fontId="17" fillId="14" borderId="147" xfId="0" applyNumberFormat="1" applyFont="1" applyFill="1" applyBorder="1" applyAlignment="1">
      <alignment horizontal="center" vertical="center"/>
    </xf>
    <xf numFmtId="0" fontId="15" fillId="14" borderId="143" xfId="0" applyFont="1" applyFill="1" applyBorder="1" applyAlignment="1">
      <alignment horizontal="center" vertical="center"/>
    </xf>
    <xf numFmtId="6" fontId="15" fillId="0" borderId="257" xfId="0" applyNumberFormat="1" applyFont="1" applyBorder="1" applyAlignment="1">
      <alignment horizontal="center"/>
    </xf>
    <xf numFmtId="0" fontId="15" fillId="0" borderId="268" xfId="0" applyFont="1" applyBorder="1" applyAlignment="1">
      <alignment horizontal="center" vertical="center"/>
    </xf>
    <xf numFmtId="0" fontId="47" fillId="0" borderId="63" xfId="74" applyFont="1" applyBorder="1" applyAlignment="1">
      <alignment vertical="center" wrapText="1"/>
    </xf>
    <xf numFmtId="0" fontId="17" fillId="0" borderId="183" xfId="0" applyFont="1" applyBorder="1" applyAlignment="1">
      <alignment horizontal="center" vertical="center"/>
    </xf>
    <xf numFmtId="38" fontId="15" fillId="0" borderId="196" xfId="20" applyFont="1" applyFill="1" applyBorder="1" applyAlignment="1">
      <alignment horizontal="center" vertical="center"/>
    </xf>
    <xf numFmtId="0" fontId="35" fillId="0" borderId="134" xfId="0" applyFont="1" applyBorder="1" applyAlignment="1">
      <alignment horizontal="center" vertical="center" wrapText="1"/>
    </xf>
    <xf numFmtId="0" fontId="35" fillId="0" borderId="13" xfId="0" applyFont="1" applyBorder="1" applyAlignment="1">
      <alignment horizontal="center" vertical="center" wrapText="1"/>
    </xf>
    <xf numFmtId="177" fontId="15" fillId="0" borderId="240" xfId="0" applyNumberFormat="1" applyFont="1" applyBorder="1" applyAlignment="1">
      <alignment horizontal="center" vertical="center"/>
    </xf>
    <xf numFmtId="38" fontId="15" fillId="0" borderId="133" xfId="35" applyFont="1" applyFill="1" applyBorder="1" applyAlignment="1">
      <alignment horizontal="center" vertical="center"/>
    </xf>
    <xf numFmtId="0" fontId="35" fillId="0" borderId="16" xfId="0" applyFont="1" applyBorder="1" applyAlignment="1">
      <alignment horizontal="center" vertical="center" wrapText="1"/>
    </xf>
    <xf numFmtId="0" fontId="35" fillId="0" borderId="15" xfId="0" applyFont="1" applyBorder="1" applyAlignment="1">
      <alignment horizontal="center" vertical="center" wrapText="1"/>
    </xf>
    <xf numFmtId="0" fontId="27" fillId="0" borderId="160" xfId="0" applyFont="1" applyBorder="1" applyAlignment="1">
      <alignment horizontal="center" vertical="center" wrapText="1"/>
    </xf>
    <xf numFmtId="38" fontId="17" fillId="0" borderId="238" xfId="20" applyFont="1" applyFill="1" applyBorder="1" applyAlignment="1">
      <alignment horizontal="center"/>
    </xf>
    <xf numFmtId="0" fontId="27" fillId="0" borderId="111"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19" xfId="0" applyFont="1" applyBorder="1" applyAlignment="1">
      <alignment horizontal="center" vertical="center" wrapText="1"/>
    </xf>
    <xf numFmtId="177" fontId="15" fillId="0" borderId="60" xfId="0" applyNumberFormat="1" applyFont="1" applyBorder="1" applyAlignment="1">
      <alignment horizontal="center" vertical="center"/>
    </xf>
    <xf numFmtId="38" fontId="17" fillId="0" borderId="179" xfId="20" applyFont="1" applyFill="1" applyBorder="1" applyAlignment="1">
      <alignment horizontal="center"/>
    </xf>
    <xf numFmtId="177" fontId="27" fillId="0" borderId="61" xfId="0" applyNumberFormat="1" applyFont="1" applyBorder="1" applyAlignment="1">
      <alignment horizontal="center" vertical="center"/>
    </xf>
    <xf numFmtId="38" fontId="32" fillId="0" borderId="169" xfId="35" applyFont="1" applyFill="1" applyBorder="1" applyAlignment="1">
      <alignment horizontal="center"/>
    </xf>
    <xf numFmtId="177" fontId="27" fillId="0" borderId="70" xfId="0" applyNumberFormat="1" applyFont="1" applyBorder="1" applyAlignment="1">
      <alignment horizontal="center" vertical="center"/>
    </xf>
    <xf numFmtId="0" fontId="47" fillId="0" borderId="73" xfId="0" applyFont="1" applyBorder="1" applyAlignment="1">
      <alignment vertical="center" wrapText="1"/>
    </xf>
    <xf numFmtId="0" fontId="47" fillId="0" borderId="63" xfId="0" applyFont="1" applyBorder="1" applyAlignment="1">
      <alignment vertical="center" wrapText="1"/>
    </xf>
    <xf numFmtId="0" fontId="47" fillId="0" borderId="75" xfId="0" applyFont="1" applyBorder="1" applyAlignment="1">
      <alignment vertical="center" wrapText="1"/>
    </xf>
    <xf numFmtId="0" fontId="66" fillId="0" borderId="5" xfId="0" applyFont="1" applyBorder="1" applyAlignment="1">
      <alignment vertical="center"/>
    </xf>
    <xf numFmtId="0" fontId="30" fillId="0" borderId="57" xfId="0" applyFont="1" applyBorder="1" applyAlignment="1">
      <alignment vertical="center"/>
    </xf>
    <xf numFmtId="0" fontId="30" fillId="0" borderId="8" xfId="0" applyFont="1" applyBorder="1" applyAlignment="1">
      <alignment vertical="center"/>
    </xf>
    <xf numFmtId="0" fontId="30" fillId="0" borderId="106" xfId="0" applyFont="1" applyBorder="1" applyAlignment="1">
      <alignment vertical="center"/>
    </xf>
    <xf numFmtId="38" fontId="30" fillId="0" borderId="5" xfId="20" applyFont="1" applyFill="1" applyBorder="1" applyAlignment="1">
      <alignment vertical="center"/>
    </xf>
    <xf numFmtId="38" fontId="30" fillId="0" borderId="58" xfId="20" applyFont="1" applyFill="1" applyBorder="1" applyAlignment="1">
      <alignment vertical="center"/>
    </xf>
    <xf numFmtId="0" fontId="30" fillId="0" borderId="95" xfId="0" applyFont="1" applyBorder="1" applyAlignment="1">
      <alignment vertical="center"/>
    </xf>
    <xf numFmtId="0" fontId="30" fillId="0" borderId="101" xfId="0" applyFont="1" applyBorder="1" applyAlignment="1">
      <alignment vertical="center"/>
    </xf>
    <xf numFmtId="0" fontId="44" fillId="0" borderId="266" xfId="0" applyFont="1" applyBorder="1" applyAlignment="1">
      <alignment horizontal="center" vertical="center"/>
    </xf>
    <xf numFmtId="177" fontId="15" fillId="0" borderId="269" xfId="0" applyNumberFormat="1" applyFont="1" applyBorder="1" applyAlignment="1">
      <alignment horizontal="center" vertical="center"/>
    </xf>
    <xf numFmtId="38" fontId="15" fillId="0" borderId="270" xfId="20" applyFont="1" applyFill="1" applyBorder="1" applyAlignment="1">
      <alignment horizontal="center" vertical="center"/>
    </xf>
    <xf numFmtId="38" fontId="17" fillId="0" borderId="271" xfId="20" applyFont="1" applyFill="1" applyBorder="1" applyAlignment="1">
      <alignment horizontal="center"/>
    </xf>
    <xf numFmtId="0" fontId="44" fillId="0" borderId="92" xfId="0" applyFont="1" applyBorder="1" applyAlignment="1">
      <alignment horizontal="center" vertical="center"/>
    </xf>
    <xf numFmtId="177" fontId="15" fillId="0" borderId="148" xfId="0" applyNumberFormat="1" applyFont="1" applyBorder="1" applyAlignment="1">
      <alignment horizontal="center" vertical="center"/>
    </xf>
    <xf numFmtId="0" fontId="50" fillId="0" borderId="266" xfId="0" applyFont="1" applyBorder="1" applyAlignment="1">
      <alignment vertical="center"/>
    </xf>
    <xf numFmtId="0" fontId="47" fillId="0" borderId="8" xfId="0" applyFont="1" applyBorder="1" applyAlignment="1">
      <alignment vertical="center"/>
    </xf>
    <xf numFmtId="0" fontId="47" fillId="0" borderId="5" xfId="0" applyFont="1" applyBorder="1" applyAlignment="1">
      <alignment vertical="center"/>
    </xf>
    <xf numFmtId="0" fontId="47" fillId="0" borderId="21" xfId="0" applyFont="1" applyBorder="1" applyAlignment="1">
      <alignment vertical="center"/>
    </xf>
    <xf numFmtId="0" fontId="47" fillId="0" borderId="7" xfId="84" applyFont="1" applyBorder="1" applyAlignment="1">
      <alignment vertical="center"/>
    </xf>
    <xf numFmtId="0" fontId="15" fillId="0" borderId="135" xfId="140" applyFont="1" applyBorder="1" applyAlignment="1">
      <alignment horizontal="center" vertical="center"/>
    </xf>
    <xf numFmtId="0" fontId="15" fillId="0" borderId="37" xfId="140" applyFont="1" applyBorder="1" applyAlignment="1">
      <alignment horizontal="center" vertical="center"/>
    </xf>
    <xf numFmtId="0" fontId="15" fillId="0" borderId="157" xfId="140" applyFont="1" applyBorder="1" applyAlignment="1">
      <alignment horizontal="center" vertical="center"/>
    </xf>
    <xf numFmtId="0" fontId="15" fillId="0" borderId="150" xfId="140" applyFont="1" applyBorder="1" applyAlignment="1">
      <alignment horizontal="center" vertical="center"/>
    </xf>
    <xf numFmtId="0" fontId="15" fillId="0" borderId="136" xfId="140" applyFont="1" applyBorder="1" applyAlignment="1">
      <alignment horizontal="center" vertical="center"/>
    </xf>
    <xf numFmtId="0" fontId="15" fillId="0" borderId="37" xfId="74" applyFont="1" applyBorder="1" applyAlignment="1">
      <alignment horizontal="center" vertical="center" wrapText="1"/>
    </xf>
    <xf numFmtId="0" fontId="15" fillId="0" borderId="151" xfId="140" applyFont="1" applyBorder="1" applyAlignment="1">
      <alignment horizontal="center" vertical="center"/>
    </xf>
    <xf numFmtId="0" fontId="15" fillId="0" borderId="117" xfId="180" applyFont="1" applyBorder="1" applyAlignment="1">
      <alignment horizontal="center" vertical="center"/>
    </xf>
    <xf numFmtId="0" fontId="15" fillId="0" borderId="136" xfId="180" applyFont="1" applyBorder="1" applyAlignment="1">
      <alignment horizontal="center" vertical="center"/>
    </xf>
    <xf numFmtId="0" fontId="15" fillId="0" borderId="37" xfId="180" applyFont="1" applyBorder="1" applyAlignment="1">
      <alignment horizontal="center" vertical="center"/>
    </xf>
    <xf numFmtId="0" fontId="15" fillId="0" borderId="135" xfId="180" applyFont="1" applyBorder="1" applyAlignment="1">
      <alignment horizontal="center" vertical="center"/>
    </xf>
    <xf numFmtId="0" fontId="15" fillId="0" borderId="149" xfId="180" applyFont="1" applyBorder="1" applyAlignment="1">
      <alignment horizontal="center" vertical="center"/>
    </xf>
    <xf numFmtId="0" fontId="15" fillId="0" borderId="220" xfId="180" applyFont="1" applyBorder="1" applyAlignment="1">
      <alignment horizontal="center" vertical="center"/>
    </xf>
    <xf numFmtId="0" fontId="15" fillId="0" borderId="150" xfId="180" applyFont="1" applyBorder="1" applyAlignment="1">
      <alignment horizontal="center" vertical="center"/>
    </xf>
    <xf numFmtId="0" fontId="15" fillId="0" borderId="76" xfId="180" applyFont="1" applyBorder="1" applyAlignment="1">
      <alignment horizontal="center" vertical="center"/>
    </xf>
    <xf numFmtId="0" fontId="15" fillId="14" borderId="135" xfId="140" applyFont="1" applyFill="1" applyBorder="1" applyAlignment="1">
      <alignment horizontal="center" vertical="center"/>
    </xf>
    <xf numFmtId="0" fontId="44" fillId="0" borderId="223" xfId="74" applyFont="1" applyBorder="1" applyAlignment="1">
      <alignment horizontal="center" vertical="center" wrapText="1"/>
    </xf>
    <xf numFmtId="0" fontId="44" fillId="0" borderId="227" xfId="0" applyFont="1" applyBorder="1" applyAlignment="1">
      <alignment horizontal="center" vertical="center"/>
    </xf>
    <xf numFmtId="0" fontId="44" fillId="0" borderId="228" xfId="0" applyFont="1" applyBorder="1" applyAlignment="1">
      <alignment horizontal="center" vertical="center"/>
    </xf>
    <xf numFmtId="0" fontId="44" fillId="0" borderId="260" xfId="0" applyFont="1" applyBorder="1" applyAlignment="1">
      <alignment horizontal="center" vertical="center"/>
    </xf>
    <xf numFmtId="0" fontId="44" fillId="0" borderId="230" xfId="0" applyFont="1" applyBorder="1" applyAlignment="1">
      <alignment horizontal="center" vertical="center"/>
    </xf>
    <xf numFmtId="38" fontId="15" fillId="0" borderId="302" xfId="35" applyFont="1" applyFill="1" applyBorder="1" applyAlignment="1">
      <alignment horizontal="center" vertical="center"/>
    </xf>
    <xf numFmtId="38" fontId="15" fillId="0" borderId="195" xfId="35" applyFont="1" applyFill="1" applyBorder="1" applyAlignment="1">
      <alignment horizontal="center" vertical="center"/>
    </xf>
    <xf numFmtId="38" fontId="15" fillId="0" borderId="226" xfId="35" applyFont="1" applyFill="1" applyBorder="1" applyAlignment="1">
      <alignment horizontal="center" vertical="center"/>
    </xf>
    <xf numFmtId="0" fontId="47" fillId="0" borderId="11" xfId="0" applyFont="1" applyBorder="1" applyAlignment="1">
      <alignment vertical="center" wrapText="1"/>
    </xf>
    <xf numFmtId="38" fontId="27" fillId="0" borderId="166" xfId="35" applyFont="1" applyFill="1" applyBorder="1" applyAlignment="1">
      <alignment horizontal="center" vertical="center"/>
    </xf>
    <xf numFmtId="38" fontId="27" fillId="0" borderId="293" xfId="35" applyFont="1" applyFill="1" applyBorder="1" applyAlignment="1">
      <alignment horizontal="center" vertical="center"/>
    </xf>
    <xf numFmtId="38" fontId="30" fillId="0" borderId="73" xfId="35" applyFont="1" applyFill="1" applyBorder="1" applyAlignment="1">
      <alignment vertical="center" wrapText="1"/>
    </xf>
    <xf numFmtId="38" fontId="15" fillId="0" borderId="230" xfId="20" applyFont="1" applyFill="1" applyBorder="1" applyAlignment="1">
      <alignment horizontal="center" vertical="center"/>
    </xf>
    <xf numFmtId="0" fontId="15" fillId="14" borderId="63" xfId="0" applyFont="1" applyFill="1" applyBorder="1" applyAlignment="1">
      <alignment horizontal="center" vertical="center"/>
    </xf>
    <xf numFmtId="0" fontId="15" fillId="14" borderId="9" xfId="0" applyFont="1" applyFill="1" applyBorder="1" applyAlignment="1">
      <alignment horizontal="center"/>
    </xf>
    <xf numFmtId="0" fontId="15" fillId="14" borderId="9" xfId="0" applyFont="1" applyFill="1" applyBorder="1" applyAlignment="1">
      <alignment horizontal="center" vertical="center"/>
    </xf>
    <xf numFmtId="0" fontId="44" fillId="14" borderId="9" xfId="0" applyFont="1" applyFill="1" applyBorder="1" applyAlignment="1">
      <alignment horizontal="center" vertical="center" wrapText="1"/>
    </xf>
    <xf numFmtId="177" fontId="15" fillId="14" borderId="83" xfId="0" applyNumberFormat="1" applyFont="1" applyFill="1" applyBorder="1" applyAlignment="1">
      <alignment horizontal="center" vertical="center"/>
    </xf>
    <xf numFmtId="38" fontId="15" fillId="14" borderId="166" xfId="35" applyFont="1" applyFill="1" applyBorder="1" applyAlignment="1">
      <alignment horizontal="center" vertical="center"/>
    </xf>
    <xf numFmtId="38" fontId="17" fillId="14" borderId="132" xfId="35" applyFont="1" applyFill="1" applyBorder="1" applyAlignment="1">
      <alignment horizontal="center"/>
    </xf>
    <xf numFmtId="0" fontId="15" fillId="14" borderId="42" xfId="0" applyFont="1" applyFill="1" applyBorder="1" applyAlignment="1">
      <alignment horizontal="center" vertical="center"/>
    </xf>
    <xf numFmtId="38" fontId="15" fillId="14" borderId="165" xfId="20" applyFont="1" applyFill="1" applyBorder="1" applyAlignment="1">
      <alignment horizontal="center" vertical="center"/>
    </xf>
    <xf numFmtId="38" fontId="44" fillId="0" borderId="74" xfId="35" applyFont="1" applyFill="1" applyBorder="1" applyAlignment="1">
      <alignment horizontal="center" vertical="center" wrapText="1"/>
    </xf>
    <xf numFmtId="38" fontId="44" fillId="0" borderId="63" xfId="35" applyFont="1" applyFill="1" applyBorder="1" applyAlignment="1">
      <alignment horizontal="center" vertical="center" wrapText="1"/>
    </xf>
    <xf numFmtId="0" fontId="47" fillId="0" borderId="286" xfId="75" applyFont="1" applyBorder="1" applyAlignment="1">
      <alignment vertical="center"/>
    </xf>
    <xf numFmtId="0" fontId="0" fillId="0" borderId="63" xfId="0" applyBorder="1" applyAlignment="1">
      <alignment vertical="center"/>
    </xf>
    <xf numFmtId="38" fontId="63" fillId="0" borderId="9" xfId="0" applyNumberFormat="1" applyFont="1" applyBorder="1" applyAlignment="1">
      <alignment horizontal="center" vertical="center"/>
    </xf>
    <xf numFmtId="0" fontId="67" fillId="0" borderId="5" xfId="0" applyFont="1" applyBorder="1" applyAlignment="1">
      <alignment horizontal="center" vertical="center"/>
    </xf>
    <xf numFmtId="0" fontId="16" fillId="0" borderId="74" xfId="84" applyFont="1" applyBorder="1" applyAlignment="1">
      <alignment horizontal="center" vertical="center"/>
    </xf>
    <xf numFmtId="0" fontId="16" fillId="0" borderId="93" xfId="74" applyFont="1" applyBorder="1" applyAlignment="1">
      <alignment horizontal="center" vertical="center"/>
    </xf>
    <xf numFmtId="0" fontId="44" fillId="0" borderId="63" xfId="74" applyFont="1" applyBorder="1" applyAlignment="1">
      <alignment horizontal="center" vertical="center" wrapText="1"/>
    </xf>
    <xf numFmtId="0" fontId="44" fillId="0" borderId="63" xfId="75" applyFont="1" applyBorder="1" applyAlignment="1">
      <alignment horizontal="center" vertical="center"/>
    </xf>
    <xf numFmtId="0" fontId="47" fillId="0" borderId="278" xfId="0" applyFont="1" applyBorder="1" applyAlignment="1">
      <alignment horizontal="center" vertical="center"/>
    </xf>
    <xf numFmtId="177" fontId="15" fillId="0" borderId="277" xfId="0" applyNumberFormat="1" applyFont="1" applyBorder="1" applyAlignment="1">
      <alignment horizontal="center" vertical="center"/>
    </xf>
    <xf numFmtId="38" fontId="15" fillId="0" borderId="299" xfId="20" applyFont="1" applyFill="1" applyBorder="1" applyAlignment="1">
      <alignment horizontal="center" vertical="center"/>
    </xf>
    <xf numFmtId="177" fontId="17" fillId="0" borderId="276" xfId="0" applyNumberFormat="1" applyFont="1" applyBorder="1" applyAlignment="1">
      <alignment horizontal="center" vertical="center"/>
    </xf>
    <xf numFmtId="38" fontId="15" fillId="0" borderId="203" xfId="20" applyFont="1" applyFill="1" applyBorder="1" applyAlignment="1">
      <alignment horizontal="center" vertical="center"/>
    </xf>
    <xf numFmtId="0" fontId="44" fillId="0" borderId="117" xfId="0" applyFont="1" applyBorder="1" applyAlignment="1">
      <alignment horizontal="center" vertical="center"/>
    </xf>
    <xf numFmtId="0" fontId="44" fillId="0" borderId="76" xfId="0" applyFont="1" applyBorder="1" applyAlignment="1">
      <alignment horizontal="center" vertical="center"/>
    </xf>
    <xf numFmtId="38" fontId="15" fillId="0" borderId="300" xfId="20" applyFont="1" applyFill="1" applyBorder="1" applyAlignment="1">
      <alignment horizontal="center" vertical="center"/>
    </xf>
    <xf numFmtId="0" fontId="44" fillId="0" borderId="63" xfId="0" applyFont="1" applyBorder="1" applyAlignment="1">
      <alignment horizontal="center" vertical="center"/>
    </xf>
    <xf numFmtId="38" fontId="15" fillId="0" borderId="301" xfId="20" applyFont="1" applyFill="1" applyBorder="1" applyAlignment="1">
      <alignment horizontal="center" vertical="center"/>
    </xf>
    <xf numFmtId="0" fontId="44" fillId="0" borderId="75" xfId="0" applyFont="1" applyBorder="1" applyAlignment="1">
      <alignment horizontal="center" vertical="center"/>
    </xf>
    <xf numFmtId="0" fontId="47" fillId="0" borderId="8" xfId="85" applyFont="1" applyBorder="1" applyAlignment="1">
      <alignment vertical="center"/>
    </xf>
    <xf numFmtId="0" fontId="46" fillId="0" borderId="59" xfId="0" applyFont="1" applyBorder="1" applyAlignment="1">
      <alignment horizontal="center" vertical="center" wrapText="1"/>
    </xf>
    <xf numFmtId="38" fontId="17" fillId="0" borderId="52" xfId="20" applyFont="1" applyFill="1" applyBorder="1" applyAlignment="1">
      <alignment horizontal="center"/>
    </xf>
    <xf numFmtId="38" fontId="30" fillId="0" borderId="74" xfId="20" applyFont="1" applyFill="1" applyBorder="1" applyAlignment="1">
      <alignment vertical="center"/>
    </xf>
    <xf numFmtId="38" fontId="30" fillId="0" borderId="63" xfId="20" applyFont="1" applyFill="1" applyBorder="1" applyAlignment="1">
      <alignment vertical="center"/>
    </xf>
    <xf numFmtId="38" fontId="30" fillId="0" borderId="75" xfId="20" applyFont="1" applyFill="1" applyBorder="1" applyAlignment="1">
      <alignment vertical="center"/>
    </xf>
    <xf numFmtId="0" fontId="47" fillId="0" borderId="5" xfId="84" applyFont="1" applyBorder="1" applyAlignment="1">
      <alignment vertical="center"/>
    </xf>
    <xf numFmtId="0" fontId="50" fillId="0" borderId="21" xfId="0" applyFont="1" applyBorder="1" applyAlignment="1">
      <alignment vertical="center"/>
    </xf>
    <xf numFmtId="38" fontId="65" fillId="0" borderId="88" xfId="0" applyNumberFormat="1" applyFont="1" applyBorder="1" applyAlignment="1">
      <alignment vertical="center"/>
    </xf>
    <xf numFmtId="38" fontId="65" fillId="0" borderId="75" xfId="0" applyNumberFormat="1" applyFont="1" applyBorder="1" applyAlignment="1">
      <alignment vertical="center"/>
    </xf>
    <xf numFmtId="38" fontId="15" fillId="0" borderId="295" xfId="20" applyFont="1" applyFill="1" applyBorder="1" applyAlignment="1">
      <alignment horizontal="center" vertical="center"/>
    </xf>
    <xf numFmtId="38" fontId="15" fillId="0" borderId="296" xfId="20" applyFont="1" applyFill="1" applyBorder="1" applyAlignment="1">
      <alignment horizontal="center" vertical="center"/>
    </xf>
    <xf numFmtId="177" fontId="15" fillId="0" borderId="281" xfId="0" applyNumberFormat="1" applyFont="1" applyBorder="1" applyAlignment="1">
      <alignment horizontal="center" vertical="center"/>
    </xf>
    <xf numFmtId="177" fontId="15" fillId="0" borderId="298" xfId="0" applyNumberFormat="1" applyFont="1" applyBorder="1" applyAlignment="1">
      <alignment horizontal="center" vertical="center"/>
    </xf>
    <xf numFmtId="38" fontId="15" fillId="0" borderId="287" xfId="20" applyFont="1" applyFill="1" applyBorder="1" applyAlignment="1">
      <alignment horizontal="center" vertical="center"/>
    </xf>
    <xf numFmtId="38" fontId="17" fillId="0" borderId="288" xfId="20" applyFont="1" applyFill="1" applyBorder="1" applyAlignment="1">
      <alignment horizontal="center"/>
    </xf>
    <xf numFmtId="177" fontId="15" fillId="0" borderId="251" xfId="0" applyNumberFormat="1" applyFont="1" applyBorder="1" applyAlignment="1">
      <alignment horizontal="center" vertical="center"/>
    </xf>
    <xf numFmtId="38" fontId="15" fillId="0" borderId="297" xfId="20" applyFont="1" applyFill="1" applyBorder="1" applyAlignment="1">
      <alignment horizontal="center" vertical="center"/>
    </xf>
    <xf numFmtId="0" fontId="47" fillId="0" borderId="59" xfId="70" applyFont="1" applyBorder="1" applyAlignment="1">
      <alignment horizontal="center" vertical="center"/>
    </xf>
    <xf numFmtId="0" fontId="15" fillId="0" borderId="108" xfId="0" applyFont="1" applyBorder="1" applyAlignment="1">
      <alignment horizontal="center" vertical="center" wrapText="1"/>
    </xf>
    <xf numFmtId="38" fontId="47" fillId="0" borderId="5" xfId="20" applyFont="1" applyFill="1" applyBorder="1" applyAlignment="1">
      <alignment vertical="center"/>
    </xf>
    <xf numFmtId="38" fontId="47" fillId="0" borderId="7" xfId="20" applyFont="1" applyFill="1" applyBorder="1" applyAlignment="1">
      <alignment vertical="center"/>
    </xf>
    <xf numFmtId="38" fontId="47" fillId="0" borderId="90" xfId="20" applyFont="1" applyFill="1" applyBorder="1" applyAlignment="1">
      <alignment vertical="center"/>
    </xf>
    <xf numFmtId="38" fontId="47" fillId="0" borderId="285" xfId="20" applyFont="1" applyFill="1" applyBorder="1" applyAlignment="1">
      <alignment vertical="center"/>
    </xf>
    <xf numFmtId="38" fontId="47" fillId="0" borderId="3" xfId="20" applyFont="1" applyFill="1" applyBorder="1" applyAlignment="1">
      <alignment vertical="center"/>
    </xf>
    <xf numFmtId="0" fontId="16" fillId="0" borderId="275" xfId="0" applyFont="1" applyBorder="1" applyAlignment="1">
      <alignment horizontal="center" vertical="center"/>
    </xf>
    <xf numFmtId="0" fontId="15" fillId="0" borderId="95" xfId="0" applyFont="1" applyBorder="1" applyAlignment="1">
      <alignment horizontal="center" vertical="center"/>
    </xf>
    <xf numFmtId="0" fontId="16" fillId="0" borderId="73" xfId="74" applyFont="1" applyBorder="1" applyAlignment="1">
      <alignment horizontal="center" vertical="center" wrapText="1"/>
    </xf>
    <xf numFmtId="0" fontId="15" fillId="14" borderId="26" xfId="0" applyFont="1" applyFill="1" applyBorder="1" applyAlignment="1">
      <alignment horizontal="center" vertical="center"/>
    </xf>
    <xf numFmtId="0" fontId="15" fillId="14" borderId="16" xfId="83" applyFont="1" applyFill="1" applyBorder="1" applyAlignment="1">
      <alignment horizontal="center" vertical="center"/>
    </xf>
    <xf numFmtId="177" fontId="15" fillId="14" borderId="17" xfId="0" applyNumberFormat="1" applyFont="1" applyFill="1" applyBorder="1" applyAlignment="1">
      <alignment horizontal="center" vertical="center"/>
    </xf>
    <xf numFmtId="38" fontId="15" fillId="14" borderId="166" xfId="20" applyFont="1" applyFill="1" applyBorder="1" applyAlignment="1">
      <alignment horizontal="center" vertical="center"/>
    </xf>
    <xf numFmtId="177" fontId="17" fillId="14" borderId="132" xfId="0" applyNumberFormat="1" applyFont="1" applyFill="1" applyBorder="1" applyAlignment="1">
      <alignment horizontal="center"/>
    </xf>
    <xf numFmtId="0" fontId="15" fillId="14" borderId="17" xfId="0" applyFont="1" applyFill="1" applyBorder="1" applyAlignment="1">
      <alignment horizontal="center" vertical="center"/>
    </xf>
    <xf numFmtId="0" fontId="15" fillId="14" borderId="16" xfId="0" applyFont="1" applyFill="1" applyBorder="1" applyAlignment="1">
      <alignment horizontal="center" vertical="center"/>
    </xf>
    <xf numFmtId="0" fontId="15" fillId="14" borderId="57" xfId="0" applyFont="1" applyFill="1" applyBorder="1" applyAlignment="1">
      <alignment horizontal="center" vertical="center"/>
    </xf>
    <xf numFmtId="0" fontId="27" fillId="14" borderId="16" xfId="0" applyFont="1" applyFill="1" applyBorder="1" applyAlignment="1">
      <alignment horizontal="center" vertical="center" wrapText="1"/>
    </xf>
    <xf numFmtId="177" fontId="15" fillId="14" borderId="241" xfId="0" applyNumberFormat="1" applyFont="1" applyFill="1" applyBorder="1" applyAlignment="1">
      <alignment horizontal="center" vertical="center"/>
    </xf>
    <xf numFmtId="38" fontId="15" fillId="14" borderId="110" xfId="35" applyFont="1" applyFill="1" applyBorder="1" applyAlignment="1">
      <alignment horizontal="center" vertical="center"/>
    </xf>
    <xf numFmtId="38" fontId="17" fillId="14" borderId="146" xfId="35" applyFont="1" applyFill="1" applyBorder="1" applyAlignment="1">
      <alignment horizontal="center"/>
    </xf>
    <xf numFmtId="0" fontId="15" fillId="14" borderId="189" xfId="0" applyFont="1" applyFill="1" applyBorder="1" applyAlignment="1" applyProtection="1">
      <alignment horizontal="center" vertical="center"/>
      <protection locked="0"/>
    </xf>
    <xf numFmtId="0" fontId="44" fillId="0" borderId="10" xfId="74" applyFont="1" applyBorder="1" applyAlignment="1">
      <alignment horizontal="center" vertical="center"/>
    </xf>
    <xf numFmtId="38" fontId="62" fillId="0" borderId="9" xfId="0" applyNumberFormat="1" applyFont="1" applyBorder="1" applyAlignment="1">
      <alignment horizontal="center" vertical="center"/>
    </xf>
    <xf numFmtId="0" fontId="63" fillId="0" borderId="5" xfId="0" applyFont="1" applyBorder="1" applyAlignment="1">
      <alignment horizontal="center" vertical="center"/>
    </xf>
    <xf numFmtId="0" fontId="16" fillId="0" borderId="11" xfId="0" applyFont="1" applyBorder="1" applyAlignment="1">
      <alignment horizontal="center" vertical="center" wrapText="1"/>
    </xf>
    <xf numFmtId="0" fontId="44" fillId="0" borderId="75" xfId="61" applyFont="1" applyBorder="1" applyAlignment="1">
      <alignment horizontal="center" vertical="center"/>
    </xf>
    <xf numFmtId="0" fontId="15" fillId="14" borderId="5" xfId="0" applyFont="1" applyFill="1" applyBorder="1" applyAlignment="1">
      <alignment horizontal="center" vertical="center"/>
    </xf>
    <xf numFmtId="0" fontId="44" fillId="14" borderId="21" xfId="0" applyFont="1" applyFill="1" applyBorder="1" applyAlignment="1">
      <alignment horizontal="center" vertical="center"/>
    </xf>
    <xf numFmtId="0" fontId="47" fillId="14" borderId="57" xfId="0" applyFont="1" applyFill="1" applyBorder="1" applyAlignment="1">
      <alignment horizontal="center" vertical="center"/>
    </xf>
    <xf numFmtId="177" fontId="15" fillId="14" borderId="61" xfId="0" applyNumberFormat="1" applyFont="1" applyFill="1" applyBorder="1" applyAlignment="1">
      <alignment horizontal="center" vertical="center"/>
    </xf>
    <xf numFmtId="38" fontId="15" fillId="14" borderId="171" xfId="20" applyFont="1" applyFill="1" applyBorder="1" applyAlignment="1">
      <alignment horizontal="center" vertical="center"/>
    </xf>
    <xf numFmtId="38" fontId="17" fillId="14" borderId="132" xfId="20" applyFont="1" applyFill="1" applyBorder="1" applyAlignment="1">
      <alignment horizontal="center"/>
    </xf>
    <xf numFmtId="0" fontId="44" fillId="0" borderId="16" xfId="0" applyFont="1" applyBorder="1" applyAlignment="1">
      <alignment horizontal="center" vertical="center"/>
    </xf>
    <xf numFmtId="0" fontId="44" fillId="0" borderId="19" xfId="0" applyFont="1" applyBorder="1" applyAlignment="1">
      <alignment horizontal="center" vertical="center"/>
    </xf>
    <xf numFmtId="0" fontId="16" fillId="0" borderId="112" xfId="0" applyFont="1" applyBorder="1" applyAlignment="1">
      <alignment horizontal="center" vertical="center"/>
    </xf>
    <xf numFmtId="38" fontId="15" fillId="14" borderId="195" xfId="20" applyFont="1" applyFill="1" applyBorder="1" applyAlignment="1">
      <alignment horizontal="center" vertical="center"/>
    </xf>
    <xf numFmtId="38" fontId="17" fillId="14" borderId="169" xfId="20" applyFont="1" applyFill="1" applyBorder="1" applyAlignment="1">
      <alignment horizontal="center"/>
    </xf>
    <xf numFmtId="0" fontId="15" fillId="14" borderId="131" xfId="0" applyFont="1" applyFill="1" applyBorder="1" applyAlignment="1" applyProtection="1">
      <alignment horizontal="center" vertical="center"/>
      <protection locked="0"/>
    </xf>
    <xf numFmtId="0" fontId="16" fillId="0" borderId="126" xfId="0" applyFont="1" applyBorder="1" applyAlignment="1">
      <alignment horizontal="center" vertical="center"/>
    </xf>
    <xf numFmtId="0" fontId="16" fillId="0" borderId="120" xfId="0" applyFont="1" applyBorder="1" applyAlignment="1">
      <alignment horizontal="center" vertical="center"/>
    </xf>
    <xf numFmtId="0" fontId="15" fillId="14" borderId="35" xfId="0" applyFont="1" applyFill="1" applyBorder="1" applyAlignment="1">
      <alignment horizontal="center" vertical="center"/>
    </xf>
    <xf numFmtId="0" fontId="15" fillId="14" borderId="107" xfId="62" applyFont="1" applyFill="1" applyBorder="1" applyAlignment="1">
      <alignment horizontal="center" vertical="center"/>
    </xf>
    <xf numFmtId="177" fontId="15" fillId="14" borderId="125" xfId="0" applyNumberFormat="1" applyFont="1" applyFill="1" applyBorder="1" applyAlignment="1">
      <alignment horizontal="center" vertical="center"/>
    </xf>
    <xf numFmtId="177" fontId="17" fillId="14" borderId="52" xfId="0" applyNumberFormat="1" applyFont="1" applyFill="1" applyBorder="1" applyAlignment="1">
      <alignment horizontal="center"/>
    </xf>
    <xf numFmtId="0" fontId="15" fillId="14" borderId="157" xfId="0" applyFont="1" applyFill="1" applyBorder="1" applyAlignment="1">
      <alignment horizontal="center" vertical="center"/>
    </xf>
    <xf numFmtId="0" fontId="15" fillId="14" borderId="246" xfId="140" applyFont="1" applyFill="1" applyBorder="1" applyAlignment="1">
      <alignment horizontal="center" vertical="center"/>
    </xf>
    <xf numFmtId="0" fontId="15" fillId="14" borderId="259" xfId="0" applyFont="1" applyFill="1" applyBorder="1" applyAlignment="1">
      <alignment horizontal="center" vertical="center"/>
    </xf>
    <xf numFmtId="176" fontId="15" fillId="14" borderId="100" xfId="0" applyNumberFormat="1" applyFont="1" applyFill="1" applyBorder="1" applyAlignment="1">
      <alignment horizontal="center" vertical="center"/>
    </xf>
    <xf numFmtId="0" fontId="15" fillId="14" borderId="237" xfId="0" applyFont="1" applyFill="1" applyBorder="1" applyAlignment="1">
      <alignment horizontal="center" vertical="center"/>
    </xf>
    <xf numFmtId="176" fontId="17" fillId="14" borderId="219" xfId="0" applyNumberFormat="1" applyFont="1" applyFill="1" applyBorder="1" applyAlignment="1">
      <alignment horizontal="center"/>
    </xf>
    <xf numFmtId="0" fontId="15" fillId="14" borderId="247" xfId="0" applyFont="1" applyFill="1" applyBorder="1" applyAlignment="1" applyProtection="1">
      <alignment horizontal="center" vertical="center"/>
      <protection locked="0"/>
    </xf>
    <xf numFmtId="0" fontId="63" fillId="0" borderId="58" xfId="0" applyFont="1" applyBorder="1" applyAlignment="1">
      <alignment horizontal="center" vertical="center"/>
    </xf>
    <xf numFmtId="0" fontId="15" fillId="14" borderId="64" xfId="0" applyFont="1" applyFill="1" applyBorder="1" applyAlignment="1">
      <alignment horizontal="center" vertical="center"/>
    </xf>
    <xf numFmtId="0" fontId="47" fillId="14" borderId="64" xfId="0" applyFont="1" applyFill="1" applyBorder="1" applyAlignment="1">
      <alignment horizontal="center" vertical="center"/>
    </xf>
    <xf numFmtId="177" fontId="15" fillId="14" borderId="65" xfId="0" applyNumberFormat="1" applyFont="1" applyFill="1" applyBorder="1" applyAlignment="1">
      <alignment horizontal="center" vertical="center"/>
    </xf>
    <xf numFmtId="38" fontId="17" fillId="14" borderId="175" xfId="20" applyFont="1" applyFill="1" applyBorder="1" applyAlignment="1">
      <alignment horizontal="center"/>
    </xf>
    <xf numFmtId="177" fontId="27" fillId="0" borderId="22" xfId="0" applyNumberFormat="1" applyFont="1" applyBorder="1" applyAlignment="1">
      <alignment horizontal="center" vertical="center"/>
    </xf>
    <xf numFmtId="38" fontId="27" fillId="0" borderId="165" xfId="35" applyFont="1" applyFill="1" applyBorder="1" applyAlignment="1">
      <alignment horizontal="center" vertical="center"/>
    </xf>
    <xf numFmtId="38" fontId="32" fillId="0" borderId="170" xfId="35" applyFont="1" applyFill="1" applyBorder="1" applyAlignment="1">
      <alignment horizontal="center"/>
    </xf>
    <xf numFmtId="177" fontId="27" fillId="0" borderId="154" xfId="0" applyNumberFormat="1" applyFont="1" applyBorder="1" applyAlignment="1">
      <alignment horizontal="center" vertical="center"/>
    </xf>
    <xf numFmtId="0" fontId="27" fillId="0" borderId="7" xfId="0" applyFont="1" applyBorder="1" applyAlignment="1">
      <alignment horizontal="center" vertical="center"/>
    </xf>
    <xf numFmtId="177" fontId="27" fillId="0" borderId="80" xfId="0" applyNumberFormat="1" applyFont="1" applyBorder="1" applyAlignment="1">
      <alignment horizontal="center" vertical="center"/>
    </xf>
    <xf numFmtId="38" fontId="27" fillId="0" borderId="163" xfId="35" applyFont="1" applyFill="1" applyBorder="1" applyAlignment="1">
      <alignment horizontal="center" vertical="center"/>
    </xf>
    <xf numFmtId="38" fontId="32" fillId="0" borderId="174" xfId="35" applyFont="1" applyFill="1" applyBorder="1" applyAlignment="1">
      <alignment horizontal="center"/>
    </xf>
    <xf numFmtId="0" fontId="16" fillId="0" borderId="63" xfId="0" applyFont="1" applyBorder="1" applyAlignment="1">
      <alignment horizontal="center" vertical="center"/>
    </xf>
    <xf numFmtId="0" fontId="15" fillId="14" borderId="37" xfId="0" applyFont="1" applyFill="1" applyBorder="1" applyAlignment="1">
      <alignment horizontal="center" vertical="center"/>
    </xf>
    <xf numFmtId="0" fontId="15" fillId="14" borderId="37" xfId="140" applyFont="1" applyFill="1" applyBorder="1" applyAlignment="1">
      <alignment horizontal="center" vertical="center"/>
    </xf>
    <xf numFmtId="6" fontId="15" fillId="14" borderId="257" xfId="0" applyNumberFormat="1" applyFont="1" applyFill="1" applyBorder="1" applyAlignment="1">
      <alignment horizontal="center"/>
    </xf>
    <xf numFmtId="0" fontId="15" fillId="14" borderId="227" xfId="0" applyFont="1" applyFill="1" applyBorder="1" applyAlignment="1">
      <alignment horizontal="center" vertical="center"/>
    </xf>
    <xf numFmtId="0" fontId="15" fillId="14" borderId="37" xfId="74" applyFont="1" applyFill="1" applyBorder="1" applyAlignment="1">
      <alignment horizontal="center" vertical="center" wrapText="1"/>
    </xf>
    <xf numFmtId="0" fontId="16" fillId="0" borderId="27" xfId="0" applyFont="1" applyBorder="1" applyAlignment="1">
      <alignment horizontal="center" vertical="center"/>
    </xf>
    <xf numFmtId="0" fontId="15" fillId="14" borderId="254" xfId="0" applyFont="1" applyFill="1" applyBorder="1" applyAlignment="1">
      <alignment horizontal="center" vertical="center"/>
    </xf>
    <xf numFmtId="0" fontId="15" fillId="14" borderId="254" xfId="140" applyFont="1" applyFill="1" applyBorder="1" applyAlignment="1">
      <alignment horizontal="center" vertical="center"/>
    </xf>
    <xf numFmtId="0" fontId="44" fillId="14" borderId="63" xfId="0" applyFont="1" applyFill="1" applyBorder="1" applyAlignment="1">
      <alignment horizontal="center" vertical="center"/>
    </xf>
    <xf numFmtId="0" fontId="15" fillId="14" borderId="255" xfId="0" applyFont="1" applyFill="1" applyBorder="1" applyAlignment="1">
      <alignment horizontal="center" vertical="center"/>
    </xf>
    <xf numFmtId="6" fontId="15" fillId="14" borderId="256" xfId="0" applyNumberFormat="1" applyFont="1" applyFill="1" applyBorder="1" applyAlignment="1">
      <alignment horizontal="center"/>
    </xf>
    <xf numFmtId="0" fontId="44" fillId="14" borderId="63" xfId="74" applyFont="1" applyFill="1" applyBorder="1" applyAlignment="1">
      <alignment horizontal="center" vertical="center" wrapText="1"/>
    </xf>
    <xf numFmtId="0" fontId="16" fillId="0" borderId="187" xfId="41" applyFont="1" applyBorder="1" applyAlignment="1">
      <alignment horizontal="center" vertical="center"/>
    </xf>
    <xf numFmtId="0" fontId="15" fillId="14" borderId="25" xfId="0" applyFont="1" applyFill="1" applyBorder="1" applyAlignment="1">
      <alignment horizontal="center" vertical="center"/>
    </xf>
    <xf numFmtId="0" fontId="47" fillId="14" borderId="13" xfId="0" applyFont="1" applyFill="1" applyBorder="1" applyAlignment="1">
      <alignment horizontal="center" vertical="center"/>
    </xf>
    <xf numFmtId="177" fontId="15" fillId="14" borderId="14" xfId="0" applyNumberFormat="1" applyFont="1" applyFill="1" applyBorder="1" applyAlignment="1">
      <alignment horizontal="center" vertical="center"/>
    </xf>
    <xf numFmtId="38" fontId="15" fillId="14" borderId="164" xfId="20" applyFont="1" applyFill="1" applyBorder="1" applyAlignment="1">
      <alignment horizontal="center" vertical="center"/>
    </xf>
    <xf numFmtId="177" fontId="17" fillId="14" borderId="145" xfId="0" applyNumberFormat="1" applyFont="1" applyFill="1" applyBorder="1" applyAlignment="1">
      <alignment horizontal="center"/>
    </xf>
    <xf numFmtId="0" fontId="15" fillId="14" borderId="19" xfId="0" applyFont="1" applyFill="1" applyBorder="1" applyAlignment="1">
      <alignment horizontal="center" vertical="center"/>
    </xf>
    <xf numFmtId="0" fontId="15" fillId="14" borderId="7" xfId="57" applyFont="1" applyFill="1" applyBorder="1" applyAlignment="1">
      <alignment horizontal="center" vertical="center" wrapText="1"/>
    </xf>
    <xf numFmtId="38" fontId="15" fillId="14" borderId="229" xfId="20" applyFont="1" applyFill="1" applyBorder="1" applyAlignment="1">
      <alignment horizontal="center" vertical="center"/>
    </xf>
    <xf numFmtId="38" fontId="17" fillId="14" borderId="174" xfId="20" applyFont="1" applyFill="1" applyBorder="1" applyAlignment="1">
      <alignment horizontal="center"/>
    </xf>
    <xf numFmtId="0" fontId="15" fillId="14" borderId="176" xfId="0" applyFont="1" applyFill="1" applyBorder="1" applyAlignment="1" applyProtection="1">
      <alignment horizontal="center" vertical="center"/>
      <protection locked="0"/>
    </xf>
    <xf numFmtId="0" fontId="15" fillId="14" borderId="80" xfId="0" applyFont="1" applyFill="1" applyBorder="1" applyAlignment="1">
      <alignment horizontal="center" vertical="center"/>
    </xf>
    <xf numFmtId="0" fontId="15" fillId="14" borderId="120" xfId="0" applyFont="1" applyFill="1" applyBorder="1" applyAlignment="1">
      <alignment horizontal="center" vertical="center"/>
    </xf>
    <xf numFmtId="0" fontId="47" fillId="14" borderId="67" xfId="0" applyFont="1" applyFill="1" applyBorder="1" applyAlignment="1">
      <alignment horizontal="center" vertical="center"/>
    </xf>
    <xf numFmtId="177" fontId="15" fillId="14" borderId="80" xfId="0" applyNumberFormat="1" applyFont="1" applyFill="1" applyBorder="1" applyAlignment="1">
      <alignment horizontal="center" vertical="center"/>
    </xf>
    <xf numFmtId="38" fontId="15" fillId="14" borderId="202" xfId="20" applyFont="1" applyFill="1" applyBorder="1" applyAlignment="1">
      <alignment horizontal="center" vertical="center"/>
    </xf>
    <xf numFmtId="177" fontId="17" fillId="14" borderId="147" xfId="0" applyNumberFormat="1" applyFont="1" applyFill="1" applyBorder="1" applyAlignment="1">
      <alignment horizontal="center"/>
    </xf>
    <xf numFmtId="0" fontId="15" fillId="14" borderId="188" xfId="0" applyFont="1" applyFill="1" applyBorder="1" applyAlignment="1">
      <alignment horizontal="center" vertical="center"/>
    </xf>
    <xf numFmtId="0" fontId="15" fillId="14" borderId="151" xfId="0" applyFont="1" applyFill="1" applyBorder="1" applyAlignment="1">
      <alignment horizontal="center" vertical="center"/>
    </xf>
    <xf numFmtId="0" fontId="15" fillId="14" borderId="151" xfId="140" applyFont="1" applyFill="1" applyBorder="1" applyAlignment="1">
      <alignment horizontal="center" vertical="center"/>
    </xf>
    <xf numFmtId="0" fontId="15" fillId="14" borderId="153" xfId="0" applyFont="1" applyFill="1" applyBorder="1" applyAlignment="1">
      <alignment horizontal="center" vertical="center"/>
    </xf>
    <xf numFmtId="176" fontId="15" fillId="14" borderId="151" xfId="0" applyNumberFormat="1" applyFont="1" applyFill="1" applyBorder="1" applyAlignment="1">
      <alignment horizontal="center" vertical="center"/>
    </xf>
    <xf numFmtId="0" fontId="15" fillId="14" borderId="229" xfId="0" applyFont="1" applyFill="1" applyBorder="1" applyAlignment="1">
      <alignment horizontal="center" vertical="center"/>
    </xf>
    <xf numFmtId="176" fontId="17" fillId="14" borderId="179" xfId="0" applyNumberFormat="1" applyFont="1" applyFill="1" applyBorder="1" applyAlignment="1">
      <alignment horizontal="center"/>
    </xf>
    <xf numFmtId="0" fontId="15" fillId="14" borderId="76" xfId="74" applyFont="1" applyFill="1" applyBorder="1" applyAlignment="1">
      <alignment horizontal="center" vertical="center" wrapText="1"/>
    </xf>
    <xf numFmtId="0" fontId="44" fillId="0" borderId="16" xfId="70" applyFont="1" applyBorder="1" applyAlignment="1">
      <alignment horizontal="center" vertical="center"/>
    </xf>
    <xf numFmtId="0" fontId="15" fillId="14" borderId="56" xfId="0" applyFont="1" applyFill="1" applyBorder="1" applyAlignment="1">
      <alignment horizontal="center" vertical="center"/>
    </xf>
    <xf numFmtId="0" fontId="47" fillId="14" borderId="37" xfId="0" applyFont="1" applyFill="1" applyBorder="1" applyAlignment="1">
      <alignment horizontal="center" vertical="center"/>
    </xf>
    <xf numFmtId="38" fontId="15" fillId="14" borderId="301" xfId="20" applyFont="1" applyFill="1" applyBorder="1" applyAlignment="1">
      <alignment horizontal="center" vertical="center"/>
    </xf>
    <xf numFmtId="0" fontId="16" fillId="0" borderId="7" xfId="85" applyFont="1" applyBorder="1" applyAlignment="1">
      <alignment horizontal="center" vertical="center"/>
    </xf>
    <xf numFmtId="0" fontId="15" fillId="14" borderId="230" xfId="0" applyFont="1" applyFill="1" applyBorder="1" applyAlignment="1">
      <alignment horizontal="center" vertical="center"/>
    </xf>
    <xf numFmtId="38" fontId="55" fillId="0" borderId="11" xfId="0" applyNumberFormat="1" applyFont="1" applyBorder="1" applyAlignment="1">
      <alignment horizontal="center" vertical="center"/>
    </xf>
    <xf numFmtId="38" fontId="55" fillId="0" borderId="9" xfId="0" applyNumberFormat="1" applyFont="1" applyBorder="1" applyAlignment="1">
      <alignment horizontal="center" vertical="center"/>
    </xf>
    <xf numFmtId="0" fontId="16" fillId="0" borderId="19" xfId="70" applyFont="1" applyBorder="1" applyAlignment="1">
      <alignment horizontal="center" vertical="center"/>
    </xf>
    <xf numFmtId="0" fontId="69" fillId="0" borderId="63" xfId="74" applyFont="1" applyBorder="1" applyAlignment="1">
      <alignment horizontal="center" vertical="center" wrapText="1"/>
    </xf>
    <xf numFmtId="0" fontId="69" fillId="14" borderId="63" xfId="74" applyFont="1" applyFill="1" applyBorder="1" applyAlignment="1">
      <alignment horizontal="center" vertical="center" wrapText="1"/>
    </xf>
    <xf numFmtId="0" fontId="15" fillId="17" borderId="59" xfId="0" applyFont="1" applyFill="1" applyBorder="1" applyAlignment="1">
      <alignment horizontal="center" vertical="center"/>
    </xf>
    <xf numFmtId="0" fontId="15" fillId="17" borderId="11" xfId="0" applyFont="1" applyFill="1" applyBorder="1" applyAlignment="1">
      <alignment horizontal="center" vertical="center"/>
    </xf>
    <xf numFmtId="0" fontId="15" fillId="17" borderId="10" xfId="0" applyFont="1" applyFill="1" applyBorder="1" applyAlignment="1">
      <alignment horizontal="center" vertical="center"/>
    </xf>
    <xf numFmtId="49" fontId="15" fillId="17" borderId="59" xfId="0" applyNumberFormat="1" applyFont="1" applyFill="1" applyBorder="1" applyAlignment="1">
      <alignment horizontal="center" vertical="center"/>
    </xf>
    <xf numFmtId="49" fontId="15" fillId="17" borderId="9" xfId="0" applyNumberFormat="1" applyFont="1" applyFill="1" applyBorder="1" applyAlignment="1">
      <alignment horizontal="center" vertical="center"/>
    </xf>
    <xf numFmtId="49" fontId="15" fillId="17" borderId="10" xfId="0" applyNumberFormat="1" applyFont="1" applyFill="1" applyBorder="1" applyAlignment="1">
      <alignment horizontal="center" vertical="center"/>
    </xf>
    <xf numFmtId="49" fontId="27" fillId="17" borderId="11" xfId="1" applyNumberFormat="1" applyFont="1" applyFill="1" applyBorder="1" applyAlignment="1">
      <alignment horizontal="center" vertical="center"/>
    </xf>
    <xf numFmtId="49" fontId="27" fillId="17" borderId="9" xfId="1" applyNumberFormat="1" applyFont="1" applyFill="1" applyBorder="1" applyAlignment="1">
      <alignment horizontal="center" vertical="center"/>
    </xf>
    <xf numFmtId="0" fontId="15" fillId="14" borderId="10" xfId="0" applyFont="1" applyFill="1" applyBorder="1" applyAlignment="1">
      <alignment horizontal="center" vertical="center"/>
    </xf>
    <xf numFmtId="0" fontId="15" fillId="14" borderId="81" xfId="0" applyFont="1" applyFill="1" applyBorder="1" applyAlignment="1">
      <alignment horizontal="center" vertical="center"/>
    </xf>
    <xf numFmtId="0" fontId="35" fillId="14" borderId="134" xfId="0" applyFont="1" applyFill="1" applyBorder="1" applyAlignment="1">
      <alignment horizontal="center" vertical="center" wrapText="1"/>
    </xf>
    <xf numFmtId="38" fontId="15" fillId="14" borderId="134" xfId="35" applyFont="1" applyFill="1" applyBorder="1" applyAlignment="1">
      <alignment horizontal="center" vertical="center"/>
    </xf>
    <xf numFmtId="38" fontId="17" fillId="14" borderId="175" xfId="35" applyFont="1" applyFill="1" applyBorder="1" applyAlignment="1">
      <alignment horizontal="center"/>
    </xf>
    <xf numFmtId="0" fontId="15" fillId="14" borderId="188" xfId="0" applyFont="1" applyFill="1" applyBorder="1" applyAlignment="1" applyProtection="1">
      <alignment horizontal="center" vertical="center"/>
      <protection locked="0"/>
    </xf>
    <xf numFmtId="0" fontId="68" fillId="0" borderId="9" xfId="0" applyFont="1" applyBorder="1" applyAlignment="1">
      <alignment horizontal="center" vertical="center"/>
    </xf>
    <xf numFmtId="0" fontId="68" fillId="0" borderId="75" xfId="0" applyFont="1" applyBorder="1" applyAlignment="1">
      <alignment horizontal="center" vertical="center"/>
    </xf>
    <xf numFmtId="0" fontId="68" fillId="0" borderId="11" xfId="0" applyFont="1" applyBorder="1" applyAlignment="1">
      <alignment horizontal="center" vertical="center"/>
    </xf>
    <xf numFmtId="0" fontId="23" fillId="0" borderId="9" xfId="0" applyFont="1" applyBorder="1" applyAlignment="1">
      <alignment vertical="center"/>
    </xf>
    <xf numFmtId="0" fontId="68" fillId="17" borderId="51" xfId="0" applyFont="1" applyFill="1" applyBorder="1" applyAlignment="1">
      <alignment horizontal="center" vertical="center"/>
    </xf>
    <xf numFmtId="0" fontId="68" fillId="17" borderId="166" xfId="0" applyFont="1" applyFill="1" applyBorder="1" applyAlignment="1">
      <alignment horizontal="center" vertical="center"/>
    </xf>
    <xf numFmtId="0" fontId="68" fillId="17" borderId="165" xfId="0" applyFont="1" applyFill="1" applyBorder="1" applyAlignment="1">
      <alignment horizontal="center" vertical="center"/>
    </xf>
    <xf numFmtId="0" fontId="0" fillId="0" borderId="51" xfId="0" applyBorder="1" applyAlignment="1">
      <alignment vertical="center"/>
    </xf>
    <xf numFmtId="0" fontId="68" fillId="17" borderId="171" xfId="0" applyFont="1" applyFill="1" applyBorder="1" applyAlignment="1">
      <alignment horizontal="center" vertical="center"/>
    </xf>
    <xf numFmtId="0" fontId="16" fillId="0" borderId="74" xfId="0" applyFont="1" applyBorder="1" applyAlignment="1">
      <alignment horizontal="center" vertical="center"/>
    </xf>
    <xf numFmtId="0" fontId="15" fillId="14" borderId="59" xfId="0" applyFont="1" applyFill="1" applyBorder="1" applyAlignment="1">
      <alignment horizontal="center" vertical="center"/>
    </xf>
    <xf numFmtId="38" fontId="44" fillId="14" borderId="89" xfId="20" applyFont="1" applyFill="1" applyBorder="1" applyAlignment="1">
      <alignment horizontal="center" vertical="center"/>
    </xf>
    <xf numFmtId="177" fontId="15" fillId="14" borderId="281" xfId="0" applyNumberFormat="1" applyFont="1" applyFill="1" applyBorder="1" applyAlignment="1">
      <alignment horizontal="center" vertical="center"/>
    </xf>
    <xf numFmtId="38" fontId="15" fillId="14" borderId="203" xfId="20" applyFont="1" applyFill="1" applyBorder="1" applyAlignment="1">
      <alignment horizontal="center" vertical="center"/>
    </xf>
    <xf numFmtId="0" fontId="15" fillId="14" borderId="249" xfId="0" applyFont="1" applyFill="1" applyBorder="1" applyAlignment="1">
      <alignment horizontal="center" vertical="center"/>
    </xf>
    <xf numFmtId="38" fontId="44" fillId="14" borderId="90" xfId="20" applyFont="1" applyFill="1" applyBorder="1" applyAlignment="1">
      <alignment horizontal="center" vertical="center"/>
    </xf>
    <xf numFmtId="177" fontId="15" fillId="14" borderId="298" xfId="0" applyNumberFormat="1" applyFont="1" applyFill="1" applyBorder="1" applyAlignment="1">
      <alignment horizontal="center" vertical="center"/>
    </xf>
    <xf numFmtId="38" fontId="17" fillId="14" borderId="181" xfId="20" applyFont="1" applyFill="1" applyBorder="1" applyAlignment="1">
      <alignment horizontal="center"/>
    </xf>
    <xf numFmtId="0" fontId="15" fillId="14" borderId="250" xfId="0" applyFont="1" applyFill="1" applyBorder="1" applyAlignment="1">
      <alignment horizontal="center" vertical="center"/>
    </xf>
    <xf numFmtId="0" fontId="15" fillId="14" borderId="27" xfId="57" applyFont="1" applyFill="1" applyBorder="1" applyAlignment="1">
      <alignment horizontal="center" vertical="center" wrapText="1"/>
    </xf>
    <xf numFmtId="177" fontId="15" fillId="14" borderId="36" xfId="0" applyNumberFormat="1" applyFont="1" applyFill="1" applyBorder="1" applyAlignment="1">
      <alignment horizontal="center" vertical="center"/>
    </xf>
    <xf numFmtId="38" fontId="15" fillId="14" borderId="228" xfId="20" applyFont="1" applyFill="1" applyBorder="1" applyAlignment="1">
      <alignment horizontal="center" vertical="center"/>
    </xf>
    <xf numFmtId="0" fontId="40" fillId="0" borderId="5" xfId="0" applyFont="1" applyBorder="1" applyAlignment="1">
      <alignment horizontal="center" vertical="center"/>
    </xf>
    <xf numFmtId="0" fontId="44" fillId="0" borderId="102" xfId="41" applyFont="1" applyBorder="1" applyAlignment="1">
      <alignment horizontal="center" vertical="center"/>
    </xf>
    <xf numFmtId="0" fontId="15" fillId="14" borderId="76" xfId="0" applyFont="1" applyFill="1" applyBorder="1" applyAlignment="1">
      <alignment horizontal="center" vertical="center"/>
    </xf>
    <xf numFmtId="0" fontId="15" fillId="14" borderId="76" xfId="140" applyFont="1" applyFill="1" applyBorder="1" applyAlignment="1">
      <alignment horizontal="center" vertical="center"/>
    </xf>
    <xf numFmtId="6" fontId="15" fillId="14" borderId="258" xfId="0" applyNumberFormat="1" applyFont="1" applyFill="1" applyBorder="1" applyAlignment="1">
      <alignment horizontal="center"/>
    </xf>
    <xf numFmtId="0" fontId="35" fillId="14" borderId="16" xfId="0" applyFont="1" applyFill="1" applyBorder="1" applyAlignment="1">
      <alignment horizontal="center" vertical="center" wrapText="1"/>
    </xf>
    <xf numFmtId="0" fontId="15" fillId="14" borderId="14" xfId="0" applyFont="1" applyFill="1" applyBorder="1" applyAlignment="1">
      <alignment horizontal="center" vertical="center"/>
    </xf>
    <xf numFmtId="56" fontId="15" fillId="14" borderId="112" xfId="0" applyNumberFormat="1" applyFont="1" applyFill="1" applyBorder="1" applyAlignment="1">
      <alignment horizontal="center" vertical="center"/>
    </xf>
    <xf numFmtId="0" fontId="47" fillId="14" borderId="117" xfId="0" applyFont="1" applyFill="1" applyBorder="1" applyAlignment="1">
      <alignment horizontal="center" vertical="center"/>
    </xf>
    <xf numFmtId="38" fontId="15" fillId="14" borderId="226" xfId="20" applyFont="1" applyFill="1" applyBorder="1" applyAlignment="1">
      <alignment horizontal="center" vertical="center"/>
    </xf>
    <xf numFmtId="0" fontId="15" fillId="14" borderId="6" xfId="0" applyFont="1" applyFill="1" applyBorder="1" applyAlignment="1">
      <alignment horizontal="center" vertical="center"/>
    </xf>
    <xf numFmtId="0" fontId="15" fillId="14" borderId="6" xfId="84" applyFont="1" applyFill="1" applyBorder="1" applyAlignment="1">
      <alignment horizontal="center" vertical="center"/>
    </xf>
    <xf numFmtId="0" fontId="46" fillId="14" borderId="6" xfId="0" applyFont="1" applyFill="1" applyBorder="1" applyAlignment="1">
      <alignment horizontal="center" vertical="center"/>
    </xf>
    <xf numFmtId="177" fontId="15" fillId="14" borderId="86" xfId="0" applyNumberFormat="1" applyFont="1" applyFill="1" applyBorder="1" applyAlignment="1">
      <alignment horizontal="center" vertical="center"/>
    </xf>
    <xf numFmtId="38" fontId="15" fillId="14" borderId="173" xfId="20" applyFont="1" applyFill="1" applyBorder="1" applyAlignment="1">
      <alignment horizontal="center" vertical="center"/>
    </xf>
    <xf numFmtId="38" fontId="17" fillId="14" borderId="177" xfId="20" applyFont="1" applyFill="1" applyBorder="1" applyAlignment="1">
      <alignment horizontal="center"/>
    </xf>
    <xf numFmtId="0" fontId="15" fillId="14" borderId="142" xfId="0" applyFont="1" applyFill="1" applyBorder="1" applyAlignment="1">
      <alignment horizontal="center" vertical="center"/>
    </xf>
    <xf numFmtId="0" fontId="15" fillId="0" borderId="16" xfId="83" applyFont="1" applyBorder="1" applyAlignment="1">
      <alignment horizontal="center" vertical="center"/>
    </xf>
    <xf numFmtId="0" fontId="47" fillId="0" borderId="16" xfId="0" applyFont="1" applyBorder="1" applyAlignment="1">
      <alignment horizontal="center" vertical="center"/>
    </xf>
    <xf numFmtId="0" fontId="15" fillId="14" borderId="92" xfId="0" applyFont="1" applyFill="1" applyBorder="1" applyAlignment="1">
      <alignment horizontal="center" vertical="center"/>
    </xf>
    <xf numFmtId="0" fontId="44" fillId="14" borderId="8" xfId="84" applyFont="1" applyFill="1" applyBorder="1" applyAlignment="1">
      <alignment horizontal="center" vertical="center"/>
    </xf>
    <xf numFmtId="177" fontId="15" fillId="14" borderId="236" xfId="0" applyNumberFormat="1" applyFont="1" applyFill="1" applyBorder="1" applyAlignment="1">
      <alignment horizontal="center" vertical="center"/>
    </xf>
    <xf numFmtId="38" fontId="15" fillId="14" borderId="237" xfId="20" applyFont="1" applyFill="1" applyBorder="1" applyAlignment="1">
      <alignment horizontal="center" vertical="center"/>
    </xf>
    <xf numFmtId="177" fontId="17" fillId="14" borderId="238" xfId="0" applyNumberFormat="1" applyFont="1" applyFill="1" applyBorder="1" applyAlignment="1">
      <alignment horizontal="center"/>
    </xf>
    <xf numFmtId="0" fontId="15" fillId="14" borderId="239" xfId="0" applyFont="1" applyFill="1" applyBorder="1" applyAlignment="1">
      <alignment horizontal="center" vertical="center"/>
    </xf>
    <xf numFmtId="0" fontId="16" fillId="0" borderId="57" xfId="0" applyFont="1" applyBorder="1" applyAlignment="1">
      <alignment horizontal="center" vertical="center"/>
    </xf>
    <xf numFmtId="0" fontId="16" fillId="0" borderId="5" xfId="85" applyFont="1" applyBorder="1" applyAlignment="1">
      <alignment horizontal="center" vertical="center"/>
    </xf>
    <xf numFmtId="0" fontId="44" fillId="0" borderId="74" xfId="74" applyFont="1" applyBorder="1" applyAlignment="1">
      <alignment horizontal="center" vertical="center" wrapText="1"/>
    </xf>
    <xf numFmtId="0" fontId="44" fillId="0" borderId="9" xfId="0" applyFont="1" applyBorder="1" applyAlignment="1">
      <alignment horizontal="center" vertical="center"/>
    </xf>
    <xf numFmtId="0" fontId="15" fillId="14" borderId="11" xfId="0" applyFont="1" applyFill="1" applyBorder="1" applyAlignment="1">
      <alignment horizontal="center" vertical="center"/>
    </xf>
    <xf numFmtId="0" fontId="27" fillId="14" borderId="6" xfId="0" applyFont="1" applyFill="1" applyBorder="1" applyAlignment="1">
      <alignment horizontal="center" vertical="center" wrapText="1"/>
    </xf>
    <xf numFmtId="0" fontId="15" fillId="0" borderId="80" xfId="62" applyFont="1" applyBorder="1" applyAlignment="1">
      <alignment horizontal="center" vertical="center"/>
    </xf>
    <xf numFmtId="0" fontId="70" fillId="0" borderId="57" xfId="0" applyFont="1" applyBorder="1" applyAlignment="1">
      <alignment horizontal="center" vertical="center"/>
    </xf>
    <xf numFmtId="0" fontId="70" fillId="0" borderId="64" xfId="0" applyFont="1" applyBorder="1" applyAlignment="1">
      <alignment horizontal="center" vertical="center"/>
    </xf>
    <xf numFmtId="0" fontId="30" fillId="17" borderId="41" xfId="0" applyFont="1" applyFill="1" applyBorder="1" applyAlignment="1">
      <alignment horizontal="center" vertical="center"/>
    </xf>
    <xf numFmtId="0" fontId="15" fillId="17" borderId="41" xfId="0" applyFont="1" applyFill="1" applyBorder="1" applyAlignment="1">
      <alignment horizontal="center" vertical="center"/>
    </xf>
    <xf numFmtId="0" fontId="15" fillId="18" borderId="207" xfId="0" applyFont="1" applyFill="1" applyBorder="1" applyAlignment="1">
      <alignment horizontal="center" vertical="center"/>
    </xf>
    <xf numFmtId="0" fontId="15" fillId="18" borderId="209" xfId="0" applyFont="1" applyFill="1" applyBorder="1" applyAlignment="1">
      <alignment horizontal="center" vertical="center"/>
    </xf>
    <xf numFmtId="0" fontId="15" fillId="18" borderId="250" xfId="0" applyFont="1" applyFill="1" applyBorder="1" applyAlignment="1">
      <alignment horizontal="center" vertical="center"/>
    </xf>
    <xf numFmtId="0" fontId="15" fillId="18" borderId="289" xfId="0" applyFont="1" applyFill="1" applyBorder="1" applyAlignment="1">
      <alignment horizontal="center" vertical="center"/>
    </xf>
    <xf numFmtId="0" fontId="15" fillId="18" borderId="62" xfId="0" applyFont="1" applyFill="1" applyBorder="1" applyAlignment="1">
      <alignment horizontal="center" vertical="center"/>
    </xf>
    <xf numFmtId="0" fontId="15" fillId="18" borderId="189" xfId="0" applyFont="1" applyFill="1" applyBorder="1" applyAlignment="1">
      <alignment horizontal="center" vertical="center"/>
    </xf>
    <xf numFmtId="0" fontId="15" fillId="18" borderId="43" xfId="0" applyFont="1" applyFill="1" applyBorder="1" applyAlignment="1">
      <alignment horizontal="center" vertical="center"/>
    </xf>
    <xf numFmtId="0" fontId="15" fillId="18" borderId="188" xfId="0" applyFont="1" applyFill="1" applyBorder="1" applyAlignment="1">
      <alignment horizontal="center" vertical="center"/>
    </xf>
    <xf numFmtId="0" fontId="15" fillId="18" borderId="249" xfId="0" applyFont="1" applyFill="1" applyBorder="1" applyAlignment="1">
      <alignment horizontal="center" vertical="center"/>
    </xf>
    <xf numFmtId="0" fontId="15" fillId="18" borderId="190" xfId="0" applyFont="1" applyFill="1" applyBorder="1" applyAlignment="1">
      <alignment horizontal="center" vertical="center"/>
    </xf>
    <xf numFmtId="0" fontId="15" fillId="18" borderId="44" xfId="0" applyFont="1" applyFill="1" applyBorder="1" applyAlignment="1" applyProtection="1">
      <alignment horizontal="center" vertical="center"/>
      <protection locked="0"/>
    </xf>
    <xf numFmtId="0" fontId="15" fillId="18" borderId="247" xfId="0" applyFont="1" applyFill="1" applyBorder="1" applyAlignment="1" applyProtection="1">
      <alignment horizontal="center" vertical="center"/>
      <protection locked="0"/>
    </xf>
    <xf numFmtId="0" fontId="15" fillId="18" borderId="194" xfId="0" applyFont="1" applyFill="1" applyBorder="1" applyAlignment="1" applyProtection="1">
      <alignment horizontal="center" vertical="center"/>
      <protection locked="0"/>
    </xf>
    <xf numFmtId="0" fontId="15" fillId="18" borderId="131" xfId="0" applyFont="1" applyFill="1" applyBorder="1" applyAlignment="1" applyProtection="1">
      <alignment horizontal="center" vertical="center"/>
      <protection locked="0"/>
    </xf>
    <xf numFmtId="0" fontId="15" fillId="18" borderId="43" xfId="0" applyFont="1" applyFill="1" applyBorder="1" applyAlignment="1" applyProtection="1">
      <alignment horizontal="center" vertical="center"/>
      <protection locked="0"/>
    </xf>
    <xf numFmtId="0" fontId="15" fillId="18" borderId="188" xfId="0" applyFont="1" applyFill="1" applyBorder="1" applyAlignment="1" applyProtection="1">
      <alignment horizontal="center" vertical="center"/>
      <protection locked="0"/>
    </xf>
    <xf numFmtId="0" fontId="15" fillId="18" borderId="62" xfId="0" applyFont="1" applyFill="1" applyBorder="1" applyAlignment="1" applyProtection="1">
      <alignment horizontal="center" vertical="center"/>
      <protection locked="0"/>
    </xf>
    <xf numFmtId="0" fontId="15" fillId="18" borderId="42" xfId="0" applyFont="1" applyFill="1" applyBorder="1" applyAlignment="1" applyProtection="1">
      <alignment horizontal="center" vertical="center"/>
      <protection locked="0"/>
    </xf>
    <xf numFmtId="0" fontId="15" fillId="18" borderId="189" xfId="0" applyFont="1" applyFill="1" applyBorder="1" applyAlignment="1" applyProtection="1">
      <alignment horizontal="center" vertical="center"/>
      <protection locked="0"/>
    </xf>
    <xf numFmtId="0" fontId="15" fillId="18" borderId="143" xfId="0" applyFont="1" applyFill="1" applyBorder="1" applyAlignment="1" applyProtection="1">
      <alignment horizontal="center" vertical="center"/>
      <protection locked="0"/>
    </xf>
    <xf numFmtId="0" fontId="15" fillId="18" borderId="199" xfId="0" applyFont="1" applyFill="1" applyBorder="1" applyAlignment="1" applyProtection="1">
      <alignment horizontal="center" vertical="center"/>
      <protection locked="0"/>
    </xf>
    <xf numFmtId="0" fontId="27" fillId="18" borderId="131" xfId="0" applyFont="1" applyFill="1" applyBorder="1" applyAlignment="1" applyProtection="1">
      <alignment horizontal="center" vertical="center"/>
      <protection locked="0"/>
    </xf>
    <xf numFmtId="0" fontId="27" fillId="18" borderId="143" xfId="0" applyFont="1" applyFill="1" applyBorder="1" applyAlignment="1" applyProtection="1">
      <alignment horizontal="center" vertical="center"/>
      <protection locked="0"/>
    </xf>
    <xf numFmtId="0" fontId="15" fillId="18" borderId="272" xfId="0" applyFont="1" applyFill="1" applyBorder="1" applyAlignment="1">
      <alignment horizontal="center" vertical="center"/>
    </xf>
    <xf numFmtId="0" fontId="15" fillId="18" borderId="42" xfId="0" applyFont="1" applyFill="1" applyBorder="1" applyAlignment="1">
      <alignment horizontal="center" vertical="center"/>
    </xf>
    <xf numFmtId="0" fontId="15" fillId="18" borderId="247" xfId="0" applyFont="1" applyFill="1" applyBorder="1" applyAlignment="1">
      <alignment horizontal="center" vertical="center"/>
    </xf>
    <xf numFmtId="0" fontId="15" fillId="18" borderId="44" xfId="0" applyFont="1" applyFill="1" applyBorder="1" applyAlignment="1">
      <alignment horizontal="center" vertical="center"/>
    </xf>
    <xf numFmtId="0" fontId="15" fillId="18" borderId="194" xfId="0" applyFont="1" applyFill="1" applyBorder="1" applyAlignment="1">
      <alignment horizontal="center" vertical="center"/>
    </xf>
    <xf numFmtId="0" fontId="15" fillId="18" borderId="239" xfId="0" applyFont="1" applyFill="1" applyBorder="1" applyAlignment="1">
      <alignment horizontal="center" vertical="center"/>
    </xf>
    <xf numFmtId="0" fontId="15" fillId="18" borderId="142" xfId="0" applyFont="1" applyFill="1" applyBorder="1" applyAlignment="1">
      <alignment horizontal="center" vertical="center"/>
    </xf>
    <xf numFmtId="0" fontId="15" fillId="18" borderId="143" xfId="0" applyFont="1" applyFill="1" applyBorder="1" applyAlignment="1">
      <alignment horizontal="center" vertical="center"/>
    </xf>
    <xf numFmtId="0" fontId="16" fillId="0" borderId="95" xfId="0" applyFont="1" applyBorder="1" applyAlignment="1">
      <alignment horizontal="center" vertical="center"/>
    </xf>
    <xf numFmtId="0" fontId="15" fillId="14" borderId="22" xfId="0" applyFont="1" applyFill="1" applyBorder="1" applyAlignment="1">
      <alignment horizontal="center" vertical="center"/>
    </xf>
    <xf numFmtId="0" fontId="15" fillId="14" borderId="21" xfId="0" applyFont="1" applyFill="1" applyBorder="1" applyAlignment="1">
      <alignment horizontal="center" vertical="center"/>
    </xf>
    <xf numFmtId="0" fontId="27" fillId="14" borderId="21" xfId="0" applyFont="1" applyFill="1" applyBorder="1" applyAlignment="1">
      <alignment horizontal="center" vertical="center" wrapText="1"/>
    </xf>
    <xf numFmtId="177" fontId="15" fillId="14" borderId="273" xfId="0" applyNumberFormat="1" applyFont="1" applyFill="1" applyBorder="1" applyAlignment="1">
      <alignment horizontal="center" vertical="center"/>
    </xf>
    <xf numFmtId="38" fontId="15" fillId="14" borderId="111" xfId="35" applyFont="1" applyFill="1" applyBorder="1" applyAlignment="1">
      <alignment horizontal="center" vertical="center"/>
    </xf>
    <xf numFmtId="0" fontId="15" fillId="14" borderId="42" xfId="0" applyFont="1" applyFill="1" applyBorder="1" applyAlignment="1" applyProtection="1">
      <alignment horizontal="center" vertical="center"/>
      <protection locked="0"/>
    </xf>
    <xf numFmtId="0" fontId="35" fillId="14" borderId="15" xfId="0" applyFont="1" applyFill="1" applyBorder="1" applyAlignment="1">
      <alignment horizontal="center" vertical="center" wrapText="1"/>
    </xf>
    <xf numFmtId="0" fontId="44" fillId="0" borderId="5" xfId="85" applyFont="1" applyBorder="1" applyAlignment="1">
      <alignment horizontal="center" vertical="center"/>
    </xf>
    <xf numFmtId="0" fontId="60" fillId="14" borderId="6" xfId="0" applyFont="1" applyFill="1" applyBorder="1" applyAlignment="1">
      <alignment horizontal="center" vertical="center" wrapText="1"/>
    </xf>
    <xf numFmtId="0" fontId="44" fillId="14" borderId="75" xfId="0" applyFont="1" applyFill="1" applyBorder="1" applyAlignment="1">
      <alignment horizontal="center" vertical="center"/>
    </xf>
    <xf numFmtId="177" fontId="15" fillId="14" borderId="109" xfId="0" applyNumberFormat="1" applyFont="1" applyFill="1" applyBorder="1" applyAlignment="1">
      <alignment horizontal="center" vertical="center"/>
    </xf>
    <xf numFmtId="177" fontId="17" fillId="14" borderId="146" xfId="0" applyNumberFormat="1" applyFont="1" applyFill="1" applyBorder="1" applyAlignment="1">
      <alignment horizontal="center"/>
    </xf>
    <xf numFmtId="0" fontId="44" fillId="0" borderId="5" xfId="70" applyFont="1" applyBorder="1" applyAlignment="1">
      <alignment horizontal="center" vertical="center"/>
    </xf>
    <xf numFmtId="0" fontId="44" fillId="0" borderId="13" xfId="41" applyFont="1" applyBorder="1" applyAlignment="1">
      <alignment horizontal="center" vertical="center"/>
    </xf>
    <xf numFmtId="38" fontId="44" fillId="14" borderId="75" xfId="35" applyFont="1" applyFill="1" applyBorder="1" applyAlignment="1">
      <alignment horizontal="center" vertical="center" wrapText="1"/>
    </xf>
    <xf numFmtId="177" fontId="15" fillId="14" borderId="81" xfId="0" applyNumberFormat="1" applyFont="1" applyFill="1" applyBorder="1" applyAlignment="1">
      <alignment horizontal="center" vertical="center"/>
    </xf>
    <xf numFmtId="38" fontId="15" fillId="14" borderId="167" xfId="20" applyFont="1" applyFill="1" applyBorder="1" applyAlignment="1">
      <alignment horizontal="center" vertical="center"/>
    </xf>
    <xf numFmtId="0" fontId="17" fillId="14" borderId="182" xfId="0" applyFont="1" applyFill="1" applyBorder="1" applyAlignment="1">
      <alignment horizontal="center" vertical="center"/>
    </xf>
    <xf numFmtId="0" fontId="16" fillId="0" borderId="73" xfId="0" applyFont="1" applyBorder="1" applyAlignment="1">
      <alignment horizontal="center" vertical="center"/>
    </xf>
    <xf numFmtId="0" fontId="44" fillId="14" borderId="7" xfId="84" applyFont="1" applyFill="1" applyBorder="1" applyAlignment="1">
      <alignment horizontal="center" vertical="center"/>
    </xf>
    <xf numFmtId="177" fontId="15" fillId="14" borderId="235" xfId="0" applyNumberFormat="1" applyFont="1" applyFill="1" applyBorder="1" applyAlignment="1">
      <alignment horizontal="center" vertical="center"/>
    </xf>
    <xf numFmtId="177" fontId="17" fillId="14" borderId="174" xfId="0" applyNumberFormat="1" applyFont="1" applyFill="1" applyBorder="1" applyAlignment="1">
      <alignment horizontal="center"/>
    </xf>
    <xf numFmtId="0" fontId="15" fillId="14" borderId="209" xfId="0" applyFont="1" applyFill="1" applyBorder="1" applyAlignment="1">
      <alignment horizontal="center" vertical="center"/>
    </xf>
    <xf numFmtId="0" fontId="18" fillId="14" borderId="22" xfId="0" applyFont="1" applyFill="1" applyBorder="1" applyAlignment="1">
      <alignment horizontal="center" vertical="center"/>
    </xf>
    <xf numFmtId="38" fontId="16" fillId="14" borderId="59" xfId="20" applyFont="1" applyFill="1" applyBorder="1" applyAlignment="1">
      <alignment horizontal="center" vertical="center"/>
    </xf>
    <xf numFmtId="38" fontId="62" fillId="14" borderId="88" xfId="0" applyNumberFormat="1" applyFont="1" applyFill="1" applyBorder="1" applyAlignment="1">
      <alignment horizontal="center" vertical="center"/>
    </xf>
    <xf numFmtId="177" fontId="15" fillId="14" borderId="84" xfId="0" applyNumberFormat="1" applyFont="1" applyFill="1" applyBorder="1" applyAlignment="1">
      <alignment horizontal="center" vertical="center"/>
    </xf>
    <xf numFmtId="38" fontId="15" fillId="14" borderId="51" xfId="20" applyFont="1" applyFill="1" applyBorder="1" applyAlignment="1">
      <alignment horizontal="center" vertical="center"/>
    </xf>
    <xf numFmtId="0" fontId="17" fillId="14" borderId="186" xfId="0" applyFont="1" applyFill="1" applyBorder="1" applyAlignment="1">
      <alignment horizontal="center" vertical="center"/>
    </xf>
    <xf numFmtId="0" fontId="15" fillId="14" borderId="190" xfId="0" applyFont="1" applyFill="1" applyBorder="1" applyAlignment="1" applyProtection="1">
      <alignment horizontal="center" vertical="center"/>
      <protection locked="0"/>
    </xf>
    <xf numFmtId="0" fontId="15" fillId="14" borderId="83" xfId="0" applyFont="1" applyFill="1" applyBorder="1" applyAlignment="1">
      <alignment horizontal="center" vertical="center"/>
    </xf>
    <xf numFmtId="38" fontId="44" fillId="14" borderId="63" xfId="35" applyFont="1" applyFill="1" applyBorder="1" applyAlignment="1">
      <alignment horizontal="center" vertical="center" wrapText="1"/>
    </xf>
    <xf numFmtId="0" fontId="17" fillId="14" borderId="181" xfId="0" applyFont="1" applyFill="1" applyBorder="1" applyAlignment="1">
      <alignment horizontal="center" vertical="center"/>
    </xf>
    <xf numFmtId="0" fontId="15" fillId="14" borderId="43" xfId="0" applyFont="1" applyFill="1" applyBorder="1" applyAlignment="1" applyProtection="1">
      <alignment horizontal="center" vertical="center"/>
      <protection locked="0"/>
    </xf>
    <xf numFmtId="0" fontId="16" fillId="0" borderId="8" xfId="0" applyFont="1" applyBorder="1" applyAlignment="1">
      <alignment horizontal="center" vertical="center"/>
    </xf>
    <xf numFmtId="0" fontId="44" fillId="14" borderId="9" xfId="0" applyFont="1" applyFill="1" applyBorder="1" applyAlignment="1">
      <alignment horizontal="center" vertical="center"/>
    </xf>
    <xf numFmtId="177" fontId="44" fillId="14" borderId="83" xfId="0" applyNumberFormat="1" applyFont="1" applyFill="1" applyBorder="1" applyAlignment="1">
      <alignment horizontal="center" vertical="center"/>
    </xf>
    <xf numFmtId="38" fontId="44" fillId="14" borderId="171" xfId="20" applyFont="1" applyFill="1" applyBorder="1" applyAlignment="1">
      <alignment horizontal="center" vertical="center"/>
    </xf>
    <xf numFmtId="0" fontId="71" fillId="14" borderId="181" xfId="0" applyFont="1" applyFill="1" applyBorder="1" applyAlignment="1">
      <alignment horizontal="center" vertical="center"/>
    </xf>
    <xf numFmtId="0" fontId="44" fillId="14" borderId="43" xfId="0" applyFont="1" applyFill="1" applyBorder="1" applyAlignment="1" applyProtection="1">
      <alignment horizontal="center" vertical="center"/>
      <protection locked="0"/>
    </xf>
    <xf numFmtId="0" fontId="15" fillId="0" borderId="75" xfId="84" applyFont="1" applyBorder="1" applyAlignment="1">
      <alignment horizontal="center" vertical="center"/>
    </xf>
    <xf numFmtId="0" fontId="15" fillId="14" borderId="63" xfId="0" applyFont="1" applyFill="1" applyBorder="1" applyAlignment="1">
      <alignment horizontal="center" vertical="center" wrapText="1"/>
    </xf>
    <xf numFmtId="0" fontId="40" fillId="14" borderId="5" xfId="0" applyFont="1" applyFill="1" applyBorder="1" applyAlignment="1">
      <alignment horizontal="center" vertical="center"/>
    </xf>
    <xf numFmtId="0" fontId="44" fillId="14" borderId="57" xfId="0" applyFont="1" applyFill="1" applyBorder="1" applyAlignment="1">
      <alignment horizontal="center" vertical="center"/>
    </xf>
    <xf numFmtId="177" fontId="15" fillId="14" borderId="71" xfId="0" applyNumberFormat="1" applyFont="1" applyFill="1" applyBorder="1" applyAlignment="1">
      <alignment horizontal="center" vertical="center"/>
    </xf>
    <xf numFmtId="0" fontId="18" fillId="14" borderId="61" xfId="0" applyFont="1" applyFill="1" applyBorder="1" applyAlignment="1">
      <alignment horizontal="center" vertical="center"/>
    </xf>
    <xf numFmtId="38" fontId="16" fillId="14" borderId="63" xfId="20" applyFont="1" applyFill="1" applyBorder="1" applyAlignment="1">
      <alignment horizontal="center" vertical="center"/>
    </xf>
    <xf numFmtId="38" fontId="62" fillId="14" borderId="9" xfId="0" applyNumberFormat="1" applyFont="1" applyFill="1" applyBorder="1" applyAlignment="1">
      <alignment horizontal="center" vertical="center"/>
    </xf>
    <xf numFmtId="177" fontId="15" fillId="14" borderId="106" xfId="0" applyNumberFormat="1" applyFont="1" applyFill="1" applyBorder="1" applyAlignment="1">
      <alignment horizontal="center" vertical="center"/>
    </xf>
    <xf numFmtId="0" fontId="17" fillId="14" borderId="183" xfId="0" applyFont="1" applyFill="1" applyBorder="1" applyAlignment="1">
      <alignment horizontal="center" vertical="center"/>
    </xf>
    <xf numFmtId="0" fontId="15" fillId="14" borderId="62" xfId="0" applyFont="1" applyFill="1" applyBorder="1" applyAlignment="1" applyProtection="1">
      <alignment horizontal="center" vertical="center"/>
      <protection locked="0"/>
    </xf>
    <xf numFmtId="0" fontId="15" fillId="0" borderId="75" xfId="74" applyFont="1" applyBorder="1" applyAlignment="1">
      <alignment horizontal="center" vertical="center" wrapText="1"/>
    </xf>
    <xf numFmtId="0" fontId="15" fillId="14" borderId="6" xfId="75" applyFont="1" applyFill="1" applyBorder="1" applyAlignment="1">
      <alignment horizontal="center" vertical="center" wrapText="1"/>
    </xf>
    <xf numFmtId="177" fontId="15" fillId="14" borderId="284" xfId="0" applyNumberFormat="1" applyFont="1" applyFill="1" applyBorder="1" applyAlignment="1">
      <alignment horizontal="center" vertical="center"/>
    </xf>
    <xf numFmtId="38" fontId="15" fillId="14" borderId="173" xfId="35" applyFont="1" applyFill="1" applyBorder="1" applyAlignment="1">
      <alignment horizontal="center" vertical="center"/>
    </xf>
    <xf numFmtId="0" fontId="17" fillId="14" borderId="177" xfId="0" applyFont="1" applyFill="1" applyBorder="1" applyAlignment="1">
      <alignment horizontal="center" vertical="center"/>
    </xf>
    <xf numFmtId="0" fontId="15" fillId="14" borderId="142" xfId="0" applyFont="1" applyFill="1" applyBorder="1" applyAlignment="1" applyProtection="1">
      <alignment horizontal="center" vertical="center"/>
      <protection locked="0"/>
    </xf>
    <xf numFmtId="0" fontId="15" fillId="14" borderId="134" xfId="0" applyFont="1" applyFill="1" applyBorder="1" applyAlignment="1">
      <alignment horizontal="center" vertical="center"/>
    </xf>
    <xf numFmtId="0" fontId="27" fillId="14" borderId="81" xfId="0" applyFont="1" applyFill="1" applyBorder="1" applyAlignment="1">
      <alignment horizontal="center" vertical="center" wrapText="1"/>
    </xf>
    <xf numFmtId="177" fontId="15" fillId="14" borderId="242" xfId="0" applyNumberFormat="1" applyFont="1" applyFill="1" applyBorder="1" applyAlignment="1">
      <alignment horizontal="center" vertical="center"/>
    </xf>
    <xf numFmtId="38" fontId="15" fillId="14" borderId="167" xfId="35" applyFont="1" applyFill="1" applyBorder="1" applyAlignment="1">
      <alignment horizontal="center" vertical="center"/>
    </xf>
    <xf numFmtId="0" fontId="44" fillId="14" borderId="64" xfId="0" applyFont="1" applyFill="1" applyBorder="1" applyAlignment="1">
      <alignment horizontal="center" vertical="center"/>
    </xf>
    <xf numFmtId="0" fontId="15" fillId="0" borderId="63" xfId="84" applyFont="1" applyBorder="1" applyAlignment="1">
      <alignment horizontal="center" vertical="center"/>
    </xf>
    <xf numFmtId="0" fontId="72" fillId="0" borderId="58" xfId="0" applyFont="1" applyBorder="1" applyAlignment="1">
      <alignment horizontal="center" vertical="center" wrapText="1"/>
    </xf>
    <xf numFmtId="0" fontId="44" fillId="0" borderId="11" xfId="0" applyFont="1" applyBorder="1" applyAlignment="1">
      <alignment horizontal="center" vertical="center" wrapText="1"/>
    </xf>
    <xf numFmtId="0" fontId="27" fillId="0" borderId="9" xfId="74" applyFont="1" applyBorder="1" applyAlignment="1">
      <alignment horizontal="center" vertical="center" wrapText="1"/>
    </xf>
    <xf numFmtId="0" fontId="18" fillId="2" borderId="20" xfId="0" applyFont="1" applyFill="1" applyBorder="1" applyAlignment="1">
      <alignment horizontal="center" vertical="center"/>
    </xf>
    <xf numFmtId="0" fontId="19" fillId="2" borderId="10" xfId="0" applyFont="1" applyFill="1" applyBorder="1" applyAlignment="1">
      <alignment horizontal="center" vertical="center"/>
    </xf>
    <xf numFmtId="0" fontId="15" fillId="2" borderId="10" xfId="0" applyFont="1" applyFill="1" applyBorder="1" applyAlignment="1">
      <alignment horizontal="center" vertical="center"/>
    </xf>
    <xf numFmtId="177" fontId="15" fillId="2" borderId="81" xfId="0" applyNumberFormat="1" applyFont="1" applyFill="1" applyBorder="1" applyAlignment="1">
      <alignment horizontal="center" vertical="center"/>
    </xf>
    <xf numFmtId="38" fontId="15" fillId="2" borderId="202" xfId="20" applyFont="1" applyFill="1" applyBorder="1" applyAlignment="1">
      <alignment horizontal="center" vertical="center"/>
    </xf>
    <xf numFmtId="0" fontId="17" fillId="2" borderId="182" xfId="0" applyFont="1" applyFill="1" applyBorder="1" applyAlignment="1">
      <alignment horizontal="center" vertical="center"/>
    </xf>
    <xf numFmtId="0" fontId="17" fillId="2" borderId="106" xfId="0" applyFont="1" applyFill="1" applyBorder="1" applyAlignment="1">
      <alignment horizontal="center" vertical="center"/>
    </xf>
    <xf numFmtId="0" fontId="15" fillId="2" borderId="35" xfId="62" applyFont="1" applyFill="1" applyBorder="1" applyAlignment="1">
      <alignment horizontal="center" vertical="center"/>
    </xf>
    <xf numFmtId="0" fontId="47" fillId="2" borderId="57" xfId="0" applyFont="1" applyFill="1" applyBorder="1" applyAlignment="1">
      <alignment horizontal="center" vertical="center"/>
    </xf>
    <xf numFmtId="177" fontId="15" fillId="2" borderId="22" xfId="0" applyNumberFormat="1" applyFont="1" applyFill="1" applyBorder="1" applyAlignment="1">
      <alignment horizontal="center" vertical="center"/>
    </xf>
    <xf numFmtId="38" fontId="15" fillId="2" borderId="165" xfId="20" applyFont="1" applyFill="1" applyBorder="1" applyAlignment="1">
      <alignment horizontal="center" vertical="center"/>
    </xf>
    <xf numFmtId="177" fontId="17" fillId="2" borderId="132" xfId="0" applyNumberFormat="1" applyFont="1" applyFill="1" applyBorder="1" applyAlignment="1">
      <alignment horizontal="center"/>
    </xf>
    <xf numFmtId="0" fontId="15" fillId="14" borderId="112" xfId="0" applyFont="1" applyFill="1" applyBorder="1" applyAlignment="1">
      <alignment horizontal="center" vertical="center"/>
    </xf>
    <xf numFmtId="177" fontId="15" fillId="14" borderId="201" xfId="0" applyNumberFormat="1" applyFont="1" applyFill="1" applyBorder="1" applyAlignment="1">
      <alignment horizontal="center" vertical="center"/>
    </xf>
    <xf numFmtId="0" fontId="15" fillId="14" borderId="98" xfId="0" applyFont="1" applyFill="1" applyBorder="1" applyAlignment="1">
      <alignment horizontal="center" vertical="center"/>
    </xf>
    <xf numFmtId="0" fontId="44" fillId="0" borderId="59" xfId="61" applyFont="1" applyBorder="1" applyAlignment="1">
      <alignment horizontal="center" vertical="center"/>
    </xf>
    <xf numFmtId="0" fontId="44" fillId="19" borderId="35" xfId="0" applyFont="1" applyFill="1" applyBorder="1" applyAlignment="1">
      <alignment horizontal="center" vertical="center"/>
    </xf>
    <xf numFmtId="0" fontId="18" fillId="0" borderId="48" xfId="0" applyFont="1" applyBorder="1" applyAlignment="1" applyProtection="1">
      <alignment horizontal="left" vertical="center" wrapText="1"/>
      <protection locked="0"/>
    </xf>
    <xf numFmtId="0" fontId="18" fillId="0" borderId="49" xfId="0" applyFont="1" applyBorder="1" applyAlignment="1" applyProtection="1">
      <alignment horizontal="left" vertical="center" wrapText="1"/>
      <protection locked="0"/>
    </xf>
    <xf numFmtId="0" fontId="18" fillId="0" borderId="50" xfId="0" applyFont="1" applyBorder="1" applyAlignment="1" applyProtection="1">
      <alignment horizontal="left" vertical="center" wrapText="1"/>
      <protection locked="0"/>
    </xf>
    <xf numFmtId="0" fontId="18" fillId="0" borderId="5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52" xfId="0" applyFont="1" applyBorder="1" applyAlignment="1" applyProtection="1">
      <alignment horizontal="left" vertical="center" wrapText="1"/>
      <protection locked="0"/>
    </xf>
    <xf numFmtId="0" fontId="18" fillId="0" borderId="53" xfId="0" applyFont="1" applyBorder="1" applyAlignment="1" applyProtection="1">
      <alignment horizontal="left" vertical="center" wrapText="1"/>
      <protection locked="0"/>
    </xf>
    <xf numFmtId="0" fontId="18" fillId="0" borderId="54" xfId="0" applyFont="1" applyBorder="1" applyAlignment="1" applyProtection="1">
      <alignment horizontal="left" vertical="center" wrapText="1"/>
      <protection locked="0"/>
    </xf>
    <xf numFmtId="0" fontId="18" fillId="0" borderId="55" xfId="0" applyFont="1" applyBorder="1" applyAlignment="1" applyProtection="1">
      <alignment horizontal="left" vertical="center" wrapText="1"/>
      <protection locked="0"/>
    </xf>
    <xf numFmtId="0" fontId="15" fillId="0" borderId="106" xfId="0" applyFont="1" applyBorder="1" applyAlignment="1">
      <alignment horizontal="center" vertical="center" wrapText="1"/>
    </xf>
    <xf numFmtId="0" fontId="15" fillId="0" borderId="106" xfId="0" applyFont="1" applyBorder="1" applyAlignment="1">
      <alignment horizontal="center" vertical="center"/>
    </xf>
    <xf numFmtId="0" fontId="15" fillId="0" borderId="109" xfId="0" applyFont="1" applyBorder="1" applyAlignment="1">
      <alignment horizontal="center" vertical="center"/>
    </xf>
    <xf numFmtId="0" fontId="14" fillId="0" borderId="59"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75" xfId="0" applyFont="1" applyBorder="1" applyAlignment="1">
      <alignment horizontal="center" vertical="center" wrapText="1"/>
    </xf>
    <xf numFmtId="177" fontId="15" fillId="3" borderId="161" xfId="0" applyNumberFormat="1" applyFont="1" applyFill="1" applyBorder="1" applyAlignment="1">
      <alignment horizontal="center" vertical="center"/>
    </xf>
    <xf numFmtId="177" fontId="15" fillId="3" borderId="162" xfId="0" applyNumberFormat="1" applyFont="1" applyFill="1" applyBorder="1" applyAlignment="1">
      <alignment horizontal="center" vertical="center"/>
    </xf>
    <xf numFmtId="0" fontId="15" fillId="0" borderId="59"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64" xfId="0" applyFont="1" applyBorder="1" applyAlignment="1">
      <alignment horizontal="center" vertical="center" wrapText="1"/>
    </xf>
    <xf numFmtId="177" fontId="15" fillId="0" borderId="234" xfId="0" applyNumberFormat="1" applyFont="1" applyBorder="1" applyAlignment="1">
      <alignment horizontal="center" vertical="center"/>
    </xf>
    <xf numFmtId="177" fontId="15" fillId="0" borderId="235" xfId="0" applyNumberFormat="1" applyFont="1" applyBorder="1" applyAlignment="1">
      <alignment horizontal="center" vertical="center"/>
    </xf>
    <xf numFmtId="0" fontId="41" fillId="0" borderId="58"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4" xfId="0" applyFont="1" applyBorder="1" applyAlignment="1">
      <alignment horizontal="center" vertical="center" wrapText="1"/>
    </xf>
    <xf numFmtId="0" fontId="18" fillId="14" borderId="112" xfId="0" applyFont="1" applyFill="1" applyBorder="1" applyAlignment="1">
      <alignment horizontal="center" vertical="center"/>
    </xf>
    <xf numFmtId="0" fontId="18" fillId="14" borderId="56" xfId="0" applyFont="1" applyFill="1" applyBorder="1" applyAlignment="1">
      <alignment horizontal="center" vertical="center"/>
    </xf>
    <xf numFmtId="0" fontId="18" fillId="0" borderId="56" xfId="0" applyFont="1" applyBorder="1" applyAlignment="1">
      <alignment horizontal="center" vertical="center"/>
    </xf>
    <xf numFmtId="0" fontId="18" fillId="0" borderId="69" xfId="0" applyFont="1" applyBorder="1" applyAlignment="1">
      <alignment horizontal="center" vertical="center"/>
    </xf>
    <xf numFmtId="38" fontId="15" fillId="0" borderId="94" xfId="20" applyFont="1" applyFill="1" applyBorder="1" applyAlignment="1">
      <alignment horizontal="center" vertical="center" wrapText="1"/>
    </xf>
    <xf numFmtId="38" fontId="15" fillId="0" borderId="106" xfId="20" applyFont="1" applyFill="1" applyBorder="1" applyAlignment="1">
      <alignment horizontal="center" vertical="center" wrapText="1"/>
    </xf>
    <xf numFmtId="38" fontId="15" fillId="0" borderId="109" xfId="2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20" fillId="0" borderId="1" xfId="0" applyFont="1" applyBorder="1" applyAlignment="1">
      <alignment horizontal="center" wrapText="1"/>
    </xf>
    <xf numFmtId="0" fontId="23" fillId="0" borderId="1" xfId="0" applyFont="1" applyBorder="1" applyAlignment="1">
      <alignment horizontal="center" vertical="center" wrapText="1"/>
    </xf>
    <xf numFmtId="0" fontId="12" fillId="0" borderId="1" xfId="0" applyFont="1" applyBorder="1" applyAlignment="1">
      <alignment horizontal="center" vertical="center"/>
    </xf>
    <xf numFmtId="0" fontId="18" fillId="0" borderId="45" xfId="0" applyFont="1" applyBorder="1" applyAlignment="1">
      <alignment horizontal="center" vertical="center" wrapText="1"/>
    </xf>
    <xf numFmtId="0" fontId="18" fillId="0" borderId="46" xfId="0" applyFont="1" applyBorder="1" applyAlignment="1">
      <alignment horizontal="center" vertical="center"/>
    </xf>
    <xf numFmtId="0" fontId="18" fillId="0" borderId="46" xfId="0" applyFont="1" applyBorder="1" applyAlignment="1" applyProtection="1">
      <alignment horizontal="left" vertical="center" wrapText="1"/>
      <protection locked="0"/>
    </xf>
    <xf numFmtId="0" fontId="18" fillId="0" borderId="47"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5" fillId="0" borderId="1" xfId="0" applyFont="1" applyBorder="1" applyAlignment="1" applyProtection="1">
      <alignment horizontal="left" vertical="center"/>
      <protection locked="0"/>
    </xf>
    <xf numFmtId="0" fontId="15" fillId="0" borderId="58" xfId="0" applyFont="1" applyBorder="1" applyAlignment="1">
      <alignment horizontal="center" vertical="center" wrapText="1"/>
    </xf>
    <xf numFmtId="0" fontId="15" fillId="0" borderId="35" xfId="0" applyFont="1" applyBorder="1" applyAlignment="1">
      <alignment horizontal="center" vertical="center" wrapText="1"/>
    </xf>
    <xf numFmtId="0" fontId="14" fillId="0" borderId="35" xfId="0" applyFont="1" applyBorder="1" applyAlignment="1">
      <alignment horizontal="center" vertical="center" wrapText="1"/>
    </xf>
    <xf numFmtId="0" fontId="13" fillId="0" borderId="35" xfId="0" applyFont="1" applyBorder="1" applyAlignment="1">
      <alignment vertical="center" wrapText="1"/>
    </xf>
    <xf numFmtId="0" fontId="13" fillId="0" borderId="39" xfId="0" applyFont="1" applyBorder="1" applyAlignment="1">
      <alignment vertical="center" wrapText="1"/>
    </xf>
    <xf numFmtId="0" fontId="15" fillId="0" borderId="259" xfId="0" applyFont="1" applyBorder="1" applyAlignment="1">
      <alignment horizontal="center" vertical="center" wrapText="1"/>
    </xf>
    <xf numFmtId="0" fontId="14" fillId="0" borderId="152" xfId="0" applyFont="1" applyBorder="1" applyAlignment="1">
      <alignment horizontal="center" vertical="center" wrapText="1"/>
    </xf>
    <xf numFmtId="0" fontId="14" fillId="0" borderId="153" xfId="0" applyFont="1" applyBorder="1" applyAlignment="1">
      <alignment horizontal="center" vertical="center" wrapText="1"/>
    </xf>
    <xf numFmtId="0" fontId="15" fillId="0" borderId="152" xfId="0" applyFont="1" applyBorder="1" applyAlignment="1">
      <alignment horizontal="center" vertical="center" wrapText="1"/>
    </xf>
    <xf numFmtId="0" fontId="14" fillId="0" borderId="206" xfId="0" applyFont="1" applyBorder="1" applyAlignment="1">
      <alignment horizontal="center" vertical="center" wrapText="1"/>
    </xf>
    <xf numFmtId="0" fontId="15" fillId="0" borderId="140" xfId="0" applyFont="1" applyBorder="1" applyAlignment="1">
      <alignment horizontal="center" vertical="center" wrapText="1"/>
    </xf>
    <xf numFmtId="0" fontId="14" fillId="0" borderId="73" xfId="119" applyFont="1" applyBorder="1" applyAlignment="1">
      <alignment horizontal="center" vertical="center" wrapText="1"/>
    </xf>
    <xf numFmtId="0" fontId="14" fillId="0" borderId="63" xfId="119" applyFont="1" applyBorder="1" applyAlignment="1">
      <alignment horizontal="center" vertical="center" wrapText="1"/>
    </xf>
    <xf numFmtId="0" fontId="14" fillId="0" borderId="75" xfId="119" applyFont="1" applyBorder="1" applyAlignment="1">
      <alignment horizontal="center" vertical="center" wrapText="1"/>
    </xf>
    <xf numFmtId="0" fontId="14" fillId="0" borderId="56" xfId="119" applyFont="1" applyBorder="1" applyAlignment="1">
      <alignment horizontal="center" vertical="center" wrapText="1"/>
    </xf>
    <xf numFmtId="0" fontId="14" fillId="0" borderId="119" xfId="119" applyFont="1" applyBorder="1" applyAlignment="1">
      <alignment horizontal="center" vertical="center" wrapText="1"/>
    </xf>
    <xf numFmtId="0" fontId="14" fillId="0" borderId="129" xfId="119" applyFont="1" applyBorder="1" applyAlignment="1">
      <alignment horizontal="center" vertical="center" wrapText="1"/>
    </xf>
    <xf numFmtId="0" fontId="15" fillId="0" borderId="31"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205" xfId="0" applyFont="1" applyBorder="1" applyAlignment="1">
      <alignment horizontal="center" vertical="center" wrapText="1"/>
    </xf>
    <xf numFmtId="0" fontId="14" fillId="0" borderId="140" xfId="0" applyFont="1" applyBorder="1" applyAlignment="1">
      <alignment horizontal="center" vertical="center" wrapText="1"/>
    </xf>
    <xf numFmtId="0" fontId="18" fillId="0" borderId="117"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223" xfId="0" applyFont="1" applyBorder="1" applyAlignment="1">
      <alignment horizontal="center" vertical="center" wrapText="1"/>
    </xf>
    <xf numFmtId="0" fontId="18" fillId="0" borderId="282" xfId="0" applyFont="1" applyBorder="1" applyAlignment="1">
      <alignment horizontal="center" vertical="center" wrapText="1"/>
    </xf>
    <xf numFmtId="0" fontId="14" fillId="0" borderId="137" xfId="0" applyFont="1" applyBorder="1" applyAlignment="1">
      <alignment horizontal="center" vertical="center" wrapText="1"/>
    </xf>
    <xf numFmtId="0" fontId="18" fillId="0" borderId="254" xfId="0" applyFont="1" applyBorder="1" applyAlignment="1">
      <alignment horizontal="center" vertical="center" wrapText="1"/>
    </xf>
    <xf numFmtId="0" fontId="15" fillId="0" borderId="119" xfId="0" applyFont="1" applyBorder="1" applyAlignment="1">
      <alignment horizontal="center" vertical="center" wrapText="1"/>
    </xf>
    <xf numFmtId="0" fontId="15" fillId="0" borderId="12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21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9" xfId="0" applyFont="1" applyBorder="1" applyAlignment="1">
      <alignment horizontal="center" vertical="center"/>
    </xf>
    <xf numFmtId="0" fontId="15" fillId="0" borderId="187" xfId="0" applyFont="1" applyBorder="1" applyAlignment="1">
      <alignment horizontal="center" vertical="center" wrapText="1"/>
    </xf>
    <xf numFmtId="0" fontId="15" fillId="0" borderId="95" xfId="0" applyFont="1" applyBorder="1" applyAlignment="1">
      <alignment horizontal="center" vertical="center" wrapText="1"/>
    </xf>
    <xf numFmtId="0" fontId="15" fillId="0" borderId="18" xfId="0" applyFont="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90" xfId="0" applyFont="1" applyBorder="1" applyAlignment="1">
      <alignment horizontal="center" vertical="center" wrapText="1"/>
    </xf>
    <xf numFmtId="0" fontId="15" fillId="0" borderId="91" xfId="0" applyFont="1" applyBorder="1" applyAlignment="1">
      <alignment horizontal="center" vertical="center" wrapText="1"/>
    </xf>
    <xf numFmtId="0" fontId="15" fillId="0" borderId="89"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10" xfId="0" applyFont="1" applyBorder="1" applyAlignment="1">
      <alignment horizontal="center" vertical="center" wrapText="1"/>
    </xf>
    <xf numFmtId="0" fontId="15" fillId="0" borderId="134" xfId="0" applyFont="1" applyBorder="1" applyAlignment="1">
      <alignment horizontal="center" vertical="center" wrapText="1"/>
    </xf>
    <xf numFmtId="38" fontId="15" fillId="3" borderId="161" xfId="20" applyFont="1" applyFill="1" applyBorder="1" applyAlignment="1">
      <alignment horizontal="center" vertical="center"/>
    </xf>
    <xf numFmtId="38" fontId="15" fillId="3" borderId="162" xfId="20" applyFont="1" applyFill="1" applyBorder="1" applyAlignment="1">
      <alignment horizontal="center" vertical="center"/>
    </xf>
    <xf numFmtId="0" fontId="15"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109"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101"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18" fillId="0" borderId="214" xfId="0" applyFont="1" applyBorder="1" applyAlignment="1" applyProtection="1">
      <alignment horizontal="left" vertical="center" wrapText="1"/>
      <protection locked="0"/>
    </xf>
    <xf numFmtId="0" fontId="18" fillId="0" borderId="215" xfId="0" applyFont="1" applyBorder="1" applyAlignment="1" applyProtection="1">
      <alignment horizontal="left" vertical="center" wrapText="1"/>
      <protection locked="0"/>
    </xf>
    <xf numFmtId="0" fontId="18" fillId="0" borderId="211" xfId="0" applyFont="1" applyBorder="1" applyAlignment="1" applyProtection="1">
      <alignment horizontal="left" vertical="center" wrapText="1"/>
      <protection locked="0"/>
    </xf>
    <xf numFmtId="0" fontId="18" fillId="0" borderId="213" xfId="0" applyFont="1" applyBorder="1" applyAlignment="1" applyProtection="1">
      <alignment horizontal="left" vertical="center" wrapText="1"/>
      <protection locked="0"/>
    </xf>
    <xf numFmtId="0" fontId="18" fillId="0" borderId="216" xfId="0" applyFont="1" applyBorder="1" applyAlignment="1" applyProtection="1">
      <alignment horizontal="left" vertical="center" wrapText="1"/>
      <protection locked="0"/>
    </xf>
    <xf numFmtId="0" fontId="18" fillId="0" borderId="217" xfId="0" applyFont="1" applyBorder="1" applyAlignment="1" applyProtection="1">
      <alignment horizontal="left" vertical="center" wrapText="1"/>
      <protection locked="0"/>
    </xf>
    <xf numFmtId="0" fontId="14" fillId="0" borderId="31" xfId="0" applyFont="1" applyBorder="1" applyAlignment="1">
      <alignment horizontal="center" vertical="center" wrapText="1"/>
    </xf>
    <xf numFmtId="0" fontId="15" fillId="0" borderId="5"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6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274" xfId="0" applyFont="1" applyBorder="1" applyAlignment="1">
      <alignment horizontal="center" vertical="center" wrapText="1"/>
    </xf>
    <xf numFmtId="0" fontId="18" fillId="0" borderId="48" xfId="0" applyFont="1" applyBorder="1" applyAlignment="1">
      <alignment horizontal="left" vertical="center" wrapText="1"/>
    </xf>
    <xf numFmtId="0" fontId="18" fillId="0" borderId="49" xfId="0" applyFont="1" applyBorder="1" applyAlignment="1">
      <alignment horizontal="left" vertical="center" wrapText="1"/>
    </xf>
    <xf numFmtId="0" fontId="18" fillId="0" borderId="50" xfId="0" applyFont="1" applyBorder="1" applyAlignment="1">
      <alignment horizontal="left" vertical="center" wrapText="1"/>
    </xf>
    <xf numFmtId="0" fontId="18" fillId="0" borderId="51" xfId="0" applyFont="1" applyBorder="1" applyAlignment="1">
      <alignment horizontal="left" vertical="center" wrapText="1"/>
    </xf>
    <xf numFmtId="0" fontId="18" fillId="0" borderId="1" xfId="0" applyFont="1" applyBorder="1" applyAlignment="1">
      <alignment horizontal="left" vertical="center" wrapText="1"/>
    </xf>
    <xf numFmtId="0" fontId="18" fillId="0" borderId="52" xfId="0" applyFont="1" applyBorder="1" applyAlignment="1">
      <alignment horizontal="left" vertical="center"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18" fillId="0" borderId="55" xfId="0" applyFont="1" applyBorder="1" applyAlignment="1">
      <alignment horizontal="left" vertical="center" wrapText="1"/>
    </xf>
    <xf numFmtId="0" fontId="27" fillId="0" borderId="102"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101"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75"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57" xfId="0" applyFont="1" applyBorder="1" applyAlignment="1">
      <alignment horizontal="center" vertical="center" wrapText="1"/>
    </xf>
    <xf numFmtId="0" fontId="14" fillId="0" borderId="92" xfId="0" applyFont="1" applyBorder="1" applyAlignment="1">
      <alignment horizontal="center" vertical="center" wrapText="1"/>
    </xf>
    <xf numFmtId="0" fontId="13" fillId="0" borderId="64" xfId="0" applyFont="1" applyBorder="1" applyAlignment="1">
      <alignment vertical="center" wrapText="1"/>
    </xf>
    <xf numFmtId="0" fontId="15" fillId="0" borderId="63" xfId="0" applyFont="1" applyBorder="1" applyAlignment="1">
      <alignment horizontal="center" vertical="center"/>
    </xf>
    <xf numFmtId="0" fontId="27" fillId="0" borderId="244" xfId="0" applyFont="1" applyBorder="1" applyAlignment="1">
      <alignment horizontal="center" vertical="center" wrapText="1"/>
    </xf>
    <xf numFmtId="0" fontId="27" fillId="0" borderId="90" xfId="0" applyFont="1" applyBorder="1" applyAlignment="1">
      <alignment horizontal="center" vertical="center" wrapText="1"/>
    </xf>
    <xf numFmtId="0" fontId="27" fillId="0" borderId="91" xfId="0" applyFont="1" applyBorder="1" applyAlignment="1">
      <alignment horizontal="center" vertical="center" wrapText="1"/>
    </xf>
    <xf numFmtId="0" fontId="15" fillId="0" borderId="59" xfId="0" applyFont="1" applyBorder="1" applyAlignment="1">
      <alignment horizontal="center" vertical="center"/>
    </xf>
    <xf numFmtId="0" fontId="15" fillId="0" borderId="9" xfId="0" applyFont="1" applyBorder="1" applyAlignment="1">
      <alignment horizontal="center" vertical="center"/>
    </xf>
    <xf numFmtId="0" fontId="15" fillId="0" borderId="73" xfId="0" applyFont="1" applyBorder="1" applyAlignment="1">
      <alignment horizontal="center" vertical="center"/>
    </xf>
    <xf numFmtId="0" fontId="15" fillId="0" borderId="10" xfId="0" applyFont="1" applyBorder="1" applyAlignment="1">
      <alignment horizontal="center" vertical="center"/>
    </xf>
    <xf numFmtId="38" fontId="15" fillId="0" borderId="63" xfId="20" applyFont="1" applyFill="1" applyBorder="1" applyAlignment="1">
      <alignment horizontal="center" vertical="center" wrapText="1"/>
    </xf>
    <xf numFmtId="38" fontId="15" fillId="0" borderId="75" xfId="20" applyFont="1" applyFill="1" applyBorder="1" applyAlignment="1">
      <alignment horizontal="center" vertical="center" wrapText="1"/>
    </xf>
    <xf numFmtId="0" fontId="27" fillId="0" borderId="92" xfId="0" applyFont="1" applyBorder="1" applyAlignment="1">
      <alignment horizontal="center" vertical="center" wrapText="1"/>
    </xf>
    <xf numFmtId="0" fontId="13" fillId="0" borderId="64" xfId="0" applyFont="1" applyBorder="1" applyAlignment="1">
      <alignment horizontal="center" vertical="center" wrapText="1"/>
    </xf>
    <xf numFmtId="0" fontId="41" fillId="0" borderId="92" xfId="0" applyFont="1" applyBorder="1" applyAlignment="1">
      <alignment horizontal="center" vertical="center" wrapText="1"/>
    </xf>
    <xf numFmtId="38" fontId="18" fillId="0" borderId="74" xfId="20" applyFont="1" applyBorder="1" applyAlignment="1">
      <alignment horizontal="center" vertical="center" wrapText="1"/>
    </xf>
    <xf numFmtId="38" fontId="18" fillId="0" borderId="63" xfId="20" applyFont="1" applyBorder="1" applyAlignment="1">
      <alignment horizontal="center" vertical="center" wrapText="1"/>
    </xf>
    <xf numFmtId="38" fontId="18" fillId="0" borderId="75" xfId="20" applyFont="1" applyBorder="1" applyAlignment="1">
      <alignment horizontal="center" vertical="center" wrapText="1"/>
    </xf>
    <xf numFmtId="0" fontId="18" fillId="0" borderId="92"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95" xfId="0" applyFont="1" applyBorder="1" applyAlignment="1">
      <alignment horizontal="center" vertical="center"/>
    </xf>
    <xf numFmtId="0" fontId="15" fillId="0" borderId="113" xfId="0" applyFont="1" applyBorder="1" applyAlignment="1">
      <alignment horizontal="center" vertical="center"/>
    </xf>
    <xf numFmtId="0" fontId="17" fillId="0" borderId="74" xfId="0" applyFont="1" applyBorder="1" applyAlignment="1">
      <alignment horizontal="center" vertical="center" wrapText="1"/>
    </xf>
    <xf numFmtId="0" fontId="17" fillId="0" borderId="75" xfId="0" applyFont="1" applyBorder="1" applyAlignment="1">
      <alignment horizontal="center" vertical="center" wrapText="1"/>
    </xf>
    <xf numFmtId="0" fontId="15" fillId="0" borderId="119" xfId="0" applyFont="1" applyBorder="1" applyAlignment="1">
      <alignment horizontal="center" vertical="center"/>
    </xf>
    <xf numFmtId="0" fontId="15" fillId="0" borderId="121" xfId="0" applyFont="1" applyBorder="1" applyAlignment="1">
      <alignment horizontal="center" vertical="center"/>
    </xf>
    <xf numFmtId="0" fontId="15" fillId="0" borderId="90" xfId="0" applyFont="1" applyBorder="1" applyAlignment="1">
      <alignment horizontal="center" vertical="center"/>
    </xf>
    <xf numFmtId="0" fontId="18" fillId="0" borderId="8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1" xfId="0" applyFont="1" applyBorder="1" applyAlignment="1">
      <alignment horizontal="center" vertical="center" wrapText="1"/>
    </xf>
    <xf numFmtId="49" fontId="18" fillId="0" borderId="45" xfId="0" applyNumberFormat="1" applyFont="1" applyBorder="1" applyAlignment="1">
      <alignment horizontal="center" vertical="center" wrapText="1"/>
    </xf>
    <xf numFmtId="49" fontId="18" fillId="0" borderId="46" xfId="0" applyNumberFormat="1" applyFont="1" applyBorder="1" applyAlignment="1">
      <alignment horizontal="center" vertical="center"/>
    </xf>
    <xf numFmtId="0" fontId="15" fillId="0" borderId="79"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159" xfId="0" applyFont="1" applyBorder="1" applyAlignment="1">
      <alignment horizontal="center" vertical="center" wrapText="1"/>
    </xf>
    <xf numFmtId="0" fontId="15" fillId="0" borderId="91" xfId="0" applyFont="1" applyBorder="1" applyAlignment="1">
      <alignment horizontal="center" vertical="center"/>
    </xf>
    <xf numFmtId="0" fontId="15" fillId="0" borderId="3"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60" fillId="0" borderId="5"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8" xfId="0" applyFont="1" applyBorder="1" applyAlignment="1">
      <alignment horizontal="center" vertical="center" wrapText="1"/>
    </xf>
    <xf numFmtId="0" fontId="14" fillId="0" borderId="3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0" fillId="0" borderId="7" xfId="0" applyBorder="1" applyAlignment="1">
      <alignment horizontal="center" vertical="center"/>
    </xf>
    <xf numFmtId="0" fontId="15" fillId="0" borderId="34" xfId="0" applyFont="1" applyBorder="1" applyAlignment="1">
      <alignment horizontal="center" vertical="center" wrapText="1"/>
    </xf>
    <xf numFmtId="0" fontId="0" fillId="0" borderId="1" xfId="0" applyBorder="1" applyAlignment="1">
      <alignment vertical="center"/>
    </xf>
    <xf numFmtId="0" fontId="0" fillId="0" borderId="60" xfId="0" applyBorder="1" applyAlignment="1">
      <alignment vertical="center"/>
    </xf>
    <xf numFmtId="0" fontId="0" fillId="0" borderId="0" xfId="0" applyAlignment="1">
      <alignment vertical="center"/>
    </xf>
    <xf numFmtId="0" fontId="20" fillId="0" borderId="4" xfId="0" applyFont="1" applyBorder="1" applyAlignment="1">
      <alignment horizontal="center" vertical="center" wrapText="1"/>
    </xf>
    <xf numFmtId="0" fontId="15" fillId="0" borderId="105" xfId="0" applyFont="1" applyBorder="1" applyAlignment="1">
      <alignment horizontal="center" vertical="center" wrapText="1"/>
    </xf>
    <xf numFmtId="0" fontId="15" fillId="0" borderId="101" xfId="0" applyFont="1" applyBorder="1" applyAlignment="1">
      <alignment horizontal="center" vertical="center"/>
    </xf>
    <xf numFmtId="0" fontId="20" fillId="0" borderId="8" xfId="0" applyFont="1" applyBorder="1" applyAlignment="1">
      <alignment horizontal="center" vertical="center" wrapText="1"/>
    </xf>
    <xf numFmtId="0" fontId="60" fillId="14" borderId="3" xfId="0" applyFont="1" applyFill="1" applyBorder="1" applyAlignment="1">
      <alignment horizontal="center" vertical="center" wrapText="1"/>
    </xf>
    <xf numFmtId="0" fontId="60" fillId="14" borderId="5" xfId="0" applyFont="1" applyFill="1" applyBorder="1" applyAlignment="1">
      <alignment horizontal="center" vertical="center" wrapText="1"/>
    </xf>
    <xf numFmtId="0" fontId="60" fillId="14" borderId="7" xfId="0" applyFont="1" applyFill="1" applyBorder="1" applyAlignment="1">
      <alignment horizontal="center" vertical="center" wrapText="1"/>
    </xf>
    <xf numFmtId="0" fontId="59" fillId="0" borderId="8"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5"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61" xfId="0" applyFont="1" applyBorder="1" applyAlignment="1">
      <alignment horizontal="center" vertical="center" wrapText="1"/>
    </xf>
    <xf numFmtId="0" fontId="60" fillId="0" borderId="159"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7" xfId="0" applyFont="1" applyBorder="1" applyAlignment="1">
      <alignment horizontal="center" vertical="center" wrapText="1"/>
    </xf>
  </cellXfs>
  <cellStyles count="185">
    <cellStyle name="桁区切り" xfId="20" builtinId="6"/>
    <cellStyle name="桁区切り 2" xfId="35" xr:uid="{7DE79F86-06EE-4A0F-9EAA-4FB4792BB93C}"/>
    <cellStyle name="標準" xfId="0" builtinId="0"/>
    <cellStyle name="標準 10" xfId="10" xr:uid="{57938B65-A584-491C-A1C1-D12814E21917}"/>
    <cellStyle name="標準 10 2" xfId="27" xr:uid="{A275FBBA-8644-4B74-9A3B-49BEDD82D8EC}"/>
    <cellStyle name="標準 11" xfId="11" xr:uid="{AC1732E4-AE10-4BBA-887B-7594E00BB212}"/>
    <cellStyle name="標準 11 2" xfId="28" xr:uid="{5851B1DA-BD84-4074-BFB1-3777885157E4}"/>
    <cellStyle name="標準 12" xfId="12" xr:uid="{ABB70FE3-367B-4BC5-801A-47836C3DD0CB}"/>
    <cellStyle name="標準 12 2" xfId="29" xr:uid="{013017F4-EC49-4A42-86CF-580D95463EC9}"/>
    <cellStyle name="標準 13" xfId="13" xr:uid="{33F3C4E6-FB4E-4E5D-8208-E244716950CB}"/>
    <cellStyle name="標準 13 2" xfId="30" xr:uid="{AE371E9B-07BD-4789-8046-75F0B8FDA1B6}"/>
    <cellStyle name="標準 14" xfId="14" xr:uid="{C9864DB3-DB16-4FE8-B369-107E39CC5CF8}"/>
    <cellStyle name="標準 14 2" xfId="31" xr:uid="{2FEA7CE4-CD6C-478F-86A8-EC37418D2903}"/>
    <cellStyle name="標準 15" xfId="15" xr:uid="{1120DD8A-3063-4D11-9358-01606928110A}"/>
    <cellStyle name="標準 15 2" xfId="32" xr:uid="{D88D1011-E8DB-47E4-9DC0-7096464D16D4}"/>
    <cellStyle name="標準 16" xfId="16" xr:uid="{6768201C-E4FC-4730-A3E5-83EDF10FF685}"/>
    <cellStyle name="標準 16 2" xfId="33" xr:uid="{0E48BF6C-62FD-4B39-BF07-65A997F409F2}"/>
    <cellStyle name="標準 17" xfId="17" xr:uid="{5BF33FBC-16D5-4C83-94FB-4D3615020E05}"/>
    <cellStyle name="標準 17 2" xfId="34" xr:uid="{50D6CBC2-C649-4C9B-A97E-C65F35402225}"/>
    <cellStyle name="標準 18" xfId="18" xr:uid="{6E763966-B09F-4235-AC21-1246561EB3B5}"/>
    <cellStyle name="標準 19" xfId="19" xr:uid="{4FEE672D-20A8-485A-86F9-226EBAEDD6AC}"/>
    <cellStyle name="標準 19 2" xfId="43" xr:uid="{89875FA6-B3D0-4058-818A-3BC999B02342}"/>
    <cellStyle name="標準 19 2 2" xfId="72" xr:uid="{7415E9C9-6E55-4E65-8E8F-3A8E471618D6}"/>
    <cellStyle name="標準 19 2 2 2" xfId="142" xr:uid="{EF27AEFF-7C94-400F-98EF-C32D48BF1DA1}"/>
    <cellStyle name="標準 19 2 3" xfId="94" xr:uid="{BE44786B-1ABD-416A-BD47-9B9548B7FADC}"/>
    <cellStyle name="標準 19 2 3 2" xfId="155" xr:uid="{4DAFAD98-7C2B-4195-A80D-13D467CD52F5}"/>
    <cellStyle name="標準 19 2 4" xfId="104" xr:uid="{A9EBF47F-6BFB-4A48-A642-91560FD6F6AF}"/>
    <cellStyle name="標準 19 2 4 2" xfId="165" xr:uid="{DE59CB67-BD57-4A14-875E-890EE981EBD7}"/>
    <cellStyle name="標準 19 2 5" xfId="114" xr:uid="{F4870993-7A33-4FF6-B531-24DCC9E023C2}"/>
    <cellStyle name="標準 19 2 5 2" xfId="175" xr:uid="{CA030467-6EE8-45D3-AB86-EDC7DC01CC30}"/>
    <cellStyle name="標準 19 2 6" xfId="129" xr:uid="{9EA5321C-3B95-47EF-A9A0-85BE30DADEAB}"/>
    <cellStyle name="標準 19 3" xfId="54" xr:uid="{A45A90FE-1313-4F96-BBA7-3576D6FB7F58}"/>
    <cellStyle name="標準 19 3 2" xfId="77" xr:uid="{C5C405C5-6266-4540-9CAD-1714C2C81135}"/>
    <cellStyle name="標準 19 3 2 2" xfId="145" xr:uid="{69F0B604-F909-4087-8072-87EB03A8FB00}"/>
    <cellStyle name="標準 19 3 3" xfId="97" xr:uid="{3E90CAD8-E024-46CF-8A4A-0A86C9F93450}"/>
    <cellStyle name="標準 19 3 3 2" xfId="158" xr:uid="{39D705FD-1CB4-44BE-9BFB-802CC520FC6A}"/>
    <cellStyle name="標準 19 3 4" xfId="107" xr:uid="{E0550388-EF4B-4886-9300-9AC67DD84AF3}"/>
    <cellStyle name="標準 19 3 4 2" xfId="168" xr:uid="{D2AEFDD6-96F2-425F-8296-601F6F9D0F79}"/>
    <cellStyle name="標準 19 3 5" xfId="117" xr:uid="{CB64E7BE-9995-4C22-8D92-9C8C76B710F5}"/>
    <cellStyle name="標準 19 3 5 2" xfId="178" xr:uid="{02CF5F13-171E-407A-B34D-78EF9DD661D5}"/>
    <cellStyle name="標準 19 3 6" xfId="132" xr:uid="{2449E38A-B949-45DE-A29D-352364089133}"/>
    <cellStyle name="標準 19 4" xfId="66" xr:uid="{2F629F51-F96F-4452-BDEB-DC52E33FBA58}"/>
    <cellStyle name="標準 19 4 2" xfId="137" xr:uid="{FEE5E20B-609A-4A6E-9F23-CF7B5BDF52EA}"/>
    <cellStyle name="標準 19 5" xfId="90" xr:uid="{3B28774B-D906-4835-A5A3-031FBD1A559A}"/>
    <cellStyle name="標準 19 5 2" xfId="151" xr:uid="{93E3D3B1-3278-4839-AC8F-70622F5DFD42}"/>
    <cellStyle name="標準 19 6" xfId="101" xr:uid="{CED5932B-9F4E-4877-BA21-F3AA6A4FC027}"/>
    <cellStyle name="標準 19 6 2" xfId="162" xr:uid="{E2BA0D9A-CFEF-4D55-BDB9-9FF4F47E65B6}"/>
    <cellStyle name="標準 19 7" xfId="111" xr:uid="{92E6B6BA-9348-4843-B56B-0A112B93831B}"/>
    <cellStyle name="標準 19 7 2" xfId="172" xr:uid="{A972432A-9CE7-47D9-9FFA-953517AF6DB4}"/>
    <cellStyle name="標準 19 8" xfId="122" xr:uid="{4D973AF4-30E4-4C4F-AE2D-9BE95838AD08}"/>
    <cellStyle name="標準 19 8 2" xfId="183" xr:uid="{D1FB4212-4628-4E44-B371-7A07AADD9DD9}"/>
    <cellStyle name="標準 19 9" xfId="126" xr:uid="{87EC9CEF-7B05-419D-9EA2-F18D699F5610}"/>
    <cellStyle name="標準 2" xfId="2" xr:uid="{87B12D99-488B-4234-BF06-D62AE0C2E9C2}"/>
    <cellStyle name="標準 20" xfId="21" xr:uid="{957F51D7-DAB6-4526-8D7F-86B2F75FAED0}"/>
    <cellStyle name="標準 20 2" xfId="44" xr:uid="{FD3B5D8C-E118-4134-926F-59C8C332B84F}"/>
    <cellStyle name="標準 21" xfId="36" xr:uid="{EFA37396-0C49-487F-8C39-441D72704BD9}"/>
    <cellStyle name="標準 21 2" xfId="46" xr:uid="{CEE95112-A69B-4FDF-8560-9E3E3746F62B}"/>
    <cellStyle name="標準 22" xfId="37" xr:uid="{11E9B720-DF9D-448C-B909-56DA6D53D309}"/>
    <cellStyle name="標準 22 2" xfId="47" xr:uid="{22ED0CC6-E722-449D-A4C6-35EB2B6D546D}"/>
    <cellStyle name="標準 23" xfId="38" xr:uid="{E9C7AD93-1FCF-4B7E-9747-656E4C57DD5A}"/>
    <cellStyle name="標準 23 2" xfId="48" xr:uid="{40399CF7-E7E2-4A31-A418-856BF45D63EB}"/>
    <cellStyle name="標準 24" xfId="39" xr:uid="{E50D2575-FDB5-4493-862B-2CBF64A57671}"/>
    <cellStyle name="標準 24 2" xfId="49" xr:uid="{A31499EE-21D6-4111-AF3F-019F34D549F1}"/>
    <cellStyle name="標準 25" xfId="40" xr:uid="{D17276FB-33C1-404F-ADD0-0ED301CAF83C}"/>
    <cellStyle name="標準 25 2" xfId="50" xr:uid="{D5866A01-4E26-4A8B-A6AA-60793426745C}"/>
    <cellStyle name="標準 26" xfId="41" xr:uid="{4177BBAF-51B5-4606-AC2D-AFE3DE74B7FD}"/>
    <cellStyle name="標準 26 2" xfId="70" xr:uid="{84E9BB8F-BA0A-470C-B828-B91445E04F05}"/>
    <cellStyle name="標準 27" xfId="51" xr:uid="{89722A07-FFE0-4288-857C-05A7DF2F3F70}"/>
    <cellStyle name="標準 27 2" xfId="74" xr:uid="{25CCE6A6-D7D5-4208-B08C-3650FF9D54C3}"/>
    <cellStyle name="標準 28" xfId="52" xr:uid="{48F3179A-7978-492A-A495-63F08F9EBF2B}"/>
    <cellStyle name="標準 28 2" xfId="75" xr:uid="{4A8DA443-B17A-42A1-8158-0532D29CDF02}"/>
    <cellStyle name="標準 29" xfId="56" xr:uid="{FE718CD0-2911-4C15-A180-C6FDC8500F91}"/>
    <cellStyle name="標準 29 2" xfId="79" xr:uid="{DA13F118-708D-4022-A423-3198F1858099}"/>
    <cellStyle name="標準 3" xfId="3" xr:uid="{20A255EE-8D8D-4DA4-8209-040BC975EA61}"/>
    <cellStyle name="標準 3 2" xfId="5" xr:uid="{80CAEBCC-43BF-4540-B128-2C99D66DB538}"/>
    <cellStyle name="標準 30" xfId="57" xr:uid="{4804F613-3920-4355-A2B9-58EF272E6AA1}"/>
    <cellStyle name="標準 30 2" xfId="80" xr:uid="{441CD72E-5C55-432F-82EE-187414489774}"/>
    <cellStyle name="標準 31" xfId="58" xr:uid="{0D6CAF0F-B0F3-4B29-986E-02439EBA9BD1}"/>
    <cellStyle name="標準 31 2" xfId="81" xr:uid="{B6FBD55D-A8C8-4777-8A74-D660B5896143}"/>
    <cellStyle name="標準 32" xfId="59" xr:uid="{DAD5BFE0-6354-4F63-A5F7-9D503396C476}"/>
    <cellStyle name="標準 32 2" xfId="82" xr:uid="{AE36C5BD-3AA9-430E-9060-D6FBBC809530}"/>
    <cellStyle name="標準 33" xfId="61" xr:uid="{E7B7B105-617F-494F-AC79-F5B3347501AE}"/>
    <cellStyle name="標準 33 2" xfId="84" xr:uid="{FC4D499E-B87E-4E5D-9A9B-FAEEB4E3413F}"/>
    <cellStyle name="標準 34" xfId="60" xr:uid="{9CEE9091-D27C-457E-A8D6-133FBBF7033E}"/>
    <cellStyle name="標準 34 2" xfId="83" xr:uid="{1CA60947-9AB3-43B1-83FC-B3EFE003B99A}"/>
    <cellStyle name="標準 35" xfId="62" xr:uid="{95FD6AEE-8565-4496-BFAD-047C4321B7A4}"/>
    <cellStyle name="標準 35 2" xfId="85" xr:uid="{56932FA5-563B-4B1C-A6A1-123AF3A56AFF}"/>
    <cellStyle name="標準 36" xfId="63" xr:uid="{79C3CBED-4BDE-4304-948B-459C96D09F93}"/>
    <cellStyle name="標準 36 2" xfId="134" xr:uid="{2F61FE74-557B-4B08-8144-6B3B373AB265}"/>
    <cellStyle name="標準 37" xfId="68" xr:uid="{04CD2AB3-280E-4BAE-AC56-64DEB27AF8AB}"/>
    <cellStyle name="標準 37 2" xfId="139" xr:uid="{B952030C-D264-4E16-A029-F05CA3B9D9E6}"/>
    <cellStyle name="標準 38" xfId="65" xr:uid="{740ADD81-CED6-42AA-8039-9E2CAC193C1E}"/>
    <cellStyle name="標準 38 2" xfId="136" xr:uid="{597D263C-868D-4208-B4DE-D5DA4CAF1FF1}"/>
    <cellStyle name="標準 39" xfId="69" xr:uid="{318B8D66-9E8B-4B91-B72F-D2DCDB3E7A97}"/>
    <cellStyle name="標準 39 2" xfId="140" xr:uid="{5D2D525A-81E9-442F-BE18-C6402D029AE6}"/>
    <cellStyle name="標準 4" xfId="1" xr:uid="{177052F8-C283-40DE-A9DC-F7EF58C18A7E}"/>
    <cellStyle name="標準 40" xfId="86" xr:uid="{7045A3F6-99E9-4767-BF72-B8643726B9BA}"/>
    <cellStyle name="標準 40 2" xfId="147" xr:uid="{476D2917-5C97-4B53-BDC5-984EEDB3F2D1}"/>
    <cellStyle name="標準 41" xfId="87" xr:uid="{A04D4445-DCC1-4E7B-87E7-0A9FCDFDFF5F}"/>
    <cellStyle name="標準 41 2" xfId="148" xr:uid="{629B7949-457D-4E4E-8F5F-46AB67BA5FD8}"/>
    <cellStyle name="標準 42" xfId="88" xr:uid="{894F75B5-E764-4194-8430-6BC1668AD76A}"/>
    <cellStyle name="標準 42 2" xfId="149" xr:uid="{D02AD8D9-D841-4319-A162-B6FE48884545}"/>
    <cellStyle name="標準 43" xfId="92" xr:uid="{1DFBA863-D8B4-4CA2-BCA0-895C7FEF1CF4}"/>
    <cellStyle name="標準 43 2" xfId="153" xr:uid="{EF98B316-8BFA-44E9-A690-8B2F6A83FE61}"/>
    <cellStyle name="標準 44" xfId="99" xr:uid="{499DA1F0-3F83-4868-91CE-AA73EBEE9383}"/>
    <cellStyle name="標準 44 2" xfId="160" xr:uid="{DAB64863-7567-40DC-85E7-3A965E5FD700}"/>
    <cellStyle name="標準 45" xfId="109" xr:uid="{C727F990-2C59-4FBE-AC80-2F74AD25F99E}"/>
    <cellStyle name="標準 45 2" xfId="170" xr:uid="{B82D0B25-D8C4-4A38-B4E0-74CD6B02FC7C}"/>
    <cellStyle name="標準 46" xfId="119" xr:uid="{3F516F43-2B08-42DD-AD02-E7BDEFB9AE1D}"/>
    <cellStyle name="標準 46 2" xfId="180" xr:uid="{DD65B7F1-53D9-413B-8807-BDA621FE1B4B}"/>
    <cellStyle name="標準 47" xfId="120" xr:uid="{AABB33DC-41A3-45F9-A6E7-5E1AD8BD6458}"/>
    <cellStyle name="標準 47 2" xfId="181" xr:uid="{924D1199-7643-4023-99D3-71DE0788293D}"/>
    <cellStyle name="標準 48" xfId="124" xr:uid="{DD1C7CDE-A629-4C82-B382-52DA21590F55}"/>
    <cellStyle name="標準 5" xfId="4" xr:uid="{00B89BE5-7AB5-44DC-AB26-F3E69960EEAD}"/>
    <cellStyle name="標準 5 10" xfId="125" xr:uid="{6D6FF839-BF53-4E2E-A5A5-CB91AD183208}"/>
    <cellStyle name="標準 5 2" xfId="22" xr:uid="{9F747FE9-9964-4A97-B239-56344CDE220E}"/>
    <cellStyle name="標準 5 2 2" xfId="45" xr:uid="{94859272-BF24-4F3C-AB8A-9EDE76ABE6EE}"/>
    <cellStyle name="標準 5 2 2 2" xfId="73" xr:uid="{D93C4382-2986-4560-B9FF-141C21D2BE81}"/>
    <cellStyle name="標準 5 2 2 2 2" xfId="143" xr:uid="{81F378F1-B6CB-4A42-B075-77B4CB5A2C3E}"/>
    <cellStyle name="標準 5 2 2 3" xfId="95" xr:uid="{CC22B2A1-136A-4C3B-B6F3-AF081B92E2C7}"/>
    <cellStyle name="標準 5 2 2 3 2" xfId="156" xr:uid="{49A5C31E-B36A-4D45-8F6C-9026E2530BC5}"/>
    <cellStyle name="標準 5 2 2 4" xfId="105" xr:uid="{A965FB87-8EEC-448A-9993-C9359B6DFD86}"/>
    <cellStyle name="標準 5 2 2 4 2" xfId="166" xr:uid="{6A6F09D5-C757-4C47-9740-3BDF6BF10774}"/>
    <cellStyle name="標準 5 2 2 5" xfId="115" xr:uid="{3064353F-FFD4-4A48-9557-69ED707E69FF}"/>
    <cellStyle name="標準 5 2 2 5 2" xfId="176" xr:uid="{3645CA5F-42FA-4BE4-8DAE-D048E5CD2476}"/>
    <cellStyle name="標準 5 2 2 6" xfId="130" xr:uid="{B38DB18C-749D-4558-A90E-46D87699EB2E}"/>
    <cellStyle name="標準 5 2 3" xfId="55" xr:uid="{F143C980-3A75-4B60-8F5C-10CBEF7448A8}"/>
    <cellStyle name="標準 5 2 3 2" xfId="78" xr:uid="{3369D6EA-D3E9-4110-96F0-26EB2DDD8817}"/>
    <cellStyle name="標準 5 2 3 2 2" xfId="146" xr:uid="{02924430-5119-4EA8-95BE-9F67B40BD9C2}"/>
    <cellStyle name="標準 5 2 3 3" xfId="98" xr:uid="{4B522A2F-F2BF-4D2A-ADD4-48AF315B773F}"/>
    <cellStyle name="標準 5 2 3 3 2" xfId="159" xr:uid="{B1E8F3F4-C4CA-41CD-8146-1701B112A961}"/>
    <cellStyle name="標準 5 2 3 4" xfId="108" xr:uid="{11DE1EB8-8EE4-40BA-85F1-325833977D8C}"/>
    <cellStyle name="標準 5 2 3 4 2" xfId="169" xr:uid="{7D882878-EFA3-4243-AAC6-7BC8A6DE5324}"/>
    <cellStyle name="標準 5 2 3 5" xfId="118" xr:uid="{90CC5AF3-7E78-4DCB-8B68-F93469211892}"/>
    <cellStyle name="標準 5 2 3 5 2" xfId="179" xr:uid="{7AAA3692-D495-4299-BC11-C81B706F85B3}"/>
    <cellStyle name="標準 5 2 3 6" xfId="133" xr:uid="{981B8B43-7445-4A0F-BEAD-A929FE541AF0}"/>
    <cellStyle name="標準 5 2 4" xfId="67" xr:uid="{B83A1045-21EC-45D5-A15D-D6B6EE9EFDDA}"/>
    <cellStyle name="標準 5 2 4 2" xfId="138" xr:uid="{84D54327-AF5E-4112-98A1-15020B091166}"/>
    <cellStyle name="標準 5 2 5" xfId="91" xr:uid="{EED0E2DE-727F-42E0-9A40-F674C2713E89}"/>
    <cellStyle name="標準 5 2 5 2" xfId="152" xr:uid="{C82BCA20-1638-4554-8405-D74D83FE2C06}"/>
    <cellStyle name="標準 5 2 6" xfId="102" xr:uid="{36EA73B9-9D51-4089-93B1-B225247D1829}"/>
    <cellStyle name="標準 5 2 6 2" xfId="163" xr:uid="{17B9A296-DEF3-47D2-A1C9-E8449744D273}"/>
    <cellStyle name="標準 5 2 7" xfId="112" xr:uid="{13C42786-DD91-4378-BF09-DFAE741272C9}"/>
    <cellStyle name="標準 5 2 7 2" xfId="173" xr:uid="{500A36D7-6E71-4843-8015-5A4429B2FEEC}"/>
    <cellStyle name="標準 5 2 8" xfId="123" xr:uid="{852B5BAC-2D3F-4050-9D19-E05C69104EB6}"/>
    <cellStyle name="標準 5 2 8 2" xfId="184" xr:uid="{6764E81B-B0C5-4FB8-A88E-E14126A5C75A}"/>
    <cellStyle name="標準 5 2 9" xfId="127" xr:uid="{462771D8-20C0-4743-98BA-9F1174379603}"/>
    <cellStyle name="標準 5 3" xfId="42" xr:uid="{9CE246EE-EA35-4AA4-89A1-E57E618DD9E4}"/>
    <cellStyle name="標準 5 3 2" xfId="71" xr:uid="{33782AF4-A979-4AB5-B5BA-E52D1A599F8A}"/>
    <cellStyle name="標準 5 3 2 2" xfId="141" xr:uid="{2F873881-2987-4F55-90F7-44D603204AAE}"/>
    <cellStyle name="標準 5 3 3" xfId="93" xr:uid="{3D5ED8D8-AEF4-4827-95AC-E980F49235C3}"/>
    <cellStyle name="標準 5 3 3 2" xfId="154" xr:uid="{CFD976D2-B0B9-49B2-A095-E74ADC8AE2A1}"/>
    <cellStyle name="標準 5 3 4" xfId="103" xr:uid="{71935FA9-D339-46BD-9D8E-2C0DB3859F4F}"/>
    <cellStyle name="標準 5 3 4 2" xfId="164" xr:uid="{9708AFF4-F872-4530-B39B-8DC008CDD40F}"/>
    <cellStyle name="標準 5 3 5" xfId="113" xr:uid="{F3CE7438-C0E9-450C-850E-4D8C3F4F19B3}"/>
    <cellStyle name="標準 5 3 5 2" xfId="174" xr:uid="{01BE47EF-288F-4F7F-9992-AA2562B86B63}"/>
    <cellStyle name="標準 5 3 6" xfId="128" xr:uid="{6735C24F-819F-4B6F-AA47-13D1ED17F5C3}"/>
    <cellStyle name="標準 5 4" xfId="53" xr:uid="{14A46126-F662-480F-9D26-A5D42E5B122E}"/>
    <cellStyle name="標準 5 4 2" xfId="76" xr:uid="{C0298C1C-175B-4AC0-AA1A-C74BAD4E2419}"/>
    <cellStyle name="標準 5 4 2 2" xfId="144" xr:uid="{8EC3EC66-2333-4C8D-B613-EE8A5A428D14}"/>
    <cellStyle name="標準 5 4 3" xfId="96" xr:uid="{127E2D7C-397E-419D-8B4D-DEF2C5F4CC58}"/>
    <cellStyle name="標準 5 4 3 2" xfId="157" xr:uid="{5E8161AF-2C7D-48AC-9F61-8AFD05AAAB5A}"/>
    <cellStyle name="標準 5 4 4" xfId="106" xr:uid="{8440763A-43AC-428E-842B-F1DBFAB50567}"/>
    <cellStyle name="標準 5 4 4 2" xfId="167" xr:uid="{C7FFDD41-1449-4145-B4C7-D97FF134B8BD}"/>
    <cellStyle name="標準 5 4 5" xfId="116" xr:uid="{04E0319D-F10A-4B54-880E-727451D4E0B7}"/>
    <cellStyle name="標準 5 4 5 2" xfId="177" xr:uid="{98BB2A4C-FCB5-41F4-B237-05507AFB1013}"/>
    <cellStyle name="標準 5 4 6" xfId="131" xr:uid="{2F7BA5A0-CBCB-4740-9D41-3AEEBC15B0BD}"/>
    <cellStyle name="標準 5 5" xfId="64" xr:uid="{88D940B1-B659-42F7-9394-C912E78574CE}"/>
    <cellStyle name="標準 5 5 2" xfId="135" xr:uid="{36BFECAA-CBC5-4E04-945F-D3A13060D579}"/>
    <cellStyle name="標準 5 6" xfId="89" xr:uid="{38C733BD-617C-4DFF-9C82-BE1E15C58534}"/>
    <cellStyle name="標準 5 6 2" xfId="150" xr:uid="{109E9103-4FD7-49D4-930F-6D59AD4FBF56}"/>
    <cellStyle name="標準 5 7" xfId="100" xr:uid="{86BB0201-F842-4F44-A783-968369A4BAB8}"/>
    <cellStyle name="標準 5 7 2" xfId="161" xr:uid="{A1D6A153-02F5-4BF0-BA4A-3BD535683538}"/>
    <cellStyle name="標準 5 8" xfId="110" xr:uid="{9F3375B0-F036-4382-8FE6-FA9E9084FC23}"/>
    <cellStyle name="標準 5 8 2" xfId="171" xr:uid="{AF1BDDCE-0E2E-4EA9-B4E4-B89F795ADE57}"/>
    <cellStyle name="標準 5 9" xfId="121" xr:uid="{38767A96-512F-4557-A76B-17EFBE250651}"/>
    <cellStyle name="標準 5 9 2" xfId="182" xr:uid="{821187A3-E4FE-4F91-8719-1CA890059BDF}"/>
    <cellStyle name="標準 6" xfId="6" xr:uid="{2925D73E-5F86-4647-86D5-7B3993F32004}"/>
    <cellStyle name="標準 6 2" xfId="23" xr:uid="{DEE5199B-76A9-4D3A-90BB-32DC507F5199}"/>
    <cellStyle name="標準 7" xfId="7" xr:uid="{95238593-0624-4023-86CC-11B953AAD205}"/>
    <cellStyle name="標準 7 2" xfId="24" xr:uid="{39CB0CD4-5970-480D-8E17-218EF1A6B9CC}"/>
    <cellStyle name="標準 8" xfId="8" xr:uid="{B0EE99A6-4637-4FAB-995D-62741AA98634}"/>
    <cellStyle name="標準 8 2" xfId="25" xr:uid="{E295D9E6-6544-4DBA-83A2-5804A5B9A4FE}"/>
    <cellStyle name="標準 9" xfId="9" xr:uid="{343EA386-6E4D-407D-8369-67474D98181B}"/>
    <cellStyle name="標準 9 2" xfId="26" xr:uid="{D24CF56E-BB20-4496-9957-EBD7B3F1DEA2}"/>
  </cellStyles>
  <dxfs count="0"/>
  <tableStyles count="0" defaultTableStyle="TableStyleMedium2" defaultPivotStyle="PivotStyleLight16"/>
  <colors>
    <mruColors>
      <color rgb="FF000000"/>
      <color rgb="FFC4E9EE"/>
      <color rgb="FFE4D7A6"/>
      <color rgb="FFCCCCFF"/>
      <color rgb="FFAFFC9A"/>
      <color rgb="FFFFFF99"/>
      <color rgb="FFD6F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70629-F8DF-4F89-AE80-ABC3B84384BB}">
  <sheetPr codeName="Sheet1">
    <tabColor theme="0"/>
    <pageSetUpPr fitToPage="1"/>
  </sheetPr>
  <dimension ref="A1:S76"/>
  <sheetViews>
    <sheetView tabSelected="1" zoomScaleNormal="100" workbookViewId="0">
      <pane ySplit="6" topLeftCell="A7" activePane="bottomLeft" state="frozen"/>
      <selection pane="bottomLeft" activeCell="B2" sqref="B2"/>
    </sheetView>
  </sheetViews>
  <sheetFormatPr defaultColWidth="9.125" defaultRowHeight="13.5"/>
  <cols>
    <col min="1" max="1" width="5.5" customWidth="1"/>
    <col min="2" max="2" width="6.5" customWidth="1"/>
    <col min="3" max="3" width="6.5" bestFit="1" customWidth="1"/>
    <col min="4" max="4" width="7.125" bestFit="1" customWidth="1"/>
    <col min="5" max="5" width="19.125" bestFit="1" customWidth="1"/>
    <col min="6" max="6" width="27.125" customWidth="1"/>
    <col min="7" max="7" width="17.5" customWidth="1"/>
    <col min="8" max="8" width="5.125" bestFit="1" customWidth="1"/>
    <col min="9" max="9" width="20.625" customWidth="1"/>
    <col min="10" max="10" width="7.125" customWidth="1"/>
    <col min="11" max="11" width="11.5" bestFit="1" customWidth="1"/>
    <col min="12" max="12" width="6.625" customWidth="1"/>
    <col min="13" max="13" width="4" style="283" customWidth="1"/>
    <col min="14" max="14" width="10.625" customWidth="1"/>
    <col min="15" max="15" width="11.125" customWidth="1"/>
    <col min="16" max="16" width="10.75" customWidth="1"/>
    <col min="17" max="17" width="7.25" customWidth="1"/>
    <col min="18" max="18" width="11" bestFit="1" customWidth="1"/>
  </cols>
  <sheetData>
    <row r="1" spans="1:19" ht="53.25" customHeight="1" thickBot="1">
      <c r="A1" s="1"/>
      <c r="B1" s="1394" t="s">
        <v>981</v>
      </c>
      <c r="C1" s="1394"/>
      <c r="D1" s="1394"/>
      <c r="E1" s="1394"/>
      <c r="F1" s="1394"/>
      <c r="G1" s="1394"/>
      <c r="H1" s="1394"/>
      <c r="I1" s="1394"/>
      <c r="J1" s="1394"/>
      <c r="K1" s="1394"/>
      <c r="L1" s="326"/>
      <c r="M1" s="273"/>
      <c r="N1" s="213" t="s">
        <v>1617</v>
      </c>
      <c r="O1" s="1"/>
      <c r="P1" s="1393"/>
      <c r="Q1" s="1393"/>
      <c r="R1" s="1393"/>
    </row>
    <row r="2" spans="1:19" ht="49.5" customHeight="1" thickBot="1">
      <c r="A2" s="1"/>
      <c r="B2" s="326"/>
      <c r="C2" s="1395" t="s">
        <v>0</v>
      </c>
      <c r="D2" s="1396"/>
      <c r="E2" s="1397"/>
      <c r="F2" s="1398"/>
      <c r="G2" s="270" t="s">
        <v>1</v>
      </c>
      <c r="H2" s="270" t="s">
        <v>2</v>
      </c>
      <c r="I2" s="271"/>
      <c r="J2" s="4" t="s">
        <v>3</v>
      </c>
      <c r="K2" s="301"/>
      <c r="L2" s="1400" t="s">
        <v>4</v>
      </c>
      <c r="M2" s="1400"/>
      <c r="N2" s="302"/>
      <c r="O2" s="327" t="s">
        <v>5</v>
      </c>
      <c r="Q2" s="342"/>
      <c r="R2" s="342"/>
      <c r="S2" s="109"/>
    </row>
    <row r="3" spans="1:19" ht="26.25" customHeight="1">
      <c r="A3" s="1"/>
      <c r="B3" s="1399" t="s">
        <v>1600</v>
      </c>
      <c r="C3" s="1399"/>
      <c r="D3" s="1399"/>
      <c r="E3" s="1399"/>
      <c r="F3" s="1399"/>
      <c r="G3" s="1399"/>
      <c r="H3" s="1399"/>
      <c r="I3" s="1399"/>
      <c r="J3" s="1399"/>
      <c r="K3" s="1399"/>
      <c r="L3" s="1399"/>
      <c r="M3" s="1399"/>
      <c r="N3" s="1399"/>
      <c r="O3" s="175"/>
      <c r="P3" s="1"/>
    </row>
    <row r="4" spans="1:19" ht="43.5" customHeight="1">
      <c r="A4" s="1"/>
      <c r="B4" s="4"/>
      <c r="C4" s="1390" t="s">
        <v>1602</v>
      </c>
      <c r="D4" s="1390"/>
      <c r="E4" s="1390"/>
      <c r="F4" s="1390"/>
      <c r="G4" s="1390"/>
      <c r="H4" s="1390"/>
      <c r="I4" s="1390"/>
      <c r="J4" s="1390"/>
      <c r="K4" s="1390"/>
      <c r="L4" s="328"/>
      <c r="M4" s="274"/>
      <c r="N4" s="1392"/>
      <c r="O4" s="1392"/>
      <c r="P4" s="1"/>
    </row>
    <row r="5" spans="1:19" ht="24" customHeight="1" thickBot="1">
      <c r="A5" s="1"/>
      <c r="B5" s="5"/>
      <c r="C5" s="1391"/>
      <c r="D5" s="1391"/>
      <c r="E5" s="1391"/>
      <c r="F5" s="1391"/>
      <c r="G5" s="1391"/>
      <c r="H5" s="1391"/>
      <c r="I5" s="1391"/>
      <c r="J5" s="1391"/>
      <c r="K5" s="1391"/>
      <c r="L5" s="328"/>
      <c r="M5" s="274"/>
      <c r="N5" s="44"/>
      <c r="O5" s="1"/>
      <c r="P5" s="1"/>
    </row>
    <row r="6" spans="1:19" ht="27" customHeight="1" thickBot="1">
      <c r="A6" s="2"/>
      <c r="B6" s="34" t="s">
        <v>6</v>
      </c>
      <c r="C6" s="35" t="s">
        <v>7</v>
      </c>
      <c r="D6" s="35" t="s">
        <v>8</v>
      </c>
      <c r="E6" s="34" t="s">
        <v>9</v>
      </c>
      <c r="F6" s="34" t="s">
        <v>10</v>
      </c>
      <c r="G6" s="36" t="s">
        <v>11</v>
      </c>
      <c r="H6" s="34" t="s">
        <v>12</v>
      </c>
      <c r="I6" s="38" t="s">
        <v>13</v>
      </c>
      <c r="J6" s="346" t="s">
        <v>14</v>
      </c>
      <c r="K6" s="904" t="s">
        <v>15</v>
      </c>
      <c r="L6" s="1370" t="s">
        <v>16</v>
      </c>
      <c r="M6" s="1371"/>
      <c r="N6" s="1234" t="s">
        <v>17</v>
      </c>
      <c r="R6" s="43"/>
    </row>
    <row r="7" spans="1:19" ht="17.25" customHeight="1" thickTop="1">
      <c r="A7" s="1"/>
      <c r="B7" s="64">
        <v>3604</v>
      </c>
      <c r="C7" s="94" t="s">
        <v>1083</v>
      </c>
      <c r="D7" s="94" t="s">
        <v>1067</v>
      </c>
      <c r="E7" s="146" t="s">
        <v>1081</v>
      </c>
      <c r="F7" s="1379" t="s">
        <v>1570</v>
      </c>
      <c r="G7" s="902" t="s">
        <v>28</v>
      </c>
      <c r="H7" s="903" t="s">
        <v>452</v>
      </c>
      <c r="I7" s="1051"/>
      <c r="J7" s="334">
        <v>1</v>
      </c>
      <c r="K7" s="909">
        <v>18000</v>
      </c>
      <c r="L7" s="1041" t="str">
        <f t="shared" ref="L7:L62" si="0">IFERROR(IF(N7=0,"",ROUNDUP(N7/J7,0)),"")</f>
        <v/>
      </c>
      <c r="M7" s="618" t="s">
        <v>21</v>
      </c>
      <c r="N7" s="1236"/>
      <c r="O7" s="313"/>
      <c r="P7" s="1"/>
    </row>
    <row r="8" spans="1:19" ht="17.25" customHeight="1">
      <c r="A8" s="1"/>
      <c r="B8" s="48">
        <v>3604</v>
      </c>
      <c r="C8" s="87" t="s">
        <v>1084</v>
      </c>
      <c r="D8" s="87" t="s">
        <v>1067</v>
      </c>
      <c r="E8" s="78" t="s">
        <v>1082</v>
      </c>
      <c r="F8" s="1376"/>
      <c r="G8" s="631" t="s">
        <v>202</v>
      </c>
      <c r="H8" s="173" t="s">
        <v>452</v>
      </c>
      <c r="I8" s="1052"/>
      <c r="J8" s="335">
        <v>1</v>
      </c>
      <c r="K8" s="761">
        <v>18000</v>
      </c>
      <c r="L8" s="1042" t="str">
        <f t="shared" si="0"/>
        <v/>
      </c>
      <c r="M8" s="619" t="s">
        <v>21</v>
      </c>
      <c r="N8" s="1237"/>
      <c r="O8" s="313"/>
      <c r="P8" s="1"/>
    </row>
    <row r="9" spans="1:19" ht="17.25" customHeight="1">
      <c r="A9" s="1"/>
      <c r="B9" s="333">
        <v>3603</v>
      </c>
      <c r="C9" s="119" t="s">
        <v>1573</v>
      </c>
      <c r="D9" s="119" t="s">
        <v>26</v>
      </c>
      <c r="E9" s="895" t="s">
        <v>1526</v>
      </c>
      <c r="F9" s="1380" t="s">
        <v>1569</v>
      </c>
      <c r="G9" s="1383" t="s">
        <v>20</v>
      </c>
      <c r="H9" s="1188" t="s">
        <v>29</v>
      </c>
      <c r="I9" s="1189" t="s">
        <v>1591</v>
      </c>
      <c r="J9" s="1077">
        <v>1</v>
      </c>
      <c r="K9" s="1190">
        <v>10000</v>
      </c>
      <c r="L9" s="1191" t="str">
        <f t="shared" si="0"/>
        <v/>
      </c>
      <c r="M9" s="1133" t="s">
        <v>21</v>
      </c>
      <c r="N9" s="1192"/>
      <c r="O9" s="313"/>
      <c r="P9" s="1"/>
    </row>
    <row r="10" spans="1:19" ht="17.25" customHeight="1">
      <c r="A10" s="1"/>
      <c r="B10" s="333">
        <v>3603</v>
      </c>
      <c r="C10" s="119" t="s">
        <v>1573</v>
      </c>
      <c r="D10" s="119" t="s">
        <v>30</v>
      </c>
      <c r="E10" s="895" t="s">
        <v>1527</v>
      </c>
      <c r="F10" s="1381"/>
      <c r="G10" s="1384"/>
      <c r="H10" s="1003" t="s">
        <v>32</v>
      </c>
      <c r="I10" s="1193" t="s">
        <v>1591</v>
      </c>
      <c r="J10" s="1091">
        <v>1</v>
      </c>
      <c r="K10" s="1194">
        <v>11000</v>
      </c>
      <c r="L10" s="1062" t="str">
        <f t="shared" si="0"/>
        <v/>
      </c>
      <c r="M10" s="1195" t="s">
        <v>21</v>
      </c>
      <c r="N10" s="1196"/>
      <c r="O10" s="313"/>
      <c r="P10" s="1"/>
    </row>
    <row r="11" spans="1:19" ht="17.25" customHeight="1">
      <c r="A11" s="1"/>
      <c r="B11" s="333">
        <v>3603</v>
      </c>
      <c r="C11" s="119" t="s">
        <v>1525</v>
      </c>
      <c r="D11" s="119" t="s">
        <v>26</v>
      </c>
      <c r="E11" s="895" t="s">
        <v>1528</v>
      </c>
      <c r="F11" s="1381"/>
      <c r="G11" s="1385" t="s">
        <v>28</v>
      </c>
      <c r="H11" s="341" t="s">
        <v>29</v>
      </c>
      <c r="I11" s="1053"/>
      <c r="J11" s="17">
        <v>1</v>
      </c>
      <c r="K11" s="1044">
        <v>10000</v>
      </c>
      <c r="L11" s="383" t="str">
        <f t="shared" si="0"/>
        <v/>
      </c>
      <c r="M11" s="424" t="s">
        <v>21</v>
      </c>
      <c r="N11" s="1238"/>
      <c r="O11" s="313"/>
      <c r="P11" s="1"/>
    </row>
    <row r="12" spans="1:19" ht="17.25" customHeight="1">
      <c r="A12" s="1"/>
      <c r="B12" s="333">
        <v>3603</v>
      </c>
      <c r="C12" s="119" t="s">
        <v>25</v>
      </c>
      <c r="D12" s="119" t="s">
        <v>30</v>
      </c>
      <c r="E12" s="895" t="s">
        <v>1529</v>
      </c>
      <c r="F12" s="1382"/>
      <c r="G12" s="1386"/>
      <c r="H12" s="341" t="s">
        <v>32</v>
      </c>
      <c r="I12" s="1054"/>
      <c r="J12" s="333">
        <v>1</v>
      </c>
      <c r="K12" s="1043">
        <v>11000</v>
      </c>
      <c r="L12" s="1045" t="str">
        <f t="shared" si="0"/>
        <v/>
      </c>
      <c r="M12" s="1046" t="s">
        <v>21</v>
      </c>
      <c r="N12" s="1239"/>
      <c r="O12" s="313"/>
      <c r="P12" s="1"/>
    </row>
    <row r="13" spans="1:19" ht="17.25" customHeight="1">
      <c r="A13" s="1"/>
      <c r="B13" s="15">
        <v>3602</v>
      </c>
      <c r="C13" s="16" t="s">
        <v>1083</v>
      </c>
      <c r="D13" s="16" t="s">
        <v>1067</v>
      </c>
      <c r="E13" s="115" t="s">
        <v>1086</v>
      </c>
      <c r="F13" s="1375" t="s">
        <v>1028</v>
      </c>
      <c r="G13" s="453" t="s">
        <v>1029</v>
      </c>
      <c r="H13" s="167" t="s">
        <v>452</v>
      </c>
      <c r="I13" s="1055"/>
      <c r="J13" s="120">
        <v>1</v>
      </c>
      <c r="K13" s="1047">
        <v>10000</v>
      </c>
      <c r="L13" s="1048" t="str">
        <f t="shared" si="0"/>
        <v/>
      </c>
      <c r="M13" s="618" t="s">
        <v>21</v>
      </c>
      <c r="N13" s="1236"/>
      <c r="O13" s="313"/>
      <c r="P13" s="1"/>
    </row>
    <row r="14" spans="1:19" ht="17.25" customHeight="1">
      <c r="A14" s="1"/>
      <c r="B14" s="48">
        <v>3602</v>
      </c>
      <c r="C14" s="87" t="s">
        <v>1087</v>
      </c>
      <c r="D14" s="87" t="s">
        <v>1067</v>
      </c>
      <c r="E14" s="78" t="s">
        <v>1085</v>
      </c>
      <c r="F14" s="1376"/>
      <c r="G14" s="631" t="s">
        <v>20</v>
      </c>
      <c r="H14" s="173" t="s">
        <v>452</v>
      </c>
      <c r="I14" s="1052"/>
      <c r="J14" s="335">
        <v>1</v>
      </c>
      <c r="K14" s="761">
        <v>10000</v>
      </c>
      <c r="L14" s="1042" t="str">
        <f t="shared" si="0"/>
        <v/>
      </c>
      <c r="M14" s="619" t="s">
        <v>21</v>
      </c>
      <c r="N14" s="1237"/>
      <c r="O14" s="313"/>
      <c r="P14" s="1"/>
    </row>
    <row r="15" spans="1:19" ht="17.25" customHeight="1">
      <c r="A15" s="2"/>
      <c r="B15" s="340">
        <v>3601</v>
      </c>
      <c r="C15" s="83" t="s">
        <v>1083</v>
      </c>
      <c r="D15" s="83" t="s">
        <v>1090</v>
      </c>
      <c r="E15" s="83" t="s">
        <v>1092</v>
      </c>
      <c r="F15" s="1368" t="s">
        <v>1034</v>
      </c>
      <c r="G15" s="457" t="s">
        <v>1029</v>
      </c>
      <c r="H15" s="340" t="s">
        <v>29</v>
      </c>
      <c r="I15" s="726"/>
      <c r="J15" s="696">
        <v>1</v>
      </c>
      <c r="K15" s="160">
        <v>4500</v>
      </c>
      <c r="L15" s="353" t="str">
        <f t="shared" si="0"/>
        <v/>
      </c>
      <c r="M15" s="372" t="s">
        <v>21</v>
      </c>
      <c r="N15" s="1240"/>
      <c r="R15" s="43"/>
    </row>
    <row r="16" spans="1:19" ht="17.25" customHeight="1">
      <c r="A16" s="2"/>
      <c r="B16" s="341">
        <v>3601</v>
      </c>
      <c r="C16" s="81" t="s">
        <v>1083</v>
      </c>
      <c r="D16" s="81" t="s">
        <v>1091</v>
      </c>
      <c r="E16" s="81" t="s">
        <v>1093</v>
      </c>
      <c r="F16" s="1368"/>
      <c r="G16" s="75" t="s">
        <v>28</v>
      </c>
      <c r="H16" s="341" t="s">
        <v>32</v>
      </c>
      <c r="I16" s="727"/>
      <c r="J16" s="251">
        <v>1</v>
      </c>
      <c r="K16" s="54">
        <v>4500</v>
      </c>
      <c r="L16" s="383" t="str">
        <f t="shared" si="0"/>
        <v/>
      </c>
      <c r="M16" s="424" t="s">
        <v>1079</v>
      </c>
      <c r="N16" s="1241"/>
      <c r="R16" s="43"/>
    </row>
    <row r="17" spans="1:18" ht="17.25" customHeight="1">
      <c r="A17" s="2"/>
      <c r="B17" s="341">
        <v>3601</v>
      </c>
      <c r="C17" s="81" t="s">
        <v>1088</v>
      </c>
      <c r="D17" s="81" t="s">
        <v>1090</v>
      </c>
      <c r="E17" s="81" t="s">
        <v>1094</v>
      </c>
      <c r="F17" s="1368"/>
      <c r="G17" s="75" t="s">
        <v>1035</v>
      </c>
      <c r="H17" s="341" t="s">
        <v>29</v>
      </c>
      <c r="I17" s="1330" t="s">
        <v>1611</v>
      </c>
      <c r="J17" s="251">
        <v>1</v>
      </c>
      <c r="K17" s="57">
        <v>4500</v>
      </c>
      <c r="L17" s="351" t="str">
        <f t="shared" si="0"/>
        <v/>
      </c>
      <c r="M17" s="424" t="s">
        <v>21</v>
      </c>
      <c r="N17" s="1241"/>
      <c r="R17" s="43"/>
    </row>
    <row r="18" spans="1:18" ht="17.25" customHeight="1">
      <c r="A18" s="2"/>
      <c r="B18" s="341">
        <v>3601</v>
      </c>
      <c r="C18" s="81" t="s">
        <v>1088</v>
      </c>
      <c r="D18" s="81" t="s">
        <v>1091</v>
      </c>
      <c r="E18" s="81" t="s">
        <v>1095</v>
      </c>
      <c r="F18" s="1368"/>
      <c r="G18" s="75" t="s">
        <v>287</v>
      </c>
      <c r="H18" s="341" t="s">
        <v>32</v>
      </c>
      <c r="I18" s="727"/>
      <c r="J18" s="696">
        <v>1</v>
      </c>
      <c r="K18" s="57">
        <v>4500</v>
      </c>
      <c r="L18" s="351" t="str">
        <f t="shared" si="0"/>
        <v/>
      </c>
      <c r="M18" s="424" t="s">
        <v>21</v>
      </c>
      <c r="N18" s="1242"/>
      <c r="R18" s="43"/>
    </row>
    <row r="19" spans="1:18" ht="17.25" customHeight="1">
      <c r="A19" s="2"/>
      <c r="B19" s="341">
        <v>3601</v>
      </c>
      <c r="C19" s="81" t="s">
        <v>1089</v>
      </c>
      <c r="D19" s="81" t="s">
        <v>1090</v>
      </c>
      <c r="E19" s="81" t="s">
        <v>1096</v>
      </c>
      <c r="F19" s="1368"/>
      <c r="G19" s="75" t="s">
        <v>147</v>
      </c>
      <c r="H19" s="341" t="s">
        <v>29</v>
      </c>
      <c r="I19" s="727"/>
      <c r="J19" s="696">
        <v>1</v>
      </c>
      <c r="K19" s="57">
        <v>4500</v>
      </c>
      <c r="L19" s="351" t="str">
        <f t="shared" si="0"/>
        <v/>
      </c>
      <c r="M19" s="424" t="s">
        <v>21</v>
      </c>
      <c r="N19" s="1242"/>
      <c r="R19" s="43"/>
    </row>
    <row r="20" spans="1:18" ht="17.25" customHeight="1">
      <c r="A20" s="2"/>
      <c r="B20" s="338">
        <v>3601</v>
      </c>
      <c r="C20" s="82" t="s">
        <v>1089</v>
      </c>
      <c r="D20" s="82" t="s">
        <v>1091</v>
      </c>
      <c r="E20" s="82" t="s">
        <v>1097</v>
      </c>
      <c r="F20" s="1369"/>
      <c r="G20" s="185" t="s">
        <v>1036</v>
      </c>
      <c r="H20" s="338" t="s">
        <v>32</v>
      </c>
      <c r="I20" s="728"/>
      <c r="J20" s="547">
        <v>1</v>
      </c>
      <c r="K20" s="52">
        <v>4500</v>
      </c>
      <c r="L20" s="352" t="str">
        <f t="shared" si="0"/>
        <v/>
      </c>
      <c r="M20" s="366" t="s">
        <v>21</v>
      </c>
      <c r="N20" s="1243"/>
      <c r="R20" s="43"/>
    </row>
    <row r="21" spans="1:18" ht="17.25" customHeight="1">
      <c r="A21" s="2"/>
      <c r="B21" s="13">
        <v>3501</v>
      </c>
      <c r="C21" s="76" t="s">
        <v>1091</v>
      </c>
      <c r="D21" s="76" t="s">
        <v>1090</v>
      </c>
      <c r="E21" s="83" t="s">
        <v>1098</v>
      </c>
      <c r="F21" s="1372" t="s">
        <v>957</v>
      </c>
      <c r="G21" s="897" t="s">
        <v>1532</v>
      </c>
      <c r="H21" s="13" t="s">
        <v>29</v>
      </c>
      <c r="I21" s="1201"/>
      <c r="J21" s="13">
        <v>1</v>
      </c>
      <c r="K21" s="936">
        <v>15000</v>
      </c>
      <c r="L21" s="427" t="str">
        <f t="shared" si="0"/>
        <v/>
      </c>
      <c r="M21" s="276" t="s">
        <v>21</v>
      </c>
      <c r="N21" s="1244"/>
      <c r="R21" s="43"/>
    </row>
    <row r="22" spans="1:18" ht="17.25" customHeight="1">
      <c r="A22" s="2"/>
      <c r="B22" s="8">
        <v>3501</v>
      </c>
      <c r="C22" s="84" t="s">
        <v>1091</v>
      </c>
      <c r="D22" s="84" t="s">
        <v>1091</v>
      </c>
      <c r="E22" s="81" t="s">
        <v>1099</v>
      </c>
      <c r="F22" s="1373"/>
      <c r="G22" s="267" t="s">
        <v>1532</v>
      </c>
      <c r="H22" s="163" t="s">
        <v>32</v>
      </c>
      <c r="I22" s="1128"/>
      <c r="J22" s="8">
        <v>1</v>
      </c>
      <c r="K22" s="640">
        <v>18000</v>
      </c>
      <c r="L22" s="383" t="str">
        <f t="shared" si="0"/>
        <v/>
      </c>
      <c r="M22" s="381" t="s">
        <v>21</v>
      </c>
      <c r="N22" s="1238"/>
      <c r="R22" s="43"/>
    </row>
    <row r="23" spans="1:18" ht="17.25" customHeight="1">
      <c r="A23" s="2"/>
      <c r="B23" s="8">
        <v>3501</v>
      </c>
      <c r="C23" s="123" t="s">
        <v>1027</v>
      </c>
      <c r="D23" s="123" t="s">
        <v>26</v>
      </c>
      <c r="E23" s="826" t="s">
        <v>1025</v>
      </c>
      <c r="F23" s="1373"/>
      <c r="G23" s="267" t="s">
        <v>28</v>
      </c>
      <c r="H23" s="334" t="s">
        <v>29</v>
      </c>
      <c r="I23" s="759"/>
      <c r="J23" s="8">
        <v>1</v>
      </c>
      <c r="K23" s="825">
        <v>15000</v>
      </c>
      <c r="L23" s="383" t="str">
        <f t="shared" si="0"/>
        <v/>
      </c>
      <c r="M23" s="381" t="s">
        <v>21</v>
      </c>
      <c r="N23" s="653"/>
      <c r="R23" s="43"/>
    </row>
    <row r="24" spans="1:18" ht="17.25" customHeight="1">
      <c r="A24" s="2"/>
      <c r="B24" s="8">
        <v>3501</v>
      </c>
      <c r="C24" s="121" t="s">
        <v>1027</v>
      </c>
      <c r="D24" s="121" t="s">
        <v>30</v>
      </c>
      <c r="E24" s="847" t="s">
        <v>1026</v>
      </c>
      <c r="F24" s="1373"/>
      <c r="G24" s="267" t="s">
        <v>28</v>
      </c>
      <c r="H24" s="8" t="s">
        <v>32</v>
      </c>
      <c r="I24" s="834"/>
      <c r="J24" s="8">
        <v>1</v>
      </c>
      <c r="K24" s="825">
        <v>18000</v>
      </c>
      <c r="L24" s="383" t="str">
        <f t="shared" si="0"/>
        <v/>
      </c>
      <c r="M24" s="381" t="s">
        <v>21</v>
      </c>
      <c r="N24" s="653"/>
      <c r="R24" s="43"/>
    </row>
    <row r="25" spans="1:18" ht="17.25" customHeight="1">
      <c r="A25" s="2"/>
      <c r="B25" s="341">
        <v>3501</v>
      </c>
      <c r="C25" s="81" t="s">
        <v>448</v>
      </c>
      <c r="D25" s="81" t="s">
        <v>449</v>
      </c>
      <c r="E25" s="827" t="s">
        <v>455</v>
      </c>
      <c r="F25" s="1373"/>
      <c r="G25" s="75" t="s">
        <v>65</v>
      </c>
      <c r="H25" s="341" t="s">
        <v>63</v>
      </c>
      <c r="I25" s="834"/>
      <c r="J25" s="251">
        <v>1</v>
      </c>
      <c r="K25" s="54">
        <v>15000</v>
      </c>
      <c r="L25" s="383" t="str">
        <f t="shared" si="0"/>
        <v/>
      </c>
      <c r="M25" s="381" t="s">
        <v>24</v>
      </c>
      <c r="N25" s="415"/>
      <c r="R25" s="43"/>
    </row>
    <row r="26" spans="1:18" ht="17.25" customHeight="1">
      <c r="A26" s="2"/>
      <c r="B26" s="338">
        <v>3501</v>
      </c>
      <c r="C26" s="82" t="s">
        <v>448</v>
      </c>
      <c r="D26" s="82" t="s">
        <v>450</v>
      </c>
      <c r="E26" s="520" t="s">
        <v>456</v>
      </c>
      <c r="F26" s="1374"/>
      <c r="G26" s="185" t="s">
        <v>65</v>
      </c>
      <c r="H26" s="338" t="s">
        <v>64</v>
      </c>
      <c r="I26" s="793"/>
      <c r="J26" s="368">
        <v>1</v>
      </c>
      <c r="K26" s="52">
        <v>18000</v>
      </c>
      <c r="L26" s="352" t="str">
        <f t="shared" si="0"/>
        <v/>
      </c>
      <c r="M26" s="315" t="s">
        <v>451</v>
      </c>
      <c r="N26" s="361"/>
      <c r="R26" s="43"/>
    </row>
    <row r="27" spans="1:18" ht="17.25" customHeight="1">
      <c r="A27" s="2"/>
      <c r="B27" s="340">
        <v>3303</v>
      </c>
      <c r="C27" s="831" t="s">
        <v>1091</v>
      </c>
      <c r="D27" s="83" t="s">
        <v>1067</v>
      </c>
      <c r="E27" s="137" t="s">
        <v>1100</v>
      </c>
      <c r="F27" s="1387" t="s">
        <v>1571</v>
      </c>
      <c r="G27" s="457" t="s">
        <v>1532</v>
      </c>
      <c r="H27" s="340"/>
      <c r="I27" s="1049"/>
      <c r="J27" s="1050">
        <v>1</v>
      </c>
      <c r="K27" s="53">
        <v>8000</v>
      </c>
      <c r="L27" s="427" t="str">
        <f t="shared" si="0"/>
        <v/>
      </c>
      <c r="M27" s="276" t="s">
        <v>21</v>
      </c>
      <c r="N27" s="1245"/>
      <c r="R27" s="43"/>
    </row>
    <row r="28" spans="1:18" ht="17.25" customHeight="1">
      <c r="A28" s="2"/>
      <c r="B28" s="341">
        <v>3303</v>
      </c>
      <c r="C28" s="243" t="s">
        <v>1033</v>
      </c>
      <c r="D28" s="81" t="s">
        <v>1032</v>
      </c>
      <c r="E28" s="136" t="s">
        <v>1031</v>
      </c>
      <c r="F28" s="1388"/>
      <c r="G28" s="75" t="s">
        <v>1029</v>
      </c>
      <c r="H28" s="341"/>
      <c r="I28" s="834"/>
      <c r="J28" s="832">
        <v>1</v>
      </c>
      <c r="K28" s="384">
        <v>8000</v>
      </c>
      <c r="L28" s="353" t="str">
        <f t="shared" si="0"/>
        <v/>
      </c>
      <c r="M28" s="288" t="s">
        <v>1030</v>
      </c>
      <c r="N28" s="364"/>
      <c r="R28" s="43"/>
    </row>
    <row r="29" spans="1:18" ht="17.25" customHeight="1">
      <c r="A29" s="2"/>
      <c r="B29" s="338">
        <v>3303</v>
      </c>
      <c r="C29" s="808" t="s">
        <v>1101</v>
      </c>
      <c r="D29" s="82" t="s">
        <v>1067</v>
      </c>
      <c r="E29" s="138" t="s">
        <v>1102</v>
      </c>
      <c r="F29" s="1389"/>
      <c r="G29" s="185" t="s">
        <v>57</v>
      </c>
      <c r="H29" s="338"/>
      <c r="I29" s="835"/>
      <c r="J29" s="833">
        <v>1</v>
      </c>
      <c r="K29" s="740">
        <v>8000</v>
      </c>
      <c r="L29" s="352" t="str">
        <f t="shared" si="0"/>
        <v/>
      </c>
      <c r="M29" s="315" t="s">
        <v>1030</v>
      </c>
      <c r="N29" s="390"/>
      <c r="R29" s="43"/>
    </row>
    <row r="30" spans="1:18" ht="17.25" customHeight="1">
      <c r="A30" s="2"/>
      <c r="B30" s="336">
        <v>4505</v>
      </c>
      <c r="C30" s="146" t="s">
        <v>797</v>
      </c>
      <c r="D30" s="146" t="s">
        <v>822</v>
      </c>
      <c r="E30" s="83" t="s">
        <v>823</v>
      </c>
      <c r="F30" s="1368" t="s">
        <v>826</v>
      </c>
      <c r="G30" s="339" t="s">
        <v>28</v>
      </c>
      <c r="H30" s="336" t="s">
        <v>452</v>
      </c>
      <c r="I30" s="1016"/>
      <c r="J30" s="696">
        <v>1</v>
      </c>
      <c r="K30" s="160">
        <v>2600</v>
      </c>
      <c r="L30" s="353" t="str">
        <f t="shared" si="0"/>
        <v/>
      </c>
      <c r="M30" s="548" t="s">
        <v>21</v>
      </c>
      <c r="N30" s="414"/>
      <c r="R30" s="43"/>
    </row>
    <row r="31" spans="1:18" ht="17.25" customHeight="1">
      <c r="A31" s="2"/>
      <c r="B31" s="336">
        <v>4505</v>
      </c>
      <c r="C31" s="146" t="s">
        <v>820</v>
      </c>
      <c r="D31" s="146" t="s">
        <v>822</v>
      </c>
      <c r="E31" s="81" t="s">
        <v>824</v>
      </c>
      <c r="F31" s="1368"/>
      <c r="G31" s="336" t="s">
        <v>23</v>
      </c>
      <c r="H31" s="56" t="s">
        <v>452</v>
      </c>
      <c r="I31" s="727"/>
      <c r="J31" s="251">
        <v>1</v>
      </c>
      <c r="K31" s="57">
        <v>2600</v>
      </c>
      <c r="L31" s="351" t="str">
        <f t="shared" si="0"/>
        <v/>
      </c>
      <c r="M31" s="424" t="s">
        <v>21</v>
      </c>
      <c r="N31" s="415"/>
      <c r="R31" s="43"/>
    </row>
    <row r="32" spans="1:18" ht="17.25" customHeight="1">
      <c r="A32" s="2"/>
      <c r="B32" s="329">
        <v>4505</v>
      </c>
      <c r="C32" s="147" t="s">
        <v>821</v>
      </c>
      <c r="D32" s="147" t="s">
        <v>822</v>
      </c>
      <c r="E32" s="82" t="s">
        <v>825</v>
      </c>
      <c r="F32" s="1369"/>
      <c r="G32" s="338" t="s">
        <v>827</v>
      </c>
      <c r="H32" s="338" t="s">
        <v>452</v>
      </c>
      <c r="I32" s="1308" t="s">
        <v>1611</v>
      </c>
      <c r="J32" s="547">
        <v>1</v>
      </c>
      <c r="K32" s="52">
        <v>2600</v>
      </c>
      <c r="L32" s="352" t="str">
        <f t="shared" si="0"/>
        <v/>
      </c>
      <c r="M32" s="366" t="s">
        <v>21</v>
      </c>
      <c r="N32" s="361"/>
      <c r="R32" s="43"/>
    </row>
    <row r="33" spans="1:18" ht="17.25" customHeight="1">
      <c r="A33" s="2"/>
      <c r="B33" s="339">
        <v>3505</v>
      </c>
      <c r="C33" s="196" t="s">
        <v>612</v>
      </c>
      <c r="D33" s="93" t="s">
        <v>611</v>
      </c>
      <c r="E33" s="269">
        <v>4571688457234</v>
      </c>
      <c r="F33" s="1360" t="s">
        <v>937</v>
      </c>
      <c r="G33" s="242" t="s">
        <v>615</v>
      </c>
      <c r="H33" s="412" t="s">
        <v>620</v>
      </c>
      <c r="I33" s="785"/>
      <c r="J33" s="265">
        <v>1</v>
      </c>
      <c r="K33" s="12">
        <v>7500</v>
      </c>
      <c r="L33" s="427" t="str">
        <f t="shared" si="0"/>
        <v/>
      </c>
      <c r="M33" s="276" t="s">
        <v>21</v>
      </c>
      <c r="N33" s="416"/>
      <c r="O33" s="313"/>
      <c r="R33" s="43"/>
    </row>
    <row r="34" spans="1:18" ht="17.25" customHeight="1">
      <c r="A34" s="2"/>
      <c r="B34" s="341">
        <v>3505</v>
      </c>
      <c r="C34" s="243" t="s">
        <v>616</v>
      </c>
      <c r="D34" s="84" t="s">
        <v>611</v>
      </c>
      <c r="E34" s="245">
        <v>4571688457241</v>
      </c>
      <c r="F34" s="1361"/>
      <c r="G34" s="40" t="s">
        <v>618</v>
      </c>
      <c r="H34" s="421" t="s">
        <v>620</v>
      </c>
      <c r="I34" s="762"/>
      <c r="J34" s="241">
        <v>1</v>
      </c>
      <c r="K34" s="10">
        <v>7500</v>
      </c>
      <c r="L34" s="383" t="str">
        <f t="shared" si="0"/>
        <v/>
      </c>
      <c r="M34" s="381" t="s">
        <v>21</v>
      </c>
      <c r="N34" s="415"/>
      <c r="O34" s="313"/>
      <c r="R34" s="43"/>
    </row>
    <row r="35" spans="1:18" ht="17.25" customHeight="1">
      <c r="A35" s="2"/>
      <c r="B35" s="329">
        <v>3505</v>
      </c>
      <c r="C35" s="244" t="s">
        <v>617</v>
      </c>
      <c r="D35" s="149" t="s">
        <v>611</v>
      </c>
      <c r="E35" s="246">
        <v>4571688457258</v>
      </c>
      <c r="F35" s="1362"/>
      <c r="G35" s="185" t="s">
        <v>619</v>
      </c>
      <c r="H35" s="632" t="s">
        <v>620</v>
      </c>
      <c r="I35" s="787"/>
      <c r="J35" s="193">
        <v>1</v>
      </c>
      <c r="K35" s="118">
        <v>7500</v>
      </c>
      <c r="L35" s="354" t="str">
        <f t="shared" si="0"/>
        <v/>
      </c>
      <c r="M35" s="275" t="s">
        <v>21</v>
      </c>
      <c r="N35" s="390"/>
      <c r="O35" s="313"/>
      <c r="R35" s="43"/>
    </row>
    <row r="36" spans="1:18" ht="17.25" customHeight="1">
      <c r="A36" s="1"/>
      <c r="B36" s="340">
        <v>3202</v>
      </c>
      <c r="C36" s="83" t="s">
        <v>450</v>
      </c>
      <c r="D36" s="83" t="s">
        <v>449</v>
      </c>
      <c r="E36" s="83" t="s">
        <v>457</v>
      </c>
      <c r="F36" s="1363" t="s">
        <v>454</v>
      </c>
      <c r="G36" s="457" t="s">
        <v>1530</v>
      </c>
      <c r="H36" s="340" t="s">
        <v>63</v>
      </c>
      <c r="I36" s="350"/>
      <c r="J36" s="340">
        <v>1</v>
      </c>
      <c r="K36" s="53">
        <v>5800</v>
      </c>
      <c r="L36" s="427" t="str">
        <f t="shared" si="0"/>
        <v/>
      </c>
      <c r="M36" s="276" t="s">
        <v>21</v>
      </c>
      <c r="N36" s="414"/>
      <c r="O36" s="313"/>
      <c r="P36" s="1"/>
    </row>
    <row r="37" spans="1:18" ht="17.25" customHeight="1">
      <c r="A37" s="1"/>
      <c r="B37" s="341">
        <v>3202</v>
      </c>
      <c r="C37" s="81" t="s">
        <v>450</v>
      </c>
      <c r="D37" s="81" t="s">
        <v>450</v>
      </c>
      <c r="E37" s="81" t="s">
        <v>458</v>
      </c>
      <c r="F37" s="1364"/>
      <c r="G37" s="75" t="s">
        <v>934</v>
      </c>
      <c r="H37" s="341" t="s">
        <v>64</v>
      </c>
      <c r="I37" s="581"/>
      <c r="J37" s="341">
        <v>1</v>
      </c>
      <c r="K37" s="54">
        <v>5800</v>
      </c>
      <c r="L37" s="383" t="str">
        <f t="shared" si="0"/>
        <v/>
      </c>
      <c r="M37" s="381" t="s">
        <v>21</v>
      </c>
      <c r="N37" s="417"/>
      <c r="O37" s="313"/>
      <c r="P37" s="1"/>
    </row>
    <row r="38" spans="1:18" ht="17.25" customHeight="1">
      <c r="A38" s="1"/>
      <c r="B38" s="341">
        <v>3202</v>
      </c>
      <c r="C38" s="81">
        <v>10</v>
      </c>
      <c r="D38" s="81" t="s">
        <v>26</v>
      </c>
      <c r="E38" s="102">
        <v>4589750313418</v>
      </c>
      <c r="F38" s="1364"/>
      <c r="G38" s="75" t="s">
        <v>28</v>
      </c>
      <c r="H38" s="341" t="s">
        <v>63</v>
      </c>
      <c r="I38" s="454"/>
      <c r="J38" s="341">
        <v>1</v>
      </c>
      <c r="K38" s="54">
        <v>5800</v>
      </c>
      <c r="L38" s="383" t="str">
        <f t="shared" si="0"/>
        <v/>
      </c>
      <c r="M38" s="381" t="s">
        <v>21</v>
      </c>
      <c r="N38" s="415"/>
      <c r="O38" s="313"/>
    </row>
    <row r="39" spans="1:18" ht="17.25" customHeight="1">
      <c r="A39" s="1"/>
      <c r="B39" s="341">
        <v>3202</v>
      </c>
      <c r="C39" s="81">
        <v>10</v>
      </c>
      <c r="D39" s="81" t="s">
        <v>30</v>
      </c>
      <c r="E39" s="102">
        <v>4589750313425</v>
      </c>
      <c r="F39" s="1364"/>
      <c r="G39" s="75" t="s">
        <v>28</v>
      </c>
      <c r="H39" s="341" t="s">
        <v>64</v>
      </c>
      <c r="I39" s="920"/>
      <c r="J39" s="341">
        <v>1</v>
      </c>
      <c r="K39" s="54">
        <v>5800</v>
      </c>
      <c r="L39" s="383" t="str">
        <f t="shared" si="0"/>
        <v/>
      </c>
      <c r="M39" s="381" t="s">
        <v>21</v>
      </c>
      <c r="N39" s="417"/>
      <c r="O39" s="313"/>
      <c r="P39" s="1"/>
    </row>
    <row r="40" spans="1:18" ht="17.25" customHeight="1">
      <c r="A40" s="1"/>
      <c r="B40" s="341">
        <v>3202</v>
      </c>
      <c r="C40" s="81">
        <v>56</v>
      </c>
      <c r="D40" s="81" t="s">
        <v>26</v>
      </c>
      <c r="E40" s="102">
        <v>4589750313395</v>
      </c>
      <c r="F40" s="1364"/>
      <c r="G40" s="75" t="s">
        <v>57</v>
      </c>
      <c r="H40" s="341" t="s">
        <v>63</v>
      </c>
      <c r="I40" s="454"/>
      <c r="J40" s="341">
        <v>1</v>
      </c>
      <c r="K40" s="54">
        <v>5800</v>
      </c>
      <c r="L40" s="383" t="str">
        <f t="shared" si="0"/>
        <v/>
      </c>
      <c r="M40" s="381" t="s">
        <v>21</v>
      </c>
      <c r="N40" s="415"/>
      <c r="O40" s="313"/>
    </row>
    <row r="41" spans="1:18" ht="17.25" customHeight="1">
      <c r="A41" s="1"/>
      <c r="B41" s="338">
        <v>3202</v>
      </c>
      <c r="C41" s="82">
        <v>56</v>
      </c>
      <c r="D41" s="82" t="s">
        <v>30</v>
      </c>
      <c r="E41" s="100">
        <v>4589750313401</v>
      </c>
      <c r="F41" s="1365"/>
      <c r="G41" s="185" t="s">
        <v>57</v>
      </c>
      <c r="H41" s="338" t="s">
        <v>64</v>
      </c>
      <c r="I41" s="455"/>
      <c r="J41" s="338">
        <v>1</v>
      </c>
      <c r="K41" s="52">
        <v>5800</v>
      </c>
      <c r="L41" s="352" t="str">
        <f t="shared" si="0"/>
        <v/>
      </c>
      <c r="M41" s="315" t="s">
        <v>21</v>
      </c>
      <c r="N41" s="390"/>
      <c r="O41" s="313"/>
      <c r="P41" s="1"/>
    </row>
    <row r="42" spans="1:18" ht="51" customHeight="1">
      <c r="A42" s="2"/>
      <c r="B42" s="333">
        <v>3502</v>
      </c>
      <c r="C42" s="119" t="s">
        <v>25</v>
      </c>
      <c r="D42" s="119" t="s">
        <v>19</v>
      </c>
      <c r="E42" s="107" t="s">
        <v>459</v>
      </c>
      <c r="F42" s="866" t="s">
        <v>958</v>
      </c>
      <c r="G42" s="179" t="s">
        <v>28</v>
      </c>
      <c r="H42" s="452" t="s">
        <v>452</v>
      </c>
      <c r="I42" s="1280" t="s">
        <v>1603</v>
      </c>
      <c r="J42" s="620">
        <v>1</v>
      </c>
      <c r="K42" s="160">
        <v>25000</v>
      </c>
      <c r="L42" s="353" t="str">
        <f t="shared" si="0"/>
        <v/>
      </c>
      <c r="M42" s="621" t="s">
        <v>21</v>
      </c>
      <c r="N42" s="651"/>
      <c r="O42" s="313"/>
      <c r="R42" s="43"/>
    </row>
    <row r="43" spans="1:18" ht="17.25" customHeight="1">
      <c r="A43" s="1"/>
      <c r="B43" s="15">
        <v>3503</v>
      </c>
      <c r="C43" s="16" t="s">
        <v>25</v>
      </c>
      <c r="D43" s="16" t="s">
        <v>19</v>
      </c>
      <c r="E43" s="115" t="s">
        <v>460</v>
      </c>
      <c r="F43" s="1375" t="s">
        <v>453</v>
      </c>
      <c r="G43" s="453" t="s">
        <v>28</v>
      </c>
      <c r="H43" s="167" t="s">
        <v>452</v>
      </c>
      <c r="I43" s="796"/>
      <c r="J43" s="15">
        <v>1</v>
      </c>
      <c r="K43" s="1377">
        <v>13500</v>
      </c>
      <c r="L43" s="617" t="str">
        <f t="shared" si="0"/>
        <v/>
      </c>
      <c r="M43" s="618" t="s">
        <v>21</v>
      </c>
      <c r="N43" s="652"/>
      <c r="O43" s="313"/>
      <c r="P43" s="1"/>
    </row>
    <row r="44" spans="1:18" ht="17.25" customHeight="1">
      <c r="A44" s="1"/>
      <c r="B44" s="48">
        <v>3503</v>
      </c>
      <c r="C44" s="87" t="s">
        <v>56</v>
      </c>
      <c r="D44" s="87" t="s">
        <v>19</v>
      </c>
      <c r="E44" s="78" t="s">
        <v>461</v>
      </c>
      <c r="F44" s="1376"/>
      <c r="G44" s="631" t="s">
        <v>57</v>
      </c>
      <c r="H44" s="173" t="s">
        <v>452</v>
      </c>
      <c r="I44" s="791"/>
      <c r="J44" s="48">
        <v>1</v>
      </c>
      <c r="K44" s="1378"/>
      <c r="L44" s="561" t="str">
        <f t="shared" si="0"/>
        <v/>
      </c>
      <c r="M44" s="619" t="s">
        <v>21</v>
      </c>
      <c r="N44" s="650"/>
      <c r="O44" s="313"/>
      <c r="P44" s="1"/>
    </row>
    <row r="45" spans="1:18" ht="17.25" customHeight="1">
      <c r="A45" s="1"/>
      <c r="B45" s="13">
        <v>3206</v>
      </c>
      <c r="C45" s="76" t="s">
        <v>25</v>
      </c>
      <c r="D45" s="76" t="s">
        <v>19</v>
      </c>
      <c r="E45" s="77">
        <v>4589750319038</v>
      </c>
      <c r="F45" s="1366" t="s">
        <v>938</v>
      </c>
      <c r="G45" s="42" t="s">
        <v>28</v>
      </c>
      <c r="H45" s="681"/>
      <c r="I45" s="682"/>
      <c r="J45" s="13">
        <v>1</v>
      </c>
      <c r="K45" s="12">
        <v>12000</v>
      </c>
      <c r="L45" s="427" t="str">
        <f t="shared" si="0"/>
        <v/>
      </c>
      <c r="M45" s="276" t="s">
        <v>21</v>
      </c>
      <c r="N45" s="651"/>
      <c r="O45" s="313"/>
      <c r="P45" s="1"/>
    </row>
    <row r="46" spans="1:18" ht="17.25" customHeight="1">
      <c r="A46" s="1"/>
      <c r="B46" s="335">
        <v>3206</v>
      </c>
      <c r="C46" s="149" t="s">
        <v>56</v>
      </c>
      <c r="D46" s="149" t="s">
        <v>19</v>
      </c>
      <c r="E46" s="683">
        <v>4589750319045</v>
      </c>
      <c r="F46" s="1367"/>
      <c r="G46" s="684" t="s">
        <v>57</v>
      </c>
      <c r="H46" s="685"/>
      <c r="I46" s="686"/>
      <c r="J46" s="335">
        <v>1</v>
      </c>
      <c r="K46" s="118">
        <v>12000</v>
      </c>
      <c r="L46" s="352" t="str">
        <f t="shared" si="0"/>
        <v/>
      </c>
      <c r="M46" s="315" t="s">
        <v>21</v>
      </c>
      <c r="N46" s="361"/>
      <c r="O46" s="313"/>
      <c r="P46" s="1"/>
    </row>
    <row r="47" spans="1:18" ht="17.25" customHeight="1">
      <c r="A47" s="2"/>
      <c r="B47" s="339">
        <v>3404</v>
      </c>
      <c r="C47" s="196" t="s">
        <v>25</v>
      </c>
      <c r="D47" s="93" t="s">
        <v>26</v>
      </c>
      <c r="E47" s="80" t="s">
        <v>27</v>
      </c>
      <c r="F47" s="1368" t="s">
        <v>959</v>
      </c>
      <c r="G47" s="450" t="s">
        <v>28</v>
      </c>
      <c r="H47" s="334" t="s">
        <v>29</v>
      </c>
      <c r="I47" s="687"/>
      <c r="J47" s="145">
        <v>1</v>
      </c>
      <c r="K47" s="250">
        <v>3900</v>
      </c>
      <c r="L47" s="379" t="str">
        <f t="shared" si="0"/>
        <v/>
      </c>
      <c r="M47" s="277" t="s">
        <v>21</v>
      </c>
      <c r="N47" s="414"/>
      <c r="O47" s="313"/>
      <c r="R47" s="43"/>
    </row>
    <row r="48" spans="1:18" ht="17.25" customHeight="1">
      <c r="A48" s="2"/>
      <c r="B48" s="341">
        <v>3404</v>
      </c>
      <c r="C48" s="243" t="s">
        <v>25</v>
      </c>
      <c r="D48" s="84" t="s">
        <v>30</v>
      </c>
      <c r="E48" s="128" t="s">
        <v>31</v>
      </c>
      <c r="F48" s="1368"/>
      <c r="G48" s="413" t="s">
        <v>28</v>
      </c>
      <c r="H48" s="334" t="s">
        <v>32</v>
      </c>
      <c r="I48" s="582"/>
      <c r="J48" s="145">
        <v>1</v>
      </c>
      <c r="K48" s="250">
        <v>3900</v>
      </c>
      <c r="L48" s="379" t="str">
        <f t="shared" si="0"/>
        <v/>
      </c>
      <c r="M48" s="277" t="s">
        <v>21</v>
      </c>
      <c r="N48" s="415"/>
      <c r="O48" s="313"/>
      <c r="P48" s="313"/>
      <c r="R48" s="43"/>
    </row>
    <row r="49" spans="1:18" ht="17.25" customHeight="1">
      <c r="A49" s="2"/>
      <c r="B49" s="341">
        <v>3404</v>
      </c>
      <c r="C49" s="243" t="s">
        <v>22</v>
      </c>
      <c r="D49" s="84" t="s">
        <v>26</v>
      </c>
      <c r="E49" s="81" t="s">
        <v>33</v>
      </c>
      <c r="F49" s="1368"/>
      <c r="G49" s="267" t="s">
        <v>34</v>
      </c>
      <c r="H49" s="8" t="s">
        <v>29</v>
      </c>
      <c r="I49" s="610"/>
      <c r="J49" s="241">
        <v>1</v>
      </c>
      <c r="K49" s="10">
        <v>3900</v>
      </c>
      <c r="L49" s="383" t="str">
        <f t="shared" si="0"/>
        <v/>
      </c>
      <c r="M49" s="277" t="s">
        <v>21</v>
      </c>
      <c r="N49" s="414"/>
      <c r="O49" s="313"/>
      <c r="R49" s="43"/>
    </row>
    <row r="50" spans="1:18" ht="17.25" customHeight="1">
      <c r="A50" s="2"/>
      <c r="B50" s="341">
        <v>3404</v>
      </c>
      <c r="C50" s="266" t="s">
        <v>22</v>
      </c>
      <c r="D50" s="84" t="s">
        <v>30</v>
      </c>
      <c r="E50" s="128" t="s">
        <v>35</v>
      </c>
      <c r="F50" s="1368"/>
      <c r="G50" s="267" t="s">
        <v>34</v>
      </c>
      <c r="H50" s="8" t="s">
        <v>32</v>
      </c>
      <c r="I50" s="1153"/>
      <c r="J50" s="241">
        <v>1</v>
      </c>
      <c r="K50" s="10">
        <v>3900</v>
      </c>
      <c r="L50" s="383" t="str">
        <f t="shared" si="0"/>
        <v/>
      </c>
      <c r="M50" s="277" t="s">
        <v>21</v>
      </c>
      <c r="N50" s="417"/>
      <c r="O50" s="313"/>
      <c r="R50" s="43"/>
    </row>
    <row r="51" spans="1:18" ht="17.25" customHeight="1">
      <c r="A51" s="2"/>
      <c r="B51" s="341">
        <v>3404</v>
      </c>
      <c r="C51" s="243" t="s">
        <v>36</v>
      </c>
      <c r="D51" s="84" t="s">
        <v>26</v>
      </c>
      <c r="E51" s="128" t="s">
        <v>37</v>
      </c>
      <c r="F51" s="1368"/>
      <c r="G51" s="267" t="s">
        <v>38</v>
      </c>
      <c r="H51" s="8" t="s">
        <v>29</v>
      </c>
      <c r="I51" s="611"/>
      <c r="J51" s="145">
        <v>1</v>
      </c>
      <c r="K51" s="10">
        <v>3900</v>
      </c>
      <c r="L51" s="383" t="str">
        <f t="shared" si="0"/>
        <v/>
      </c>
      <c r="M51" s="277" t="s">
        <v>21</v>
      </c>
      <c r="N51" s="415"/>
      <c r="O51" s="313"/>
      <c r="R51" s="43"/>
    </row>
    <row r="52" spans="1:18" ht="17.25" customHeight="1">
      <c r="A52" s="2"/>
      <c r="B52" s="341">
        <v>3404</v>
      </c>
      <c r="C52" s="243" t="s">
        <v>36</v>
      </c>
      <c r="D52" s="84" t="s">
        <v>30</v>
      </c>
      <c r="E52" s="128" t="s">
        <v>39</v>
      </c>
      <c r="F52" s="1368"/>
      <c r="G52" s="267" t="s">
        <v>38</v>
      </c>
      <c r="H52" s="8" t="s">
        <v>32</v>
      </c>
      <c r="I52" s="612"/>
      <c r="J52" s="241">
        <v>1</v>
      </c>
      <c r="K52" s="10">
        <v>3900</v>
      </c>
      <c r="L52" s="383" t="str">
        <f t="shared" si="0"/>
        <v/>
      </c>
      <c r="M52" s="277" t="s">
        <v>21</v>
      </c>
      <c r="N52" s="414"/>
      <c r="O52" s="313"/>
      <c r="R52" s="43"/>
    </row>
    <row r="53" spans="1:18" ht="17.25" customHeight="1">
      <c r="A53" s="2"/>
      <c r="B53" s="341">
        <v>3404</v>
      </c>
      <c r="C53" s="243" t="s">
        <v>40</v>
      </c>
      <c r="D53" s="84" t="s">
        <v>26</v>
      </c>
      <c r="E53" s="128" t="s">
        <v>41</v>
      </c>
      <c r="F53" s="1368"/>
      <c r="G53" s="268" t="s">
        <v>42</v>
      </c>
      <c r="H53" s="8" t="s">
        <v>29</v>
      </c>
      <c r="I53" s="611"/>
      <c r="J53" s="241">
        <v>1</v>
      </c>
      <c r="K53" s="10">
        <v>3900</v>
      </c>
      <c r="L53" s="383" t="str">
        <f t="shared" si="0"/>
        <v/>
      </c>
      <c r="M53" s="277" t="s">
        <v>21</v>
      </c>
      <c r="N53" s="417"/>
      <c r="O53" s="313"/>
      <c r="R53" s="43"/>
    </row>
    <row r="54" spans="1:18" ht="17.25" customHeight="1">
      <c r="A54" s="2"/>
      <c r="B54" s="341">
        <v>3404</v>
      </c>
      <c r="C54" s="243" t="s">
        <v>40</v>
      </c>
      <c r="D54" s="84" t="s">
        <v>30</v>
      </c>
      <c r="E54" s="128" t="s">
        <v>43</v>
      </c>
      <c r="F54" s="1368"/>
      <c r="G54" s="268" t="s">
        <v>42</v>
      </c>
      <c r="H54" s="8" t="s">
        <v>32</v>
      </c>
      <c r="I54" s="612"/>
      <c r="J54" s="241">
        <v>1</v>
      </c>
      <c r="K54" s="10">
        <v>3900</v>
      </c>
      <c r="L54" s="383" t="str">
        <f t="shared" si="0"/>
        <v/>
      </c>
      <c r="M54" s="277" t="s">
        <v>21</v>
      </c>
      <c r="N54" s="417"/>
      <c r="O54" s="313"/>
      <c r="R54" s="43"/>
    </row>
    <row r="55" spans="1:18" ht="17.25" customHeight="1">
      <c r="A55" s="2"/>
      <c r="B55" s="341">
        <v>3404</v>
      </c>
      <c r="C55" s="243" t="s">
        <v>44</v>
      </c>
      <c r="D55" s="84" t="s">
        <v>26</v>
      </c>
      <c r="E55" s="128" t="s">
        <v>45</v>
      </c>
      <c r="F55" s="1368"/>
      <c r="G55" s="267" t="s">
        <v>46</v>
      </c>
      <c r="H55" s="8" t="s">
        <v>29</v>
      </c>
      <c r="I55" s="611"/>
      <c r="J55" s="241">
        <v>1</v>
      </c>
      <c r="K55" s="10">
        <v>3900</v>
      </c>
      <c r="L55" s="383" t="str">
        <f t="shared" si="0"/>
        <v/>
      </c>
      <c r="M55" s="277" t="s">
        <v>21</v>
      </c>
      <c r="N55" s="415"/>
      <c r="O55" s="313"/>
      <c r="R55" s="43"/>
    </row>
    <row r="56" spans="1:18" ht="17.25" customHeight="1">
      <c r="A56" s="2"/>
      <c r="B56" s="341">
        <v>3404</v>
      </c>
      <c r="C56" s="243" t="s">
        <v>44</v>
      </c>
      <c r="D56" s="84" t="s">
        <v>30</v>
      </c>
      <c r="E56" s="128" t="s">
        <v>47</v>
      </c>
      <c r="F56" s="1368"/>
      <c r="G56" s="267" t="s">
        <v>46</v>
      </c>
      <c r="H56" s="8" t="s">
        <v>32</v>
      </c>
      <c r="I56" s="582"/>
      <c r="J56" s="241">
        <v>1</v>
      </c>
      <c r="K56" s="10">
        <v>3900</v>
      </c>
      <c r="L56" s="383" t="str">
        <f t="shared" si="0"/>
        <v/>
      </c>
      <c r="M56" s="277" t="s">
        <v>21</v>
      </c>
      <c r="N56" s="415"/>
      <c r="O56" s="313"/>
      <c r="R56" s="43"/>
    </row>
    <row r="57" spans="1:18" ht="17.25" customHeight="1">
      <c r="A57" s="343"/>
      <c r="B57" s="341">
        <v>3404</v>
      </c>
      <c r="C57" s="243" t="s">
        <v>48</v>
      </c>
      <c r="D57" s="266" t="s">
        <v>26</v>
      </c>
      <c r="E57" s="81" t="s">
        <v>49</v>
      </c>
      <c r="F57" s="1368"/>
      <c r="G57" s="75" t="s">
        <v>50</v>
      </c>
      <c r="H57" s="8" t="s">
        <v>29</v>
      </c>
      <c r="I57" s="613"/>
      <c r="J57" s="251">
        <v>1</v>
      </c>
      <c r="K57" s="10">
        <v>3900</v>
      </c>
      <c r="L57" s="383" t="str">
        <f t="shared" si="0"/>
        <v/>
      </c>
      <c r="M57" s="277" t="s">
        <v>21</v>
      </c>
      <c r="N57" s="415"/>
      <c r="O57" s="313"/>
      <c r="R57" s="43"/>
    </row>
    <row r="58" spans="1:18" ht="17.25" customHeight="1">
      <c r="A58" s="2"/>
      <c r="B58" s="325">
        <v>3404</v>
      </c>
      <c r="C58" s="177" t="s">
        <v>48</v>
      </c>
      <c r="D58" s="149" t="s">
        <v>30</v>
      </c>
      <c r="E58" s="191" t="s">
        <v>51</v>
      </c>
      <c r="F58" s="1369"/>
      <c r="G58" s="247" t="s">
        <v>50</v>
      </c>
      <c r="H58" s="335" t="s">
        <v>32</v>
      </c>
      <c r="I58" s="614"/>
      <c r="J58" s="193">
        <v>1</v>
      </c>
      <c r="K58" s="118">
        <v>3900</v>
      </c>
      <c r="L58" s="354" t="str">
        <f t="shared" si="0"/>
        <v/>
      </c>
      <c r="M58" s="315" t="s">
        <v>21</v>
      </c>
      <c r="N58" s="390"/>
      <c r="O58" s="313"/>
      <c r="R58" s="43"/>
    </row>
    <row r="59" spans="1:18" ht="17.25" customHeight="1">
      <c r="A59" s="2"/>
      <c r="B59" s="339">
        <v>3405</v>
      </c>
      <c r="C59" s="196" t="s">
        <v>25</v>
      </c>
      <c r="D59" s="93" t="s">
        <v>19</v>
      </c>
      <c r="E59" s="269">
        <v>4582325285615</v>
      </c>
      <c r="F59" s="1360" t="s">
        <v>52</v>
      </c>
      <c r="G59" s="242" t="s">
        <v>53</v>
      </c>
      <c r="H59" s="334"/>
      <c r="I59" s="1281"/>
      <c r="J59" s="265">
        <v>1</v>
      </c>
      <c r="K59" s="12">
        <v>17000</v>
      </c>
      <c r="L59" s="427" t="str">
        <f t="shared" si="0"/>
        <v/>
      </c>
      <c r="M59" s="276" t="s">
        <v>21</v>
      </c>
      <c r="N59" s="416"/>
      <c r="O59" s="313"/>
      <c r="R59" s="43"/>
    </row>
    <row r="60" spans="1:18" ht="17.25" customHeight="1">
      <c r="A60" s="2"/>
      <c r="B60" s="341">
        <v>3405</v>
      </c>
      <c r="C60" s="243" t="s">
        <v>54</v>
      </c>
      <c r="D60" s="84" t="s">
        <v>19</v>
      </c>
      <c r="E60" s="245">
        <v>4582325285622</v>
      </c>
      <c r="F60" s="1361"/>
      <c r="G60" s="40" t="s">
        <v>55</v>
      </c>
      <c r="H60" s="8"/>
      <c r="I60" s="1153" t="s">
        <v>1603</v>
      </c>
      <c r="J60" s="241">
        <v>1</v>
      </c>
      <c r="K60" s="10">
        <v>17000</v>
      </c>
      <c r="L60" s="383" t="str">
        <f t="shared" si="0"/>
        <v/>
      </c>
      <c r="M60" s="381" t="s">
        <v>21</v>
      </c>
      <c r="N60" s="415"/>
      <c r="O60" s="313"/>
      <c r="R60" s="43"/>
    </row>
    <row r="61" spans="1:18" ht="17.25" customHeight="1">
      <c r="A61" s="2"/>
      <c r="B61" s="329">
        <v>3405</v>
      </c>
      <c r="C61" s="244" t="s">
        <v>56</v>
      </c>
      <c r="D61" s="149" t="s">
        <v>19</v>
      </c>
      <c r="E61" s="246">
        <v>4582325285639</v>
      </c>
      <c r="F61" s="1362"/>
      <c r="G61" s="185" t="s">
        <v>57</v>
      </c>
      <c r="H61" s="335"/>
      <c r="I61" s="1161"/>
      <c r="J61" s="193">
        <v>1</v>
      </c>
      <c r="K61" s="118">
        <v>17000</v>
      </c>
      <c r="L61" s="354" t="str">
        <f t="shared" si="0"/>
        <v/>
      </c>
      <c r="M61" s="275" t="s">
        <v>21</v>
      </c>
      <c r="N61" s="390"/>
      <c r="O61" s="313"/>
      <c r="R61" s="43"/>
    </row>
    <row r="62" spans="1:18" ht="33" customHeight="1">
      <c r="A62" s="2"/>
      <c r="B62" s="58">
        <v>3302</v>
      </c>
      <c r="C62" s="58">
        <v>56</v>
      </c>
      <c r="D62" s="107" t="s">
        <v>19</v>
      </c>
      <c r="E62" s="194" t="s">
        <v>61</v>
      </c>
      <c r="F62" s="867" t="s">
        <v>1572</v>
      </c>
      <c r="G62" s="921" t="s">
        <v>57</v>
      </c>
      <c r="H62" s="922"/>
      <c r="I62" s="923" t="s">
        <v>1492</v>
      </c>
      <c r="J62" s="924">
        <v>1</v>
      </c>
      <c r="K62" s="925">
        <v>11500</v>
      </c>
      <c r="L62" s="926" t="str">
        <f t="shared" si="0"/>
        <v/>
      </c>
      <c r="M62" s="927" t="s">
        <v>21</v>
      </c>
      <c r="N62" s="928"/>
      <c r="O62" s="313" t="s">
        <v>62</v>
      </c>
      <c r="R62" s="43"/>
    </row>
    <row r="63" spans="1:18" ht="16.5" thickBot="1">
      <c r="A63" s="1"/>
      <c r="B63" s="1"/>
      <c r="C63" s="21"/>
      <c r="D63" s="21"/>
      <c r="E63" s="1"/>
      <c r="F63" s="1"/>
      <c r="G63" s="1"/>
      <c r="H63" s="22"/>
      <c r="I63" s="1"/>
      <c r="J63" s="1"/>
      <c r="K63" s="1"/>
      <c r="L63" s="1"/>
      <c r="M63" s="281"/>
      <c r="N63" s="322">
        <f>SUM(N7:N62)</f>
        <v>0</v>
      </c>
      <c r="O63" s="1"/>
      <c r="P63" s="1"/>
    </row>
    <row r="64" spans="1:18" ht="17.25" thickTop="1" thickBot="1">
      <c r="A64" s="1"/>
      <c r="B64" s="1" t="s">
        <v>70</v>
      </c>
      <c r="C64" s="21"/>
      <c r="D64" s="21"/>
      <c r="E64" s="1"/>
      <c r="F64" s="1"/>
      <c r="G64" s="1"/>
      <c r="H64" s="22"/>
      <c r="I64" s="1"/>
      <c r="J64" s="1"/>
      <c r="K64" s="23"/>
      <c r="L64" s="23"/>
      <c r="M64" s="282"/>
      <c r="N64" s="2"/>
      <c r="O64" s="1"/>
      <c r="P64" s="1"/>
    </row>
    <row r="65" spans="1:16" ht="15.75">
      <c r="A65" s="1"/>
      <c r="B65" s="1351"/>
      <c r="C65" s="1352"/>
      <c r="D65" s="1352"/>
      <c r="E65" s="1352"/>
      <c r="F65" s="1352"/>
      <c r="G65" s="1352"/>
      <c r="H65" s="1352"/>
      <c r="I65" s="1352"/>
      <c r="J65" s="1352"/>
      <c r="K65" s="1352"/>
      <c r="L65" s="1352"/>
      <c r="M65" s="1352"/>
      <c r="N65" s="1353"/>
      <c r="O65" s="1"/>
      <c r="P65" s="1"/>
    </row>
    <row r="66" spans="1:16" ht="15.75">
      <c r="A66" s="1"/>
      <c r="B66" s="1354"/>
      <c r="C66" s="1355"/>
      <c r="D66" s="1355"/>
      <c r="E66" s="1355"/>
      <c r="F66" s="1355"/>
      <c r="G66" s="1355"/>
      <c r="H66" s="1355"/>
      <c r="I66" s="1355"/>
      <c r="J66" s="1355"/>
      <c r="K66" s="1355"/>
      <c r="L66" s="1355"/>
      <c r="M66" s="1355"/>
      <c r="N66" s="1356"/>
      <c r="O66" s="1"/>
      <c r="P66" s="1"/>
    </row>
    <row r="67" spans="1:16" ht="23.25" customHeight="1" thickBot="1">
      <c r="A67" s="1"/>
      <c r="B67" s="1357"/>
      <c r="C67" s="1358"/>
      <c r="D67" s="1358"/>
      <c r="E67" s="1358"/>
      <c r="F67" s="1358"/>
      <c r="G67" s="1358"/>
      <c r="H67" s="1358"/>
      <c r="I67" s="1358"/>
      <c r="J67" s="1358"/>
      <c r="K67" s="1358"/>
      <c r="L67" s="1358"/>
      <c r="M67" s="1358"/>
      <c r="N67" s="1359"/>
      <c r="O67" s="1"/>
      <c r="P67" s="1"/>
    </row>
    <row r="68" spans="1:16" ht="15.75">
      <c r="A68" s="1"/>
      <c r="B68" s="1"/>
      <c r="C68" s="21"/>
      <c r="D68" s="21"/>
      <c r="E68" s="1"/>
      <c r="F68" s="1"/>
      <c r="G68" s="1"/>
      <c r="H68" s="22"/>
      <c r="I68" s="1"/>
      <c r="J68" s="1"/>
      <c r="K68" s="23"/>
      <c r="L68" s="23"/>
      <c r="M68" s="282"/>
      <c r="N68" s="2"/>
      <c r="O68" s="1"/>
      <c r="P68" s="1"/>
    </row>
    <row r="69" spans="1:16" ht="15.75">
      <c r="A69" s="1"/>
      <c r="B69" s="24" t="s">
        <v>71</v>
      </c>
      <c r="C69" s="24"/>
      <c r="D69" s="24"/>
      <c r="E69" s="24"/>
      <c r="F69" s="24"/>
      <c r="G69" s="24"/>
      <c r="H69" s="24"/>
      <c r="I69" s="24"/>
      <c r="J69" s="24"/>
      <c r="K69" s="23"/>
      <c r="L69" s="23"/>
      <c r="M69" s="282"/>
      <c r="N69" s="2"/>
      <c r="O69" s="1"/>
      <c r="P69" s="1"/>
    </row>
    <row r="70" spans="1:16" ht="15.75">
      <c r="A70" s="1"/>
      <c r="B70" s="24" t="s">
        <v>72</v>
      </c>
      <c r="C70" s="24"/>
      <c r="D70" s="24"/>
      <c r="E70" s="24"/>
      <c r="F70" s="24"/>
      <c r="G70" s="24"/>
      <c r="H70" s="24"/>
      <c r="I70" s="24"/>
      <c r="J70" s="24"/>
      <c r="K70" s="23"/>
      <c r="L70" s="23"/>
      <c r="M70" s="282"/>
      <c r="N70" s="2"/>
      <c r="O70" s="1"/>
      <c r="P70" s="1"/>
    </row>
    <row r="71" spans="1:16" ht="15.75">
      <c r="A71" s="1"/>
      <c r="B71" s="24" t="s">
        <v>73</v>
      </c>
      <c r="C71" s="24"/>
      <c r="D71" s="24"/>
      <c r="E71" s="24"/>
      <c r="F71" s="24"/>
      <c r="G71" s="24"/>
      <c r="H71" s="24"/>
      <c r="I71" s="24"/>
      <c r="J71" s="24"/>
      <c r="K71" s="23"/>
      <c r="L71" s="23"/>
      <c r="M71" s="282"/>
      <c r="N71" s="2"/>
      <c r="O71" s="1"/>
      <c r="P71" s="1"/>
    </row>
    <row r="72" spans="1:16" ht="15.75">
      <c r="A72" s="1"/>
      <c r="B72" s="1"/>
      <c r="C72" s="21"/>
      <c r="D72" s="21"/>
      <c r="E72" s="1"/>
      <c r="F72" s="1"/>
      <c r="G72" s="1"/>
      <c r="H72" s="22"/>
      <c r="I72" s="1"/>
      <c r="J72" s="1"/>
      <c r="K72" s="23"/>
      <c r="L72" s="23"/>
      <c r="M72" s="282"/>
      <c r="N72" s="2"/>
      <c r="O72" s="1"/>
      <c r="P72" s="1"/>
    </row>
    <row r="73" spans="1:16" ht="19.5">
      <c r="A73" s="6"/>
      <c r="D73" s="25" t="s">
        <v>74</v>
      </c>
      <c r="E73" s="342"/>
      <c r="F73" s="342"/>
      <c r="J73" s="342"/>
      <c r="N73" s="4"/>
      <c r="O73" s="6"/>
      <c r="P73" s="6"/>
    </row>
    <row r="74" spans="1:16" ht="15.75">
      <c r="A74" s="6"/>
      <c r="D74" s="26" t="s">
        <v>75</v>
      </c>
      <c r="E74" s="27"/>
      <c r="F74" s="27"/>
      <c r="H74" s="45" t="s">
        <v>76</v>
      </c>
      <c r="I74" s="60"/>
      <c r="J74" s="27"/>
      <c r="N74" s="4"/>
      <c r="O74" s="6"/>
      <c r="P74" s="6"/>
    </row>
    <row r="75" spans="1:16" ht="15.75" customHeight="1">
      <c r="A75" s="6"/>
      <c r="D75" s="28"/>
      <c r="E75" s="342"/>
      <c r="F75" s="342"/>
      <c r="G75" s="342"/>
      <c r="H75" s="342"/>
      <c r="I75" s="7"/>
      <c r="J75" s="6"/>
      <c r="K75" s="6"/>
      <c r="L75" s="6"/>
      <c r="M75" s="273"/>
      <c r="N75" s="6"/>
      <c r="O75" s="6"/>
    </row>
    <row r="76" spans="1:16" ht="18">
      <c r="A76" s="6"/>
      <c r="D76" s="29"/>
      <c r="E76" s="342"/>
      <c r="F76" s="46" t="s">
        <v>77</v>
      </c>
      <c r="G76" s="342"/>
      <c r="H76" s="342"/>
      <c r="I76" s="7"/>
      <c r="J76" s="6"/>
      <c r="K76" s="6"/>
      <c r="L76" s="6"/>
      <c r="M76" s="273"/>
      <c r="N76" s="6"/>
      <c r="O76" s="6"/>
    </row>
  </sheetData>
  <sheetProtection selectLockedCells="1"/>
  <autoFilter ref="N6:O6" xr:uid="{26870629-F8DF-4F89-AE80-ABC3B84384BB}"/>
  <mergeCells count="26">
    <mergeCell ref="C4:K5"/>
    <mergeCell ref="N4:O4"/>
    <mergeCell ref="P1:R1"/>
    <mergeCell ref="B1:K1"/>
    <mergeCell ref="C2:D2"/>
    <mergeCell ref="E2:F2"/>
    <mergeCell ref="B3:N3"/>
    <mergeCell ref="L2:M2"/>
    <mergeCell ref="L6:M6"/>
    <mergeCell ref="F21:F26"/>
    <mergeCell ref="F43:F44"/>
    <mergeCell ref="K43:K44"/>
    <mergeCell ref="F33:F35"/>
    <mergeCell ref="F30:F32"/>
    <mergeCell ref="F7:F8"/>
    <mergeCell ref="F13:F14"/>
    <mergeCell ref="F9:F12"/>
    <mergeCell ref="G9:G10"/>
    <mergeCell ref="G11:G12"/>
    <mergeCell ref="F27:F29"/>
    <mergeCell ref="F15:F20"/>
    <mergeCell ref="B65:N67"/>
    <mergeCell ref="F59:F61"/>
    <mergeCell ref="F36:F41"/>
    <mergeCell ref="F45:F46"/>
    <mergeCell ref="F47:F58"/>
  </mergeCells>
  <phoneticPr fontId="24"/>
  <pageMargins left="0.2" right="0.22" top="0.5" bottom="0.24" header="0.3" footer="0.3"/>
  <pageSetup paperSize="9" scale="52" orientation="portrait" r:id="rId1"/>
  <ignoredErrors>
    <ignoredError sqref="D62 E62 E47:E58 C47:D61 B42:D44 C36:D41 E42:E44 E36:E37 C34:F35 C33:E33 C30:E32 C7:E8 C13:E14 C15:D20 E15:E20 C11 C21:E29 C45:D46 E9 E10 E12 C9:C10 C12 E11 D9:D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40"/>
  <sheetViews>
    <sheetView zoomScaleNormal="100" workbookViewId="0">
      <pane ySplit="6" topLeftCell="A7" activePane="bottomLeft" state="frozen"/>
      <selection pane="bottomLeft" activeCell="B2" sqref="B2"/>
    </sheetView>
  </sheetViews>
  <sheetFormatPr defaultColWidth="12.5" defaultRowHeight="15" customHeight="1"/>
  <cols>
    <col min="1" max="1" width="5.5" customWidth="1"/>
    <col min="2" max="2" width="6.5" customWidth="1"/>
    <col min="3" max="3" width="6.5" bestFit="1" customWidth="1"/>
    <col min="4" max="4" width="7.125" bestFit="1" customWidth="1"/>
    <col min="5" max="5" width="18" bestFit="1" customWidth="1"/>
    <col min="6" max="6" width="27.125" customWidth="1"/>
    <col min="7" max="7" width="17.5" customWidth="1"/>
    <col min="8" max="8" width="5.125" bestFit="1" customWidth="1"/>
    <col min="9" max="9" width="20.625" customWidth="1"/>
    <col min="10" max="10" width="7.125" customWidth="1"/>
    <col min="11" max="11" width="10.125" customWidth="1"/>
    <col min="12" max="12" width="7.25" customWidth="1"/>
    <col min="13" max="13" width="3.75" style="279" customWidth="1"/>
    <col min="14" max="14" width="10.625" customWidth="1"/>
    <col min="15" max="15" width="12.875" customWidth="1"/>
    <col min="16" max="16" width="12.625" customWidth="1"/>
    <col min="16114" max="16384" width="4.5" customWidth="1"/>
  </cols>
  <sheetData>
    <row r="1" spans="1:18" ht="53.25" customHeight="1" thickBot="1">
      <c r="A1" s="1"/>
      <c r="B1" s="1394" t="s">
        <v>981</v>
      </c>
      <c r="C1" s="1394"/>
      <c r="D1" s="1394"/>
      <c r="E1" s="1394"/>
      <c r="F1" s="1394"/>
      <c r="G1" s="1394"/>
      <c r="H1" s="1394"/>
      <c r="I1" s="1394"/>
      <c r="J1" s="1394"/>
      <c r="K1" s="1394"/>
      <c r="L1" s="326"/>
      <c r="M1" s="273"/>
      <c r="N1" s="212" t="str">
        <f>ドッグキャリー!N1</f>
        <v>2026/8/25 更新</v>
      </c>
      <c r="O1" s="212"/>
      <c r="P1" s="1"/>
    </row>
    <row r="2" spans="1:18" ht="49.5" customHeight="1" thickBot="1">
      <c r="A2" s="1"/>
      <c r="B2" s="326"/>
      <c r="C2" s="1395" t="s">
        <v>0</v>
      </c>
      <c r="D2" s="1396"/>
      <c r="E2" s="1397"/>
      <c r="F2" s="1398"/>
      <c r="G2" s="270" t="s">
        <v>1</v>
      </c>
      <c r="H2" s="3" t="s">
        <v>78</v>
      </c>
      <c r="I2" s="271"/>
      <c r="J2" s="4" t="s">
        <v>3</v>
      </c>
      <c r="K2" s="301"/>
      <c r="L2" s="1400" t="s">
        <v>4</v>
      </c>
      <c r="M2" s="1400"/>
      <c r="N2" s="302"/>
      <c r="O2" s="327" t="s">
        <v>5</v>
      </c>
      <c r="P2" s="6"/>
      <c r="Q2" s="342"/>
    </row>
    <row r="3" spans="1:18" ht="26.25" customHeight="1">
      <c r="A3" s="1"/>
      <c r="B3" s="1399" t="s">
        <v>1600</v>
      </c>
      <c r="C3" s="1399"/>
      <c r="D3" s="1399"/>
      <c r="E3" s="1399"/>
      <c r="F3" s="1399"/>
      <c r="G3" s="1399"/>
      <c r="H3" s="1399"/>
      <c r="I3" s="1399"/>
      <c r="J3" s="1399"/>
      <c r="K3" s="1399"/>
      <c r="L3" s="1399"/>
      <c r="M3" s="1399"/>
      <c r="N3" s="1399"/>
      <c r="O3" s="175"/>
      <c r="P3" s="1"/>
    </row>
    <row r="4" spans="1:18" ht="43.5" customHeight="1">
      <c r="A4" s="1"/>
      <c r="B4" s="4"/>
      <c r="C4" s="1390" t="s">
        <v>1602</v>
      </c>
      <c r="D4" s="1390"/>
      <c r="E4" s="1390"/>
      <c r="F4" s="1390"/>
      <c r="G4" s="1390"/>
      <c r="H4" s="1390"/>
      <c r="I4" s="1390"/>
      <c r="J4" s="1390"/>
      <c r="K4" s="1390"/>
      <c r="L4" s="328"/>
      <c r="M4" s="274"/>
      <c r="N4" s="1392"/>
      <c r="O4" s="1392"/>
      <c r="P4" s="1"/>
    </row>
    <row r="5" spans="1:18" ht="24" customHeight="1" thickBot="1">
      <c r="A5" s="1"/>
      <c r="B5" s="5"/>
      <c r="C5" s="1391"/>
      <c r="D5" s="1391"/>
      <c r="E5" s="1391"/>
      <c r="F5" s="1391"/>
      <c r="G5" s="1391"/>
      <c r="H5" s="1391"/>
      <c r="I5" s="1391"/>
      <c r="J5" s="1391"/>
      <c r="K5" s="1391"/>
      <c r="L5" s="328"/>
      <c r="M5" s="274"/>
      <c r="N5" s="44"/>
      <c r="O5" s="1"/>
      <c r="P5" s="1"/>
    </row>
    <row r="6" spans="1:18" ht="27" customHeight="1" thickBot="1">
      <c r="A6" s="2"/>
      <c r="B6" s="34" t="s">
        <v>6</v>
      </c>
      <c r="C6" s="35" t="s">
        <v>7</v>
      </c>
      <c r="D6" s="35" t="s">
        <v>8</v>
      </c>
      <c r="E6" s="35" t="s">
        <v>654</v>
      </c>
      <c r="F6" s="34" t="s">
        <v>10</v>
      </c>
      <c r="G6" s="36" t="s">
        <v>11</v>
      </c>
      <c r="H6" s="34" t="s">
        <v>12</v>
      </c>
      <c r="I6" s="38" t="s">
        <v>13</v>
      </c>
      <c r="J6" s="346" t="s">
        <v>14</v>
      </c>
      <c r="K6" s="37" t="s">
        <v>15</v>
      </c>
      <c r="L6" s="1370" t="s">
        <v>16</v>
      </c>
      <c r="M6" s="1371"/>
      <c r="N6" s="1235" t="s">
        <v>17</v>
      </c>
      <c r="R6" s="43"/>
    </row>
    <row r="7" spans="1:18" ht="15.75" customHeight="1" thickTop="1">
      <c r="A7" s="2"/>
      <c r="B7" s="654">
        <v>1602</v>
      </c>
      <c r="C7" s="848" t="s">
        <v>1114</v>
      </c>
      <c r="D7" s="655" t="s">
        <v>79</v>
      </c>
      <c r="E7" s="849" t="s">
        <v>1103</v>
      </c>
      <c r="F7" s="1427" t="s">
        <v>1490</v>
      </c>
      <c r="G7" s="1122" t="s">
        <v>95</v>
      </c>
      <c r="H7" s="1123" t="s">
        <v>97</v>
      </c>
      <c r="I7" s="1124" t="s">
        <v>1492</v>
      </c>
      <c r="J7" s="1125">
        <v>1</v>
      </c>
      <c r="K7" s="1126">
        <v>3000</v>
      </c>
      <c r="L7" s="881" t="str">
        <f t="shared" ref="L7:L70" si="0">IFERROR(IF(N7=0,"",ROUNDUP(N7/J7,0)),"")</f>
        <v/>
      </c>
      <c r="M7" s="879" t="s">
        <v>24</v>
      </c>
      <c r="N7" s="880"/>
      <c r="R7" s="43"/>
    </row>
    <row r="8" spans="1:18" ht="15.75" customHeight="1">
      <c r="A8" s="2"/>
      <c r="B8" s="97">
        <v>1602</v>
      </c>
      <c r="C8" s="656" t="s">
        <v>1114</v>
      </c>
      <c r="D8" s="187" t="s">
        <v>67</v>
      </c>
      <c r="E8" s="81" t="s">
        <v>1104</v>
      </c>
      <c r="F8" s="1423"/>
      <c r="G8" s="1116" t="s">
        <v>95</v>
      </c>
      <c r="H8" s="987" t="s">
        <v>99</v>
      </c>
      <c r="I8" s="1163" t="s">
        <v>1492</v>
      </c>
      <c r="J8" s="876">
        <v>1</v>
      </c>
      <c r="K8" s="1118">
        <v>3000</v>
      </c>
      <c r="L8" s="881" t="str">
        <f t="shared" si="0"/>
        <v/>
      </c>
      <c r="M8" s="879" t="s">
        <v>655</v>
      </c>
      <c r="N8" s="880"/>
      <c r="R8" s="43"/>
    </row>
    <row r="9" spans="1:18" ht="15.75" customHeight="1">
      <c r="A9" s="2"/>
      <c r="B9" s="97">
        <v>1602</v>
      </c>
      <c r="C9" s="656" t="s">
        <v>1114</v>
      </c>
      <c r="D9" s="187" t="s">
        <v>26</v>
      </c>
      <c r="E9" s="81" t="s">
        <v>1105</v>
      </c>
      <c r="F9" s="1423"/>
      <c r="G9" s="1116" t="s">
        <v>95</v>
      </c>
      <c r="H9" s="987" t="s">
        <v>63</v>
      </c>
      <c r="I9" s="1163" t="s">
        <v>1492</v>
      </c>
      <c r="J9" s="876">
        <v>1</v>
      </c>
      <c r="K9" s="1118">
        <v>3400</v>
      </c>
      <c r="L9" s="881" t="str">
        <f t="shared" si="0"/>
        <v/>
      </c>
      <c r="M9" s="879" t="s">
        <v>655</v>
      </c>
      <c r="N9" s="880"/>
      <c r="R9" s="43"/>
    </row>
    <row r="10" spans="1:18" ht="15.75" customHeight="1">
      <c r="A10" s="2"/>
      <c r="B10" s="97">
        <v>1602</v>
      </c>
      <c r="C10" s="656" t="s">
        <v>1114</v>
      </c>
      <c r="D10" s="187" t="s">
        <v>82</v>
      </c>
      <c r="E10" s="81" t="s">
        <v>1106</v>
      </c>
      <c r="F10" s="1423"/>
      <c r="G10" s="70" t="s">
        <v>95</v>
      </c>
      <c r="H10" s="972" t="s">
        <v>102</v>
      </c>
      <c r="I10" s="1162" t="s">
        <v>1578</v>
      </c>
      <c r="J10" s="633">
        <v>1</v>
      </c>
      <c r="K10" s="929">
        <v>3400</v>
      </c>
      <c r="L10" s="565" t="str">
        <f t="shared" si="0"/>
        <v/>
      </c>
      <c r="M10" s="316" t="s">
        <v>655</v>
      </c>
      <c r="N10" s="1246"/>
      <c r="R10" s="43"/>
    </row>
    <row r="11" spans="1:18" ht="15.75" customHeight="1">
      <c r="A11" s="2"/>
      <c r="B11" s="97">
        <v>1602</v>
      </c>
      <c r="C11" s="656" t="s">
        <v>1114</v>
      </c>
      <c r="D11" s="187" t="s">
        <v>30</v>
      </c>
      <c r="E11" s="81" t="s">
        <v>1107</v>
      </c>
      <c r="F11" s="1423"/>
      <c r="G11" s="70" t="s">
        <v>95</v>
      </c>
      <c r="H11" s="972" t="s">
        <v>64</v>
      </c>
      <c r="I11" s="931"/>
      <c r="J11" s="633">
        <v>1</v>
      </c>
      <c r="K11" s="929">
        <v>3400</v>
      </c>
      <c r="L11" s="565" t="str">
        <f t="shared" si="0"/>
        <v/>
      </c>
      <c r="M11" s="316" t="s">
        <v>655</v>
      </c>
      <c r="N11" s="1246"/>
      <c r="R11" s="43"/>
    </row>
    <row r="12" spans="1:18" ht="15.75" customHeight="1">
      <c r="A12" s="2"/>
      <c r="B12" s="97">
        <v>1602</v>
      </c>
      <c r="C12" s="656" t="s">
        <v>1114</v>
      </c>
      <c r="D12" s="187" t="s">
        <v>84</v>
      </c>
      <c r="E12" s="81" t="s">
        <v>1108</v>
      </c>
      <c r="F12" s="1423"/>
      <c r="G12" s="70" t="s">
        <v>95</v>
      </c>
      <c r="H12" s="972" t="s">
        <v>105</v>
      </c>
      <c r="I12" s="931"/>
      <c r="J12" s="633">
        <v>1</v>
      </c>
      <c r="K12" s="929">
        <v>3800</v>
      </c>
      <c r="L12" s="565" t="str">
        <f t="shared" si="0"/>
        <v/>
      </c>
      <c r="M12" s="316" t="s">
        <v>655</v>
      </c>
      <c r="N12" s="1246"/>
      <c r="R12" s="43"/>
    </row>
    <row r="13" spans="1:18" ht="15.75" customHeight="1">
      <c r="A13" s="2"/>
      <c r="B13" s="97">
        <v>1602</v>
      </c>
      <c r="C13" s="656" t="s">
        <v>1114</v>
      </c>
      <c r="D13" s="187" t="s">
        <v>86</v>
      </c>
      <c r="E13" s="81" t="s">
        <v>1109</v>
      </c>
      <c r="F13" s="1423"/>
      <c r="G13" s="1116" t="s">
        <v>95</v>
      </c>
      <c r="H13" s="987" t="s">
        <v>146</v>
      </c>
      <c r="I13" s="1127" t="s">
        <v>1492</v>
      </c>
      <c r="J13" s="876">
        <v>1</v>
      </c>
      <c r="K13" s="1118">
        <v>3800</v>
      </c>
      <c r="L13" s="881" t="str">
        <f t="shared" si="0"/>
        <v/>
      </c>
      <c r="M13" s="879" t="s">
        <v>655</v>
      </c>
      <c r="N13" s="880"/>
      <c r="R13" s="43"/>
    </row>
    <row r="14" spans="1:18" ht="15.75" customHeight="1">
      <c r="A14" s="2"/>
      <c r="B14" s="97">
        <v>1602</v>
      </c>
      <c r="C14" s="656" t="s">
        <v>1114</v>
      </c>
      <c r="D14" s="187" t="s">
        <v>25</v>
      </c>
      <c r="E14" s="81" t="s">
        <v>1110</v>
      </c>
      <c r="F14" s="1423"/>
      <c r="G14" s="1116" t="s">
        <v>95</v>
      </c>
      <c r="H14" s="987" t="s">
        <v>108</v>
      </c>
      <c r="I14" s="1127" t="s">
        <v>1492</v>
      </c>
      <c r="J14" s="876">
        <v>1</v>
      </c>
      <c r="K14" s="1118">
        <v>3800</v>
      </c>
      <c r="L14" s="881" t="str">
        <f t="shared" si="0"/>
        <v/>
      </c>
      <c r="M14" s="879" t="s">
        <v>655</v>
      </c>
      <c r="N14" s="880"/>
      <c r="R14" s="43"/>
    </row>
    <row r="15" spans="1:18" ht="15.75" customHeight="1">
      <c r="A15" s="2"/>
      <c r="B15" s="97">
        <v>1602</v>
      </c>
      <c r="C15" s="656" t="s">
        <v>1114</v>
      </c>
      <c r="D15" s="187" t="s">
        <v>89</v>
      </c>
      <c r="E15" s="81" t="s">
        <v>1111</v>
      </c>
      <c r="F15" s="1423"/>
      <c r="G15" s="1116" t="s">
        <v>95</v>
      </c>
      <c r="H15" s="987" t="s">
        <v>110</v>
      </c>
      <c r="I15" s="1127" t="s">
        <v>1492</v>
      </c>
      <c r="J15" s="876">
        <v>1</v>
      </c>
      <c r="K15" s="1118">
        <v>4500</v>
      </c>
      <c r="L15" s="881" t="str">
        <f t="shared" si="0"/>
        <v/>
      </c>
      <c r="M15" s="879" t="s">
        <v>655</v>
      </c>
      <c r="N15" s="880"/>
      <c r="R15" s="43"/>
    </row>
    <row r="16" spans="1:18" ht="15.75" customHeight="1">
      <c r="A16" s="2"/>
      <c r="B16" s="97">
        <v>1602</v>
      </c>
      <c r="C16" s="656" t="s">
        <v>1114</v>
      </c>
      <c r="D16" s="187" t="s">
        <v>22</v>
      </c>
      <c r="E16" s="81" t="s">
        <v>1112</v>
      </c>
      <c r="F16" s="1423"/>
      <c r="G16" s="70" t="s">
        <v>95</v>
      </c>
      <c r="H16" s="972" t="s">
        <v>112</v>
      </c>
      <c r="I16" s="931"/>
      <c r="J16" s="633">
        <v>1</v>
      </c>
      <c r="K16" s="929">
        <v>4500</v>
      </c>
      <c r="L16" s="565" t="str">
        <f t="shared" si="0"/>
        <v/>
      </c>
      <c r="M16" s="316" t="s">
        <v>655</v>
      </c>
      <c r="N16" s="1246"/>
      <c r="R16" s="43"/>
    </row>
    <row r="17" spans="1:18" ht="15.75" customHeight="1">
      <c r="A17" s="2"/>
      <c r="B17" s="97">
        <v>1602</v>
      </c>
      <c r="C17" s="656" t="s">
        <v>1114</v>
      </c>
      <c r="D17" s="187" t="s">
        <v>92</v>
      </c>
      <c r="E17" s="81" t="s">
        <v>1113</v>
      </c>
      <c r="F17" s="1426"/>
      <c r="G17" s="1116" t="s">
        <v>95</v>
      </c>
      <c r="H17" s="987" t="s">
        <v>114</v>
      </c>
      <c r="I17" s="1127" t="s">
        <v>1492</v>
      </c>
      <c r="J17" s="876">
        <v>1</v>
      </c>
      <c r="K17" s="1118">
        <v>4500</v>
      </c>
      <c r="L17" s="881" t="str">
        <f t="shared" si="0"/>
        <v/>
      </c>
      <c r="M17" s="879" t="s">
        <v>655</v>
      </c>
      <c r="N17" s="880"/>
      <c r="R17" s="43"/>
    </row>
    <row r="18" spans="1:18" ht="15.75" customHeight="1">
      <c r="A18" s="2"/>
      <c r="B18" s="97">
        <v>1602</v>
      </c>
      <c r="C18" s="656" t="s">
        <v>1148</v>
      </c>
      <c r="D18" s="187" t="s">
        <v>79</v>
      </c>
      <c r="E18" s="81" t="s">
        <v>1115</v>
      </c>
      <c r="F18" s="1422" t="s">
        <v>1490</v>
      </c>
      <c r="G18" s="1116" t="s">
        <v>298</v>
      </c>
      <c r="H18" s="1117" t="s">
        <v>97</v>
      </c>
      <c r="I18" s="1163" t="s">
        <v>1492</v>
      </c>
      <c r="J18" s="1116">
        <v>1</v>
      </c>
      <c r="K18" s="1118">
        <v>3000</v>
      </c>
      <c r="L18" s="881" t="str">
        <f t="shared" si="0"/>
        <v/>
      </c>
      <c r="M18" s="879" t="s">
        <v>655</v>
      </c>
      <c r="N18" s="880"/>
      <c r="R18" s="43"/>
    </row>
    <row r="19" spans="1:18" ht="15.75" customHeight="1">
      <c r="A19" s="2"/>
      <c r="B19" s="97">
        <v>1602</v>
      </c>
      <c r="C19" s="656" t="s">
        <v>1148</v>
      </c>
      <c r="D19" s="187" t="s">
        <v>67</v>
      </c>
      <c r="E19" s="81" t="s">
        <v>1116</v>
      </c>
      <c r="F19" s="1423"/>
      <c r="G19" s="70" t="s">
        <v>298</v>
      </c>
      <c r="H19" s="972" t="s">
        <v>99</v>
      </c>
      <c r="I19" s="1162" t="s">
        <v>1578</v>
      </c>
      <c r="J19" s="633">
        <v>1</v>
      </c>
      <c r="K19" s="929">
        <v>3000</v>
      </c>
      <c r="L19" s="565" t="str">
        <f t="shared" si="0"/>
        <v/>
      </c>
      <c r="M19" s="316" t="s">
        <v>655</v>
      </c>
      <c r="N19" s="1246"/>
      <c r="R19" s="43"/>
    </row>
    <row r="20" spans="1:18" ht="15.75" customHeight="1">
      <c r="A20" s="2"/>
      <c r="B20" s="97">
        <v>1602</v>
      </c>
      <c r="C20" s="656" t="s">
        <v>1148</v>
      </c>
      <c r="D20" s="187" t="s">
        <v>26</v>
      </c>
      <c r="E20" s="81" t="s">
        <v>1117</v>
      </c>
      <c r="F20" s="1423"/>
      <c r="G20" s="70" t="s">
        <v>298</v>
      </c>
      <c r="H20" s="972" t="s">
        <v>63</v>
      </c>
      <c r="I20" s="1162" t="s">
        <v>1578</v>
      </c>
      <c r="J20" s="633">
        <v>1</v>
      </c>
      <c r="K20" s="929">
        <v>3400</v>
      </c>
      <c r="L20" s="565" t="str">
        <f t="shared" si="0"/>
        <v/>
      </c>
      <c r="M20" s="316" t="s">
        <v>655</v>
      </c>
      <c r="N20" s="1246"/>
      <c r="R20" s="43"/>
    </row>
    <row r="21" spans="1:18" ht="15.75" customHeight="1">
      <c r="A21" s="2"/>
      <c r="B21" s="97">
        <v>1602</v>
      </c>
      <c r="C21" s="656" t="s">
        <v>1148</v>
      </c>
      <c r="D21" s="187" t="s">
        <v>82</v>
      </c>
      <c r="E21" s="81" t="s">
        <v>1118</v>
      </c>
      <c r="F21" s="1423"/>
      <c r="G21" s="70" t="s">
        <v>298</v>
      </c>
      <c r="H21" s="972" t="s">
        <v>102</v>
      </c>
      <c r="I21" s="1013"/>
      <c r="J21" s="633">
        <v>1</v>
      </c>
      <c r="K21" s="929">
        <v>3400</v>
      </c>
      <c r="L21" s="565" t="str">
        <f t="shared" si="0"/>
        <v/>
      </c>
      <c r="M21" s="316" t="s">
        <v>655</v>
      </c>
      <c r="N21" s="1246"/>
      <c r="R21" s="43"/>
    </row>
    <row r="22" spans="1:18" ht="15.75" customHeight="1">
      <c r="A22" s="2"/>
      <c r="B22" s="97">
        <v>1602</v>
      </c>
      <c r="C22" s="656" t="s">
        <v>1148</v>
      </c>
      <c r="D22" s="187" t="s">
        <v>30</v>
      </c>
      <c r="E22" s="81" t="s">
        <v>1119</v>
      </c>
      <c r="F22" s="1423"/>
      <c r="G22" s="70" t="s">
        <v>298</v>
      </c>
      <c r="H22" s="972" t="s">
        <v>64</v>
      </c>
      <c r="I22" s="747"/>
      <c r="J22" s="633">
        <v>1</v>
      </c>
      <c r="K22" s="929">
        <v>3400</v>
      </c>
      <c r="L22" s="565" t="str">
        <f t="shared" si="0"/>
        <v/>
      </c>
      <c r="M22" s="316" t="s">
        <v>655</v>
      </c>
      <c r="N22" s="1246"/>
      <c r="R22" s="43"/>
    </row>
    <row r="23" spans="1:18" ht="15.75" customHeight="1">
      <c r="A23" s="2"/>
      <c r="B23" s="97">
        <v>1602</v>
      </c>
      <c r="C23" s="656" t="s">
        <v>1148</v>
      </c>
      <c r="D23" s="187" t="s">
        <v>84</v>
      </c>
      <c r="E23" s="81" t="s">
        <v>1120</v>
      </c>
      <c r="F23" s="1423"/>
      <c r="G23" s="70" t="s">
        <v>298</v>
      </c>
      <c r="H23" s="972" t="s">
        <v>105</v>
      </c>
      <c r="I23" s="747"/>
      <c r="J23" s="633">
        <v>1</v>
      </c>
      <c r="K23" s="929">
        <v>3800</v>
      </c>
      <c r="L23" s="565" t="str">
        <f t="shared" si="0"/>
        <v/>
      </c>
      <c r="M23" s="316" t="s">
        <v>655</v>
      </c>
      <c r="N23" s="1246"/>
      <c r="R23" s="43"/>
    </row>
    <row r="24" spans="1:18" ht="15.75" customHeight="1">
      <c r="A24" s="2"/>
      <c r="B24" s="97">
        <v>1602</v>
      </c>
      <c r="C24" s="656" t="s">
        <v>1148</v>
      </c>
      <c r="D24" s="187" t="s">
        <v>86</v>
      </c>
      <c r="E24" s="81" t="s">
        <v>1121</v>
      </c>
      <c r="F24" s="1423"/>
      <c r="G24" s="1116" t="s">
        <v>298</v>
      </c>
      <c r="H24" s="987" t="s">
        <v>146</v>
      </c>
      <c r="I24" s="1163" t="s">
        <v>1492</v>
      </c>
      <c r="J24" s="876">
        <v>1</v>
      </c>
      <c r="K24" s="1118">
        <v>3800</v>
      </c>
      <c r="L24" s="881" t="str">
        <f t="shared" si="0"/>
        <v/>
      </c>
      <c r="M24" s="879" t="s">
        <v>655</v>
      </c>
      <c r="N24" s="880"/>
      <c r="R24" s="43"/>
    </row>
    <row r="25" spans="1:18" ht="15.75" customHeight="1">
      <c r="A25" s="2"/>
      <c r="B25" s="97">
        <v>1602</v>
      </c>
      <c r="C25" s="656" t="s">
        <v>1148</v>
      </c>
      <c r="D25" s="187" t="s">
        <v>25</v>
      </c>
      <c r="E25" s="81" t="s">
        <v>1122</v>
      </c>
      <c r="F25" s="1423"/>
      <c r="G25" s="70" t="s">
        <v>298</v>
      </c>
      <c r="H25" s="972" t="s">
        <v>108</v>
      </c>
      <c r="I25" s="1162" t="s">
        <v>1578</v>
      </c>
      <c r="J25" s="633">
        <v>1</v>
      </c>
      <c r="K25" s="929">
        <v>3800</v>
      </c>
      <c r="L25" s="565" t="str">
        <f t="shared" si="0"/>
        <v/>
      </c>
      <c r="M25" s="316" t="s">
        <v>655</v>
      </c>
      <c r="N25" s="1246"/>
      <c r="R25" s="43"/>
    </row>
    <row r="26" spans="1:18" ht="15.75" customHeight="1">
      <c r="A26" s="2"/>
      <c r="B26" s="97">
        <v>1602</v>
      </c>
      <c r="C26" s="656" t="s">
        <v>1148</v>
      </c>
      <c r="D26" s="187" t="s">
        <v>89</v>
      </c>
      <c r="E26" s="81" t="s">
        <v>1123</v>
      </c>
      <c r="F26" s="1423"/>
      <c r="G26" s="70" t="s">
        <v>298</v>
      </c>
      <c r="H26" s="972" t="s">
        <v>110</v>
      </c>
      <c r="I26" s="1162" t="s">
        <v>1578</v>
      </c>
      <c r="J26" s="633">
        <v>1</v>
      </c>
      <c r="K26" s="929">
        <v>4500</v>
      </c>
      <c r="L26" s="565" t="str">
        <f t="shared" si="0"/>
        <v/>
      </c>
      <c r="M26" s="316" t="s">
        <v>655</v>
      </c>
      <c r="N26" s="1246"/>
      <c r="R26" s="43"/>
    </row>
    <row r="27" spans="1:18" ht="15.75" customHeight="1">
      <c r="A27" s="2"/>
      <c r="B27" s="97">
        <v>1602</v>
      </c>
      <c r="C27" s="656" t="s">
        <v>1148</v>
      </c>
      <c r="D27" s="187" t="s">
        <v>22</v>
      </c>
      <c r="E27" s="81" t="s">
        <v>1124</v>
      </c>
      <c r="F27" s="1423"/>
      <c r="G27" s="1116" t="s">
        <v>298</v>
      </c>
      <c r="H27" s="987" t="s">
        <v>112</v>
      </c>
      <c r="I27" s="1001" t="s">
        <v>1492</v>
      </c>
      <c r="J27" s="876">
        <v>1</v>
      </c>
      <c r="K27" s="1118">
        <v>4500</v>
      </c>
      <c r="L27" s="881" t="str">
        <f t="shared" si="0"/>
        <v/>
      </c>
      <c r="M27" s="879" t="s">
        <v>655</v>
      </c>
      <c r="N27" s="880"/>
      <c r="R27" s="43"/>
    </row>
    <row r="28" spans="1:18" ht="15.75" customHeight="1">
      <c r="A28" s="2"/>
      <c r="B28" s="97">
        <v>1602</v>
      </c>
      <c r="C28" s="656" t="s">
        <v>1148</v>
      </c>
      <c r="D28" s="187" t="s">
        <v>92</v>
      </c>
      <c r="E28" s="81" t="s">
        <v>1125</v>
      </c>
      <c r="F28" s="1424"/>
      <c r="G28" s="1116" t="s">
        <v>298</v>
      </c>
      <c r="H28" s="987" t="s">
        <v>114</v>
      </c>
      <c r="I28" s="1001" t="s">
        <v>1492</v>
      </c>
      <c r="J28" s="876">
        <v>1</v>
      </c>
      <c r="K28" s="1118">
        <v>4500</v>
      </c>
      <c r="L28" s="1158" t="str">
        <f t="shared" si="0"/>
        <v/>
      </c>
      <c r="M28" s="879" t="s">
        <v>655</v>
      </c>
      <c r="N28" s="880"/>
      <c r="R28" s="43"/>
    </row>
    <row r="29" spans="1:18" ht="15.75" customHeight="1">
      <c r="A29" s="2"/>
      <c r="B29" s="97">
        <v>1602</v>
      </c>
      <c r="C29" s="442">
        <v>44</v>
      </c>
      <c r="D29" s="187" t="s">
        <v>79</v>
      </c>
      <c r="E29" s="81" t="s">
        <v>1126</v>
      </c>
      <c r="F29" s="1425" t="s">
        <v>1490</v>
      </c>
      <c r="G29" s="1116" t="s">
        <v>982</v>
      </c>
      <c r="H29" s="1117" t="s">
        <v>97</v>
      </c>
      <c r="I29" s="1001" t="s">
        <v>1492</v>
      </c>
      <c r="J29" s="876">
        <v>1</v>
      </c>
      <c r="K29" s="1118">
        <v>3000</v>
      </c>
      <c r="L29" s="1119" t="str">
        <f t="shared" si="0"/>
        <v/>
      </c>
      <c r="M29" s="879" t="s">
        <v>655</v>
      </c>
      <c r="N29" s="880"/>
      <c r="R29" s="43"/>
    </row>
    <row r="30" spans="1:18" ht="15.75" customHeight="1">
      <c r="A30" s="2"/>
      <c r="B30" s="97">
        <v>1602</v>
      </c>
      <c r="C30" s="442">
        <v>44</v>
      </c>
      <c r="D30" s="187" t="s">
        <v>67</v>
      </c>
      <c r="E30" s="81" t="s">
        <v>1127</v>
      </c>
      <c r="F30" s="1423"/>
      <c r="G30" s="1116" t="s">
        <v>982</v>
      </c>
      <c r="H30" s="987" t="s">
        <v>99</v>
      </c>
      <c r="I30" s="1001" t="s">
        <v>1492</v>
      </c>
      <c r="J30" s="876">
        <v>1</v>
      </c>
      <c r="K30" s="1118">
        <v>3000</v>
      </c>
      <c r="L30" s="881" t="str">
        <f t="shared" si="0"/>
        <v/>
      </c>
      <c r="M30" s="879" t="s">
        <v>655</v>
      </c>
      <c r="N30" s="880"/>
      <c r="R30" s="43"/>
    </row>
    <row r="31" spans="1:18" ht="15.75" customHeight="1">
      <c r="A31" s="2"/>
      <c r="B31" s="97">
        <v>1602</v>
      </c>
      <c r="C31" s="442">
        <v>44</v>
      </c>
      <c r="D31" s="187" t="s">
        <v>26</v>
      </c>
      <c r="E31" s="81" t="s">
        <v>1128</v>
      </c>
      <c r="F31" s="1423"/>
      <c r="G31" s="1116" t="s">
        <v>982</v>
      </c>
      <c r="H31" s="987" t="s">
        <v>63</v>
      </c>
      <c r="I31" s="1001" t="s">
        <v>1492</v>
      </c>
      <c r="J31" s="876">
        <v>1</v>
      </c>
      <c r="K31" s="1118">
        <v>3400</v>
      </c>
      <c r="L31" s="881" t="str">
        <f t="shared" si="0"/>
        <v/>
      </c>
      <c r="M31" s="879" t="s">
        <v>655</v>
      </c>
      <c r="N31" s="880"/>
      <c r="R31" s="43"/>
    </row>
    <row r="32" spans="1:18" ht="15.75" customHeight="1">
      <c r="A32" s="2"/>
      <c r="B32" s="97">
        <v>1602</v>
      </c>
      <c r="C32" s="442">
        <v>44</v>
      </c>
      <c r="D32" s="187" t="s">
        <v>82</v>
      </c>
      <c r="E32" s="81" t="s">
        <v>1129</v>
      </c>
      <c r="F32" s="1423"/>
      <c r="G32" s="1116" t="s">
        <v>982</v>
      </c>
      <c r="H32" s="987" t="s">
        <v>102</v>
      </c>
      <c r="I32" s="1001" t="s">
        <v>1492</v>
      </c>
      <c r="J32" s="876">
        <v>1</v>
      </c>
      <c r="K32" s="1118">
        <v>3400</v>
      </c>
      <c r="L32" s="881" t="str">
        <f t="shared" si="0"/>
        <v/>
      </c>
      <c r="M32" s="879" t="s">
        <v>655</v>
      </c>
      <c r="N32" s="880"/>
      <c r="R32" s="43"/>
    </row>
    <row r="33" spans="1:18" ht="15.75" customHeight="1">
      <c r="A33" s="2"/>
      <c r="B33" s="97">
        <v>1602</v>
      </c>
      <c r="C33" s="442">
        <v>44</v>
      </c>
      <c r="D33" s="187" t="s">
        <v>30</v>
      </c>
      <c r="E33" s="81" t="s">
        <v>1130</v>
      </c>
      <c r="F33" s="1423"/>
      <c r="G33" s="70" t="s">
        <v>982</v>
      </c>
      <c r="H33" s="972" t="s">
        <v>64</v>
      </c>
      <c r="I33" s="747"/>
      <c r="J33" s="633">
        <v>1</v>
      </c>
      <c r="K33" s="929">
        <v>3400</v>
      </c>
      <c r="L33" s="565" t="str">
        <f t="shared" si="0"/>
        <v/>
      </c>
      <c r="M33" s="316" t="s">
        <v>655</v>
      </c>
      <c r="N33" s="1246"/>
      <c r="R33" s="43"/>
    </row>
    <row r="34" spans="1:18" ht="15.75" customHeight="1">
      <c r="A34" s="2"/>
      <c r="B34" s="97">
        <v>1602</v>
      </c>
      <c r="C34" s="442">
        <v>44</v>
      </c>
      <c r="D34" s="187" t="s">
        <v>84</v>
      </c>
      <c r="E34" s="81" t="s">
        <v>1131</v>
      </c>
      <c r="F34" s="1423"/>
      <c r="G34" s="70" t="s">
        <v>982</v>
      </c>
      <c r="H34" s="972" t="s">
        <v>105</v>
      </c>
      <c r="I34" s="747"/>
      <c r="J34" s="633">
        <v>1</v>
      </c>
      <c r="K34" s="929">
        <v>3800</v>
      </c>
      <c r="L34" s="565" t="str">
        <f t="shared" si="0"/>
        <v/>
      </c>
      <c r="M34" s="316" t="s">
        <v>655</v>
      </c>
      <c r="N34" s="1246"/>
      <c r="R34" s="43"/>
    </row>
    <row r="35" spans="1:18" ht="15.75" customHeight="1">
      <c r="A35" s="2"/>
      <c r="B35" s="97">
        <v>1602</v>
      </c>
      <c r="C35" s="442">
        <v>44</v>
      </c>
      <c r="D35" s="187" t="s">
        <v>86</v>
      </c>
      <c r="E35" s="81" t="s">
        <v>1132</v>
      </c>
      <c r="F35" s="1423"/>
      <c r="G35" s="1116" t="s">
        <v>982</v>
      </c>
      <c r="H35" s="987" t="s">
        <v>146</v>
      </c>
      <c r="I35" s="1127" t="s">
        <v>1492</v>
      </c>
      <c r="J35" s="876">
        <v>1</v>
      </c>
      <c r="K35" s="1118">
        <v>3800</v>
      </c>
      <c r="L35" s="881" t="str">
        <f t="shared" si="0"/>
        <v/>
      </c>
      <c r="M35" s="879" t="s">
        <v>655</v>
      </c>
      <c r="N35" s="880"/>
      <c r="R35" s="43"/>
    </row>
    <row r="36" spans="1:18" ht="15.75" customHeight="1">
      <c r="A36" s="2"/>
      <c r="B36" s="97">
        <v>1602</v>
      </c>
      <c r="C36" s="442">
        <v>44</v>
      </c>
      <c r="D36" s="187" t="s">
        <v>25</v>
      </c>
      <c r="E36" s="81" t="s">
        <v>1133</v>
      </c>
      <c r="F36" s="1423"/>
      <c r="G36" s="1116" t="s">
        <v>982</v>
      </c>
      <c r="H36" s="987" t="s">
        <v>108</v>
      </c>
      <c r="I36" s="1127" t="s">
        <v>1492</v>
      </c>
      <c r="J36" s="876">
        <v>1</v>
      </c>
      <c r="K36" s="1118">
        <v>3800</v>
      </c>
      <c r="L36" s="881" t="str">
        <f t="shared" si="0"/>
        <v/>
      </c>
      <c r="M36" s="879" t="s">
        <v>655</v>
      </c>
      <c r="N36" s="880"/>
      <c r="R36" s="43"/>
    </row>
    <row r="37" spans="1:18" ht="15.75" customHeight="1">
      <c r="A37" s="2"/>
      <c r="B37" s="97">
        <v>1602</v>
      </c>
      <c r="C37" s="442">
        <v>44</v>
      </c>
      <c r="D37" s="187" t="s">
        <v>89</v>
      </c>
      <c r="E37" s="81" t="s">
        <v>1134</v>
      </c>
      <c r="F37" s="1423"/>
      <c r="G37" s="1116" t="s">
        <v>982</v>
      </c>
      <c r="H37" s="987" t="s">
        <v>110</v>
      </c>
      <c r="I37" s="1127" t="s">
        <v>1492</v>
      </c>
      <c r="J37" s="876">
        <v>1</v>
      </c>
      <c r="K37" s="1118">
        <v>4500</v>
      </c>
      <c r="L37" s="881" t="str">
        <f t="shared" si="0"/>
        <v/>
      </c>
      <c r="M37" s="879" t="s">
        <v>655</v>
      </c>
      <c r="N37" s="880"/>
      <c r="R37" s="43"/>
    </row>
    <row r="38" spans="1:18" ht="15.75" customHeight="1">
      <c r="A38" s="2"/>
      <c r="B38" s="97">
        <v>1602</v>
      </c>
      <c r="C38" s="442">
        <v>44</v>
      </c>
      <c r="D38" s="187" t="s">
        <v>22</v>
      </c>
      <c r="E38" s="81" t="s">
        <v>1135</v>
      </c>
      <c r="F38" s="1423"/>
      <c r="G38" s="70" t="s">
        <v>982</v>
      </c>
      <c r="H38" s="972" t="s">
        <v>112</v>
      </c>
      <c r="I38" s="1018" t="s">
        <v>1491</v>
      </c>
      <c r="J38" s="633">
        <v>1</v>
      </c>
      <c r="K38" s="929">
        <v>4500</v>
      </c>
      <c r="L38" s="565" t="str">
        <f t="shared" si="0"/>
        <v/>
      </c>
      <c r="M38" s="316" t="s">
        <v>655</v>
      </c>
      <c r="N38" s="1246"/>
      <c r="R38" s="43"/>
    </row>
    <row r="39" spans="1:18" ht="15.75" customHeight="1">
      <c r="A39" s="2"/>
      <c r="B39" s="97">
        <v>1602</v>
      </c>
      <c r="C39" s="442">
        <v>44</v>
      </c>
      <c r="D39" s="187" t="s">
        <v>92</v>
      </c>
      <c r="E39" s="81" t="s">
        <v>1136</v>
      </c>
      <c r="F39" s="1426"/>
      <c r="G39" s="1116" t="s">
        <v>982</v>
      </c>
      <c r="H39" s="987" t="s">
        <v>114</v>
      </c>
      <c r="I39" s="1127" t="s">
        <v>1492</v>
      </c>
      <c r="J39" s="876">
        <v>1</v>
      </c>
      <c r="K39" s="1118">
        <v>4500</v>
      </c>
      <c r="L39" s="1158" t="str">
        <f t="shared" si="0"/>
        <v/>
      </c>
      <c r="M39" s="879" t="s">
        <v>655</v>
      </c>
      <c r="N39" s="880"/>
      <c r="R39" s="43"/>
    </row>
    <row r="40" spans="1:18" ht="15.75" customHeight="1">
      <c r="A40" s="2"/>
      <c r="B40" s="97">
        <v>1602</v>
      </c>
      <c r="C40" s="656" t="s">
        <v>1149</v>
      </c>
      <c r="D40" s="187" t="s">
        <v>79</v>
      </c>
      <c r="E40" s="81" t="s">
        <v>1137</v>
      </c>
      <c r="F40" s="1422" t="s">
        <v>1490</v>
      </c>
      <c r="G40" s="1116" t="s">
        <v>23</v>
      </c>
      <c r="H40" s="1117" t="s">
        <v>97</v>
      </c>
      <c r="I40" s="1127" t="s">
        <v>1492</v>
      </c>
      <c r="J40" s="876">
        <v>1</v>
      </c>
      <c r="K40" s="1118">
        <v>3000</v>
      </c>
      <c r="L40" s="1119" t="str">
        <f t="shared" si="0"/>
        <v/>
      </c>
      <c r="M40" s="879" t="s">
        <v>655</v>
      </c>
      <c r="N40" s="880"/>
      <c r="R40" s="43"/>
    </row>
    <row r="41" spans="1:18" ht="15.75" customHeight="1">
      <c r="A41" s="2"/>
      <c r="B41" s="97">
        <v>1602</v>
      </c>
      <c r="C41" s="656" t="s">
        <v>1149</v>
      </c>
      <c r="D41" s="187" t="s">
        <v>67</v>
      </c>
      <c r="E41" s="81" t="s">
        <v>1138</v>
      </c>
      <c r="F41" s="1423"/>
      <c r="G41" s="70" t="s">
        <v>23</v>
      </c>
      <c r="H41" s="972" t="s">
        <v>99</v>
      </c>
      <c r="I41" s="1115"/>
      <c r="J41" s="633">
        <v>1</v>
      </c>
      <c r="K41" s="929">
        <v>3000</v>
      </c>
      <c r="L41" s="565" t="str">
        <f t="shared" si="0"/>
        <v/>
      </c>
      <c r="M41" s="316" t="s">
        <v>655</v>
      </c>
      <c r="N41" s="1246"/>
      <c r="R41" s="43"/>
    </row>
    <row r="42" spans="1:18" ht="15.75" customHeight="1">
      <c r="A42" s="2"/>
      <c r="B42" s="97">
        <v>1602</v>
      </c>
      <c r="C42" s="656" t="s">
        <v>1149</v>
      </c>
      <c r="D42" s="187" t="s">
        <v>26</v>
      </c>
      <c r="E42" s="81" t="s">
        <v>1139</v>
      </c>
      <c r="F42" s="1423"/>
      <c r="G42" s="70" t="s">
        <v>23</v>
      </c>
      <c r="H42" s="972" t="s">
        <v>63</v>
      </c>
      <c r="I42" s="1115"/>
      <c r="J42" s="633">
        <v>1</v>
      </c>
      <c r="K42" s="929">
        <v>3400</v>
      </c>
      <c r="L42" s="565" t="str">
        <f t="shared" si="0"/>
        <v/>
      </c>
      <c r="M42" s="316" t="s">
        <v>655</v>
      </c>
      <c r="N42" s="1246"/>
      <c r="R42" s="43"/>
    </row>
    <row r="43" spans="1:18" ht="15.75" customHeight="1">
      <c r="A43" s="2"/>
      <c r="B43" s="97">
        <v>1602</v>
      </c>
      <c r="C43" s="656" t="s">
        <v>1149</v>
      </c>
      <c r="D43" s="187" t="s">
        <v>82</v>
      </c>
      <c r="E43" s="81" t="s">
        <v>1140</v>
      </c>
      <c r="F43" s="1423"/>
      <c r="G43" s="70" t="s">
        <v>23</v>
      </c>
      <c r="H43" s="972" t="s">
        <v>102</v>
      </c>
      <c r="I43" s="747"/>
      <c r="J43" s="633">
        <v>1</v>
      </c>
      <c r="K43" s="929">
        <v>3400</v>
      </c>
      <c r="L43" s="565" t="str">
        <f t="shared" si="0"/>
        <v/>
      </c>
      <c r="M43" s="316" t="s">
        <v>655</v>
      </c>
      <c r="N43" s="1246"/>
      <c r="R43" s="43"/>
    </row>
    <row r="44" spans="1:18" ht="15.75" customHeight="1">
      <c r="A44" s="2"/>
      <c r="B44" s="97">
        <v>1602</v>
      </c>
      <c r="C44" s="656" t="s">
        <v>1149</v>
      </c>
      <c r="D44" s="187" t="s">
        <v>30</v>
      </c>
      <c r="E44" s="81" t="s">
        <v>1141</v>
      </c>
      <c r="F44" s="1423"/>
      <c r="G44" s="70" t="s">
        <v>23</v>
      </c>
      <c r="H44" s="972" t="s">
        <v>64</v>
      </c>
      <c r="I44" s="747"/>
      <c r="J44" s="633">
        <v>1</v>
      </c>
      <c r="K44" s="929">
        <v>3400</v>
      </c>
      <c r="L44" s="565" t="str">
        <f t="shared" si="0"/>
        <v/>
      </c>
      <c r="M44" s="316" t="s">
        <v>655</v>
      </c>
      <c r="N44" s="1246"/>
      <c r="R44" s="43"/>
    </row>
    <row r="45" spans="1:18" ht="15.75" customHeight="1">
      <c r="A45" s="2"/>
      <c r="B45" s="97">
        <v>1602</v>
      </c>
      <c r="C45" s="656" t="s">
        <v>1149</v>
      </c>
      <c r="D45" s="187" t="s">
        <v>84</v>
      </c>
      <c r="E45" s="81" t="s">
        <v>1142</v>
      </c>
      <c r="F45" s="1423"/>
      <c r="G45" s="70" t="s">
        <v>23</v>
      </c>
      <c r="H45" s="972" t="s">
        <v>105</v>
      </c>
      <c r="I45" s="747"/>
      <c r="J45" s="633">
        <v>1</v>
      </c>
      <c r="K45" s="929">
        <v>3800</v>
      </c>
      <c r="L45" s="565" t="str">
        <f t="shared" si="0"/>
        <v/>
      </c>
      <c r="M45" s="316" t="s">
        <v>655</v>
      </c>
      <c r="N45" s="1246"/>
      <c r="R45" s="43"/>
    </row>
    <row r="46" spans="1:18" ht="15.75" customHeight="1">
      <c r="A46" s="2"/>
      <c r="B46" s="97">
        <v>1602</v>
      </c>
      <c r="C46" s="656" t="s">
        <v>1149</v>
      </c>
      <c r="D46" s="187" t="s">
        <v>86</v>
      </c>
      <c r="E46" s="81" t="s">
        <v>1143</v>
      </c>
      <c r="F46" s="1423"/>
      <c r="G46" s="1116" t="s">
        <v>23</v>
      </c>
      <c r="H46" s="987" t="s">
        <v>146</v>
      </c>
      <c r="I46" s="1127" t="s">
        <v>1492</v>
      </c>
      <c r="J46" s="876">
        <v>1</v>
      </c>
      <c r="K46" s="1118">
        <v>3800</v>
      </c>
      <c r="L46" s="881" t="str">
        <f t="shared" si="0"/>
        <v/>
      </c>
      <c r="M46" s="879" t="s">
        <v>655</v>
      </c>
      <c r="N46" s="880"/>
      <c r="R46" s="43"/>
    </row>
    <row r="47" spans="1:18" ht="15.75" customHeight="1">
      <c r="A47" s="2"/>
      <c r="B47" s="97">
        <v>1602</v>
      </c>
      <c r="C47" s="656" t="s">
        <v>1149</v>
      </c>
      <c r="D47" s="187" t="s">
        <v>25</v>
      </c>
      <c r="E47" s="81" t="s">
        <v>1144</v>
      </c>
      <c r="F47" s="1423"/>
      <c r="G47" s="70" t="s">
        <v>23</v>
      </c>
      <c r="H47" s="972" t="s">
        <v>108</v>
      </c>
      <c r="I47" s="1018"/>
      <c r="J47" s="633">
        <v>1</v>
      </c>
      <c r="K47" s="929">
        <v>3800</v>
      </c>
      <c r="L47" s="565" t="str">
        <f t="shared" si="0"/>
        <v/>
      </c>
      <c r="M47" s="316" t="s">
        <v>655</v>
      </c>
      <c r="N47" s="1246"/>
      <c r="R47" s="43"/>
    </row>
    <row r="48" spans="1:18" ht="15.75" customHeight="1">
      <c r="A48" s="2"/>
      <c r="B48" s="97">
        <v>1602</v>
      </c>
      <c r="C48" s="656" t="s">
        <v>1149</v>
      </c>
      <c r="D48" s="187" t="s">
        <v>89</v>
      </c>
      <c r="E48" s="81" t="s">
        <v>1145</v>
      </c>
      <c r="F48" s="1423"/>
      <c r="G48" s="70" t="s">
        <v>23</v>
      </c>
      <c r="H48" s="972" t="s">
        <v>110</v>
      </c>
      <c r="I48" s="1018" t="s">
        <v>1491</v>
      </c>
      <c r="J48" s="633">
        <v>1</v>
      </c>
      <c r="K48" s="929">
        <v>4500</v>
      </c>
      <c r="L48" s="565" t="str">
        <f t="shared" si="0"/>
        <v/>
      </c>
      <c r="M48" s="316" t="s">
        <v>21</v>
      </c>
      <c r="N48" s="1246"/>
      <c r="R48" s="43"/>
    </row>
    <row r="49" spans="1:18" ht="15.75" customHeight="1">
      <c r="A49" s="2"/>
      <c r="B49" s="97">
        <v>1602</v>
      </c>
      <c r="C49" s="656" t="s">
        <v>1149</v>
      </c>
      <c r="D49" s="187" t="s">
        <v>22</v>
      </c>
      <c r="E49" s="81" t="s">
        <v>1146</v>
      </c>
      <c r="F49" s="1423"/>
      <c r="G49" s="70" t="s">
        <v>23</v>
      </c>
      <c r="H49" s="972" t="s">
        <v>112</v>
      </c>
      <c r="I49" s="1018" t="s">
        <v>1491</v>
      </c>
      <c r="J49" s="633">
        <v>1</v>
      </c>
      <c r="K49" s="929">
        <v>4500</v>
      </c>
      <c r="L49" s="565" t="str">
        <f t="shared" si="0"/>
        <v/>
      </c>
      <c r="M49" s="316" t="s">
        <v>655</v>
      </c>
      <c r="N49" s="1246"/>
      <c r="R49" s="43"/>
    </row>
    <row r="50" spans="1:18" ht="15.75" customHeight="1">
      <c r="A50" s="2"/>
      <c r="B50" s="657">
        <v>1602</v>
      </c>
      <c r="C50" s="188" t="s">
        <v>1149</v>
      </c>
      <c r="D50" s="188" t="s">
        <v>92</v>
      </c>
      <c r="E50" s="82" t="s">
        <v>1147</v>
      </c>
      <c r="F50" s="1423"/>
      <c r="G50" s="1202" t="s">
        <v>23</v>
      </c>
      <c r="H50" s="1203" t="s">
        <v>114</v>
      </c>
      <c r="I50" s="1124" t="s">
        <v>1492</v>
      </c>
      <c r="J50" s="1148">
        <v>1</v>
      </c>
      <c r="K50" s="1204">
        <v>4500</v>
      </c>
      <c r="L50" s="1150" t="str">
        <f t="shared" si="0"/>
        <v/>
      </c>
      <c r="M50" s="1151" t="s">
        <v>655</v>
      </c>
      <c r="N50" s="1138"/>
      <c r="R50" s="43"/>
    </row>
    <row r="51" spans="1:18" ht="15.75" customHeight="1">
      <c r="B51" s="658">
        <v>1304</v>
      </c>
      <c r="C51" s="659" t="s">
        <v>1183</v>
      </c>
      <c r="D51" s="660" t="s">
        <v>984</v>
      </c>
      <c r="E51" s="83" t="s">
        <v>1150</v>
      </c>
      <c r="F51" s="1406" t="s">
        <v>983</v>
      </c>
      <c r="G51" s="661" t="s">
        <v>1533</v>
      </c>
      <c r="H51" s="974" t="s">
        <v>80</v>
      </c>
      <c r="I51" s="1227" t="s">
        <v>1592</v>
      </c>
      <c r="J51" s="662">
        <v>1</v>
      </c>
      <c r="K51" s="663">
        <v>3800</v>
      </c>
      <c r="L51" s="664" t="str">
        <f t="shared" si="0"/>
        <v/>
      </c>
      <c r="M51" s="665" t="s">
        <v>21</v>
      </c>
      <c r="N51" s="1247"/>
      <c r="O51" s="500"/>
    </row>
    <row r="52" spans="1:18" ht="15.75" customHeight="1">
      <c r="B52" s="97">
        <v>1304</v>
      </c>
      <c r="C52" s="656" t="s">
        <v>1183</v>
      </c>
      <c r="D52" s="187" t="s">
        <v>67</v>
      </c>
      <c r="E52" s="81" t="s">
        <v>1151</v>
      </c>
      <c r="F52" s="1407"/>
      <c r="G52" s="442" t="s">
        <v>1534</v>
      </c>
      <c r="H52" s="972" t="s">
        <v>99</v>
      </c>
      <c r="I52" s="591"/>
      <c r="J52" s="633">
        <v>1</v>
      </c>
      <c r="K52" s="443">
        <v>3800</v>
      </c>
      <c r="L52" s="565" t="str">
        <f t="shared" si="0"/>
        <v/>
      </c>
      <c r="M52" s="316" t="s">
        <v>21</v>
      </c>
      <c r="N52" s="1246"/>
      <c r="O52" s="500"/>
    </row>
    <row r="53" spans="1:18" ht="15.75" customHeight="1">
      <c r="B53" s="97">
        <v>1304</v>
      </c>
      <c r="C53" s="656" t="s">
        <v>1183</v>
      </c>
      <c r="D53" s="187" t="s">
        <v>26</v>
      </c>
      <c r="E53" s="81" t="s">
        <v>1152</v>
      </c>
      <c r="F53" s="1407"/>
      <c r="G53" s="442" t="s">
        <v>1534</v>
      </c>
      <c r="H53" s="972" t="s">
        <v>63</v>
      </c>
      <c r="I53" s="1018" t="s">
        <v>1592</v>
      </c>
      <c r="J53" s="633">
        <v>1</v>
      </c>
      <c r="K53" s="443">
        <v>4200</v>
      </c>
      <c r="L53" s="565" t="str">
        <f t="shared" si="0"/>
        <v/>
      </c>
      <c r="M53" s="316" t="s">
        <v>21</v>
      </c>
      <c r="N53" s="1246"/>
      <c r="O53" s="500"/>
    </row>
    <row r="54" spans="1:18" ht="15.75" customHeight="1">
      <c r="B54" s="97">
        <v>1304</v>
      </c>
      <c r="C54" s="656" t="s">
        <v>1183</v>
      </c>
      <c r="D54" s="187" t="s">
        <v>82</v>
      </c>
      <c r="E54" s="81" t="s">
        <v>1153</v>
      </c>
      <c r="F54" s="1407"/>
      <c r="G54" s="442" t="s">
        <v>1534</v>
      </c>
      <c r="H54" s="972" t="s">
        <v>102</v>
      </c>
      <c r="I54" s="1018" t="s">
        <v>1592</v>
      </c>
      <c r="J54" s="633">
        <v>1</v>
      </c>
      <c r="K54" s="443">
        <v>4200</v>
      </c>
      <c r="L54" s="565" t="str">
        <f t="shared" si="0"/>
        <v/>
      </c>
      <c r="M54" s="316" t="s">
        <v>21</v>
      </c>
      <c r="N54" s="1246"/>
      <c r="O54" s="500"/>
    </row>
    <row r="55" spans="1:18" ht="15.75" customHeight="1">
      <c r="B55" s="97">
        <v>1304</v>
      </c>
      <c r="C55" s="656" t="s">
        <v>1183</v>
      </c>
      <c r="D55" s="187" t="s">
        <v>30</v>
      </c>
      <c r="E55" s="81" t="s">
        <v>1154</v>
      </c>
      <c r="F55" s="1407"/>
      <c r="G55" s="442" t="s">
        <v>1534</v>
      </c>
      <c r="H55" s="972" t="s">
        <v>64</v>
      </c>
      <c r="I55" s="931"/>
      <c r="J55" s="633">
        <v>1</v>
      </c>
      <c r="K55" s="443">
        <v>4200</v>
      </c>
      <c r="L55" s="666" t="str">
        <f t="shared" si="0"/>
        <v/>
      </c>
      <c r="M55" s="316" t="s">
        <v>21</v>
      </c>
      <c r="N55" s="1246"/>
      <c r="O55" s="500"/>
    </row>
    <row r="56" spans="1:18" ht="15.75" customHeight="1">
      <c r="B56" s="97">
        <v>1304</v>
      </c>
      <c r="C56" s="656" t="s">
        <v>1183</v>
      </c>
      <c r="D56" s="187" t="s">
        <v>84</v>
      </c>
      <c r="E56" s="81" t="s">
        <v>1155</v>
      </c>
      <c r="F56" s="1407"/>
      <c r="G56" s="442" t="s">
        <v>1534</v>
      </c>
      <c r="H56" s="972" t="s">
        <v>105</v>
      </c>
      <c r="I56" s="1018" t="s">
        <v>1592</v>
      </c>
      <c r="J56" s="633">
        <v>1</v>
      </c>
      <c r="K56" s="443">
        <v>4800</v>
      </c>
      <c r="L56" s="565" t="str">
        <f t="shared" si="0"/>
        <v/>
      </c>
      <c r="M56" s="316" t="s">
        <v>21</v>
      </c>
      <c r="N56" s="1246"/>
      <c r="O56" s="500"/>
    </row>
    <row r="57" spans="1:18" ht="15.75" customHeight="1">
      <c r="B57" s="97">
        <v>1304</v>
      </c>
      <c r="C57" s="656" t="s">
        <v>1183</v>
      </c>
      <c r="D57" s="187" t="s">
        <v>86</v>
      </c>
      <c r="E57" s="81" t="s">
        <v>1156</v>
      </c>
      <c r="F57" s="1407"/>
      <c r="G57" s="442" t="s">
        <v>1534</v>
      </c>
      <c r="H57" s="972" t="s">
        <v>146</v>
      </c>
      <c r="I57" s="591"/>
      <c r="J57" s="633">
        <v>1</v>
      </c>
      <c r="K57" s="443">
        <v>4800</v>
      </c>
      <c r="L57" s="666" t="str">
        <f t="shared" si="0"/>
        <v/>
      </c>
      <c r="M57" s="316" t="s">
        <v>21</v>
      </c>
      <c r="N57" s="1246"/>
      <c r="O57" s="500"/>
    </row>
    <row r="58" spans="1:18" ht="15.75" customHeight="1">
      <c r="B58" s="97">
        <v>1304</v>
      </c>
      <c r="C58" s="656" t="s">
        <v>1183</v>
      </c>
      <c r="D58" s="187" t="s">
        <v>25</v>
      </c>
      <c r="E58" s="81" t="s">
        <v>1157</v>
      </c>
      <c r="F58" s="1407"/>
      <c r="G58" s="442" t="s">
        <v>1534</v>
      </c>
      <c r="H58" s="972" t="s">
        <v>108</v>
      </c>
      <c r="I58" s="931"/>
      <c r="J58" s="633">
        <v>1</v>
      </c>
      <c r="K58" s="443">
        <v>4800</v>
      </c>
      <c r="L58" s="666" t="str">
        <f t="shared" si="0"/>
        <v/>
      </c>
      <c r="M58" s="316" t="s">
        <v>21</v>
      </c>
      <c r="N58" s="1246"/>
      <c r="O58" s="500"/>
    </row>
    <row r="59" spans="1:18" ht="15.75" customHeight="1">
      <c r="B59" s="97">
        <v>1304</v>
      </c>
      <c r="C59" s="656" t="s">
        <v>1183</v>
      </c>
      <c r="D59" s="187" t="s">
        <v>89</v>
      </c>
      <c r="E59" s="81" t="s">
        <v>1158</v>
      </c>
      <c r="F59" s="1407"/>
      <c r="G59" s="442" t="s">
        <v>1534</v>
      </c>
      <c r="H59" s="972" t="s">
        <v>110</v>
      </c>
      <c r="I59" s="1018"/>
      <c r="J59" s="633">
        <v>1</v>
      </c>
      <c r="K59" s="443">
        <v>5400</v>
      </c>
      <c r="L59" s="666" t="str">
        <f t="shared" si="0"/>
        <v/>
      </c>
      <c r="M59" s="316" t="s">
        <v>21</v>
      </c>
      <c r="N59" s="1246"/>
      <c r="O59" s="500"/>
    </row>
    <row r="60" spans="1:18" ht="15.75" customHeight="1">
      <c r="B60" s="97">
        <v>1304</v>
      </c>
      <c r="C60" s="656" t="s">
        <v>1183</v>
      </c>
      <c r="D60" s="187" t="s">
        <v>22</v>
      </c>
      <c r="E60" s="81" t="s">
        <v>1159</v>
      </c>
      <c r="F60" s="1407"/>
      <c r="G60" s="442" t="s">
        <v>1534</v>
      </c>
      <c r="H60" s="972" t="s">
        <v>112</v>
      </c>
      <c r="I60" s="931"/>
      <c r="J60" s="633">
        <v>1</v>
      </c>
      <c r="K60" s="443">
        <v>5400</v>
      </c>
      <c r="L60" s="565" t="str">
        <f t="shared" si="0"/>
        <v/>
      </c>
      <c r="M60" s="316" t="s">
        <v>21</v>
      </c>
      <c r="N60" s="1246"/>
      <c r="O60" s="500"/>
    </row>
    <row r="61" spans="1:18" ht="15.75" customHeight="1">
      <c r="B61" s="97">
        <v>1304</v>
      </c>
      <c r="C61" s="656" t="s">
        <v>1183</v>
      </c>
      <c r="D61" s="187" t="s">
        <v>92</v>
      </c>
      <c r="E61" s="81" t="s">
        <v>1160</v>
      </c>
      <c r="F61" s="1407"/>
      <c r="G61" s="442" t="s">
        <v>1534</v>
      </c>
      <c r="H61" s="972" t="s">
        <v>114</v>
      </c>
      <c r="I61" s="931"/>
      <c r="J61" s="633">
        <v>1</v>
      </c>
      <c r="K61" s="667">
        <v>5400</v>
      </c>
      <c r="L61" s="565" t="str">
        <f t="shared" si="0"/>
        <v/>
      </c>
      <c r="M61" s="316" t="s">
        <v>21</v>
      </c>
      <c r="N61" s="1246"/>
      <c r="O61" s="500"/>
    </row>
    <row r="62" spans="1:18" ht="15.75" customHeight="1">
      <c r="B62" s="97">
        <v>1304</v>
      </c>
      <c r="C62" s="656" t="s">
        <v>1184</v>
      </c>
      <c r="D62" s="187" t="s">
        <v>79</v>
      </c>
      <c r="E62" s="81" t="s">
        <v>1161</v>
      </c>
      <c r="F62" s="1409" t="s">
        <v>983</v>
      </c>
      <c r="G62" s="442" t="s">
        <v>1535</v>
      </c>
      <c r="H62" s="973" t="s">
        <v>97</v>
      </c>
      <c r="I62" s="1018"/>
      <c r="J62" s="633">
        <v>1</v>
      </c>
      <c r="K62" s="803">
        <v>3800</v>
      </c>
      <c r="L62" s="565" t="str">
        <f t="shared" si="0"/>
        <v/>
      </c>
      <c r="M62" s="316" t="s">
        <v>21</v>
      </c>
      <c r="N62" s="1246"/>
      <c r="O62" s="500"/>
    </row>
    <row r="63" spans="1:18" ht="15.75" customHeight="1">
      <c r="B63" s="97">
        <v>1304</v>
      </c>
      <c r="C63" s="656" t="s">
        <v>1184</v>
      </c>
      <c r="D63" s="187" t="s">
        <v>67</v>
      </c>
      <c r="E63" s="81" t="s">
        <v>1162</v>
      </c>
      <c r="F63" s="1407"/>
      <c r="G63" s="442" t="s">
        <v>1535</v>
      </c>
      <c r="H63" s="972" t="s">
        <v>99</v>
      </c>
      <c r="I63" s="931"/>
      <c r="J63" s="633">
        <v>1</v>
      </c>
      <c r="K63" s="443">
        <v>3800</v>
      </c>
      <c r="L63" s="565" t="str">
        <f t="shared" si="0"/>
        <v/>
      </c>
      <c r="M63" s="316" t="s">
        <v>21</v>
      </c>
      <c r="N63" s="1246"/>
      <c r="O63" s="500"/>
    </row>
    <row r="64" spans="1:18" ht="15.75" customHeight="1">
      <c r="B64" s="97">
        <v>1304</v>
      </c>
      <c r="C64" s="656" t="s">
        <v>1184</v>
      </c>
      <c r="D64" s="187" t="s">
        <v>26</v>
      </c>
      <c r="E64" s="81" t="s">
        <v>1163</v>
      </c>
      <c r="F64" s="1407"/>
      <c r="G64" s="442" t="s">
        <v>1535</v>
      </c>
      <c r="H64" s="972" t="s">
        <v>63</v>
      </c>
      <c r="I64" s="931"/>
      <c r="J64" s="633">
        <v>1</v>
      </c>
      <c r="K64" s="443">
        <v>4200</v>
      </c>
      <c r="L64" s="565" t="str">
        <f t="shared" si="0"/>
        <v/>
      </c>
      <c r="M64" s="316" t="s">
        <v>21</v>
      </c>
      <c r="N64" s="1246"/>
      <c r="O64" s="500"/>
    </row>
    <row r="65" spans="2:15" ht="15.75" customHeight="1">
      <c r="B65" s="97">
        <v>1304</v>
      </c>
      <c r="C65" s="656" t="s">
        <v>1184</v>
      </c>
      <c r="D65" s="187" t="s">
        <v>82</v>
      </c>
      <c r="E65" s="81" t="s">
        <v>1164</v>
      </c>
      <c r="F65" s="1407"/>
      <c r="G65" s="442" t="s">
        <v>1535</v>
      </c>
      <c r="H65" s="972" t="s">
        <v>102</v>
      </c>
      <c r="I65" s="1018"/>
      <c r="J65" s="633">
        <v>1</v>
      </c>
      <c r="K65" s="443">
        <v>4200</v>
      </c>
      <c r="L65" s="565" t="str">
        <f t="shared" si="0"/>
        <v/>
      </c>
      <c r="M65" s="316" t="s">
        <v>21</v>
      </c>
      <c r="N65" s="1246"/>
      <c r="O65" s="500"/>
    </row>
    <row r="66" spans="2:15" ht="15.75" customHeight="1">
      <c r="B66" s="97">
        <v>1304</v>
      </c>
      <c r="C66" s="656" t="s">
        <v>1184</v>
      </c>
      <c r="D66" s="187" t="s">
        <v>30</v>
      </c>
      <c r="E66" s="81" t="s">
        <v>1165</v>
      </c>
      <c r="F66" s="1407"/>
      <c r="G66" s="442" t="s">
        <v>1535</v>
      </c>
      <c r="H66" s="972" t="s">
        <v>64</v>
      </c>
      <c r="I66" s="1018"/>
      <c r="J66" s="633">
        <v>1</v>
      </c>
      <c r="K66" s="443">
        <v>4200</v>
      </c>
      <c r="L66" s="565" t="str">
        <f t="shared" si="0"/>
        <v/>
      </c>
      <c r="M66" s="316" t="s">
        <v>21</v>
      </c>
      <c r="N66" s="1246"/>
      <c r="O66" s="500"/>
    </row>
    <row r="67" spans="2:15" ht="15.75" customHeight="1">
      <c r="B67" s="97">
        <v>1304</v>
      </c>
      <c r="C67" s="656" t="s">
        <v>1184</v>
      </c>
      <c r="D67" s="187" t="s">
        <v>84</v>
      </c>
      <c r="E67" s="81" t="s">
        <v>1166</v>
      </c>
      <c r="F67" s="1407"/>
      <c r="G67" s="442" t="s">
        <v>1535</v>
      </c>
      <c r="H67" s="972" t="s">
        <v>105</v>
      </c>
      <c r="I67" s="1018"/>
      <c r="J67" s="633">
        <v>1</v>
      </c>
      <c r="K67" s="443">
        <v>4800</v>
      </c>
      <c r="L67" s="565" t="str">
        <f t="shared" si="0"/>
        <v/>
      </c>
      <c r="M67" s="316" t="s">
        <v>21</v>
      </c>
      <c r="N67" s="1246"/>
      <c r="O67" s="500"/>
    </row>
    <row r="68" spans="2:15" ht="15.75" customHeight="1">
      <c r="B68" s="97">
        <v>1304</v>
      </c>
      <c r="C68" s="656" t="s">
        <v>1184</v>
      </c>
      <c r="D68" s="187" t="s">
        <v>86</v>
      </c>
      <c r="E68" s="81" t="s">
        <v>1167</v>
      </c>
      <c r="F68" s="1407"/>
      <c r="G68" s="442" t="s">
        <v>1535</v>
      </c>
      <c r="H68" s="972" t="s">
        <v>146</v>
      </c>
      <c r="I68" s="591"/>
      <c r="J68" s="633">
        <v>1</v>
      </c>
      <c r="K68" s="443">
        <v>4800</v>
      </c>
      <c r="L68" s="565" t="str">
        <f t="shared" si="0"/>
        <v/>
      </c>
      <c r="M68" s="316" t="s">
        <v>21</v>
      </c>
      <c r="N68" s="1246"/>
      <c r="O68" s="500"/>
    </row>
    <row r="69" spans="2:15" ht="15.75" customHeight="1">
      <c r="B69" s="97">
        <v>1304</v>
      </c>
      <c r="C69" s="656" t="s">
        <v>1184</v>
      </c>
      <c r="D69" s="187" t="s">
        <v>25</v>
      </c>
      <c r="E69" s="81" t="s">
        <v>1168</v>
      </c>
      <c r="F69" s="1407"/>
      <c r="G69" s="442" t="s">
        <v>1535</v>
      </c>
      <c r="H69" s="972" t="s">
        <v>108</v>
      </c>
      <c r="I69" s="591"/>
      <c r="J69" s="633">
        <v>1</v>
      </c>
      <c r="K69" s="443">
        <v>4800</v>
      </c>
      <c r="L69" s="565" t="str">
        <f t="shared" si="0"/>
        <v/>
      </c>
      <c r="M69" s="316" t="s">
        <v>21</v>
      </c>
      <c r="N69" s="1246"/>
      <c r="O69" s="500"/>
    </row>
    <row r="70" spans="2:15" ht="15.75" customHeight="1">
      <c r="B70" s="97">
        <v>1304</v>
      </c>
      <c r="C70" s="656" t="s">
        <v>1184</v>
      </c>
      <c r="D70" s="187" t="s">
        <v>89</v>
      </c>
      <c r="E70" s="81" t="s">
        <v>1169</v>
      </c>
      <c r="F70" s="1407"/>
      <c r="G70" s="442" t="s">
        <v>1535</v>
      </c>
      <c r="H70" s="972" t="s">
        <v>110</v>
      </c>
      <c r="I70" s="1018"/>
      <c r="J70" s="633">
        <v>1</v>
      </c>
      <c r="K70" s="443">
        <v>5400</v>
      </c>
      <c r="L70" s="565" t="str">
        <f t="shared" si="0"/>
        <v/>
      </c>
      <c r="M70" s="316" t="s">
        <v>21</v>
      </c>
      <c r="N70" s="1246"/>
      <c r="O70" s="500"/>
    </row>
    <row r="71" spans="2:15" ht="15.75" customHeight="1">
      <c r="B71" s="97">
        <v>1304</v>
      </c>
      <c r="C71" s="656" t="s">
        <v>1184</v>
      </c>
      <c r="D71" s="187" t="s">
        <v>22</v>
      </c>
      <c r="E71" s="81" t="s">
        <v>1170</v>
      </c>
      <c r="F71" s="1407"/>
      <c r="G71" s="442" t="s">
        <v>1535</v>
      </c>
      <c r="H71" s="972" t="s">
        <v>112</v>
      </c>
      <c r="I71" s="1332" t="s">
        <v>1612</v>
      </c>
      <c r="J71" s="633">
        <v>1</v>
      </c>
      <c r="K71" s="443">
        <v>5400</v>
      </c>
      <c r="L71" s="565" t="str">
        <f t="shared" ref="L71:L134" si="1">IFERROR(IF(N71=0,"",ROUNDUP(N71/J71,0)),"")</f>
        <v/>
      </c>
      <c r="M71" s="316" t="s">
        <v>21</v>
      </c>
      <c r="N71" s="1246"/>
      <c r="O71" s="500"/>
    </row>
    <row r="72" spans="2:15" ht="15.75" customHeight="1">
      <c r="B72" s="97">
        <v>1304</v>
      </c>
      <c r="C72" s="656" t="s">
        <v>1184</v>
      </c>
      <c r="D72" s="187" t="s">
        <v>92</v>
      </c>
      <c r="E72" s="81" t="s">
        <v>1171</v>
      </c>
      <c r="F72" s="1410"/>
      <c r="G72" s="442" t="s">
        <v>1535</v>
      </c>
      <c r="H72" s="975" t="s">
        <v>114</v>
      </c>
      <c r="I72" s="591"/>
      <c r="J72" s="633">
        <v>1</v>
      </c>
      <c r="K72" s="667">
        <v>5400</v>
      </c>
      <c r="L72" s="930" t="str">
        <f t="shared" si="1"/>
        <v/>
      </c>
      <c r="M72" s="418" t="s">
        <v>21</v>
      </c>
      <c r="N72" s="1248"/>
      <c r="O72" s="500"/>
    </row>
    <row r="73" spans="2:15" ht="15.75" customHeight="1">
      <c r="B73" s="97">
        <v>1304</v>
      </c>
      <c r="C73" s="800" t="s">
        <v>1185</v>
      </c>
      <c r="D73" s="187" t="s">
        <v>79</v>
      </c>
      <c r="E73" s="81" t="s">
        <v>1172</v>
      </c>
      <c r="F73" s="1411" t="s">
        <v>983</v>
      </c>
      <c r="G73" s="801" t="s">
        <v>1536</v>
      </c>
      <c r="H73" s="976" t="s">
        <v>80</v>
      </c>
      <c r="I73" s="1058"/>
      <c r="J73" s="633">
        <v>1</v>
      </c>
      <c r="K73" s="803">
        <v>3800</v>
      </c>
      <c r="L73" s="989" t="str">
        <f t="shared" si="1"/>
        <v/>
      </c>
      <c r="M73" s="318" t="s">
        <v>21</v>
      </c>
      <c r="N73" s="1249"/>
      <c r="O73" s="500"/>
    </row>
    <row r="74" spans="2:15" ht="15.75" customHeight="1">
      <c r="B74" s="97">
        <v>1304</v>
      </c>
      <c r="C74" s="800" t="s">
        <v>1185</v>
      </c>
      <c r="D74" s="187" t="s">
        <v>67</v>
      </c>
      <c r="E74" s="81" t="s">
        <v>1173</v>
      </c>
      <c r="F74" s="1407"/>
      <c r="G74" s="801" t="s">
        <v>1536</v>
      </c>
      <c r="H74" s="972" t="s">
        <v>81</v>
      </c>
      <c r="I74" s="1058"/>
      <c r="J74" s="633">
        <v>1</v>
      </c>
      <c r="K74" s="443">
        <v>3800</v>
      </c>
      <c r="L74" s="990" t="str">
        <f t="shared" si="1"/>
        <v/>
      </c>
      <c r="M74" s="316" t="s">
        <v>21</v>
      </c>
      <c r="N74" s="1246"/>
      <c r="O74" s="500"/>
    </row>
    <row r="75" spans="2:15" ht="15.75" customHeight="1">
      <c r="B75" s="97">
        <v>1304</v>
      </c>
      <c r="C75" s="800" t="s">
        <v>1185</v>
      </c>
      <c r="D75" s="187" t="s">
        <v>26</v>
      </c>
      <c r="E75" s="81" t="s">
        <v>1174</v>
      </c>
      <c r="F75" s="1407"/>
      <c r="G75" s="801" t="s">
        <v>1536</v>
      </c>
      <c r="H75" s="972" t="s">
        <v>63</v>
      </c>
      <c r="I75" s="1333" t="s">
        <v>1613</v>
      </c>
      <c r="J75" s="633">
        <v>1</v>
      </c>
      <c r="K75" s="443">
        <v>4200</v>
      </c>
      <c r="L75" s="990" t="str">
        <f t="shared" si="1"/>
        <v/>
      </c>
      <c r="M75" s="316" t="s">
        <v>21</v>
      </c>
      <c r="N75" s="1246"/>
      <c r="O75" s="500"/>
    </row>
    <row r="76" spans="2:15" ht="15.75" customHeight="1">
      <c r="B76" s="97">
        <v>1304</v>
      </c>
      <c r="C76" s="800" t="s">
        <v>1185</v>
      </c>
      <c r="D76" s="187" t="s">
        <v>82</v>
      </c>
      <c r="E76" s="81" t="s">
        <v>1175</v>
      </c>
      <c r="F76" s="1407"/>
      <c r="G76" s="801" t="s">
        <v>1536</v>
      </c>
      <c r="H76" s="972" t="s">
        <v>102</v>
      </c>
      <c r="I76" s="1332" t="s">
        <v>1612</v>
      </c>
      <c r="J76" s="633">
        <v>1</v>
      </c>
      <c r="K76" s="443">
        <v>4200</v>
      </c>
      <c r="L76" s="990" t="str">
        <f t="shared" si="1"/>
        <v/>
      </c>
      <c r="M76" s="316" t="s">
        <v>21</v>
      </c>
      <c r="N76" s="1246"/>
      <c r="O76" s="500"/>
    </row>
    <row r="77" spans="2:15" ht="15.75" customHeight="1">
      <c r="B77" s="97">
        <v>1304</v>
      </c>
      <c r="C77" s="800" t="s">
        <v>1185</v>
      </c>
      <c r="D77" s="187" t="s">
        <v>30</v>
      </c>
      <c r="E77" s="81" t="s">
        <v>1176</v>
      </c>
      <c r="F77" s="1407"/>
      <c r="G77" s="801" t="s">
        <v>1536</v>
      </c>
      <c r="H77" s="972" t="s">
        <v>64</v>
      </c>
      <c r="I77" s="1058"/>
      <c r="J77" s="633">
        <v>1</v>
      </c>
      <c r="K77" s="443">
        <v>4200</v>
      </c>
      <c r="L77" s="991" t="str">
        <f t="shared" si="1"/>
        <v/>
      </c>
      <c r="M77" s="316" t="s">
        <v>21</v>
      </c>
      <c r="N77" s="1246"/>
      <c r="O77" s="500"/>
    </row>
    <row r="78" spans="2:15" ht="15.75" customHeight="1">
      <c r="B78" s="97">
        <v>1304</v>
      </c>
      <c r="C78" s="800" t="s">
        <v>1185</v>
      </c>
      <c r="D78" s="187" t="s">
        <v>84</v>
      </c>
      <c r="E78" s="81" t="s">
        <v>1177</v>
      </c>
      <c r="F78" s="1407"/>
      <c r="G78" s="801" t="s">
        <v>1536</v>
      </c>
      <c r="H78" s="972" t="s">
        <v>105</v>
      </c>
      <c r="I78" s="1058"/>
      <c r="J78" s="633">
        <v>1</v>
      </c>
      <c r="K78" s="443">
        <v>4800</v>
      </c>
      <c r="L78" s="990" t="str">
        <f t="shared" si="1"/>
        <v/>
      </c>
      <c r="M78" s="316" t="s">
        <v>21</v>
      </c>
      <c r="N78" s="1246"/>
      <c r="O78" s="500"/>
    </row>
    <row r="79" spans="2:15" ht="15.75" customHeight="1">
      <c r="B79" s="97">
        <v>1304</v>
      </c>
      <c r="C79" s="800" t="s">
        <v>1185</v>
      </c>
      <c r="D79" s="187" t="s">
        <v>86</v>
      </c>
      <c r="E79" s="81" t="s">
        <v>1178</v>
      </c>
      <c r="F79" s="1407"/>
      <c r="G79" s="801" t="s">
        <v>1536</v>
      </c>
      <c r="H79" s="972" t="s">
        <v>146</v>
      </c>
      <c r="I79" s="1058"/>
      <c r="J79" s="633">
        <v>1</v>
      </c>
      <c r="K79" s="443">
        <v>4800</v>
      </c>
      <c r="L79" s="991" t="str">
        <f t="shared" si="1"/>
        <v/>
      </c>
      <c r="M79" s="316" t="s">
        <v>21</v>
      </c>
      <c r="N79" s="1246"/>
      <c r="O79" s="500"/>
    </row>
    <row r="80" spans="2:15" ht="15.75" customHeight="1">
      <c r="B80" s="97">
        <v>1304</v>
      </c>
      <c r="C80" s="800" t="s">
        <v>1185</v>
      </c>
      <c r="D80" s="187" t="s">
        <v>25</v>
      </c>
      <c r="E80" s="81" t="s">
        <v>1179</v>
      </c>
      <c r="F80" s="1407"/>
      <c r="G80" s="801" t="s">
        <v>1536</v>
      </c>
      <c r="H80" s="972" t="s">
        <v>108</v>
      </c>
      <c r="I80" s="1058"/>
      <c r="J80" s="633">
        <v>1</v>
      </c>
      <c r="K80" s="443">
        <v>4800</v>
      </c>
      <c r="L80" s="991" t="str">
        <f t="shared" si="1"/>
        <v/>
      </c>
      <c r="M80" s="316" t="s">
        <v>21</v>
      </c>
      <c r="N80" s="1246"/>
      <c r="O80" s="500"/>
    </row>
    <row r="81" spans="2:15" ht="15.75" customHeight="1">
      <c r="B81" s="97">
        <v>1304</v>
      </c>
      <c r="C81" s="800" t="s">
        <v>1185</v>
      </c>
      <c r="D81" s="187" t="s">
        <v>89</v>
      </c>
      <c r="E81" s="81" t="s">
        <v>1180</v>
      </c>
      <c r="F81" s="1407"/>
      <c r="G81" s="801" t="s">
        <v>1536</v>
      </c>
      <c r="H81" s="972" t="s">
        <v>110</v>
      </c>
      <c r="I81" s="1058"/>
      <c r="J81" s="633">
        <v>1</v>
      </c>
      <c r="K81" s="443">
        <v>5400</v>
      </c>
      <c r="L81" s="991" t="str">
        <f t="shared" si="1"/>
        <v/>
      </c>
      <c r="M81" s="316" t="s">
        <v>21</v>
      </c>
      <c r="N81" s="1246"/>
      <c r="O81" s="500"/>
    </row>
    <row r="82" spans="2:15" ht="15.75" customHeight="1">
      <c r="B82" s="97">
        <v>1304</v>
      </c>
      <c r="C82" s="800" t="s">
        <v>1185</v>
      </c>
      <c r="D82" s="187" t="s">
        <v>22</v>
      </c>
      <c r="E82" s="81" t="s">
        <v>1181</v>
      </c>
      <c r="F82" s="1407"/>
      <c r="G82" s="801" t="s">
        <v>1536</v>
      </c>
      <c r="H82" s="972" t="s">
        <v>112</v>
      </c>
      <c r="I82" s="1332" t="s">
        <v>1612</v>
      </c>
      <c r="J82" s="633">
        <v>1</v>
      </c>
      <c r="K82" s="443">
        <v>5400</v>
      </c>
      <c r="L82" s="990" t="str">
        <f t="shared" si="1"/>
        <v/>
      </c>
      <c r="M82" s="316" t="s">
        <v>21</v>
      </c>
      <c r="N82" s="1246"/>
      <c r="O82" s="500"/>
    </row>
    <row r="83" spans="2:15" ht="15.75" customHeight="1">
      <c r="B83" s="804">
        <v>1304</v>
      </c>
      <c r="C83" s="800" t="s">
        <v>1185</v>
      </c>
      <c r="D83" s="187" t="s">
        <v>92</v>
      </c>
      <c r="E83" s="82" t="s">
        <v>1182</v>
      </c>
      <c r="F83" s="1410"/>
      <c r="G83" s="801" t="s">
        <v>1536</v>
      </c>
      <c r="H83" s="975" t="s">
        <v>93</v>
      </c>
      <c r="I83" s="1058"/>
      <c r="J83" s="633">
        <v>1</v>
      </c>
      <c r="K83" s="667">
        <v>5400</v>
      </c>
      <c r="L83" s="992" t="str">
        <f t="shared" si="1"/>
        <v/>
      </c>
      <c r="M83" s="418" t="s">
        <v>21</v>
      </c>
      <c r="N83" s="1248"/>
      <c r="O83" s="500"/>
    </row>
    <row r="84" spans="2:15" ht="15.75" customHeight="1">
      <c r="B84" s="799">
        <v>1304</v>
      </c>
      <c r="C84" s="800" t="s">
        <v>340</v>
      </c>
      <c r="D84" s="248" t="s">
        <v>79</v>
      </c>
      <c r="E84" s="248" t="s">
        <v>382</v>
      </c>
      <c r="F84" s="1421" t="s">
        <v>380</v>
      </c>
      <c r="G84" s="801" t="s">
        <v>377</v>
      </c>
      <c r="H84" s="976" t="s">
        <v>97</v>
      </c>
      <c r="I84" s="591"/>
      <c r="J84" s="802">
        <v>1</v>
      </c>
      <c r="K84" s="803">
        <v>3800</v>
      </c>
      <c r="L84" s="566" t="str">
        <f t="shared" si="1"/>
        <v/>
      </c>
      <c r="M84" s="318" t="s">
        <v>21</v>
      </c>
      <c r="N84" s="436"/>
      <c r="O84" s="500"/>
    </row>
    <row r="85" spans="2:15" ht="15.75" customHeight="1">
      <c r="B85" s="97">
        <v>1304</v>
      </c>
      <c r="C85" s="800" t="s">
        <v>340</v>
      </c>
      <c r="D85" s="187" t="s">
        <v>67</v>
      </c>
      <c r="E85" s="187" t="s">
        <v>383</v>
      </c>
      <c r="F85" s="1407"/>
      <c r="G85" s="442" t="s">
        <v>377</v>
      </c>
      <c r="H85" s="972" t="s">
        <v>99</v>
      </c>
      <c r="I85" s="591"/>
      <c r="J85" s="633">
        <v>1</v>
      </c>
      <c r="K85" s="443">
        <v>3800</v>
      </c>
      <c r="L85" s="565" t="str">
        <f t="shared" si="1"/>
        <v/>
      </c>
      <c r="M85" s="316" t="s">
        <v>21</v>
      </c>
      <c r="N85" s="349"/>
      <c r="O85" s="500"/>
    </row>
    <row r="86" spans="2:15" ht="15.75" customHeight="1">
      <c r="B86" s="97">
        <v>1304</v>
      </c>
      <c r="C86" s="800" t="s">
        <v>340</v>
      </c>
      <c r="D86" s="187" t="s">
        <v>26</v>
      </c>
      <c r="E86" s="187" t="s">
        <v>384</v>
      </c>
      <c r="F86" s="1407"/>
      <c r="G86" s="442" t="s">
        <v>377</v>
      </c>
      <c r="H86" s="972" t="s">
        <v>63</v>
      </c>
      <c r="I86" s="591"/>
      <c r="J86" s="633">
        <v>1</v>
      </c>
      <c r="K86" s="443">
        <v>4200</v>
      </c>
      <c r="L86" s="565" t="str">
        <f t="shared" si="1"/>
        <v/>
      </c>
      <c r="M86" s="316" t="s">
        <v>21</v>
      </c>
      <c r="N86" s="349"/>
      <c r="O86" s="500"/>
    </row>
    <row r="87" spans="2:15" ht="15.75" customHeight="1">
      <c r="B87" s="97">
        <v>1304</v>
      </c>
      <c r="C87" s="800" t="s">
        <v>340</v>
      </c>
      <c r="D87" s="187" t="s">
        <v>82</v>
      </c>
      <c r="E87" s="187" t="s">
        <v>385</v>
      </c>
      <c r="F87" s="1407"/>
      <c r="G87" s="442" t="s">
        <v>377</v>
      </c>
      <c r="H87" s="972" t="s">
        <v>102</v>
      </c>
      <c r="I87" s="591"/>
      <c r="J87" s="633">
        <v>1</v>
      </c>
      <c r="K87" s="443">
        <v>4200</v>
      </c>
      <c r="L87" s="565" t="str">
        <f t="shared" si="1"/>
        <v/>
      </c>
      <c r="M87" s="316" t="s">
        <v>21</v>
      </c>
      <c r="N87" s="349"/>
      <c r="O87" s="500"/>
    </row>
    <row r="88" spans="2:15" ht="15.75" customHeight="1">
      <c r="B88" s="97">
        <v>1304</v>
      </c>
      <c r="C88" s="800" t="s">
        <v>340</v>
      </c>
      <c r="D88" s="187" t="s">
        <v>30</v>
      </c>
      <c r="E88" s="187" t="s">
        <v>386</v>
      </c>
      <c r="F88" s="1407"/>
      <c r="G88" s="442" t="s">
        <v>377</v>
      </c>
      <c r="H88" s="972" t="s">
        <v>64</v>
      </c>
      <c r="I88" s="591"/>
      <c r="J88" s="633">
        <v>1</v>
      </c>
      <c r="K88" s="443">
        <v>4200</v>
      </c>
      <c r="L88" s="666" t="str">
        <f t="shared" si="1"/>
        <v/>
      </c>
      <c r="M88" s="316" t="s">
        <v>21</v>
      </c>
      <c r="N88" s="349"/>
      <c r="O88" s="500"/>
    </row>
    <row r="89" spans="2:15" ht="15.75" customHeight="1">
      <c r="B89" s="97">
        <v>1304</v>
      </c>
      <c r="C89" s="800" t="s">
        <v>340</v>
      </c>
      <c r="D89" s="187" t="s">
        <v>84</v>
      </c>
      <c r="E89" s="187" t="s">
        <v>387</v>
      </c>
      <c r="F89" s="1407"/>
      <c r="G89" s="442" t="s">
        <v>377</v>
      </c>
      <c r="H89" s="972" t="s">
        <v>105</v>
      </c>
      <c r="I89" s="591"/>
      <c r="J89" s="633">
        <v>1</v>
      </c>
      <c r="K89" s="443">
        <v>4800</v>
      </c>
      <c r="L89" s="565" t="str">
        <f t="shared" si="1"/>
        <v/>
      </c>
      <c r="M89" s="316" t="s">
        <v>21</v>
      </c>
      <c r="N89" s="349"/>
      <c r="O89" s="500"/>
    </row>
    <row r="90" spans="2:15" ht="15.75" customHeight="1">
      <c r="B90" s="97">
        <v>1304</v>
      </c>
      <c r="C90" s="800" t="s">
        <v>340</v>
      </c>
      <c r="D90" s="187" t="s">
        <v>86</v>
      </c>
      <c r="E90" s="187" t="s">
        <v>388</v>
      </c>
      <c r="F90" s="1407"/>
      <c r="G90" s="442" t="s">
        <v>377</v>
      </c>
      <c r="H90" s="972" t="s">
        <v>146</v>
      </c>
      <c r="I90" s="591"/>
      <c r="J90" s="633">
        <v>1</v>
      </c>
      <c r="K90" s="443">
        <v>4800</v>
      </c>
      <c r="L90" s="666" t="str">
        <f t="shared" si="1"/>
        <v/>
      </c>
      <c r="M90" s="316" t="s">
        <v>21</v>
      </c>
      <c r="N90" s="349"/>
      <c r="O90" s="500"/>
    </row>
    <row r="91" spans="2:15" ht="15.75" customHeight="1">
      <c r="B91" s="97">
        <v>1304</v>
      </c>
      <c r="C91" s="800" t="s">
        <v>340</v>
      </c>
      <c r="D91" s="187" t="s">
        <v>25</v>
      </c>
      <c r="E91" s="187" t="s">
        <v>389</v>
      </c>
      <c r="F91" s="1407"/>
      <c r="G91" s="442" t="s">
        <v>377</v>
      </c>
      <c r="H91" s="972" t="s">
        <v>108</v>
      </c>
      <c r="I91" s="591"/>
      <c r="J91" s="633">
        <v>1</v>
      </c>
      <c r="K91" s="443">
        <v>4800</v>
      </c>
      <c r="L91" s="666" t="str">
        <f t="shared" si="1"/>
        <v/>
      </c>
      <c r="M91" s="316" t="s">
        <v>21</v>
      </c>
      <c r="N91" s="349"/>
      <c r="O91" s="500"/>
    </row>
    <row r="92" spans="2:15" ht="15.75" customHeight="1">
      <c r="B92" s="97">
        <v>1304</v>
      </c>
      <c r="C92" s="800" t="s">
        <v>340</v>
      </c>
      <c r="D92" s="187" t="s">
        <v>89</v>
      </c>
      <c r="E92" s="187" t="s">
        <v>390</v>
      </c>
      <c r="F92" s="1407"/>
      <c r="G92" s="442" t="s">
        <v>377</v>
      </c>
      <c r="H92" s="972" t="s">
        <v>110</v>
      </c>
      <c r="I92" s="591" t="s">
        <v>1604</v>
      </c>
      <c r="J92" s="633">
        <v>1</v>
      </c>
      <c r="K92" s="443">
        <v>5400</v>
      </c>
      <c r="L92" s="666" t="str">
        <f t="shared" si="1"/>
        <v/>
      </c>
      <c r="M92" s="316" t="s">
        <v>21</v>
      </c>
      <c r="N92" s="349"/>
      <c r="O92" s="500"/>
    </row>
    <row r="93" spans="2:15" ht="15.75" customHeight="1">
      <c r="B93" s="97">
        <v>1304</v>
      </c>
      <c r="C93" s="800" t="s">
        <v>340</v>
      </c>
      <c r="D93" s="187" t="s">
        <v>22</v>
      </c>
      <c r="E93" s="187" t="s">
        <v>391</v>
      </c>
      <c r="F93" s="1407"/>
      <c r="G93" s="442" t="s">
        <v>377</v>
      </c>
      <c r="H93" s="972" t="s">
        <v>112</v>
      </c>
      <c r="I93" s="591" t="s">
        <v>1604</v>
      </c>
      <c r="J93" s="633">
        <v>1</v>
      </c>
      <c r="K93" s="443">
        <v>5400</v>
      </c>
      <c r="L93" s="565" t="str">
        <f t="shared" si="1"/>
        <v/>
      </c>
      <c r="M93" s="316" t="s">
        <v>21</v>
      </c>
      <c r="N93" s="349"/>
      <c r="O93" s="500"/>
    </row>
    <row r="94" spans="2:15" ht="15.75" customHeight="1">
      <c r="B94" s="97">
        <v>1304</v>
      </c>
      <c r="C94" s="800" t="s">
        <v>340</v>
      </c>
      <c r="D94" s="187" t="s">
        <v>92</v>
      </c>
      <c r="E94" s="187" t="s">
        <v>392</v>
      </c>
      <c r="F94" s="1407"/>
      <c r="G94" s="442" t="s">
        <v>377</v>
      </c>
      <c r="H94" s="972" t="s">
        <v>114</v>
      </c>
      <c r="I94" s="1018" t="s">
        <v>1592</v>
      </c>
      <c r="J94" s="633">
        <v>1</v>
      </c>
      <c r="K94" s="667">
        <v>5400</v>
      </c>
      <c r="L94" s="565" t="str">
        <f t="shared" si="1"/>
        <v/>
      </c>
      <c r="M94" s="316" t="s">
        <v>21</v>
      </c>
      <c r="N94" s="349"/>
      <c r="O94" s="500"/>
    </row>
    <row r="95" spans="2:15" ht="15.75" customHeight="1">
      <c r="B95" s="97">
        <v>1304</v>
      </c>
      <c r="C95" s="656" t="s">
        <v>379</v>
      </c>
      <c r="D95" s="187" t="s">
        <v>79</v>
      </c>
      <c r="E95" s="187" t="s">
        <v>393</v>
      </c>
      <c r="F95" s="1407" t="s">
        <v>380</v>
      </c>
      <c r="G95" s="442" t="s">
        <v>381</v>
      </c>
      <c r="H95" s="973" t="s">
        <v>97</v>
      </c>
      <c r="I95" s="715"/>
      <c r="J95" s="633">
        <v>1</v>
      </c>
      <c r="K95" s="667">
        <v>3800</v>
      </c>
      <c r="L95" s="565" t="str">
        <f t="shared" si="1"/>
        <v/>
      </c>
      <c r="M95" s="316" t="s">
        <v>21</v>
      </c>
      <c r="N95" s="349"/>
      <c r="O95" s="500"/>
    </row>
    <row r="96" spans="2:15" ht="15.75" customHeight="1">
      <c r="B96" s="97">
        <v>1304</v>
      </c>
      <c r="C96" s="656" t="s">
        <v>379</v>
      </c>
      <c r="D96" s="187" t="s">
        <v>67</v>
      </c>
      <c r="E96" s="187" t="s">
        <v>394</v>
      </c>
      <c r="F96" s="1407"/>
      <c r="G96" s="442" t="s">
        <v>381</v>
      </c>
      <c r="H96" s="972" t="s">
        <v>99</v>
      </c>
      <c r="I96" s="714"/>
      <c r="J96" s="633">
        <v>1</v>
      </c>
      <c r="K96" s="443">
        <v>3800</v>
      </c>
      <c r="L96" s="565" t="str">
        <f t="shared" si="1"/>
        <v/>
      </c>
      <c r="M96" s="316" t="s">
        <v>21</v>
      </c>
      <c r="N96" s="349"/>
      <c r="O96" s="500"/>
    </row>
    <row r="97" spans="2:15" ht="15.75" customHeight="1">
      <c r="B97" s="97">
        <v>1304</v>
      </c>
      <c r="C97" s="656" t="s">
        <v>379</v>
      </c>
      <c r="D97" s="187" t="s">
        <v>26</v>
      </c>
      <c r="E97" s="187" t="s">
        <v>395</v>
      </c>
      <c r="F97" s="1407"/>
      <c r="G97" s="442" t="s">
        <v>381</v>
      </c>
      <c r="H97" s="972" t="s">
        <v>63</v>
      </c>
      <c r="I97" s="56"/>
      <c r="J97" s="633">
        <v>1</v>
      </c>
      <c r="K97" s="443">
        <v>4200</v>
      </c>
      <c r="L97" s="565" t="str">
        <f t="shared" si="1"/>
        <v/>
      </c>
      <c r="M97" s="316" t="s">
        <v>21</v>
      </c>
      <c r="N97" s="349"/>
      <c r="O97" s="500"/>
    </row>
    <row r="98" spans="2:15" ht="15.75" customHeight="1">
      <c r="B98" s="97">
        <v>1304</v>
      </c>
      <c r="C98" s="656" t="s">
        <v>379</v>
      </c>
      <c r="D98" s="187" t="s">
        <v>82</v>
      </c>
      <c r="E98" s="187" t="s">
        <v>396</v>
      </c>
      <c r="F98" s="1407"/>
      <c r="G98" s="442" t="s">
        <v>381</v>
      </c>
      <c r="H98" s="972" t="s">
        <v>102</v>
      </c>
      <c r="I98" s="716"/>
      <c r="J98" s="633">
        <v>1</v>
      </c>
      <c r="K98" s="443">
        <v>4200</v>
      </c>
      <c r="L98" s="565" t="str">
        <f t="shared" si="1"/>
        <v/>
      </c>
      <c r="M98" s="316" t="s">
        <v>21</v>
      </c>
      <c r="N98" s="349"/>
      <c r="O98" s="500"/>
    </row>
    <row r="99" spans="2:15" ht="15.75" customHeight="1">
      <c r="B99" s="97">
        <v>1304</v>
      </c>
      <c r="C99" s="656" t="s">
        <v>379</v>
      </c>
      <c r="D99" s="187" t="s">
        <v>30</v>
      </c>
      <c r="E99" s="187" t="s">
        <v>397</v>
      </c>
      <c r="F99" s="1407"/>
      <c r="G99" s="442" t="s">
        <v>381</v>
      </c>
      <c r="H99" s="972" t="s">
        <v>64</v>
      </c>
      <c r="I99" s="713"/>
      <c r="J99" s="633">
        <v>1</v>
      </c>
      <c r="K99" s="443">
        <v>4200</v>
      </c>
      <c r="L99" s="565" t="str">
        <f t="shared" si="1"/>
        <v/>
      </c>
      <c r="M99" s="316" t="s">
        <v>21</v>
      </c>
      <c r="N99" s="349"/>
      <c r="O99" s="500"/>
    </row>
    <row r="100" spans="2:15" ht="15.75" customHeight="1">
      <c r="B100" s="97">
        <v>1304</v>
      </c>
      <c r="C100" s="656" t="s">
        <v>379</v>
      </c>
      <c r="D100" s="187" t="s">
        <v>84</v>
      </c>
      <c r="E100" s="187" t="s">
        <v>398</v>
      </c>
      <c r="F100" s="1407"/>
      <c r="G100" s="442" t="s">
        <v>381</v>
      </c>
      <c r="H100" s="972" t="s">
        <v>105</v>
      </c>
      <c r="I100" s="1286"/>
      <c r="J100" s="633">
        <v>1</v>
      </c>
      <c r="K100" s="443">
        <v>4800</v>
      </c>
      <c r="L100" s="565" t="str">
        <f t="shared" si="1"/>
        <v/>
      </c>
      <c r="M100" s="316" t="s">
        <v>21</v>
      </c>
      <c r="N100" s="349"/>
      <c r="O100" s="500"/>
    </row>
    <row r="101" spans="2:15" ht="15.75" customHeight="1">
      <c r="B101" s="97">
        <v>1304</v>
      </c>
      <c r="C101" s="656" t="s">
        <v>379</v>
      </c>
      <c r="D101" s="187" t="s">
        <v>86</v>
      </c>
      <c r="E101" s="187" t="s">
        <v>399</v>
      </c>
      <c r="F101" s="1407"/>
      <c r="G101" s="442" t="s">
        <v>381</v>
      </c>
      <c r="H101" s="972" t="s">
        <v>146</v>
      </c>
      <c r="I101" s="714"/>
      <c r="J101" s="633">
        <v>1</v>
      </c>
      <c r="K101" s="443">
        <v>4800</v>
      </c>
      <c r="L101" s="565" t="str">
        <f t="shared" si="1"/>
        <v/>
      </c>
      <c r="M101" s="316" t="s">
        <v>21</v>
      </c>
      <c r="N101" s="349"/>
      <c r="O101" s="500"/>
    </row>
    <row r="102" spans="2:15" ht="15.75" customHeight="1">
      <c r="B102" s="97">
        <v>1304</v>
      </c>
      <c r="C102" s="656" t="s">
        <v>379</v>
      </c>
      <c r="D102" s="187" t="s">
        <v>25</v>
      </c>
      <c r="E102" s="187" t="s">
        <v>400</v>
      </c>
      <c r="F102" s="1407"/>
      <c r="G102" s="442" t="s">
        <v>381</v>
      </c>
      <c r="H102" s="972" t="s">
        <v>108</v>
      </c>
      <c r="I102" s="713"/>
      <c r="J102" s="633">
        <v>1</v>
      </c>
      <c r="K102" s="443">
        <v>4800</v>
      </c>
      <c r="L102" s="565" t="str">
        <f t="shared" si="1"/>
        <v/>
      </c>
      <c r="M102" s="316" t="s">
        <v>21</v>
      </c>
      <c r="N102" s="349"/>
      <c r="O102" s="500"/>
    </row>
    <row r="103" spans="2:15" ht="15.75" customHeight="1">
      <c r="B103" s="97">
        <v>1304</v>
      </c>
      <c r="C103" s="656" t="s">
        <v>379</v>
      </c>
      <c r="D103" s="187" t="s">
        <v>89</v>
      </c>
      <c r="E103" s="187" t="s">
        <v>401</v>
      </c>
      <c r="F103" s="1407"/>
      <c r="G103" s="442" t="s">
        <v>381</v>
      </c>
      <c r="H103" s="972" t="s">
        <v>110</v>
      </c>
      <c r="I103" s="714"/>
      <c r="J103" s="633">
        <v>1</v>
      </c>
      <c r="K103" s="443">
        <v>5400</v>
      </c>
      <c r="L103" s="565" t="str">
        <f t="shared" si="1"/>
        <v/>
      </c>
      <c r="M103" s="316" t="s">
        <v>21</v>
      </c>
      <c r="N103" s="349"/>
      <c r="O103" s="500"/>
    </row>
    <row r="104" spans="2:15" ht="15.75" customHeight="1">
      <c r="B104" s="97">
        <v>1304</v>
      </c>
      <c r="C104" s="656" t="s">
        <v>379</v>
      </c>
      <c r="D104" s="187" t="s">
        <v>22</v>
      </c>
      <c r="E104" s="187" t="s">
        <v>402</v>
      </c>
      <c r="F104" s="1407"/>
      <c r="G104" s="442" t="s">
        <v>381</v>
      </c>
      <c r="H104" s="972" t="s">
        <v>112</v>
      </c>
      <c r="I104" s="714"/>
      <c r="J104" s="633">
        <v>1</v>
      </c>
      <c r="K104" s="443">
        <v>5400</v>
      </c>
      <c r="L104" s="565" t="str">
        <f t="shared" si="1"/>
        <v/>
      </c>
      <c r="M104" s="316" t="s">
        <v>21</v>
      </c>
      <c r="N104" s="349"/>
      <c r="O104" s="500"/>
    </row>
    <row r="105" spans="2:15" ht="15.75" customHeight="1">
      <c r="B105" s="97">
        <v>1304</v>
      </c>
      <c r="C105" s="656" t="s">
        <v>379</v>
      </c>
      <c r="D105" s="187" t="s">
        <v>92</v>
      </c>
      <c r="E105" s="187" t="s">
        <v>403</v>
      </c>
      <c r="F105" s="1407"/>
      <c r="G105" s="442" t="s">
        <v>381</v>
      </c>
      <c r="H105" s="972" t="s">
        <v>114</v>
      </c>
      <c r="I105" s="713"/>
      <c r="J105" s="633">
        <v>1</v>
      </c>
      <c r="K105" s="667">
        <v>5400</v>
      </c>
      <c r="L105" s="666" t="str">
        <f t="shared" si="1"/>
        <v/>
      </c>
      <c r="M105" s="316" t="s">
        <v>21</v>
      </c>
      <c r="N105" s="349"/>
      <c r="O105" s="500"/>
    </row>
    <row r="106" spans="2:15" ht="15.75" customHeight="1">
      <c r="B106" s="97">
        <v>1304</v>
      </c>
      <c r="C106" s="656" t="s">
        <v>22</v>
      </c>
      <c r="D106" s="187" t="s">
        <v>79</v>
      </c>
      <c r="E106" s="669" t="s">
        <v>404</v>
      </c>
      <c r="F106" s="1407" t="s">
        <v>380</v>
      </c>
      <c r="G106" s="70" t="s">
        <v>23</v>
      </c>
      <c r="H106" s="972" t="s">
        <v>97</v>
      </c>
      <c r="I106" s="715"/>
      <c r="J106" s="633">
        <v>1</v>
      </c>
      <c r="K106" s="443">
        <v>3800</v>
      </c>
      <c r="L106" s="666" t="str">
        <f t="shared" si="1"/>
        <v/>
      </c>
      <c r="M106" s="316" t="s">
        <v>21</v>
      </c>
      <c r="N106" s="349"/>
      <c r="O106" s="500"/>
    </row>
    <row r="107" spans="2:15" ht="15.75" customHeight="1">
      <c r="B107" s="97">
        <v>1304</v>
      </c>
      <c r="C107" s="656" t="s">
        <v>22</v>
      </c>
      <c r="D107" s="187" t="s">
        <v>67</v>
      </c>
      <c r="E107" s="669" t="s">
        <v>405</v>
      </c>
      <c r="F107" s="1407"/>
      <c r="G107" s="70" t="s">
        <v>23</v>
      </c>
      <c r="H107" s="972" t="s">
        <v>99</v>
      </c>
      <c r="I107" s="715"/>
      <c r="J107" s="633">
        <v>1</v>
      </c>
      <c r="K107" s="443">
        <v>3800</v>
      </c>
      <c r="L107" s="666" t="str">
        <f t="shared" si="1"/>
        <v/>
      </c>
      <c r="M107" s="316" t="s">
        <v>21</v>
      </c>
      <c r="N107" s="349"/>
      <c r="O107" s="500"/>
    </row>
    <row r="108" spans="2:15" ht="15.75" customHeight="1">
      <c r="B108" s="97">
        <v>1304</v>
      </c>
      <c r="C108" s="656" t="s">
        <v>22</v>
      </c>
      <c r="D108" s="187" t="s">
        <v>26</v>
      </c>
      <c r="E108" s="669" t="s">
        <v>406</v>
      </c>
      <c r="F108" s="1407"/>
      <c r="G108" s="70" t="s">
        <v>23</v>
      </c>
      <c r="H108" s="972" t="s">
        <v>63</v>
      </c>
      <c r="I108" s="715" t="s">
        <v>1609</v>
      </c>
      <c r="J108" s="633">
        <v>1</v>
      </c>
      <c r="K108" s="443">
        <v>4200</v>
      </c>
      <c r="L108" s="565" t="str">
        <f t="shared" si="1"/>
        <v/>
      </c>
      <c r="M108" s="316" t="s">
        <v>21</v>
      </c>
      <c r="N108" s="349"/>
      <c r="O108" s="500"/>
    </row>
    <row r="109" spans="2:15" ht="15.75" customHeight="1">
      <c r="B109" s="97">
        <v>1304</v>
      </c>
      <c r="C109" s="656" t="s">
        <v>22</v>
      </c>
      <c r="D109" s="187" t="s">
        <v>82</v>
      </c>
      <c r="E109" s="669" t="s">
        <v>407</v>
      </c>
      <c r="F109" s="1407"/>
      <c r="G109" s="70" t="s">
        <v>23</v>
      </c>
      <c r="H109" s="972" t="s">
        <v>102</v>
      </c>
      <c r="I109" s="519"/>
      <c r="J109" s="633">
        <v>1</v>
      </c>
      <c r="K109" s="443">
        <v>4200</v>
      </c>
      <c r="L109" s="565" t="str">
        <f t="shared" si="1"/>
        <v/>
      </c>
      <c r="M109" s="316" t="s">
        <v>21</v>
      </c>
      <c r="N109" s="349"/>
      <c r="O109" s="500"/>
    </row>
    <row r="110" spans="2:15" ht="15.75" customHeight="1">
      <c r="B110" s="97">
        <v>1304</v>
      </c>
      <c r="C110" s="656" t="s">
        <v>22</v>
      </c>
      <c r="D110" s="187" t="s">
        <v>30</v>
      </c>
      <c r="E110" s="669" t="s">
        <v>408</v>
      </c>
      <c r="F110" s="1407"/>
      <c r="G110" s="70" t="s">
        <v>23</v>
      </c>
      <c r="H110" s="972" t="s">
        <v>64</v>
      </c>
      <c r="I110" s="783"/>
      <c r="J110" s="633">
        <v>1</v>
      </c>
      <c r="K110" s="443">
        <v>4200</v>
      </c>
      <c r="L110" s="565" t="str">
        <f t="shared" si="1"/>
        <v/>
      </c>
      <c r="M110" s="316" t="s">
        <v>21</v>
      </c>
      <c r="N110" s="349"/>
      <c r="O110" s="500"/>
    </row>
    <row r="111" spans="2:15" ht="15.75" customHeight="1">
      <c r="B111" s="97">
        <v>1304</v>
      </c>
      <c r="C111" s="656" t="s">
        <v>22</v>
      </c>
      <c r="D111" s="187" t="s">
        <v>84</v>
      </c>
      <c r="E111" s="669" t="s">
        <v>409</v>
      </c>
      <c r="F111" s="1407"/>
      <c r="G111" s="70" t="s">
        <v>23</v>
      </c>
      <c r="H111" s="972" t="s">
        <v>105</v>
      </c>
      <c r="I111" s="715" t="s">
        <v>1609</v>
      </c>
      <c r="J111" s="633">
        <v>1</v>
      </c>
      <c r="K111" s="443">
        <v>4800</v>
      </c>
      <c r="L111" s="565" t="str">
        <f t="shared" si="1"/>
        <v/>
      </c>
      <c r="M111" s="316" t="s">
        <v>21</v>
      </c>
      <c r="N111" s="349"/>
      <c r="O111" s="500"/>
    </row>
    <row r="112" spans="2:15" ht="15.75" customHeight="1">
      <c r="B112" s="97">
        <v>1304</v>
      </c>
      <c r="C112" s="656" t="s">
        <v>22</v>
      </c>
      <c r="D112" s="187" t="s">
        <v>86</v>
      </c>
      <c r="E112" s="669" t="s">
        <v>410</v>
      </c>
      <c r="F112" s="1407"/>
      <c r="G112" s="70" t="s">
        <v>23</v>
      </c>
      <c r="H112" s="972" t="s">
        <v>146</v>
      </c>
      <c r="I112" s="715"/>
      <c r="J112" s="633">
        <v>1</v>
      </c>
      <c r="K112" s="443">
        <v>4800</v>
      </c>
      <c r="L112" s="565" t="str">
        <f t="shared" si="1"/>
        <v/>
      </c>
      <c r="M112" s="316" t="s">
        <v>21</v>
      </c>
      <c r="N112" s="349"/>
      <c r="O112" s="500"/>
    </row>
    <row r="113" spans="2:15" ht="15.75" customHeight="1">
      <c r="B113" s="97">
        <v>1304</v>
      </c>
      <c r="C113" s="656" t="s">
        <v>22</v>
      </c>
      <c r="D113" s="187" t="s">
        <v>25</v>
      </c>
      <c r="E113" s="669" t="s">
        <v>411</v>
      </c>
      <c r="F113" s="1407"/>
      <c r="G113" s="70" t="s">
        <v>23</v>
      </c>
      <c r="H113" s="972" t="s">
        <v>108</v>
      </c>
      <c r="I113" s="519"/>
      <c r="J113" s="633">
        <v>1</v>
      </c>
      <c r="K113" s="443">
        <v>4800</v>
      </c>
      <c r="L113" s="565" t="str">
        <f t="shared" si="1"/>
        <v/>
      </c>
      <c r="M113" s="316" t="s">
        <v>21</v>
      </c>
      <c r="N113" s="349"/>
      <c r="O113" s="500"/>
    </row>
    <row r="114" spans="2:15" ht="15.75" customHeight="1">
      <c r="B114" s="97">
        <v>1304</v>
      </c>
      <c r="C114" s="656" t="s">
        <v>22</v>
      </c>
      <c r="D114" s="187" t="s">
        <v>89</v>
      </c>
      <c r="E114" s="669" t="s">
        <v>412</v>
      </c>
      <c r="F114" s="1407"/>
      <c r="G114" s="70" t="s">
        <v>23</v>
      </c>
      <c r="H114" s="972" t="s">
        <v>110</v>
      </c>
      <c r="I114" s="56"/>
      <c r="J114" s="633">
        <v>1</v>
      </c>
      <c r="K114" s="443">
        <v>5400</v>
      </c>
      <c r="L114" s="565" t="str">
        <f t="shared" si="1"/>
        <v/>
      </c>
      <c r="M114" s="316" t="s">
        <v>21</v>
      </c>
      <c r="N114" s="349"/>
      <c r="O114" s="500"/>
    </row>
    <row r="115" spans="2:15" ht="15.75" customHeight="1">
      <c r="B115" s="97">
        <v>1304</v>
      </c>
      <c r="C115" s="656" t="s">
        <v>22</v>
      </c>
      <c r="D115" s="187" t="s">
        <v>22</v>
      </c>
      <c r="E115" s="669" t="s">
        <v>413</v>
      </c>
      <c r="F115" s="1407"/>
      <c r="G115" s="70" t="s">
        <v>23</v>
      </c>
      <c r="H115" s="972" t="s">
        <v>112</v>
      </c>
      <c r="I115" s="56"/>
      <c r="J115" s="633">
        <v>1</v>
      </c>
      <c r="K115" s="443">
        <v>5400</v>
      </c>
      <c r="L115" s="565" t="str">
        <f t="shared" si="1"/>
        <v/>
      </c>
      <c r="M115" s="316" t="s">
        <v>21</v>
      </c>
      <c r="N115" s="349"/>
      <c r="O115" s="500"/>
    </row>
    <row r="116" spans="2:15" ht="15.75" customHeight="1">
      <c r="B116" s="97">
        <v>1304</v>
      </c>
      <c r="C116" s="656" t="s">
        <v>22</v>
      </c>
      <c r="D116" s="187" t="s">
        <v>92</v>
      </c>
      <c r="E116" s="669" t="s">
        <v>414</v>
      </c>
      <c r="F116" s="1407"/>
      <c r="G116" s="70" t="s">
        <v>23</v>
      </c>
      <c r="H116" s="972" t="s">
        <v>114</v>
      </c>
      <c r="I116" s="56"/>
      <c r="J116" s="633">
        <v>1</v>
      </c>
      <c r="K116" s="667">
        <v>5400</v>
      </c>
      <c r="L116" s="565" t="str">
        <f t="shared" si="1"/>
        <v/>
      </c>
      <c r="M116" s="316" t="s">
        <v>21</v>
      </c>
      <c r="N116" s="349"/>
      <c r="O116" s="500"/>
    </row>
    <row r="117" spans="2:15" ht="15.75" customHeight="1">
      <c r="B117" s="97">
        <v>1304</v>
      </c>
      <c r="C117" s="442">
        <v>40</v>
      </c>
      <c r="D117" s="187" t="s">
        <v>79</v>
      </c>
      <c r="E117" s="670" t="s">
        <v>415</v>
      </c>
      <c r="F117" s="1407" t="s">
        <v>380</v>
      </c>
      <c r="G117" s="70" t="s">
        <v>180</v>
      </c>
      <c r="H117" s="973" t="s">
        <v>97</v>
      </c>
      <c r="I117" s="56"/>
      <c r="J117" s="633">
        <v>1</v>
      </c>
      <c r="K117" s="443">
        <v>3800</v>
      </c>
      <c r="L117" s="565" t="str">
        <f t="shared" si="1"/>
        <v/>
      </c>
      <c r="M117" s="316" t="s">
        <v>21</v>
      </c>
      <c r="N117" s="349"/>
      <c r="O117" s="500"/>
    </row>
    <row r="118" spans="2:15" ht="15.75" customHeight="1">
      <c r="B118" s="97">
        <v>1304</v>
      </c>
      <c r="C118" s="442">
        <v>40</v>
      </c>
      <c r="D118" s="187" t="s">
        <v>67</v>
      </c>
      <c r="E118" s="670" t="s">
        <v>416</v>
      </c>
      <c r="F118" s="1407"/>
      <c r="G118" s="70" t="s">
        <v>180</v>
      </c>
      <c r="H118" s="972" t="s">
        <v>99</v>
      </c>
      <c r="I118" s="518"/>
      <c r="J118" s="633">
        <v>1</v>
      </c>
      <c r="K118" s="443">
        <v>3800</v>
      </c>
      <c r="L118" s="565" t="str">
        <f t="shared" si="1"/>
        <v/>
      </c>
      <c r="M118" s="316" t="s">
        <v>21</v>
      </c>
      <c r="N118" s="349"/>
      <c r="O118" s="500"/>
    </row>
    <row r="119" spans="2:15" ht="15.75" customHeight="1">
      <c r="B119" s="97">
        <v>1304</v>
      </c>
      <c r="C119" s="442">
        <v>40</v>
      </c>
      <c r="D119" s="187" t="s">
        <v>26</v>
      </c>
      <c r="E119" s="670" t="s">
        <v>417</v>
      </c>
      <c r="F119" s="1407"/>
      <c r="G119" s="70" t="s">
        <v>180</v>
      </c>
      <c r="H119" s="972" t="s">
        <v>63</v>
      </c>
      <c r="I119" s="519"/>
      <c r="J119" s="633">
        <v>1</v>
      </c>
      <c r="K119" s="443">
        <v>4200</v>
      </c>
      <c r="L119" s="565" t="str">
        <f t="shared" si="1"/>
        <v/>
      </c>
      <c r="M119" s="316" t="s">
        <v>21</v>
      </c>
      <c r="N119" s="349"/>
      <c r="O119" s="500"/>
    </row>
    <row r="120" spans="2:15" ht="15.75" customHeight="1">
      <c r="B120" s="97">
        <v>1304</v>
      </c>
      <c r="C120" s="442">
        <v>40</v>
      </c>
      <c r="D120" s="187" t="s">
        <v>82</v>
      </c>
      <c r="E120" s="670" t="s">
        <v>418</v>
      </c>
      <c r="F120" s="1407"/>
      <c r="G120" s="70" t="s">
        <v>180</v>
      </c>
      <c r="H120" s="972" t="s">
        <v>102</v>
      </c>
      <c r="I120" s="519"/>
      <c r="J120" s="633">
        <v>1</v>
      </c>
      <c r="K120" s="443">
        <v>4200</v>
      </c>
      <c r="L120" s="565" t="str">
        <f t="shared" si="1"/>
        <v/>
      </c>
      <c r="M120" s="316" t="s">
        <v>21</v>
      </c>
      <c r="N120" s="349"/>
      <c r="O120" s="500"/>
    </row>
    <row r="121" spans="2:15" ht="15.75" customHeight="1">
      <c r="B121" s="97">
        <v>1304</v>
      </c>
      <c r="C121" s="442">
        <v>40</v>
      </c>
      <c r="D121" s="187" t="s">
        <v>30</v>
      </c>
      <c r="E121" s="670" t="s">
        <v>419</v>
      </c>
      <c r="F121" s="1407"/>
      <c r="G121" s="70" t="s">
        <v>180</v>
      </c>
      <c r="H121" s="972" t="s">
        <v>64</v>
      </c>
      <c r="I121" s="508"/>
      <c r="J121" s="633">
        <v>1</v>
      </c>
      <c r="K121" s="443">
        <v>4200</v>
      </c>
      <c r="L121" s="565" t="str">
        <f t="shared" si="1"/>
        <v/>
      </c>
      <c r="M121" s="316" t="s">
        <v>21</v>
      </c>
      <c r="N121" s="349"/>
      <c r="O121" s="500"/>
    </row>
    <row r="122" spans="2:15" ht="15.75" customHeight="1">
      <c r="B122" s="97">
        <v>1304</v>
      </c>
      <c r="C122" s="442">
        <v>40</v>
      </c>
      <c r="D122" s="187" t="s">
        <v>84</v>
      </c>
      <c r="E122" s="670" t="s">
        <v>420</v>
      </c>
      <c r="F122" s="1407"/>
      <c r="G122" s="70" t="s">
        <v>180</v>
      </c>
      <c r="H122" s="972" t="s">
        <v>105</v>
      </c>
      <c r="I122" s="518"/>
      <c r="J122" s="633">
        <v>1</v>
      </c>
      <c r="K122" s="443">
        <v>4800</v>
      </c>
      <c r="L122" s="565" t="str">
        <f t="shared" si="1"/>
        <v/>
      </c>
      <c r="M122" s="316" t="s">
        <v>21</v>
      </c>
      <c r="N122" s="349"/>
      <c r="O122" s="500"/>
    </row>
    <row r="123" spans="2:15" ht="15.75" customHeight="1">
      <c r="B123" s="97">
        <v>1304</v>
      </c>
      <c r="C123" s="442">
        <v>40</v>
      </c>
      <c r="D123" s="187" t="s">
        <v>86</v>
      </c>
      <c r="E123" s="670" t="s">
        <v>421</v>
      </c>
      <c r="F123" s="1407"/>
      <c r="G123" s="70" t="s">
        <v>180</v>
      </c>
      <c r="H123" s="972" t="s">
        <v>146</v>
      </c>
      <c r="I123" s="56"/>
      <c r="J123" s="633">
        <v>1</v>
      </c>
      <c r="K123" s="443">
        <v>4800</v>
      </c>
      <c r="L123" s="565" t="str">
        <f t="shared" si="1"/>
        <v/>
      </c>
      <c r="M123" s="316" t="s">
        <v>21</v>
      </c>
      <c r="N123" s="349"/>
      <c r="O123" s="500"/>
    </row>
    <row r="124" spans="2:15" ht="15.75" customHeight="1">
      <c r="B124" s="97">
        <v>1304</v>
      </c>
      <c r="C124" s="442">
        <v>40</v>
      </c>
      <c r="D124" s="187" t="s">
        <v>25</v>
      </c>
      <c r="E124" s="670" t="s">
        <v>422</v>
      </c>
      <c r="F124" s="1407"/>
      <c r="G124" s="70" t="s">
        <v>180</v>
      </c>
      <c r="H124" s="972" t="s">
        <v>108</v>
      </c>
      <c r="I124" s="519"/>
      <c r="J124" s="633">
        <v>1</v>
      </c>
      <c r="K124" s="443">
        <v>4800</v>
      </c>
      <c r="L124" s="565" t="str">
        <f t="shared" si="1"/>
        <v/>
      </c>
      <c r="M124" s="316" t="s">
        <v>21</v>
      </c>
      <c r="N124" s="349"/>
      <c r="O124" s="500"/>
    </row>
    <row r="125" spans="2:15" ht="15.75" customHeight="1">
      <c r="B125" s="97">
        <v>1304</v>
      </c>
      <c r="C125" s="442">
        <v>40</v>
      </c>
      <c r="D125" s="187" t="s">
        <v>89</v>
      </c>
      <c r="E125" s="670" t="s">
        <v>423</v>
      </c>
      <c r="F125" s="1407"/>
      <c r="G125" s="70" t="s">
        <v>180</v>
      </c>
      <c r="H125" s="972" t="s">
        <v>110</v>
      </c>
      <c r="I125" s="56"/>
      <c r="J125" s="633">
        <v>1</v>
      </c>
      <c r="K125" s="443">
        <v>5400</v>
      </c>
      <c r="L125" s="565" t="str">
        <f t="shared" si="1"/>
        <v/>
      </c>
      <c r="M125" s="316" t="s">
        <v>21</v>
      </c>
      <c r="N125" s="349"/>
      <c r="O125" s="500"/>
    </row>
    <row r="126" spans="2:15" ht="15.75" customHeight="1">
      <c r="B126" s="97">
        <v>1304</v>
      </c>
      <c r="C126" s="442">
        <v>40</v>
      </c>
      <c r="D126" s="187" t="s">
        <v>22</v>
      </c>
      <c r="E126" s="670" t="s">
        <v>424</v>
      </c>
      <c r="F126" s="1407"/>
      <c r="G126" s="70" t="s">
        <v>180</v>
      </c>
      <c r="H126" s="972" t="s">
        <v>112</v>
      </c>
      <c r="I126" s="512"/>
      <c r="J126" s="633">
        <v>1</v>
      </c>
      <c r="K126" s="443">
        <v>5400</v>
      </c>
      <c r="L126" s="565" t="str">
        <f t="shared" si="1"/>
        <v/>
      </c>
      <c r="M126" s="316" t="s">
        <v>21</v>
      </c>
      <c r="N126" s="349"/>
      <c r="O126" s="500"/>
    </row>
    <row r="127" spans="2:15" ht="15.75" customHeight="1">
      <c r="B127" s="97">
        <v>1304</v>
      </c>
      <c r="C127" s="442">
        <v>40</v>
      </c>
      <c r="D127" s="187" t="s">
        <v>92</v>
      </c>
      <c r="E127" s="670" t="s">
        <v>425</v>
      </c>
      <c r="F127" s="1407"/>
      <c r="G127" s="70" t="s">
        <v>180</v>
      </c>
      <c r="H127" s="973" t="s">
        <v>114</v>
      </c>
      <c r="I127" s="56"/>
      <c r="J127" s="633">
        <v>1</v>
      </c>
      <c r="K127" s="667">
        <v>5400</v>
      </c>
      <c r="L127" s="565" t="str">
        <f t="shared" si="1"/>
        <v/>
      </c>
      <c r="M127" s="316" t="s">
        <v>21</v>
      </c>
      <c r="N127" s="349"/>
      <c r="O127" s="500"/>
    </row>
    <row r="128" spans="2:15" ht="15.75" customHeight="1">
      <c r="B128" s="97">
        <v>1304</v>
      </c>
      <c r="C128" s="442">
        <v>61</v>
      </c>
      <c r="D128" s="187" t="s">
        <v>79</v>
      </c>
      <c r="E128" s="669" t="s">
        <v>426</v>
      </c>
      <c r="F128" s="1407" t="s">
        <v>380</v>
      </c>
      <c r="G128" s="70" t="s">
        <v>147</v>
      </c>
      <c r="H128" s="972" t="s">
        <v>97</v>
      </c>
      <c r="I128" s="715"/>
      <c r="J128" s="633">
        <v>1</v>
      </c>
      <c r="K128" s="443">
        <v>3800</v>
      </c>
      <c r="L128" s="565" t="str">
        <f t="shared" si="1"/>
        <v/>
      </c>
      <c r="M128" s="316" t="s">
        <v>21</v>
      </c>
      <c r="N128" s="349"/>
      <c r="O128" s="500"/>
    </row>
    <row r="129" spans="2:15" ht="15.75" customHeight="1">
      <c r="B129" s="97">
        <v>1304</v>
      </c>
      <c r="C129" s="442">
        <v>61</v>
      </c>
      <c r="D129" s="187" t="s">
        <v>67</v>
      </c>
      <c r="E129" s="669" t="s">
        <v>427</v>
      </c>
      <c r="F129" s="1407"/>
      <c r="G129" s="70" t="s">
        <v>147</v>
      </c>
      <c r="H129" s="972" t="s">
        <v>99</v>
      </c>
      <c r="I129" s="518"/>
      <c r="J129" s="633">
        <v>1</v>
      </c>
      <c r="K129" s="443">
        <v>3800</v>
      </c>
      <c r="L129" s="565" t="str">
        <f t="shared" si="1"/>
        <v/>
      </c>
      <c r="M129" s="316" t="s">
        <v>21</v>
      </c>
      <c r="N129" s="349"/>
      <c r="O129" s="500"/>
    </row>
    <row r="130" spans="2:15" ht="15.75" customHeight="1">
      <c r="B130" s="97">
        <v>1304</v>
      </c>
      <c r="C130" s="442">
        <v>61</v>
      </c>
      <c r="D130" s="187" t="s">
        <v>26</v>
      </c>
      <c r="E130" s="669" t="s">
        <v>428</v>
      </c>
      <c r="F130" s="1407"/>
      <c r="G130" s="70" t="s">
        <v>147</v>
      </c>
      <c r="H130" s="972" t="s">
        <v>63</v>
      </c>
      <c r="I130" s="713"/>
      <c r="J130" s="633">
        <v>1</v>
      </c>
      <c r="K130" s="443">
        <v>4200</v>
      </c>
      <c r="L130" s="565" t="str">
        <f t="shared" si="1"/>
        <v/>
      </c>
      <c r="M130" s="316" t="s">
        <v>21</v>
      </c>
      <c r="N130" s="349"/>
      <c r="O130" s="500"/>
    </row>
    <row r="131" spans="2:15" ht="15.75" customHeight="1">
      <c r="B131" s="97">
        <v>1304</v>
      </c>
      <c r="C131" s="442">
        <v>61</v>
      </c>
      <c r="D131" s="187" t="s">
        <v>82</v>
      </c>
      <c r="E131" s="669" t="s">
        <v>429</v>
      </c>
      <c r="F131" s="1407"/>
      <c r="G131" s="70" t="s">
        <v>147</v>
      </c>
      <c r="H131" s="972" t="s">
        <v>102</v>
      </c>
      <c r="I131" s="715"/>
      <c r="J131" s="633">
        <v>1</v>
      </c>
      <c r="K131" s="443">
        <v>4200</v>
      </c>
      <c r="L131" s="565" t="str">
        <f t="shared" si="1"/>
        <v/>
      </c>
      <c r="M131" s="316" t="s">
        <v>21</v>
      </c>
      <c r="N131" s="349"/>
      <c r="O131" s="500"/>
    </row>
    <row r="132" spans="2:15" ht="15.75" customHeight="1">
      <c r="B132" s="97">
        <v>1304</v>
      </c>
      <c r="C132" s="442">
        <v>61</v>
      </c>
      <c r="D132" s="187" t="s">
        <v>30</v>
      </c>
      <c r="E132" s="669" t="s">
        <v>430</v>
      </c>
      <c r="F132" s="1407"/>
      <c r="G132" s="70" t="s">
        <v>147</v>
      </c>
      <c r="H132" s="972" t="s">
        <v>64</v>
      </c>
      <c r="I132" s="715"/>
      <c r="J132" s="633">
        <v>1</v>
      </c>
      <c r="K132" s="443">
        <v>4200</v>
      </c>
      <c r="L132" s="565" t="str">
        <f t="shared" si="1"/>
        <v/>
      </c>
      <c r="M132" s="316" t="s">
        <v>21</v>
      </c>
      <c r="N132" s="349"/>
      <c r="O132" s="500"/>
    </row>
    <row r="133" spans="2:15" ht="15.75" customHeight="1">
      <c r="B133" s="97">
        <v>1304</v>
      </c>
      <c r="C133" s="442">
        <v>61</v>
      </c>
      <c r="D133" s="187" t="s">
        <v>84</v>
      </c>
      <c r="E133" s="669" t="s">
        <v>431</v>
      </c>
      <c r="F133" s="1407"/>
      <c r="G133" s="70" t="s">
        <v>147</v>
      </c>
      <c r="H133" s="972" t="s">
        <v>105</v>
      </c>
      <c r="I133" s="713"/>
      <c r="J133" s="633">
        <v>1</v>
      </c>
      <c r="K133" s="443">
        <v>4800</v>
      </c>
      <c r="L133" s="565" t="str">
        <f t="shared" si="1"/>
        <v/>
      </c>
      <c r="M133" s="316" t="s">
        <v>21</v>
      </c>
      <c r="N133" s="349"/>
      <c r="O133" s="500"/>
    </row>
    <row r="134" spans="2:15" ht="15.75" customHeight="1">
      <c r="B134" s="97">
        <v>1304</v>
      </c>
      <c r="C134" s="442">
        <v>61</v>
      </c>
      <c r="D134" s="187" t="s">
        <v>86</v>
      </c>
      <c r="E134" s="669" t="s">
        <v>432</v>
      </c>
      <c r="F134" s="1407"/>
      <c r="G134" s="70" t="s">
        <v>147</v>
      </c>
      <c r="H134" s="972" t="s">
        <v>146</v>
      </c>
      <c r="I134" s="518"/>
      <c r="J134" s="633">
        <v>1</v>
      </c>
      <c r="K134" s="443">
        <v>4800</v>
      </c>
      <c r="L134" s="565" t="str">
        <f t="shared" si="1"/>
        <v/>
      </c>
      <c r="M134" s="316" t="s">
        <v>21</v>
      </c>
      <c r="N134" s="349"/>
      <c r="O134" s="500"/>
    </row>
    <row r="135" spans="2:15" ht="15.75" customHeight="1">
      <c r="B135" s="97">
        <v>1304</v>
      </c>
      <c r="C135" s="442">
        <v>61</v>
      </c>
      <c r="D135" s="187" t="s">
        <v>25</v>
      </c>
      <c r="E135" s="669" t="s">
        <v>433</v>
      </c>
      <c r="F135" s="1407"/>
      <c r="G135" s="70" t="s">
        <v>147</v>
      </c>
      <c r="H135" s="972" t="s">
        <v>108</v>
      </c>
      <c r="I135" s="713"/>
      <c r="J135" s="633">
        <v>1</v>
      </c>
      <c r="K135" s="443">
        <v>4800</v>
      </c>
      <c r="L135" s="565" t="str">
        <f t="shared" ref="L135:L198" si="2">IFERROR(IF(N135=0,"",ROUNDUP(N135/J135,0)),"")</f>
        <v/>
      </c>
      <c r="M135" s="316" t="s">
        <v>21</v>
      </c>
      <c r="N135" s="349"/>
      <c r="O135" s="500"/>
    </row>
    <row r="136" spans="2:15" ht="15.75" customHeight="1">
      <c r="B136" s="97">
        <v>1304</v>
      </c>
      <c r="C136" s="442">
        <v>61</v>
      </c>
      <c r="D136" s="187" t="s">
        <v>89</v>
      </c>
      <c r="E136" s="669" t="s">
        <v>434</v>
      </c>
      <c r="F136" s="1407"/>
      <c r="G136" s="70" t="s">
        <v>147</v>
      </c>
      <c r="H136" s="972" t="s">
        <v>110</v>
      </c>
      <c r="I136" s="56"/>
      <c r="J136" s="633">
        <v>1</v>
      </c>
      <c r="K136" s="443">
        <v>5400</v>
      </c>
      <c r="L136" s="565" t="str">
        <f t="shared" si="2"/>
        <v/>
      </c>
      <c r="M136" s="316" t="s">
        <v>21</v>
      </c>
      <c r="N136" s="349"/>
      <c r="O136" s="500"/>
    </row>
    <row r="137" spans="2:15" ht="15.75" customHeight="1">
      <c r="B137" s="97">
        <v>1304</v>
      </c>
      <c r="C137" s="442">
        <v>61</v>
      </c>
      <c r="D137" s="187" t="s">
        <v>22</v>
      </c>
      <c r="E137" s="669" t="s">
        <v>435</v>
      </c>
      <c r="F137" s="1407"/>
      <c r="G137" s="70" t="s">
        <v>147</v>
      </c>
      <c r="H137" s="972" t="s">
        <v>112</v>
      </c>
      <c r="I137" s="715"/>
      <c r="J137" s="633">
        <v>1</v>
      </c>
      <c r="K137" s="443">
        <v>5400</v>
      </c>
      <c r="L137" s="565" t="str">
        <f t="shared" si="2"/>
        <v/>
      </c>
      <c r="M137" s="316" t="s">
        <v>21</v>
      </c>
      <c r="N137" s="349"/>
      <c r="O137" s="500"/>
    </row>
    <row r="138" spans="2:15" ht="15.75" customHeight="1">
      <c r="B138" s="97">
        <v>1304</v>
      </c>
      <c r="C138" s="70">
        <v>61</v>
      </c>
      <c r="D138" s="187" t="s">
        <v>92</v>
      </c>
      <c r="E138" s="671" t="s">
        <v>436</v>
      </c>
      <c r="F138" s="1407"/>
      <c r="G138" s="70" t="s">
        <v>147</v>
      </c>
      <c r="H138" s="972" t="s">
        <v>114</v>
      </c>
      <c r="I138" s="713"/>
      <c r="J138" s="633">
        <v>1</v>
      </c>
      <c r="K138" s="667">
        <v>5400</v>
      </c>
      <c r="L138" s="565" t="str">
        <f t="shared" si="2"/>
        <v/>
      </c>
      <c r="M138" s="316" t="s">
        <v>21</v>
      </c>
      <c r="N138" s="349"/>
      <c r="O138" s="500"/>
    </row>
    <row r="139" spans="2:15" ht="15.75" customHeight="1">
      <c r="B139" s="97">
        <v>1304</v>
      </c>
      <c r="C139" s="656" t="s">
        <v>378</v>
      </c>
      <c r="D139" s="187" t="s">
        <v>79</v>
      </c>
      <c r="E139" s="672" t="s">
        <v>437</v>
      </c>
      <c r="F139" s="1407" t="s">
        <v>380</v>
      </c>
      <c r="G139" s="442" t="s">
        <v>971</v>
      </c>
      <c r="H139" s="972" t="s">
        <v>97</v>
      </c>
      <c r="I139" s="977"/>
      <c r="J139" s="633">
        <v>1</v>
      </c>
      <c r="K139" s="443">
        <v>3800</v>
      </c>
      <c r="L139" s="565" t="str">
        <f t="shared" si="2"/>
        <v/>
      </c>
      <c r="M139" s="316" t="s">
        <v>21</v>
      </c>
      <c r="N139" s="349"/>
      <c r="O139" s="500"/>
    </row>
    <row r="140" spans="2:15" ht="15.75" customHeight="1">
      <c r="B140" s="97">
        <v>1304</v>
      </c>
      <c r="C140" s="656" t="s">
        <v>378</v>
      </c>
      <c r="D140" s="187" t="s">
        <v>67</v>
      </c>
      <c r="E140" s="672" t="s">
        <v>438</v>
      </c>
      <c r="F140" s="1407"/>
      <c r="G140" s="442" t="s">
        <v>971</v>
      </c>
      <c r="H140" s="972" t="s">
        <v>99</v>
      </c>
      <c r="I140" s="977"/>
      <c r="J140" s="633">
        <v>1</v>
      </c>
      <c r="K140" s="443">
        <v>3800</v>
      </c>
      <c r="L140" s="565" t="str">
        <f t="shared" si="2"/>
        <v/>
      </c>
      <c r="M140" s="316" t="s">
        <v>21</v>
      </c>
      <c r="N140" s="349"/>
      <c r="O140" s="500"/>
    </row>
    <row r="141" spans="2:15" ht="15.75" customHeight="1">
      <c r="B141" s="97">
        <v>1304</v>
      </c>
      <c r="C141" s="656" t="s">
        <v>378</v>
      </c>
      <c r="D141" s="187" t="s">
        <v>26</v>
      </c>
      <c r="E141" s="672" t="s">
        <v>439</v>
      </c>
      <c r="F141" s="1407"/>
      <c r="G141" s="874" t="s">
        <v>971</v>
      </c>
      <c r="H141" s="987" t="s">
        <v>63</v>
      </c>
      <c r="I141" s="1120" t="s">
        <v>1492</v>
      </c>
      <c r="J141" s="876">
        <v>1</v>
      </c>
      <c r="K141" s="877">
        <v>4200</v>
      </c>
      <c r="L141" s="881" t="str">
        <f t="shared" si="2"/>
        <v/>
      </c>
      <c r="M141" s="879" t="s">
        <v>21</v>
      </c>
      <c r="N141" s="880"/>
      <c r="O141" s="500"/>
    </row>
    <row r="142" spans="2:15" ht="15.75" customHeight="1">
      <c r="B142" s="97">
        <v>1304</v>
      </c>
      <c r="C142" s="656" t="s">
        <v>378</v>
      </c>
      <c r="D142" s="187" t="s">
        <v>82</v>
      </c>
      <c r="E142" s="672" t="s">
        <v>440</v>
      </c>
      <c r="F142" s="1407"/>
      <c r="G142" s="874" t="s">
        <v>971</v>
      </c>
      <c r="H142" s="987" t="s">
        <v>102</v>
      </c>
      <c r="I142" s="1120" t="s">
        <v>1492</v>
      </c>
      <c r="J142" s="876">
        <v>1</v>
      </c>
      <c r="K142" s="877">
        <v>4200</v>
      </c>
      <c r="L142" s="881" t="str">
        <f t="shared" si="2"/>
        <v/>
      </c>
      <c r="M142" s="879" t="s">
        <v>21</v>
      </c>
      <c r="N142" s="880"/>
      <c r="O142" s="500"/>
    </row>
    <row r="143" spans="2:15" ht="15.75" customHeight="1">
      <c r="B143" s="97">
        <v>1304</v>
      </c>
      <c r="C143" s="656" t="s">
        <v>378</v>
      </c>
      <c r="D143" s="187" t="s">
        <v>30</v>
      </c>
      <c r="E143" s="672" t="s">
        <v>441</v>
      </c>
      <c r="F143" s="1407"/>
      <c r="G143" s="874" t="s">
        <v>971</v>
      </c>
      <c r="H143" s="987" t="s">
        <v>64</v>
      </c>
      <c r="I143" s="1120" t="s">
        <v>1492</v>
      </c>
      <c r="J143" s="876">
        <v>1</v>
      </c>
      <c r="K143" s="877">
        <v>4200</v>
      </c>
      <c r="L143" s="881" t="str">
        <f t="shared" si="2"/>
        <v/>
      </c>
      <c r="M143" s="879" t="s">
        <v>21</v>
      </c>
      <c r="N143" s="880"/>
      <c r="O143" s="500"/>
    </row>
    <row r="144" spans="2:15" ht="15.75" customHeight="1">
      <c r="B144" s="97">
        <v>1304</v>
      </c>
      <c r="C144" s="656" t="s">
        <v>378</v>
      </c>
      <c r="D144" s="187" t="s">
        <v>84</v>
      </c>
      <c r="E144" s="672" t="s">
        <v>442</v>
      </c>
      <c r="F144" s="1407"/>
      <c r="G144" s="442" t="s">
        <v>971</v>
      </c>
      <c r="H144" s="972" t="s">
        <v>105</v>
      </c>
      <c r="I144" s="977" t="s">
        <v>1491</v>
      </c>
      <c r="J144" s="633">
        <v>1</v>
      </c>
      <c r="K144" s="443">
        <v>4800</v>
      </c>
      <c r="L144" s="565" t="str">
        <f t="shared" si="2"/>
        <v/>
      </c>
      <c r="M144" s="316" t="s">
        <v>21</v>
      </c>
      <c r="N144" s="349"/>
      <c r="O144" s="500"/>
    </row>
    <row r="145" spans="2:15" ht="15.75" customHeight="1">
      <c r="B145" s="97">
        <v>1304</v>
      </c>
      <c r="C145" s="656" t="s">
        <v>378</v>
      </c>
      <c r="D145" s="187" t="s">
        <v>86</v>
      </c>
      <c r="E145" s="672" t="s">
        <v>443</v>
      </c>
      <c r="F145" s="1407"/>
      <c r="G145" s="442" t="s">
        <v>971</v>
      </c>
      <c r="H145" s="972" t="s">
        <v>146</v>
      </c>
      <c r="I145" s="977"/>
      <c r="J145" s="633">
        <v>1</v>
      </c>
      <c r="K145" s="443">
        <v>4800</v>
      </c>
      <c r="L145" s="565" t="str">
        <f t="shared" si="2"/>
        <v/>
      </c>
      <c r="M145" s="316" t="s">
        <v>21</v>
      </c>
      <c r="N145" s="349"/>
      <c r="O145" s="500"/>
    </row>
    <row r="146" spans="2:15" ht="15.75" customHeight="1">
      <c r="B146" s="97">
        <v>1304</v>
      </c>
      <c r="C146" s="656" t="s">
        <v>378</v>
      </c>
      <c r="D146" s="187" t="s">
        <v>25</v>
      </c>
      <c r="E146" s="672" t="s">
        <v>444</v>
      </c>
      <c r="F146" s="1407"/>
      <c r="G146" s="874" t="s">
        <v>971</v>
      </c>
      <c r="H146" s="987" t="s">
        <v>108</v>
      </c>
      <c r="I146" s="1120" t="s">
        <v>1492</v>
      </c>
      <c r="J146" s="876">
        <v>1</v>
      </c>
      <c r="K146" s="877">
        <v>4800</v>
      </c>
      <c r="L146" s="881" t="str">
        <f t="shared" si="2"/>
        <v/>
      </c>
      <c r="M146" s="879" t="s">
        <v>21</v>
      </c>
      <c r="N146" s="880"/>
      <c r="O146" s="500"/>
    </row>
    <row r="147" spans="2:15" ht="15.75" customHeight="1">
      <c r="B147" s="97">
        <v>1304</v>
      </c>
      <c r="C147" s="656" t="s">
        <v>378</v>
      </c>
      <c r="D147" s="187" t="s">
        <v>89</v>
      </c>
      <c r="E147" s="672" t="s">
        <v>445</v>
      </c>
      <c r="F147" s="1407"/>
      <c r="G147" s="874" t="s">
        <v>971</v>
      </c>
      <c r="H147" s="987" t="s">
        <v>110</v>
      </c>
      <c r="I147" s="1120" t="s">
        <v>1492</v>
      </c>
      <c r="J147" s="876">
        <v>1</v>
      </c>
      <c r="K147" s="877">
        <v>5400</v>
      </c>
      <c r="L147" s="881" t="str">
        <f t="shared" si="2"/>
        <v/>
      </c>
      <c r="M147" s="879" t="s">
        <v>21</v>
      </c>
      <c r="N147" s="880"/>
      <c r="O147" s="500"/>
    </row>
    <row r="148" spans="2:15" ht="15.75" customHeight="1">
      <c r="B148" s="97">
        <v>1304</v>
      </c>
      <c r="C148" s="656" t="s">
        <v>378</v>
      </c>
      <c r="D148" s="187" t="s">
        <v>22</v>
      </c>
      <c r="E148" s="672" t="s">
        <v>446</v>
      </c>
      <c r="F148" s="1407"/>
      <c r="G148" s="874" t="s">
        <v>971</v>
      </c>
      <c r="H148" s="987" t="s">
        <v>112</v>
      </c>
      <c r="I148" s="1120" t="s">
        <v>1492</v>
      </c>
      <c r="J148" s="876">
        <v>1</v>
      </c>
      <c r="K148" s="877">
        <v>5400</v>
      </c>
      <c r="L148" s="881" t="str">
        <f t="shared" si="2"/>
        <v/>
      </c>
      <c r="M148" s="879" t="s">
        <v>21</v>
      </c>
      <c r="N148" s="880"/>
      <c r="O148" s="500"/>
    </row>
    <row r="149" spans="2:15" ht="15.75" customHeight="1">
      <c r="B149" s="657">
        <v>1304</v>
      </c>
      <c r="C149" s="668" t="s">
        <v>378</v>
      </c>
      <c r="D149" s="188" t="s">
        <v>92</v>
      </c>
      <c r="E149" s="648" t="s">
        <v>447</v>
      </c>
      <c r="F149" s="1408"/>
      <c r="G149" s="1146" t="s">
        <v>971</v>
      </c>
      <c r="H149" s="1147" t="s">
        <v>114</v>
      </c>
      <c r="I149" s="1152" t="s">
        <v>1492</v>
      </c>
      <c r="J149" s="1148">
        <v>1</v>
      </c>
      <c r="K149" s="1149">
        <v>5400</v>
      </c>
      <c r="L149" s="1150" t="str">
        <f t="shared" si="2"/>
        <v/>
      </c>
      <c r="M149" s="1151" t="s">
        <v>21</v>
      </c>
      <c r="N149" s="1138"/>
      <c r="O149" s="500"/>
    </row>
    <row r="150" spans="2:15" ht="15.75" customHeight="1">
      <c r="B150" s="15">
        <v>1204</v>
      </c>
      <c r="C150" s="16" t="s">
        <v>25</v>
      </c>
      <c r="D150" s="248" t="s">
        <v>79</v>
      </c>
      <c r="E150" s="660" t="s">
        <v>621</v>
      </c>
      <c r="F150" s="1418" t="s">
        <v>935</v>
      </c>
      <c r="G150" s="15" t="s">
        <v>28</v>
      </c>
      <c r="H150" s="16" t="s">
        <v>97</v>
      </c>
      <c r="I150" s="798"/>
      <c r="J150" s="15">
        <v>1</v>
      </c>
      <c r="K150" s="62">
        <v>2500</v>
      </c>
      <c r="L150" s="729" t="str">
        <f t="shared" si="2"/>
        <v/>
      </c>
      <c r="M150" s="318" t="s">
        <v>21</v>
      </c>
      <c r="N150" s="436"/>
      <c r="O150" s="313"/>
    </row>
    <row r="151" spans="2:15" ht="15.75" customHeight="1">
      <c r="B151" s="17">
        <v>1204</v>
      </c>
      <c r="C151" s="18" t="s">
        <v>25</v>
      </c>
      <c r="D151" s="187" t="s">
        <v>67</v>
      </c>
      <c r="E151" s="187" t="s">
        <v>622</v>
      </c>
      <c r="F151" s="1402"/>
      <c r="G151" s="17" t="s">
        <v>28</v>
      </c>
      <c r="H151" s="18" t="s">
        <v>99</v>
      </c>
      <c r="I151" s="798"/>
      <c r="J151" s="17">
        <v>1</v>
      </c>
      <c r="K151" s="47">
        <v>2500</v>
      </c>
      <c r="L151" s="565" t="str">
        <f t="shared" si="2"/>
        <v/>
      </c>
      <c r="M151" s="316" t="s">
        <v>21</v>
      </c>
      <c r="N151" s="349"/>
      <c r="O151" s="313"/>
    </row>
    <row r="152" spans="2:15" ht="15.75" customHeight="1">
      <c r="B152" s="17">
        <v>1204</v>
      </c>
      <c r="C152" s="18" t="s">
        <v>25</v>
      </c>
      <c r="D152" s="187" t="s">
        <v>26</v>
      </c>
      <c r="E152" s="187" t="s">
        <v>623</v>
      </c>
      <c r="F152" s="1402"/>
      <c r="G152" s="17" t="s">
        <v>28</v>
      </c>
      <c r="H152" s="18" t="s">
        <v>63</v>
      </c>
      <c r="I152" s="589"/>
      <c r="J152" s="17">
        <v>1</v>
      </c>
      <c r="K152" s="47">
        <v>3000</v>
      </c>
      <c r="L152" s="666" t="str">
        <f t="shared" si="2"/>
        <v/>
      </c>
      <c r="M152" s="316" t="s">
        <v>21</v>
      </c>
      <c r="N152" s="349"/>
      <c r="O152" s="313"/>
    </row>
    <row r="153" spans="2:15" ht="15.75" customHeight="1">
      <c r="B153" s="17">
        <v>1204</v>
      </c>
      <c r="C153" s="18" t="s">
        <v>25</v>
      </c>
      <c r="D153" s="187" t="s">
        <v>82</v>
      </c>
      <c r="E153" s="187" t="s">
        <v>624</v>
      </c>
      <c r="F153" s="1402"/>
      <c r="G153" s="17" t="s">
        <v>28</v>
      </c>
      <c r="H153" s="18" t="s">
        <v>102</v>
      </c>
      <c r="I153" s="798"/>
      <c r="J153" s="17">
        <v>1</v>
      </c>
      <c r="K153" s="47">
        <v>3000</v>
      </c>
      <c r="L153" s="666" t="str">
        <f t="shared" si="2"/>
        <v/>
      </c>
      <c r="M153" s="316" t="s">
        <v>21</v>
      </c>
      <c r="N153" s="349"/>
      <c r="O153" s="313"/>
    </row>
    <row r="154" spans="2:15" ht="15.75" customHeight="1">
      <c r="B154" s="17">
        <v>1204</v>
      </c>
      <c r="C154" s="18" t="s">
        <v>25</v>
      </c>
      <c r="D154" s="187" t="s">
        <v>30</v>
      </c>
      <c r="E154" s="187" t="s">
        <v>625</v>
      </c>
      <c r="F154" s="1402"/>
      <c r="G154" s="17" t="s">
        <v>28</v>
      </c>
      <c r="H154" s="18" t="s">
        <v>64</v>
      </c>
      <c r="I154" s="589"/>
      <c r="J154" s="17">
        <v>1</v>
      </c>
      <c r="K154" s="47">
        <v>3000</v>
      </c>
      <c r="L154" s="565" t="str">
        <f t="shared" si="2"/>
        <v/>
      </c>
      <c r="M154" s="316" t="s">
        <v>21</v>
      </c>
      <c r="N154" s="349"/>
      <c r="O154" s="313"/>
    </row>
    <row r="155" spans="2:15" ht="15.75" customHeight="1">
      <c r="B155" s="17">
        <v>1204</v>
      </c>
      <c r="C155" s="18" t="s">
        <v>25</v>
      </c>
      <c r="D155" s="187" t="s">
        <v>84</v>
      </c>
      <c r="E155" s="187" t="s">
        <v>626</v>
      </c>
      <c r="F155" s="1402"/>
      <c r="G155" s="17" t="s">
        <v>28</v>
      </c>
      <c r="H155" s="18" t="s">
        <v>105</v>
      </c>
      <c r="I155" s="589"/>
      <c r="J155" s="17">
        <v>1</v>
      </c>
      <c r="K155" s="47">
        <v>3500</v>
      </c>
      <c r="L155" s="666" t="str">
        <f t="shared" si="2"/>
        <v/>
      </c>
      <c r="M155" s="316" t="s">
        <v>21</v>
      </c>
      <c r="N155" s="349"/>
      <c r="O155" s="313"/>
    </row>
    <row r="156" spans="2:15" ht="15.75" customHeight="1">
      <c r="B156" s="17">
        <v>1204</v>
      </c>
      <c r="C156" s="18" t="s">
        <v>25</v>
      </c>
      <c r="D156" s="187" t="s">
        <v>86</v>
      </c>
      <c r="E156" s="187" t="s">
        <v>627</v>
      </c>
      <c r="F156" s="1402"/>
      <c r="G156" s="17" t="s">
        <v>28</v>
      </c>
      <c r="H156" s="18" t="s">
        <v>87</v>
      </c>
      <c r="I156" s="589"/>
      <c r="J156" s="17">
        <v>1</v>
      </c>
      <c r="K156" s="47">
        <v>3500</v>
      </c>
      <c r="L156" s="666" t="str">
        <f t="shared" si="2"/>
        <v/>
      </c>
      <c r="M156" s="316" t="s">
        <v>21</v>
      </c>
      <c r="N156" s="349"/>
      <c r="O156" s="313"/>
    </row>
    <row r="157" spans="2:15" ht="15.75" customHeight="1">
      <c r="B157" s="17">
        <v>1204</v>
      </c>
      <c r="C157" s="18" t="s">
        <v>25</v>
      </c>
      <c r="D157" s="187" t="s">
        <v>25</v>
      </c>
      <c r="E157" s="187" t="s">
        <v>628</v>
      </c>
      <c r="F157" s="1402"/>
      <c r="G157" s="17" t="s">
        <v>28</v>
      </c>
      <c r="H157" s="18" t="s">
        <v>108</v>
      </c>
      <c r="I157" s="781"/>
      <c r="J157" s="17">
        <v>1</v>
      </c>
      <c r="K157" s="47">
        <v>3500</v>
      </c>
      <c r="L157" s="666" t="str">
        <f t="shared" si="2"/>
        <v/>
      </c>
      <c r="M157" s="316" t="s">
        <v>21</v>
      </c>
      <c r="N157" s="349"/>
      <c r="O157" s="313"/>
    </row>
    <row r="158" spans="2:15" ht="15.75" customHeight="1">
      <c r="B158" s="17">
        <v>1204</v>
      </c>
      <c r="C158" s="18" t="s">
        <v>25</v>
      </c>
      <c r="D158" s="187" t="s">
        <v>89</v>
      </c>
      <c r="E158" s="187" t="s">
        <v>629</v>
      </c>
      <c r="F158" s="1402"/>
      <c r="G158" s="17" t="s">
        <v>28</v>
      </c>
      <c r="H158" s="18" t="s">
        <v>110</v>
      </c>
      <c r="I158" s="781"/>
      <c r="J158" s="17">
        <v>1</v>
      </c>
      <c r="K158" s="47">
        <v>4000</v>
      </c>
      <c r="L158" s="666" t="str">
        <f t="shared" si="2"/>
        <v/>
      </c>
      <c r="M158" s="316" t="s">
        <v>21</v>
      </c>
      <c r="N158" s="349"/>
      <c r="O158" s="313"/>
    </row>
    <row r="159" spans="2:15" ht="15.75" customHeight="1">
      <c r="B159" s="17">
        <v>1204</v>
      </c>
      <c r="C159" s="18" t="s">
        <v>25</v>
      </c>
      <c r="D159" s="187" t="s">
        <v>22</v>
      </c>
      <c r="E159" s="187" t="s">
        <v>630</v>
      </c>
      <c r="F159" s="1402"/>
      <c r="G159" s="17" t="s">
        <v>28</v>
      </c>
      <c r="H159" s="18" t="s">
        <v>112</v>
      </c>
      <c r="I159" s="781"/>
      <c r="J159" s="17">
        <v>1</v>
      </c>
      <c r="K159" s="47">
        <v>4000</v>
      </c>
      <c r="L159" s="666" t="str">
        <f t="shared" si="2"/>
        <v/>
      </c>
      <c r="M159" s="316" t="s">
        <v>21</v>
      </c>
      <c r="N159" s="349"/>
      <c r="O159" s="313"/>
    </row>
    <row r="160" spans="2:15" ht="15.75" customHeight="1">
      <c r="B160" s="17">
        <v>1204</v>
      </c>
      <c r="C160" s="18" t="s">
        <v>25</v>
      </c>
      <c r="D160" s="187" t="s">
        <v>92</v>
      </c>
      <c r="E160" s="187" t="s">
        <v>631</v>
      </c>
      <c r="F160" s="1402"/>
      <c r="G160" s="17" t="s">
        <v>28</v>
      </c>
      <c r="H160" s="18" t="s">
        <v>114</v>
      </c>
      <c r="I160" s="589"/>
      <c r="J160" s="17">
        <v>1</v>
      </c>
      <c r="K160" s="47">
        <v>4000</v>
      </c>
      <c r="L160" s="565" t="str">
        <f t="shared" si="2"/>
        <v/>
      </c>
      <c r="M160" s="316" t="s">
        <v>21</v>
      </c>
      <c r="N160" s="349"/>
      <c r="O160" s="313"/>
    </row>
    <row r="161" spans="2:15" ht="15.75" customHeight="1">
      <c r="B161" s="17">
        <v>1204</v>
      </c>
      <c r="C161" s="17">
        <v>44</v>
      </c>
      <c r="D161" s="187" t="s">
        <v>79</v>
      </c>
      <c r="E161" s="187" t="s">
        <v>632</v>
      </c>
      <c r="F161" s="1402" t="s">
        <v>935</v>
      </c>
      <c r="G161" s="17" t="s">
        <v>180</v>
      </c>
      <c r="H161" s="18" t="s">
        <v>97</v>
      </c>
      <c r="I161" s="795"/>
      <c r="J161" s="17">
        <v>1</v>
      </c>
      <c r="K161" s="47">
        <v>2500</v>
      </c>
      <c r="L161" s="565" t="str">
        <f t="shared" si="2"/>
        <v/>
      </c>
      <c r="M161" s="316" t="s">
        <v>21</v>
      </c>
      <c r="N161" s="349"/>
      <c r="O161" s="313"/>
    </row>
    <row r="162" spans="2:15" ht="15.75" customHeight="1">
      <c r="B162" s="17">
        <v>1204</v>
      </c>
      <c r="C162" s="17">
        <v>44</v>
      </c>
      <c r="D162" s="187" t="s">
        <v>67</v>
      </c>
      <c r="E162" s="187" t="s">
        <v>633</v>
      </c>
      <c r="F162" s="1402"/>
      <c r="G162" s="17" t="s">
        <v>180</v>
      </c>
      <c r="H162" s="18" t="s">
        <v>99</v>
      </c>
      <c r="I162" s="730"/>
      <c r="J162" s="17">
        <v>1</v>
      </c>
      <c r="K162" s="47">
        <v>2500</v>
      </c>
      <c r="L162" s="666" t="str">
        <f t="shared" si="2"/>
        <v/>
      </c>
      <c r="M162" s="316" t="s">
        <v>21</v>
      </c>
      <c r="N162" s="349"/>
      <c r="O162" s="313"/>
    </row>
    <row r="163" spans="2:15" ht="15.75" customHeight="1">
      <c r="B163" s="17">
        <v>1204</v>
      </c>
      <c r="C163" s="17">
        <v>44</v>
      </c>
      <c r="D163" s="187" t="s">
        <v>26</v>
      </c>
      <c r="E163" s="187" t="s">
        <v>634</v>
      </c>
      <c r="F163" s="1402"/>
      <c r="G163" s="17" t="s">
        <v>180</v>
      </c>
      <c r="H163" s="18" t="s">
        <v>63</v>
      </c>
      <c r="I163" s="781"/>
      <c r="J163" s="17">
        <v>1</v>
      </c>
      <c r="K163" s="47">
        <v>3000</v>
      </c>
      <c r="L163" s="666" t="str">
        <f t="shared" si="2"/>
        <v/>
      </c>
      <c r="M163" s="316" t="s">
        <v>21</v>
      </c>
      <c r="N163" s="349"/>
      <c r="O163" s="313"/>
    </row>
    <row r="164" spans="2:15" ht="15.75" customHeight="1">
      <c r="B164" s="17">
        <v>1204</v>
      </c>
      <c r="C164" s="17">
        <v>44</v>
      </c>
      <c r="D164" s="187" t="s">
        <v>82</v>
      </c>
      <c r="E164" s="187" t="s">
        <v>635</v>
      </c>
      <c r="F164" s="1402"/>
      <c r="G164" s="17" t="s">
        <v>180</v>
      </c>
      <c r="H164" s="18" t="s">
        <v>102</v>
      </c>
      <c r="I164" s="781"/>
      <c r="J164" s="17">
        <v>1</v>
      </c>
      <c r="K164" s="47">
        <v>3000</v>
      </c>
      <c r="L164" s="666" t="str">
        <f t="shared" si="2"/>
        <v/>
      </c>
      <c r="M164" s="316" t="s">
        <v>21</v>
      </c>
      <c r="N164" s="349"/>
      <c r="O164" s="313"/>
    </row>
    <row r="165" spans="2:15" ht="15.75" customHeight="1">
      <c r="B165" s="17">
        <v>1204</v>
      </c>
      <c r="C165" s="17">
        <v>44</v>
      </c>
      <c r="D165" s="187" t="s">
        <v>30</v>
      </c>
      <c r="E165" s="187" t="s">
        <v>636</v>
      </c>
      <c r="F165" s="1402"/>
      <c r="G165" s="17" t="s">
        <v>180</v>
      </c>
      <c r="H165" s="18" t="s">
        <v>64</v>
      </c>
      <c r="I165" s="730"/>
      <c r="J165" s="17">
        <v>1</v>
      </c>
      <c r="K165" s="47">
        <v>3000</v>
      </c>
      <c r="L165" s="565" t="str">
        <f t="shared" si="2"/>
        <v/>
      </c>
      <c r="M165" s="316" t="s">
        <v>21</v>
      </c>
      <c r="N165" s="349"/>
      <c r="O165" s="313"/>
    </row>
    <row r="166" spans="2:15" ht="15.75" customHeight="1">
      <c r="B166" s="17">
        <v>1204</v>
      </c>
      <c r="C166" s="17">
        <v>44</v>
      </c>
      <c r="D166" s="187" t="s">
        <v>84</v>
      </c>
      <c r="E166" s="187" t="s">
        <v>637</v>
      </c>
      <c r="F166" s="1402"/>
      <c r="G166" s="17" t="s">
        <v>180</v>
      </c>
      <c r="H166" s="18" t="s">
        <v>105</v>
      </c>
      <c r="I166" s="730"/>
      <c r="J166" s="17">
        <v>1</v>
      </c>
      <c r="K166" s="47">
        <v>3500</v>
      </c>
      <c r="L166" s="666" t="str">
        <f t="shared" si="2"/>
        <v/>
      </c>
      <c r="M166" s="316" t="s">
        <v>21</v>
      </c>
      <c r="N166" s="349"/>
      <c r="O166" s="313"/>
    </row>
    <row r="167" spans="2:15" ht="15.75" customHeight="1">
      <c r="B167" s="17">
        <v>1204</v>
      </c>
      <c r="C167" s="17">
        <v>44</v>
      </c>
      <c r="D167" s="187" t="s">
        <v>86</v>
      </c>
      <c r="E167" s="187" t="s">
        <v>638</v>
      </c>
      <c r="F167" s="1402"/>
      <c r="G167" s="17" t="s">
        <v>180</v>
      </c>
      <c r="H167" s="18" t="s">
        <v>87</v>
      </c>
      <c r="I167" s="795"/>
      <c r="J167" s="17">
        <v>1</v>
      </c>
      <c r="K167" s="47">
        <v>3500</v>
      </c>
      <c r="L167" s="666" t="str">
        <f t="shared" si="2"/>
        <v/>
      </c>
      <c r="M167" s="316" t="s">
        <v>21</v>
      </c>
      <c r="N167" s="349"/>
      <c r="O167" s="313"/>
    </row>
    <row r="168" spans="2:15" ht="15.75" customHeight="1">
      <c r="B168" s="17">
        <v>1204</v>
      </c>
      <c r="C168" s="17">
        <v>44</v>
      </c>
      <c r="D168" s="187" t="s">
        <v>25</v>
      </c>
      <c r="E168" s="187" t="s">
        <v>639</v>
      </c>
      <c r="F168" s="1402"/>
      <c r="G168" s="17" t="s">
        <v>180</v>
      </c>
      <c r="H168" s="18" t="s">
        <v>108</v>
      </c>
      <c r="I168" s="798"/>
      <c r="J168" s="17">
        <v>1</v>
      </c>
      <c r="K168" s="47">
        <v>3500</v>
      </c>
      <c r="L168" s="666" t="str">
        <f t="shared" si="2"/>
        <v/>
      </c>
      <c r="M168" s="316" t="s">
        <v>21</v>
      </c>
      <c r="N168" s="349"/>
      <c r="O168" s="313"/>
    </row>
    <row r="169" spans="2:15" ht="15.75" customHeight="1">
      <c r="B169" s="17">
        <v>1204</v>
      </c>
      <c r="C169" s="17">
        <v>44</v>
      </c>
      <c r="D169" s="187" t="s">
        <v>89</v>
      </c>
      <c r="E169" s="187" t="s">
        <v>640</v>
      </c>
      <c r="F169" s="1402"/>
      <c r="G169" s="17" t="s">
        <v>180</v>
      </c>
      <c r="H169" s="18" t="s">
        <v>110</v>
      </c>
      <c r="I169" s="781"/>
      <c r="J169" s="17">
        <v>1</v>
      </c>
      <c r="K169" s="47">
        <v>4000</v>
      </c>
      <c r="L169" s="565" t="str">
        <f t="shared" si="2"/>
        <v/>
      </c>
      <c r="M169" s="316" t="s">
        <v>21</v>
      </c>
      <c r="N169" s="349"/>
      <c r="O169" s="313"/>
    </row>
    <row r="170" spans="2:15" ht="15.75" customHeight="1">
      <c r="B170" s="17">
        <v>1204</v>
      </c>
      <c r="C170" s="17">
        <v>44</v>
      </c>
      <c r="D170" s="187" t="s">
        <v>22</v>
      </c>
      <c r="E170" s="187" t="s">
        <v>641</v>
      </c>
      <c r="F170" s="1402"/>
      <c r="G170" s="17" t="s">
        <v>180</v>
      </c>
      <c r="H170" s="18" t="s">
        <v>112</v>
      </c>
      <c r="I170" s="795"/>
      <c r="J170" s="17">
        <v>1</v>
      </c>
      <c r="K170" s="47">
        <v>4000</v>
      </c>
      <c r="L170" s="666" t="str">
        <f t="shared" si="2"/>
        <v/>
      </c>
      <c r="M170" s="316" t="s">
        <v>21</v>
      </c>
      <c r="N170" s="349"/>
      <c r="O170" s="313"/>
    </row>
    <row r="171" spans="2:15" ht="15.75" customHeight="1">
      <c r="B171" s="17">
        <v>1204</v>
      </c>
      <c r="C171" s="17">
        <v>44</v>
      </c>
      <c r="D171" s="187" t="s">
        <v>92</v>
      </c>
      <c r="E171" s="187" t="s">
        <v>642</v>
      </c>
      <c r="F171" s="1402"/>
      <c r="G171" s="17" t="s">
        <v>180</v>
      </c>
      <c r="H171" s="18" t="s">
        <v>114</v>
      </c>
      <c r="I171" s="795"/>
      <c r="J171" s="17">
        <v>1</v>
      </c>
      <c r="K171" s="47">
        <v>4000</v>
      </c>
      <c r="L171" s="565" t="str">
        <f t="shared" si="2"/>
        <v/>
      </c>
      <c r="M171" s="316" t="s">
        <v>21</v>
      </c>
      <c r="N171" s="349"/>
      <c r="O171" s="313"/>
    </row>
    <row r="172" spans="2:15" ht="15.75" customHeight="1">
      <c r="B172" s="17">
        <v>1204</v>
      </c>
      <c r="C172" s="17">
        <v>61</v>
      </c>
      <c r="D172" s="187" t="s">
        <v>79</v>
      </c>
      <c r="E172" s="187" t="s">
        <v>643</v>
      </c>
      <c r="F172" s="1419" t="s">
        <v>126</v>
      </c>
      <c r="G172" s="17" t="s">
        <v>147</v>
      </c>
      <c r="H172" s="18" t="s">
        <v>97</v>
      </c>
      <c r="I172" s="781"/>
      <c r="J172" s="17">
        <v>1</v>
      </c>
      <c r="K172" s="47">
        <v>2500</v>
      </c>
      <c r="L172" s="666" t="str">
        <f t="shared" si="2"/>
        <v/>
      </c>
      <c r="M172" s="316" t="s">
        <v>21</v>
      </c>
      <c r="N172" s="349"/>
      <c r="O172" s="313"/>
    </row>
    <row r="173" spans="2:15" ht="15.75" customHeight="1">
      <c r="B173" s="17">
        <v>1204</v>
      </c>
      <c r="C173" s="17">
        <v>61</v>
      </c>
      <c r="D173" s="187" t="s">
        <v>67</v>
      </c>
      <c r="E173" s="187" t="s">
        <v>644</v>
      </c>
      <c r="F173" s="1419"/>
      <c r="G173" s="17" t="s">
        <v>147</v>
      </c>
      <c r="H173" s="18" t="s">
        <v>99</v>
      </c>
      <c r="I173" s="781"/>
      <c r="J173" s="17">
        <v>1</v>
      </c>
      <c r="K173" s="47">
        <v>2500</v>
      </c>
      <c r="L173" s="565" t="str">
        <f t="shared" si="2"/>
        <v/>
      </c>
      <c r="M173" s="316" t="s">
        <v>21</v>
      </c>
      <c r="N173" s="349"/>
      <c r="O173" s="313"/>
    </row>
    <row r="174" spans="2:15" ht="15.75" customHeight="1">
      <c r="B174" s="17">
        <v>1204</v>
      </c>
      <c r="C174" s="17">
        <v>61</v>
      </c>
      <c r="D174" s="187" t="s">
        <v>26</v>
      </c>
      <c r="E174" s="187" t="s">
        <v>645</v>
      </c>
      <c r="F174" s="1419"/>
      <c r="G174" s="17" t="s">
        <v>147</v>
      </c>
      <c r="H174" s="18" t="s">
        <v>63</v>
      </c>
      <c r="I174" s="730"/>
      <c r="J174" s="17">
        <v>1</v>
      </c>
      <c r="K174" s="47">
        <v>3000</v>
      </c>
      <c r="L174" s="565" t="str">
        <f t="shared" si="2"/>
        <v/>
      </c>
      <c r="M174" s="316" t="s">
        <v>21</v>
      </c>
      <c r="N174" s="349"/>
      <c r="O174" s="313"/>
    </row>
    <row r="175" spans="2:15" ht="15.75" customHeight="1">
      <c r="B175" s="17">
        <v>1204</v>
      </c>
      <c r="C175" s="17">
        <v>61</v>
      </c>
      <c r="D175" s="187" t="s">
        <v>82</v>
      </c>
      <c r="E175" s="187" t="s">
        <v>646</v>
      </c>
      <c r="F175" s="1419"/>
      <c r="G175" s="17" t="s">
        <v>147</v>
      </c>
      <c r="H175" s="18" t="s">
        <v>102</v>
      </c>
      <c r="I175" s="795"/>
      <c r="J175" s="17">
        <v>1</v>
      </c>
      <c r="K175" s="47">
        <v>3000</v>
      </c>
      <c r="L175" s="565" t="str">
        <f t="shared" si="2"/>
        <v/>
      </c>
      <c r="M175" s="316" t="s">
        <v>21</v>
      </c>
      <c r="N175" s="349"/>
      <c r="O175" s="313"/>
    </row>
    <row r="176" spans="2:15" ht="15.75" customHeight="1">
      <c r="B176" s="17">
        <v>1204</v>
      </c>
      <c r="C176" s="17">
        <v>61</v>
      </c>
      <c r="D176" s="187" t="s">
        <v>30</v>
      </c>
      <c r="E176" s="187" t="s">
        <v>647</v>
      </c>
      <c r="F176" s="1419"/>
      <c r="G176" s="17" t="s">
        <v>147</v>
      </c>
      <c r="H176" s="18" t="s">
        <v>64</v>
      </c>
      <c r="I176" s="730"/>
      <c r="J176" s="17">
        <v>1</v>
      </c>
      <c r="K176" s="47">
        <v>3000</v>
      </c>
      <c r="L176" s="565" t="str">
        <f t="shared" si="2"/>
        <v/>
      </c>
      <c r="M176" s="316" t="s">
        <v>21</v>
      </c>
      <c r="N176" s="349"/>
      <c r="O176" s="313"/>
    </row>
    <row r="177" spans="2:15" ht="15.75" customHeight="1">
      <c r="B177" s="17">
        <v>1204</v>
      </c>
      <c r="C177" s="17">
        <v>61</v>
      </c>
      <c r="D177" s="187" t="s">
        <v>84</v>
      </c>
      <c r="E177" s="187" t="s">
        <v>648</v>
      </c>
      <c r="F177" s="1419"/>
      <c r="G177" s="17" t="s">
        <v>147</v>
      </c>
      <c r="H177" s="18" t="s">
        <v>105</v>
      </c>
      <c r="I177" s="730"/>
      <c r="J177" s="17">
        <v>1</v>
      </c>
      <c r="K177" s="47">
        <v>3500</v>
      </c>
      <c r="L177" s="565" t="str">
        <f t="shared" si="2"/>
        <v/>
      </c>
      <c r="M177" s="316" t="s">
        <v>21</v>
      </c>
      <c r="N177" s="349"/>
      <c r="O177" s="313"/>
    </row>
    <row r="178" spans="2:15" ht="15.75" customHeight="1">
      <c r="B178" s="17">
        <v>1204</v>
      </c>
      <c r="C178" s="17">
        <v>61</v>
      </c>
      <c r="D178" s="187" t="s">
        <v>86</v>
      </c>
      <c r="E178" s="187" t="s">
        <v>649</v>
      </c>
      <c r="F178" s="1419"/>
      <c r="G178" s="17" t="s">
        <v>147</v>
      </c>
      <c r="H178" s="18" t="s">
        <v>87</v>
      </c>
      <c r="I178" s="798"/>
      <c r="J178" s="17">
        <v>1</v>
      </c>
      <c r="K178" s="47">
        <v>3500</v>
      </c>
      <c r="L178" s="565" t="str">
        <f t="shared" si="2"/>
        <v/>
      </c>
      <c r="M178" s="316" t="s">
        <v>21</v>
      </c>
      <c r="N178" s="349"/>
      <c r="O178" s="313"/>
    </row>
    <row r="179" spans="2:15" ht="15.75" customHeight="1">
      <c r="B179" s="17">
        <v>1204</v>
      </c>
      <c r="C179" s="17">
        <v>61</v>
      </c>
      <c r="D179" s="187" t="s">
        <v>25</v>
      </c>
      <c r="E179" s="187" t="s">
        <v>650</v>
      </c>
      <c r="F179" s="1419"/>
      <c r="G179" s="17" t="s">
        <v>147</v>
      </c>
      <c r="H179" s="18" t="s">
        <v>108</v>
      </c>
      <c r="I179" s="781"/>
      <c r="J179" s="17">
        <v>1</v>
      </c>
      <c r="K179" s="47">
        <v>3500</v>
      </c>
      <c r="L179" s="565" t="str">
        <f t="shared" si="2"/>
        <v/>
      </c>
      <c r="M179" s="316" t="s">
        <v>21</v>
      </c>
      <c r="N179" s="349"/>
      <c r="O179" s="313"/>
    </row>
    <row r="180" spans="2:15" ht="15.75" customHeight="1">
      <c r="B180" s="17">
        <v>1204</v>
      </c>
      <c r="C180" s="17">
        <v>61</v>
      </c>
      <c r="D180" s="187" t="s">
        <v>89</v>
      </c>
      <c r="E180" s="187" t="s">
        <v>651</v>
      </c>
      <c r="F180" s="1419"/>
      <c r="G180" s="17" t="s">
        <v>147</v>
      </c>
      <c r="H180" s="18" t="s">
        <v>110</v>
      </c>
      <c r="I180" s="798"/>
      <c r="J180" s="17">
        <v>1</v>
      </c>
      <c r="K180" s="47">
        <v>4000</v>
      </c>
      <c r="L180" s="565" t="str">
        <f t="shared" si="2"/>
        <v/>
      </c>
      <c r="M180" s="316" t="s">
        <v>21</v>
      </c>
      <c r="N180" s="349"/>
      <c r="O180" s="313"/>
    </row>
    <row r="181" spans="2:15" ht="15.75" customHeight="1">
      <c r="B181" s="17">
        <v>1204</v>
      </c>
      <c r="C181" s="17">
        <v>61</v>
      </c>
      <c r="D181" s="187" t="s">
        <v>22</v>
      </c>
      <c r="E181" s="187" t="s">
        <v>652</v>
      </c>
      <c r="F181" s="1419"/>
      <c r="G181" s="17" t="s">
        <v>147</v>
      </c>
      <c r="H181" s="18" t="s">
        <v>112</v>
      </c>
      <c r="I181" s="781"/>
      <c r="J181" s="17">
        <v>1</v>
      </c>
      <c r="K181" s="47">
        <v>4000</v>
      </c>
      <c r="L181" s="565" t="str">
        <f t="shared" si="2"/>
        <v/>
      </c>
      <c r="M181" s="316" t="s">
        <v>21</v>
      </c>
      <c r="N181" s="349"/>
      <c r="O181" s="313"/>
    </row>
    <row r="182" spans="2:15" ht="15.75" customHeight="1">
      <c r="B182" s="50">
        <v>1204</v>
      </c>
      <c r="C182" s="50">
        <v>61</v>
      </c>
      <c r="D182" s="553" t="s">
        <v>92</v>
      </c>
      <c r="E182" s="553" t="s">
        <v>653</v>
      </c>
      <c r="F182" s="1420"/>
      <c r="G182" s="249" t="s">
        <v>147</v>
      </c>
      <c r="H182" s="148" t="s">
        <v>114</v>
      </c>
      <c r="I182" s="795"/>
      <c r="J182" s="50">
        <v>1</v>
      </c>
      <c r="K182" s="180">
        <v>4000</v>
      </c>
      <c r="L182" s="565" t="str">
        <f t="shared" si="2"/>
        <v/>
      </c>
      <c r="M182" s="316" t="s">
        <v>21</v>
      </c>
      <c r="N182" s="349"/>
      <c r="O182" s="313"/>
    </row>
    <row r="183" spans="2:15" ht="15.75" customHeight="1">
      <c r="B183" s="122">
        <v>1204</v>
      </c>
      <c r="C183" s="123" t="s">
        <v>84</v>
      </c>
      <c r="D183" s="123" t="s">
        <v>79</v>
      </c>
      <c r="E183" s="123" t="s">
        <v>96</v>
      </c>
      <c r="F183" s="1401" t="s">
        <v>935</v>
      </c>
      <c r="G183" s="64" t="s">
        <v>95</v>
      </c>
      <c r="H183" s="94" t="s">
        <v>97</v>
      </c>
      <c r="I183" s="795"/>
      <c r="J183" s="673">
        <v>1</v>
      </c>
      <c r="K183" s="674">
        <v>2500</v>
      </c>
      <c r="L183" s="568" t="str">
        <f t="shared" si="2"/>
        <v/>
      </c>
      <c r="M183" s="318" t="s">
        <v>21</v>
      </c>
      <c r="N183" s="436"/>
      <c r="O183" s="313"/>
    </row>
    <row r="184" spans="2:15" ht="15.75" customHeight="1">
      <c r="B184" s="17">
        <v>1204</v>
      </c>
      <c r="C184" s="18" t="s">
        <v>84</v>
      </c>
      <c r="D184" s="18" t="s">
        <v>67</v>
      </c>
      <c r="E184" s="18" t="s">
        <v>98</v>
      </c>
      <c r="F184" s="1402"/>
      <c r="G184" s="17" t="s">
        <v>95</v>
      </c>
      <c r="H184" s="18" t="s">
        <v>99</v>
      </c>
      <c r="I184" s="781"/>
      <c r="J184" s="17">
        <v>1</v>
      </c>
      <c r="K184" s="47">
        <v>2500</v>
      </c>
      <c r="L184" s="556" t="str">
        <f t="shared" si="2"/>
        <v/>
      </c>
      <c r="M184" s="418" t="s">
        <v>21</v>
      </c>
      <c r="N184" s="349"/>
      <c r="O184" s="313"/>
    </row>
    <row r="185" spans="2:15" ht="15.75" customHeight="1">
      <c r="B185" s="17">
        <v>1204</v>
      </c>
      <c r="C185" s="18" t="s">
        <v>84</v>
      </c>
      <c r="D185" s="18" t="s">
        <v>26</v>
      </c>
      <c r="E185" s="18" t="s">
        <v>100</v>
      </c>
      <c r="F185" s="1402"/>
      <c r="G185" s="17" t="s">
        <v>95</v>
      </c>
      <c r="H185" s="18" t="s">
        <v>63</v>
      </c>
      <c r="I185" s="584"/>
      <c r="J185" s="17">
        <v>1</v>
      </c>
      <c r="K185" s="47">
        <v>3000</v>
      </c>
      <c r="L185" s="567" t="str">
        <f t="shared" si="2"/>
        <v/>
      </c>
      <c r="M185" s="318" t="s">
        <v>21</v>
      </c>
      <c r="N185" s="349"/>
      <c r="O185" s="313"/>
    </row>
    <row r="186" spans="2:15" ht="15.75" customHeight="1">
      <c r="B186" s="17">
        <v>1204</v>
      </c>
      <c r="C186" s="18" t="s">
        <v>84</v>
      </c>
      <c r="D186" s="18" t="s">
        <v>82</v>
      </c>
      <c r="E186" s="18" t="s">
        <v>101</v>
      </c>
      <c r="F186" s="1402"/>
      <c r="G186" s="17" t="s">
        <v>95</v>
      </c>
      <c r="H186" s="18" t="s">
        <v>102</v>
      </c>
      <c r="I186" s="795"/>
      <c r="J186" s="17">
        <v>1</v>
      </c>
      <c r="K186" s="47">
        <v>3000</v>
      </c>
      <c r="L186" s="567" t="str">
        <f t="shared" si="2"/>
        <v/>
      </c>
      <c r="M186" s="316" t="s">
        <v>21</v>
      </c>
      <c r="N186" s="349"/>
      <c r="O186" s="313"/>
    </row>
    <row r="187" spans="2:15" ht="15.75" customHeight="1">
      <c r="B187" s="17">
        <v>1204</v>
      </c>
      <c r="C187" s="18" t="s">
        <v>84</v>
      </c>
      <c r="D187" s="18" t="s">
        <v>30</v>
      </c>
      <c r="E187" s="18" t="s">
        <v>103</v>
      </c>
      <c r="F187" s="1402"/>
      <c r="G187" s="17" t="s">
        <v>95</v>
      </c>
      <c r="H187" s="18" t="s">
        <v>64</v>
      </c>
      <c r="I187" s="781"/>
      <c r="J187" s="17">
        <v>1</v>
      </c>
      <c r="K187" s="47">
        <v>3000</v>
      </c>
      <c r="L187" s="556" t="str">
        <f t="shared" si="2"/>
        <v/>
      </c>
      <c r="M187" s="418" t="s">
        <v>21</v>
      </c>
      <c r="N187" s="349"/>
      <c r="O187" s="313"/>
    </row>
    <row r="188" spans="2:15" ht="15.75" customHeight="1">
      <c r="B188" s="17">
        <v>1204</v>
      </c>
      <c r="C188" s="18" t="s">
        <v>84</v>
      </c>
      <c r="D188" s="18" t="s">
        <v>84</v>
      </c>
      <c r="E188" s="18" t="s">
        <v>104</v>
      </c>
      <c r="F188" s="1402"/>
      <c r="G188" s="17" t="s">
        <v>95</v>
      </c>
      <c r="H188" s="18" t="s">
        <v>105</v>
      </c>
      <c r="I188" s="795"/>
      <c r="J188" s="17">
        <v>1</v>
      </c>
      <c r="K188" s="47">
        <v>3500</v>
      </c>
      <c r="L188" s="567" t="str">
        <f t="shared" si="2"/>
        <v/>
      </c>
      <c r="M188" s="318" t="s">
        <v>21</v>
      </c>
      <c r="N188" s="349"/>
      <c r="O188" s="313"/>
    </row>
    <row r="189" spans="2:15" ht="15.75" customHeight="1">
      <c r="B189" s="17">
        <v>1204</v>
      </c>
      <c r="C189" s="18" t="s">
        <v>84</v>
      </c>
      <c r="D189" s="18" t="s">
        <v>86</v>
      </c>
      <c r="E189" s="18" t="s">
        <v>106</v>
      </c>
      <c r="F189" s="1402"/>
      <c r="G189" s="17" t="s">
        <v>95</v>
      </c>
      <c r="H189" s="18" t="s">
        <v>87</v>
      </c>
      <c r="I189" s="615"/>
      <c r="J189" s="17">
        <v>1</v>
      </c>
      <c r="K189" s="47">
        <v>3500</v>
      </c>
      <c r="L189" s="567" t="str">
        <f t="shared" si="2"/>
        <v/>
      </c>
      <c r="M189" s="316" t="s">
        <v>21</v>
      </c>
      <c r="N189" s="349"/>
      <c r="O189" s="313"/>
    </row>
    <row r="190" spans="2:15" ht="15.75" customHeight="1">
      <c r="B190" s="17">
        <v>1204</v>
      </c>
      <c r="C190" s="18" t="s">
        <v>84</v>
      </c>
      <c r="D190" s="18" t="s">
        <v>25</v>
      </c>
      <c r="E190" s="18" t="s">
        <v>107</v>
      </c>
      <c r="F190" s="1402"/>
      <c r="G190" s="17" t="s">
        <v>95</v>
      </c>
      <c r="H190" s="18" t="s">
        <v>108</v>
      </c>
      <c r="I190" s="584"/>
      <c r="J190" s="17">
        <v>1</v>
      </c>
      <c r="K190" s="47">
        <v>3500</v>
      </c>
      <c r="L190" s="567" t="str">
        <f t="shared" si="2"/>
        <v/>
      </c>
      <c r="M190" s="316" t="s">
        <v>21</v>
      </c>
      <c r="N190" s="349"/>
      <c r="O190" s="313"/>
    </row>
    <row r="191" spans="2:15" ht="15.75" customHeight="1">
      <c r="B191" s="17">
        <v>1204</v>
      </c>
      <c r="C191" s="18" t="s">
        <v>84</v>
      </c>
      <c r="D191" s="18" t="s">
        <v>89</v>
      </c>
      <c r="E191" s="18" t="s">
        <v>109</v>
      </c>
      <c r="F191" s="1402"/>
      <c r="G191" s="17" t="s">
        <v>95</v>
      </c>
      <c r="H191" s="18" t="s">
        <v>110</v>
      </c>
      <c r="I191" s="622"/>
      <c r="J191" s="17">
        <v>1</v>
      </c>
      <c r="K191" s="47">
        <v>4000</v>
      </c>
      <c r="L191" s="567" t="str">
        <f t="shared" si="2"/>
        <v/>
      </c>
      <c r="M191" s="316" t="s">
        <v>21</v>
      </c>
      <c r="N191" s="349"/>
      <c r="O191" s="313"/>
    </row>
    <row r="192" spans="2:15" ht="15.75" customHeight="1">
      <c r="B192" s="17">
        <v>1204</v>
      </c>
      <c r="C192" s="18" t="s">
        <v>84</v>
      </c>
      <c r="D192" s="18" t="s">
        <v>22</v>
      </c>
      <c r="E192" s="18" t="s">
        <v>111</v>
      </c>
      <c r="F192" s="1402"/>
      <c r="G192" s="17" t="s">
        <v>95</v>
      </c>
      <c r="H192" s="18" t="s">
        <v>112</v>
      </c>
      <c r="I192" s="622"/>
      <c r="J192" s="17">
        <v>1</v>
      </c>
      <c r="K192" s="47">
        <v>4000</v>
      </c>
      <c r="L192" s="568" t="str">
        <f t="shared" si="2"/>
        <v/>
      </c>
      <c r="M192" s="316" t="s">
        <v>21</v>
      </c>
      <c r="N192" s="349"/>
      <c r="O192" s="313"/>
    </row>
    <row r="193" spans="2:15" ht="15.75" customHeight="1">
      <c r="B193" s="17">
        <v>1204</v>
      </c>
      <c r="C193" s="18" t="s">
        <v>84</v>
      </c>
      <c r="D193" s="18" t="s">
        <v>92</v>
      </c>
      <c r="E193" s="18" t="s">
        <v>113</v>
      </c>
      <c r="F193" s="1402"/>
      <c r="G193" s="17" t="s">
        <v>95</v>
      </c>
      <c r="H193" s="18" t="s">
        <v>114</v>
      </c>
      <c r="I193" s="583"/>
      <c r="J193" s="17">
        <v>1</v>
      </c>
      <c r="K193" s="47">
        <v>4000</v>
      </c>
      <c r="L193" s="556" t="str">
        <f t="shared" si="2"/>
        <v/>
      </c>
      <c r="M193" s="418" t="s">
        <v>21</v>
      </c>
      <c r="N193" s="448"/>
      <c r="O193" s="313"/>
    </row>
    <row r="194" spans="2:15" ht="15.75" customHeight="1">
      <c r="B194" s="17">
        <v>1204</v>
      </c>
      <c r="C194" s="17">
        <v>34</v>
      </c>
      <c r="D194" s="18" t="s">
        <v>79</v>
      </c>
      <c r="E194" s="18" t="s">
        <v>115</v>
      </c>
      <c r="F194" s="1402" t="s">
        <v>935</v>
      </c>
      <c r="G194" s="17" t="s">
        <v>1552</v>
      </c>
      <c r="H194" s="18" t="s">
        <v>97</v>
      </c>
      <c r="I194" s="587"/>
      <c r="J194" s="17">
        <v>1</v>
      </c>
      <c r="K194" s="47">
        <v>2500</v>
      </c>
      <c r="L194" s="569" t="str">
        <f t="shared" si="2"/>
        <v/>
      </c>
      <c r="M194" s="318" t="s">
        <v>21</v>
      </c>
      <c r="N194" s="436"/>
      <c r="O194" s="313"/>
    </row>
    <row r="195" spans="2:15" ht="15.75" customHeight="1">
      <c r="B195" s="17">
        <v>1204</v>
      </c>
      <c r="C195" s="17">
        <v>34</v>
      </c>
      <c r="D195" s="18" t="s">
        <v>67</v>
      </c>
      <c r="E195" s="18" t="s">
        <v>116</v>
      </c>
      <c r="F195" s="1402"/>
      <c r="G195" s="17" t="s">
        <v>1552</v>
      </c>
      <c r="H195" s="18" t="s">
        <v>99</v>
      </c>
      <c r="I195" s="627"/>
      <c r="J195" s="17">
        <v>1</v>
      </c>
      <c r="K195" s="47">
        <v>2500</v>
      </c>
      <c r="L195" s="567" t="str">
        <f t="shared" si="2"/>
        <v/>
      </c>
      <c r="M195" s="316" t="s">
        <v>21</v>
      </c>
      <c r="N195" s="349"/>
      <c r="O195" s="313"/>
    </row>
    <row r="196" spans="2:15" ht="15.75" customHeight="1">
      <c r="B196" s="17">
        <v>1204</v>
      </c>
      <c r="C196" s="17">
        <v>34</v>
      </c>
      <c r="D196" s="18" t="s">
        <v>26</v>
      </c>
      <c r="E196" s="18" t="s">
        <v>117</v>
      </c>
      <c r="F196" s="1402"/>
      <c r="G196" s="17" t="s">
        <v>1552</v>
      </c>
      <c r="H196" s="18" t="s">
        <v>63</v>
      </c>
      <c r="I196" s="1017"/>
      <c r="J196" s="17">
        <v>1</v>
      </c>
      <c r="K196" s="47">
        <v>3000</v>
      </c>
      <c r="L196" s="567" t="str">
        <f t="shared" si="2"/>
        <v/>
      </c>
      <c r="M196" s="316" t="s">
        <v>21</v>
      </c>
      <c r="N196" s="349"/>
      <c r="O196" s="313"/>
    </row>
    <row r="197" spans="2:15" ht="15.75" customHeight="1">
      <c r="B197" s="17">
        <v>1204</v>
      </c>
      <c r="C197" s="17">
        <v>34</v>
      </c>
      <c r="D197" s="18" t="s">
        <v>82</v>
      </c>
      <c r="E197" s="18" t="s">
        <v>118</v>
      </c>
      <c r="F197" s="1402"/>
      <c r="G197" s="17" t="s">
        <v>1552</v>
      </c>
      <c r="H197" s="18" t="s">
        <v>102</v>
      </c>
      <c r="I197" s="781"/>
      <c r="J197" s="17">
        <v>1</v>
      </c>
      <c r="K197" s="47">
        <v>3000</v>
      </c>
      <c r="L197" s="567" t="str">
        <f t="shared" si="2"/>
        <v/>
      </c>
      <c r="M197" s="316" t="s">
        <v>21</v>
      </c>
      <c r="N197" s="349"/>
      <c r="O197" s="313"/>
    </row>
    <row r="198" spans="2:15" ht="15.75" customHeight="1">
      <c r="B198" s="17">
        <v>1204</v>
      </c>
      <c r="C198" s="17">
        <v>34</v>
      </c>
      <c r="D198" s="18" t="s">
        <v>30</v>
      </c>
      <c r="E198" s="18" t="s">
        <v>119</v>
      </c>
      <c r="F198" s="1402"/>
      <c r="G198" s="17" t="s">
        <v>1552</v>
      </c>
      <c r="H198" s="18" t="s">
        <v>64</v>
      </c>
      <c r="I198" s="627"/>
      <c r="J198" s="17">
        <v>1</v>
      </c>
      <c r="K198" s="47">
        <v>3000</v>
      </c>
      <c r="L198" s="569" t="str">
        <f t="shared" si="2"/>
        <v/>
      </c>
      <c r="M198" s="316" t="s">
        <v>21</v>
      </c>
      <c r="N198" s="349"/>
      <c r="O198" s="313"/>
    </row>
    <row r="199" spans="2:15" ht="15.75" customHeight="1">
      <c r="B199" s="17">
        <v>1204</v>
      </c>
      <c r="C199" s="17">
        <v>34</v>
      </c>
      <c r="D199" s="18" t="s">
        <v>84</v>
      </c>
      <c r="E199" s="18" t="s">
        <v>120</v>
      </c>
      <c r="F199" s="1402"/>
      <c r="G199" s="17" t="s">
        <v>1552</v>
      </c>
      <c r="H199" s="18" t="s">
        <v>105</v>
      </c>
      <c r="I199" s="795"/>
      <c r="J199" s="17">
        <v>1</v>
      </c>
      <c r="K199" s="47">
        <v>3500</v>
      </c>
      <c r="L199" s="567" t="str">
        <f t="shared" ref="L199:L262" si="3">IFERROR(IF(N199=0,"",ROUNDUP(N199/J199,0)),"")</f>
        <v/>
      </c>
      <c r="M199" s="316" t="s">
        <v>21</v>
      </c>
      <c r="N199" s="349"/>
      <c r="O199" s="313"/>
    </row>
    <row r="200" spans="2:15" ht="15.75" customHeight="1">
      <c r="B200" s="17">
        <v>1204</v>
      </c>
      <c r="C200" s="17">
        <v>34</v>
      </c>
      <c r="D200" s="18" t="s">
        <v>86</v>
      </c>
      <c r="E200" s="18" t="s">
        <v>121</v>
      </c>
      <c r="F200" s="1402"/>
      <c r="G200" s="17" t="s">
        <v>1552</v>
      </c>
      <c r="H200" s="18" t="s">
        <v>87</v>
      </c>
      <c r="I200" s="587"/>
      <c r="J200" s="17">
        <v>1</v>
      </c>
      <c r="K200" s="47">
        <v>3500</v>
      </c>
      <c r="L200" s="567" t="str">
        <f t="shared" si="3"/>
        <v/>
      </c>
      <c r="M200" s="316" t="s">
        <v>21</v>
      </c>
      <c r="N200" s="349"/>
      <c r="O200" s="313"/>
    </row>
    <row r="201" spans="2:15" ht="15.75" customHeight="1">
      <c r="B201" s="17">
        <v>1204</v>
      </c>
      <c r="C201" s="17">
        <v>34</v>
      </c>
      <c r="D201" s="18" t="s">
        <v>25</v>
      </c>
      <c r="E201" s="18" t="s">
        <v>122</v>
      </c>
      <c r="F201" s="1402"/>
      <c r="G201" s="17" t="s">
        <v>1552</v>
      </c>
      <c r="H201" s="18" t="s">
        <v>108</v>
      </c>
      <c r="I201" s="588"/>
      <c r="J201" s="17">
        <v>1</v>
      </c>
      <c r="K201" s="47">
        <v>3500</v>
      </c>
      <c r="L201" s="567" t="str">
        <f t="shared" si="3"/>
        <v/>
      </c>
      <c r="M201" s="316" t="s">
        <v>21</v>
      </c>
      <c r="N201" s="349"/>
      <c r="O201" s="313"/>
    </row>
    <row r="202" spans="2:15" ht="15.75" customHeight="1">
      <c r="B202" s="17">
        <v>1204</v>
      </c>
      <c r="C202" s="17">
        <v>34</v>
      </c>
      <c r="D202" s="18" t="s">
        <v>89</v>
      </c>
      <c r="E202" s="18" t="s">
        <v>123</v>
      </c>
      <c r="F202" s="1402"/>
      <c r="G202" s="17" t="s">
        <v>1552</v>
      </c>
      <c r="H202" s="18" t="s">
        <v>110</v>
      </c>
      <c r="I202" s="588"/>
      <c r="J202" s="17">
        <v>1</v>
      </c>
      <c r="K202" s="47">
        <v>4000</v>
      </c>
      <c r="L202" s="569" t="str">
        <f t="shared" si="3"/>
        <v/>
      </c>
      <c r="M202" s="316" t="s">
        <v>21</v>
      </c>
      <c r="N202" s="349"/>
      <c r="O202" s="313"/>
    </row>
    <row r="203" spans="2:15" ht="15.75" customHeight="1">
      <c r="B203" s="17">
        <v>1204</v>
      </c>
      <c r="C203" s="17">
        <v>34</v>
      </c>
      <c r="D203" s="18" t="s">
        <v>22</v>
      </c>
      <c r="E203" s="18" t="s">
        <v>124</v>
      </c>
      <c r="F203" s="1402"/>
      <c r="G203" s="17" t="s">
        <v>1552</v>
      </c>
      <c r="H203" s="18" t="s">
        <v>112</v>
      </c>
      <c r="I203" s="627"/>
      <c r="J203" s="17">
        <v>1</v>
      </c>
      <c r="K203" s="47">
        <v>4000</v>
      </c>
      <c r="L203" s="567" t="str">
        <f t="shared" si="3"/>
        <v/>
      </c>
      <c r="M203" s="316" t="s">
        <v>21</v>
      </c>
      <c r="N203" s="349"/>
      <c r="O203" s="313"/>
    </row>
    <row r="204" spans="2:15" ht="15.75" customHeight="1">
      <c r="B204" s="17">
        <v>1204</v>
      </c>
      <c r="C204" s="17">
        <v>34</v>
      </c>
      <c r="D204" s="18" t="s">
        <v>92</v>
      </c>
      <c r="E204" s="18" t="s">
        <v>125</v>
      </c>
      <c r="F204" s="1402"/>
      <c r="G204" s="17" t="s">
        <v>1552</v>
      </c>
      <c r="H204" s="18" t="s">
        <v>114</v>
      </c>
      <c r="I204" s="586"/>
      <c r="J204" s="17">
        <v>1</v>
      </c>
      <c r="K204" s="47">
        <v>4000</v>
      </c>
      <c r="L204" s="569" t="str">
        <f t="shared" si="3"/>
        <v/>
      </c>
      <c r="M204" s="316" t="s">
        <v>21</v>
      </c>
      <c r="N204" s="349"/>
      <c r="O204" s="313"/>
    </row>
    <row r="205" spans="2:15" ht="15.75" customHeight="1">
      <c r="B205" s="17">
        <v>1204</v>
      </c>
      <c r="C205" s="17">
        <v>12</v>
      </c>
      <c r="D205" s="18" t="s">
        <v>79</v>
      </c>
      <c r="E205" s="86">
        <v>4589750296933</v>
      </c>
      <c r="F205" s="1403" t="s">
        <v>126</v>
      </c>
      <c r="G205" s="17" t="s">
        <v>94</v>
      </c>
      <c r="H205" s="18" t="s">
        <v>97</v>
      </c>
      <c r="I205" s="798"/>
      <c r="J205" s="17">
        <v>1</v>
      </c>
      <c r="K205" s="47">
        <v>2500</v>
      </c>
      <c r="L205" s="570" t="str">
        <f t="shared" si="3"/>
        <v/>
      </c>
      <c r="M205" s="316" t="s">
        <v>21</v>
      </c>
      <c r="N205" s="349"/>
      <c r="O205" s="313"/>
    </row>
    <row r="206" spans="2:15" ht="15.75" customHeight="1">
      <c r="B206" s="17">
        <v>1204</v>
      </c>
      <c r="C206" s="17">
        <v>12</v>
      </c>
      <c r="D206" s="18" t="s">
        <v>67</v>
      </c>
      <c r="E206" s="86">
        <v>4589750296940</v>
      </c>
      <c r="F206" s="1403"/>
      <c r="G206" s="17" t="s">
        <v>94</v>
      </c>
      <c r="H206" s="18" t="s">
        <v>99</v>
      </c>
      <c r="I206" s="795"/>
      <c r="J206" s="17">
        <v>1</v>
      </c>
      <c r="K206" s="47">
        <v>2500</v>
      </c>
      <c r="L206" s="565" t="str">
        <f t="shared" si="3"/>
        <v/>
      </c>
      <c r="M206" s="316" t="s">
        <v>21</v>
      </c>
      <c r="N206" s="349"/>
      <c r="O206" s="313"/>
    </row>
    <row r="207" spans="2:15" ht="15.75" customHeight="1">
      <c r="B207" s="17">
        <v>1204</v>
      </c>
      <c r="C207" s="17">
        <v>12</v>
      </c>
      <c r="D207" s="18" t="s">
        <v>26</v>
      </c>
      <c r="E207" s="86">
        <v>4589750296957</v>
      </c>
      <c r="F207" s="1403"/>
      <c r="G207" s="17" t="s">
        <v>94</v>
      </c>
      <c r="H207" s="18" t="s">
        <v>63</v>
      </c>
      <c r="I207" s="798"/>
      <c r="J207" s="17">
        <v>1</v>
      </c>
      <c r="K207" s="47">
        <v>3000</v>
      </c>
      <c r="L207" s="565" t="str">
        <f t="shared" si="3"/>
        <v/>
      </c>
      <c r="M207" s="316" t="s">
        <v>21</v>
      </c>
      <c r="N207" s="349"/>
      <c r="O207" s="313"/>
    </row>
    <row r="208" spans="2:15" ht="15.75" customHeight="1">
      <c r="B208" s="17">
        <v>1204</v>
      </c>
      <c r="C208" s="17">
        <v>12</v>
      </c>
      <c r="D208" s="18" t="s">
        <v>82</v>
      </c>
      <c r="E208" s="86">
        <v>4589750296964</v>
      </c>
      <c r="F208" s="1403"/>
      <c r="G208" s="17" t="s">
        <v>94</v>
      </c>
      <c r="H208" s="18" t="s">
        <v>102</v>
      </c>
      <c r="I208" s="795"/>
      <c r="J208" s="17">
        <v>1</v>
      </c>
      <c r="K208" s="47">
        <v>3000</v>
      </c>
      <c r="L208" s="565" t="str">
        <f t="shared" si="3"/>
        <v/>
      </c>
      <c r="M208" s="316" t="s">
        <v>21</v>
      </c>
      <c r="N208" s="349"/>
      <c r="O208" s="313"/>
    </row>
    <row r="209" spans="2:15" ht="15.75" customHeight="1">
      <c r="B209" s="17">
        <v>1204</v>
      </c>
      <c r="C209" s="17">
        <v>12</v>
      </c>
      <c r="D209" s="18" t="s">
        <v>30</v>
      </c>
      <c r="E209" s="86">
        <v>4589750296971</v>
      </c>
      <c r="F209" s="1403"/>
      <c r="G209" s="17" t="s">
        <v>94</v>
      </c>
      <c r="H209" s="18" t="s">
        <v>64</v>
      </c>
      <c r="I209" s="795"/>
      <c r="J209" s="17">
        <v>1</v>
      </c>
      <c r="K209" s="47">
        <v>3000</v>
      </c>
      <c r="L209" s="565" t="str">
        <f t="shared" si="3"/>
        <v/>
      </c>
      <c r="M209" s="316" t="s">
        <v>21</v>
      </c>
      <c r="N209" s="349"/>
      <c r="O209" s="313"/>
    </row>
    <row r="210" spans="2:15" ht="15.75" customHeight="1">
      <c r="B210" s="17">
        <v>1204</v>
      </c>
      <c r="C210" s="17">
        <v>12</v>
      </c>
      <c r="D210" s="18" t="s">
        <v>84</v>
      </c>
      <c r="E210" s="86">
        <v>4589750296995</v>
      </c>
      <c r="F210" s="1403"/>
      <c r="G210" s="17" t="s">
        <v>94</v>
      </c>
      <c r="H210" s="18" t="s">
        <v>105</v>
      </c>
      <c r="I210" s="795"/>
      <c r="J210" s="17">
        <v>1</v>
      </c>
      <c r="K210" s="47">
        <v>3500</v>
      </c>
      <c r="L210" s="565" t="str">
        <f t="shared" si="3"/>
        <v/>
      </c>
      <c r="M210" s="316" t="s">
        <v>21</v>
      </c>
      <c r="N210" s="349"/>
      <c r="O210" s="313"/>
    </row>
    <row r="211" spans="2:15" ht="15.75" customHeight="1">
      <c r="B211" s="17">
        <v>1204</v>
      </c>
      <c r="C211" s="17">
        <v>12</v>
      </c>
      <c r="D211" s="18" t="s">
        <v>86</v>
      </c>
      <c r="E211" s="86">
        <v>4589750322151</v>
      </c>
      <c r="F211" s="1403"/>
      <c r="G211" s="17" t="s">
        <v>94</v>
      </c>
      <c r="H211" s="18" t="s">
        <v>87</v>
      </c>
      <c r="I211" s="798"/>
      <c r="J211" s="17">
        <v>1</v>
      </c>
      <c r="K211" s="47">
        <v>3500</v>
      </c>
      <c r="L211" s="565" t="str">
        <f t="shared" si="3"/>
        <v/>
      </c>
      <c r="M211" s="316" t="s">
        <v>21</v>
      </c>
      <c r="N211" s="349"/>
      <c r="O211" s="313"/>
    </row>
    <row r="212" spans="2:15" ht="15.75" customHeight="1">
      <c r="B212" s="17">
        <v>1204</v>
      </c>
      <c r="C212" s="17">
        <v>12</v>
      </c>
      <c r="D212" s="18" t="s">
        <v>25</v>
      </c>
      <c r="E212" s="86">
        <v>4589750297008</v>
      </c>
      <c r="F212" s="1403"/>
      <c r="G212" s="17" t="s">
        <v>94</v>
      </c>
      <c r="H212" s="18" t="s">
        <v>108</v>
      </c>
      <c r="I212" s="795"/>
      <c r="J212" s="17">
        <v>1</v>
      </c>
      <c r="K212" s="47">
        <v>3500</v>
      </c>
      <c r="L212" s="565" t="str">
        <f t="shared" si="3"/>
        <v/>
      </c>
      <c r="M212" s="316" t="s">
        <v>21</v>
      </c>
      <c r="N212" s="349"/>
      <c r="O212" s="313"/>
    </row>
    <row r="213" spans="2:15" ht="15.75" customHeight="1">
      <c r="B213" s="17">
        <v>1204</v>
      </c>
      <c r="C213" s="17">
        <v>12</v>
      </c>
      <c r="D213" s="18" t="s">
        <v>89</v>
      </c>
      <c r="E213" s="86">
        <v>4589750297015</v>
      </c>
      <c r="F213" s="1403"/>
      <c r="G213" s="17" t="s">
        <v>94</v>
      </c>
      <c r="H213" s="18" t="s">
        <v>110</v>
      </c>
      <c r="I213" s="795"/>
      <c r="J213" s="17">
        <v>1</v>
      </c>
      <c r="K213" s="47">
        <v>4000</v>
      </c>
      <c r="L213" s="565" t="str">
        <f t="shared" si="3"/>
        <v/>
      </c>
      <c r="M213" s="316" t="s">
        <v>21</v>
      </c>
      <c r="N213" s="349"/>
      <c r="O213" s="313"/>
    </row>
    <row r="214" spans="2:15" ht="15.75" customHeight="1">
      <c r="B214" s="17">
        <v>1204</v>
      </c>
      <c r="C214" s="17">
        <v>12</v>
      </c>
      <c r="D214" s="18" t="s">
        <v>22</v>
      </c>
      <c r="E214" s="86">
        <v>4589750297022</v>
      </c>
      <c r="F214" s="1403"/>
      <c r="G214" s="17" t="s">
        <v>94</v>
      </c>
      <c r="H214" s="18" t="s">
        <v>112</v>
      </c>
      <c r="I214" s="798"/>
      <c r="J214" s="17">
        <v>1</v>
      </c>
      <c r="K214" s="47">
        <v>4000</v>
      </c>
      <c r="L214" s="565" t="str">
        <f t="shared" si="3"/>
        <v/>
      </c>
      <c r="M214" s="316" t="s">
        <v>21</v>
      </c>
      <c r="N214" s="349"/>
      <c r="O214" s="313"/>
    </row>
    <row r="215" spans="2:15" ht="15.75" customHeight="1">
      <c r="B215" s="17">
        <v>1204</v>
      </c>
      <c r="C215" s="17">
        <v>12</v>
      </c>
      <c r="D215" s="18" t="s">
        <v>92</v>
      </c>
      <c r="E215" s="86">
        <v>4589750297039</v>
      </c>
      <c r="F215" s="1403"/>
      <c r="G215" s="17" t="s">
        <v>94</v>
      </c>
      <c r="H215" s="18" t="s">
        <v>114</v>
      </c>
      <c r="I215" s="795"/>
      <c r="J215" s="17">
        <v>1</v>
      </c>
      <c r="K215" s="47">
        <v>4000</v>
      </c>
      <c r="L215" s="565" t="str">
        <f t="shared" si="3"/>
        <v/>
      </c>
      <c r="M215" s="316" t="s">
        <v>21</v>
      </c>
      <c r="N215" s="349"/>
      <c r="O215" s="313"/>
    </row>
    <row r="216" spans="2:15" ht="15.75" customHeight="1">
      <c r="B216" s="17">
        <v>1204</v>
      </c>
      <c r="C216" s="17">
        <v>20</v>
      </c>
      <c r="D216" s="18" t="s">
        <v>79</v>
      </c>
      <c r="E216" s="86">
        <v>4589750296827</v>
      </c>
      <c r="F216" s="1403" t="s">
        <v>126</v>
      </c>
      <c r="G216" s="17" t="s">
        <v>1553</v>
      </c>
      <c r="H216" s="18" t="s">
        <v>97</v>
      </c>
      <c r="I216" s="589"/>
      <c r="J216" s="17">
        <v>1</v>
      </c>
      <c r="K216" s="47">
        <v>2500</v>
      </c>
      <c r="L216" s="565" t="str">
        <f t="shared" si="3"/>
        <v/>
      </c>
      <c r="M216" s="316" t="s">
        <v>21</v>
      </c>
      <c r="N216" s="349"/>
      <c r="O216" s="313"/>
    </row>
    <row r="217" spans="2:15" ht="15.75" customHeight="1">
      <c r="B217" s="17">
        <v>1204</v>
      </c>
      <c r="C217" s="17">
        <v>20</v>
      </c>
      <c r="D217" s="18" t="s">
        <v>67</v>
      </c>
      <c r="E217" s="86">
        <v>4589750296834</v>
      </c>
      <c r="F217" s="1404"/>
      <c r="G217" s="17" t="s">
        <v>1553</v>
      </c>
      <c r="H217" s="18" t="s">
        <v>99</v>
      </c>
      <c r="I217" s="589"/>
      <c r="J217" s="17">
        <v>1</v>
      </c>
      <c r="K217" s="47">
        <v>2500</v>
      </c>
      <c r="L217" s="565" t="str">
        <f t="shared" si="3"/>
        <v/>
      </c>
      <c r="M217" s="316" t="s">
        <v>21</v>
      </c>
      <c r="N217" s="349"/>
      <c r="O217" s="313"/>
    </row>
    <row r="218" spans="2:15" ht="15.75" customHeight="1">
      <c r="B218" s="17">
        <v>1204</v>
      </c>
      <c r="C218" s="17">
        <v>20</v>
      </c>
      <c r="D218" s="18" t="s">
        <v>26</v>
      </c>
      <c r="E218" s="86">
        <v>4589750296841</v>
      </c>
      <c r="F218" s="1404"/>
      <c r="G218" s="17" t="s">
        <v>1553</v>
      </c>
      <c r="H218" s="18" t="s">
        <v>63</v>
      </c>
      <c r="I218" s="589"/>
      <c r="J218" s="17">
        <v>1</v>
      </c>
      <c r="K218" s="47">
        <v>3000</v>
      </c>
      <c r="L218" s="565" t="str">
        <f t="shared" si="3"/>
        <v/>
      </c>
      <c r="M218" s="316" t="s">
        <v>21</v>
      </c>
      <c r="N218" s="349"/>
      <c r="O218" s="313"/>
    </row>
    <row r="219" spans="2:15" ht="15.75" customHeight="1">
      <c r="B219" s="17">
        <v>1204</v>
      </c>
      <c r="C219" s="17">
        <v>20</v>
      </c>
      <c r="D219" s="18" t="s">
        <v>82</v>
      </c>
      <c r="E219" s="86">
        <v>4589750296858</v>
      </c>
      <c r="F219" s="1404"/>
      <c r="G219" s="17" t="s">
        <v>1553</v>
      </c>
      <c r="H219" s="18" t="s">
        <v>102</v>
      </c>
      <c r="I219" s="711"/>
      <c r="J219" s="17">
        <v>1</v>
      </c>
      <c r="K219" s="47">
        <v>3000</v>
      </c>
      <c r="L219" s="565" t="str">
        <f t="shared" si="3"/>
        <v/>
      </c>
      <c r="M219" s="316" t="s">
        <v>21</v>
      </c>
      <c r="N219" s="349"/>
      <c r="O219" s="313"/>
    </row>
    <row r="220" spans="2:15" ht="15.75" customHeight="1">
      <c r="B220" s="17">
        <v>1204</v>
      </c>
      <c r="C220" s="17">
        <v>20</v>
      </c>
      <c r="D220" s="18" t="s">
        <v>30</v>
      </c>
      <c r="E220" s="86">
        <v>4589750296865</v>
      </c>
      <c r="F220" s="1404"/>
      <c r="G220" s="17" t="s">
        <v>1553</v>
      </c>
      <c r="H220" s="18" t="s">
        <v>64</v>
      </c>
      <c r="I220" s="589"/>
      <c r="J220" s="17">
        <v>1</v>
      </c>
      <c r="K220" s="47">
        <v>3000</v>
      </c>
      <c r="L220" s="565" t="str">
        <f t="shared" si="3"/>
        <v/>
      </c>
      <c r="M220" s="316" t="s">
        <v>21</v>
      </c>
      <c r="N220" s="349"/>
      <c r="O220" s="313"/>
    </row>
    <row r="221" spans="2:15" ht="15.75" customHeight="1">
      <c r="B221" s="17">
        <v>1204</v>
      </c>
      <c r="C221" s="17">
        <v>20</v>
      </c>
      <c r="D221" s="18" t="s">
        <v>84</v>
      </c>
      <c r="E221" s="86">
        <v>4589750296889</v>
      </c>
      <c r="F221" s="1404"/>
      <c r="G221" s="17" t="s">
        <v>1553</v>
      </c>
      <c r="H221" s="18" t="s">
        <v>105</v>
      </c>
      <c r="I221" s="589"/>
      <c r="J221" s="17">
        <v>1</v>
      </c>
      <c r="K221" s="47">
        <v>3500</v>
      </c>
      <c r="L221" s="565" t="str">
        <f t="shared" si="3"/>
        <v/>
      </c>
      <c r="M221" s="316" t="s">
        <v>21</v>
      </c>
      <c r="N221" s="349"/>
      <c r="O221" s="313"/>
    </row>
    <row r="222" spans="2:15" ht="15.75" customHeight="1">
      <c r="B222" s="17">
        <v>1204</v>
      </c>
      <c r="C222" s="17">
        <v>20</v>
      </c>
      <c r="D222" s="18" t="s">
        <v>86</v>
      </c>
      <c r="E222" s="86">
        <v>4589750322168</v>
      </c>
      <c r="F222" s="1404"/>
      <c r="G222" s="17" t="s">
        <v>1553</v>
      </c>
      <c r="H222" s="18" t="s">
        <v>87</v>
      </c>
      <c r="I222" s="615"/>
      <c r="J222" s="17">
        <v>1</v>
      </c>
      <c r="K222" s="47">
        <v>3500</v>
      </c>
      <c r="L222" s="565" t="str">
        <f t="shared" si="3"/>
        <v/>
      </c>
      <c r="M222" s="316" t="s">
        <v>21</v>
      </c>
      <c r="N222" s="349"/>
      <c r="O222" s="313"/>
    </row>
    <row r="223" spans="2:15" ht="15.75" customHeight="1">
      <c r="B223" s="17">
        <v>1204</v>
      </c>
      <c r="C223" s="17">
        <v>20</v>
      </c>
      <c r="D223" s="18" t="s">
        <v>25</v>
      </c>
      <c r="E223" s="86">
        <v>4589750296896</v>
      </c>
      <c r="F223" s="1404"/>
      <c r="G223" s="17" t="s">
        <v>1553</v>
      </c>
      <c r="H223" s="18" t="s">
        <v>108</v>
      </c>
      <c r="I223" s="589"/>
      <c r="J223" s="17">
        <v>1</v>
      </c>
      <c r="K223" s="47">
        <v>3500</v>
      </c>
      <c r="L223" s="565" t="str">
        <f t="shared" si="3"/>
        <v/>
      </c>
      <c r="M223" s="316" t="s">
        <v>21</v>
      </c>
      <c r="N223" s="349"/>
      <c r="O223" s="313"/>
    </row>
    <row r="224" spans="2:15" ht="15.75" customHeight="1">
      <c r="B224" s="17">
        <v>1204</v>
      </c>
      <c r="C224" s="17">
        <v>20</v>
      </c>
      <c r="D224" s="18" t="s">
        <v>89</v>
      </c>
      <c r="E224" s="86">
        <v>4589750296902</v>
      </c>
      <c r="F224" s="1404"/>
      <c r="G224" s="17" t="s">
        <v>1553</v>
      </c>
      <c r="H224" s="18" t="s">
        <v>110</v>
      </c>
      <c r="I224" s="589"/>
      <c r="J224" s="17">
        <v>1</v>
      </c>
      <c r="K224" s="47">
        <v>4000</v>
      </c>
      <c r="L224" s="565" t="str">
        <f t="shared" si="3"/>
        <v/>
      </c>
      <c r="M224" s="316" t="s">
        <v>21</v>
      </c>
      <c r="N224" s="349"/>
      <c r="O224" s="313"/>
    </row>
    <row r="225" spans="2:15" ht="15.75" customHeight="1">
      <c r="B225" s="17">
        <v>1204</v>
      </c>
      <c r="C225" s="17">
        <v>20</v>
      </c>
      <c r="D225" s="18" t="s">
        <v>22</v>
      </c>
      <c r="E225" s="86">
        <v>4589750296919</v>
      </c>
      <c r="F225" s="1404"/>
      <c r="G225" s="17" t="s">
        <v>1553</v>
      </c>
      <c r="H225" s="18" t="s">
        <v>112</v>
      </c>
      <c r="I225" s="589"/>
      <c r="J225" s="17">
        <v>1</v>
      </c>
      <c r="K225" s="47">
        <v>4000</v>
      </c>
      <c r="L225" s="565" t="str">
        <f t="shared" si="3"/>
        <v/>
      </c>
      <c r="M225" s="316" t="s">
        <v>21</v>
      </c>
      <c r="N225" s="349"/>
      <c r="O225" s="313"/>
    </row>
    <row r="226" spans="2:15" ht="15.75" customHeight="1">
      <c r="B226" s="17">
        <v>1204</v>
      </c>
      <c r="C226" s="17">
        <v>20</v>
      </c>
      <c r="D226" s="18" t="s">
        <v>92</v>
      </c>
      <c r="E226" s="86">
        <v>4589750296926</v>
      </c>
      <c r="F226" s="1404"/>
      <c r="G226" s="17" t="s">
        <v>1553</v>
      </c>
      <c r="H226" s="18" t="s">
        <v>114</v>
      </c>
      <c r="I226" s="615"/>
      <c r="J226" s="17">
        <v>1</v>
      </c>
      <c r="K226" s="47">
        <v>4000</v>
      </c>
      <c r="L226" s="565" t="str">
        <f t="shared" si="3"/>
        <v/>
      </c>
      <c r="M226" s="316" t="s">
        <v>21</v>
      </c>
      <c r="N226" s="349"/>
      <c r="O226" s="313"/>
    </row>
    <row r="227" spans="2:15" ht="15.75" customHeight="1">
      <c r="B227" s="17">
        <v>1204</v>
      </c>
      <c r="C227" s="17">
        <v>29</v>
      </c>
      <c r="D227" s="18" t="s">
        <v>79</v>
      </c>
      <c r="E227" s="86">
        <v>4589750308414</v>
      </c>
      <c r="F227" s="1403" t="s">
        <v>126</v>
      </c>
      <c r="G227" s="17" t="s">
        <v>128</v>
      </c>
      <c r="H227" s="18" t="s">
        <v>97</v>
      </c>
      <c r="I227" s="798"/>
      <c r="J227" s="17">
        <v>1</v>
      </c>
      <c r="K227" s="47">
        <v>2500</v>
      </c>
      <c r="L227" s="565" t="str">
        <f t="shared" si="3"/>
        <v/>
      </c>
      <c r="M227" s="316" t="s">
        <v>21</v>
      </c>
      <c r="N227" s="349"/>
      <c r="O227" s="313"/>
    </row>
    <row r="228" spans="2:15" ht="15.75" customHeight="1">
      <c r="B228" s="17">
        <v>1204</v>
      </c>
      <c r="C228" s="17">
        <v>29</v>
      </c>
      <c r="D228" s="18" t="s">
        <v>67</v>
      </c>
      <c r="E228" s="86">
        <v>4589750308421</v>
      </c>
      <c r="F228" s="1404"/>
      <c r="G228" s="17" t="s">
        <v>128</v>
      </c>
      <c r="H228" s="18" t="s">
        <v>99</v>
      </c>
      <c r="I228" s="584"/>
      <c r="J228" s="17">
        <v>1</v>
      </c>
      <c r="K228" s="47">
        <v>2500</v>
      </c>
      <c r="L228" s="565" t="str">
        <f t="shared" si="3"/>
        <v/>
      </c>
      <c r="M228" s="316" t="s">
        <v>21</v>
      </c>
      <c r="N228" s="349"/>
      <c r="O228" s="313"/>
    </row>
    <row r="229" spans="2:15" ht="15.75" customHeight="1">
      <c r="B229" s="17">
        <v>1204</v>
      </c>
      <c r="C229" s="17">
        <v>29</v>
      </c>
      <c r="D229" s="18" t="s">
        <v>26</v>
      </c>
      <c r="E229" s="86">
        <v>4589750308438</v>
      </c>
      <c r="F229" s="1404"/>
      <c r="G229" s="17" t="s">
        <v>128</v>
      </c>
      <c r="H229" s="18" t="s">
        <v>63</v>
      </c>
      <c r="I229" s="622"/>
      <c r="J229" s="17">
        <v>1</v>
      </c>
      <c r="K229" s="47">
        <v>3000</v>
      </c>
      <c r="L229" s="565" t="str">
        <f t="shared" si="3"/>
        <v/>
      </c>
      <c r="M229" s="316" t="s">
        <v>21</v>
      </c>
      <c r="N229" s="349"/>
      <c r="O229" s="313"/>
    </row>
    <row r="230" spans="2:15" ht="15.75" customHeight="1">
      <c r="B230" s="17">
        <v>1204</v>
      </c>
      <c r="C230" s="17">
        <v>29</v>
      </c>
      <c r="D230" s="18" t="s">
        <v>82</v>
      </c>
      <c r="E230" s="86">
        <v>4589750308445</v>
      </c>
      <c r="F230" s="1404"/>
      <c r="G230" s="17" t="s">
        <v>128</v>
      </c>
      <c r="H230" s="18" t="s">
        <v>102</v>
      </c>
      <c r="I230" s="622"/>
      <c r="J230" s="17">
        <v>1</v>
      </c>
      <c r="K230" s="47">
        <v>3000</v>
      </c>
      <c r="L230" s="565" t="str">
        <f t="shared" si="3"/>
        <v/>
      </c>
      <c r="M230" s="316" t="s">
        <v>21</v>
      </c>
      <c r="N230" s="349"/>
      <c r="O230" s="313"/>
    </row>
    <row r="231" spans="2:15" ht="15.75" customHeight="1">
      <c r="B231" s="17">
        <v>1204</v>
      </c>
      <c r="C231" s="17">
        <v>29</v>
      </c>
      <c r="D231" s="18" t="s">
        <v>30</v>
      </c>
      <c r="E231" s="86">
        <v>4589750308452</v>
      </c>
      <c r="F231" s="1404"/>
      <c r="G231" s="17" t="s">
        <v>128</v>
      </c>
      <c r="H231" s="18" t="s">
        <v>64</v>
      </c>
      <c r="I231" s="622"/>
      <c r="J231" s="17">
        <v>1</v>
      </c>
      <c r="K231" s="47">
        <v>3000</v>
      </c>
      <c r="L231" s="565" t="str">
        <f t="shared" si="3"/>
        <v/>
      </c>
      <c r="M231" s="316" t="s">
        <v>21</v>
      </c>
      <c r="N231" s="349"/>
      <c r="O231" s="313"/>
    </row>
    <row r="232" spans="2:15" ht="15.75" customHeight="1">
      <c r="B232" s="17">
        <v>1204</v>
      </c>
      <c r="C232" s="17">
        <v>29</v>
      </c>
      <c r="D232" s="18" t="s">
        <v>84</v>
      </c>
      <c r="E232" s="86">
        <v>4589750308469</v>
      </c>
      <c r="F232" s="1404"/>
      <c r="G232" s="17" t="s">
        <v>129</v>
      </c>
      <c r="H232" s="18" t="s">
        <v>105</v>
      </c>
      <c r="I232" s="589"/>
      <c r="J232" s="17">
        <v>1</v>
      </c>
      <c r="K232" s="47">
        <v>3500</v>
      </c>
      <c r="L232" s="565" t="str">
        <f t="shared" si="3"/>
        <v/>
      </c>
      <c r="M232" s="316" t="s">
        <v>21</v>
      </c>
      <c r="N232" s="349"/>
      <c r="O232" s="313"/>
    </row>
    <row r="233" spans="2:15" ht="15.75" customHeight="1">
      <c r="B233" s="17">
        <v>1204</v>
      </c>
      <c r="C233" s="17">
        <v>29</v>
      </c>
      <c r="D233" s="18" t="s">
        <v>86</v>
      </c>
      <c r="E233" s="86">
        <v>4589750322137</v>
      </c>
      <c r="F233" s="1404"/>
      <c r="G233" s="17" t="s">
        <v>129</v>
      </c>
      <c r="H233" s="18" t="s">
        <v>87</v>
      </c>
      <c r="I233" s="798"/>
      <c r="J233" s="17">
        <v>1</v>
      </c>
      <c r="K233" s="47">
        <v>3500</v>
      </c>
      <c r="L233" s="565" t="str">
        <f t="shared" si="3"/>
        <v/>
      </c>
      <c r="M233" s="316" t="s">
        <v>21</v>
      </c>
      <c r="N233" s="349"/>
      <c r="O233" s="313"/>
    </row>
    <row r="234" spans="2:15" ht="15.75" customHeight="1">
      <c r="B234" s="17">
        <v>1204</v>
      </c>
      <c r="C234" s="17">
        <v>29</v>
      </c>
      <c r="D234" s="18" t="s">
        <v>25</v>
      </c>
      <c r="E234" s="86">
        <v>4589750308476</v>
      </c>
      <c r="F234" s="1404"/>
      <c r="G234" s="17" t="s">
        <v>128</v>
      </c>
      <c r="H234" s="18" t="s">
        <v>108</v>
      </c>
      <c r="I234" s="798"/>
      <c r="J234" s="17">
        <v>1</v>
      </c>
      <c r="K234" s="47">
        <v>3500</v>
      </c>
      <c r="L234" s="565" t="str">
        <f t="shared" si="3"/>
        <v/>
      </c>
      <c r="M234" s="316" t="s">
        <v>21</v>
      </c>
      <c r="N234" s="349"/>
      <c r="O234" s="313"/>
    </row>
    <row r="235" spans="2:15" ht="15.75" customHeight="1">
      <c r="B235" s="17">
        <v>1204</v>
      </c>
      <c r="C235" s="17">
        <v>29</v>
      </c>
      <c r="D235" s="18" t="s">
        <v>89</v>
      </c>
      <c r="E235" s="86">
        <v>4589750308483</v>
      </c>
      <c r="F235" s="1404"/>
      <c r="G235" s="17" t="s">
        <v>128</v>
      </c>
      <c r="H235" s="18" t="s">
        <v>110</v>
      </c>
      <c r="I235" s="798"/>
      <c r="J235" s="17">
        <v>1</v>
      </c>
      <c r="K235" s="47">
        <v>4000</v>
      </c>
      <c r="L235" s="565" t="str">
        <f t="shared" si="3"/>
        <v/>
      </c>
      <c r="M235" s="316" t="s">
        <v>21</v>
      </c>
      <c r="N235" s="349"/>
      <c r="O235" s="313"/>
    </row>
    <row r="236" spans="2:15" ht="15.75" customHeight="1">
      <c r="B236" s="17">
        <v>1204</v>
      </c>
      <c r="C236" s="17">
        <v>29</v>
      </c>
      <c r="D236" s="18" t="s">
        <v>22</v>
      </c>
      <c r="E236" s="86">
        <v>4589750308490</v>
      </c>
      <c r="F236" s="1404"/>
      <c r="G236" s="17" t="s">
        <v>128</v>
      </c>
      <c r="H236" s="18" t="s">
        <v>112</v>
      </c>
      <c r="I236" s="798"/>
      <c r="J236" s="17">
        <v>1</v>
      </c>
      <c r="K236" s="47">
        <v>4000</v>
      </c>
      <c r="L236" s="565" t="str">
        <f t="shared" si="3"/>
        <v/>
      </c>
      <c r="M236" s="316" t="s">
        <v>21</v>
      </c>
      <c r="N236" s="349"/>
      <c r="O236" s="313"/>
    </row>
    <row r="237" spans="2:15" ht="15.75" customHeight="1">
      <c r="B237" s="17">
        <v>1204</v>
      </c>
      <c r="C237" s="17">
        <v>29</v>
      </c>
      <c r="D237" s="18" t="s">
        <v>92</v>
      </c>
      <c r="E237" s="86">
        <v>4589750308506</v>
      </c>
      <c r="F237" s="1404"/>
      <c r="G237" s="17" t="s">
        <v>128</v>
      </c>
      <c r="H237" s="18" t="s">
        <v>114</v>
      </c>
      <c r="I237" s="584"/>
      <c r="J237" s="17">
        <v>1</v>
      </c>
      <c r="K237" s="47">
        <v>4000</v>
      </c>
      <c r="L237" s="565" t="str">
        <f t="shared" si="3"/>
        <v/>
      </c>
      <c r="M237" s="316" t="s">
        <v>21</v>
      </c>
      <c r="N237" s="349"/>
      <c r="O237" s="313"/>
    </row>
    <row r="238" spans="2:15" ht="15.75" customHeight="1">
      <c r="B238" s="17">
        <v>1204</v>
      </c>
      <c r="C238" s="17">
        <v>68</v>
      </c>
      <c r="D238" s="18" t="s">
        <v>79</v>
      </c>
      <c r="E238" s="86">
        <v>4589750296711</v>
      </c>
      <c r="F238" s="1403" t="s">
        <v>126</v>
      </c>
      <c r="G238" s="17" t="s">
        <v>130</v>
      </c>
      <c r="H238" s="18" t="s">
        <v>97</v>
      </c>
      <c r="I238" s="585"/>
      <c r="J238" s="17">
        <v>1</v>
      </c>
      <c r="K238" s="47">
        <v>2500</v>
      </c>
      <c r="L238" s="565" t="str">
        <f t="shared" si="3"/>
        <v/>
      </c>
      <c r="M238" s="316" t="s">
        <v>21</v>
      </c>
      <c r="N238" s="349"/>
      <c r="O238" s="313"/>
    </row>
    <row r="239" spans="2:15" ht="15.75" customHeight="1">
      <c r="B239" s="17">
        <v>1204</v>
      </c>
      <c r="C239" s="17">
        <v>68</v>
      </c>
      <c r="D239" s="18" t="s">
        <v>67</v>
      </c>
      <c r="E239" s="86">
        <v>4589750296728</v>
      </c>
      <c r="F239" s="1404"/>
      <c r="G239" s="17" t="s">
        <v>130</v>
      </c>
      <c r="H239" s="18" t="s">
        <v>99</v>
      </c>
      <c r="I239" s="584"/>
      <c r="J239" s="17">
        <v>1</v>
      </c>
      <c r="K239" s="47">
        <v>2500</v>
      </c>
      <c r="L239" s="565" t="str">
        <f t="shared" si="3"/>
        <v/>
      </c>
      <c r="M239" s="316" t="s">
        <v>21</v>
      </c>
      <c r="N239" s="349"/>
      <c r="O239" s="313"/>
    </row>
    <row r="240" spans="2:15" ht="15.75" customHeight="1">
      <c r="B240" s="17">
        <v>1204</v>
      </c>
      <c r="C240" s="17">
        <v>68</v>
      </c>
      <c r="D240" s="18" t="s">
        <v>26</v>
      </c>
      <c r="E240" s="86">
        <v>4589750296735</v>
      </c>
      <c r="F240" s="1404"/>
      <c r="G240" s="17" t="s">
        <v>130</v>
      </c>
      <c r="H240" s="18" t="s">
        <v>63</v>
      </c>
      <c r="I240" s="584"/>
      <c r="J240" s="17">
        <v>1</v>
      </c>
      <c r="K240" s="47">
        <v>3000</v>
      </c>
      <c r="L240" s="565" t="str">
        <f t="shared" si="3"/>
        <v/>
      </c>
      <c r="M240" s="316" t="s">
        <v>21</v>
      </c>
      <c r="N240" s="349"/>
      <c r="O240" s="313"/>
    </row>
    <row r="241" spans="2:15" ht="15.75" customHeight="1">
      <c r="B241" s="17">
        <v>1204</v>
      </c>
      <c r="C241" s="17">
        <v>68</v>
      </c>
      <c r="D241" s="18" t="s">
        <v>82</v>
      </c>
      <c r="E241" s="86">
        <v>4589750296742</v>
      </c>
      <c r="F241" s="1404"/>
      <c r="G241" s="17" t="s">
        <v>130</v>
      </c>
      <c r="H241" s="18" t="s">
        <v>102</v>
      </c>
      <c r="I241" s="584"/>
      <c r="J241" s="17">
        <v>1</v>
      </c>
      <c r="K241" s="47">
        <v>3000</v>
      </c>
      <c r="L241" s="565" t="str">
        <f t="shared" si="3"/>
        <v/>
      </c>
      <c r="M241" s="316" t="s">
        <v>21</v>
      </c>
      <c r="N241" s="349"/>
      <c r="O241" s="313"/>
    </row>
    <row r="242" spans="2:15" ht="15.75" customHeight="1">
      <c r="B242" s="17">
        <v>1204</v>
      </c>
      <c r="C242" s="17">
        <v>68</v>
      </c>
      <c r="D242" s="18" t="s">
        <v>30</v>
      </c>
      <c r="E242" s="86">
        <v>4589750296759</v>
      </c>
      <c r="F242" s="1404"/>
      <c r="G242" s="17" t="s">
        <v>130</v>
      </c>
      <c r="H242" s="18" t="s">
        <v>64</v>
      </c>
      <c r="I242" s="584"/>
      <c r="J242" s="17">
        <v>1</v>
      </c>
      <c r="K242" s="47">
        <v>3000</v>
      </c>
      <c r="L242" s="565" t="str">
        <f t="shared" si="3"/>
        <v/>
      </c>
      <c r="M242" s="316" t="s">
        <v>21</v>
      </c>
      <c r="N242" s="349"/>
      <c r="O242" s="313"/>
    </row>
    <row r="243" spans="2:15" ht="15.75" customHeight="1">
      <c r="B243" s="17">
        <v>1204</v>
      </c>
      <c r="C243" s="17">
        <v>68</v>
      </c>
      <c r="D243" s="18" t="s">
        <v>84</v>
      </c>
      <c r="E243" s="86">
        <v>4589750296773</v>
      </c>
      <c r="F243" s="1404"/>
      <c r="G243" s="17" t="s">
        <v>131</v>
      </c>
      <c r="H243" s="18" t="s">
        <v>105</v>
      </c>
      <c r="I243" s="584"/>
      <c r="J243" s="17">
        <v>1</v>
      </c>
      <c r="K243" s="47">
        <v>3500</v>
      </c>
      <c r="L243" s="565" t="str">
        <f t="shared" si="3"/>
        <v/>
      </c>
      <c r="M243" s="316" t="s">
        <v>21</v>
      </c>
      <c r="N243" s="349"/>
      <c r="O243" s="313"/>
    </row>
    <row r="244" spans="2:15" ht="15.75" customHeight="1">
      <c r="B244" s="17">
        <v>1204</v>
      </c>
      <c r="C244" s="17">
        <v>68</v>
      </c>
      <c r="D244" s="18" t="s">
        <v>86</v>
      </c>
      <c r="E244" s="86">
        <v>4589750322175</v>
      </c>
      <c r="F244" s="1404"/>
      <c r="G244" s="17" t="s">
        <v>130</v>
      </c>
      <c r="H244" s="18" t="s">
        <v>87</v>
      </c>
      <c r="I244" s="584"/>
      <c r="J244" s="17">
        <v>1</v>
      </c>
      <c r="K244" s="47">
        <v>3500</v>
      </c>
      <c r="L244" s="565" t="str">
        <f t="shared" si="3"/>
        <v/>
      </c>
      <c r="M244" s="316" t="s">
        <v>21</v>
      </c>
      <c r="N244" s="349"/>
      <c r="O244" s="313"/>
    </row>
    <row r="245" spans="2:15" ht="15.75" customHeight="1">
      <c r="B245" s="17">
        <v>1204</v>
      </c>
      <c r="C245" s="17">
        <v>68</v>
      </c>
      <c r="D245" s="18" t="s">
        <v>25</v>
      </c>
      <c r="E245" s="86">
        <v>4589750296780</v>
      </c>
      <c r="F245" s="1404"/>
      <c r="G245" s="17" t="s">
        <v>130</v>
      </c>
      <c r="H245" s="18" t="s">
        <v>108</v>
      </c>
      <c r="I245" s="584"/>
      <c r="J245" s="17">
        <v>1</v>
      </c>
      <c r="K245" s="47">
        <v>3500</v>
      </c>
      <c r="L245" s="565" t="str">
        <f t="shared" si="3"/>
        <v/>
      </c>
      <c r="M245" s="316" t="s">
        <v>21</v>
      </c>
      <c r="N245" s="349"/>
      <c r="O245" s="313"/>
    </row>
    <row r="246" spans="2:15" ht="15.75" customHeight="1">
      <c r="B246" s="17">
        <v>1204</v>
      </c>
      <c r="C246" s="17">
        <v>68</v>
      </c>
      <c r="D246" s="18" t="s">
        <v>89</v>
      </c>
      <c r="E246" s="86">
        <v>4589750296797</v>
      </c>
      <c r="F246" s="1404"/>
      <c r="G246" s="17" t="s">
        <v>130</v>
      </c>
      <c r="H246" s="18" t="s">
        <v>110</v>
      </c>
      <c r="I246" s="584"/>
      <c r="J246" s="17">
        <v>1</v>
      </c>
      <c r="K246" s="47">
        <v>4000</v>
      </c>
      <c r="L246" s="565" t="str">
        <f t="shared" si="3"/>
        <v/>
      </c>
      <c r="M246" s="316" t="s">
        <v>21</v>
      </c>
      <c r="N246" s="349"/>
      <c r="O246" s="313"/>
    </row>
    <row r="247" spans="2:15" ht="15.75" customHeight="1">
      <c r="B247" s="17">
        <v>1204</v>
      </c>
      <c r="C247" s="17">
        <v>68</v>
      </c>
      <c r="D247" s="18" t="s">
        <v>22</v>
      </c>
      <c r="E247" s="86">
        <v>4589750296803</v>
      </c>
      <c r="F247" s="1404"/>
      <c r="G247" s="17" t="s">
        <v>130</v>
      </c>
      <c r="H247" s="18" t="s">
        <v>112</v>
      </c>
      <c r="I247" s="584"/>
      <c r="J247" s="17">
        <v>1</v>
      </c>
      <c r="K247" s="47">
        <v>4000</v>
      </c>
      <c r="L247" s="565" t="str">
        <f t="shared" si="3"/>
        <v/>
      </c>
      <c r="M247" s="316" t="s">
        <v>21</v>
      </c>
      <c r="N247" s="349"/>
      <c r="O247" s="313"/>
    </row>
    <row r="248" spans="2:15" ht="15.75" customHeight="1">
      <c r="B248" s="17">
        <v>1204</v>
      </c>
      <c r="C248" s="17">
        <v>68</v>
      </c>
      <c r="D248" s="18" t="s">
        <v>92</v>
      </c>
      <c r="E248" s="86">
        <v>4589750296810</v>
      </c>
      <c r="F248" s="1404"/>
      <c r="G248" s="17" t="s">
        <v>130</v>
      </c>
      <c r="H248" s="18" t="s">
        <v>114</v>
      </c>
      <c r="I248" s="584"/>
      <c r="J248" s="17">
        <v>1</v>
      </c>
      <c r="K248" s="47">
        <v>4000</v>
      </c>
      <c r="L248" s="565" t="str">
        <f t="shared" si="3"/>
        <v/>
      </c>
      <c r="M248" s="316" t="s">
        <v>21</v>
      </c>
      <c r="N248" s="349"/>
      <c r="O248" s="313"/>
    </row>
    <row r="249" spans="2:15" ht="15.75" customHeight="1">
      <c r="B249" s="17">
        <v>1204</v>
      </c>
      <c r="C249" s="17">
        <v>69</v>
      </c>
      <c r="D249" s="18" t="s">
        <v>79</v>
      </c>
      <c r="E249" s="86">
        <v>4589750296605</v>
      </c>
      <c r="F249" s="1403" t="s">
        <v>126</v>
      </c>
      <c r="G249" s="17" t="s">
        <v>132</v>
      </c>
      <c r="H249" s="18" t="s">
        <v>97</v>
      </c>
      <c r="I249" s="622"/>
      <c r="J249" s="17">
        <v>1</v>
      </c>
      <c r="K249" s="47">
        <v>2500</v>
      </c>
      <c r="L249" s="566" t="str">
        <f t="shared" si="3"/>
        <v/>
      </c>
      <c r="M249" s="316" t="s">
        <v>21</v>
      </c>
      <c r="N249" s="349"/>
      <c r="O249" s="313"/>
    </row>
    <row r="250" spans="2:15" ht="15.75" customHeight="1">
      <c r="B250" s="17">
        <v>1204</v>
      </c>
      <c r="C250" s="17">
        <v>69</v>
      </c>
      <c r="D250" s="18" t="s">
        <v>67</v>
      </c>
      <c r="E250" s="86">
        <v>4589750296612</v>
      </c>
      <c r="F250" s="1404"/>
      <c r="G250" s="17" t="s">
        <v>132</v>
      </c>
      <c r="H250" s="18" t="s">
        <v>99</v>
      </c>
      <c r="I250" s="622"/>
      <c r="J250" s="17">
        <v>1</v>
      </c>
      <c r="K250" s="47">
        <v>2500</v>
      </c>
      <c r="L250" s="565" t="str">
        <f t="shared" si="3"/>
        <v/>
      </c>
      <c r="M250" s="316" t="s">
        <v>21</v>
      </c>
      <c r="N250" s="349"/>
      <c r="O250" s="313"/>
    </row>
    <row r="251" spans="2:15" ht="15.75" customHeight="1">
      <c r="B251" s="17">
        <v>1204</v>
      </c>
      <c r="C251" s="17">
        <v>69</v>
      </c>
      <c r="D251" s="18" t="s">
        <v>26</v>
      </c>
      <c r="E251" s="86">
        <v>4589750296629</v>
      </c>
      <c r="F251" s="1404"/>
      <c r="G251" s="17" t="s">
        <v>132</v>
      </c>
      <c r="H251" s="18" t="s">
        <v>63</v>
      </c>
      <c r="I251" s="584"/>
      <c r="J251" s="17">
        <v>1</v>
      </c>
      <c r="K251" s="47">
        <v>3000</v>
      </c>
      <c r="L251" s="565" t="str">
        <f t="shared" si="3"/>
        <v/>
      </c>
      <c r="M251" s="316" t="s">
        <v>21</v>
      </c>
      <c r="N251" s="349"/>
      <c r="O251" s="313"/>
    </row>
    <row r="252" spans="2:15" ht="15.75" customHeight="1">
      <c r="B252" s="17">
        <v>1204</v>
      </c>
      <c r="C252" s="17">
        <v>69</v>
      </c>
      <c r="D252" s="18" t="s">
        <v>82</v>
      </c>
      <c r="E252" s="86">
        <v>4589750296636</v>
      </c>
      <c r="F252" s="1404"/>
      <c r="G252" s="17" t="s">
        <v>132</v>
      </c>
      <c r="H252" s="18" t="s">
        <v>102</v>
      </c>
      <c r="I252" s="584"/>
      <c r="J252" s="17">
        <v>1</v>
      </c>
      <c r="K252" s="47">
        <v>3000</v>
      </c>
      <c r="L252" s="565" t="str">
        <f t="shared" si="3"/>
        <v/>
      </c>
      <c r="M252" s="316" t="s">
        <v>21</v>
      </c>
      <c r="N252" s="349"/>
      <c r="O252" s="313"/>
    </row>
    <row r="253" spans="2:15" ht="15.75" customHeight="1">
      <c r="B253" s="17">
        <v>1204</v>
      </c>
      <c r="C253" s="17">
        <v>69</v>
      </c>
      <c r="D253" s="18" t="s">
        <v>30</v>
      </c>
      <c r="E253" s="86">
        <v>4589750296643</v>
      </c>
      <c r="F253" s="1404"/>
      <c r="G253" s="17" t="s">
        <v>132</v>
      </c>
      <c r="H253" s="18" t="s">
        <v>64</v>
      </c>
      <c r="I253" s="584"/>
      <c r="J253" s="17">
        <v>1</v>
      </c>
      <c r="K253" s="47">
        <v>3000</v>
      </c>
      <c r="L253" s="565" t="str">
        <f t="shared" si="3"/>
        <v/>
      </c>
      <c r="M253" s="316" t="s">
        <v>21</v>
      </c>
      <c r="N253" s="349"/>
      <c r="O253" s="313"/>
    </row>
    <row r="254" spans="2:15" ht="15.75" customHeight="1">
      <c r="B254" s="96">
        <v>1204</v>
      </c>
      <c r="C254" s="17">
        <v>69</v>
      </c>
      <c r="D254" s="18" t="s">
        <v>84</v>
      </c>
      <c r="E254" s="86">
        <v>4589750296667</v>
      </c>
      <c r="F254" s="1404"/>
      <c r="G254" s="17" t="s">
        <v>132</v>
      </c>
      <c r="H254" s="18" t="s">
        <v>105</v>
      </c>
      <c r="I254" s="622"/>
      <c r="J254" s="17">
        <v>1</v>
      </c>
      <c r="K254" s="47">
        <v>3500</v>
      </c>
      <c r="L254" s="565" t="str">
        <f t="shared" si="3"/>
        <v/>
      </c>
      <c r="M254" s="316" t="s">
        <v>21</v>
      </c>
      <c r="N254" s="349"/>
      <c r="O254" s="313"/>
    </row>
    <row r="255" spans="2:15" ht="15.75" customHeight="1">
      <c r="B255" s="96">
        <v>1204</v>
      </c>
      <c r="C255" s="17">
        <v>69</v>
      </c>
      <c r="D255" s="18" t="s">
        <v>86</v>
      </c>
      <c r="E255" s="86">
        <v>4589750322182</v>
      </c>
      <c r="F255" s="1404"/>
      <c r="G255" s="17" t="s">
        <v>132</v>
      </c>
      <c r="H255" s="18" t="s">
        <v>87</v>
      </c>
      <c r="I255" s="584"/>
      <c r="J255" s="17">
        <v>1</v>
      </c>
      <c r="K255" s="47">
        <v>3500</v>
      </c>
      <c r="L255" s="565" t="str">
        <f t="shared" si="3"/>
        <v/>
      </c>
      <c r="M255" s="316" t="s">
        <v>21</v>
      </c>
      <c r="N255" s="349"/>
      <c r="O255" s="313"/>
    </row>
    <row r="256" spans="2:15" ht="15.75" customHeight="1">
      <c r="B256" s="17">
        <v>1204</v>
      </c>
      <c r="C256" s="17">
        <v>69</v>
      </c>
      <c r="D256" s="18" t="s">
        <v>25</v>
      </c>
      <c r="E256" s="86">
        <v>4589750296674</v>
      </c>
      <c r="F256" s="1404"/>
      <c r="G256" s="17" t="s">
        <v>132</v>
      </c>
      <c r="H256" s="18" t="s">
        <v>108</v>
      </c>
      <c r="I256" s="622"/>
      <c r="J256" s="17">
        <v>1</v>
      </c>
      <c r="K256" s="47">
        <v>3500</v>
      </c>
      <c r="L256" s="565" t="str">
        <f t="shared" si="3"/>
        <v/>
      </c>
      <c r="M256" s="316" t="s">
        <v>21</v>
      </c>
      <c r="N256" s="349"/>
      <c r="O256" s="313"/>
    </row>
    <row r="257" spans="1:18" ht="15.75" customHeight="1">
      <c r="B257" s="17">
        <v>1204</v>
      </c>
      <c r="C257" s="17">
        <v>69</v>
      </c>
      <c r="D257" s="18" t="s">
        <v>89</v>
      </c>
      <c r="E257" s="86">
        <v>4589750296681</v>
      </c>
      <c r="F257" s="1404"/>
      <c r="G257" s="17" t="s">
        <v>132</v>
      </c>
      <c r="H257" s="18" t="s">
        <v>110</v>
      </c>
      <c r="I257" s="584"/>
      <c r="J257" s="17">
        <v>1</v>
      </c>
      <c r="K257" s="47">
        <v>4000</v>
      </c>
      <c r="L257" s="565" t="str">
        <f t="shared" si="3"/>
        <v/>
      </c>
      <c r="M257" s="316" t="s">
        <v>21</v>
      </c>
      <c r="N257" s="349"/>
      <c r="O257" s="313"/>
    </row>
    <row r="258" spans="1:18" ht="15.75" customHeight="1">
      <c r="B258" s="17">
        <v>1204</v>
      </c>
      <c r="C258" s="17">
        <v>69</v>
      </c>
      <c r="D258" s="18" t="s">
        <v>22</v>
      </c>
      <c r="E258" s="86">
        <v>4589750296698</v>
      </c>
      <c r="F258" s="1404"/>
      <c r="G258" s="17" t="s">
        <v>132</v>
      </c>
      <c r="H258" s="18" t="s">
        <v>112</v>
      </c>
      <c r="I258" s="584"/>
      <c r="J258" s="17">
        <v>1</v>
      </c>
      <c r="K258" s="47">
        <v>4000</v>
      </c>
      <c r="L258" s="565" t="str">
        <f t="shared" si="3"/>
        <v/>
      </c>
      <c r="M258" s="316" t="s">
        <v>21</v>
      </c>
      <c r="N258" s="349"/>
      <c r="O258" s="313"/>
    </row>
    <row r="259" spans="1:18" ht="15.75" customHeight="1">
      <c r="B259" s="19">
        <v>1204</v>
      </c>
      <c r="C259" s="19">
        <v>69</v>
      </c>
      <c r="D259" s="20" t="s">
        <v>92</v>
      </c>
      <c r="E259" s="92">
        <v>4589750296704</v>
      </c>
      <c r="F259" s="1405"/>
      <c r="G259" s="19" t="s">
        <v>132</v>
      </c>
      <c r="H259" s="20" t="s">
        <v>114</v>
      </c>
      <c r="I259" s="1072"/>
      <c r="J259" s="19">
        <v>1</v>
      </c>
      <c r="K259" s="61">
        <v>4000</v>
      </c>
      <c r="L259" s="571" t="str">
        <f t="shared" si="3"/>
        <v/>
      </c>
      <c r="M259" s="317" t="s">
        <v>21</v>
      </c>
      <c r="N259" s="321"/>
      <c r="O259" s="313"/>
    </row>
    <row r="260" spans="1:18" ht="15.75" customHeight="1">
      <c r="A260" s="478"/>
      <c r="B260" s="481">
        <v>1411</v>
      </c>
      <c r="C260" s="483" t="s">
        <v>137</v>
      </c>
      <c r="D260" s="496" t="s">
        <v>139</v>
      </c>
      <c r="E260" s="479" t="s">
        <v>494</v>
      </c>
      <c r="F260" s="1416" t="s">
        <v>939</v>
      </c>
      <c r="G260" s="979" t="s">
        <v>94</v>
      </c>
      <c r="H260" s="980" t="s">
        <v>97</v>
      </c>
      <c r="I260" s="590"/>
      <c r="J260" s="554">
        <v>1</v>
      </c>
      <c r="K260" s="516">
        <v>3900</v>
      </c>
      <c r="L260" s="572" t="str">
        <f t="shared" si="3"/>
        <v/>
      </c>
      <c r="M260" s="503" t="s">
        <v>24</v>
      </c>
      <c r="N260" s="517"/>
      <c r="O260" s="492"/>
      <c r="P260" s="478"/>
      <c r="Q260" s="478"/>
      <c r="R260" s="478"/>
    </row>
    <row r="261" spans="1:18" ht="15.75" customHeight="1">
      <c r="A261" s="478"/>
      <c r="B261" s="482">
        <v>1411</v>
      </c>
      <c r="C261" s="486" t="s">
        <v>137</v>
      </c>
      <c r="D261" s="488" t="s">
        <v>141</v>
      </c>
      <c r="E261" s="479" t="s">
        <v>495</v>
      </c>
      <c r="F261" s="1416"/>
      <c r="G261" s="981" t="s">
        <v>94</v>
      </c>
      <c r="H261" s="982" t="s">
        <v>99</v>
      </c>
      <c r="I261" s="518"/>
      <c r="J261" s="510">
        <v>1</v>
      </c>
      <c r="K261" s="511">
        <v>3900</v>
      </c>
      <c r="L261" s="573" t="str">
        <f t="shared" si="3"/>
        <v/>
      </c>
      <c r="M261" s="501" t="s">
        <v>24</v>
      </c>
      <c r="N261" s="506"/>
      <c r="O261" s="478"/>
      <c r="P261" s="478"/>
      <c r="Q261" s="478"/>
      <c r="R261" s="478"/>
    </row>
    <row r="262" spans="1:18" ht="15.75" customHeight="1">
      <c r="A262" s="478"/>
      <c r="B262" s="482">
        <v>1411</v>
      </c>
      <c r="C262" s="486" t="s">
        <v>137</v>
      </c>
      <c r="D262" s="488" t="s">
        <v>142</v>
      </c>
      <c r="E262" s="479" t="s">
        <v>496</v>
      </c>
      <c r="F262" s="1416"/>
      <c r="G262" s="981" t="s">
        <v>94</v>
      </c>
      <c r="H262" s="982" t="s">
        <v>63</v>
      </c>
      <c r="I262" s="509"/>
      <c r="J262" s="497">
        <v>1</v>
      </c>
      <c r="K262" s="485">
        <v>4300</v>
      </c>
      <c r="L262" s="574" t="str">
        <f t="shared" si="3"/>
        <v/>
      </c>
      <c r="M262" s="501" t="s">
        <v>24</v>
      </c>
      <c r="N262" s="506"/>
      <c r="O262" s="478"/>
      <c r="P262" s="478"/>
      <c r="Q262" s="478"/>
      <c r="R262" s="478"/>
    </row>
    <row r="263" spans="1:18" ht="15.75" customHeight="1">
      <c r="A263" s="478"/>
      <c r="B263" s="482">
        <v>1411</v>
      </c>
      <c r="C263" s="486" t="s">
        <v>137</v>
      </c>
      <c r="D263" s="488" t="s">
        <v>134</v>
      </c>
      <c r="E263" s="479" t="s">
        <v>497</v>
      </c>
      <c r="F263" s="1416"/>
      <c r="G263" s="981" t="s">
        <v>94</v>
      </c>
      <c r="H263" s="982" t="s">
        <v>102</v>
      </c>
      <c r="I263" s="591"/>
      <c r="J263" s="494">
        <v>1</v>
      </c>
      <c r="K263" s="493">
        <v>4300</v>
      </c>
      <c r="L263" s="575" t="str">
        <f t="shared" ref="L263:L325" si="4">IFERROR(IF(N263=0,"",ROUNDUP(N263/J263,0)),"")</f>
        <v/>
      </c>
      <c r="M263" s="501" t="s">
        <v>24</v>
      </c>
      <c r="N263" s="506"/>
      <c r="O263" s="478"/>
      <c r="P263" s="478"/>
      <c r="Q263" s="478"/>
      <c r="R263" s="478"/>
    </row>
    <row r="264" spans="1:18" ht="15.75" customHeight="1">
      <c r="A264" s="478"/>
      <c r="B264" s="482">
        <v>1411</v>
      </c>
      <c r="C264" s="486" t="s">
        <v>137</v>
      </c>
      <c r="D264" s="488" t="s">
        <v>143</v>
      </c>
      <c r="E264" s="479" t="s">
        <v>498</v>
      </c>
      <c r="F264" s="1416"/>
      <c r="G264" s="981" t="s">
        <v>94</v>
      </c>
      <c r="H264" s="982" t="s">
        <v>64</v>
      </c>
      <c r="I264" s="509"/>
      <c r="J264" s="494">
        <v>1</v>
      </c>
      <c r="K264" s="493">
        <v>4300</v>
      </c>
      <c r="L264" s="575" t="str">
        <f t="shared" si="4"/>
        <v/>
      </c>
      <c r="M264" s="501" t="s">
        <v>24</v>
      </c>
      <c r="N264" s="506"/>
      <c r="O264" s="478"/>
      <c r="P264" s="478"/>
      <c r="Q264" s="478"/>
      <c r="R264" s="478"/>
    </row>
    <row r="265" spans="1:18" ht="15.75" customHeight="1">
      <c r="A265" s="478"/>
      <c r="B265" s="482">
        <v>1411</v>
      </c>
      <c r="C265" s="486" t="s">
        <v>137</v>
      </c>
      <c r="D265" s="488" t="s">
        <v>144</v>
      </c>
      <c r="E265" s="479" t="s">
        <v>499</v>
      </c>
      <c r="F265" s="1416"/>
      <c r="G265" s="981" t="s">
        <v>94</v>
      </c>
      <c r="H265" s="982" t="s">
        <v>105</v>
      </c>
      <c r="I265" s="591"/>
      <c r="J265" s="494">
        <v>1</v>
      </c>
      <c r="K265" s="493">
        <v>4900</v>
      </c>
      <c r="L265" s="575" t="str">
        <f t="shared" si="4"/>
        <v/>
      </c>
      <c r="M265" s="501" t="s">
        <v>24</v>
      </c>
      <c r="N265" s="506"/>
      <c r="O265" s="478"/>
      <c r="P265" s="478"/>
      <c r="Q265" s="478"/>
      <c r="R265" s="478"/>
    </row>
    <row r="266" spans="1:18" ht="15.75" customHeight="1">
      <c r="A266" s="478"/>
      <c r="B266" s="482">
        <v>1411</v>
      </c>
      <c r="C266" s="486" t="s">
        <v>137</v>
      </c>
      <c r="D266" s="488" t="s">
        <v>145</v>
      </c>
      <c r="E266" s="479" t="s">
        <v>500</v>
      </c>
      <c r="F266" s="1416"/>
      <c r="G266" s="981" t="s">
        <v>94</v>
      </c>
      <c r="H266" s="982" t="s">
        <v>146</v>
      </c>
      <c r="I266" s="591"/>
      <c r="J266" s="494">
        <v>1</v>
      </c>
      <c r="K266" s="493">
        <v>4900</v>
      </c>
      <c r="L266" s="575" t="str">
        <f t="shared" si="4"/>
        <v/>
      </c>
      <c r="M266" s="501" t="s">
        <v>24</v>
      </c>
      <c r="N266" s="506"/>
      <c r="O266" s="478"/>
      <c r="P266" s="478"/>
      <c r="Q266" s="478"/>
      <c r="R266" s="478"/>
    </row>
    <row r="267" spans="1:18" ht="15.75" customHeight="1">
      <c r="A267" s="478"/>
      <c r="B267" s="482">
        <v>1411</v>
      </c>
      <c r="C267" s="486" t="s">
        <v>137</v>
      </c>
      <c r="D267" s="488" t="s">
        <v>135</v>
      </c>
      <c r="E267" s="479" t="s">
        <v>501</v>
      </c>
      <c r="F267" s="1416"/>
      <c r="G267" s="981" t="s">
        <v>94</v>
      </c>
      <c r="H267" s="982" t="s">
        <v>108</v>
      </c>
      <c r="I267" s="591"/>
      <c r="J267" s="494">
        <v>1</v>
      </c>
      <c r="K267" s="493">
        <v>4900</v>
      </c>
      <c r="L267" s="575" t="str">
        <f t="shared" si="4"/>
        <v/>
      </c>
      <c r="M267" s="501" t="s">
        <v>24</v>
      </c>
      <c r="N267" s="506"/>
      <c r="O267" s="478"/>
      <c r="P267" s="478"/>
      <c r="Q267" s="478"/>
      <c r="R267" s="478"/>
    </row>
    <row r="268" spans="1:18" ht="15.75" customHeight="1">
      <c r="A268" s="478"/>
      <c r="B268" s="482">
        <v>1411</v>
      </c>
      <c r="C268" s="486" t="s">
        <v>137</v>
      </c>
      <c r="D268" s="488" t="s">
        <v>136</v>
      </c>
      <c r="E268" s="479" t="s">
        <v>502</v>
      </c>
      <c r="F268" s="1416"/>
      <c r="G268" s="981" t="s">
        <v>94</v>
      </c>
      <c r="H268" s="982" t="s">
        <v>110</v>
      </c>
      <c r="I268" s="512"/>
      <c r="J268" s="494">
        <v>1</v>
      </c>
      <c r="K268" s="493">
        <v>5300</v>
      </c>
      <c r="L268" s="575" t="str">
        <f t="shared" si="4"/>
        <v/>
      </c>
      <c r="M268" s="501" t="s">
        <v>24</v>
      </c>
      <c r="N268" s="506"/>
      <c r="O268" s="500"/>
      <c r="P268" s="478"/>
      <c r="Q268" s="478"/>
      <c r="R268" s="478"/>
    </row>
    <row r="269" spans="1:18" ht="15.75" customHeight="1">
      <c r="B269" s="482">
        <v>1411</v>
      </c>
      <c r="C269" s="486" t="s">
        <v>137</v>
      </c>
      <c r="D269" s="488" t="s">
        <v>137</v>
      </c>
      <c r="E269" s="479" t="s">
        <v>503</v>
      </c>
      <c r="F269" s="1416"/>
      <c r="G269" s="981" t="s">
        <v>94</v>
      </c>
      <c r="H269" s="982" t="s">
        <v>112</v>
      </c>
      <c r="I269" s="519"/>
      <c r="J269" s="494">
        <v>1</v>
      </c>
      <c r="K269" s="493">
        <v>5300</v>
      </c>
      <c r="L269" s="575" t="str">
        <f t="shared" si="4"/>
        <v/>
      </c>
      <c r="M269" s="501" t="s">
        <v>24</v>
      </c>
      <c r="N269" s="506"/>
      <c r="O269" s="500"/>
    </row>
    <row r="270" spans="1:18" ht="15.75" customHeight="1">
      <c r="B270" s="498">
        <v>1411</v>
      </c>
      <c r="C270" s="675" t="s">
        <v>137</v>
      </c>
      <c r="D270" s="489" t="s">
        <v>138</v>
      </c>
      <c r="E270" s="480" t="s">
        <v>504</v>
      </c>
      <c r="F270" s="1417"/>
      <c r="G270" s="981" t="s">
        <v>94</v>
      </c>
      <c r="H270" s="983" t="s">
        <v>114</v>
      </c>
      <c r="I270" s="519"/>
      <c r="J270" s="494">
        <v>1</v>
      </c>
      <c r="K270" s="507">
        <v>5300</v>
      </c>
      <c r="L270" s="575" t="str">
        <f t="shared" si="4"/>
        <v/>
      </c>
      <c r="M270" s="501" t="s">
        <v>24</v>
      </c>
      <c r="N270" s="506"/>
      <c r="O270" s="500"/>
    </row>
    <row r="271" spans="1:18" ht="15.75" customHeight="1">
      <c r="B271" s="481">
        <v>1411</v>
      </c>
      <c r="C271" s="487">
        <v>53</v>
      </c>
      <c r="D271" s="488" t="s">
        <v>139</v>
      </c>
      <c r="E271" s="490" t="s">
        <v>505</v>
      </c>
      <c r="F271" s="1415" t="s">
        <v>939</v>
      </c>
      <c r="G271" s="981" t="s">
        <v>341</v>
      </c>
      <c r="H271" s="984" t="s">
        <v>97</v>
      </c>
      <c r="I271" s="518"/>
      <c r="J271" s="494">
        <v>1</v>
      </c>
      <c r="K271" s="485">
        <v>3900</v>
      </c>
      <c r="L271" s="575" t="str">
        <f t="shared" si="4"/>
        <v/>
      </c>
      <c r="M271" s="501" t="s">
        <v>24</v>
      </c>
      <c r="N271" s="506"/>
      <c r="O271" s="500"/>
    </row>
    <row r="272" spans="1:18" ht="15.75" customHeight="1">
      <c r="B272" s="482">
        <v>1411</v>
      </c>
      <c r="C272" s="484">
        <v>53</v>
      </c>
      <c r="D272" s="488" t="s">
        <v>141</v>
      </c>
      <c r="E272" s="479" t="s">
        <v>506</v>
      </c>
      <c r="F272" s="1415"/>
      <c r="G272" s="981" t="s">
        <v>341</v>
      </c>
      <c r="H272" s="982" t="s">
        <v>99</v>
      </c>
      <c r="I272" s="518"/>
      <c r="J272" s="494">
        <v>1</v>
      </c>
      <c r="K272" s="493">
        <v>3900</v>
      </c>
      <c r="L272" s="575" t="str">
        <f t="shared" si="4"/>
        <v/>
      </c>
      <c r="M272" s="501" t="s">
        <v>24</v>
      </c>
      <c r="N272" s="506"/>
      <c r="O272" s="500"/>
    </row>
    <row r="273" spans="2:15" ht="15.75" customHeight="1">
      <c r="B273" s="482">
        <v>1411</v>
      </c>
      <c r="C273" s="484">
        <v>53</v>
      </c>
      <c r="D273" s="488" t="s">
        <v>142</v>
      </c>
      <c r="E273" s="491" t="s">
        <v>507</v>
      </c>
      <c r="F273" s="1415"/>
      <c r="G273" s="981" t="s">
        <v>341</v>
      </c>
      <c r="H273" s="982" t="s">
        <v>63</v>
      </c>
      <c r="I273" s="508"/>
      <c r="J273" s="494">
        <v>1</v>
      </c>
      <c r="K273" s="493">
        <v>4300</v>
      </c>
      <c r="L273" s="575" t="str">
        <f t="shared" si="4"/>
        <v/>
      </c>
      <c r="M273" s="501" t="s">
        <v>24</v>
      </c>
      <c r="N273" s="506"/>
      <c r="O273" s="500"/>
    </row>
    <row r="274" spans="2:15" ht="15.75" customHeight="1">
      <c r="B274" s="482">
        <v>1411</v>
      </c>
      <c r="C274" s="484">
        <v>53</v>
      </c>
      <c r="D274" s="488" t="s">
        <v>134</v>
      </c>
      <c r="E274" s="491" t="s">
        <v>508</v>
      </c>
      <c r="F274" s="1415"/>
      <c r="G274" s="981" t="s">
        <v>341</v>
      </c>
      <c r="H274" s="982" t="s">
        <v>102</v>
      </c>
      <c r="I274" s="518"/>
      <c r="J274" s="494">
        <v>1</v>
      </c>
      <c r="K274" s="493">
        <v>4300</v>
      </c>
      <c r="L274" s="575" t="str">
        <f t="shared" si="4"/>
        <v/>
      </c>
      <c r="M274" s="501" t="s">
        <v>24</v>
      </c>
      <c r="N274" s="506"/>
      <c r="O274" s="500"/>
    </row>
    <row r="275" spans="2:15" ht="15.75" customHeight="1">
      <c r="B275" s="482">
        <v>1411</v>
      </c>
      <c r="C275" s="484">
        <v>53</v>
      </c>
      <c r="D275" s="488" t="s">
        <v>143</v>
      </c>
      <c r="E275" s="491" t="s">
        <v>509</v>
      </c>
      <c r="F275" s="1415"/>
      <c r="G275" s="981" t="s">
        <v>341</v>
      </c>
      <c r="H275" s="982" t="s">
        <v>64</v>
      </c>
      <c r="I275" s="508"/>
      <c r="J275" s="494">
        <v>1</v>
      </c>
      <c r="K275" s="493">
        <v>4300</v>
      </c>
      <c r="L275" s="575" t="str">
        <f t="shared" si="4"/>
        <v/>
      </c>
      <c r="M275" s="501" t="s">
        <v>24</v>
      </c>
      <c r="N275" s="506"/>
      <c r="O275" s="500"/>
    </row>
    <row r="276" spans="2:15" ht="15.75" customHeight="1">
      <c r="B276" s="482">
        <v>1411</v>
      </c>
      <c r="C276" s="484">
        <v>53</v>
      </c>
      <c r="D276" s="488" t="s">
        <v>144</v>
      </c>
      <c r="E276" s="479" t="s">
        <v>510</v>
      </c>
      <c r="F276" s="1415"/>
      <c r="G276" s="981" t="s">
        <v>341</v>
      </c>
      <c r="H276" s="982" t="s">
        <v>105</v>
      </c>
      <c r="I276" s="518"/>
      <c r="J276" s="494">
        <v>1</v>
      </c>
      <c r="K276" s="493">
        <v>4900</v>
      </c>
      <c r="L276" s="575" t="str">
        <f t="shared" si="4"/>
        <v/>
      </c>
      <c r="M276" s="501" t="s">
        <v>24</v>
      </c>
      <c r="N276" s="506"/>
      <c r="O276" s="500"/>
    </row>
    <row r="277" spans="2:15" ht="15.75" customHeight="1">
      <c r="B277" s="482">
        <v>1411</v>
      </c>
      <c r="C277" s="484">
        <v>53</v>
      </c>
      <c r="D277" s="488" t="s">
        <v>145</v>
      </c>
      <c r="E277" s="491" t="s">
        <v>511</v>
      </c>
      <c r="F277" s="1415"/>
      <c r="G277" s="981" t="s">
        <v>341</v>
      </c>
      <c r="H277" s="982" t="s">
        <v>146</v>
      </c>
      <c r="I277" s="518"/>
      <c r="J277" s="494">
        <v>1</v>
      </c>
      <c r="K277" s="493">
        <v>4900</v>
      </c>
      <c r="L277" s="575" t="str">
        <f t="shared" si="4"/>
        <v/>
      </c>
      <c r="M277" s="501" t="s">
        <v>24</v>
      </c>
      <c r="N277" s="506"/>
      <c r="O277" s="500"/>
    </row>
    <row r="278" spans="2:15" ht="15.75" customHeight="1">
      <c r="B278" s="482">
        <v>1411</v>
      </c>
      <c r="C278" s="484">
        <v>53</v>
      </c>
      <c r="D278" s="488" t="s">
        <v>135</v>
      </c>
      <c r="E278" s="491" t="s">
        <v>512</v>
      </c>
      <c r="F278" s="1415"/>
      <c r="G278" s="981" t="s">
        <v>341</v>
      </c>
      <c r="H278" s="982" t="s">
        <v>108</v>
      </c>
      <c r="I278" s="519"/>
      <c r="J278" s="494">
        <v>1</v>
      </c>
      <c r="K278" s="493">
        <v>4900</v>
      </c>
      <c r="L278" s="575" t="str">
        <f t="shared" si="4"/>
        <v/>
      </c>
      <c r="M278" s="501" t="s">
        <v>24</v>
      </c>
      <c r="N278" s="506"/>
      <c r="O278" s="500"/>
    </row>
    <row r="279" spans="2:15" ht="15.75" customHeight="1">
      <c r="B279" s="482">
        <v>1411</v>
      </c>
      <c r="C279" s="484">
        <v>53</v>
      </c>
      <c r="D279" s="488" t="s">
        <v>136</v>
      </c>
      <c r="E279" s="491" t="s">
        <v>513</v>
      </c>
      <c r="F279" s="1415"/>
      <c r="G279" s="981" t="s">
        <v>341</v>
      </c>
      <c r="H279" s="982" t="s">
        <v>110</v>
      </c>
      <c r="I279" s="519"/>
      <c r="J279" s="494">
        <v>1</v>
      </c>
      <c r="K279" s="493">
        <v>5300</v>
      </c>
      <c r="L279" s="575" t="str">
        <f t="shared" si="4"/>
        <v/>
      </c>
      <c r="M279" s="501" t="s">
        <v>24</v>
      </c>
      <c r="N279" s="506"/>
      <c r="O279" s="500"/>
    </row>
    <row r="280" spans="2:15" ht="15.75" customHeight="1">
      <c r="B280" s="482">
        <v>1411</v>
      </c>
      <c r="C280" s="484">
        <v>53</v>
      </c>
      <c r="D280" s="488" t="s">
        <v>137</v>
      </c>
      <c r="E280" s="491" t="s">
        <v>514</v>
      </c>
      <c r="F280" s="1415"/>
      <c r="G280" s="981" t="s">
        <v>341</v>
      </c>
      <c r="H280" s="982" t="s">
        <v>112</v>
      </c>
      <c r="I280" s="512"/>
      <c r="J280" s="494">
        <v>1</v>
      </c>
      <c r="K280" s="493">
        <v>5300</v>
      </c>
      <c r="L280" s="575" t="str">
        <f t="shared" si="4"/>
        <v/>
      </c>
      <c r="M280" s="501" t="s">
        <v>24</v>
      </c>
      <c r="N280" s="506"/>
      <c r="O280" s="500"/>
    </row>
    <row r="281" spans="2:15" ht="15.75" customHeight="1">
      <c r="B281" s="482">
        <v>1411</v>
      </c>
      <c r="C281" s="484">
        <v>53</v>
      </c>
      <c r="D281" s="676" t="s">
        <v>138</v>
      </c>
      <c r="E281" s="677" t="s">
        <v>515</v>
      </c>
      <c r="F281" s="1415"/>
      <c r="G281" s="981" t="s">
        <v>341</v>
      </c>
      <c r="H281" s="985" t="s">
        <v>114</v>
      </c>
      <c r="I281" s="628"/>
      <c r="J281" s="494">
        <v>1</v>
      </c>
      <c r="K281" s="507">
        <v>5300</v>
      </c>
      <c r="L281" s="575" t="str">
        <f t="shared" si="4"/>
        <v/>
      </c>
      <c r="M281" s="501" t="s">
        <v>24</v>
      </c>
      <c r="N281" s="506"/>
      <c r="O281" s="500"/>
    </row>
    <row r="282" spans="2:15" ht="15.75" customHeight="1">
      <c r="B282" s="482">
        <v>1411</v>
      </c>
      <c r="C282" s="487">
        <v>67</v>
      </c>
      <c r="D282" s="496" t="s">
        <v>139</v>
      </c>
      <c r="E282" s="479" t="s">
        <v>516</v>
      </c>
      <c r="F282" s="1412" t="s">
        <v>939</v>
      </c>
      <c r="G282" s="979" t="s">
        <v>517</v>
      </c>
      <c r="H282" s="980" t="s">
        <v>97</v>
      </c>
      <c r="I282" s="512"/>
      <c r="J282" s="513">
        <v>1</v>
      </c>
      <c r="K282" s="516">
        <v>3900</v>
      </c>
      <c r="L282" s="576" t="str">
        <f t="shared" si="4"/>
        <v/>
      </c>
      <c r="M282" s="514" t="s">
        <v>24</v>
      </c>
      <c r="N282" s="506"/>
      <c r="O282" s="500"/>
    </row>
    <row r="283" spans="2:15" ht="15.75" customHeight="1">
      <c r="B283" s="482">
        <v>1411</v>
      </c>
      <c r="C283" s="487">
        <v>67</v>
      </c>
      <c r="D283" s="488" t="s">
        <v>141</v>
      </c>
      <c r="E283" s="479" t="s">
        <v>518</v>
      </c>
      <c r="F283" s="1413"/>
      <c r="G283" s="979" t="s">
        <v>517</v>
      </c>
      <c r="H283" s="982" t="s">
        <v>99</v>
      </c>
      <c r="I283" s="518"/>
      <c r="J283" s="510">
        <v>1</v>
      </c>
      <c r="K283" s="511">
        <v>3900</v>
      </c>
      <c r="L283" s="577" t="str">
        <f t="shared" si="4"/>
        <v/>
      </c>
      <c r="M283" s="515" t="s">
        <v>24</v>
      </c>
      <c r="N283" s="506"/>
      <c r="O283" s="500"/>
    </row>
    <row r="284" spans="2:15" ht="15.75" customHeight="1">
      <c r="B284" s="482">
        <v>1411</v>
      </c>
      <c r="C284" s="487">
        <v>67</v>
      </c>
      <c r="D284" s="488" t="s">
        <v>142</v>
      </c>
      <c r="E284" s="479" t="s">
        <v>519</v>
      </c>
      <c r="F284" s="1413"/>
      <c r="G284" s="979" t="s">
        <v>517</v>
      </c>
      <c r="H284" s="982" t="s">
        <v>63</v>
      </c>
      <c r="I284" s="1331" t="s">
        <v>1596</v>
      </c>
      <c r="J284" s="497">
        <v>1</v>
      </c>
      <c r="K284" s="485">
        <v>4300</v>
      </c>
      <c r="L284" s="574" t="str">
        <f t="shared" si="4"/>
        <v/>
      </c>
      <c r="M284" s="503" t="s">
        <v>24</v>
      </c>
      <c r="N284" s="506"/>
      <c r="O284" s="500"/>
    </row>
    <row r="285" spans="2:15" ht="15.75" customHeight="1">
      <c r="B285" s="482">
        <v>1411</v>
      </c>
      <c r="C285" s="487">
        <v>67</v>
      </c>
      <c r="D285" s="488" t="s">
        <v>134</v>
      </c>
      <c r="E285" s="479" t="s">
        <v>520</v>
      </c>
      <c r="F285" s="1413"/>
      <c r="G285" s="979" t="s">
        <v>517</v>
      </c>
      <c r="H285" s="982" t="s">
        <v>102</v>
      </c>
      <c r="I285" s="518"/>
      <c r="J285" s="494">
        <v>1</v>
      </c>
      <c r="K285" s="493">
        <v>4300</v>
      </c>
      <c r="L285" s="575" t="str">
        <f t="shared" si="4"/>
        <v/>
      </c>
      <c r="M285" s="501" t="s">
        <v>24</v>
      </c>
      <c r="N285" s="506"/>
      <c r="O285" s="500"/>
    </row>
    <row r="286" spans="2:15" ht="15.75" customHeight="1">
      <c r="B286" s="482">
        <v>1411</v>
      </c>
      <c r="C286" s="487">
        <v>67</v>
      </c>
      <c r="D286" s="488" t="s">
        <v>143</v>
      </c>
      <c r="E286" s="479" t="s">
        <v>521</v>
      </c>
      <c r="F286" s="1413"/>
      <c r="G286" s="979" t="s">
        <v>517</v>
      </c>
      <c r="H286" s="982" t="s">
        <v>64</v>
      </c>
      <c r="I286" s="509"/>
      <c r="J286" s="494">
        <v>1</v>
      </c>
      <c r="K286" s="493">
        <v>4300</v>
      </c>
      <c r="L286" s="575" t="str">
        <f t="shared" si="4"/>
        <v/>
      </c>
      <c r="M286" s="501" t="s">
        <v>24</v>
      </c>
      <c r="N286" s="506"/>
      <c r="O286" s="500"/>
    </row>
    <row r="287" spans="2:15" ht="15.75" customHeight="1">
      <c r="B287" s="482">
        <v>1411</v>
      </c>
      <c r="C287" s="487">
        <v>67</v>
      </c>
      <c r="D287" s="488" t="s">
        <v>144</v>
      </c>
      <c r="E287" s="479" t="s">
        <v>522</v>
      </c>
      <c r="F287" s="1413"/>
      <c r="G287" s="979" t="s">
        <v>517</v>
      </c>
      <c r="H287" s="982" t="s">
        <v>105</v>
      </c>
      <c r="I287" s="518"/>
      <c r="J287" s="494">
        <v>1</v>
      </c>
      <c r="K287" s="493">
        <v>4900</v>
      </c>
      <c r="L287" s="575" t="str">
        <f t="shared" si="4"/>
        <v/>
      </c>
      <c r="M287" s="501" t="s">
        <v>24</v>
      </c>
      <c r="N287" s="506"/>
      <c r="O287" s="500"/>
    </row>
    <row r="288" spans="2:15" ht="15.75" customHeight="1">
      <c r="B288" s="482">
        <v>1411</v>
      </c>
      <c r="C288" s="487">
        <v>67</v>
      </c>
      <c r="D288" s="488" t="s">
        <v>145</v>
      </c>
      <c r="E288" s="479" t="s">
        <v>523</v>
      </c>
      <c r="F288" s="1413"/>
      <c r="G288" s="979" t="s">
        <v>517</v>
      </c>
      <c r="H288" s="982" t="s">
        <v>146</v>
      </c>
      <c r="I288" s="518"/>
      <c r="J288" s="494">
        <v>1</v>
      </c>
      <c r="K288" s="493">
        <v>4900</v>
      </c>
      <c r="L288" s="575" t="str">
        <f t="shared" si="4"/>
        <v/>
      </c>
      <c r="M288" s="501" t="s">
        <v>24</v>
      </c>
      <c r="N288" s="506"/>
      <c r="O288" s="500"/>
    </row>
    <row r="289" spans="2:15" ht="15.75" customHeight="1">
      <c r="B289" s="482">
        <v>1411</v>
      </c>
      <c r="C289" s="487">
        <v>67</v>
      </c>
      <c r="D289" s="488" t="s">
        <v>135</v>
      </c>
      <c r="E289" s="479" t="s">
        <v>524</v>
      </c>
      <c r="F289" s="1413"/>
      <c r="G289" s="979" t="s">
        <v>517</v>
      </c>
      <c r="H289" s="982" t="s">
        <v>108</v>
      </c>
      <c r="I289" s="519"/>
      <c r="J289" s="494">
        <v>1</v>
      </c>
      <c r="K289" s="493">
        <v>4900</v>
      </c>
      <c r="L289" s="575" t="str">
        <f t="shared" si="4"/>
        <v/>
      </c>
      <c r="M289" s="501" t="s">
        <v>24</v>
      </c>
      <c r="N289" s="506"/>
      <c r="O289" s="500"/>
    </row>
    <row r="290" spans="2:15" ht="15.75" customHeight="1">
      <c r="B290" s="482">
        <v>1411</v>
      </c>
      <c r="C290" s="487">
        <v>67</v>
      </c>
      <c r="D290" s="488" t="s">
        <v>136</v>
      </c>
      <c r="E290" s="479" t="s">
        <v>525</v>
      </c>
      <c r="F290" s="1413"/>
      <c r="G290" s="979" t="s">
        <v>517</v>
      </c>
      <c r="H290" s="982" t="s">
        <v>110</v>
      </c>
      <c r="I290" s="519"/>
      <c r="J290" s="494">
        <v>1</v>
      </c>
      <c r="K290" s="493">
        <v>5300</v>
      </c>
      <c r="L290" s="575" t="str">
        <f t="shared" si="4"/>
        <v/>
      </c>
      <c r="M290" s="501" t="s">
        <v>24</v>
      </c>
      <c r="N290" s="506"/>
      <c r="O290" s="500"/>
    </row>
    <row r="291" spans="2:15" ht="15.75" customHeight="1">
      <c r="B291" s="482">
        <v>1411</v>
      </c>
      <c r="C291" s="487">
        <v>67</v>
      </c>
      <c r="D291" s="488" t="s">
        <v>137</v>
      </c>
      <c r="E291" s="479" t="s">
        <v>526</v>
      </c>
      <c r="F291" s="1413"/>
      <c r="G291" s="979" t="s">
        <v>517</v>
      </c>
      <c r="H291" s="982" t="s">
        <v>112</v>
      </c>
      <c r="I291" s="519"/>
      <c r="J291" s="494">
        <v>1</v>
      </c>
      <c r="K291" s="493">
        <v>5300</v>
      </c>
      <c r="L291" s="575" t="str">
        <f t="shared" si="4"/>
        <v/>
      </c>
      <c r="M291" s="501" t="s">
        <v>24</v>
      </c>
      <c r="N291" s="506"/>
      <c r="O291" s="500"/>
    </row>
    <row r="292" spans="2:15" ht="15.75" customHeight="1">
      <c r="B292" s="498">
        <v>1411</v>
      </c>
      <c r="C292" s="505">
        <v>67</v>
      </c>
      <c r="D292" s="489" t="s">
        <v>138</v>
      </c>
      <c r="E292" s="480" t="s">
        <v>527</v>
      </c>
      <c r="F292" s="1414"/>
      <c r="G292" s="986" t="s">
        <v>517</v>
      </c>
      <c r="H292" s="986" t="s">
        <v>114</v>
      </c>
      <c r="I292" s="623"/>
      <c r="J292" s="495">
        <v>1</v>
      </c>
      <c r="K292" s="499">
        <v>5300</v>
      </c>
      <c r="L292" s="578" t="str">
        <f t="shared" si="4"/>
        <v/>
      </c>
      <c r="M292" s="502" t="s">
        <v>24</v>
      </c>
      <c r="N292" s="504"/>
      <c r="O292" s="500"/>
    </row>
    <row r="293" spans="2:15" ht="15.75" customHeight="1">
      <c r="B293" s="658">
        <v>1511</v>
      </c>
      <c r="C293" s="659" t="s">
        <v>656</v>
      </c>
      <c r="D293" s="660" t="s">
        <v>79</v>
      </c>
      <c r="E293" s="660" t="s">
        <v>659</v>
      </c>
      <c r="F293" s="1406" t="s">
        <v>887</v>
      </c>
      <c r="G293" s="1095" t="s">
        <v>1554</v>
      </c>
      <c r="H293" s="1096" t="s">
        <v>97</v>
      </c>
      <c r="I293" s="875" t="s">
        <v>1492</v>
      </c>
      <c r="J293" s="1097">
        <v>1</v>
      </c>
      <c r="K293" s="1098">
        <v>3300</v>
      </c>
      <c r="L293" s="1099" t="str">
        <f t="shared" si="4"/>
        <v/>
      </c>
      <c r="M293" s="1100" t="s">
        <v>831</v>
      </c>
      <c r="N293" s="1101"/>
      <c r="O293" s="313"/>
    </row>
    <row r="294" spans="2:15" ht="15.75" customHeight="1">
      <c r="B294" s="97">
        <v>1511</v>
      </c>
      <c r="C294" s="656" t="s">
        <v>656</v>
      </c>
      <c r="D294" s="187" t="s">
        <v>67</v>
      </c>
      <c r="E294" s="187" t="s">
        <v>660</v>
      </c>
      <c r="F294" s="1407"/>
      <c r="G294" s="442" t="s">
        <v>1554</v>
      </c>
      <c r="H294" s="972" t="s">
        <v>99</v>
      </c>
      <c r="I294" s="716" t="s">
        <v>1491</v>
      </c>
      <c r="J294" s="633">
        <v>1</v>
      </c>
      <c r="K294" s="443">
        <v>3300</v>
      </c>
      <c r="L294" s="565" t="str">
        <f t="shared" si="4"/>
        <v/>
      </c>
      <c r="M294" s="316" t="s">
        <v>831</v>
      </c>
      <c r="N294" s="349"/>
      <c r="O294" s="313"/>
    </row>
    <row r="295" spans="2:15" ht="15.75" customHeight="1">
      <c r="B295" s="97">
        <v>1511</v>
      </c>
      <c r="C295" s="656" t="s">
        <v>656</v>
      </c>
      <c r="D295" s="187" t="s">
        <v>26</v>
      </c>
      <c r="E295" s="187" t="s">
        <v>661</v>
      </c>
      <c r="F295" s="1407"/>
      <c r="G295" s="874" t="s">
        <v>1554</v>
      </c>
      <c r="H295" s="987" t="s">
        <v>63</v>
      </c>
      <c r="I295" s="875" t="s">
        <v>1492</v>
      </c>
      <c r="J295" s="876">
        <v>1</v>
      </c>
      <c r="K295" s="877">
        <v>3800</v>
      </c>
      <c r="L295" s="881" t="str">
        <f t="shared" si="4"/>
        <v/>
      </c>
      <c r="M295" s="879" t="s">
        <v>831</v>
      </c>
      <c r="N295" s="880"/>
      <c r="O295" s="313"/>
    </row>
    <row r="296" spans="2:15" ht="15.75" customHeight="1">
      <c r="B296" s="97">
        <v>1511</v>
      </c>
      <c r="C296" s="656" t="s">
        <v>656</v>
      </c>
      <c r="D296" s="187" t="s">
        <v>82</v>
      </c>
      <c r="E296" s="187" t="s">
        <v>662</v>
      </c>
      <c r="F296" s="1407"/>
      <c r="G296" s="874" t="s">
        <v>1554</v>
      </c>
      <c r="H296" s="987" t="s">
        <v>102</v>
      </c>
      <c r="I296" s="875" t="s">
        <v>1492</v>
      </c>
      <c r="J296" s="876">
        <v>1</v>
      </c>
      <c r="K296" s="877">
        <v>3800</v>
      </c>
      <c r="L296" s="881" t="str">
        <f t="shared" si="4"/>
        <v/>
      </c>
      <c r="M296" s="879" t="s">
        <v>831</v>
      </c>
      <c r="N296" s="880"/>
      <c r="O296" s="313"/>
    </row>
    <row r="297" spans="2:15" ht="15.75" customHeight="1">
      <c r="B297" s="97">
        <v>1511</v>
      </c>
      <c r="C297" s="656" t="s">
        <v>656</v>
      </c>
      <c r="D297" s="187" t="s">
        <v>30</v>
      </c>
      <c r="E297" s="187" t="s">
        <v>663</v>
      </c>
      <c r="F297" s="1407"/>
      <c r="G297" s="874" t="s">
        <v>1554</v>
      </c>
      <c r="H297" s="987" t="s">
        <v>64</v>
      </c>
      <c r="I297" s="875" t="s">
        <v>1492</v>
      </c>
      <c r="J297" s="876">
        <v>1</v>
      </c>
      <c r="K297" s="877">
        <v>3800</v>
      </c>
      <c r="L297" s="878" t="str">
        <f t="shared" si="4"/>
        <v/>
      </c>
      <c r="M297" s="879" t="s">
        <v>831</v>
      </c>
      <c r="N297" s="880"/>
      <c r="O297" s="313"/>
    </row>
    <row r="298" spans="2:15" ht="15.75" customHeight="1">
      <c r="B298" s="97">
        <v>1511</v>
      </c>
      <c r="C298" s="656" t="s">
        <v>656</v>
      </c>
      <c r="D298" s="187" t="s">
        <v>84</v>
      </c>
      <c r="E298" s="187" t="s">
        <v>664</v>
      </c>
      <c r="F298" s="1407"/>
      <c r="G298" s="874" t="s">
        <v>1554</v>
      </c>
      <c r="H298" s="987" t="s">
        <v>105</v>
      </c>
      <c r="I298" s="875" t="s">
        <v>1492</v>
      </c>
      <c r="J298" s="876">
        <v>1</v>
      </c>
      <c r="K298" s="877">
        <v>4300</v>
      </c>
      <c r="L298" s="881" t="str">
        <f t="shared" si="4"/>
        <v/>
      </c>
      <c r="M298" s="879" t="s">
        <v>831</v>
      </c>
      <c r="N298" s="880"/>
      <c r="O298" s="313"/>
    </row>
    <row r="299" spans="2:15" ht="15.75" customHeight="1">
      <c r="B299" s="97">
        <v>1511</v>
      </c>
      <c r="C299" s="656" t="s">
        <v>656</v>
      </c>
      <c r="D299" s="187" t="s">
        <v>86</v>
      </c>
      <c r="E299" s="187" t="s">
        <v>665</v>
      </c>
      <c r="F299" s="1407"/>
      <c r="G299" s="874" t="s">
        <v>1554</v>
      </c>
      <c r="H299" s="987" t="s">
        <v>146</v>
      </c>
      <c r="I299" s="875" t="s">
        <v>1492</v>
      </c>
      <c r="J299" s="876">
        <v>1</v>
      </c>
      <c r="K299" s="877">
        <v>4300</v>
      </c>
      <c r="L299" s="878" t="str">
        <f t="shared" si="4"/>
        <v/>
      </c>
      <c r="M299" s="879" t="s">
        <v>831</v>
      </c>
      <c r="N299" s="880"/>
      <c r="O299" s="313"/>
    </row>
    <row r="300" spans="2:15" ht="15.75" customHeight="1">
      <c r="B300" s="97">
        <v>1511</v>
      </c>
      <c r="C300" s="656" t="s">
        <v>656</v>
      </c>
      <c r="D300" s="187" t="s">
        <v>25</v>
      </c>
      <c r="E300" s="187" t="s">
        <v>666</v>
      </c>
      <c r="F300" s="1407"/>
      <c r="G300" s="442" t="s">
        <v>1554</v>
      </c>
      <c r="H300" s="972" t="s">
        <v>108</v>
      </c>
      <c r="I300" s="716" t="s">
        <v>1491</v>
      </c>
      <c r="J300" s="633">
        <v>1</v>
      </c>
      <c r="K300" s="443">
        <v>4300</v>
      </c>
      <c r="L300" s="666" t="str">
        <f t="shared" si="4"/>
        <v/>
      </c>
      <c r="M300" s="316" t="s">
        <v>831</v>
      </c>
      <c r="N300" s="349"/>
      <c r="O300" s="313"/>
    </row>
    <row r="301" spans="2:15" ht="15.75" customHeight="1">
      <c r="B301" s="97">
        <v>1511</v>
      </c>
      <c r="C301" s="656" t="s">
        <v>656</v>
      </c>
      <c r="D301" s="187" t="s">
        <v>89</v>
      </c>
      <c r="E301" s="187" t="s">
        <v>667</v>
      </c>
      <c r="F301" s="1407"/>
      <c r="G301" s="874" t="s">
        <v>1554</v>
      </c>
      <c r="H301" s="987" t="s">
        <v>110</v>
      </c>
      <c r="I301" s="875" t="s">
        <v>1492</v>
      </c>
      <c r="J301" s="876">
        <v>1</v>
      </c>
      <c r="K301" s="877">
        <v>5000</v>
      </c>
      <c r="L301" s="878" t="str">
        <f t="shared" si="4"/>
        <v/>
      </c>
      <c r="M301" s="879" t="s">
        <v>831</v>
      </c>
      <c r="N301" s="880"/>
      <c r="O301" s="313"/>
    </row>
    <row r="302" spans="2:15" ht="15.75" customHeight="1">
      <c r="B302" s="97">
        <v>1511</v>
      </c>
      <c r="C302" s="656" t="s">
        <v>656</v>
      </c>
      <c r="D302" s="187" t="s">
        <v>22</v>
      </c>
      <c r="E302" s="187" t="s">
        <v>668</v>
      </c>
      <c r="F302" s="1407"/>
      <c r="G302" s="874" t="s">
        <v>1554</v>
      </c>
      <c r="H302" s="987" t="s">
        <v>112</v>
      </c>
      <c r="I302" s="875" t="s">
        <v>1492</v>
      </c>
      <c r="J302" s="876">
        <v>1</v>
      </c>
      <c r="K302" s="877">
        <v>5000</v>
      </c>
      <c r="L302" s="881" t="str">
        <f t="shared" si="4"/>
        <v/>
      </c>
      <c r="M302" s="879" t="s">
        <v>831</v>
      </c>
      <c r="N302" s="880"/>
      <c r="O302" s="313"/>
    </row>
    <row r="303" spans="2:15" ht="15.75" customHeight="1">
      <c r="B303" s="97">
        <v>1511</v>
      </c>
      <c r="C303" s="656" t="s">
        <v>656</v>
      </c>
      <c r="D303" s="187" t="s">
        <v>92</v>
      </c>
      <c r="E303" s="187" t="s">
        <v>669</v>
      </c>
      <c r="F303" s="1407"/>
      <c r="G303" s="874" t="s">
        <v>1554</v>
      </c>
      <c r="H303" s="987" t="s">
        <v>114</v>
      </c>
      <c r="I303" s="875" t="s">
        <v>1492</v>
      </c>
      <c r="J303" s="876">
        <v>1</v>
      </c>
      <c r="K303" s="882">
        <v>5000</v>
      </c>
      <c r="L303" s="881" t="str">
        <f t="shared" si="4"/>
        <v/>
      </c>
      <c r="M303" s="879" t="s">
        <v>831</v>
      </c>
      <c r="N303" s="880"/>
      <c r="O303" s="313"/>
    </row>
    <row r="304" spans="2:15" ht="15.75" customHeight="1">
      <c r="B304" s="97">
        <v>1511</v>
      </c>
      <c r="C304" s="656" t="s">
        <v>657</v>
      </c>
      <c r="D304" s="187" t="s">
        <v>79</v>
      </c>
      <c r="E304" s="187" t="s">
        <v>670</v>
      </c>
      <c r="F304" s="1407" t="s">
        <v>888</v>
      </c>
      <c r="G304" s="442" t="s">
        <v>1555</v>
      </c>
      <c r="H304" s="973" t="s">
        <v>97</v>
      </c>
      <c r="I304" s="716" t="s">
        <v>1491</v>
      </c>
      <c r="J304" s="633">
        <v>1</v>
      </c>
      <c r="K304" s="667">
        <v>3300</v>
      </c>
      <c r="L304" s="565" t="str">
        <f t="shared" si="4"/>
        <v/>
      </c>
      <c r="M304" s="316" t="s">
        <v>831</v>
      </c>
      <c r="N304" s="349"/>
      <c r="O304" s="313"/>
    </row>
    <row r="305" spans="2:15" ht="15.75" customHeight="1">
      <c r="B305" s="97">
        <v>1511</v>
      </c>
      <c r="C305" s="656" t="s">
        <v>657</v>
      </c>
      <c r="D305" s="187" t="s">
        <v>67</v>
      </c>
      <c r="E305" s="187" t="s">
        <v>671</v>
      </c>
      <c r="F305" s="1407"/>
      <c r="G305" s="442" t="s">
        <v>1555</v>
      </c>
      <c r="H305" s="972" t="s">
        <v>99</v>
      </c>
      <c r="I305" s="931"/>
      <c r="J305" s="633">
        <v>1</v>
      </c>
      <c r="K305" s="443">
        <v>3300</v>
      </c>
      <c r="L305" s="565" t="str">
        <f t="shared" si="4"/>
        <v/>
      </c>
      <c r="M305" s="316" t="s">
        <v>831</v>
      </c>
      <c r="N305" s="349"/>
      <c r="O305" s="313"/>
    </row>
    <row r="306" spans="2:15" ht="15.75" customHeight="1">
      <c r="B306" s="97">
        <v>1511</v>
      </c>
      <c r="C306" s="656" t="s">
        <v>657</v>
      </c>
      <c r="D306" s="187" t="s">
        <v>26</v>
      </c>
      <c r="E306" s="187" t="s">
        <v>672</v>
      </c>
      <c r="F306" s="1407"/>
      <c r="G306" s="874" t="s">
        <v>1555</v>
      </c>
      <c r="H306" s="987" t="s">
        <v>63</v>
      </c>
      <c r="I306" s="875" t="s">
        <v>1492</v>
      </c>
      <c r="J306" s="876">
        <v>1</v>
      </c>
      <c r="K306" s="877">
        <v>3800</v>
      </c>
      <c r="L306" s="881" t="str">
        <f t="shared" si="4"/>
        <v/>
      </c>
      <c r="M306" s="879" t="s">
        <v>831</v>
      </c>
      <c r="N306" s="880"/>
      <c r="O306" s="313"/>
    </row>
    <row r="307" spans="2:15" ht="15.75" customHeight="1">
      <c r="B307" s="97">
        <v>1511</v>
      </c>
      <c r="C307" s="656" t="s">
        <v>657</v>
      </c>
      <c r="D307" s="187" t="s">
        <v>82</v>
      </c>
      <c r="E307" s="187" t="s">
        <v>673</v>
      </c>
      <c r="F307" s="1407"/>
      <c r="G307" s="874" t="s">
        <v>1555</v>
      </c>
      <c r="H307" s="987" t="s">
        <v>102</v>
      </c>
      <c r="I307" s="875" t="s">
        <v>1492</v>
      </c>
      <c r="J307" s="876">
        <v>1</v>
      </c>
      <c r="K307" s="877">
        <v>3800</v>
      </c>
      <c r="L307" s="881" t="str">
        <f t="shared" si="4"/>
        <v/>
      </c>
      <c r="M307" s="879" t="s">
        <v>831</v>
      </c>
      <c r="N307" s="880"/>
      <c r="O307" s="313"/>
    </row>
    <row r="308" spans="2:15" ht="15.75" customHeight="1">
      <c r="B308" s="97">
        <v>1511</v>
      </c>
      <c r="C308" s="656" t="s">
        <v>657</v>
      </c>
      <c r="D308" s="187" t="s">
        <v>30</v>
      </c>
      <c r="E308" s="187" t="s">
        <v>674</v>
      </c>
      <c r="F308" s="1407"/>
      <c r="G308" s="874" t="s">
        <v>1555</v>
      </c>
      <c r="H308" s="987" t="s">
        <v>64</v>
      </c>
      <c r="I308" s="875" t="s">
        <v>1492</v>
      </c>
      <c r="J308" s="876">
        <v>1</v>
      </c>
      <c r="K308" s="877">
        <v>3800</v>
      </c>
      <c r="L308" s="881" t="str">
        <f t="shared" si="4"/>
        <v/>
      </c>
      <c r="M308" s="879" t="s">
        <v>831</v>
      </c>
      <c r="N308" s="880"/>
      <c r="O308" s="313"/>
    </row>
    <row r="309" spans="2:15" ht="15.75" customHeight="1">
      <c r="B309" s="97">
        <v>1511</v>
      </c>
      <c r="C309" s="656" t="s">
        <v>657</v>
      </c>
      <c r="D309" s="187" t="s">
        <v>84</v>
      </c>
      <c r="E309" s="187" t="s">
        <v>675</v>
      </c>
      <c r="F309" s="1407"/>
      <c r="G309" s="874" t="s">
        <v>1555</v>
      </c>
      <c r="H309" s="987" t="s">
        <v>105</v>
      </c>
      <c r="I309" s="875" t="s">
        <v>1492</v>
      </c>
      <c r="J309" s="876">
        <v>1</v>
      </c>
      <c r="K309" s="877">
        <v>4300</v>
      </c>
      <c r="L309" s="881" t="str">
        <f t="shared" si="4"/>
        <v/>
      </c>
      <c r="M309" s="879" t="s">
        <v>831</v>
      </c>
      <c r="N309" s="880"/>
      <c r="O309" s="313"/>
    </row>
    <row r="310" spans="2:15" ht="15.75" customHeight="1">
      <c r="B310" s="97">
        <v>1511</v>
      </c>
      <c r="C310" s="656" t="s">
        <v>657</v>
      </c>
      <c r="D310" s="187" t="s">
        <v>86</v>
      </c>
      <c r="E310" s="187" t="s">
        <v>676</v>
      </c>
      <c r="F310" s="1407"/>
      <c r="G310" s="874" t="s">
        <v>1555</v>
      </c>
      <c r="H310" s="987" t="s">
        <v>146</v>
      </c>
      <c r="I310" s="875" t="s">
        <v>1492</v>
      </c>
      <c r="J310" s="876">
        <v>1</v>
      </c>
      <c r="K310" s="877">
        <v>4300</v>
      </c>
      <c r="L310" s="881" t="str">
        <f t="shared" si="4"/>
        <v/>
      </c>
      <c r="M310" s="879" t="s">
        <v>831</v>
      </c>
      <c r="N310" s="880"/>
      <c r="O310" s="313"/>
    </row>
    <row r="311" spans="2:15" ht="15.75" customHeight="1">
      <c r="B311" s="97">
        <v>1511</v>
      </c>
      <c r="C311" s="656" t="s">
        <v>657</v>
      </c>
      <c r="D311" s="187" t="s">
        <v>25</v>
      </c>
      <c r="E311" s="187" t="s">
        <v>677</v>
      </c>
      <c r="F311" s="1407"/>
      <c r="G311" s="874" t="s">
        <v>1555</v>
      </c>
      <c r="H311" s="987" t="s">
        <v>108</v>
      </c>
      <c r="I311" s="875" t="s">
        <v>1492</v>
      </c>
      <c r="J311" s="876">
        <v>1</v>
      </c>
      <c r="K311" s="877">
        <v>4300</v>
      </c>
      <c r="L311" s="881" t="str">
        <f t="shared" si="4"/>
        <v/>
      </c>
      <c r="M311" s="879" t="s">
        <v>831</v>
      </c>
      <c r="N311" s="880"/>
      <c r="O311" s="313"/>
    </row>
    <row r="312" spans="2:15" ht="15.75" customHeight="1">
      <c r="B312" s="97">
        <v>1511</v>
      </c>
      <c r="C312" s="656" t="s">
        <v>657</v>
      </c>
      <c r="D312" s="187" t="s">
        <v>89</v>
      </c>
      <c r="E312" s="187" t="s">
        <v>678</v>
      </c>
      <c r="F312" s="1407"/>
      <c r="G312" s="874" t="s">
        <v>1555</v>
      </c>
      <c r="H312" s="987" t="s">
        <v>110</v>
      </c>
      <c r="I312" s="875" t="s">
        <v>1492</v>
      </c>
      <c r="J312" s="876">
        <v>1</v>
      </c>
      <c r="K312" s="877">
        <v>5000</v>
      </c>
      <c r="L312" s="881" t="str">
        <f t="shared" si="4"/>
        <v/>
      </c>
      <c r="M312" s="879" t="s">
        <v>831</v>
      </c>
      <c r="N312" s="880"/>
      <c r="O312" s="313"/>
    </row>
    <row r="313" spans="2:15" ht="15.75" customHeight="1">
      <c r="B313" s="97">
        <v>1511</v>
      </c>
      <c r="C313" s="656" t="s">
        <v>657</v>
      </c>
      <c r="D313" s="187" t="s">
        <v>22</v>
      </c>
      <c r="E313" s="187" t="s">
        <v>679</v>
      </c>
      <c r="F313" s="1407"/>
      <c r="G313" s="874" t="s">
        <v>1555</v>
      </c>
      <c r="H313" s="987" t="s">
        <v>112</v>
      </c>
      <c r="I313" s="875" t="s">
        <v>1492</v>
      </c>
      <c r="J313" s="876">
        <v>1</v>
      </c>
      <c r="K313" s="877">
        <v>5000</v>
      </c>
      <c r="L313" s="881" t="str">
        <f t="shared" si="4"/>
        <v/>
      </c>
      <c r="M313" s="879" t="s">
        <v>831</v>
      </c>
      <c r="N313" s="880"/>
      <c r="O313" s="313"/>
    </row>
    <row r="314" spans="2:15" ht="15.75" customHeight="1">
      <c r="B314" s="97">
        <v>1511</v>
      </c>
      <c r="C314" s="656" t="s">
        <v>657</v>
      </c>
      <c r="D314" s="187" t="s">
        <v>92</v>
      </c>
      <c r="E314" s="187" t="s">
        <v>680</v>
      </c>
      <c r="F314" s="1407"/>
      <c r="G314" s="874" t="s">
        <v>1555</v>
      </c>
      <c r="H314" s="987" t="s">
        <v>114</v>
      </c>
      <c r="I314" s="875" t="s">
        <v>1492</v>
      </c>
      <c r="J314" s="876">
        <v>1</v>
      </c>
      <c r="K314" s="882">
        <v>5000</v>
      </c>
      <c r="L314" s="878" t="str">
        <f t="shared" si="4"/>
        <v/>
      </c>
      <c r="M314" s="879" t="s">
        <v>831</v>
      </c>
      <c r="N314" s="880"/>
      <c r="O314" s="313"/>
    </row>
    <row r="315" spans="2:15" ht="15.75" customHeight="1">
      <c r="B315" s="97">
        <v>1511</v>
      </c>
      <c r="C315" s="656" t="s">
        <v>658</v>
      </c>
      <c r="D315" s="187" t="s">
        <v>79</v>
      </c>
      <c r="E315" s="187" t="s">
        <v>681</v>
      </c>
      <c r="F315" s="1407" t="s">
        <v>888</v>
      </c>
      <c r="G315" s="70" t="s">
        <v>1556</v>
      </c>
      <c r="H315" s="973" t="s">
        <v>97</v>
      </c>
      <c r="I315" s="988" t="s">
        <v>1491</v>
      </c>
      <c r="J315" s="633">
        <v>1</v>
      </c>
      <c r="K315" s="667">
        <v>3300</v>
      </c>
      <c r="L315" s="666" t="str">
        <f t="shared" si="4"/>
        <v/>
      </c>
      <c r="M315" s="316" t="s">
        <v>831</v>
      </c>
      <c r="N315" s="349"/>
      <c r="O315" s="201"/>
    </row>
    <row r="316" spans="2:15" ht="15.75" customHeight="1">
      <c r="B316" s="97">
        <v>1511</v>
      </c>
      <c r="C316" s="656" t="s">
        <v>658</v>
      </c>
      <c r="D316" s="187" t="s">
        <v>67</v>
      </c>
      <c r="E316" s="187" t="s">
        <v>682</v>
      </c>
      <c r="F316" s="1407"/>
      <c r="G316" s="70" t="s">
        <v>1556</v>
      </c>
      <c r="H316" s="972" t="s">
        <v>99</v>
      </c>
      <c r="I316" s="931"/>
      <c r="J316" s="633">
        <v>1</v>
      </c>
      <c r="K316" s="443">
        <v>3300</v>
      </c>
      <c r="L316" s="666" t="str">
        <f t="shared" si="4"/>
        <v/>
      </c>
      <c r="M316" s="316" t="s">
        <v>831</v>
      </c>
      <c r="N316" s="349"/>
    </row>
    <row r="317" spans="2:15" ht="15.75" customHeight="1">
      <c r="B317" s="97">
        <v>1511</v>
      </c>
      <c r="C317" s="656" t="s">
        <v>658</v>
      </c>
      <c r="D317" s="187" t="s">
        <v>26</v>
      </c>
      <c r="E317" s="187" t="s">
        <v>683</v>
      </c>
      <c r="F317" s="1407"/>
      <c r="G317" s="70" t="s">
        <v>1556</v>
      </c>
      <c r="H317" s="972" t="s">
        <v>63</v>
      </c>
      <c r="I317" s="931"/>
      <c r="J317" s="633">
        <v>1</v>
      </c>
      <c r="K317" s="443">
        <v>3800</v>
      </c>
      <c r="L317" s="565" t="str">
        <f t="shared" si="4"/>
        <v/>
      </c>
      <c r="M317" s="316" t="s">
        <v>831</v>
      </c>
      <c r="N317" s="349"/>
    </row>
    <row r="318" spans="2:15" ht="15.75" customHeight="1">
      <c r="B318" s="97">
        <v>1511</v>
      </c>
      <c r="C318" s="656" t="s">
        <v>658</v>
      </c>
      <c r="D318" s="187" t="s">
        <v>82</v>
      </c>
      <c r="E318" s="187" t="s">
        <v>684</v>
      </c>
      <c r="F318" s="1407"/>
      <c r="G318" s="70" t="s">
        <v>1556</v>
      </c>
      <c r="H318" s="972" t="s">
        <v>102</v>
      </c>
      <c r="I318" s="931"/>
      <c r="J318" s="633">
        <v>1</v>
      </c>
      <c r="K318" s="443">
        <v>3800</v>
      </c>
      <c r="L318" s="565" t="str">
        <f t="shared" si="4"/>
        <v/>
      </c>
      <c r="M318" s="316" t="s">
        <v>831</v>
      </c>
      <c r="N318" s="349"/>
    </row>
    <row r="319" spans="2:15" ht="15.75" customHeight="1">
      <c r="B319" s="97">
        <v>1511</v>
      </c>
      <c r="C319" s="656" t="s">
        <v>658</v>
      </c>
      <c r="D319" s="187" t="s">
        <v>30</v>
      </c>
      <c r="E319" s="187" t="s">
        <v>685</v>
      </c>
      <c r="F319" s="1407"/>
      <c r="G319" s="70" t="s">
        <v>1556</v>
      </c>
      <c r="H319" s="972" t="s">
        <v>64</v>
      </c>
      <c r="I319" s="931"/>
      <c r="J319" s="633">
        <v>1</v>
      </c>
      <c r="K319" s="443">
        <v>3800</v>
      </c>
      <c r="L319" s="565" t="str">
        <f t="shared" si="4"/>
        <v/>
      </c>
      <c r="M319" s="316" t="s">
        <v>831</v>
      </c>
      <c r="N319" s="349"/>
    </row>
    <row r="320" spans="2:15" ht="15.75" customHeight="1">
      <c r="B320" s="97">
        <v>1511</v>
      </c>
      <c r="C320" s="656" t="s">
        <v>658</v>
      </c>
      <c r="D320" s="187" t="s">
        <v>84</v>
      </c>
      <c r="E320" s="187" t="s">
        <v>686</v>
      </c>
      <c r="F320" s="1407"/>
      <c r="G320" s="70" t="s">
        <v>1556</v>
      </c>
      <c r="H320" s="972" t="s">
        <v>105</v>
      </c>
      <c r="I320" s="716" t="s">
        <v>1491</v>
      </c>
      <c r="J320" s="633">
        <v>1</v>
      </c>
      <c r="K320" s="443">
        <v>4300</v>
      </c>
      <c r="L320" s="565" t="str">
        <f t="shared" si="4"/>
        <v/>
      </c>
      <c r="M320" s="316" t="s">
        <v>831</v>
      </c>
      <c r="N320" s="349"/>
    </row>
    <row r="321" spans="1:16" ht="15.75" customHeight="1">
      <c r="B321" s="97">
        <v>1511</v>
      </c>
      <c r="C321" s="656" t="s">
        <v>658</v>
      </c>
      <c r="D321" s="187" t="s">
        <v>86</v>
      </c>
      <c r="E321" s="187" t="s">
        <v>687</v>
      </c>
      <c r="F321" s="1407"/>
      <c r="G321" s="70" t="s">
        <v>1556</v>
      </c>
      <c r="H321" s="972" t="s">
        <v>146</v>
      </c>
      <c r="I321" s="716" t="s">
        <v>1491</v>
      </c>
      <c r="J321" s="633">
        <v>1</v>
      </c>
      <c r="K321" s="443">
        <v>4300</v>
      </c>
      <c r="L321" s="565" t="str">
        <f t="shared" si="4"/>
        <v/>
      </c>
      <c r="M321" s="316" t="s">
        <v>831</v>
      </c>
      <c r="N321" s="349"/>
    </row>
    <row r="322" spans="1:16" ht="15.75" customHeight="1">
      <c r="B322" s="97">
        <v>1511</v>
      </c>
      <c r="C322" s="656" t="s">
        <v>658</v>
      </c>
      <c r="D322" s="187" t="s">
        <v>25</v>
      </c>
      <c r="E322" s="187" t="s">
        <v>688</v>
      </c>
      <c r="F322" s="1407"/>
      <c r="G322" s="70" t="s">
        <v>1556</v>
      </c>
      <c r="H322" s="972" t="s">
        <v>108</v>
      </c>
      <c r="I322" s="931"/>
      <c r="J322" s="633">
        <v>1</v>
      </c>
      <c r="K322" s="443">
        <v>4300</v>
      </c>
      <c r="L322" s="565" t="str">
        <f t="shared" si="4"/>
        <v/>
      </c>
      <c r="M322" s="316" t="s">
        <v>831</v>
      </c>
      <c r="N322" s="349"/>
    </row>
    <row r="323" spans="1:16" ht="15.75" customHeight="1">
      <c r="B323" s="97">
        <v>1511</v>
      </c>
      <c r="C323" s="656" t="s">
        <v>658</v>
      </c>
      <c r="D323" s="187" t="s">
        <v>89</v>
      </c>
      <c r="E323" s="187" t="s">
        <v>689</v>
      </c>
      <c r="F323" s="1407"/>
      <c r="G323" s="70" t="s">
        <v>1556</v>
      </c>
      <c r="H323" s="972" t="s">
        <v>110</v>
      </c>
      <c r="I323" s="716" t="s">
        <v>1491</v>
      </c>
      <c r="J323" s="633">
        <v>1</v>
      </c>
      <c r="K323" s="443">
        <v>5000</v>
      </c>
      <c r="L323" s="565" t="str">
        <f t="shared" si="4"/>
        <v/>
      </c>
      <c r="M323" s="316" t="s">
        <v>831</v>
      </c>
      <c r="N323" s="349"/>
      <c r="O323" s="313"/>
    </row>
    <row r="324" spans="1:16" ht="15.75" customHeight="1">
      <c r="B324" s="97">
        <v>1511</v>
      </c>
      <c r="C324" s="656" t="s">
        <v>658</v>
      </c>
      <c r="D324" s="187" t="s">
        <v>22</v>
      </c>
      <c r="E324" s="187" t="s">
        <v>690</v>
      </c>
      <c r="F324" s="1407"/>
      <c r="G324" s="70" t="s">
        <v>1556</v>
      </c>
      <c r="H324" s="972" t="s">
        <v>112</v>
      </c>
      <c r="I324" s="716" t="s">
        <v>1491</v>
      </c>
      <c r="J324" s="633">
        <v>1</v>
      </c>
      <c r="K324" s="443">
        <v>5000</v>
      </c>
      <c r="L324" s="565" t="str">
        <f t="shared" si="4"/>
        <v/>
      </c>
      <c r="M324" s="316" t="s">
        <v>831</v>
      </c>
      <c r="N324" s="349"/>
      <c r="O324" s="313"/>
    </row>
    <row r="325" spans="1:16" ht="15.75" customHeight="1">
      <c r="B325" s="657">
        <v>1511</v>
      </c>
      <c r="C325" s="668" t="s">
        <v>658</v>
      </c>
      <c r="D325" s="188" t="s">
        <v>92</v>
      </c>
      <c r="E325" s="188" t="s">
        <v>691</v>
      </c>
      <c r="F325" s="1408"/>
      <c r="G325" s="169" t="s">
        <v>1556</v>
      </c>
      <c r="H325" s="978" t="s">
        <v>114</v>
      </c>
      <c r="I325" s="1319" t="s">
        <v>1491</v>
      </c>
      <c r="J325" s="700">
        <v>1</v>
      </c>
      <c r="K325" s="701">
        <v>5000</v>
      </c>
      <c r="L325" s="634" t="str">
        <f t="shared" si="4"/>
        <v/>
      </c>
      <c r="M325" s="317" t="s">
        <v>831</v>
      </c>
      <c r="N325" s="321"/>
      <c r="O325" s="313"/>
    </row>
    <row r="326" spans="1:16" ht="24" customHeight="1" thickBot="1">
      <c r="B326" s="342"/>
      <c r="C326" s="342"/>
      <c r="D326" s="342"/>
      <c r="E326" s="342"/>
      <c r="F326" s="71"/>
      <c r="G326" s="342"/>
      <c r="H326" s="342"/>
      <c r="I326" s="66"/>
      <c r="J326" s="342"/>
      <c r="K326" s="67"/>
      <c r="L326" s="67"/>
      <c r="M326" s="286"/>
      <c r="N326" s="322">
        <f>SUM(N7:N325)</f>
        <v>0</v>
      </c>
    </row>
    <row r="327" spans="1:16" ht="17.25" thickTop="1" thickBot="1">
      <c r="A327" s="1"/>
      <c r="B327" s="1" t="s">
        <v>70</v>
      </c>
      <c r="C327" s="21"/>
      <c r="D327" s="21"/>
      <c r="E327" s="1"/>
      <c r="F327" s="1"/>
      <c r="G327" s="1"/>
      <c r="H327" s="22"/>
      <c r="I327" s="1"/>
      <c r="J327" s="1"/>
      <c r="K327" s="23"/>
      <c r="L327" s="23"/>
      <c r="M327" s="278"/>
      <c r="N327" s="2"/>
      <c r="O327" s="1"/>
      <c r="P327" s="1"/>
    </row>
    <row r="328" spans="1:16" ht="15.75">
      <c r="A328" s="1"/>
      <c r="B328" s="1351"/>
      <c r="C328" s="1352"/>
      <c r="D328" s="1352"/>
      <c r="E328" s="1352"/>
      <c r="F328" s="1352"/>
      <c r="G328" s="1352"/>
      <c r="H328" s="1352"/>
      <c r="I328" s="1352"/>
      <c r="J328" s="1352"/>
      <c r="K328" s="1352"/>
      <c r="L328" s="1352"/>
      <c r="M328" s="1352"/>
      <c r="N328" s="1353"/>
      <c r="O328" s="1"/>
      <c r="P328" s="1"/>
    </row>
    <row r="329" spans="1:16" ht="15.75">
      <c r="A329" s="1"/>
      <c r="B329" s="1354"/>
      <c r="C329" s="1355"/>
      <c r="D329" s="1355"/>
      <c r="E329" s="1355"/>
      <c r="F329" s="1355"/>
      <c r="G329" s="1355"/>
      <c r="H329" s="1355"/>
      <c r="I329" s="1355"/>
      <c r="J329" s="1355"/>
      <c r="K329" s="1355"/>
      <c r="L329" s="1355"/>
      <c r="M329" s="1355"/>
      <c r="N329" s="1356"/>
      <c r="O329" s="1"/>
      <c r="P329" s="1"/>
    </row>
    <row r="330" spans="1:16" ht="23.25" customHeight="1" thickBot="1">
      <c r="A330" s="1"/>
      <c r="B330" s="1357"/>
      <c r="C330" s="1358"/>
      <c r="D330" s="1358"/>
      <c r="E330" s="1358"/>
      <c r="F330" s="1358"/>
      <c r="G330" s="1358"/>
      <c r="H330" s="1358"/>
      <c r="I330" s="1358"/>
      <c r="J330" s="1358"/>
      <c r="K330" s="1358"/>
      <c r="L330" s="1358"/>
      <c r="M330" s="1358"/>
      <c r="N330" s="1359"/>
      <c r="O330" s="1"/>
      <c r="P330" s="1"/>
    </row>
    <row r="331" spans="1:16" ht="15.75">
      <c r="A331" s="1"/>
      <c r="B331" s="1"/>
      <c r="C331" s="21"/>
      <c r="D331" s="21"/>
      <c r="E331" s="1"/>
      <c r="F331" s="1"/>
      <c r="G331" s="1"/>
      <c r="H331" s="22"/>
      <c r="I331" s="1"/>
      <c r="J331" s="1"/>
      <c r="K331" s="23"/>
      <c r="L331" s="23"/>
      <c r="M331" s="278"/>
      <c r="N331" s="2"/>
      <c r="O331" s="1"/>
      <c r="P331" s="1"/>
    </row>
    <row r="332" spans="1:16" ht="15.75">
      <c r="A332" s="1"/>
      <c r="B332" s="24" t="s">
        <v>71</v>
      </c>
      <c r="C332" s="24"/>
      <c r="D332" s="24"/>
      <c r="E332" s="24"/>
      <c r="F332" s="24"/>
      <c r="G332" s="24"/>
      <c r="H332" s="24"/>
      <c r="I332" s="24"/>
      <c r="J332" s="24"/>
      <c r="K332" s="23"/>
      <c r="L332" s="23"/>
      <c r="M332" s="278"/>
      <c r="N332" s="2"/>
      <c r="O332" s="1"/>
      <c r="P332" s="1"/>
    </row>
    <row r="333" spans="1:16" ht="15.75">
      <c r="A333" s="1"/>
      <c r="B333" s="24" t="s">
        <v>72</v>
      </c>
      <c r="C333" s="24"/>
      <c r="D333" s="24"/>
      <c r="E333" s="24"/>
      <c r="F333" s="24"/>
      <c r="G333" s="24"/>
      <c r="H333" s="24"/>
      <c r="I333" s="24"/>
      <c r="J333" s="24"/>
      <c r="K333" s="23"/>
      <c r="L333" s="23"/>
      <c r="M333" s="278"/>
      <c r="N333" s="2"/>
      <c r="O333" s="1"/>
      <c r="P333" s="1"/>
    </row>
    <row r="334" spans="1:16" ht="15.75">
      <c r="A334" s="1"/>
      <c r="B334" s="24" t="s">
        <v>73</v>
      </c>
      <c r="C334" s="24"/>
      <c r="D334" s="24"/>
      <c r="E334" s="24"/>
      <c r="F334" s="24"/>
      <c r="G334" s="24"/>
      <c r="H334" s="24"/>
      <c r="I334" s="24"/>
      <c r="J334" s="24"/>
      <c r="K334" s="23"/>
      <c r="L334" s="23"/>
      <c r="M334" s="278"/>
      <c r="N334" s="2"/>
      <c r="O334" s="1"/>
      <c r="P334" s="1"/>
    </row>
    <row r="335" spans="1:16" ht="15.75">
      <c r="A335" s="1"/>
      <c r="B335" s="1"/>
      <c r="C335" s="21"/>
      <c r="D335" s="21"/>
      <c r="E335" s="1"/>
      <c r="F335" s="1"/>
      <c r="G335" s="1"/>
      <c r="H335" s="22"/>
      <c r="I335" s="1"/>
      <c r="J335" s="1"/>
      <c r="K335" s="23"/>
      <c r="L335" s="23"/>
      <c r="M335" s="278"/>
      <c r="N335" s="2"/>
      <c r="O335" s="1"/>
      <c r="P335" s="1"/>
    </row>
    <row r="336" spans="1:16" ht="19.5">
      <c r="A336" s="6"/>
      <c r="D336" s="25" t="s">
        <v>74</v>
      </c>
      <c r="E336" s="342"/>
      <c r="F336" s="342"/>
      <c r="J336" s="342"/>
      <c r="N336" s="4"/>
      <c r="O336" s="6"/>
      <c r="P336" s="6"/>
    </row>
    <row r="337" spans="1:16" ht="15.75">
      <c r="A337" s="6"/>
      <c r="D337" s="26" t="s">
        <v>75</v>
      </c>
      <c r="E337" s="27"/>
      <c r="F337" s="27"/>
      <c r="H337" s="45" t="s">
        <v>76</v>
      </c>
      <c r="I337" s="60"/>
      <c r="J337" s="27"/>
      <c r="N337" s="4"/>
      <c r="O337" s="6"/>
      <c r="P337" s="6"/>
    </row>
    <row r="338" spans="1:16" ht="15.75" customHeight="1">
      <c r="A338" s="6"/>
      <c r="D338" s="28"/>
      <c r="E338" s="342"/>
      <c r="F338" s="342"/>
      <c r="G338" s="342"/>
      <c r="H338" s="342"/>
      <c r="I338" s="7"/>
      <c r="J338" s="6"/>
      <c r="K338" s="6"/>
      <c r="L338" s="6"/>
      <c r="M338" s="280"/>
      <c r="N338" s="6"/>
      <c r="O338" s="6"/>
    </row>
    <row r="339" spans="1:16" ht="18">
      <c r="A339" s="6"/>
      <c r="D339" s="29"/>
      <c r="E339" s="342"/>
      <c r="F339" s="46" t="s">
        <v>77</v>
      </c>
      <c r="G339" s="342"/>
      <c r="H339" s="342"/>
      <c r="I339" s="7"/>
      <c r="J339" s="6"/>
      <c r="K339" s="6"/>
      <c r="L339" s="6"/>
      <c r="M339" s="280"/>
      <c r="N339" s="6"/>
      <c r="O339" s="6"/>
    </row>
    <row r="340" spans="1:16" ht="15.75" customHeight="1">
      <c r="F340" s="31"/>
      <c r="I340" s="32"/>
      <c r="K340" s="30"/>
      <c r="L340" s="30"/>
      <c r="M340" s="287"/>
    </row>
  </sheetData>
  <sheetProtection selectLockedCells="1"/>
  <autoFilter ref="N6:O6" xr:uid="{00000000-0001-0000-0300-000000000000}"/>
  <mergeCells count="38">
    <mergeCell ref="B1:K1"/>
    <mergeCell ref="C2:D2"/>
    <mergeCell ref="E2:F2"/>
    <mergeCell ref="F40:F50"/>
    <mergeCell ref="F18:F28"/>
    <mergeCell ref="F29:F39"/>
    <mergeCell ref="F7:F17"/>
    <mergeCell ref="B3:N3"/>
    <mergeCell ref="N4:O4"/>
    <mergeCell ref="L2:M2"/>
    <mergeCell ref="F117:F127"/>
    <mergeCell ref="F128:F138"/>
    <mergeCell ref="F62:F72"/>
    <mergeCell ref="F73:F83"/>
    <mergeCell ref="F282:F292"/>
    <mergeCell ref="F271:F281"/>
    <mergeCell ref="F260:F270"/>
    <mergeCell ref="F150:F160"/>
    <mergeCell ref="F161:F171"/>
    <mergeCell ref="F172:F182"/>
    <mergeCell ref="F139:F149"/>
    <mergeCell ref="F84:F94"/>
    <mergeCell ref="B328:N330"/>
    <mergeCell ref="C4:K5"/>
    <mergeCell ref="F183:F193"/>
    <mergeCell ref="F194:F204"/>
    <mergeCell ref="F238:F248"/>
    <mergeCell ref="F249:F259"/>
    <mergeCell ref="F205:F215"/>
    <mergeCell ref="F216:F226"/>
    <mergeCell ref="F227:F237"/>
    <mergeCell ref="F293:F303"/>
    <mergeCell ref="F304:F314"/>
    <mergeCell ref="F315:F325"/>
    <mergeCell ref="F51:F61"/>
    <mergeCell ref="L6:M6"/>
    <mergeCell ref="F95:F105"/>
    <mergeCell ref="F106:F116"/>
  </mergeCells>
  <phoneticPr fontId="24"/>
  <pageMargins left="0.23622047244094491" right="0.23622047244094491" top="0.28999999999999998" bottom="0.2" header="0" footer="0"/>
  <pageSetup paperSize="9" scale="60" orientation="portrait" r:id="rId1"/>
  <headerFooter>
    <oddFooter>&amp;R&amp;D</oddFooter>
  </headerFooter>
  <ignoredErrors>
    <ignoredError sqref="C183:E202 C203:C204 E203:E204 D203:D237 D244:E259 C260:E292 D238:D243 D151:E151 C161:E181 D182:E182 D150:E150 D153:E159 D152:E152 D160:E160 C84:E84 C111:E118 C119:E149 D51:D61 D62:D72 D73:D83 D44:D50 D7:D14 D15:D43 C7:C14 C44:C50 C15:C43 E15:E43 E7:E14 E44:E50 E51:E83 C51:C83 D293:E325 C95:E110 D85:E9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B715D-08DC-40CA-91A8-083D46ACCEF3}">
  <sheetPr codeName="Sheet7"/>
  <dimension ref="A1:R54"/>
  <sheetViews>
    <sheetView zoomScaleNormal="100" workbookViewId="0">
      <pane ySplit="6" topLeftCell="A7" activePane="bottomLeft" state="frozen"/>
      <selection pane="bottomLeft" activeCell="B2" sqref="B2"/>
    </sheetView>
  </sheetViews>
  <sheetFormatPr defaultColWidth="12.5" defaultRowHeight="15" customHeight="1"/>
  <cols>
    <col min="1" max="1" width="5.5" customWidth="1"/>
    <col min="2" max="2" width="6.5" customWidth="1"/>
    <col min="3" max="3" width="6.5" bestFit="1" customWidth="1"/>
    <col min="4" max="4" width="7.125" bestFit="1" customWidth="1"/>
    <col min="5" max="5" width="19.625" bestFit="1" customWidth="1"/>
    <col min="6" max="6" width="27.125" customWidth="1"/>
    <col min="7" max="7" width="17.5" customWidth="1"/>
    <col min="8" max="8" width="5.125" bestFit="1" customWidth="1"/>
    <col min="9" max="9" width="20.625" customWidth="1"/>
    <col min="10" max="10" width="7.125" customWidth="1"/>
    <col min="11" max="11" width="11.5" bestFit="1" customWidth="1"/>
    <col min="12" max="12" width="6.625" customWidth="1"/>
    <col min="13" max="13" width="4.125" style="283" customWidth="1"/>
    <col min="14" max="14" width="10.625" customWidth="1"/>
    <col min="15" max="15" width="12.875" customWidth="1"/>
    <col min="16" max="16" width="9.875" customWidth="1"/>
    <col min="17" max="17" width="13" customWidth="1"/>
    <col min="18" max="27" width="6.5" customWidth="1"/>
  </cols>
  <sheetData>
    <row r="1" spans="1:18" ht="53.25" customHeight="1" thickBot="1">
      <c r="A1" s="1"/>
      <c r="B1" s="1394" t="s">
        <v>981</v>
      </c>
      <c r="C1" s="1394"/>
      <c r="D1" s="1394"/>
      <c r="E1" s="1394"/>
      <c r="F1" s="1394"/>
      <c r="G1" s="1394"/>
      <c r="H1" s="1394"/>
      <c r="I1" s="1394"/>
      <c r="J1" s="1394"/>
      <c r="K1" s="1394"/>
      <c r="L1" s="326"/>
      <c r="M1" s="273"/>
      <c r="N1" s="213" t="str">
        <f>ドッグキャリー!N1</f>
        <v>2026/8/25 更新</v>
      </c>
      <c r="O1" s="1"/>
      <c r="P1" s="1"/>
    </row>
    <row r="2" spans="1:18" ht="49.5" customHeight="1" thickBot="1">
      <c r="A2" s="1"/>
      <c r="B2" s="326"/>
      <c r="C2" s="1395" t="s">
        <v>0</v>
      </c>
      <c r="D2" s="1396"/>
      <c r="E2" s="1397"/>
      <c r="F2" s="1398"/>
      <c r="G2" s="270" t="s">
        <v>1</v>
      </c>
      <c r="H2" s="3" t="s">
        <v>78</v>
      </c>
      <c r="I2" s="271"/>
      <c r="J2" s="4" t="s">
        <v>3</v>
      </c>
      <c r="K2" s="301"/>
      <c r="L2" s="1400" t="s">
        <v>4</v>
      </c>
      <c r="M2" s="1400"/>
      <c r="N2" s="302"/>
      <c r="O2" s="327" t="s">
        <v>5</v>
      </c>
      <c r="P2" s="6"/>
      <c r="Q2" s="342"/>
    </row>
    <row r="3" spans="1:18" ht="26.25" customHeight="1">
      <c r="A3" s="1"/>
      <c r="B3" s="1399" t="s">
        <v>1600</v>
      </c>
      <c r="C3" s="1399"/>
      <c r="D3" s="1399"/>
      <c r="E3" s="1399"/>
      <c r="F3" s="1399"/>
      <c r="G3" s="1399"/>
      <c r="H3" s="1399"/>
      <c r="I3" s="1399"/>
      <c r="J3" s="1399"/>
      <c r="K3" s="1399"/>
      <c r="L3" s="1399"/>
      <c r="M3" s="1399"/>
      <c r="N3" s="1399"/>
      <c r="O3" s="175"/>
      <c r="P3" s="1"/>
    </row>
    <row r="4" spans="1:18" ht="43.5" customHeight="1">
      <c r="A4" s="1"/>
      <c r="B4" s="4"/>
      <c r="C4" s="1390" t="s">
        <v>1602</v>
      </c>
      <c r="D4" s="1390"/>
      <c r="E4" s="1390"/>
      <c r="F4" s="1390"/>
      <c r="G4" s="1390"/>
      <c r="H4" s="1390"/>
      <c r="I4" s="1390"/>
      <c r="J4" s="1390"/>
      <c r="K4" s="1390"/>
      <c r="L4" s="328"/>
      <c r="M4" s="274"/>
      <c r="N4" s="1392"/>
      <c r="O4" s="1392"/>
      <c r="P4" s="1"/>
    </row>
    <row r="5" spans="1:18" ht="24" customHeight="1" thickBot="1">
      <c r="A5" s="1"/>
      <c r="B5" s="5"/>
      <c r="C5" s="1391"/>
      <c r="D5" s="1391"/>
      <c r="E5" s="1391"/>
      <c r="F5" s="1391"/>
      <c r="G5" s="1391"/>
      <c r="H5" s="1391"/>
      <c r="I5" s="1391"/>
      <c r="J5" s="1391"/>
      <c r="K5" s="1391"/>
      <c r="L5" s="328"/>
      <c r="M5" s="274"/>
      <c r="N5" s="44"/>
      <c r="O5" s="1"/>
      <c r="P5" s="1"/>
    </row>
    <row r="6" spans="1:18" ht="27" customHeight="1" thickBot="1">
      <c r="A6" s="2"/>
      <c r="B6" s="34" t="s">
        <v>6</v>
      </c>
      <c r="C6" s="35" t="s">
        <v>7</v>
      </c>
      <c r="D6" s="35" t="s">
        <v>8</v>
      </c>
      <c r="E6" s="34" t="s">
        <v>9</v>
      </c>
      <c r="F6" s="34" t="s">
        <v>10</v>
      </c>
      <c r="G6" s="36" t="s">
        <v>11</v>
      </c>
      <c r="H6" s="34" t="s">
        <v>12</v>
      </c>
      <c r="I6" s="38" t="s">
        <v>13</v>
      </c>
      <c r="J6" s="347" t="s">
        <v>14</v>
      </c>
      <c r="K6" s="37" t="s">
        <v>15</v>
      </c>
      <c r="L6" s="1370" t="s">
        <v>16</v>
      </c>
      <c r="M6" s="1371"/>
      <c r="N6" s="1235" t="s">
        <v>17</v>
      </c>
      <c r="R6" s="43"/>
    </row>
    <row r="7" spans="1:18" ht="15.75" customHeight="1" thickTop="1">
      <c r="B7" s="64">
        <v>5603</v>
      </c>
      <c r="C7" s="94" t="s">
        <v>1189</v>
      </c>
      <c r="D7" s="94" t="s">
        <v>1067</v>
      </c>
      <c r="E7" s="649" t="s">
        <v>1186</v>
      </c>
      <c r="F7" s="1430" t="s">
        <v>1039</v>
      </c>
      <c r="G7" s="757" t="s">
        <v>1040</v>
      </c>
      <c r="H7" s="802" t="s">
        <v>1043</v>
      </c>
      <c r="I7" s="1012"/>
      <c r="J7" s="341">
        <v>1</v>
      </c>
      <c r="K7" s="160">
        <v>3300</v>
      </c>
      <c r="L7" s="419" t="str">
        <f t="shared" ref="L7:L38" si="0">IFERROR(IF(N7=0,"",ROUNDUP(N7/J7,0)),"")</f>
        <v/>
      </c>
      <c r="M7" s="691" t="s">
        <v>24</v>
      </c>
      <c r="N7" s="1250"/>
    </row>
    <row r="8" spans="1:18" ht="15.75" customHeight="1">
      <c r="B8" s="64">
        <v>5603</v>
      </c>
      <c r="C8" s="94" t="s">
        <v>1190</v>
      </c>
      <c r="D8" s="94" t="s">
        <v>1067</v>
      </c>
      <c r="E8" s="18" t="s">
        <v>1187</v>
      </c>
      <c r="F8" s="1431"/>
      <c r="G8" s="204" t="s">
        <v>1041</v>
      </c>
      <c r="H8" s="836" t="s">
        <v>1043</v>
      </c>
      <c r="I8" s="1019"/>
      <c r="J8" s="339">
        <v>1</v>
      </c>
      <c r="K8" s="55">
        <v>3300</v>
      </c>
      <c r="L8" s="419" t="str">
        <f t="shared" si="0"/>
        <v/>
      </c>
      <c r="M8" s="690" t="s">
        <v>24</v>
      </c>
      <c r="N8" s="1250"/>
    </row>
    <row r="9" spans="1:18" ht="15.75" customHeight="1">
      <c r="B9" s="48">
        <v>5603</v>
      </c>
      <c r="C9" s="87" t="s">
        <v>1191</v>
      </c>
      <c r="D9" s="87" t="s">
        <v>1067</v>
      </c>
      <c r="E9" s="87" t="s">
        <v>1188</v>
      </c>
      <c r="F9" s="1432"/>
      <c r="G9" s="205" t="s">
        <v>1042</v>
      </c>
      <c r="H9" s="344" t="s">
        <v>1043</v>
      </c>
      <c r="I9" s="1014"/>
      <c r="J9" s="338">
        <v>1</v>
      </c>
      <c r="K9" s="52">
        <v>3300</v>
      </c>
      <c r="L9" s="352" t="str">
        <f t="shared" si="0"/>
        <v/>
      </c>
      <c r="M9" s="689" t="s">
        <v>24</v>
      </c>
      <c r="N9" s="1251"/>
    </row>
    <row r="10" spans="1:18" ht="15.75" customHeight="1">
      <c r="B10" s="339">
        <v>5602</v>
      </c>
      <c r="C10" s="80" t="s">
        <v>1195</v>
      </c>
      <c r="D10" s="449" t="s">
        <v>1067</v>
      </c>
      <c r="E10" s="83" t="s">
        <v>1200</v>
      </c>
      <c r="F10" s="1428" t="s">
        <v>149</v>
      </c>
      <c r="G10" s="339" t="s">
        <v>294</v>
      </c>
      <c r="H10" s="339" t="s">
        <v>81</v>
      </c>
      <c r="I10" s="1010" t="s">
        <v>1491</v>
      </c>
      <c r="J10" s="339">
        <v>1</v>
      </c>
      <c r="K10" s="55">
        <v>4500</v>
      </c>
      <c r="L10" s="379" t="str">
        <f t="shared" si="0"/>
        <v/>
      </c>
      <c r="M10" s="690" t="s">
        <v>24</v>
      </c>
      <c r="N10" s="1252"/>
      <c r="O10" s="201"/>
    </row>
    <row r="11" spans="1:18" ht="15.75" customHeight="1">
      <c r="B11" s="341">
        <v>5602</v>
      </c>
      <c r="C11" s="81" t="s">
        <v>1195</v>
      </c>
      <c r="D11" s="266" t="s">
        <v>1067</v>
      </c>
      <c r="E11" s="81" t="s">
        <v>1201</v>
      </c>
      <c r="F11" s="1428"/>
      <c r="G11" s="1003" t="s">
        <v>294</v>
      </c>
      <c r="H11" s="1003" t="s">
        <v>29</v>
      </c>
      <c r="I11" s="1299" t="s">
        <v>1492</v>
      </c>
      <c r="J11" s="1003">
        <v>1</v>
      </c>
      <c r="K11" s="1005">
        <v>5500</v>
      </c>
      <c r="L11" s="1081" t="str">
        <f t="shared" si="0"/>
        <v/>
      </c>
      <c r="M11" s="1300" t="s">
        <v>24</v>
      </c>
      <c r="N11" s="1301"/>
    </row>
    <row r="12" spans="1:18" ht="15.75" customHeight="1">
      <c r="B12" s="341">
        <v>5602</v>
      </c>
      <c r="C12" s="81" t="s">
        <v>1195</v>
      </c>
      <c r="D12" s="266" t="s">
        <v>1067</v>
      </c>
      <c r="E12" s="81" t="s">
        <v>1202</v>
      </c>
      <c r="F12" s="1428"/>
      <c r="G12" s="1303" t="s">
        <v>294</v>
      </c>
      <c r="H12" s="1303" t="s">
        <v>32</v>
      </c>
      <c r="I12" s="1299" t="s">
        <v>1492</v>
      </c>
      <c r="J12" s="1303">
        <v>1</v>
      </c>
      <c r="K12" s="1304">
        <v>6300</v>
      </c>
      <c r="L12" s="1305" t="str">
        <f t="shared" si="0"/>
        <v/>
      </c>
      <c r="M12" s="1306" t="s">
        <v>24</v>
      </c>
      <c r="N12" s="1307"/>
    </row>
    <row r="13" spans="1:18" ht="15.75" customHeight="1">
      <c r="B13" s="341">
        <v>5602</v>
      </c>
      <c r="C13" s="81" t="s">
        <v>1199</v>
      </c>
      <c r="D13" s="266" t="s">
        <v>1067</v>
      </c>
      <c r="E13" s="81" t="s">
        <v>1203</v>
      </c>
      <c r="F13" s="1428"/>
      <c r="G13" s="341" t="s">
        <v>129</v>
      </c>
      <c r="H13" s="341" t="s">
        <v>81</v>
      </c>
      <c r="I13" s="1011" t="s">
        <v>1610</v>
      </c>
      <c r="J13" s="341">
        <v>1</v>
      </c>
      <c r="K13" s="54">
        <v>4500</v>
      </c>
      <c r="L13" s="351" t="str">
        <f t="shared" si="0"/>
        <v/>
      </c>
      <c r="M13" s="691" t="s">
        <v>24</v>
      </c>
      <c r="N13" s="1250"/>
    </row>
    <row r="14" spans="1:18" ht="15.75" customHeight="1">
      <c r="B14" s="341">
        <v>5602</v>
      </c>
      <c r="C14" s="81" t="s">
        <v>1199</v>
      </c>
      <c r="D14" s="266" t="s">
        <v>1067</v>
      </c>
      <c r="E14" s="81" t="s">
        <v>1204</v>
      </c>
      <c r="F14" s="1428"/>
      <c r="G14" s="1003" t="s">
        <v>129</v>
      </c>
      <c r="H14" s="1003" t="s">
        <v>29</v>
      </c>
      <c r="I14" s="1299" t="s">
        <v>1492</v>
      </c>
      <c r="J14" s="1003">
        <v>1</v>
      </c>
      <c r="K14" s="1005">
        <v>5500</v>
      </c>
      <c r="L14" s="1081" t="str">
        <f t="shared" si="0"/>
        <v/>
      </c>
      <c r="M14" s="1300" t="s">
        <v>24</v>
      </c>
      <c r="N14" s="1301"/>
    </row>
    <row r="15" spans="1:18" ht="15.75" customHeight="1">
      <c r="B15" s="338">
        <v>5602</v>
      </c>
      <c r="C15" s="82" t="s">
        <v>1199</v>
      </c>
      <c r="D15" s="456" t="s">
        <v>1067</v>
      </c>
      <c r="E15" s="82" t="s">
        <v>1205</v>
      </c>
      <c r="F15" s="1429"/>
      <c r="G15" s="1172" t="s">
        <v>129</v>
      </c>
      <c r="H15" s="1172" t="s">
        <v>32</v>
      </c>
      <c r="I15" s="1282" t="s">
        <v>1492</v>
      </c>
      <c r="J15" s="1172">
        <v>1</v>
      </c>
      <c r="K15" s="1283">
        <v>6300</v>
      </c>
      <c r="L15" s="1284" t="str">
        <f t="shared" si="0"/>
        <v/>
      </c>
      <c r="M15" s="1285" t="s">
        <v>24</v>
      </c>
      <c r="N15" s="1177"/>
    </row>
    <row r="16" spans="1:18" ht="15.75" customHeight="1">
      <c r="B16" s="336">
        <v>5601</v>
      </c>
      <c r="C16" s="146" t="s">
        <v>1212</v>
      </c>
      <c r="D16" s="186" t="s">
        <v>1215</v>
      </c>
      <c r="E16" s="83" t="s">
        <v>1206</v>
      </c>
      <c r="F16" s="1433" t="s">
        <v>152</v>
      </c>
      <c r="G16" s="336" t="s">
        <v>1037</v>
      </c>
      <c r="H16" s="336" t="s">
        <v>81</v>
      </c>
      <c r="I16" s="1159"/>
      <c r="J16" s="340">
        <v>1</v>
      </c>
      <c r="K16" s="160">
        <v>3000</v>
      </c>
      <c r="L16" s="353" t="str">
        <f t="shared" si="0"/>
        <v/>
      </c>
      <c r="M16" s="932" t="s">
        <v>24</v>
      </c>
      <c r="N16" s="1252"/>
      <c r="O16" s="201"/>
    </row>
    <row r="17" spans="2:14" ht="15.75" customHeight="1">
      <c r="B17" s="336">
        <v>5601</v>
      </c>
      <c r="C17" s="80" t="s">
        <v>1212</v>
      </c>
      <c r="D17" s="196" t="s">
        <v>1090</v>
      </c>
      <c r="E17" s="81" t="s">
        <v>1207</v>
      </c>
      <c r="F17" s="1428"/>
      <c r="G17" s="341" t="s">
        <v>1037</v>
      </c>
      <c r="H17" s="341" t="s">
        <v>29</v>
      </c>
      <c r="I17" s="1014"/>
      <c r="J17" s="336">
        <v>1</v>
      </c>
      <c r="K17" s="54">
        <v>3900</v>
      </c>
      <c r="L17" s="351" t="str">
        <f t="shared" si="0"/>
        <v/>
      </c>
      <c r="M17" s="691" t="s">
        <v>24</v>
      </c>
      <c r="N17" s="1250"/>
    </row>
    <row r="18" spans="2:14" ht="15.75" customHeight="1">
      <c r="B18" s="336">
        <v>5601</v>
      </c>
      <c r="C18" s="81" t="s">
        <v>1212</v>
      </c>
      <c r="D18" s="243" t="s">
        <v>1091</v>
      </c>
      <c r="E18" s="81" t="s">
        <v>1208</v>
      </c>
      <c r="F18" s="1428"/>
      <c r="G18" s="341" t="s">
        <v>1037</v>
      </c>
      <c r="H18" s="341" t="s">
        <v>32</v>
      </c>
      <c r="I18" s="1073" t="s">
        <v>1491</v>
      </c>
      <c r="J18" s="341">
        <v>1</v>
      </c>
      <c r="K18" s="434">
        <v>4800</v>
      </c>
      <c r="L18" s="933" t="str">
        <f t="shared" si="0"/>
        <v/>
      </c>
      <c r="M18" s="690" t="s">
        <v>24</v>
      </c>
      <c r="N18" s="1250"/>
    </row>
    <row r="19" spans="2:14" ht="15.75" customHeight="1">
      <c r="B19" s="336">
        <v>5601</v>
      </c>
      <c r="C19" s="81" t="s">
        <v>1214</v>
      </c>
      <c r="D19" s="243" t="s">
        <v>1215</v>
      </c>
      <c r="E19" s="81" t="s">
        <v>1209</v>
      </c>
      <c r="F19" s="1428"/>
      <c r="G19" s="341" t="s">
        <v>183</v>
      </c>
      <c r="H19" s="336" t="s">
        <v>81</v>
      </c>
      <c r="I19" s="1160"/>
      <c r="J19" s="336">
        <v>1</v>
      </c>
      <c r="K19" s="160">
        <v>3000</v>
      </c>
      <c r="L19" s="419" t="str">
        <f t="shared" si="0"/>
        <v/>
      </c>
      <c r="M19" s="932" t="s">
        <v>24</v>
      </c>
      <c r="N19" s="1250"/>
    </row>
    <row r="20" spans="2:14" ht="15.75" customHeight="1">
      <c r="B20" s="336">
        <v>5601</v>
      </c>
      <c r="C20" s="105" t="s">
        <v>1214</v>
      </c>
      <c r="D20" s="451" t="s">
        <v>1090</v>
      </c>
      <c r="E20" s="81" t="s">
        <v>1210</v>
      </c>
      <c r="F20" s="1428"/>
      <c r="G20" s="341" t="s">
        <v>183</v>
      </c>
      <c r="H20" s="341" t="s">
        <v>29</v>
      </c>
      <c r="I20" s="1014"/>
      <c r="J20" s="341">
        <v>1</v>
      </c>
      <c r="K20" s="57">
        <v>3900</v>
      </c>
      <c r="L20" s="419" t="str">
        <f t="shared" si="0"/>
        <v/>
      </c>
      <c r="M20" s="691" t="s">
        <v>24</v>
      </c>
      <c r="N20" s="1250"/>
    </row>
    <row r="21" spans="2:14" ht="15.75" customHeight="1">
      <c r="B21" s="329">
        <v>5601</v>
      </c>
      <c r="C21" s="147" t="s">
        <v>1214</v>
      </c>
      <c r="D21" s="444" t="s">
        <v>1091</v>
      </c>
      <c r="E21" s="82" t="s">
        <v>1211</v>
      </c>
      <c r="F21" s="1429"/>
      <c r="G21" s="329" t="s">
        <v>183</v>
      </c>
      <c r="H21" s="329" t="s">
        <v>32</v>
      </c>
      <c r="I21" s="1073" t="s">
        <v>1491</v>
      </c>
      <c r="J21" s="329">
        <v>1</v>
      </c>
      <c r="K21" s="142">
        <v>4800</v>
      </c>
      <c r="L21" s="354" t="str">
        <f t="shared" si="0"/>
        <v/>
      </c>
      <c r="M21" s="689" t="s">
        <v>24</v>
      </c>
      <c r="N21" s="1251"/>
    </row>
    <row r="22" spans="2:14" ht="15.75" customHeight="1">
      <c r="B22" s="334">
        <v>5502</v>
      </c>
      <c r="C22" s="93" t="s">
        <v>1194</v>
      </c>
      <c r="D22" s="319" t="s">
        <v>1067</v>
      </c>
      <c r="E22" s="83" t="s">
        <v>1192</v>
      </c>
      <c r="F22" s="1436" t="s">
        <v>1052</v>
      </c>
      <c r="G22" s="1291" t="s">
        <v>1537</v>
      </c>
      <c r="H22" s="1292"/>
      <c r="I22" s="1293" t="s">
        <v>1492</v>
      </c>
      <c r="J22" s="1229">
        <v>1</v>
      </c>
      <c r="K22" s="1294">
        <v>3500</v>
      </c>
      <c r="L22" s="1295" t="str">
        <f t="shared" si="0"/>
        <v/>
      </c>
      <c r="M22" s="1296" t="s">
        <v>1079</v>
      </c>
      <c r="N22" s="1297"/>
    </row>
    <row r="23" spans="2:14" ht="15.75" customHeight="1">
      <c r="B23" s="333">
        <v>5502</v>
      </c>
      <c r="C23" s="119" t="s">
        <v>1089</v>
      </c>
      <c r="D23" s="190" t="s">
        <v>1067</v>
      </c>
      <c r="E23" s="81" t="s">
        <v>1193</v>
      </c>
      <c r="F23" s="1437"/>
      <c r="G23" s="1313" t="s">
        <v>1538</v>
      </c>
      <c r="H23" s="1314"/>
      <c r="I23" s="1315" t="s">
        <v>1492</v>
      </c>
      <c r="J23" s="1001">
        <v>1</v>
      </c>
      <c r="K23" s="1316">
        <v>3500</v>
      </c>
      <c r="L23" s="1295" t="str">
        <f t="shared" si="0"/>
        <v/>
      </c>
      <c r="M23" s="1317" t="s">
        <v>1079</v>
      </c>
      <c r="N23" s="1318"/>
    </row>
    <row r="24" spans="2:14" ht="17.25" customHeight="1">
      <c r="B24" s="332">
        <v>5502</v>
      </c>
      <c r="C24" s="78" t="s">
        <v>1195</v>
      </c>
      <c r="D24" s="461" t="s">
        <v>1067</v>
      </c>
      <c r="E24" s="82" t="s">
        <v>1196</v>
      </c>
      <c r="F24" s="1438"/>
      <c r="G24" s="1334" t="s">
        <v>1038</v>
      </c>
      <c r="H24" s="1335"/>
      <c r="I24" s="1073" t="s">
        <v>1491</v>
      </c>
      <c r="J24" s="1336">
        <v>1</v>
      </c>
      <c r="K24" s="1337">
        <v>3500</v>
      </c>
      <c r="L24" s="1338" t="str">
        <f t="shared" si="0"/>
        <v/>
      </c>
      <c r="M24" s="1339" t="s">
        <v>24</v>
      </c>
      <c r="N24" s="1251"/>
    </row>
    <row r="25" spans="2:14" ht="15.75" customHeight="1">
      <c r="B25" s="334">
        <v>5503</v>
      </c>
      <c r="C25" s="93" t="s">
        <v>1194</v>
      </c>
      <c r="D25" s="319" t="s">
        <v>1067</v>
      </c>
      <c r="E25" s="83" t="s">
        <v>1198</v>
      </c>
      <c r="F25" s="1436" t="s">
        <v>1053</v>
      </c>
      <c r="G25" s="39" t="s">
        <v>1050</v>
      </c>
      <c r="H25" s="458" t="s">
        <v>452</v>
      </c>
      <c r="I25" s="1039"/>
      <c r="J25" s="339">
        <v>1</v>
      </c>
      <c r="K25" s="55">
        <v>5000</v>
      </c>
      <c r="L25" s="353" t="str">
        <f t="shared" si="0"/>
        <v/>
      </c>
      <c r="M25" s="690" t="s">
        <v>24</v>
      </c>
      <c r="N25" s="1252"/>
    </row>
    <row r="26" spans="2:14" ht="15.75" customHeight="1">
      <c r="B26" s="332">
        <v>5503</v>
      </c>
      <c r="C26" s="78" t="s">
        <v>1195</v>
      </c>
      <c r="D26" s="461" t="s">
        <v>1067</v>
      </c>
      <c r="E26" s="82" t="s">
        <v>1197</v>
      </c>
      <c r="F26" s="1438"/>
      <c r="G26" s="41" t="s">
        <v>294</v>
      </c>
      <c r="H26" s="459" t="s">
        <v>452</v>
      </c>
      <c r="I26" s="1040"/>
      <c r="J26" s="338">
        <v>1</v>
      </c>
      <c r="K26" s="52">
        <v>5000</v>
      </c>
      <c r="L26" s="435" t="str">
        <f t="shared" si="0"/>
        <v/>
      </c>
      <c r="M26" s="689" t="s">
        <v>24</v>
      </c>
      <c r="N26" s="1251"/>
    </row>
    <row r="27" spans="2:14" ht="15.75" customHeight="1">
      <c r="B27" s="339">
        <v>5508</v>
      </c>
      <c r="C27" s="80" t="s">
        <v>922</v>
      </c>
      <c r="D27" s="449" t="s">
        <v>890</v>
      </c>
      <c r="E27" s="80" t="s">
        <v>923</v>
      </c>
      <c r="F27" s="1428" t="s">
        <v>925</v>
      </c>
      <c r="G27" s="184" t="s">
        <v>926</v>
      </c>
      <c r="H27" s="702" t="s">
        <v>960</v>
      </c>
      <c r="I27" s="1073" t="s">
        <v>1491</v>
      </c>
      <c r="J27" s="339">
        <v>1</v>
      </c>
      <c r="K27" s="55">
        <v>12000</v>
      </c>
      <c r="L27" s="353" t="str">
        <f t="shared" si="0"/>
        <v/>
      </c>
      <c r="M27" s="690" t="s">
        <v>952</v>
      </c>
      <c r="N27" s="437"/>
    </row>
    <row r="28" spans="2:14" ht="15.75" customHeight="1">
      <c r="B28" s="338">
        <v>5508</v>
      </c>
      <c r="C28" s="82" t="s">
        <v>891</v>
      </c>
      <c r="D28" s="456" t="s">
        <v>890</v>
      </c>
      <c r="E28" s="82" t="s">
        <v>924</v>
      </c>
      <c r="F28" s="1429"/>
      <c r="G28" s="185" t="s">
        <v>893</v>
      </c>
      <c r="H28" s="330" t="s">
        <v>960</v>
      </c>
      <c r="I28" s="713"/>
      <c r="J28" s="338">
        <v>1</v>
      </c>
      <c r="K28" s="52">
        <v>12000</v>
      </c>
      <c r="L28" s="352" t="str">
        <f t="shared" si="0"/>
        <v/>
      </c>
      <c r="M28" s="689" t="s">
        <v>24</v>
      </c>
      <c r="N28" s="438"/>
    </row>
    <row r="29" spans="2:14" ht="19.5" customHeight="1">
      <c r="B29" s="336">
        <v>5509</v>
      </c>
      <c r="C29" s="146" t="s">
        <v>946</v>
      </c>
      <c r="D29" s="146" t="s">
        <v>948</v>
      </c>
      <c r="E29" s="140" t="s">
        <v>949</v>
      </c>
      <c r="F29" s="1368" t="s">
        <v>1557</v>
      </c>
      <c r="G29" s="339" t="s">
        <v>951</v>
      </c>
      <c r="H29" s="336" t="s">
        <v>452</v>
      </c>
      <c r="I29" s="726"/>
      <c r="J29" s="763">
        <v>1</v>
      </c>
      <c r="K29" s="160">
        <v>4900</v>
      </c>
      <c r="L29" s="353" t="str">
        <f t="shared" si="0"/>
        <v/>
      </c>
      <c r="M29" s="548" t="s">
        <v>21</v>
      </c>
      <c r="N29" s="414"/>
    </row>
    <row r="30" spans="2:14" ht="20.25" customHeight="1">
      <c r="B30" s="329">
        <v>5509</v>
      </c>
      <c r="C30" s="147" t="s">
        <v>947</v>
      </c>
      <c r="D30" s="147" t="s">
        <v>948</v>
      </c>
      <c r="E30" s="132" t="s">
        <v>950</v>
      </c>
      <c r="F30" s="1369"/>
      <c r="G30" s="338" t="s">
        <v>945</v>
      </c>
      <c r="H30" s="338" t="s">
        <v>452</v>
      </c>
      <c r="I30" s="728"/>
      <c r="J30" s="547">
        <v>1</v>
      </c>
      <c r="K30" s="52">
        <v>4900</v>
      </c>
      <c r="L30" s="352" t="str">
        <f t="shared" si="0"/>
        <v/>
      </c>
      <c r="M30" s="366" t="s">
        <v>21</v>
      </c>
      <c r="N30" s="361"/>
    </row>
    <row r="31" spans="2:14" ht="17.25" customHeight="1">
      <c r="B31" s="340">
        <v>5506</v>
      </c>
      <c r="C31" s="83" t="s">
        <v>22</v>
      </c>
      <c r="D31" s="460" t="s">
        <v>19</v>
      </c>
      <c r="E31" s="80" t="s">
        <v>465</v>
      </c>
      <c r="F31" s="1433" t="s">
        <v>462</v>
      </c>
      <c r="G31" s="457" t="s">
        <v>463</v>
      </c>
      <c r="H31" s="458" t="s">
        <v>452</v>
      </c>
      <c r="I31" s="717"/>
      <c r="J31" s="340">
        <v>1</v>
      </c>
      <c r="K31" s="53">
        <v>4900</v>
      </c>
      <c r="L31" s="355" t="str">
        <f t="shared" si="0"/>
        <v/>
      </c>
      <c r="M31" s="692" t="s">
        <v>24</v>
      </c>
      <c r="N31" s="678"/>
    </row>
    <row r="32" spans="2:14" ht="16.5" customHeight="1">
      <c r="B32" s="338">
        <v>5506</v>
      </c>
      <c r="C32" s="82" t="s">
        <v>159</v>
      </c>
      <c r="D32" s="456" t="s">
        <v>19</v>
      </c>
      <c r="E32" s="105" t="s">
        <v>466</v>
      </c>
      <c r="F32" s="1429"/>
      <c r="G32" s="185" t="s">
        <v>160</v>
      </c>
      <c r="H32" s="459" t="s">
        <v>452</v>
      </c>
      <c r="I32" s="788"/>
      <c r="J32" s="338">
        <v>1</v>
      </c>
      <c r="K32" s="52">
        <v>4900</v>
      </c>
      <c r="L32" s="352" t="str">
        <f t="shared" si="0"/>
        <v/>
      </c>
      <c r="M32" s="689" t="s">
        <v>24</v>
      </c>
      <c r="N32" s="438"/>
    </row>
    <row r="33" spans="1:16" ht="15.75" customHeight="1">
      <c r="B33" s="64">
        <v>5208</v>
      </c>
      <c r="C33" s="94" t="s">
        <v>161</v>
      </c>
      <c r="D33" s="94" t="s">
        <v>19</v>
      </c>
      <c r="E33" s="203" t="s">
        <v>980</v>
      </c>
      <c r="F33" s="1430" t="s">
        <v>940</v>
      </c>
      <c r="G33" s="757" t="s">
        <v>162</v>
      </c>
      <c r="H33" s="758"/>
      <c r="I33" s="760"/>
      <c r="J33" s="341">
        <v>1</v>
      </c>
      <c r="K33" s="160">
        <v>8800</v>
      </c>
      <c r="L33" s="419" t="str">
        <f t="shared" si="0"/>
        <v/>
      </c>
      <c r="M33" s="691" t="s">
        <v>24</v>
      </c>
      <c r="N33" s="391"/>
    </row>
    <row r="34" spans="1:16" ht="15.75" customHeight="1">
      <c r="B34" s="64">
        <v>5208</v>
      </c>
      <c r="C34" s="94" t="s">
        <v>25</v>
      </c>
      <c r="D34" s="94" t="s">
        <v>19</v>
      </c>
      <c r="E34" s="99" t="s">
        <v>163</v>
      </c>
      <c r="F34" s="1431"/>
      <c r="G34" s="204" t="s">
        <v>164</v>
      </c>
      <c r="H34" s="206"/>
      <c r="I34" s="789"/>
      <c r="J34" s="339">
        <v>1</v>
      </c>
      <c r="K34" s="55">
        <v>8800</v>
      </c>
      <c r="L34" s="419" t="str">
        <f t="shared" si="0"/>
        <v/>
      </c>
      <c r="M34" s="690" t="s">
        <v>24</v>
      </c>
      <c r="N34" s="391"/>
    </row>
    <row r="35" spans="1:16" ht="15.75" customHeight="1">
      <c r="B35" s="48">
        <v>5208</v>
      </c>
      <c r="C35" s="87" t="s">
        <v>56</v>
      </c>
      <c r="D35" s="87" t="s">
        <v>19</v>
      </c>
      <c r="E35" s="88" t="s">
        <v>165</v>
      </c>
      <c r="F35" s="1432"/>
      <c r="G35" s="205" t="s">
        <v>166</v>
      </c>
      <c r="H35" s="202"/>
      <c r="I35" s="782"/>
      <c r="J35" s="338">
        <v>1</v>
      </c>
      <c r="K35" s="52">
        <v>8800</v>
      </c>
      <c r="L35" s="352" t="str">
        <f t="shared" si="0"/>
        <v/>
      </c>
      <c r="M35" s="689" t="s">
        <v>24</v>
      </c>
      <c r="N35" s="438"/>
    </row>
    <row r="36" spans="1:16" ht="15.75" customHeight="1">
      <c r="B36" s="334">
        <v>5204</v>
      </c>
      <c r="C36" s="93" t="s">
        <v>25</v>
      </c>
      <c r="D36" s="93" t="s">
        <v>19</v>
      </c>
      <c r="E36" s="178">
        <v>4589750313197</v>
      </c>
      <c r="F36" s="1434" t="s">
        <v>167</v>
      </c>
      <c r="G36" s="39" t="s">
        <v>53</v>
      </c>
      <c r="H36" s="1439"/>
      <c r="I36" s="789"/>
      <c r="J36" s="340">
        <v>1</v>
      </c>
      <c r="K36" s="53">
        <v>12700</v>
      </c>
      <c r="L36" s="353" t="str">
        <f t="shared" si="0"/>
        <v/>
      </c>
      <c r="M36" s="692" t="s">
        <v>24</v>
      </c>
      <c r="N36" s="437"/>
    </row>
    <row r="37" spans="1:16" ht="15.75" customHeight="1">
      <c r="B37" s="332">
        <v>5204</v>
      </c>
      <c r="C37" s="78" t="s">
        <v>56</v>
      </c>
      <c r="D37" s="78" t="s">
        <v>19</v>
      </c>
      <c r="E37" s="79">
        <v>4589750313203</v>
      </c>
      <c r="F37" s="1435"/>
      <c r="G37" s="41" t="s">
        <v>60</v>
      </c>
      <c r="H37" s="1440"/>
      <c r="I37" s="359"/>
      <c r="J37" s="338">
        <v>1</v>
      </c>
      <c r="K37" s="52">
        <v>12700</v>
      </c>
      <c r="L37" s="435" t="str">
        <f t="shared" si="0"/>
        <v/>
      </c>
      <c r="M37" s="689" t="s">
        <v>24</v>
      </c>
      <c r="N37" s="438"/>
    </row>
    <row r="38" spans="1:16" ht="35.25" customHeight="1">
      <c r="B38" s="58">
        <v>9401</v>
      </c>
      <c r="C38" s="107" t="s">
        <v>151</v>
      </c>
      <c r="D38" s="107" t="s">
        <v>19</v>
      </c>
      <c r="E38" s="194" t="s">
        <v>1522</v>
      </c>
      <c r="F38" s="896" t="s">
        <v>1523</v>
      </c>
      <c r="G38" s="1210" t="s">
        <v>154</v>
      </c>
      <c r="H38" s="1210" t="s">
        <v>452</v>
      </c>
      <c r="I38" s="1320" t="s">
        <v>1492</v>
      </c>
      <c r="J38" s="1210">
        <v>1</v>
      </c>
      <c r="K38" s="1321">
        <v>6500</v>
      </c>
      <c r="L38" s="1322" t="str">
        <f t="shared" si="0"/>
        <v/>
      </c>
      <c r="M38" s="1323" t="s">
        <v>24</v>
      </c>
      <c r="N38" s="1324"/>
    </row>
    <row r="39" spans="1:16" ht="20.25" customHeight="1" thickBot="1">
      <c r="B39" s="342"/>
      <c r="C39" s="342"/>
      <c r="D39" s="342"/>
      <c r="E39" s="342"/>
      <c r="F39" s="71"/>
      <c r="G39" s="342"/>
      <c r="H39" s="342"/>
      <c r="I39" s="342"/>
      <c r="J39" s="342"/>
      <c r="K39" s="342"/>
      <c r="L39" s="342"/>
      <c r="M39" s="285"/>
      <c r="N39" s="322">
        <f>SUM(N7:N38)</f>
        <v>0</v>
      </c>
    </row>
    <row r="40" spans="1:16" ht="17.25" thickTop="1" thickBot="1">
      <c r="A40" s="1"/>
      <c r="B40" s="1" t="s">
        <v>70</v>
      </c>
      <c r="C40" s="21"/>
      <c r="D40" s="21"/>
      <c r="E40" s="1"/>
      <c r="F40" s="1"/>
      <c r="G40" s="1"/>
      <c r="H40" s="22"/>
      <c r="I40" s="1"/>
      <c r="J40" s="1"/>
      <c r="K40" s="23"/>
      <c r="L40" s="23"/>
      <c r="M40" s="282"/>
      <c r="N40" s="2"/>
      <c r="O40" s="1"/>
      <c r="P40" s="1"/>
    </row>
    <row r="41" spans="1:16" ht="15.75">
      <c r="A41" s="1"/>
      <c r="B41" s="1351"/>
      <c r="C41" s="1352"/>
      <c r="D41" s="1352"/>
      <c r="E41" s="1352"/>
      <c r="F41" s="1352"/>
      <c r="G41" s="1352"/>
      <c r="H41" s="1352"/>
      <c r="I41" s="1352"/>
      <c r="J41" s="1352"/>
      <c r="K41" s="1352"/>
      <c r="L41" s="1352"/>
      <c r="M41" s="1352"/>
      <c r="N41" s="1353"/>
      <c r="O41" s="1"/>
      <c r="P41" s="1"/>
    </row>
    <row r="42" spans="1:16" ht="15.75">
      <c r="A42" s="1"/>
      <c r="B42" s="1354"/>
      <c r="C42" s="1355"/>
      <c r="D42" s="1355"/>
      <c r="E42" s="1355"/>
      <c r="F42" s="1355"/>
      <c r="G42" s="1355"/>
      <c r="H42" s="1355"/>
      <c r="I42" s="1355"/>
      <c r="J42" s="1355"/>
      <c r="K42" s="1355"/>
      <c r="L42" s="1355"/>
      <c r="M42" s="1355"/>
      <c r="N42" s="1356"/>
      <c r="O42" s="1"/>
      <c r="P42" s="1"/>
    </row>
    <row r="43" spans="1:16" ht="23.25" customHeight="1" thickBot="1">
      <c r="A43" s="1"/>
      <c r="B43" s="1357"/>
      <c r="C43" s="1358"/>
      <c r="D43" s="1358"/>
      <c r="E43" s="1358"/>
      <c r="F43" s="1358"/>
      <c r="G43" s="1358"/>
      <c r="H43" s="1358"/>
      <c r="I43" s="1358"/>
      <c r="J43" s="1358"/>
      <c r="K43" s="1358"/>
      <c r="L43" s="1358"/>
      <c r="M43" s="1358"/>
      <c r="N43" s="1359"/>
      <c r="O43" s="1"/>
      <c r="P43" s="1"/>
    </row>
    <row r="44" spans="1:16" ht="15.75">
      <c r="A44" s="1"/>
      <c r="B44" s="1"/>
      <c r="C44" s="21"/>
      <c r="D44" s="21"/>
      <c r="E44" s="1"/>
      <c r="F44" s="1"/>
      <c r="G44" s="1"/>
      <c r="H44" s="22"/>
      <c r="I44" s="1"/>
      <c r="J44" s="1"/>
      <c r="K44" s="23"/>
      <c r="L44" s="23"/>
      <c r="M44" s="282"/>
      <c r="N44" s="2"/>
      <c r="O44" s="1"/>
      <c r="P44" s="1"/>
    </row>
    <row r="45" spans="1:16" ht="15.75">
      <c r="A45" s="1"/>
      <c r="B45" s="24" t="s">
        <v>71</v>
      </c>
      <c r="C45" s="24"/>
      <c r="D45" s="24"/>
      <c r="E45" s="24"/>
      <c r="F45" s="24"/>
      <c r="G45" s="24"/>
      <c r="H45" s="24"/>
      <c r="I45" s="24"/>
      <c r="J45" s="24"/>
      <c r="K45" s="23"/>
      <c r="L45" s="23"/>
      <c r="M45" s="282"/>
      <c r="N45" s="2"/>
      <c r="O45" s="1"/>
      <c r="P45" s="1"/>
    </row>
    <row r="46" spans="1:16" ht="15.75">
      <c r="A46" s="1"/>
      <c r="B46" s="24" t="s">
        <v>72</v>
      </c>
      <c r="C46" s="24"/>
      <c r="D46" s="24"/>
      <c r="E46" s="24"/>
      <c r="F46" s="24"/>
      <c r="G46" s="24"/>
      <c r="H46" s="24"/>
      <c r="I46" s="24"/>
      <c r="J46" s="24"/>
      <c r="K46" s="23"/>
      <c r="L46" s="23"/>
      <c r="M46" s="282"/>
      <c r="N46" s="2"/>
      <c r="O46" s="1"/>
      <c r="P46" s="1"/>
    </row>
    <row r="47" spans="1:16" ht="15.75">
      <c r="A47" s="1"/>
      <c r="B47" s="24" t="s">
        <v>73</v>
      </c>
      <c r="C47" s="24"/>
      <c r="D47" s="24"/>
      <c r="E47" s="24"/>
      <c r="F47" s="24"/>
      <c r="G47" s="24"/>
      <c r="H47" s="24"/>
      <c r="I47" s="24"/>
      <c r="J47" s="24"/>
      <c r="K47" s="23"/>
      <c r="L47" s="23"/>
      <c r="M47" s="282"/>
      <c r="N47" s="2"/>
      <c r="O47" s="1"/>
      <c r="P47" s="1"/>
    </row>
    <row r="48" spans="1:16" ht="15.75">
      <c r="A48" s="1"/>
      <c r="B48" s="1"/>
      <c r="C48" s="21"/>
      <c r="D48" s="21"/>
      <c r="E48" s="1"/>
      <c r="F48" s="1"/>
      <c r="G48" s="1"/>
      <c r="H48" s="22"/>
      <c r="I48" s="1"/>
      <c r="J48" s="1"/>
      <c r="K48" s="23"/>
      <c r="L48" s="23"/>
      <c r="M48" s="282"/>
      <c r="N48" s="2"/>
      <c r="O48" s="1"/>
      <c r="P48" s="1"/>
    </row>
    <row r="49" spans="1:16" ht="19.5">
      <c r="A49" s="6"/>
      <c r="D49" s="25" t="s">
        <v>74</v>
      </c>
      <c r="E49" s="342"/>
      <c r="F49" s="342"/>
      <c r="J49" s="342"/>
      <c r="N49" s="4"/>
      <c r="O49" s="6"/>
      <c r="P49" s="6"/>
    </row>
    <row r="50" spans="1:16" ht="16.5" thickBot="1">
      <c r="A50" s="6"/>
      <c r="D50" s="26" t="s">
        <v>75</v>
      </c>
      <c r="E50" s="27"/>
      <c r="F50" s="27"/>
      <c r="H50" s="45" t="s">
        <v>76</v>
      </c>
      <c r="I50" s="60"/>
      <c r="J50" s="27"/>
      <c r="N50" s="4"/>
      <c r="O50" s="6"/>
      <c r="P50" s="6"/>
    </row>
    <row r="51" spans="1:16" ht="15.75" customHeight="1">
      <c r="A51" s="6"/>
      <c r="D51" s="28"/>
      <c r="E51" s="342"/>
      <c r="F51" s="342"/>
      <c r="G51" s="342"/>
      <c r="H51" s="342"/>
      <c r="I51" s="7"/>
      <c r="J51" s="6"/>
      <c r="K51" s="6"/>
      <c r="L51" s="6"/>
      <c r="M51" s="273"/>
      <c r="N51" s="6"/>
      <c r="O51" s="6"/>
    </row>
    <row r="52" spans="1:16" ht="18">
      <c r="A52" s="6"/>
      <c r="D52" s="29"/>
      <c r="E52" s="342"/>
      <c r="F52" s="46" t="s">
        <v>77</v>
      </c>
      <c r="G52" s="342"/>
      <c r="H52" s="342"/>
      <c r="I52" s="7"/>
      <c r="J52" s="6"/>
      <c r="K52" s="6"/>
      <c r="L52" s="6"/>
      <c r="M52" s="273"/>
      <c r="N52" s="6"/>
      <c r="O52" s="6"/>
    </row>
    <row r="53" spans="1:16" ht="13.5"/>
    <row r="54" spans="1:16" ht="13.5"/>
  </sheetData>
  <sheetProtection selectLockedCells="1"/>
  <autoFilter ref="N6:O6" xr:uid="{00000000-0001-0000-0400-000000000000}"/>
  <mergeCells count="20">
    <mergeCell ref="F16:F21"/>
    <mergeCell ref="F36:F37"/>
    <mergeCell ref="F29:F30"/>
    <mergeCell ref="B41:N43"/>
    <mergeCell ref="F31:F32"/>
    <mergeCell ref="F22:F24"/>
    <mergeCell ref="F25:F26"/>
    <mergeCell ref="F27:F28"/>
    <mergeCell ref="H36:H37"/>
    <mergeCell ref="F33:F35"/>
    <mergeCell ref="B1:K1"/>
    <mergeCell ref="C2:D2"/>
    <mergeCell ref="E2:F2"/>
    <mergeCell ref="C4:K5"/>
    <mergeCell ref="F10:F15"/>
    <mergeCell ref="B3:N3"/>
    <mergeCell ref="L2:M2"/>
    <mergeCell ref="N4:O4"/>
    <mergeCell ref="L6:M6"/>
    <mergeCell ref="F7:F9"/>
  </mergeCells>
  <phoneticPr fontId="24"/>
  <pageMargins left="0.23622047244094491" right="0.23622047244094491" top="0.35" bottom="0.19685039370078741" header="0" footer="0"/>
  <pageSetup paperSize="9" scale="60" orientation="portrait" r:id="rId1"/>
  <headerFooter>
    <oddFooter>&amp;R&amp;D</oddFooter>
  </headerFooter>
  <ignoredErrors>
    <ignoredError sqref="E34:E35 C34:D37 C33:D33 C31:D32 E31:E33 D7:E9 C10:D15 E10:E15 E16:E21 C16:D21 C27:E30 C22:E26 C38:E3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375"/>
  <sheetViews>
    <sheetView zoomScaleNormal="100" workbookViewId="0">
      <pane ySplit="6" topLeftCell="A7" activePane="bottomLeft" state="frozen"/>
      <selection pane="bottomLeft" activeCell="B4" sqref="B4"/>
    </sheetView>
  </sheetViews>
  <sheetFormatPr defaultColWidth="12.5" defaultRowHeight="15" customHeight="1"/>
  <cols>
    <col min="1" max="1" width="5.5" customWidth="1"/>
    <col min="2" max="2" width="6.5" customWidth="1"/>
    <col min="3" max="3" width="6.5" bestFit="1" customWidth="1"/>
    <col min="4" max="4" width="7.125" bestFit="1" customWidth="1"/>
    <col min="5" max="5" width="18" bestFit="1" customWidth="1"/>
    <col min="6" max="6" width="27.125" customWidth="1"/>
    <col min="7" max="7" width="17.5" customWidth="1"/>
    <col min="8" max="8" width="5.125" bestFit="1" customWidth="1"/>
    <col min="9" max="9" width="20.625" style="33" customWidth="1"/>
    <col min="10" max="10" width="7.125" customWidth="1"/>
    <col min="11" max="11" width="10.125" customWidth="1"/>
    <col min="12" max="12" width="7.125" customWidth="1"/>
    <col min="13" max="13" width="3.625" style="279" customWidth="1"/>
    <col min="14" max="14" width="10.625" style="2" customWidth="1"/>
    <col min="15" max="15" width="20" customWidth="1"/>
    <col min="16" max="16" width="12.25" customWidth="1"/>
    <col min="17" max="17" width="11.625" customWidth="1"/>
    <col min="18" max="23" width="6.5" customWidth="1"/>
  </cols>
  <sheetData>
    <row r="1" spans="1:18" ht="53.25" customHeight="1" thickBot="1">
      <c r="A1" s="1"/>
      <c r="B1" s="1394" t="s">
        <v>981</v>
      </c>
      <c r="C1" s="1394"/>
      <c r="D1" s="1394"/>
      <c r="E1" s="1394"/>
      <c r="F1" s="1394"/>
      <c r="G1" s="1394"/>
      <c r="H1" s="1394"/>
      <c r="I1" s="1394"/>
      <c r="J1" s="1394"/>
      <c r="K1" s="1394"/>
      <c r="L1" s="326"/>
      <c r="M1" s="273"/>
      <c r="N1" s="213" t="str">
        <f>ドッグキャリー!N1</f>
        <v>2026/8/25 更新</v>
      </c>
      <c r="O1" s="1"/>
      <c r="P1" s="1"/>
    </row>
    <row r="2" spans="1:18" ht="49.5" customHeight="1" thickBot="1">
      <c r="A2" s="1"/>
      <c r="B2" s="326"/>
      <c r="C2" s="1395" t="s">
        <v>0</v>
      </c>
      <c r="D2" s="1396"/>
      <c r="E2" s="1397"/>
      <c r="F2" s="1398"/>
      <c r="G2" s="270" t="s">
        <v>1</v>
      </c>
      <c r="H2" s="3" t="s">
        <v>78</v>
      </c>
      <c r="I2" s="271"/>
      <c r="J2" s="4" t="s">
        <v>3</v>
      </c>
      <c r="K2" s="301"/>
      <c r="L2" s="1400" t="s">
        <v>4</v>
      </c>
      <c r="M2" s="1400"/>
      <c r="N2" s="302"/>
      <c r="O2" s="327" t="s">
        <v>5</v>
      </c>
      <c r="P2" s="6"/>
      <c r="Q2" s="342"/>
    </row>
    <row r="3" spans="1:18" ht="26.25" customHeight="1">
      <c r="A3" s="1"/>
      <c r="B3" s="1399" t="s">
        <v>1600</v>
      </c>
      <c r="C3" s="1399"/>
      <c r="D3" s="1399"/>
      <c r="E3" s="1399"/>
      <c r="F3" s="1399"/>
      <c r="G3" s="1399"/>
      <c r="H3" s="1399"/>
      <c r="I3" s="1399"/>
      <c r="J3" s="1399"/>
      <c r="K3" s="1399"/>
      <c r="L3" s="1399"/>
      <c r="M3" s="1399"/>
      <c r="N3" s="1399"/>
      <c r="O3" s="175"/>
      <c r="P3" s="1"/>
    </row>
    <row r="4" spans="1:18" ht="43.5" customHeight="1">
      <c r="A4" s="1"/>
      <c r="B4" s="4"/>
      <c r="C4" s="1390" t="s">
        <v>1602</v>
      </c>
      <c r="D4" s="1390"/>
      <c r="E4" s="1390"/>
      <c r="F4" s="1390"/>
      <c r="G4" s="1390"/>
      <c r="H4" s="1390"/>
      <c r="I4" s="1390"/>
      <c r="J4" s="1390"/>
      <c r="K4" s="1390"/>
      <c r="L4" s="328"/>
      <c r="M4" s="274"/>
      <c r="N4" s="1392"/>
      <c r="O4" s="1392"/>
      <c r="P4" s="1"/>
    </row>
    <row r="5" spans="1:18" ht="24" customHeight="1" thickBot="1">
      <c r="A5" s="1"/>
      <c r="B5" s="5"/>
      <c r="C5" s="1391"/>
      <c r="D5" s="1391"/>
      <c r="E5" s="1391"/>
      <c r="F5" s="1391"/>
      <c r="G5" s="1391"/>
      <c r="H5" s="1391"/>
      <c r="I5" s="1391"/>
      <c r="J5" s="1391"/>
      <c r="K5" s="1391"/>
      <c r="L5" s="328"/>
      <c r="M5" s="274"/>
      <c r="N5" s="44"/>
      <c r="O5" s="1"/>
      <c r="P5" s="1"/>
    </row>
    <row r="6" spans="1:18" ht="27" customHeight="1" thickBot="1">
      <c r="A6" s="2"/>
      <c r="B6" s="34" t="s">
        <v>6</v>
      </c>
      <c r="C6" s="35" t="s">
        <v>7</v>
      </c>
      <c r="D6" s="35" t="s">
        <v>8</v>
      </c>
      <c r="E6" s="34" t="s">
        <v>9</v>
      </c>
      <c r="F6" s="34" t="s">
        <v>10</v>
      </c>
      <c r="G6" s="36" t="s">
        <v>11</v>
      </c>
      <c r="H6" s="34" t="s">
        <v>12</v>
      </c>
      <c r="I6" s="905" t="s">
        <v>13</v>
      </c>
      <c r="J6" s="906" t="s">
        <v>14</v>
      </c>
      <c r="K6" s="37" t="s">
        <v>15</v>
      </c>
      <c r="L6" s="1447" t="s">
        <v>16</v>
      </c>
      <c r="M6" s="1448"/>
      <c r="N6" s="1235" t="s">
        <v>17</v>
      </c>
      <c r="R6" s="43"/>
    </row>
    <row r="7" spans="1:18" ht="15.75" customHeight="1" thickTop="1">
      <c r="A7" s="2"/>
      <c r="B7" s="807">
        <v>1604</v>
      </c>
      <c r="C7" s="139" t="s">
        <v>1189</v>
      </c>
      <c r="D7" s="93" t="s">
        <v>79</v>
      </c>
      <c r="E7" s="80" t="s">
        <v>1216</v>
      </c>
      <c r="F7" s="1434" t="s">
        <v>985</v>
      </c>
      <c r="G7" s="252" t="s">
        <v>987</v>
      </c>
      <c r="H7" s="334" t="s">
        <v>80</v>
      </c>
      <c r="I7" s="805" t="s">
        <v>1605</v>
      </c>
      <c r="J7" s="943">
        <v>1</v>
      </c>
      <c r="K7" s="909">
        <v>2400</v>
      </c>
      <c r="L7" s="910" t="str">
        <f t="shared" ref="L7:L70" si="0">IFERROR(IF(N7=0,"",ROUNDUP(N7/J7,0)),"")</f>
        <v/>
      </c>
      <c r="M7" s="737" t="s">
        <v>21</v>
      </c>
      <c r="N7" s="1253"/>
      <c r="R7" s="43"/>
    </row>
    <row r="8" spans="1:18" ht="15.75" customHeight="1">
      <c r="A8" s="2"/>
      <c r="B8" s="636">
        <v>1604</v>
      </c>
      <c r="C8" s="126" t="s">
        <v>1189</v>
      </c>
      <c r="D8" s="81" t="s">
        <v>67</v>
      </c>
      <c r="E8" s="81" t="s">
        <v>1217</v>
      </c>
      <c r="F8" s="1451"/>
      <c r="G8" s="189" t="s">
        <v>987</v>
      </c>
      <c r="H8" s="8" t="s">
        <v>81</v>
      </c>
      <c r="I8" s="333" t="s">
        <v>1491</v>
      </c>
      <c r="J8" s="938">
        <v>1</v>
      </c>
      <c r="K8" s="640">
        <v>2400</v>
      </c>
      <c r="L8" s="738" t="str">
        <f t="shared" si="0"/>
        <v/>
      </c>
      <c r="M8" s="739" t="s">
        <v>21</v>
      </c>
      <c r="N8" s="1254"/>
      <c r="R8" s="43"/>
    </row>
    <row r="9" spans="1:18" ht="15.75" customHeight="1">
      <c r="A9" s="2"/>
      <c r="B9" s="636">
        <v>1604</v>
      </c>
      <c r="C9" s="126" t="s">
        <v>1189</v>
      </c>
      <c r="D9" s="81" t="s">
        <v>26</v>
      </c>
      <c r="E9" s="81" t="s">
        <v>1218</v>
      </c>
      <c r="F9" s="1451"/>
      <c r="G9" s="189" t="s">
        <v>987</v>
      </c>
      <c r="H9" s="8" t="s">
        <v>29</v>
      </c>
      <c r="I9" s="744"/>
      <c r="J9" s="938">
        <v>1</v>
      </c>
      <c r="K9" s="640">
        <v>2600</v>
      </c>
      <c r="L9" s="738" t="str">
        <f t="shared" si="0"/>
        <v/>
      </c>
      <c r="M9" s="739" t="s">
        <v>21</v>
      </c>
      <c r="N9" s="1254"/>
      <c r="R9" s="43"/>
    </row>
    <row r="10" spans="1:18" ht="15.75" customHeight="1">
      <c r="A10" s="2"/>
      <c r="B10" s="636">
        <v>1604</v>
      </c>
      <c r="C10" s="126" t="s">
        <v>1189</v>
      </c>
      <c r="D10" s="81" t="s">
        <v>82</v>
      </c>
      <c r="E10" s="81" t="s">
        <v>1219</v>
      </c>
      <c r="F10" s="1451"/>
      <c r="G10" s="189" t="s">
        <v>987</v>
      </c>
      <c r="H10" s="8" t="s">
        <v>83</v>
      </c>
      <c r="I10" s="744"/>
      <c r="J10" s="938">
        <v>1</v>
      </c>
      <c r="K10" s="640">
        <v>2600</v>
      </c>
      <c r="L10" s="738" t="str">
        <f t="shared" si="0"/>
        <v/>
      </c>
      <c r="M10" s="739" t="s">
        <v>21</v>
      </c>
      <c r="N10" s="1254"/>
      <c r="R10" s="43"/>
    </row>
    <row r="11" spans="1:18" ht="15.75" customHeight="1">
      <c r="A11" s="2"/>
      <c r="B11" s="636">
        <v>1604</v>
      </c>
      <c r="C11" s="126" t="s">
        <v>1189</v>
      </c>
      <c r="D11" s="81" t="s">
        <v>30</v>
      </c>
      <c r="E11" s="81" t="s">
        <v>1220</v>
      </c>
      <c r="F11" s="1451"/>
      <c r="G11" s="189" t="s">
        <v>987</v>
      </c>
      <c r="H11" s="8" t="s">
        <v>32</v>
      </c>
      <c r="I11" s="744"/>
      <c r="J11" s="938">
        <v>1</v>
      </c>
      <c r="K11" s="640">
        <v>2600</v>
      </c>
      <c r="L11" s="738" t="str">
        <f t="shared" si="0"/>
        <v/>
      </c>
      <c r="M11" s="739" t="s">
        <v>21</v>
      </c>
      <c r="N11" s="1254"/>
      <c r="R11" s="43"/>
    </row>
    <row r="12" spans="1:18" ht="15.75" customHeight="1">
      <c r="A12" s="2"/>
      <c r="B12" s="636">
        <v>1604</v>
      </c>
      <c r="C12" s="126" t="s">
        <v>1189</v>
      </c>
      <c r="D12" s="81" t="s">
        <v>84</v>
      </c>
      <c r="E12" s="81" t="s">
        <v>1221</v>
      </c>
      <c r="F12" s="1451"/>
      <c r="G12" s="189" t="s">
        <v>987</v>
      </c>
      <c r="H12" s="8" t="s">
        <v>85</v>
      </c>
      <c r="I12" s="744"/>
      <c r="J12" s="938">
        <v>1</v>
      </c>
      <c r="K12" s="640">
        <v>3000</v>
      </c>
      <c r="L12" s="738" t="str">
        <f t="shared" si="0"/>
        <v/>
      </c>
      <c r="M12" s="739" t="s">
        <v>21</v>
      </c>
      <c r="N12" s="1254"/>
      <c r="R12" s="43"/>
    </row>
    <row r="13" spans="1:18" ht="15.75" customHeight="1">
      <c r="A13" s="2"/>
      <c r="B13" s="636">
        <v>1604</v>
      </c>
      <c r="C13" s="126" t="s">
        <v>1189</v>
      </c>
      <c r="D13" s="81" t="s">
        <v>25</v>
      </c>
      <c r="E13" s="81" t="s">
        <v>1222</v>
      </c>
      <c r="F13" s="1451"/>
      <c r="G13" s="189" t="s">
        <v>987</v>
      </c>
      <c r="H13" s="8" t="s">
        <v>88</v>
      </c>
      <c r="I13" s="744"/>
      <c r="J13" s="938">
        <v>1</v>
      </c>
      <c r="K13" s="640">
        <v>3000</v>
      </c>
      <c r="L13" s="738" t="str">
        <f t="shared" si="0"/>
        <v/>
      </c>
      <c r="M13" s="739" t="s">
        <v>21</v>
      </c>
      <c r="N13" s="1254"/>
      <c r="R13" s="43"/>
    </row>
    <row r="14" spans="1:18" ht="15.75" customHeight="1">
      <c r="A14" s="2"/>
      <c r="B14" s="636">
        <v>1604</v>
      </c>
      <c r="C14" s="126" t="s">
        <v>1189</v>
      </c>
      <c r="D14" s="81" t="s">
        <v>89</v>
      </c>
      <c r="E14" s="81" t="s">
        <v>1223</v>
      </c>
      <c r="F14" s="1451"/>
      <c r="G14" s="1064" t="s">
        <v>987</v>
      </c>
      <c r="H14" s="1065" t="s">
        <v>90</v>
      </c>
      <c r="I14" s="1077" t="s">
        <v>1492</v>
      </c>
      <c r="J14" s="1205">
        <v>1</v>
      </c>
      <c r="K14" s="1068">
        <v>3500</v>
      </c>
      <c r="L14" s="1069" t="str">
        <f t="shared" si="0"/>
        <v/>
      </c>
      <c r="M14" s="1007" t="s">
        <v>21</v>
      </c>
      <c r="N14" s="1071"/>
      <c r="R14" s="43"/>
    </row>
    <row r="15" spans="1:18" ht="15.75" customHeight="1">
      <c r="A15" s="2"/>
      <c r="B15" s="636">
        <v>1604</v>
      </c>
      <c r="C15" s="126" t="s">
        <v>1189</v>
      </c>
      <c r="D15" s="128" t="s">
        <v>22</v>
      </c>
      <c r="E15" s="81" t="s">
        <v>1224</v>
      </c>
      <c r="F15" s="1451"/>
      <c r="G15" s="189" t="s">
        <v>987</v>
      </c>
      <c r="H15" s="89" t="s">
        <v>91</v>
      </c>
      <c r="I15" s="333" t="s">
        <v>1491</v>
      </c>
      <c r="J15" s="938">
        <v>1</v>
      </c>
      <c r="K15" s="640">
        <v>3500</v>
      </c>
      <c r="L15" s="738" t="str">
        <f t="shared" si="0"/>
        <v/>
      </c>
      <c r="M15" s="739" t="s">
        <v>21</v>
      </c>
      <c r="N15" s="1254"/>
      <c r="R15" s="43"/>
    </row>
    <row r="16" spans="1:18" ht="15.75" customHeight="1">
      <c r="A16" s="2"/>
      <c r="B16" s="636">
        <v>1604</v>
      </c>
      <c r="C16" s="126" t="s">
        <v>1189</v>
      </c>
      <c r="D16" s="128" t="s">
        <v>92</v>
      </c>
      <c r="E16" s="81" t="s">
        <v>1225</v>
      </c>
      <c r="F16" s="1451"/>
      <c r="G16" s="1064" t="s">
        <v>987</v>
      </c>
      <c r="H16" s="1059" t="s">
        <v>93</v>
      </c>
      <c r="I16" s="1077" t="s">
        <v>1492</v>
      </c>
      <c r="J16" s="1205">
        <v>1</v>
      </c>
      <c r="K16" s="1068">
        <v>3500</v>
      </c>
      <c r="L16" s="1069" t="str">
        <f t="shared" si="0"/>
        <v/>
      </c>
      <c r="M16" s="1007" t="s">
        <v>21</v>
      </c>
      <c r="N16" s="1071"/>
      <c r="R16" s="43"/>
    </row>
    <row r="17" spans="1:18" ht="15.75" customHeight="1">
      <c r="A17" s="2"/>
      <c r="B17" s="636">
        <v>1604</v>
      </c>
      <c r="C17" s="126" t="s">
        <v>1190</v>
      </c>
      <c r="D17" s="637" t="s">
        <v>79</v>
      </c>
      <c r="E17" s="81" t="s">
        <v>1226</v>
      </c>
      <c r="F17" s="1444" t="s">
        <v>986</v>
      </c>
      <c r="G17" s="189" t="s">
        <v>988</v>
      </c>
      <c r="H17" s="8" t="s">
        <v>80</v>
      </c>
      <c r="I17" s="333" t="s">
        <v>1491</v>
      </c>
      <c r="J17" s="938">
        <v>1</v>
      </c>
      <c r="K17" s="640">
        <v>2400</v>
      </c>
      <c r="L17" s="738" t="str">
        <f t="shared" si="0"/>
        <v/>
      </c>
      <c r="M17" s="739" t="s">
        <v>21</v>
      </c>
      <c r="N17" s="1254"/>
      <c r="R17" s="43"/>
    </row>
    <row r="18" spans="1:18" ht="15.75" customHeight="1">
      <c r="A18" s="2"/>
      <c r="B18" s="636">
        <v>1604</v>
      </c>
      <c r="C18" s="126" t="s">
        <v>1190</v>
      </c>
      <c r="D18" s="81" t="s">
        <v>67</v>
      </c>
      <c r="E18" s="81" t="s">
        <v>1227</v>
      </c>
      <c r="F18" s="1444"/>
      <c r="G18" s="189" t="s">
        <v>988</v>
      </c>
      <c r="H18" s="8" t="s">
        <v>81</v>
      </c>
      <c r="I18" s="744"/>
      <c r="J18" s="938">
        <v>1</v>
      </c>
      <c r="K18" s="640">
        <v>2400</v>
      </c>
      <c r="L18" s="738" t="str">
        <f t="shared" si="0"/>
        <v/>
      </c>
      <c r="M18" s="739" t="s">
        <v>21</v>
      </c>
      <c r="N18" s="1254"/>
      <c r="R18" s="43"/>
    </row>
    <row r="19" spans="1:18" ht="15.75" customHeight="1">
      <c r="A19" s="2"/>
      <c r="B19" s="636">
        <v>1604</v>
      </c>
      <c r="C19" s="126" t="s">
        <v>1190</v>
      </c>
      <c r="D19" s="81" t="s">
        <v>26</v>
      </c>
      <c r="E19" s="81" t="s">
        <v>1228</v>
      </c>
      <c r="F19" s="1444"/>
      <c r="G19" s="189" t="s">
        <v>988</v>
      </c>
      <c r="H19" s="8" t="s">
        <v>29</v>
      </c>
      <c r="I19" s="744"/>
      <c r="J19" s="938">
        <v>1</v>
      </c>
      <c r="K19" s="640">
        <v>2600</v>
      </c>
      <c r="L19" s="738" t="str">
        <f t="shared" si="0"/>
        <v/>
      </c>
      <c r="M19" s="739" t="s">
        <v>21</v>
      </c>
      <c r="N19" s="1254"/>
      <c r="R19" s="43"/>
    </row>
    <row r="20" spans="1:18" ht="15.75" customHeight="1">
      <c r="A20" s="2"/>
      <c r="B20" s="636">
        <v>1604</v>
      </c>
      <c r="C20" s="126" t="s">
        <v>1190</v>
      </c>
      <c r="D20" s="81" t="s">
        <v>82</v>
      </c>
      <c r="E20" s="81" t="s">
        <v>1229</v>
      </c>
      <c r="F20" s="1444"/>
      <c r="G20" s="189" t="s">
        <v>988</v>
      </c>
      <c r="H20" s="8" t="s">
        <v>83</v>
      </c>
      <c r="I20" s="744"/>
      <c r="J20" s="938">
        <v>1</v>
      </c>
      <c r="K20" s="640">
        <v>2600</v>
      </c>
      <c r="L20" s="738" t="str">
        <f t="shared" si="0"/>
        <v/>
      </c>
      <c r="M20" s="739" t="s">
        <v>21</v>
      </c>
      <c r="N20" s="1254"/>
      <c r="R20" s="43"/>
    </row>
    <row r="21" spans="1:18" ht="15.75" customHeight="1">
      <c r="A21" s="2"/>
      <c r="B21" s="636">
        <v>1604</v>
      </c>
      <c r="C21" s="126" t="s">
        <v>1190</v>
      </c>
      <c r="D21" s="81" t="s">
        <v>30</v>
      </c>
      <c r="E21" s="81" t="s">
        <v>1230</v>
      </c>
      <c r="F21" s="1444"/>
      <c r="G21" s="189" t="s">
        <v>988</v>
      </c>
      <c r="H21" s="8" t="s">
        <v>32</v>
      </c>
      <c r="I21" s="744"/>
      <c r="J21" s="938">
        <v>1</v>
      </c>
      <c r="K21" s="640">
        <v>2600</v>
      </c>
      <c r="L21" s="738" t="str">
        <f t="shared" si="0"/>
        <v/>
      </c>
      <c r="M21" s="739" t="s">
        <v>21</v>
      </c>
      <c r="N21" s="1254"/>
      <c r="R21" s="43"/>
    </row>
    <row r="22" spans="1:18" ht="15.75" customHeight="1">
      <c r="A22" s="2"/>
      <c r="B22" s="636">
        <v>1604</v>
      </c>
      <c r="C22" s="126" t="s">
        <v>1190</v>
      </c>
      <c r="D22" s="81" t="s">
        <v>84</v>
      </c>
      <c r="E22" s="81" t="s">
        <v>1231</v>
      </c>
      <c r="F22" s="1444"/>
      <c r="G22" s="189" t="s">
        <v>988</v>
      </c>
      <c r="H22" s="8" t="s">
        <v>85</v>
      </c>
      <c r="I22" s="744"/>
      <c r="J22" s="938">
        <v>1</v>
      </c>
      <c r="K22" s="640">
        <v>3000</v>
      </c>
      <c r="L22" s="738" t="str">
        <f t="shared" si="0"/>
        <v/>
      </c>
      <c r="M22" s="739" t="s">
        <v>21</v>
      </c>
      <c r="N22" s="1254"/>
      <c r="R22" s="43"/>
    </row>
    <row r="23" spans="1:18" ht="15.75" customHeight="1">
      <c r="A23" s="2"/>
      <c r="B23" s="636">
        <v>1604</v>
      </c>
      <c r="C23" s="126" t="s">
        <v>1190</v>
      </c>
      <c r="D23" s="81" t="s">
        <v>25</v>
      </c>
      <c r="E23" s="81" t="s">
        <v>1232</v>
      </c>
      <c r="F23" s="1444"/>
      <c r="G23" s="189" t="s">
        <v>988</v>
      </c>
      <c r="H23" s="8" t="s">
        <v>88</v>
      </c>
      <c r="I23" s="744"/>
      <c r="J23" s="938">
        <v>1</v>
      </c>
      <c r="K23" s="640">
        <v>3000</v>
      </c>
      <c r="L23" s="738" t="str">
        <f t="shared" si="0"/>
        <v/>
      </c>
      <c r="M23" s="739" t="s">
        <v>21</v>
      </c>
      <c r="N23" s="1254"/>
      <c r="R23" s="43"/>
    </row>
    <row r="24" spans="1:18" ht="15.75" customHeight="1">
      <c r="A24" s="2"/>
      <c r="B24" s="636">
        <v>1604</v>
      </c>
      <c r="C24" s="126" t="s">
        <v>1190</v>
      </c>
      <c r="D24" s="81" t="s">
        <v>89</v>
      </c>
      <c r="E24" s="81" t="s">
        <v>1233</v>
      </c>
      <c r="F24" s="1444"/>
      <c r="G24" s="189" t="s">
        <v>988</v>
      </c>
      <c r="H24" s="8" t="s">
        <v>90</v>
      </c>
      <c r="I24" s="744"/>
      <c r="J24" s="938">
        <v>1</v>
      </c>
      <c r="K24" s="640">
        <v>3500</v>
      </c>
      <c r="L24" s="738" t="str">
        <f t="shared" si="0"/>
        <v/>
      </c>
      <c r="M24" s="739" t="s">
        <v>21</v>
      </c>
      <c r="N24" s="1254"/>
      <c r="R24" s="43"/>
    </row>
    <row r="25" spans="1:18" ht="15.75" customHeight="1">
      <c r="A25" s="2"/>
      <c r="B25" s="636">
        <v>1604</v>
      </c>
      <c r="C25" s="126" t="s">
        <v>1190</v>
      </c>
      <c r="D25" s="128" t="s">
        <v>22</v>
      </c>
      <c r="E25" s="81" t="s">
        <v>1234</v>
      </c>
      <c r="F25" s="1444"/>
      <c r="G25" s="189" t="s">
        <v>988</v>
      </c>
      <c r="H25" s="89" t="s">
        <v>91</v>
      </c>
      <c r="I25" s="744"/>
      <c r="J25" s="938">
        <v>1</v>
      </c>
      <c r="K25" s="640">
        <v>3500</v>
      </c>
      <c r="L25" s="738" t="str">
        <f t="shared" si="0"/>
        <v/>
      </c>
      <c r="M25" s="739" t="s">
        <v>21</v>
      </c>
      <c r="N25" s="1254"/>
      <c r="R25" s="43"/>
    </row>
    <row r="26" spans="1:18" ht="15.75" customHeight="1">
      <c r="A26" s="2"/>
      <c r="B26" s="636">
        <v>1604</v>
      </c>
      <c r="C26" s="126" t="s">
        <v>1190</v>
      </c>
      <c r="D26" s="243" t="s">
        <v>92</v>
      </c>
      <c r="E26" s="81" t="s">
        <v>1235</v>
      </c>
      <c r="F26" s="1444"/>
      <c r="G26" s="1064" t="s">
        <v>988</v>
      </c>
      <c r="H26" s="1059" t="s">
        <v>93</v>
      </c>
      <c r="I26" s="1077" t="s">
        <v>1492</v>
      </c>
      <c r="J26" s="1205">
        <v>1</v>
      </c>
      <c r="K26" s="1068">
        <v>3500</v>
      </c>
      <c r="L26" s="1069" t="str">
        <f t="shared" si="0"/>
        <v/>
      </c>
      <c r="M26" s="1007" t="s">
        <v>21</v>
      </c>
      <c r="N26" s="1071"/>
      <c r="R26" s="43"/>
    </row>
    <row r="27" spans="1:18" ht="15.75" customHeight="1">
      <c r="A27" s="2"/>
      <c r="B27" s="636">
        <v>1604</v>
      </c>
      <c r="C27" s="126" t="s">
        <v>1191</v>
      </c>
      <c r="D27" s="637" t="s">
        <v>79</v>
      </c>
      <c r="E27" s="81" t="s">
        <v>1236</v>
      </c>
      <c r="F27" s="1445" t="s">
        <v>986</v>
      </c>
      <c r="G27" s="1064" t="s">
        <v>989</v>
      </c>
      <c r="H27" s="1064" t="s">
        <v>80</v>
      </c>
      <c r="I27" s="1077" t="s">
        <v>1492</v>
      </c>
      <c r="J27" s="1274">
        <v>1</v>
      </c>
      <c r="K27" s="1068">
        <v>2400</v>
      </c>
      <c r="L27" s="1069" t="str">
        <f t="shared" si="0"/>
        <v/>
      </c>
      <c r="M27" s="1007" t="s">
        <v>21</v>
      </c>
      <c r="N27" s="1071"/>
      <c r="R27" s="43"/>
    </row>
    <row r="28" spans="1:18" ht="15.75" customHeight="1">
      <c r="A28" s="2"/>
      <c r="B28" s="636">
        <v>1604</v>
      </c>
      <c r="C28" s="126" t="s">
        <v>1191</v>
      </c>
      <c r="D28" s="81" t="s">
        <v>67</v>
      </c>
      <c r="E28" s="81" t="s">
        <v>1237</v>
      </c>
      <c r="F28" s="1445"/>
      <c r="G28" s="1064" t="s">
        <v>989</v>
      </c>
      <c r="H28" s="1064" t="s">
        <v>81</v>
      </c>
      <c r="I28" s="1077" t="s">
        <v>1492</v>
      </c>
      <c r="J28" s="1274">
        <v>1</v>
      </c>
      <c r="K28" s="1068">
        <v>2400</v>
      </c>
      <c r="L28" s="1069" t="str">
        <f t="shared" si="0"/>
        <v/>
      </c>
      <c r="M28" s="1007" t="s">
        <v>21</v>
      </c>
      <c r="N28" s="1071"/>
      <c r="R28" s="43"/>
    </row>
    <row r="29" spans="1:18" ht="15.75" customHeight="1">
      <c r="A29" s="2"/>
      <c r="B29" s="636">
        <v>1604</v>
      </c>
      <c r="C29" s="126" t="s">
        <v>1191</v>
      </c>
      <c r="D29" s="81" t="s">
        <v>26</v>
      </c>
      <c r="E29" s="81" t="s">
        <v>1238</v>
      </c>
      <c r="F29" s="1445"/>
      <c r="G29" s="1064" t="s">
        <v>989</v>
      </c>
      <c r="H29" s="1064" t="s">
        <v>29</v>
      </c>
      <c r="I29" s="1077" t="s">
        <v>1492</v>
      </c>
      <c r="J29" s="1274">
        <v>1</v>
      </c>
      <c r="K29" s="1068">
        <v>2600</v>
      </c>
      <c r="L29" s="1069" t="str">
        <f t="shared" si="0"/>
        <v/>
      </c>
      <c r="M29" s="1007" t="s">
        <v>21</v>
      </c>
      <c r="N29" s="1071"/>
      <c r="R29" s="43"/>
    </row>
    <row r="30" spans="1:18" ht="15.75" customHeight="1">
      <c r="A30" s="2"/>
      <c r="B30" s="636">
        <v>1604</v>
      </c>
      <c r="C30" s="126" t="s">
        <v>1191</v>
      </c>
      <c r="D30" s="81" t="s">
        <v>82</v>
      </c>
      <c r="E30" s="81" t="s">
        <v>1239</v>
      </c>
      <c r="F30" s="1445"/>
      <c r="G30" s="1064" t="s">
        <v>989</v>
      </c>
      <c r="H30" s="1064" t="s">
        <v>83</v>
      </c>
      <c r="I30" s="1077" t="s">
        <v>1492</v>
      </c>
      <c r="J30" s="1274">
        <v>1</v>
      </c>
      <c r="K30" s="1068">
        <v>2600</v>
      </c>
      <c r="L30" s="1069" t="str">
        <f t="shared" si="0"/>
        <v/>
      </c>
      <c r="M30" s="1007" t="s">
        <v>21</v>
      </c>
      <c r="N30" s="1071"/>
      <c r="R30" s="43"/>
    </row>
    <row r="31" spans="1:18" ht="15.75" customHeight="1">
      <c r="A31" s="2"/>
      <c r="B31" s="636">
        <v>1604</v>
      </c>
      <c r="C31" s="126" t="s">
        <v>1191</v>
      </c>
      <c r="D31" s="81" t="s">
        <v>30</v>
      </c>
      <c r="E31" s="81" t="s">
        <v>1240</v>
      </c>
      <c r="F31" s="1445"/>
      <c r="G31" s="1064" t="s">
        <v>989</v>
      </c>
      <c r="H31" s="1064" t="s">
        <v>32</v>
      </c>
      <c r="I31" s="1077" t="s">
        <v>1492</v>
      </c>
      <c r="J31" s="1274">
        <v>1</v>
      </c>
      <c r="K31" s="1068">
        <v>2600</v>
      </c>
      <c r="L31" s="1069" t="str">
        <f t="shared" si="0"/>
        <v/>
      </c>
      <c r="M31" s="1007" t="s">
        <v>21</v>
      </c>
      <c r="N31" s="1071"/>
      <c r="R31" s="43"/>
    </row>
    <row r="32" spans="1:18" ht="15.75" customHeight="1">
      <c r="A32" s="2"/>
      <c r="B32" s="636">
        <v>1604</v>
      </c>
      <c r="C32" s="126" t="s">
        <v>1191</v>
      </c>
      <c r="D32" s="81" t="s">
        <v>84</v>
      </c>
      <c r="E32" s="81" t="s">
        <v>1241</v>
      </c>
      <c r="F32" s="1445"/>
      <c r="G32" s="1064" t="s">
        <v>989</v>
      </c>
      <c r="H32" s="1064" t="s">
        <v>85</v>
      </c>
      <c r="I32" s="1077" t="s">
        <v>1492</v>
      </c>
      <c r="J32" s="1274">
        <v>1</v>
      </c>
      <c r="K32" s="1068">
        <v>3000</v>
      </c>
      <c r="L32" s="1069" t="str">
        <f t="shared" si="0"/>
        <v/>
      </c>
      <c r="M32" s="1007" t="s">
        <v>21</v>
      </c>
      <c r="N32" s="1071"/>
      <c r="R32" s="43"/>
    </row>
    <row r="33" spans="1:18" ht="15.75" customHeight="1">
      <c r="A33" s="2"/>
      <c r="B33" s="636">
        <v>1604</v>
      </c>
      <c r="C33" s="126" t="s">
        <v>1191</v>
      </c>
      <c r="D33" s="81" t="s">
        <v>25</v>
      </c>
      <c r="E33" s="81" t="s">
        <v>1242</v>
      </c>
      <c r="F33" s="1445"/>
      <c r="G33" s="1064" t="s">
        <v>989</v>
      </c>
      <c r="H33" s="1064" t="s">
        <v>88</v>
      </c>
      <c r="I33" s="1077" t="s">
        <v>1492</v>
      </c>
      <c r="J33" s="1274">
        <v>1</v>
      </c>
      <c r="K33" s="1068">
        <v>3000</v>
      </c>
      <c r="L33" s="1069" t="str">
        <f t="shared" si="0"/>
        <v/>
      </c>
      <c r="M33" s="1007" t="s">
        <v>21</v>
      </c>
      <c r="N33" s="1071"/>
      <c r="R33" s="43"/>
    </row>
    <row r="34" spans="1:18" ht="15.75" customHeight="1">
      <c r="A34" s="2"/>
      <c r="B34" s="636">
        <v>1604</v>
      </c>
      <c r="C34" s="126" t="s">
        <v>1191</v>
      </c>
      <c r="D34" s="81" t="s">
        <v>89</v>
      </c>
      <c r="E34" s="81" t="s">
        <v>1243</v>
      </c>
      <c r="F34" s="1445"/>
      <c r="G34" s="1064" t="s">
        <v>989</v>
      </c>
      <c r="H34" s="1064" t="s">
        <v>90</v>
      </c>
      <c r="I34" s="1077" t="s">
        <v>1492</v>
      </c>
      <c r="J34" s="1274">
        <v>1</v>
      </c>
      <c r="K34" s="1068">
        <v>3500</v>
      </c>
      <c r="L34" s="1069" t="str">
        <f t="shared" si="0"/>
        <v/>
      </c>
      <c r="M34" s="1007" t="s">
        <v>21</v>
      </c>
      <c r="N34" s="1071"/>
      <c r="R34" s="43"/>
    </row>
    <row r="35" spans="1:18" ht="15.75" customHeight="1">
      <c r="A35" s="2"/>
      <c r="B35" s="636">
        <v>1604</v>
      </c>
      <c r="C35" s="126" t="s">
        <v>1191</v>
      </c>
      <c r="D35" s="128" t="s">
        <v>22</v>
      </c>
      <c r="E35" s="81" t="s">
        <v>1244</v>
      </c>
      <c r="F35" s="1445"/>
      <c r="G35" s="1064" t="s">
        <v>989</v>
      </c>
      <c r="H35" s="1298" t="s">
        <v>91</v>
      </c>
      <c r="I35" s="1077" t="s">
        <v>1492</v>
      </c>
      <c r="J35" s="1274">
        <v>1</v>
      </c>
      <c r="K35" s="1068">
        <v>3500</v>
      </c>
      <c r="L35" s="1069" t="str">
        <f t="shared" si="0"/>
        <v/>
      </c>
      <c r="M35" s="1007" t="s">
        <v>21</v>
      </c>
      <c r="N35" s="1071"/>
      <c r="R35" s="43"/>
    </row>
    <row r="36" spans="1:18" ht="15.75" customHeight="1">
      <c r="A36" s="2"/>
      <c r="B36" s="638">
        <v>1604</v>
      </c>
      <c r="C36" s="535" t="s">
        <v>1191</v>
      </c>
      <c r="D36" s="639" t="s">
        <v>92</v>
      </c>
      <c r="E36" s="82" t="s">
        <v>1245</v>
      </c>
      <c r="F36" s="1446"/>
      <c r="G36" s="1172" t="s">
        <v>989</v>
      </c>
      <c r="H36" s="1173" t="s">
        <v>93</v>
      </c>
      <c r="I36" s="1077" t="s">
        <v>1492</v>
      </c>
      <c r="J36" s="1174">
        <v>1</v>
      </c>
      <c r="K36" s="1068">
        <v>3500</v>
      </c>
      <c r="L36" s="1175" t="str">
        <f t="shared" si="0"/>
        <v/>
      </c>
      <c r="M36" s="1176" t="s">
        <v>21</v>
      </c>
      <c r="N36" s="1177"/>
      <c r="R36" s="43"/>
    </row>
    <row r="37" spans="1:18" ht="15.75" customHeight="1">
      <c r="A37" s="2"/>
      <c r="B37" s="635">
        <v>1605</v>
      </c>
      <c r="C37" s="176" t="s">
        <v>1083</v>
      </c>
      <c r="D37" s="76" t="s">
        <v>79</v>
      </c>
      <c r="E37" s="83" t="s">
        <v>1257</v>
      </c>
      <c r="F37" s="1366" t="s">
        <v>994</v>
      </c>
      <c r="G37" s="195" t="s">
        <v>28</v>
      </c>
      <c r="H37" s="13" t="s">
        <v>80</v>
      </c>
      <c r="I37" s="955"/>
      <c r="J37" s="935">
        <v>1</v>
      </c>
      <c r="K37" s="936">
        <v>2400</v>
      </c>
      <c r="L37" s="937" t="str">
        <f t="shared" si="0"/>
        <v/>
      </c>
      <c r="M37" s="737" t="s">
        <v>21</v>
      </c>
      <c r="N37" s="1253"/>
      <c r="R37" s="43"/>
    </row>
    <row r="38" spans="1:18" ht="15.75" customHeight="1">
      <c r="A38" s="2"/>
      <c r="B38" s="636">
        <v>1605</v>
      </c>
      <c r="C38" s="126" t="s">
        <v>1083</v>
      </c>
      <c r="D38" s="81" t="s">
        <v>67</v>
      </c>
      <c r="E38" s="81" t="s">
        <v>1258</v>
      </c>
      <c r="F38" s="1451"/>
      <c r="G38" s="189" t="s">
        <v>28</v>
      </c>
      <c r="H38" s="8" t="s">
        <v>81</v>
      </c>
      <c r="I38" s="744"/>
      <c r="J38" s="938">
        <v>1</v>
      </c>
      <c r="K38" s="640">
        <v>2400</v>
      </c>
      <c r="L38" s="738" t="str">
        <f t="shared" si="0"/>
        <v/>
      </c>
      <c r="M38" s="739" t="s">
        <v>21</v>
      </c>
      <c r="N38" s="1254"/>
      <c r="R38" s="43"/>
    </row>
    <row r="39" spans="1:18" ht="15.75" customHeight="1">
      <c r="A39" s="2"/>
      <c r="B39" s="636">
        <v>1605</v>
      </c>
      <c r="C39" s="126" t="s">
        <v>1083</v>
      </c>
      <c r="D39" s="81" t="s">
        <v>26</v>
      </c>
      <c r="E39" s="81" t="s">
        <v>1259</v>
      </c>
      <c r="F39" s="1451"/>
      <c r="G39" s="189" t="s">
        <v>28</v>
      </c>
      <c r="H39" s="8" t="s">
        <v>29</v>
      </c>
      <c r="I39" s="744"/>
      <c r="J39" s="938">
        <v>1</v>
      </c>
      <c r="K39" s="640">
        <v>2600</v>
      </c>
      <c r="L39" s="738" t="str">
        <f t="shared" si="0"/>
        <v/>
      </c>
      <c r="M39" s="739" t="s">
        <v>21</v>
      </c>
      <c r="N39" s="1254"/>
      <c r="R39" s="43"/>
    </row>
    <row r="40" spans="1:18" ht="15.75" customHeight="1">
      <c r="A40" s="2"/>
      <c r="B40" s="636">
        <v>1605</v>
      </c>
      <c r="C40" s="126" t="s">
        <v>1083</v>
      </c>
      <c r="D40" s="81" t="s">
        <v>82</v>
      </c>
      <c r="E40" s="81" t="s">
        <v>1260</v>
      </c>
      <c r="F40" s="1451"/>
      <c r="G40" s="189" t="s">
        <v>28</v>
      </c>
      <c r="H40" s="8" t="s">
        <v>83</v>
      </c>
      <c r="I40" s="744"/>
      <c r="J40" s="938">
        <v>1</v>
      </c>
      <c r="K40" s="640">
        <v>2600</v>
      </c>
      <c r="L40" s="738" t="str">
        <f t="shared" si="0"/>
        <v/>
      </c>
      <c r="M40" s="739" t="s">
        <v>21</v>
      </c>
      <c r="N40" s="1254"/>
      <c r="R40" s="43"/>
    </row>
    <row r="41" spans="1:18" ht="15.75" customHeight="1">
      <c r="A41" s="2"/>
      <c r="B41" s="636">
        <v>1605</v>
      </c>
      <c r="C41" s="126" t="s">
        <v>1083</v>
      </c>
      <c r="D41" s="81" t="s">
        <v>30</v>
      </c>
      <c r="E41" s="81" t="s">
        <v>1261</v>
      </c>
      <c r="F41" s="1451"/>
      <c r="G41" s="189" t="s">
        <v>28</v>
      </c>
      <c r="H41" s="8" t="s">
        <v>32</v>
      </c>
      <c r="I41" s="744"/>
      <c r="J41" s="938">
        <v>1</v>
      </c>
      <c r="K41" s="640">
        <v>2600</v>
      </c>
      <c r="L41" s="738" t="str">
        <f t="shared" si="0"/>
        <v/>
      </c>
      <c r="M41" s="739" t="s">
        <v>21</v>
      </c>
      <c r="N41" s="1254"/>
      <c r="R41" s="43"/>
    </row>
    <row r="42" spans="1:18" ht="15.75" customHeight="1">
      <c r="A42" s="2"/>
      <c r="B42" s="636">
        <v>1605</v>
      </c>
      <c r="C42" s="126" t="s">
        <v>1083</v>
      </c>
      <c r="D42" s="81" t="s">
        <v>84</v>
      </c>
      <c r="E42" s="81" t="s">
        <v>1262</v>
      </c>
      <c r="F42" s="1451"/>
      <c r="G42" s="189" t="s">
        <v>28</v>
      </c>
      <c r="H42" s="8" t="s">
        <v>85</v>
      </c>
      <c r="I42" s="744"/>
      <c r="J42" s="938">
        <v>1</v>
      </c>
      <c r="K42" s="640">
        <v>2900</v>
      </c>
      <c r="L42" s="738" t="str">
        <f t="shared" si="0"/>
        <v/>
      </c>
      <c r="M42" s="739" t="s">
        <v>21</v>
      </c>
      <c r="N42" s="1254"/>
      <c r="R42" s="43"/>
    </row>
    <row r="43" spans="1:18" ht="15.75" customHeight="1">
      <c r="A43" s="2"/>
      <c r="B43" s="636">
        <v>1605</v>
      </c>
      <c r="C43" s="126" t="s">
        <v>1083</v>
      </c>
      <c r="D43" s="81" t="s">
        <v>25</v>
      </c>
      <c r="E43" s="81" t="s">
        <v>1263</v>
      </c>
      <c r="F43" s="1451"/>
      <c r="G43" s="189" t="s">
        <v>28</v>
      </c>
      <c r="H43" s="8" t="s">
        <v>88</v>
      </c>
      <c r="I43" s="744"/>
      <c r="J43" s="938">
        <v>1</v>
      </c>
      <c r="K43" s="640">
        <v>2900</v>
      </c>
      <c r="L43" s="738" t="str">
        <f t="shared" si="0"/>
        <v/>
      </c>
      <c r="M43" s="739" t="s">
        <v>21</v>
      </c>
      <c r="N43" s="1254"/>
      <c r="R43" s="43"/>
    </row>
    <row r="44" spans="1:18" ht="15.75" customHeight="1">
      <c r="A44" s="2"/>
      <c r="B44" s="636">
        <v>1605</v>
      </c>
      <c r="C44" s="126" t="s">
        <v>1083</v>
      </c>
      <c r="D44" s="81" t="s">
        <v>89</v>
      </c>
      <c r="E44" s="81" t="s">
        <v>1264</v>
      </c>
      <c r="F44" s="1451"/>
      <c r="G44" s="189" t="s">
        <v>28</v>
      </c>
      <c r="H44" s="8" t="s">
        <v>90</v>
      </c>
      <c r="I44" s="744"/>
      <c r="J44" s="938">
        <v>1</v>
      </c>
      <c r="K44" s="640">
        <v>3200</v>
      </c>
      <c r="L44" s="738" t="str">
        <f t="shared" si="0"/>
        <v/>
      </c>
      <c r="M44" s="739" t="s">
        <v>21</v>
      </c>
      <c r="N44" s="1254"/>
      <c r="R44" s="43"/>
    </row>
    <row r="45" spans="1:18" ht="15.75" customHeight="1">
      <c r="A45" s="2"/>
      <c r="B45" s="636">
        <v>1605</v>
      </c>
      <c r="C45" s="126" t="s">
        <v>1083</v>
      </c>
      <c r="D45" s="128" t="s">
        <v>22</v>
      </c>
      <c r="E45" s="81" t="s">
        <v>1265</v>
      </c>
      <c r="F45" s="1451"/>
      <c r="G45" s="189" t="s">
        <v>28</v>
      </c>
      <c r="H45" s="89" t="s">
        <v>91</v>
      </c>
      <c r="I45" s="744"/>
      <c r="J45" s="938">
        <v>1</v>
      </c>
      <c r="K45" s="640">
        <v>3200</v>
      </c>
      <c r="L45" s="738" t="str">
        <f t="shared" si="0"/>
        <v/>
      </c>
      <c r="M45" s="739" t="s">
        <v>21</v>
      </c>
      <c r="N45" s="1254"/>
      <c r="R45" s="43"/>
    </row>
    <row r="46" spans="1:18" ht="15.75" customHeight="1">
      <c r="A46" s="2"/>
      <c r="B46" s="636">
        <v>1605</v>
      </c>
      <c r="C46" s="126" t="s">
        <v>1083</v>
      </c>
      <c r="D46" s="128" t="s">
        <v>92</v>
      </c>
      <c r="E46" s="81" t="s">
        <v>1266</v>
      </c>
      <c r="F46" s="1451"/>
      <c r="G46" s="189" t="s">
        <v>28</v>
      </c>
      <c r="H46" s="89" t="s">
        <v>93</v>
      </c>
      <c r="I46" s="64" t="s">
        <v>1607</v>
      </c>
      <c r="J46" s="938">
        <v>1</v>
      </c>
      <c r="K46" s="640">
        <v>3200</v>
      </c>
      <c r="L46" s="738" t="str">
        <f t="shared" si="0"/>
        <v/>
      </c>
      <c r="M46" s="739" t="s">
        <v>21</v>
      </c>
      <c r="N46" s="1254"/>
      <c r="R46" s="43"/>
    </row>
    <row r="47" spans="1:18" ht="15.75" customHeight="1">
      <c r="A47" s="2"/>
      <c r="B47" s="636">
        <v>1605</v>
      </c>
      <c r="C47" s="126" t="s">
        <v>1246</v>
      </c>
      <c r="D47" s="637" t="s">
        <v>79</v>
      </c>
      <c r="E47" s="81" t="s">
        <v>1247</v>
      </c>
      <c r="F47" s="1444" t="s">
        <v>995</v>
      </c>
      <c r="G47" s="189" t="s">
        <v>172</v>
      </c>
      <c r="H47" s="8" t="s">
        <v>80</v>
      </c>
      <c r="I47" s="744"/>
      <c r="J47" s="938">
        <v>1</v>
      </c>
      <c r="K47" s="640">
        <v>2400</v>
      </c>
      <c r="L47" s="738" t="str">
        <f t="shared" si="0"/>
        <v/>
      </c>
      <c r="M47" s="739" t="s">
        <v>21</v>
      </c>
      <c r="N47" s="1254"/>
      <c r="R47" s="43"/>
    </row>
    <row r="48" spans="1:18" ht="15.75" customHeight="1">
      <c r="A48" s="2"/>
      <c r="B48" s="636">
        <v>1605</v>
      </c>
      <c r="C48" s="126" t="s">
        <v>1246</v>
      </c>
      <c r="D48" s="81" t="s">
        <v>67</v>
      </c>
      <c r="E48" s="81" t="s">
        <v>1248</v>
      </c>
      <c r="F48" s="1444"/>
      <c r="G48" s="189" t="s">
        <v>172</v>
      </c>
      <c r="H48" s="8" t="s">
        <v>81</v>
      </c>
      <c r="I48" s="744"/>
      <c r="J48" s="938">
        <v>1</v>
      </c>
      <c r="K48" s="640">
        <v>2400</v>
      </c>
      <c r="L48" s="738" t="str">
        <f t="shared" si="0"/>
        <v/>
      </c>
      <c r="M48" s="739" t="s">
        <v>21</v>
      </c>
      <c r="N48" s="1254"/>
      <c r="R48" s="43"/>
    </row>
    <row r="49" spans="1:18" ht="15.75" customHeight="1">
      <c r="A49" s="2"/>
      <c r="B49" s="636">
        <v>1605</v>
      </c>
      <c r="C49" s="126" t="s">
        <v>1246</v>
      </c>
      <c r="D49" s="81" t="s">
        <v>26</v>
      </c>
      <c r="E49" s="81" t="s">
        <v>1249</v>
      </c>
      <c r="F49" s="1444"/>
      <c r="G49" s="189" t="s">
        <v>172</v>
      </c>
      <c r="H49" s="8" t="s">
        <v>29</v>
      </c>
      <c r="I49" s="744"/>
      <c r="J49" s="938">
        <v>1</v>
      </c>
      <c r="K49" s="640">
        <v>2600</v>
      </c>
      <c r="L49" s="738" t="str">
        <f t="shared" si="0"/>
        <v/>
      </c>
      <c r="M49" s="739" t="s">
        <v>21</v>
      </c>
      <c r="N49" s="1254"/>
      <c r="R49" s="43"/>
    </row>
    <row r="50" spans="1:18" ht="15.75" customHeight="1">
      <c r="A50" s="2"/>
      <c r="B50" s="636">
        <v>1605</v>
      </c>
      <c r="C50" s="126" t="s">
        <v>1246</v>
      </c>
      <c r="D50" s="81" t="s">
        <v>82</v>
      </c>
      <c r="E50" s="81" t="s">
        <v>1250</v>
      </c>
      <c r="F50" s="1444"/>
      <c r="G50" s="189" t="s">
        <v>172</v>
      </c>
      <c r="H50" s="8" t="s">
        <v>83</v>
      </c>
      <c r="I50" s="744"/>
      <c r="J50" s="938">
        <v>1</v>
      </c>
      <c r="K50" s="640">
        <v>2600</v>
      </c>
      <c r="L50" s="738" t="str">
        <f t="shared" si="0"/>
        <v/>
      </c>
      <c r="M50" s="739" t="s">
        <v>21</v>
      </c>
      <c r="N50" s="1254"/>
      <c r="R50" s="43"/>
    </row>
    <row r="51" spans="1:18" ht="15.75" customHeight="1">
      <c r="A51" s="2"/>
      <c r="B51" s="636">
        <v>1605</v>
      </c>
      <c r="C51" s="126" t="s">
        <v>1246</v>
      </c>
      <c r="D51" s="81" t="s">
        <v>30</v>
      </c>
      <c r="E51" s="81" t="s">
        <v>1251</v>
      </c>
      <c r="F51" s="1444"/>
      <c r="G51" s="189" t="s">
        <v>172</v>
      </c>
      <c r="H51" s="8" t="s">
        <v>32</v>
      </c>
      <c r="I51" s="744"/>
      <c r="J51" s="938">
        <v>1</v>
      </c>
      <c r="K51" s="640">
        <v>2600</v>
      </c>
      <c r="L51" s="738" t="str">
        <f t="shared" si="0"/>
        <v/>
      </c>
      <c r="M51" s="739" t="s">
        <v>21</v>
      </c>
      <c r="N51" s="1254"/>
      <c r="R51" s="43"/>
    </row>
    <row r="52" spans="1:18" ht="15.75" customHeight="1">
      <c r="A52" s="2"/>
      <c r="B52" s="636">
        <v>1605</v>
      </c>
      <c r="C52" s="126" t="s">
        <v>1246</v>
      </c>
      <c r="D52" s="81" t="s">
        <v>84</v>
      </c>
      <c r="E52" s="81" t="s">
        <v>1252</v>
      </c>
      <c r="F52" s="1444"/>
      <c r="G52" s="189" t="s">
        <v>172</v>
      </c>
      <c r="H52" s="8" t="s">
        <v>85</v>
      </c>
      <c r="I52" s="744"/>
      <c r="J52" s="938">
        <v>1</v>
      </c>
      <c r="K52" s="640">
        <v>2900</v>
      </c>
      <c r="L52" s="738" t="str">
        <f t="shared" si="0"/>
        <v/>
      </c>
      <c r="M52" s="739" t="s">
        <v>21</v>
      </c>
      <c r="N52" s="1254"/>
      <c r="R52" s="43"/>
    </row>
    <row r="53" spans="1:18" ht="15.75" customHeight="1">
      <c r="A53" s="2"/>
      <c r="B53" s="636">
        <v>1605</v>
      </c>
      <c r="C53" s="126" t="s">
        <v>1246</v>
      </c>
      <c r="D53" s="81" t="s">
        <v>25</v>
      </c>
      <c r="E53" s="81" t="s">
        <v>1253</v>
      </c>
      <c r="F53" s="1444"/>
      <c r="G53" s="189" t="s">
        <v>172</v>
      </c>
      <c r="H53" s="8" t="s">
        <v>88</v>
      </c>
      <c r="I53" s="744"/>
      <c r="J53" s="938">
        <v>1</v>
      </c>
      <c r="K53" s="640">
        <v>2900</v>
      </c>
      <c r="L53" s="738" t="str">
        <f t="shared" si="0"/>
        <v/>
      </c>
      <c r="M53" s="739" t="s">
        <v>21</v>
      </c>
      <c r="N53" s="1254"/>
      <c r="R53" s="43"/>
    </row>
    <row r="54" spans="1:18" ht="15.75" customHeight="1">
      <c r="A54" s="2"/>
      <c r="B54" s="636">
        <v>1605</v>
      </c>
      <c r="C54" s="126" t="s">
        <v>1246</v>
      </c>
      <c r="D54" s="81" t="s">
        <v>89</v>
      </c>
      <c r="E54" s="81" t="s">
        <v>1254</v>
      </c>
      <c r="F54" s="1444"/>
      <c r="G54" s="189" t="s">
        <v>172</v>
      </c>
      <c r="H54" s="8" t="s">
        <v>90</v>
      </c>
      <c r="I54" s="744"/>
      <c r="J54" s="938">
        <v>1</v>
      </c>
      <c r="K54" s="640">
        <v>3200</v>
      </c>
      <c r="L54" s="738" t="str">
        <f t="shared" si="0"/>
        <v/>
      </c>
      <c r="M54" s="739" t="s">
        <v>21</v>
      </c>
      <c r="N54" s="1254"/>
      <c r="R54" s="43"/>
    </row>
    <row r="55" spans="1:18" ht="15.75" customHeight="1">
      <c r="A55" s="2"/>
      <c r="B55" s="636">
        <v>1605</v>
      </c>
      <c r="C55" s="126" t="s">
        <v>1246</v>
      </c>
      <c r="D55" s="128" t="s">
        <v>22</v>
      </c>
      <c r="E55" s="81" t="s">
        <v>1255</v>
      </c>
      <c r="F55" s="1444"/>
      <c r="G55" s="189" t="s">
        <v>172</v>
      </c>
      <c r="H55" s="89" t="s">
        <v>91</v>
      </c>
      <c r="I55" s="744"/>
      <c r="J55" s="938">
        <v>1</v>
      </c>
      <c r="K55" s="640">
        <v>3200</v>
      </c>
      <c r="L55" s="738" t="str">
        <f t="shared" si="0"/>
        <v/>
      </c>
      <c r="M55" s="739" t="s">
        <v>21</v>
      </c>
      <c r="N55" s="1254"/>
      <c r="R55" s="43"/>
    </row>
    <row r="56" spans="1:18" ht="15.75" customHeight="1">
      <c r="A56" s="2"/>
      <c r="B56" s="638">
        <v>1605</v>
      </c>
      <c r="C56" s="535" t="s">
        <v>1246</v>
      </c>
      <c r="D56" s="808" t="s">
        <v>92</v>
      </c>
      <c r="E56" s="82" t="s">
        <v>1256</v>
      </c>
      <c r="F56" s="1452"/>
      <c r="G56" s="641" t="s">
        <v>172</v>
      </c>
      <c r="H56" s="90" t="s">
        <v>93</v>
      </c>
      <c r="I56" s="110"/>
      <c r="J56" s="944">
        <v>1</v>
      </c>
      <c r="K56" s="743">
        <v>3200</v>
      </c>
      <c r="L56" s="890" t="str">
        <f t="shared" si="0"/>
        <v/>
      </c>
      <c r="M56" s="742" t="s">
        <v>21</v>
      </c>
      <c r="N56" s="1251"/>
      <c r="R56" s="43"/>
    </row>
    <row r="57" spans="1:18" ht="15.75" customHeight="1">
      <c r="A57" s="2"/>
      <c r="B57" s="807">
        <v>1506</v>
      </c>
      <c r="C57" s="139" t="s">
        <v>1087</v>
      </c>
      <c r="D57" s="80" t="s">
        <v>67</v>
      </c>
      <c r="E57" s="83" t="s">
        <v>1267</v>
      </c>
      <c r="F57" s="1441" t="s">
        <v>1000</v>
      </c>
      <c r="G57" s="1268" t="s">
        <v>20</v>
      </c>
      <c r="H57" s="1269" t="s">
        <v>81</v>
      </c>
      <c r="I57" s="1077" t="s">
        <v>1492</v>
      </c>
      <c r="J57" s="1270">
        <v>1</v>
      </c>
      <c r="K57" s="1271">
        <v>3000</v>
      </c>
      <c r="L57" s="1272" t="str">
        <f t="shared" si="0"/>
        <v/>
      </c>
      <c r="M57" s="1070" t="s">
        <v>21</v>
      </c>
      <c r="N57" s="1273"/>
      <c r="R57" s="43"/>
    </row>
    <row r="58" spans="1:18" ht="15.75" customHeight="1">
      <c r="A58" s="2"/>
      <c r="B58" s="636">
        <v>1506</v>
      </c>
      <c r="C58" s="126" t="s">
        <v>1087</v>
      </c>
      <c r="D58" s="81" t="s">
        <v>26</v>
      </c>
      <c r="E58" s="81" t="s">
        <v>1268</v>
      </c>
      <c r="F58" s="1441"/>
      <c r="G58" s="1064" t="s">
        <v>20</v>
      </c>
      <c r="H58" s="1065" t="s">
        <v>29</v>
      </c>
      <c r="I58" s="1077" t="s">
        <v>1492</v>
      </c>
      <c r="J58" s="1067">
        <v>1</v>
      </c>
      <c r="K58" s="1068">
        <v>3000</v>
      </c>
      <c r="L58" s="1069" t="str">
        <f t="shared" si="0"/>
        <v/>
      </c>
      <c r="M58" s="1070" t="s">
        <v>21</v>
      </c>
      <c r="N58" s="1071"/>
      <c r="R58" s="43"/>
    </row>
    <row r="59" spans="1:18" ht="15.75" customHeight="1">
      <c r="A59" s="2"/>
      <c r="B59" s="636">
        <v>1506</v>
      </c>
      <c r="C59" s="126" t="s">
        <v>1087</v>
      </c>
      <c r="D59" s="81" t="s">
        <v>30</v>
      </c>
      <c r="E59" s="81" t="s">
        <v>1269</v>
      </c>
      <c r="F59" s="1441"/>
      <c r="G59" s="1064" t="s">
        <v>20</v>
      </c>
      <c r="H59" s="1065" t="s">
        <v>32</v>
      </c>
      <c r="I59" s="1077" t="s">
        <v>1492</v>
      </c>
      <c r="J59" s="1067">
        <v>1</v>
      </c>
      <c r="K59" s="1068">
        <v>3000</v>
      </c>
      <c r="L59" s="1069" t="str">
        <f t="shared" si="0"/>
        <v/>
      </c>
      <c r="M59" s="1070" t="s">
        <v>21</v>
      </c>
      <c r="N59" s="1071"/>
      <c r="R59" s="43"/>
    </row>
    <row r="60" spans="1:18" ht="15.75" customHeight="1">
      <c r="A60" s="2"/>
      <c r="B60" s="636">
        <v>1506</v>
      </c>
      <c r="C60" s="126" t="s">
        <v>1087</v>
      </c>
      <c r="D60" s="81" t="s">
        <v>84</v>
      </c>
      <c r="E60" s="81" t="s">
        <v>1270</v>
      </c>
      <c r="F60" s="1441"/>
      <c r="G60" s="1064" t="s">
        <v>20</v>
      </c>
      <c r="H60" s="1065" t="s">
        <v>85</v>
      </c>
      <c r="I60" s="1077" t="s">
        <v>1577</v>
      </c>
      <c r="J60" s="1067">
        <v>1</v>
      </c>
      <c r="K60" s="1068">
        <v>3300</v>
      </c>
      <c r="L60" s="1069" t="str">
        <f t="shared" si="0"/>
        <v/>
      </c>
      <c r="M60" s="1070" t="s">
        <v>21</v>
      </c>
      <c r="N60" s="1071"/>
      <c r="R60" s="43"/>
    </row>
    <row r="61" spans="1:18" ht="15.75" customHeight="1">
      <c r="A61" s="2"/>
      <c r="B61" s="636">
        <v>1506</v>
      </c>
      <c r="C61" s="126" t="s">
        <v>1087</v>
      </c>
      <c r="D61" s="81" t="s">
        <v>25</v>
      </c>
      <c r="E61" s="81" t="s">
        <v>1271</v>
      </c>
      <c r="F61" s="1441"/>
      <c r="G61" s="1064" t="s">
        <v>20</v>
      </c>
      <c r="H61" s="1065" t="s">
        <v>88</v>
      </c>
      <c r="I61" s="1077" t="s">
        <v>1492</v>
      </c>
      <c r="J61" s="1067">
        <v>1</v>
      </c>
      <c r="K61" s="1068">
        <v>3300</v>
      </c>
      <c r="L61" s="1069" t="str">
        <f t="shared" si="0"/>
        <v/>
      </c>
      <c r="M61" s="1070" t="s">
        <v>21</v>
      </c>
      <c r="N61" s="1071"/>
      <c r="R61" s="43"/>
    </row>
    <row r="62" spans="1:18" ht="15.75" customHeight="1">
      <c r="A62" s="2"/>
      <c r="B62" s="636">
        <v>1506</v>
      </c>
      <c r="C62" s="126" t="s">
        <v>1087</v>
      </c>
      <c r="D62" s="81" t="s">
        <v>89</v>
      </c>
      <c r="E62" s="81" t="s">
        <v>1272</v>
      </c>
      <c r="F62" s="1441"/>
      <c r="G62" s="1064" t="s">
        <v>20</v>
      </c>
      <c r="H62" s="1065" t="s">
        <v>90</v>
      </c>
      <c r="I62" s="1077" t="s">
        <v>1492</v>
      </c>
      <c r="J62" s="1067">
        <v>1</v>
      </c>
      <c r="K62" s="1068">
        <v>3700</v>
      </c>
      <c r="L62" s="1069" t="str">
        <f t="shared" si="0"/>
        <v/>
      </c>
      <c r="M62" s="1070" t="s">
        <v>21</v>
      </c>
      <c r="N62" s="1071"/>
      <c r="R62" s="43"/>
    </row>
    <row r="63" spans="1:18" ht="15.75" customHeight="1">
      <c r="A63" s="2"/>
      <c r="B63" s="636">
        <v>1506</v>
      </c>
      <c r="C63" s="126" t="s">
        <v>1087</v>
      </c>
      <c r="D63" s="243" t="s">
        <v>998</v>
      </c>
      <c r="E63" s="81" t="s">
        <v>1273</v>
      </c>
      <c r="F63" s="1453"/>
      <c r="G63" s="1064" t="s">
        <v>20</v>
      </c>
      <c r="H63" s="1065" t="s">
        <v>91</v>
      </c>
      <c r="I63" s="1077" t="s">
        <v>1492</v>
      </c>
      <c r="J63" s="1067">
        <v>1</v>
      </c>
      <c r="K63" s="1068">
        <v>3700</v>
      </c>
      <c r="L63" s="1069" t="str">
        <f t="shared" si="0"/>
        <v/>
      </c>
      <c r="M63" s="1070" t="s">
        <v>21</v>
      </c>
      <c r="N63" s="1071"/>
      <c r="R63" s="43"/>
    </row>
    <row r="64" spans="1:18" ht="15.75" customHeight="1">
      <c r="A64" s="2"/>
      <c r="B64" s="636">
        <v>1506</v>
      </c>
      <c r="C64" s="126" t="s">
        <v>1246</v>
      </c>
      <c r="D64" s="81" t="s">
        <v>67</v>
      </c>
      <c r="E64" s="81" t="s">
        <v>1274</v>
      </c>
      <c r="F64" s="1360" t="s">
        <v>1000</v>
      </c>
      <c r="G64" s="189" t="s">
        <v>172</v>
      </c>
      <c r="H64" s="189" t="s">
        <v>81</v>
      </c>
      <c r="I64" s="891" t="s">
        <v>1491</v>
      </c>
      <c r="J64" s="241">
        <v>1</v>
      </c>
      <c r="K64" s="640">
        <v>3000</v>
      </c>
      <c r="L64" s="738" t="str">
        <f t="shared" si="0"/>
        <v/>
      </c>
      <c r="M64" s="737" t="s">
        <v>21</v>
      </c>
      <c r="N64" s="1254"/>
      <c r="R64" s="43"/>
    </row>
    <row r="65" spans="1:18" ht="15.75" customHeight="1">
      <c r="A65" s="2"/>
      <c r="B65" s="636">
        <v>1506</v>
      </c>
      <c r="C65" s="126" t="s">
        <v>1246</v>
      </c>
      <c r="D65" s="81" t="s">
        <v>26</v>
      </c>
      <c r="E65" s="81" t="s">
        <v>1275</v>
      </c>
      <c r="F65" s="1360"/>
      <c r="G65" s="1064" t="s">
        <v>172</v>
      </c>
      <c r="H65" s="1064" t="s">
        <v>29</v>
      </c>
      <c r="I65" s="1077" t="s">
        <v>1492</v>
      </c>
      <c r="J65" s="1067">
        <v>1</v>
      </c>
      <c r="K65" s="1068">
        <v>3000</v>
      </c>
      <c r="L65" s="1069" t="str">
        <f t="shared" si="0"/>
        <v/>
      </c>
      <c r="M65" s="1070" t="s">
        <v>21</v>
      </c>
      <c r="N65" s="1071"/>
      <c r="R65" s="43"/>
    </row>
    <row r="66" spans="1:18" ht="15.75" customHeight="1">
      <c r="A66" s="2"/>
      <c r="B66" s="636">
        <v>1506</v>
      </c>
      <c r="C66" s="126" t="s">
        <v>1246</v>
      </c>
      <c r="D66" s="81" t="s">
        <v>30</v>
      </c>
      <c r="E66" s="81" t="s">
        <v>1276</v>
      </c>
      <c r="F66" s="1360"/>
      <c r="G66" s="1064" t="s">
        <v>172</v>
      </c>
      <c r="H66" s="1064" t="s">
        <v>32</v>
      </c>
      <c r="I66" s="1077" t="s">
        <v>1492</v>
      </c>
      <c r="J66" s="1067">
        <v>1</v>
      </c>
      <c r="K66" s="1068">
        <v>3000</v>
      </c>
      <c r="L66" s="1069" t="str">
        <f t="shared" si="0"/>
        <v/>
      </c>
      <c r="M66" s="1070" t="s">
        <v>21</v>
      </c>
      <c r="N66" s="1071"/>
      <c r="R66" s="43"/>
    </row>
    <row r="67" spans="1:18" ht="15.75" customHeight="1">
      <c r="A67" s="2"/>
      <c r="B67" s="636">
        <v>1506</v>
      </c>
      <c r="C67" s="126" t="s">
        <v>1246</v>
      </c>
      <c r="D67" s="81" t="s">
        <v>84</v>
      </c>
      <c r="E67" s="81" t="s">
        <v>1277</v>
      </c>
      <c r="F67" s="1360"/>
      <c r="G67" s="1064" t="s">
        <v>172</v>
      </c>
      <c r="H67" s="1064" t="s">
        <v>85</v>
      </c>
      <c r="I67" s="1077" t="s">
        <v>1492</v>
      </c>
      <c r="J67" s="1067">
        <v>1</v>
      </c>
      <c r="K67" s="1068">
        <v>3300</v>
      </c>
      <c r="L67" s="1069" t="str">
        <f t="shared" si="0"/>
        <v/>
      </c>
      <c r="M67" s="1070" t="s">
        <v>21</v>
      </c>
      <c r="N67" s="1071"/>
      <c r="R67" s="43"/>
    </row>
    <row r="68" spans="1:18" ht="15.75" customHeight="1">
      <c r="A68" s="2"/>
      <c r="B68" s="636">
        <v>1506</v>
      </c>
      <c r="C68" s="126" t="s">
        <v>1246</v>
      </c>
      <c r="D68" s="81" t="s">
        <v>25</v>
      </c>
      <c r="E68" s="81" t="s">
        <v>1278</v>
      </c>
      <c r="F68" s="1360"/>
      <c r="G68" s="1064" t="s">
        <v>172</v>
      </c>
      <c r="H68" s="1064" t="s">
        <v>88</v>
      </c>
      <c r="I68" s="1077" t="s">
        <v>1492</v>
      </c>
      <c r="J68" s="1067">
        <v>1</v>
      </c>
      <c r="K68" s="1068">
        <v>3300</v>
      </c>
      <c r="L68" s="1069" t="str">
        <f t="shared" si="0"/>
        <v/>
      </c>
      <c r="M68" s="1070" t="s">
        <v>21</v>
      </c>
      <c r="N68" s="1071"/>
      <c r="R68" s="43"/>
    </row>
    <row r="69" spans="1:18" ht="15.75" customHeight="1">
      <c r="A69" s="2"/>
      <c r="B69" s="636">
        <v>1506</v>
      </c>
      <c r="C69" s="126" t="s">
        <v>1246</v>
      </c>
      <c r="D69" s="81" t="s">
        <v>89</v>
      </c>
      <c r="E69" s="81" t="s">
        <v>1279</v>
      </c>
      <c r="F69" s="1360"/>
      <c r="G69" s="189" t="s">
        <v>172</v>
      </c>
      <c r="H69" s="189" t="s">
        <v>90</v>
      </c>
      <c r="I69" s="956"/>
      <c r="J69" s="241">
        <v>1</v>
      </c>
      <c r="K69" s="640">
        <v>3700</v>
      </c>
      <c r="L69" s="738" t="str">
        <f t="shared" si="0"/>
        <v/>
      </c>
      <c r="M69" s="737" t="s">
        <v>21</v>
      </c>
      <c r="N69" s="1254"/>
      <c r="R69" s="43"/>
    </row>
    <row r="70" spans="1:18" ht="15.75" customHeight="1">
      <c r="A70" s="2"/>
      <c r="B70" s="325">
        <v>1506</v>
      </c>
      <c r="C70" s="444" t="s">
        <v>1246</v>
      </c>
      <c r="D70" s="147" t="s">
        <v>998</v>
      </c>
      <c r="E70" s="82" t="s">
        <v>1280</v>
      </c>
      <c r="F70" s="1454"/>
      <c r="G70" s="1172" t="s">
        <v>999</v>
      </c>
      <c r="H70" s="1325" t="s">
        <v>91</v>
      </c>
      <c r="I70" s="1077" t="s">
        <v>1492</v>
      </c>
      <c r="J70" s="1326">
        <v>1</v>
      </c>
      <c r="K70" s="1327">
        <v>3700</v>
      </c>
      <c r="L70" s="1328" t="str">
        <f t="shared" si="0"/>
        <v/>
      </c>
      <c r="M70" s="1176" t="s">
        <v>21</v>
      </c>
      <c r="N70" s="1177"/>
      <c r="R70" s="43"/>
    </row>
    <row r="71" spans="1:18" ht="15.75" customHeight="1">
      <c r="A71" s="2"/>
      <c r="B71" s="339">
        <v>1606</v>
      </c>
      <c r="C71" s="80" t="s">
        <v>1246</v>
      </c>
      <c r="D71" s="80" t="s">
        <v>79</v>
      </c>
      <c r="E71" s="83" t="s">
        <v>1285</v>
      </c>
      <c r="F71" s="1449" t="s">
        <v>1003</v>
      </c>
      <c r="G71" s="339" t="s">
        <v>1005</v>
      </c>
      <c r="H71" s="339" t="s">
        <v>80</v>
      </c>
      <c r="I71" s="746"/>
      <c r="J71" s="339">
        <v>1</v>
      </c>
      <c r="K71" s="55">
        <v>2600</v>
      </c>
      <c r="L71" s="736" t="str">
        <f t="shared" ref="L71:L134" si="1">IFERROR(IF(N71=0,"",ROUNDUP(N71/J71,0)),"")</f>
        <v/>
      </c>
      <c r="M71" s="548" t="s">
        <v>21</v>
      </c>
      <c r="N71" s="1249"/>
      <c r="P71" s="74"/>
      <c r="R71" s="43"/>
    </row>
    <row r="72" spans="1:18" ht="15.75" customHeight="1">
      <c r="A72" s="2"/>
      <c r="B72" s="341">
        <v>1606</v>
      </c>
      <c r="C72" s="81" t="s">
        <v>1246</v>
      </c>
      <c r="D72" s="81" t="s">
        <v>67</v>
      </c>
      <c r="E72" s="81" t="s">
        <v>1286</v>
      </c>
      <c r="F72" s="1373"/>
      <c r="G72" s="341" t="s">
        <v>1005</v>
      </c>
      <c r="H72" s="341" t="s">
        <v>81</v>
      </c>
      <c r="I72" s="731"/>
      <c r="J72" s="341">
        <v>1</v>
      </c>
      <c r="K72" s="54">
        <v>2600</v>
      </c>
      <c r="L72" s="419" t="str">
        <f t="shared" si="1"/>
        <v/>
      </c>
      <c r="M72" s="424" t="s">
        <v>21</v>
      </c>
      <c r="N72" s="1249"/>
      <c r="P72" s="74"/>
      <c r="R72" s="43"/>
    </row>
    <row r="73" spans="1:18" ht="15.75" customHeight="1">
      <c r="A73" s="2"/>
      <c r="B73" s="341">
        <v>1606</v>
      </c>
      <c r="C73" s="81" t="s">
        <v>1246</v>
      </c>
      <c r="D73" s="81" t="s">
        <v>26</v>
      </c>
      <c r="E73" s="81" t="s">
        <v>1287</v>
      </c>
      <c r="F73" s="1373"/>
      <c r="G73" s="341" t="s">
        <v>1005</v>
      </c>
      <c r="H73" s="341" t="s">
        <v>29</v>
      </c>
      <c r="I73" s="731"/>
      <c r="J73" s="341">
        <v>1</v>
      </c>
      <c r="K73" s="54">
        <v>3000</v>
      </c>
      <c r="L73" s="419" t="str">
        <f t="shared" si="1"/>
        <v/>
      </c>
      <c r="M73" s="424" t="s">
        <v>21</v>
      </c>
      <c r="N73" s="1249"/>
      <c r="P73" s="74"/>
      <c r="R73" s="43"/>
    </row>
    <row r="74" spans="1:18" ht="15.75" customHeight="1">
      <c r="A74" s="2"/>
      <c r="B74" s="341">
        <v>1606</v>
      </c>
      <c r="C74" s="81" t="s">
        <v>1246</v>
      </c>
      <c r="D74" s="81" t="s">
        <v>82</v>
      </c>
      <c r="E74" s="81" t="s">
        <v>1288</v>
      </c>
      <c r="F74" s="1373"/>
      <c r="G74" s="341" t="s">
        <v>1005</v>
      </c>
      <c r="H74" s="341" t="s">
        <v>83</v>
      </c>
      <c r="I74" s="731"/>
      <c r="J74" s="341">
        <v>1</v>
      </c>
      <c r="K74" s="54">
        <v>3000</v>
      </c>
      <c r="L74" s="419" t="str">
        <f t="shared" si="1"/>
        <v/>
      </c>
      <c r="M74" s="424" t="s">
        <v>21</v>
      </c>
      <c r="N74" s="1249"/>
      <c r="P74" s="74"/>
      <c r="R74" s="43"/>
    </row>
    <row r="75" spans="1:18" ht="15.75" customHeight="1">
      <c r="A75" s="2"/>
      <c r="B75" s="341">
        <v>1606</v>
      </c>
      <c r="C75" s="81" t="s">
        <v>1246</v>
      </c>
      <c r="D75" s="81" t="s">
        <v>30</v>
      </c>
      <c r="E75" s="81" t="s">
        <v>1289</v>
      </c>
      <c r="F75" s="1373"/>
      <c r="G75" s="341" t="s">
        <v>1005</v>
      </c>
      <c r="H75" s="341" t="s">
        <v>32</v>
      </c>
      <c r="I75" s="731"/>
      <c r="J75" s="341">
        <v>1</v>
      </c>
      <c r="K75" s="54">
        <v>3000</v>
      </c>
      <c r="L75" s="419" t="str">
        <f t="shared" si="1"/>
        <v/>
      </c>
      <c r="M75" s="424" t="s">
        <v>21</v>
      </c>
      <c r="N75" s="1249"/>
      <c r="P75" s="74"/>
      <c r="R75" s="43"/>
    </row>
    <row r="76" spans="1:18" ht="15.75" customHeight="1">
      <c r="A76" s="2"/>
      <c r="B76" s="341">
        <v>1606</v>
      </c>
      <c r="C76" s="81" t="s">
        <v>1246</v>
      </c>
      <c r="D76" s="81" t="s">
        <v>84</v>
      </c>
      <c r="E76" s="81" t="s">
        <v>1290</v>
      </c>
      <c r="F76" s="1373"/>
      <c r="G76" s="341" t="s">
        <v>1005</v>
      </c>
      <c r="H76" s="341" t="s">
        <v>85</v>
      </c>
      <c r="I76" s="731"/>
      <c r="J76" s="341">
        <v>1</v>
      </c>
      <c r="K76" s="54">
        <v>3400</v>
      </c>
      <c r="L76" s="419" t="str">
        <f t="shared" si="1"/>
        <v/>
      </c>
      <c r="M76" s="424" t="s">
        <v>21</v>
      </c>
      <c r="N76" s="1249"/>
      <c r="P76" s="74"/>
      <c r="R76" s="43"/>
    </row>
    <row r="77" spans="1:18" ht="15.75" customHeight="1">
      <c r="A77" s="2"/>
      <c r="B77" s="341">
        <v>1606</v>
      </c>
      <c r="C77" s="81" t="s">
        <v>1246</v>
      </c>
      <c r="D77" s="81" t="s">
        <v>86</v>
      </c>
      <c r="E77" s="81" t="s">
        <v>1291</v>
      </c>
      <c r="F77" s="1373"/>
      <c r="G77" s="341" t="s">
        <v>1005</v>
      </c>
      <c r="H77" s="341" t="s">
        <v>87</v>
      </c>
      <c r="I77" s="731"/>
      <c r="J77" s="341">
        <v>1</v>
      </c>
      <c r="K77" s="54">
        <v>3400</v>
      </c>
      <c r="L77" s="419" t="str">
        <f t="shared" si="1"/>
        <v/>
      </c>
      <c r="M77" s="424" t="s">
        <v>21</v>
      </c>
      <c r="N77" s="1249"/>
      <c r="P77" s="74"/>
      <c r="R77" s="43"/>
    </row>
    <row r="78" spans="1:18" ht="15.75" customHeight="1">
      <c r="A78" s="2"/>
      <c r="B78" s="341">
        <v>1606</v>
      </c>
      <c r="C78" s="81" t="s">
        <v>1246</v>
      </c>
      <c r="D78" s="81" t="s">
        <v>25</v>
      </c>
      <c r="E78" s="81" t="s">
        <v>1292</v>
      </c>
      <c r="F78" s="1373"/>
      <c r="G78" s="341" t="s">
        <v>1005</v>
      </c>
      <c r="H78" s="341" t="s">
        <v>88</v>
      </c>
      <c r="I78" s="731"/>
      <c r="J78" s="341">
        <v>1</v>
      </c>
      <c r="K78" s="54">
        <v>3400</v>
      </c>
      <c r="L78" s="419" t="str">
        <f t="shared" si="1"/>
        <v/>
      </c>
      <c r="M78" s="424" t="s">
        <v>21</v>
      </c>
      <c r="N78" s="1249"/>
      <c r="P78" s="74"/>
      <c r="R78" s="43"/>
    </row>
    <row r="79" spans="1:18" ht="15.75" customHeight="1">
      <c r="A79" s="2"/>
      <c r="B79" s="341">
        <v>1606</v>
      </c>
      <c r="C79" s="81" t="s">
        <v>1246</v>
      </c>
      <c r="D79" s="81" t="s">
        <v>89</v>
      </c>
      <c r="E79" s="81" t="s">
        <v>1293</v>
      </c>
      <c r="F79" s="1373"/>
      <c r="G79" s="341" t="s">
        <v>1005</v>
      </c>
      <c r="H79" s="341" t="s">
        <v>90</v>
      </c>
      <c r="I79" s="731"/>
      <c r="J79" s="341">
        <v>1</v>
      </c>
      <c r="K79" s="54">
        <v>3900</v>
      </c>
      <c r="L79" s="419" t="str">
        <f t="shared" si="1"/>
        <v/>
      </c>
      <c r="M79" s="424" t="s">
        <v>21</v>
      </c>
      <c r="N79" s="1249"/>
      <c r="P79" s="74"/>
      <c r="R79" s="43"/>
    </row>
    <row r="80" spans="1:18" ht="15.75" customHeight="1">
      <c r="A80" s="2"/>
      <c r="B80" s="341">
        <v>1606</v>
      </c>
      <c r="C80" s="81" t="s">
        <v>1246</v>
      </c>
      <c r="D80" s="81" t="s">
        <v>22</v>
      </c>
      <c r="E80" s="81" t="s">
        <v>1294</v>
      </c>
      <c r="F80" s="1373"/>
      <c r="G80" s="341" t="s">
        <v>1005</v>
      </c>
      <c r="H80" s="341" t="s">
        <v>91</v>
      </c>
      <c r="I80" s="731"/>
      <c r="J80" s="341">
        <v>1</v>
      </c>
      <c r="K80" s="54">
        <v>3900</v>
      </c>
      <c r="L80" s="419" t="str">
        <f t="shared" si="1"/>
        <v/>
      </c>
      <c r="M80" s="424" t="s">
        <v>21</v>
      </c>
      <c r="N80" s="1249"/>
      <c r="P80" s="74"/>
      <c r="R80" s="43"/>
    </row>
    <row r="81" spans="1:18" ht="15.75" customHeight="1">
      <c r="A81" s="2"/>
      <c r="B81" s="341">
        <v>1606</v>
      </c>
      <c r="C81" s="81" t="s">
        <v>1246</v>
      </c>
      <c r="D81" s="81" t="s">
        <v>92</v>
      </c>
      <c r="E81" s="81" t="s">
        <v>1295</v>
      </c>
      <c r="F81" s="1373"/>
      <c r="G81" s="341" t="s">
        <v>1005</v>
      </c>
      <c r="H81" s="341" t="s">
        <v>93</v>
      </c>
      <c r="I81" s="333" t="s">
        <v>1491</v>
      </c>
      <c r="J81" s="341">
        <v>1</v>
      </c>
      <c r="K81" s="54">
        <v>3900</v>
      </c>
      <c r="L81" s="419" t="str">
        <f t="shared" si="1"/>
        <v/>
      </c>
      <c r="M81" s="424" t="s">
        <v>21</v>
      </c>
      <c r="N81" s="1249"/>
      <c r="P81" s="74"/>
      <c r="R81" s="43"/>
    </row>
    <row r="82" spans="1:18" ht="15.75" customHeight="1">
      <c r="A82" s="2"/>
      <c r="B82" s="341">
        <v>1606</v>
      </c>
      <c r="C82" s="81" t="s">
        <v>1281</v>
      </c>
      <c r="D82" s="81" t="s">
        <v>79</v>
      </c>
      <c r="E82" s="81" t="s">
        <v>1296</v>
      </c>
      <c r="F82" s="1450" t="s">
        <v>1004</v>
      </c>
      <c r="G82" s="341" t="s">
        <v>1006</v>
      </c>
      <c r="H82" s="341" t="s">
        <v>80</v>
      </c>
      <c r="I82" s="333" t="s">
        <v>1491</v>
      </c>
      <c r="J82" s="341">
        <v>1</v>
      </c>
      <c r="K82" s="54">
        <v>2600</v>
      </c>
      <c r="L82" s="419" t="str">
        <f t="shared" si="1"/>
        <v/>
      </c>
      <c r="M82" s="424" t="s">
        <v>21</v>
      </c>
      <c r="N82" s="1249"/>
      <c r="P82" s="74"/>
      <c r="R82" s="43"/>
    </row>
    <row r="83" spans="1:18" ht="15.75" customHeight="1">
      <c r="A83" s="2"/>
      <c r="B83" s="341">
        <v>1606</v>
      </c>
      <c r="C83" s="81" t="s">
        <v>1281</v>
      </c>
      <c r="D83" s="81" t="s">
        <v>67</v>
      </c>
      <c r="E83" s="81" t="s">
        <v>1297</v>
      </c>
      <c r="F83" s="1450"/>
      <c r="G83" s="341" t="s">
        <v>1006</v>
      </c>
      <c r="H83" s="341" t="s">
        <v>81</v>
      </c>
      <c r="I83" s="731"/>
      <c r="J83" s="341">
        <v>1</v>
      </c>
      <c r="K83" s="54">
        <v>2600</v>
      </c>
      <c r="L83" s="419" t="str">
        <f t="shared" si="1"/>
        <v/>
      </c>
      <c r="M83" s="424" t="s">
        <v>21</v>
      </c>
      <c r="N83" s="1249"/>
      <c r="P83" s="74"/>
      <c r="R83" s="43"/>
    </row>
    <row r="84" spans="1:18" ht="15.75" customHeight="1">
      <c r="A84" s="2"/>
      <c r="B84" s="341">
        <v>1606</v>
      </c>
      <c r="C84" s="81" t="s">
        <v>1281</v>
      </c>
      <c r="D84" s="81" t="s">
        <v>26</v>
      </c>
      <c r="E84" s="81" t="s">
        <v>1298</v>
      </c>
      <c r="F84" s="1450"/>
      <c r="G84" s="341" t="s">
        <v>1006</v>
      </c>
      <c r="H84" s="341" t="s">
        <v>29</v>
      </c>
      <c r="I84" s="731"/>
      <c r="J84" s="341">
        <v>1</v>
      </c>
      <c r="K84" s="54">
        <v>3000</v>
      </c>
      <c r="L84" s="419" t="str">
        <f t="shared" si="1"/>
        <v/>
      </c>
      <c r="M84" s="424" t="s">
        <v>21</v>
      </c>
      <c r="N84" s="1249"/>
      <c r="P84" s="74"/>
      <c r="R84" s="43"/>
    </row>
    <row r="85" spans="1:18" ht="15.75" customHeight="1">
      <c r="A85" s="2"/>
      <c r="B85" s="341">
        <v>1606</v>
      </c>
      <c r="C85" s="81" t="s">
        <v>1281</v>
      </c>
      <c r="D85" s="81" t="s">
        <v>82</v>
      </c>
      <c r="E85" s="81" t="s">
        <v>1299</v>
      </c>
      <c r="F85" s="1450"/>
      <c r="G85" s="341" t="s">
        <v>1006</v>
      </c>
      <c r="H85" s="341" t="s">
        <v>83</v>
      </c>
      <c r="I85" s="731"/>
      <c r="J85" s="341">
        <v>1</v>
      </c>
      <c r="K85" s="54">
        <v>3000</v>
      </c>
      <c r="L85" s="419" t="str">
        <f t="shared" si="1"/>
        <v/>
      </c>
      <c r="M85" s="424" t="s">
        <v>21</v>
      </c>
      <c r="N85" s="1249"/>
      <c r="P85" s="74"/>
      <c r="R85" s="43"/>
    </row>
    <row r="86" spans="1:18" ht="15.75" customHeight="1">
      <c r="A86" s="2"/>
      <c r="B86" s="341">
        <v>1606</v>
      </c>
      <c r="C86" s="81" t="s">
        <v>1281</v>
      </c>
      <c r="D86" s="81" t="s">
        <v>30</v>
      </c>
      <c r="E86" s="81" t="s">
        <v>1300</v>
      </c>
      <c r="F86" s="1450"/>
      <c r="G86" s="341" t="s">
        <v>1006</v>
      </c>
      <c r="H86" s="341" t="s">
        <v>32</v>
      </c>
      <c r="I86" s="731"/>
      <c r="J86" s="341">
        <v>1</v>
      </c>
      <c r="K86" s="54">
        <v>3000</v>
      </c>
      <c r="L86" s="419" t="str">
        <f t="shared" si="1"/>
        <v/>
      </c>
      <c r="M86" s="424" t="s">
        <v>21</v>
      </c>
      <c r="N86" s="1249"/>
      <c r="P86" s="74"/>
      <c r="R86" s="43"/>
    </row>
    <row r="87" spans="1:18" ht="15.75" customHeight="1">
      <c r="A87" s="2"/>
      <c r="B87" s="341">
        <v>1606</v>
      </c>
      <c r="C87" s="81" t="s">
        <v>1281</v>
      </c>
      <c r="D87" s="81" t="s">
        <v>84</v>
      </c>
      <c r="E87" s="81" t="s">
        <v>1301</v>
      </c>
      <c r="F87" s="1450"/>
      <c r="G87" s="341" t="s">
        <v>1006</v>
      </c>
      <c r="H87" s="341" t="s">
        <v>85</v>
      </c>
      <c r="I87" s="731"/>
      <c r="J87" s="341">
        <v>1</v>
      </c>
      <c r="K87" s="54">
        <v>3400</v>
      </c>
      <c r="L87" s="419" t="str">
        <f t="shared" si="1"/>
        <v/>
      </c>
      <c r="M87" s="424" t="s">
        <v>21</v>
      </c>
      <c r="N87" s="1249"/>
      <c r="P87" s="74"/>
      <c r="R87" s="43"/>
    </row>
    <row r="88" spans="1:18" ht="15.75" customHeight="1">
      <c r="A88" s="2"/>
      <c r="B88" s="341">
        <v>1606</v>
      </c>
      <c r="C88" s="81" t="s">
        <v>1281</v>
      </c>
      <c r="D88" s="81" t="s">
        <v>86</v>
      </c>
      <c r="E88" s="81" t="s">
        <v>1302</v>
      </c>
      <c r="F88" s="1450"/>
      <c r="G88" s="341" t="s">
        <v>1006</v>
      </c>
      <c r="H88" s="341" t="s">
        <v>87</v>
      </c>
      <c r="I88" s="333" t="s">
        <v>1491</v>
      </c>
      <c r="J88" s="341">
        <v>1</v>
      </c>
      <c r="K88" s="54">
        <v>3400</v>
      </c>
      <c r="L88" s="419" t="str">
        <f t="shared" si="1"/>
        <v/>
      </c>
      <c r="M88" s="424" t="s">
        <v>21</v>
      </c>
      <c r="N88" s="1249"/>
      <c r="P88" s="74"/>
      <c r="R88" s="43"/>
    </row>
    <row r="89" spans="1:18" ht="15.75" customHeight="1">
      <c r="A89" s="2"/>
      <c r="B89" s="341">
        <v>1606</v>
      </c>
      <c r="C89" s="81" t="s">
        <v>1281</v>
      </c>
      <c r="D89" s="81" t="s">
        <v>25</v>
      </c>
      <c r="E89" s="81" t="s">
        <v>1303</v>
      </c>
      <c r="F89" s="1450"/>
      <c r="G89" s="341" t="s">
        <v>1006</v>
      </c>
      <c r="H89" s="341" t="s">
        <v>88</v>
      </c>
      <c r="I89" s="731"/>
      <c r="J89" s="341">
        <v>1</v>
      </c>
      <c r="K89" s="54">
        <v>3400</v>
      </c>
      <c r="L89" s="419" t="str">
        <f t="shared" si="1"/>
        <v/>
      </c>
      <c r="M89" s="424" t="s">
        <v>21</v>
      </c>
      <c r="N89" s="1249"/>
      <c r="P89" s="74"/>
      <c r="R89" s="43"/>
    </row>
    <row r="90" spans="1:18" ht="15.75" customHeight="1">
      <c r="A90" s="2"/>
      <c r="B90" s="341">
        <v>1606</v>
      </c>
      <c r="C90" s="81" t="s">
        <v>1281</v>
      </c>
      <c r="D90" s="81" t="s">
        <v>89</v>
      </c>
      <c r="E90" s="81" t="s">
        <v>1304</v>
      </c>
      <c r="F90" s="1450"/>
      <c r="G90" s="341" t="s">
        <v>1006</v>
      </c>
      <c r="H90" s="341" t="s">
        <v>90</v>
      </c>
      <c r="I90" s="731"/>
      <c r="J90" s="341">
        <v>1</v>
      </c>
      <c r="K90" s="54">
        <v>3900</v>
      </c>
      <c r="L90" s="419" t="str">
        <f t="shared" si="1"/>
        <v/>
      </c>
      <c r="M90" s="424" t="s">
        <v>21</v>
      </c>
      <c r="N90" s="1249"/>
      <c r="P90" s="74"/>
      <c r="R90" s="43"/>
    </row>
    <row r="91" spans="1:18" ht="15.75" customHeight="1">
      <c r="A91" s="2"/>
      <c r="B91" s="341">
        <v>1606</v>
      </c>
      <c r="C91" s="81" t="s">
        <v>1281</v>
      </c>
      <c r="D91" s="81" t="s">
        <v>22</v>
      </c>
      <c r="E91" s="81" t="s">
        <v>1305</v>
      </c>
      <c r="F91" s="1450"/>
      <c r="G91" s="341" t="s">
        <v>1006</v>
      </c>
      <c r="H91" s="341" t="s">
        <v>91</v>
      </c>
      <c r="I91" s="731"/>
      <c r="J91" s="341">
        <v>1</v>
      </c>
      <c r="K91" s="54">
        <v>3900</v>
      </c>
      <c r="L91" s="419" t="str">
        <f t="shared" si="1"/>
        <v/>
      </c>
      <c r="M91" s="424" t="s">
        <v>21</v>
      </c>
      <c r="N91" s="1249"/>
      <c r="P91" s="74"/>
      <c r="R91" s="43"/>
    </row>
    <row r="92" spans="1:18" ht="15.75" customHeight="1">
      <c r="A92" s="2"/>
      <c r="B92" s="341">
        <v>1606</v>
      </c>
      <c r="C92" s="81" t="s">
        <v>1281</v>
      </c>
      <c r="D92" s="81" t="s">
        <v>92</v>
      </c>
      <c r="E92" s="81" t="s">
        <v>1306</v>
      </c>
      <c r="F92" s="1450"/>
      <c r="G92" s="341" t="s">
        <v>1006</v>
      </c>
      <c r="H92" s="341" t="s">
        <v>93</v>
      </c>
      <c r="I92" s="333" t="s">
        <v>1491</v>
      </c>
      <c r="J92" s="341">
        <v>1</v>
      </c>
      <c r="K92" s="54">
        <v>3900</v>
      </c>
      <c r="L92" s="419" t="str">
        <f t="shared" si="1"/>
        <v/>
      </c>
      <c r="M92" s="424" t="s">
        <v>21</v>
      </c>
      <c r="N92" s="1249"/>
      <c r="P92" s="74"/>
      <c r="R92" s="43"/>
    </row>
    <row r="93" spans="1:18" ht="15.75" customHeight="1">
      <c r="A93" s="2"/>
      <c r="B93" s="341">
        <v>1606</v>
      </c>
      <c r="C93" s="81" t="s">
        <v>1282</v>
      </c>
      <c r="D93" s="81" t="s">
        <v>1283</v>
      </c>
      <c r="E93" s="81" t="s">
        <v>1307</v>
      </c>
      <c r="F93" s="1373" t="s">
        <v>1003</v>
      </c>
      <c r="G93" s="341" t="s">
        <v>1007</v>
      </c>
      <c r="H93" s="341" t="s">
        <v>80</v>
      </c>
      <c r="I93" s="734"/>
      <c r="J93" s="341">
        <v>1</v>
      </c>
      <c r="K93" s="54">
        <v>2600</v>
      </c>
      <c r="L93" s="419" t="str">
        <f t="shared" si="1"/>
        <v/>
      </c>
      <c r="M93" s="424" t="s">
        <v>21</v>
      </c>
      <c r="N93" s="1249"/>
      <c r="O93" s="313"/>
      <c r="P93" s="74"/>
      <c r="R93" s="43"/>
    </row>
    <row r="94" spans="1:18" ht="15.75" customHeight="1">
      <c r="A94" s="2"/>
      <c r="B94" s="341">
        <v>1606</v>
      </c>
      <c r="C94" s="81" t="s">
        <v>1282</v>
      </c>
      <c r="D94" s="81" t="s">
        <v>67</v>
      </c>
      <c r="E94" s="81" t="s">
        <v>1308</v>
      </c>
      <c r="F94" s="1373"/>
      <c r="G94" s="341" t="s">
        <v>1007</v>
      </c>
      <c r="H94" s="341" t="s">
        <v>81</v>
      </c>
      <c r="I94" s="735"/>
      <c r="J94" s="341">
        <v>1</v>
      </c>
      <c r="K94" s="54">
        <v>2600</v>
      </c>
      <c r="L94" s="419" t="str">
        <f t="shared" si="1"/>
        <v/>
      </c>
      <c r="M94" s="424" t="s">
        <v>21</v>
      </c>
      <c r="N94" s="1249"/>
      <c r="O94" s="313"/>
      <c r="P94" s="74"/>
      <c r="R94" s="43"/>
    </row>
    <row r="95" spans="1:18" ht="15.75" customHeight="1">
      <c r="A95" s="2"/>
      <c r="B95" s="341">
        <v>1606</v>
      </c>
      <c r="C95" s="81" t="s">
        <v>1282</v>
      </c>
      <c r="D95" s="81" t="s">
        <v>26</v>
      </c>
      <c r="E95" s="81" t="s">
        <v>1309</v>
      </c>
      <c r="F95" s="1373"/>
      <c r="G95" s="341" t="s">
        <v>1007</v>
      </c>
      <c r="H95" s="341" t="s">
        <v>29</v>
      </c>
      <c r="I95" s="735"/>
      <c r="J95" s="341">
        <v>1</v>
      </c>
      <c r="K95" s="54">
        <v>3000</v>
      </c>
      <c r="L95" s="419" t="str">
        <f t="shared" si="1"/>
        <v/>
      </c>
      <c r="M95" s="424" t="s">
        <v>21</v>
      </c>
      <c r="N95" s="1249"/>
      <c r="O95" s="313"/>
      <c r="P95" s="74"/>
      <c r="R95" s="43"/>
    </row>
    <row r="96" spans="1:18" ht="15.75" customHeight="1">
      <c r="A96" s="2"/>
      <c r="B96" s="341">
        <v>1606</v>
      </c>
      <c r="C96" s="81" t="s">
        <v>1282</v>
      </c>
      <c r="D96" s="81" t="s">
        <v>82</v>
      </c>
      <c r="E96" s="81" t="s">
        <v>1310</v>
      </c>
      <c r="F96" s="1373"/>
      <c r="G96" s="341" t="s">
        <v>1007</v>
      </c>
      <c r="H96" s="341" t="s">
        <v>83</v>
      </c>
      <c r="I96" s="735"/>
      <c r="J96" s="341">
        <v>1</v>
      </c>
      <c r="K96" s="54">
        <v>3000</v>
      </c>
      <c r="L96" s="419" t="str">
        <f t="shared" si="1"/>
        <v/>
      </c>
      <c r="M96" s="424" t="s">
        <v>21</v>
      </c>
      <c r="N96" s="1249"/>
      <c r="O96" s="580"/>
      <c r="P96" s="74"/>
      <c r="R96" s="43"/>
    </row>
    <row r="97" spans="1:18" ht="15.75" customHeight="1">
      <c r="A97" s="2"/>
      <c r="B97" s="341">
        <v>1606</v>
      </c>
      <c r="C97" s="81" t="s">
        <v>1282</v>
      </c>
      <c r="D97" s="81" t="s">
        <v>30</v>
      </c>
      <c r="E97" s="81" t="s">
        <v>1311</v>
      </c>
      <c r="F97" s="1373"/>
      <c r="G97" s="341" t="s">
        <v>1007</v>
      </c>
      <c r="H97" s="341" t="s">
        <v>32</v>
      </c>
      <c r="I97" s="735"/>
      <c r="J97" s="341">
        <v>1</v>
      </c>
      <c r="K97" s="54">
        <v>3000</v>
      </c>
      <c r="L97" s="419" t="str">
        <f t="shared" si="1"/>
        <v/>
      </c>
      <c r="M97" s="424" t="s">
        <v>21</v>
      </c>
      <c r="N97" s="1249"/>
      <c r="O97" s="580"/>
      <c r="P97" s="74"/>
      <c r="R97" s="43"/>
    </row>
    <row r="98" spans="1:18" ht="15.75" customHeight="1">
      <c r="A98" s="2"/>
      <c r="B98" s="341">
        <v>1606</v>
      </c>
      <c r="C98" s="81" t="s">
        <v>1282</v>
      </c>
      <c r="D98" s="81" t="s">
        <v>84</v>
      </c>
      <c r="E98" s="81" t="s">
        <v>1312</v>
      </c>
      <c r="F98" s="1373"/>
      <c r="G98" s="341" t="s">
        <v>1007</v>
      </c>
      <c r="H98" s="341" t="s">
        <v>85</v>
      </c>
      <c r="I98" s="735"/>
      <c r="J98" s="341">
        <v>1</v>
      </c>
      <c r="K98" s="54">
        <v>3400</v>
      </c>
      <c r="L98" s="419" t="str">
        <f t="shared" si="1"/>
        <v/>
      </c>
      <c r="M98" s="424" t="s">
        <v>21</v>
      </c>
      <c r="N98" s="1249"/>
      <c r="O98" s="580"/>
      <c r="P98" s="74"/>
      <c r="R98" s="43"/>
    </row>
    <row r="99" spans="1:18" ht="15.75" customHeight="1">
      <c r="A99" s="2"/>
      <c r="B99" s="341">
        <v>1606</v>
      </c>
      <c r="C99" s="81" t="s">
        <v>1282</v>
      </c>
      <c r="D99" s="81" t="s">
        <v>86</v>
      </c>
      <c r="E99" s="81" t="s">
        <v>1313</v>
      </c>
      <c r="F99" s="1373"/>
      <c r="G99" s="341" t="s">
        <v>1007</v>
      </c>
      <c r="H99" s="341" t="s">
        <v>87</v>
      </c>
      <c r="I99" s="333" t="s">
        <v>1491</v>
      </c>
      <c r="J99" s="341">
        <v>1</v>
      </c>
      <c r="K99" s="54">
        <v>3400</v>
      </c>
      <c r="L99" s="419" t="str">
        <f t="shared" si="1"/>
        <v/>
      </c>
      <c r="M99" s="424" t="s">
        <v>21</v>
      </c>
      <c r="N99" s="1249"/>
      <c r="O99" s="580"/>
      <c r="P99" s="74"/>
      <c r="R99" s="43"/>
    </row>
    <row r="100" spans="1:18" ht="15.75" customHeight="1">
      <c r="A100" s="2"/>
      <c r="B100" s="341">
        <v>1606</v>
      </c>
      <c r="C100" s="81" t="s">
        <v>1282</v>
      </c>
      <c r="D100" s="81" t="s">
        <v>25</v>
      </c>
      <c r="E100" s="81" t="s">
        <v>1314</v>
      </c>
      <c r="F100" s="1373"/>
      <c r="G100" s="341" t="s">
        <v>1007</v>
      </c>
      <c r="H100" s="341" t="s">
        <v>88</v>
      </c>
      <c r="I100" s="735"/>
      <c r="J100" s="341">
        <v>1</v>
      </c>
      <c r="K100" s="54">
        <v>3400</v>
      </c>
      <c r="L100" s="419" t="str">
        <f t="shared" si="1"/>
        <v/>
      </c>
      <c r="M100" s="424" t="s">
        <v>21</v>
      </c>
      <c r="N100" s="1249"/>
      <c r="O100" s="580"/>
      <c r="P100" s="74"/>
      <c r="R100" s="43"/>
    </row>
    <row r="101" spans="1:18" ht="15.75" customHeight="1">
      <c r="A101" s="2"/>
      <c r="B101" s="341">
        <v>1606</v>
      </c>
      <c r="C101" s="81" t="s">
        <v>1282</v>
      </c>
      <c r="D101" s="81" t="s">
        <v>89</v>
      </c>
      <c r="E101" s="81" t="s">
        <v>1315</v>
      </c>
      <c r="F101" s="1373"/>
      <c r="G101" s="341" t="s">
        <v>1007</v>
      </c>
      <c r="H101" s="341" t="s">
        <v>90</v>
      </c>
      <c r="I101" s="735"/>
      <c r="J101" s="341">
        <v>1</v>
      </c>
      <c r="K101" s="54">
        <v>3900</v>
      </c>
      <c r="L101" s="419" t="str">
        <f t="shared" si="1"/>
        <v/>
      </c>
      <c r="M101" s="424" t="s">
        <v>21</v>
      </c>
      <c r="N101" s="1249"/>
      <c r="O101" s="580"/>
      <c r="P101" s="74"/>
      <c r="R101" s="43"/>
    </row>
    <row r="102" spans="1:18" ht="15.75" customHeight="1">
      <c r="A102" s="2"/>
      <c r="B102" s="341">
        <v>1606</v>
      </c>
      <c r="C102" s="81" t="s">
        <v>1282</v>
      </c>
      <c r="D102" s="81" t="s">
        <v>22</v>
      </c>
      <c r="E102" s="81" t="s">
        <v>1316</v>
      </c>
      <c r="F102" s="1373"/>
      <c r="G102" s="341" t="s">
        <v>1007</v>
      </c>
      <c r="H102" s="341" t="s">
        <v>91</v>
      </c>
      <c r="I102" s="735"/>
      <c r="J102" s="341">
        <v>1</v>
      </c>
      <c r="K102" s="54">
        <v>3900</v>
      </c>
      <c r="L102" s="419" t="str">
        <f t="shared" si="1"/>
        <v/>
      </c>
      <c r="M102" s="424" t="s">
        <v>21</v>
      </c>
      <c r="N102" s="1249"/>
      <c r="O102" s="580"/>
      <c r="P102" s="74"/>
      <c r="R102" s="43"/>
    </row>
    <row r="103" spans="1:18" ht="15.75" customHeight="1">
      <c r="A103" s="2"/>
      <c r="B103" s="341">
        <v>1606</v>
      </c>
      <c r="C103" s="81" t="s">
        <v>1282</v>
      </c>
      <c r="D103" s="81" t="s">
        <v>92</v>
      </c>
      <c r="E103" s="81" t="s">
        <v>1317</v>
      </c>
      <c r="F103" s="1373"/>
      <c r="G103" s="341" t="s">
        <v>1007</v>
      </c>
      <c r="H103" s="341" t="s">
        <v>93</v>
      </c>
      <c r="I103" s="333" t="s">
        <v>1491</v>
      </c>
      <c r="J103" s="56">
        <v>1</v>
      </c>
      <c r="K103" s="54">
        <v>3900</v>
      </c>
      <c r="L103" s="419" t="str">
        <f t="shared" si="1"/>
        <v/>
      </c>
      <c r="M103" s="424" t="s">
        <v>21</v>
      </c>
      <c r="N103" s="1253"/>
      <c r="O103" s="580"/>
      <c r="P103" s="74"/>
      <c r="R103" s="43"/>
    </row>
    <row r="104" spans="1:18" ht="15.75" customHeight="1">
      <c r="A104" s="2"/>
      <c r="B104" s="341">
        <v>1606</v>
      </c>
      <c r="C104" s="80" t="s">
        <v>1284</v>
      </c>
      <c r="D104" s="80" t="s">
        <v>79</v>
      </c>
      <c r="E104" s="81" t="s">
        <v>1318</v>
      </c>
      <c r="F104" s="1449" t="s">
        <v>1003</v>
      </c>
      <c r="G104" s="339" t="s">
        <v>1008</v>
      </c>
      <c r="H104" s="339" t="s">
        <v>80</v>
      </c>
      <c r="I104" s="731"/>
      <c r="J104" s="341">
        <v>1</v>
      </c>
      <c r="K104" s="55">
        <v>2600</v>
      </c>
      <c r="L104" s="736" t="str">
        <f t="shared" si="1"/>
        <v/>
      </c>
      <c r="M104" s="548" t="s">
        <v>21</v>
      </c>
      <c r="N104" s="1249"/>
      <c r="P104" s="74"/>
      <c r="R104" s="43"/>
    </row>
    <row r="105" spans="1:18" ht="15.75" customHeight="1">
      <c r="A105" s="2"/>
      <c r="B105" s="341">
        <v>1606</v>
      </c>
      <c r="C105" s="80" t="s">
        <v>1284</v>
      </c>
      <c r="D105" s="81" t="s">
        <v>67</v>
      </c>
      <c r="E105" s="81" t="s">
        <v>1319</v>
      </c>
      <c r="F105" s="1373"/>
      <c r="G105" s="339" t="s">
        <v>1008</v>
      </c>
      <c r="H105" s="341" t="s">
        <v>81</v>
      </c>
      <c r="I105" s="731"/>
      <c r="J105" s="341">
        <v>1</v>
      </c>
      <c r="K105" s="54">
        <v>2600</v>
      </c>
      <c r="L105" s="419" t="str">
        <f t="shared" si="1"/>
        <v/>
      </c>
      <c r="M105" s="424" t="s">
        <v>21</v>
      </c>
      <c r="N105" s="1249"/>
      <c r="P105" s="74"/>
      <c r="R105" s="43"/>
    </row>
    <row r="106" spans="1:18" ht="15.75" customHeight="1">
      <c r="A106" s="2"/>
      <c r="B106" s="341">
        <v>1606</v>
      </c>
      <c r="C106" s="80" t="s">
        <v>1284</v>
      </c>
      <c r="D106" s="81" t="s">
        <v>26</v>
      </c>
      <c r="E106" s="81" t="s">
        <v>1320</v>
      </c>
      <c r="F106" s="1373"/>
      <c r="G106" s="339" t="s">
        <v>1008</v>
      </c>
      <c r="H106" s="341" t="s">
        <v>29</v>
      </c>
      <c r="I106" s="731"/>
      <c r="J106" s="341">
        <v>1</v>
      </c>
      <c r="K106" s="54">
        <v>3000</v>
      </c>
      <c r="L106" s="419" t="str">
        <f t="shared" si="1"/>
        <v/>
      </c>
      <c r="M106" s="424" t="s">
        <v>21</v>
      </c>
      <c r="N106" s="1249"/>
      <c r="P106" s="74"/>
      <c r="R106" s="43"/>
    </row>
    <row r="107" spans="1:18" ht="15.75" customHeight="1">
      <c r="A107" s="2"/>
      <c r="B107" s="341">
        <v>1606</v>
      </c>
      <c r="C107" s="80" t="s">
        <v>1284</v>
      </c>
      <c r="D107" s="81" t="s">
        <v>82</v>
      </c>
      <c r="E107" s="81" t="s">
        <v>1321</v>
      </c>
      <c r="F107" s="1373"/>
      <c r="G107" s="339" t="s">
        <v>1008</v>
      </c>
      <c r="H107" s="341" t="s">
        <v>83</v>
      </c>
      <c r="I107" s="731"/>
      <c r="J107" s="341">
        <v>1</v>
      </c>
      <c r="K107" s="54">
        <v>3000</v>
      </c>
      <c r="L107" s="419" t="str">
        <f t="shared" si="1"/>
        <v/>
      </c>
      <c r="M107" s="424" t="s">
        <v>21</v>
      </c>
      <c r="N107" s="1249"/>
      <c r="P107" s="74"/>
      <c r="R107" s="43"/>
    </row>
    <row r="108" spans="1:18" ht="15.75" customHeight="1">
      <c r="A108" s="2"/>
      <c r="B108" s="341">
        <v>1606</v>
      </c>
      <c r="C108" s="80" t="s">
        <v>1284</v>
      </c>
      <c r="D108" s="81" t="s">
        <v>30</v>
      </c>
      <c r="E108" s="81" t="s">
        <v>1322</v>
      </c>
      <c r="F108" s="1373"/>
      <c r="G108" s="339" t="s">
        <v>1008</v>
      </c>
      <c r="H108" s="341" t="s">
        <v>32</v>
      </c>
      <c r="I108" s="731"/>
      <c r="J108" s="341">
        <v>1</v>
      </c>
      <c r="K108" s="54">
        <v>3000</v>
      </c>
      <c r="L108" s="419" t="str">
        <f t="shared" si="1"/>
        <v/>
      </c>
      <c r="M108" s="424" t="s">
        <v>21</v>
      </c>
      <c r="N108" s="1249"/>
      <c r="P108" s="74"/>
      <c r="R108" s="43"/>
    </row>
    <row r="109" spans="1:18" ht="15.75" customHeight="1">
      <c r="A109" s="2"/>
      <c r="B109" s="341">
        <v>1606</v>
      </c>
      <c r="C109" s="80" t="s">
        <v>1284</v>
      </c>
      <c r="D109" s="81" t="s">
        <v>84</v>
      </c>
      <c r="E109" s="81" t="s">
        <v>1323</v>
      </c>
      <c r="F109" s="1373"/>
      <c r="G109" s="339" t="s">
        <v>1008</v>
      </c>
      <c r="H109" s="341" t="s">
        <v>85</v>
      </c>
      <c r="I109" s="731"/>
      <c r="J109" s="341">
        <v>1</v>
      </c>
      <c r="K109" s="54">
        <v>3400</v>
      </c>
      <c r="L109" s="419" t="str">
        <f t="shared" si="1"/>
        <v/>
      </c>
      <c r="M109" s="424" t="s">
        <v>21</v>
      </c>
      <c r="N109" s="1249"/>
      <c r="P109" s="74"/>
      <c r="R109" s="43"/>
    </row>
    <row r="110" spans="1:18" ht="15.75" customHeight="1">
      <c r="A110" s="2"/>
      <c r="B110" s="341">
        <v>1606</v>
      </c>
      <c r="C110" s="80" t="s">
        <v>1284</v>
      </c>
      <c r="D110" s="81" t="s">
        <v>86</v>
      </c>
      <c r="E110" s="81" t="s">
        <v>1324</v>
      </c>
      <c r="F110" s="1373"/>
      <c r="G110" s="339" t="s">
        <v>1008</v>
      </c>
      <c r="H110" s="341" t="s">
        <v>87</v>
      </c>
      <c r="I110" s="333" t="s">
        <v>1491</v>
      </c>
      <c r="J110" s="341">
        <v>1</v>
      </c>
      <c r="K110" s="54">
        <v>3400</v>
      </c>
      <c r="L110" s="419" t="str">
        <f t="shared" si="1"/>
        <v/>
      </c>
      <c r="M110" s="424" t="s">
        <v>21</v>
      </c>
      <c r="N110" s="1249"/>
      <c r="P110" s="74"/>
      <c r="R110" s="43"/>
    </row>
    <row r="111" spans="1:18" ht="15.75" customHeight="1">
      <c r="A111" s="2"/>
      <c r="B111" s="341">
        <v>1606</v>
      </c>
      <c r="C111" s="80" t="s">
        <v>1284</v>
      </c>
      <c r="D111" s="81" t="s">
        <v>25</v>
      </c>
      <c r="E111" s="81" t="s">
        <v>1325</v>
      </c>
      <c r="F111" s="1373"/>
      <c r="G111" s="339" t="s">
        <v>1008</v>
      </c>
      <c r="H111" s="341" t="s">
        <v>88</v>
      </c>
      <c r="I111" s="731"/>
      <c r="J111" s="341">
        <v>1</v>
      </c>
      <c r="K111" s="54">
        <v>3400</v>
      </c>
      <c r="L111" s="419" t="str">
        <f t="shared" si="1"/>
        <v/>
      </c>
      <c r="M111" s="424" t="s">
        <v>21</v>
      </c>
      <c r="N111" s="1249"/>
      <c r="P111" s="74"/>
      <c r="R111" s="43"/>
    </row>
    <row r="112" spans="1:18" ht="15.75" customHeight="1">
      <c r="A112" s="2"/>
      <c r="B112" s="341">
        <v>1606</v>
      </c>
      <c r="C112" s="80" t="s">
        <v>1284</v>
      </c>
      <c r="D112" s="81" t="s">
        <v>89</v>
      </c>
      <c r="E112" s="81" t="s">
        <v>1326</v>
      </c>
      <c r="F112" s="1373"/>
      <c r="G112" s="339" t="s">
        <v>1008</v>
      </c>
      <c r="H112" s="341" t="s">
        <v>90</v>
      </c>
      <c r="I112" s="731"/>
      <c r="J112" s="341">
        <v>1</v>
      </c>
      <c r="K112" s="54">
        <v>3900</v>
      </c>
      <c r="L112" s="419" t="str">
        <f t="shared" si="1"/>
        <v/>
      </c>
      <c r="M112" s="424" t="s">
        <v>21</v>
      </c>
      <c r="N112" s="1249"/>
      <c r="P112" s="74"/>
      <c r="R112" s="43"/>
    </row>
    <row r="113" spans="1:18" ht="15.75" customHeight="1">
      <c r="A113" s="2"/>
      <c r="B113" s="341">
        <v>1606</v>
      </c>
      <c r="C113" s="80" t="s">
        <v>1284</v>
      </c>
      <c r="D113" s="81" t="s">
        <v>22</v>
      </c>
      <c r="E113" s="81" t="s">
        <v>1327</v>
      </c>
      <c r="F113" s="1373"/>
      <c r="G113" s="339" t="s">
        <v>1008</v>
      </c>
      <c r="H113" s="341" t="s">
        <v>91</v>
      </c>
      <c r="I113" s="731"/>
      <c r="J113" s="341">
        <v>1</v>
      </c>
      <c r="K113" s="54">
        <v>3900</v>
      </c>
      <c r="L113" s="419" t="str">
        <f t="shared" si="1"/>
        <v/>
      </c>
      <c r="M113" s="424" t="s">
        <v>21</v>
      </c>
      <c r="N113" s="1249"/>
      <c r="P113" s="74"/>
      <c r="R113" s="43"/>
    </row>
    <row r="114" spans="1:18" ht="15.75" customHeight="1">
      <c r="A114" s="2"/>
      <c r="B114" s="338">
        <v>1606</v>
      </c>
      <c r="C114" s="82" t="s">
        <v>1284</v>
      </c>
      <c r="D114" s="82" t="s">
        <v>92</v>
      </c>
      <c r="E114" s="82" t="s">
        <v>1328</v>
      </c>
      <c r="F114" s="1374"/>
      <c r="G114" s="329" t="s">
        <v>1008</v>
      </c>
      <c r="H114" s="338" t="s">
        <v>93</v>
      </c>
      <c r="I114" s="745"/>
      <c r="J114" s="338">
        <v>1</v>
      </c>
      <c r="K114" s="52">
        <v>3900</v>
      </c>
      <c r="L114" s="435" t="str">
        <f t="shared" si="1"/>
        <v/>
      </c>
      <c r="M114" s="425" t="s">
        <v>21</v>
      </c>
      <c r="N114" s="1255"/>
      <c r="P114" s="74"/>
      <c r="R114" s="43"/>
    </row>
    <row r="115" spans="1:18" ht="15.75" customHeight="1">
      <c r="A115" s="2"/>
      <c r="B115" s="807">
        <v>1601</v>
      </c>
      <c r="C115" s="139" t="s">
        <v>1084</v>
      </c>
      <c r="D115" s="80" t="s">
        <v>67</v>
      </c>
      <c r="E115" s="83" t="s">
        <v>1330</v>
      </c>
      <c r="F115" s="1434" t="s">
        <v>1009</v>
      </c>
      <c r="G115" s="252" t="s">
        <v>1017</v>
      </c>
      <c r="H115" s="334" t="s">
        <v>81</v>
      </c>
      <c r="I115" s="1267" t="s">
        <v>1601</v>
      </c>
      <c r="J115" s="145">
        <v>1</v>
      </c>
      <c r="K115" s="909">
        <v>2800</v>
      </c>
      <c r="L115" s="910" t="str">
        <f t="shared" si="1"/>
        <v/>
      </c>
      <c r="M115" s="737" t="s">
        <v>21</v>
      </c>
      <c r="N115" s="1253"/>
      <c r="R115" s="43"/>
    </row>
    <row r="116" spans="1:18" ht="15.75" customHeight="1">
      <c r="A116" s="2"/>
      <c r="B116" s="636">
        <v>1601</v>
      </c>
      <c r="C116" s="126" t="s">
        <v>1084</v>
      </c>
      <c r="D116" s="81" t="s">
        <v>26</v>
      </c>
      <c r="E116" s="81" t="s">
        <v>1331</v>
      </c>
      <c r="F116" s="1451"/>
      <c r="G116" s="189" t="s">
        <v>1017</v>
      </c>
      <c r="H116" s="8" t="s">
        <v>29</v>
      </c>
      <c r="I116" s="1225" t="s">
        <v>1594</v>
      </c>
      <c r="J116" s="241">
        <v>1</v>
      </c>
      <c r="K116" s="640">
        <v>3200</v>
      </c>
      <c r="L116" s="738" t="str">
        <f t="shared" si="1"/>
        <v/>
      </c>
      <c r="M116" s="737" t="s">
        <v>21</v>
      </c>
      <c r="N116" s="1254"/>
      <c r="R116" s="43"/>
    </row>
    <row r="117" spans="1:18" ht="15.75" customHeight="1">
      <c r="A117" s="2"/>
      <c r="B117" s="636">
        <v>1601</v>
      </c>
      <c r="C117" s="126" t="s">
        <v>1084</v>
      </c>
      <c r="D117" s="81" t="s">
        <v>82</v>
      </c>
      <c r="E117" s="81" t="s">
        <v>1332</v>
      </c>
      <c r="F117" s="1451"/>
      <c r="G117" s="189" t="s">
        <v>1017</v>
      </c>
      <c r="H117" s="8" t="s">
        <v>83</v>
      </c>
      <c r="I117" s="1057" t="s">
        <v>1593</v>
      </c>
      <c r="J117" s="241">
        <v>1</v>
      </c>
      <c r="K117" s="640">
        <v>3200</v>
      </c>
      <c r="L117" s="738" t="str">
        <f t="shared" si="1"/>
        <v/>
      </c>
      <c r="M117" s="737" t="s">
        <v>21</v>
      </c>
      <c r="N117" s="1254"/>
      <c r="R117" s="43"/>
    </row>
    <row r="118" spans="1:18" ht="15.75" customHeight="1">
      <c r="A118" s="2"/>
      <c r="B118" s="636">
        <v>1601</v>
      </c>
      <c r="C118" s="126" t="s">
        <v>1084</v>
      </c>
      <c r="D118" s="81" t="s">
        <v>30</v>
      </c>
      <c r="E118" s="81" t="s">
        <v>1333</v>
      </c>
      <c r="F118" s="1451"/>
      <c r="G118" s="189" t="s">
        <v>1017</v>
      </c>
      <c r="H118" s="8" t="s">
        <v>32</v>
      </c>
      <c r="I118" s="957"/>
      <c r="J118" s="241">
        <v>1</v>
      </c>
      <c r="K118" s="640">
        <v>3200</v>
      </c>
      <c r="L118" s="738" t="str">
        <f t="shared" si="1"/>
        <v/>
      </c>
      <c r="M118" s="737" t="s">
        <v>21</v>
      </c>
      <c r="N118" s="1254"/>
      <c r="R118" s="43"/>
    </row>
    <row r="119" spans="1:18" ht="15.75" customHeight="1">
      <c r="A119" s="2"/>
      <c r="B119" s="636">
        <v>1601</v>
      </c>
      <c r="C119" s="126" t="s">
        <v>1084</v>
      </c>
      <c r="D119" s="81" t="s">
        <v>84</v>
      </c>
      <c r="E119" s="81" t="s">
        <v>1334</v>
      </c>
      <c r="F119" s="1451"/>
      <c r="G119" s="189" t="s">
        <v>1017</v>
      </c>
      <c r="H119" s="8" t="s">
        <v>85</v>
      </c>
      <c r="I119" s="957"/>
      <c r="J119" s="241">
        <v>1</v>
      </c>
      <c r="K119" s="640">
        <v>3500</v>
      </c>
      <c r="L119" s="738" t="str">
        <f t="shared" si="1"/>
        <v/>
      </c>
      <c r="M119" s="737" t="s">
        <v>21</v>
      </c>
      <c r="N119" s="1254"/>
      <c r="R119" s="43"/>
    </row>
    <row r="120" spans="1:18" ht="15.75" customHeight="1">
      <c r="A120" s="2"/>
      <c r="B120" s="636">
        <v>1601</v>
      </c>
      <c r="C120" s="126" t="s">
        <v>1084</v>
      </c>
      <c r="D120" s="81" t="s">
        <v>25</v>
      </c>
      <c r="E120" s="81" t="s">
        <v>1335</v>
      </c>
      <c r="F120" s="1451"/>
      <c r="G120" s="189" t="s">
        <v>1017</v>
      </c>
      <c r="H120" s="8" t="s">
        <v>88</v>
      </c>
      <c r="I120" s="957"/>
      <c r="J120" s="241">
        <v>1</v>
      </c>
      <c r="K120" s="640">
        <v>3500</v>
      </c>
      <c r="L120" s="738" t="str">
        <f t="shared" si="1"/>
        <v/>
      </c>
      <c r="M120" s="737" t="s">
        <v>21</v>
      </c>
      <c r="N120" s="1254"/>
      <c r="R120" s="43"/>
    </row>
    <row r="121" spans="1:18" ht="15.75" customHeight="1">
      <c r="A121" s="2"/>
      <c r="B121" s="636">
        <v>1601</v>
      </c>
      <c r="C121" s="126" t="s">
        <v>1084</v>
      </c>
      <c r="D121" s="81" t="s">
        <v>89</v>
      </c>
      <c r="E121" s="81" t="s">
        <v>1336</v>
      </c>
      <c r="F121" s="1451"/>
      <c r="G121" s="189" t="s">
        <v>1017</v>
      </c>
      <c r="H121" s="8" t="s">
        <v>90</v>
      </c>
      <c r="I121" s="957"/>
      <c r="J121" s="241">
        <v>1</v>
      </c>
      <c r="K121" s="640">
        <v>3800</v>
      </c>
      <c r="L121" s="738" t="str">
        <f t="shared" si="1"/>
        <v/>
      </c>
      <c r="M121" s="737" t="s">
        <v>21</v>
      </c>
      <c r="N121" s="1254"/>
      <c r="R121" s="43"/>
    </row>
    <row r="122" spans="1:18" ht="15.75" customHeight="1">
      <c r="A122" s="2"/>
      <c r="B122" s="636">
        <v>1601</v>
      </c>
      <c r="C122" s="126" t="s">
        <v>1084</v>
      </c>
      <c r="D122" s="128" t="s">
        <v>22</v>
      </c>
      <c r="E122" s="81" t="s">
        <v>1337</v>
      </c>
      <c r="F122" s="1451"/>
      <c r="G122" s="189" t="s">
        <v>1017</v>
      </c>
      <c r="H122" s="89" t="s">
        <v>91</v>
      </c>
      <c r="I122" s="957"/>
      <c r="J122" s="241">
        <v>1</v>
      </c>
      <c r="K122" s="640">
        <v>3800</v>
      </c>
      <c r="L122" s="738" t="str">
        <f t="shared" si="1"/>
        <v/>
      </c>
      <c r="M122" s="737" t="s">
        <v>21</v>
      </c>
      <c r="N122" s="1254"/>
      <c r="R122" s="43"/>
    </row>
    <row r="123" spans="1:18" ht="15.75" customHeight="1">
      <c r="A123" s="2"/>
      <c r="B123" s="636">
        <v>1601</v>
      </c>
      <c r="C123" s="126" t="s">
        <v>1084</v>
      </c>
      <c r="D123" s="243" t="s">
        <v>92</v>
      </c>
      <c r="E123" s="81" t="s">
        <v>1338</v>
      </c>
      <c r="F123" s="1451"/>
      <c r="G123" s="189" t="s">
        <v>1017</v>
      </c>
      <c r="H123" s="89" t="s">
        <v>93</v>
      </c>
      <c r="I123" s="958"/>
      <c r="J123" s="241">
        <v>1</v>
      </c>
      <c r="K123" s="640">
        <v>3800</v>
      </c>
      <c r="L123" s="738" t="str">
        <f t="shared" si="1"/>
        <v/>
      </c>
      <c r="M123" s="737" t="s">
        <v>21</v>
      </c>
      <c r="N123" s="1254"/>
      <c r="R123" s="43"/>
    </row>
    <row r="124" spans="1:18" ht="15.75" customHeight="1">
      <c r="A124" s="2"/>
      <c r="B124" s="636">
        <v>1601</v>
      </c>
      <c r="C124" s="126" t="s">
        <v>1329</v>
      </c>
      <c r="D124" s="81" t="s">
        <v>67</v>
      </c>
      <c r="E124" s="81" t="s">
        <v>1339</v>
      </c>
      <c r="F124" s="1444" t="s">
        <v>1009</v>
      </c>
      <c r="G124" s="189" t="s">
        <v>1018</v>
      </c>
      <c r="H124" s="8" t="s">
        <v>81</v>
      </c>
      <c r="I124" s="1225" t="s">
        <v>1594</v>
      </c>
      <c r="J124" s="241">
        <v>1</v>
      </c>
      <c r="K124" s="640">
        <v>2800</v>
      </c>
      <c r="L124" s="738" t="str">
        <f t="shared" si="1"/>
        <v/>
      </c>
      <c r="M124" s="737" t="s">
        <v>21</v>
      </c>
      <c r="N124" s="1254"/>
      <c r="R124" s="43"/>
    </row>
    <row r="125" spans="1:18" ht="15.75" customHeight="1">
      <c r="A125" s="2"/>
      <c r="B125" s="636">
        <v>1601</v>
      </c>
      <c r="C125" s="126" t="s">
        <v>1329</v>
      </c>
      <c r="D125" s="81" t="s">
        <v>26</v>
      </c>
      <c r="E125" s="81" t="s">
        <v>1340</v>
      </c>
      <c r="F125" s="1444"/>
      <c r="G125" s="189" t="s">
        <v>1018</v>
      </c>
      <c r="H125" s="8" t="s">
        <v>29</v>
      </c>
      <c r="I125" s="1225" t="s">
        <v>1594</v>
      </c>
      <c r="J125" s="241">
        <v>1</v>
      </c>
      <c r="K125" s="640">
        <v>3200</v>
      </c>
      <c r="L125" s="738" t="str">
        <f t="shared" si="1"/>
        <v/>
      </c>
      <c r="M125" s="737" t="s">
        <v>21</v>
      </c>
      <c r="N125" s="1254"/>
      <c r="R125" s="43"/>
    </row>
    <row r="126" spans="1:18" ht="15.75" customHeight="1">
      <c r="A126" s="2"/>
      <c r="B126" s="636">
        <v>1601</v>
      </c>
      <c r="C126" s="126" t="s">
        <v>1329</v>
      </c>
      <c r="D126" s="81" t="s">
        <v>82</v>
      </c>
      <c r="E126" s="81" t="s">
        <v>1341</v>
      </c>
      <c r="F126" s="1444"/>
      <c r="G126" s="189" t="s">
        <v>1018</v>
      </c>
      <c r="H126" s="8" t="s">
        <v>83</v>
      </c>
      <c r="I126" s="1057" t="s">
        <v>1595</v>
      </c>
      <c r="J126" s="241">
        <v>1</v>
      </c>
      <c r="K126" s="640">
        <v>3200</v>
      </c>
      <c r="L126" s="738" t="str">
        <f t="shared" si="1"/>
        <v/>
      </c>
      <c r="M126" s="737" t="s">
        <v>21</v>
      </c>
      <c r="N126" s="1254"/>
      <c r="R126" s="43"/>
    </row>
    <row r="127" spans="1:18" ht="15.75" customHeight="1">
      <c r="A127" s="2"/>
      <c r="B127" s="636">
        <v>1601</v>
      </c>
      <c r="C127" s="126" t="s">
        <v>1329</v>
      </c>
      <c r="D127" s="81" t="s">
        <v>30</v>
      </c>
      <c r="E127" s="81" t="s">
        <v>1342</v>
      </c>
      <c r="F127" s="1444"/>
      <c r="G127" s="189" t="s">
        <v>1018</v>
      </c>
      <c r="H127" s="8" t="s">
        <v>32</v>
      </c>
      <c r="I127" s="744"/>
      <c r="J127" s="241">
        <v>1</v>
      </c>
      <c r="K127" s="640">
        <v>3200</v>
      </c>
      <c r="L127" s="738" t="str">
        <f t="shared" si="1"/>
        <v/>
      </c>
      <c r="M127" s="737" t="s">
        <v>21</v>
      </c>
      <c r="N127" s="1254"/>
      <c r="R127" s="43"/>
    </row>
    <row r="128" spans="1:18" ht="15.75" customHeight="1">
      <c r="A128" s="2"/>
      <c r="B128" s="636">
        <v>1601</v>
      </c>
      <c r="C128" s="126" t="s">
        <v>1329</v>
      </c>
      <c r="D128" s="81" t="s">
        <v>84</v>
      </c>
      <c r="E128" s="81" t="s">
        <v>1343</v>
      </c>
      <c r="F128" s="1444"/>
      <c r="G128" s="189" t="s">
        <v>1018</v>
      </c>
      <c r="H128" s="8" t="s">
        <v>85</v>
      </c>
      <c r="I128" s="744"/>
      <c r="J128" s="241">
        <v>1</v>
      </c>
      <c r="K128" s="640">
        <v>3500</v>
      </c>
      <c r="L128" s="738" t="str">
        <f t="shared" si="1"/>
        <v/>
      </c>
      <c r="M128" s="737" t="s">
        <v>21</v>
      </c>
      <c r="N128" s="1254"/>
      <c r="R128" s="43"/>
    </row>
    <row r="129" spans="1:18" ht="15.75" customHeight="1">
      <c r="A129" s="2"/>
      <c r="B129" s="636">
        <v>1601</v>
      </c>
      <c r="C129" s="126" t="s">
        <v>1329</v>
      </c>
      <c r="D129" s="81" t="s">
        <v>25</v>
      </c>
      <c r="E129" s="81" t="s">
        <v>1344</v>
      </c>
      <c r="F129" s="1444"/>
      <c r="G129" s="189" t="s">
        <v>1018</v>
      </c>
      <c r="H129" s="8" t="s">
        <v>88</v>
      </c>
      <c r="I129" s="744"/>
      <c r="J129" s="241">
        <v>1</v>
      </c>
      <c r="K129" s="640">
        <v>3500</v>
      </c>
      <c r="L129" s="738" t="str">
        <f t="shared" si="1"/>
        <v/>
      </c>
      <c r="M129" s="737" t="s">
        <v>21</v>
      </c>
      <c r="N129" s="1254"/>
      <c r="R129" s="43"/>
    </row>
    <row r="130" spans="1:18" ht="15.75" customHeight="1">
      <c r="A130" s="2"/>
      <c r="B130" s="636">
        <v>1601</v>
      </c>
      <c r="C130" s="126" t="s">
        <v>1329</v>
      </c>
      <c r="D130" s="81" t="s">
        <v>89</v>
      </c>
      <c r="E130" s="81" t="s">
        <v>1345</v>
      </c>
      <c r="F130" s="1444"/>
      <c r="G130" s="189" t="s">
        <v>1018</v>
      </c>
      <c r="H130" s="8" t="s">
        <v>90</v>
      </c>
      <c r="I130" s="744"/>
      <c r="J130" s="241">
        <v>1</v>
      </c>
      <c r="K130" s="640">
        <v>3800</v>
      </c>
      <c r="L130" s="738" t="str">
        <f t="shared" si="1"/>
        <v/>
      </c>
      <c r="M130" s="737" t="s">
        <v>21</v>
      </c>
      <c r="N130" s="1254"/>
      <c r="R130" s="43"/>
    </row>
    <row r="131" spans="1:18" ht="15.75" customHeight="1">
      <c r="A131" s="2"/>
      <c r="B131" s="636">
        <v>1601</v>
      </c>
      <c r="C131" s="126" t="s">
        <v>1329</v>
      </c>
      <c r="D131" s="128" t="s">
        <v>22</v>
      </c>
      <c r="E131" s="81" t="s">
        <v>1346</v>
      </c>
      <c r="F131" s="1444"/>
      <c r="G131" s="189" t="s">
        <v>1018</v>
      </c>
      <c r="H131" s="89" t="s">
        <v>91</v>
      </c>
      <c r="I131" s="744"/>
      <c r="J131" s="241">
        <v>1</v>
      </c>
      <c r="K131" s="640">
        <v>3800</v>
      </c>
      <c r="L131" s="738" t="str">
        <f t="shared" si="1"/>
        <v/>
      </c>
      <c r="M131" s="737" t="s">
        <v>21</v>
      </c>
      <c r="N131" s="1254"/>
      <c r="R131" s="43"/>
    </row>
    <row r="132" spans="1:18" ht="15.75" customHeight="1">
      <c r="A132" s="2"/>
      <c r="B132" s="636">
        <v>1601</v>
      </c>
      <c r="C132" s="126" t="s">
        <v>1329</v>
      </c>
      <c r="D132" s="243" t="s">
        <v>92</v>
      </c>
      <c r="E132" s="81" t="s">
        <v>1347</v>
      </c>
      <c r="F132" s="1444"/>
      <c r="G132" s="189" t="s">
        <v>1018</v>
      </c>
      <c r="H132" s="89" t="s">
        <v>93</v>
      </c>
      <c r="I132" s="765"/>
      <c r="J132" s="241">
        <v>1</v>
      </c>
      <c r="K132" s="640">
        <v>3800</v>
      </c>
      <c r="L132" s="738" t="str">
        <f t="shared" si="1"/>
        <v/>
      </c>
      <c r="M132" s="737" t="s">
        <v>21</v>
      </c>
      <c r="N132" s="1254"/>
      <c r="R132" s="43"/>
    </row>
    <row r="133" spans="1:18" ht="15.75" customHeight="1">
      <c r="A133" s="2"/>
      <c r="B133" s="636">
        <v>1601</v>
      </c>
      <c r="C133" s="126" t="s">
        <v>1089</v>
      </c>
      <c r="D133" s="81" t="s">
        <v>67</v>
      </c>
      <c r="E133" s="81" t="s">
        <v>1348</v>
      </c>
      <c r="F133" s="1445" t="s">
        <v>1009</v>
      </c>
      <c r="G133" s="189" t="s">
        <v>1019</v>
      </c>
      <c r="H133" s="8" t="s">
        <v>81</v>
      </c>
      <c r="I133" s="1225" t="s">
        <v>1594</v>
      </c>
      <c r="J133" s="241">
        <v>1</v>
      </c>
      <c r="K133" s="640">
        <v>2800</v>
      </c>
      <c r="L133" s="738" t="str">
        <f t="shared" si="1"/>
        <v/>
      </c>
      <c r="M133" s="737" t="s">
        <v>21</v>
      </c>
      <c r="N133" s="1254"/>
      <c r="R133" s="43"/>
    </row>
    <row r="134" spans="1:18" ht="15.75" customHeight="1">
      <c r="A134" s="2"/>
      <c r="B134" s="636">
        <v>1601</v>
      </c>
      <c r="C134" s="126" t="s">
        <v>791</v>
      </c>
      <c r="D134" s="81" t="s">
        <v>26</v>
      </c>
      <c r="E134" s="81" t="s">
        <v>1349</v>
      </c>
      <c r="F134" s="1445"/>
      <c r="G134" s="189" t="s">
        <v>1019</v>
      </c>
      <c r="H134" s="8" t="s">
        <v>29</v>
      </c>
      <c r="I134" s="1225" t="s">
        <v>1594</v>
      </c>
      <c r="J134" s="241">
        <v>1</v>
      </c>
      <c r="K134" s="640">
        <v>3200</v>
      </c>
      <c r="L134" s="738" t="str">
        <f t="shared" si="1"/>
        <v/>
      </c>
      <c r="M134" s="737" t="s">
        <v>21</v>
      </c>
      <c r="N134" s="1254"/>
      <c r="R134" s="43"/>
    </row>
    <row r="135" spans="1:18" ht="15.75" customHeight="1">
      <c r="A135" s="2"/>
      <c r="B135" s="636">
        <v>1601</v>
      </c>
      <c r="C135" s="126" t="s">
        <v>791</v>
      </c>
      <c r="D135" s="81" t="s">
        <v>82</v>
      </c>
      <c r="E135" s="81" t="s">
        <v>1350</v>
      </c>
      <c r="F135" s="1445"/>
      <c r="G135" s="189" t="s">
        <v>1019</v>
      </c>
      <c r="H135" s="8" t="s">
        <v>83</v>
      </c>
      <c r="I135" s="1057" t="s">
        <v>1595</v>
      </c>
      <c r="J135" s="241">
        <v>1</v>
      </c>
      <c r="K135" s="640">
        <v>3200</v>
      </c>
      <c r="L135" s="738" t="str">
        <f t="shared" ref="L135:L198" si="2">IFERROR(IF(N135=0,"",ROUNDUP(N135/J135,0)),"")</f>
        <v/>
      </c>
      <c r="M135" s="737" t="s">
        <v>21</v>
      </c>
      <c r="N135" s="1254"/>
      <c r="R135" s="43"/>
    </row>
    <row r="136" spans="1:18" ht="15.75" customHeight="1">
      <c r="A136" s="2"/>
      <c r="B136" s="636">
        <v>1601</v>
      </c>
      <c r="C136" s="126" t="s">
        <v>791</v>
      </c>
      <c r="D136" s="81" t="s">
        <v>30</v>
      </c>
      <c r="E136" s="81" t="s">
        <v>1351</v>
      </c>
      <c r="F136" s="1445"/>
      <c r="G136" s="189" t="s">
        <v>1019</v>
      </c>
      <c r="H136" s="8" t="s">
        <v>32</v>
      </c>
      <c r="I136" s="1057" t="s">
        <v>1595</v>
      </c>
      <c r="J136" s="241">
        <v>1</v>
      </c>
      <c r="K136" s="640">
        <v>3200</v>
      </c>
      <c r="L136" s="738" t="str">
        <f t="shared" si="2"/>
        <v/>
      </c>
      <c r="M136" s="737" t="s">
        <v>21</v>
      </c>
      <c r="N136" s="1254"/>
      <c r="R136" s="43"/>
    </row>
    <row r="137" spans="1:18" ht="15.75" customHeight="1">
      <c r="A137" s="2"/>
      <c r="B137" s="636">
        <v>1601</v>
      </c>
      <c r="C137" s="126" t="s">
        <v>791</v>
      </c>
      <c r="D137" s="81" t="s">
        <v>84</v>
      </c>
      <c r="E137" s="81" t="s">
        <v>1352</v>
      </c>
      <c r="F137" s="1445"/>
      <c r="G137" s="189" t="s">
        <v>1019</v>
      </c>
      <c r="H137" s="8" t="s">
        <v>85</v>
      </c>
      <c r="I137" s="959"/>
      <c r="J137" s="241">
        <v>1</v>
      </c>
      <c r="K137" s="640">
        <v>3500</v>
      </c>
      <c r="L137" s="738" t="str">
        <f t="shared" si="2"/>
        <v/>
      </c>
      <c r="M137" s="737" t="s">
        <v>21</v>
      </c>
      <c r="N137" s="1254"/>
      <c r="R137" s="43"/>
    </row>
    <row r="138" spans="1:18" ht="15.75" customHeight="1">
      <c r="A138" s="2"/>
      <c r="B138" s="636">
        <v>1601</v>
      </c>
      <c r="C138" s="126" t="s">
        <v>791</v>
      </c>
      <c r="D138" s="81" t="s">
        <v>25</v>
      </c>
      <c r="E138" s="81" t="s">
        <v>1353</v>
      </c>
      <c r="F138" s="1445"/>
      <c r="G138" s="189" t="s">
        <v>1019</v>
      </c>
      <c r="H138" s="8" t="s">
        <v>88</v>
      </c>
      <c r="I138" s="959"/>
      <c r="J138" s="241">
        <v>1</v>
      </c>
      <c r="K138" s="640">
        <v>3500</v>
      </c>
      <c r="L138" s="738" t="str">
        <f t="shared" si="2"/>
        <v/>
      </c>
      <c r="M138" s="737" t="s">
        <v>21</v>
      </c>
      <c r="N138" s="1254"/>
      <c r="R138" s="43"/>
    </row>
    <row r="139" spans="1:18" ht="15.75" customHeight="1">
      <c r="A139" s="2"/>
      <c r="B139" s="636">
        <v>1601</v>
      </c>
      <c r="C139" s="126" t="s">
        <v>791</v>
      </c>
      <c r="D139" s="81" t="s">
        <v>89</v>
      </c>
      <c r="E139" s="81" t="s">
        <v>1354</v>
      </c>
      <c r="F139" s="1445"/>
      <c r="G139" s="189" t="s">
        <v>1019</v>
      </c>
      <c r="H139" s="8" t="s">
        <v>90</v>
      </c>
      <c r="I139" s="959"/>
      <c r="J139" s="241">
        <v>1</v>
      </c>
      <c r="K139" s="640">
        <v>3800</v>
      </c>
      <c r="L139" s="738" t="str">
        <f t="shared" si="2"/>
        <v/>
      </c>
      <c r="M139" s="737" t="s">
        <v>21</v>
      </c>
      <c r="N139" s="1254"/>
      <c r="R139" s="43"/>
    </row>
    <row r="140" spans="1:18" ht="15.75" customHeight="1">
      <c r="A140" s="2"/>
      <c r="B140" s="636">
        <v>1601</v>
      </c>
      <c r="C140" s="126" t="s">
        <v>791</v>
      </c>
      <c r="D140" s="128" t="s">
        <v>22</v>
      </c>
      <c r="E140" s="81" t="s">
        <v>1355</v>
      </c>
      <c r="F140" s="1445"/>
      <c r="G140" s="189" t="s">
        <v>1019</v>
      </c>
      <c r="H140" s="89" t="s">
        <v>91</v>
      </c>
      <c r="I140" s="959"/>
      <c r="J140" s="241">
        <v>1</v>
      </c>
      <c r="K140" s="640">
        <v>3800</v>
      </c>
      <c r="L140" s="738" t="str">
        <f t="shared" si="2"/>
        <v/>
      </c>
      <c r="M140" s="737" t="s">
        <v>21</v>
      </c>
      <c r="N140" s="1254"/>
      <c r="R140" s="43"/>
    </row>
    <row r="141" spans="1:18" ht="15.75" customHeight="1">
      <c r="A141" s="2"/>
      <c r="B141" s="638">
        <v>1601</v>
      </c>
      <c r="C141" s="126" t="s">
        <v>791</v>
      </c>
      <c r="D141" s="141" t="s">
        <v>92</v>
      </c>
      <c r="E141" s="82" t="s">
        <v>1356</v>
      </c>
      <c r="F141" s="1446"/>
      <c r="G141" s="338" t="s">
        <v>1019</v>
      </c>
      <c r="H141" s="338" t="s">
        <v>93</v>
      </c>
      <c r="I141" s="960"/>
      <c r="J141" s="934">
        <v>1</v>
      </c>
      <c r="K141" s="743">
        <v>3800</v>
      </c>
      <c r="L141" s="741" t="str">
        <f t="shared" si="2"/>
        <v/>
      </c>
      <c r="M141" s="742" t="s">
        <v>21</v>
      </c>
      <c r="N141" s="1251"/>
      <c r="R141" s="43"/>
    </row>
    <row r="142" spans="1:18" ht="15.75" customHeight="1">
      <c r="A142" s="2"/>
      <c r="B142" s="635">
        <v>1607</v>
      </c>
      <c r="C142" s="176" t="s">
        <v>1066</v>
      </c>
      <c r="D142" s="76" t="s">
        <v>79</v>
      </c>
      <c r="E142" s="854" t="s">
        <v>1388</v>
      </c>
      <c r="F142" s="1366" t="s">
        <v>1010</v>
      </c>
      <c r="G142" s="195" t="s">
        <v>160</v>
      </c>
      <c r="H142" s="13" t="s">
        <v>80</v>
      </c>
      <c r="I142" s="955"/>
      <c r="J142" s="935">
        <v>1</v>
      </c>
      <c r="K142" s="936">
        <v>3300</v>
      </c>
      <c r="L142" s="937" t="str">
        <f t="shared" si="2"/>
        <v/>
      </c>
      <c r="M142" s="737" t="s">
        <v>21</v>
      </c>
      <c r="N142" s="1253"/>
      <c r="R142" s="43"/>
    </row>
    <row r="143" spans="1:18" ht="15.75" customHeight="1">
      <c r="A143" s="2"/>
      <c r="B143" s="636">
        <v>1607</v>
      </c>
      <c r="C143" s="126" t="s">
        <v>1066</v>
      </c>
      <c r="D143" s="81" t="s">
        <v>67</v>
      </c>
      <c r="E143" s="827" t="s">
        <v>1389</v>
      </c>
      <c r="F143" s="1451"/>
      <c r="G143" s="189" t="s">
        <v>160</v>
      </c>
      <c r="H143" s="8" t="s">
        <v>81</v>
      </c>
      <c r="I143" s="744"/>
      <c r="J143" s="938">
        <v>1</v>
      </c>
      <c r="K143" s="640">
        <v>3300</v>
      </c>
      <c r="L143" s="738" t="str">
        <f t="shared" si="2"/>
        <v/>
      </c>
      <c r="M143" s="739" t="s">
        <v>21</v>
      </c>
      <c r="N143" s="1254"/>
      <c r="R143" s="43"/>
    </row>
    <row r="144" spans="1:18" ht="15.75" customHeight="1">
      <c r="A144" s="2"/>
      <c r="B144" s="636">
        <v>1607</v>
      </c>
      <c r="C144" s="126" t="s">
        <v>1066</v>
      </c>
      <c r="D144" s="81" t="s">
        <v>26</v>
      </c>
      <c r="E144" s="827" t="s">
        <v>1390</v>
      </c>
      <c r="F144" s="1451"/>
      <c r="G144" s="189" t="s">
        <v>160</v>
      </c>
      <c r="H144" s="8" t="s">
        <v>29</v>
      </c>
      <c r="I144" s="744"/>
      <c r="J144" s="938">
        <v>1</v>
      </c>
      <c r="K144" s="640">
        <v>3800</v>
      </c>
      <c r="L144" s="738" t="str">
        <f t="shared" si="2"/>
        <v/>
      </c>
      <c r="M144" s="739" t="s">
        <v>21</v>
      </c>
      <c r="N144" s="1254"/>
      <c r="R144" s="43"/>
    </row>
    <row r="145" spans="1:18" ht="15.75" customHeight="1">
      <c r="A145" s="2"/>
      <c r="B145" s="636">
        <v>1607</v>
      </c>
      <c r="C145" s="126" t="s">
        <v>1066</v>
      </c>
      <c r="D145" s="81" t="s">
        <v>82</v>
      </c>
      <c r="E145" s="827" t="s">
        <v>1391</v>
      </c>
      <c r="F145" s="1451"/>
      <c r="G145" s="189" t="s">
        <v>160</v>
      </c>
      <c r="H145" s="8" t="s">
        <v>83</v>
      </c>
      <c r="I145" s="744"/>
      <c r="J145" s="938">
        <v>1</v>
      </c>
      <c r="K145" s="640">
        <v>3800</v>
      </c>
      <c r="L145" s="738" t="str">
        <f t="shared" si="2"/>
        <v/>
      </c>
      <c r="M145" s="739" t="s">
        <v>21</v>
      </c>
      <c r="N145" s="1254"/>
      <c r="R145" s="43"/>
    </row>
    <row r="146" spans="1:18" ht="15.75" customHeight="1">
      <c r="A146" s="2"/>
      <c r="B146" s="636">
        <v>1607</v>
      </c>
      <c r="C146" s="126" t="s">
        <v>1066</v>
      </c>
      <c r="D146" s="81" t="s">
        <v>30</v>
      </c>
      <c r="E146" s="827" t="s">
        <v>1392</v>
      </c>
      <c r="F146" s="1451"/>
      <c r="G146" s="189" t="s">
        <v>160</v>
      </c>
      <c r="H146" s="8" t="s">
        <v>32</v>
      </c>
      <c r="I146" s="744"/>
      <c r="J146" s="938">
        <v>1</v>
      </c>
      <c r="K146" s="640">
        <v>3800</v>
      </c>
      <c r="L146" s="738" t="str">
        <f t="shared" si="2"/>
        <v/>
      </c>
      <c r="M146" s="739" t="s">
        <v>21</v>
      </c>
      <c r="N146" s="1254"/>
      <c r="R146" s="43"/>
    </row>
    <row r="147" spans="1:18" ht="15.75" customHeight="1">
      <c r="A147" s="2"/>
      <c r="B147" s="636">
        <v>1607</v>
      </c>
      <c r="C147" s="126" t="s">
        <v>1066</v>
      </c>
      <c r="D147" s="81" t="s">
        <v>84</v>
      </c>
      <c r="E147" s="827" t="s">
        <v>1393</v>
      </c>
      <c r="F147" s="1451"/>
      <c r="G147" s="189" t="s">
        <v>160</v>
      </c>
      <c r="H147" s="8" t="s">
        <v>85</v>
      </c>
      <c r="I147" s="333" t="s">
        <v>1607</v>
      </c>
      <c r="J147" s="938">
        <v>1</v>
      </c>
      <c r="K147" s="640">
        <v>4400</v>
      </c>
      <c r="L147" s="738" t="str">
        <f t="shared" si="2"/>
        <v/>
      </c>
      <c r="M147" s="739" t="s">
        <v>21</v>
      </c>
      <c r="N147" s="1254"/>
      <c r="R147" s="43"/>
    </row>
    <row r="148" spans="1:18" ht="15.75" customHeight="1">
      <c r="A148" s="2"/>
      <c r="B148" s="636">
        <v>1607</v>
      </c>
      <c r="C148" s="126" t="s">
        <v>1066</v>
      </c>
      <c r="D148" s="81" t="s">
        <v>25</v>
      </c>
      <c r="E148" s="827" t="s">
        <v>1394</v>
      </c>
      <c r="F148" s="1451"/>
      <c r="G148" s="189" t="s">
        <v>160</v>
      </c>
      <c r="H148" s="8" t="s">
        <v>88</v>
      </c>
      <c r="I148" s="744"/>
      <c r="J148" s="938">
        <v>1</v>
      </c>
      <c r="K148" s="640">
        <v>4400</v>
      </c>
      <c r="L148" s="738" t="str">
        <f t="shared" si="2"/>
        <v/>
      </c>
      <c r="M148" s="739" t="s">
        <v>21</v>
      </c>
      <c r="N148" s="1254"/>
      <c r="R148" s="43"/>
    </row>
    <row r="149" spans="1:18" ht="15.75" customHeight="1">
      <c r="A149" s="2"/>
      <c r="B149" s="636">
        <v>1607</v>
      </c>
      <c r="C149" s="126" t="s">
        <v>1066</v>
      </c>
      <c r="D149" s="81" t="s">
        <v>89</v>
      </c>
      <c r="E149" s="827" t="s">
        <v>1395</v>
      </c>
      <c r="F149" s="1451"/>
      <c r="G149" s="189" t="s">
        <v>160</v>
      </c>
      <c r="H149" s="8" t="s">
        <v>90</v>
      </c>
      <c r="I149" s="744"/>
      <c r="J149" s="938">
        <v>1</v>
      </c>
      <c r="K149" s="640">
        <v>5100</v>
      </c>
      <c r="L149" s="738" t="str">
        <f t="shared" si="2"/>
        <v/>
      </c>
      <c r="M149" s="739" t="s">
        <v>21</v>
      </c>
      <c r="N149" s="1254"/>
      <c r="R149" s="43"/>
    </row>
    <row r="150" spans="1:18" ht="15.75" customHeight="1">
      <c r="A150" s="2"/>
      <c r="B150" s="636">
        <v>1607</v>
      </c>
      <c r="C150" s="126" t="s">
        <v>1066</v>
      </c>
      <c r="D150" s="128" t="s">
        <v>22</v>
      </c>
      <c r="E150" s="827" t="s">
        <v>1396</v>
      </c>
      <c r="F150" s="1451"/>
      <c r="G150" s="189" t="s">
        <v>160</v>
      </c>
      <c r="H150" s="89" t="s">
        <v>91</v>
      </c>
      <c r="I150" s="744"/>
      <c r="J150" s="938">
        <v>1</v>
      </c>
      <c r="K150" s="640">
        <v>5100</v>
      </c>
      <c r="L150" s="738" t="str">
        <f t="shared" si="2"/>
        <v/>
      </c>
      <c r="M150" s="739" t="s">
        <v>21</v>
      </c>
      <c r="N150" s="1254"/>
      <c r="R150" s="43"/>
    </row>
    <row r="151" spans="1:18" ht="15.75" customHeight="1">
      <c r="A151" s="2"/>
      <c r="B151" s="636">
        <v>1607</v>
      </c>
      <c r="C151" s="126" t="s">
        <v>1066</v>
      </c>
      <c r="D151" s="128" t="s">
        <v>92</v>
      </c>
      <c r="E151" s="827" t="s">
        <v>1397</v>
      </c>
      <c r="F151" s="1451"/>
      <c r="G151" s="189" t="s">
        <v>160</v>
      </c>
      <c r="H151" s="89" t="s">
        <v>93</v>
      </c>
      <c r="I151" s="765"/>
      <c r="J151" s="938">
        <v>1</v>
      </c>
      <c r="K151" s="640">
        <v>5100</v>
      </c>
      <c r="L151" s="738" t="str">
        <f t="shared" si="2"/>
        <v/>
      </c>
      <c r="M151" s="739" t="s">
        <v>21</v>
      </c>
      <c r="N151" s="1254"/>
      <c r="R151" s="43"/>
    </row>
    <row r="152" spans="1:18" ht="15.75" customHeight="1">
      <c r="A152" s="2"/>
      <c r="B152" s="636">
        <v>1607</v>
      </c>
      <c r="C152" s="126" t="s">
        <v>1386</v>
      </c>
      <c r="D152" s="637" t="s">
        <v>79</v>
      </c>
      <c r="E152" s="827" t="s">
        <v>1398</v>
      </c>
      <c r="F152" s="1444" t="s">
        <v>1011</v>
      </c>
      <c r="G152" s="189" t="s">
        <v>1012</v>
      </c>
      <c r="H152" s="8" t="s">
        <v>80</v>
      </c>
      <c r="I152" s="954"/>
      <c r="J152" s="938">
        <v>1</v>
      </c>
      <c r="K152" s="640">
        <v>3300</v>
      </c>
      <c r="L152" s="738" t="str">
        <f t="shared" si="2"/>
        <v/>
      </c>
      <c r="M152" s="739" t="s">
        <v>21</v>
      </c>
      <c r="N152" s="1254"/>
      <c r="R152" s="43"/>
    </row>
    <row r="153" spans="1:18" ht="15.75" customHeight="1">
      <c r="A153" s="2"/>
      <c r="B153" s="636">
        <v>1607</v>
      </c>
      <c r="C153" s="126" t="s">
        <v>1386</v>
      </c>
      <c r="D153" s="81" t="s">
        <v>67</v>
      </c>
      <c r="E153" s="827" t="s">
        <v>1399</v>
      </c>
      <c r="F153" s="1444"/>
      <c r="G153" s="189" t="s">
        <v>1012</v>
      </c>
      <c r="H153" s="8" t="s">
        <v>81</v>
      </c>
      <c r="I153" s="744"/>
      <c r="J153" s="938">
        <v>1</v>
      </c>
      <c r="K153" s="640">
        <v>3300</v>
      </c>
      <c r="L153" s="738" t="str">
        <f t="shared" si="2"/>
        <v/>
      </c>
      <c r="M153" s="739" t="s">
        <v>21</v>
      </c>
      <c r="N153" s="1254"/>
      <c r="R153" s="43"/>
    </row>
    <row r="154" spans="1:18" ht="15.75" customHeight="1">
      <c r="A154" s="2"/>
      <c r="B154" s="636">
        <v>1607</v>
      </c>
      <c r="C154" s="126" t="s">
        <v>1386</v>
      </c>
      <c r="D154" s="81" t="s">
        <v>26</v>
      </c>
      <c r="E154" s="827" t="s">
        <v>1400</v>
      </c>
      <c r="F154" s="1444"/>
      <c r="G154" s="189" t="s">
        <v>1012</v>
      </c>
      <c r="H154" s="8" t="s">
        <v>29</v>
      </c>
      <c r="I154" s="744"/>
      <c r="J154" s="938">
        <v>1</v>
      </c>
      <c r="K154" s="640">
        <v>3800</v>
      </c>
      <c r="L154" s="738" t="str">
        <f t="shared" si="2"/>
        <v/>
      </c>
      <c r="M154" s="739" t="s">
        <v>21</v>
      </c>
      <c r="N154" s="1254"/>
      <c r="R154" s="43"/>
    </row>
    <row r="155" spans="1:18" ht="15.75" customHeight="1">
      <c r="A155" s="2"/>
      <c r="B155" s="636">
        <v>1607</v>
      </c>
      <c r="C155" s="126" t="s">
        <v>1386</v>
      </c>
      <c r="D155" s="81" t="s">
        <v>82</v>
      </c>
      <c r="E155" s="827" t="s">
        <v>1401</v>
      </c>
      <c r="F155" s="1444"/>
      <c r="G155" s="189" t="s">
        <v>1012</v>
      </c>
      <c r="H155" s="8" t="s">
        <v>83</v>
      </c>
      <c r="I155" s="744"/>
      <c r="J155" s="938">
        <v>1</v>
      </c>
      <c r="K155" s="640">
        <v>3800</v>
      </c>
      <c r="L155" s="738" t="str">
        <f t="shared" si="2"/>
        <v/>
      </c>
      <c r="M155" s="739" t="s">
        <v>21</v>
      </c>
      <c r="N155" s="1254"/>
      <c r="R155" s="43"/>
    </row>
    <row r="156" spans="1:18" ht="15.75" customHeight="1">
      <c r="A156" s="2"/>
      <c r="B156" s="636">
        <v>1607</v>
      </c>
      <c r="C156" s="126" t="s">
        <v>1386</v>
      </c>
      <c r="D156" s="81" t="s">
        <v>30</v>
      </c>
      <c r="E156" s="827" t="s">
        <v>1402</v>
      </c>
      <c r="F156" s="1444"/>
      <c r="G156" s="189" t="s">
        <v>1012</v>
      </c>
      <c r="H156" s="8" t="s">
        <v>32</v>
      </c>
      <c r="I156" s="744"/>
      <c r="J156" s="938">
        <v>1</v>
      </c>
      <c r="K156" s="640">
        <v>3800</v>
      </c>
      <c r="L156" s="738" t="str">
        <f t="shared" si="2"/>
        <v/>
      </c>
      <c r="M156" s="739" t="s">
        <v>21</v>
      </c>
      <c r="N156" s="1254"/>
      <c r="R156" s="43"/>
    </row>
    <row r="157" spans="1:18" ht="15.75" customHeight="1">
      <c r="A157" s="2"/>
      <c r="B157" s="636">
        <v>1607</v>
      </c>
      <c r="C157" s="126" t="s">
        <v>1386</v>
      </c>
      <c r="D157" s="81" t="s">
        <v>84</v>
      </c>
      <c r="E157" s="827" t="s">
        <v>1403</v>
      </c>
      <c r="F157" s="1444"/>
      <c r="G157" s="189" t="s">
        <v>1012</v>
      </c>
      <c r="H157" s="8" t="s">
        <v>85</v>
      </c>
      <c r="I157" s="744"/>
      <c r="J157" s="938">
        <v>1</v>
      </c>
      <c r="K157" s="640">
        <v>4400</v>
      </c>
      <c r="L157" s="738" t="str">
        <f t="shared" si="2"/>
        <v/>
      </c>
      <c r="M157" s="739" t="s">
        <v>21</v>
      </c>
      <c r="N157" s="1254"/>
      <c r="R157" s="43"/>
    </row>
    <row r="158" spans="1:18" ht="15.75" customHeight="1">
      <c r="A158" s="2"/>
      <c r="B158" s="636">
        <v>1607</v>
      </c>
      <c r="C158" s="126" t="s">
        <v>1386</v>
      </c>
      <c r="D158" s="81" t="s">
        <v>25</v>
      </c>
      <c r="E158" s="827" t="s">
        <v>1404</v>
      </c>
      <c r="F158" s="1444"/>
      <c r="G158" s="189" t="s">
        <v>1012</v>
      </c>
      <c r="H158" s="8" t="s">
        <v>88</v>
      </c>
      <c r="I158" s="744"/>
      <c r="J158" s="938">
        <v>1</v>
      </c>
      <c r="K158" s="640">
        <v>4400</v>
      </c>
      <c r="L158" s="738" t="str">
        <f t="shared" si="2"/>
        <v/>
      </c>
      <c r="M158" s="739" t="s">
        <v>21</v>
      </c>
      <c r="N158" s="1254"/>
      <c r="R158" s="43"/>
    </row>
    <row r="159" spans="1:18" ht="15.75" customHeight="1">
      <c r="A159" s="2"/>
      <c r="B159" s="636">
        <v>1607</v>
      </c>
      <c r="C159" s="126" t="s">
        <v>1386</v>
      </c>
      <c r="D159" s="81" t="s">
        <v>89</v>
      </c>
      <c r="E159" s="827" t="s">
        <v>1405</v>
      </c>
      <c r="F159" s="1444"/>
      <c r="G159" s="189" t="s">
        <v>1012</v>
      </c>
      <c r="H159" s="8" t="s">
        <v>90</v>
      </c>
      <c r="I159" s="744"/>
      <c r="J159" s="938">
        <v>1</v>
      </c>
      <c r="K159" s="640">
        <v>5100</v>
      </c>
      <c r="L159" s="738" t="str">
        <f t="shared" si="2"/>
        <v/>
      </c>
      <c r="M159" s="739" t="s">
        <v>21</v>
      </c>
      <c r="N159" s="1254"/>
      <c r="R159" s="43"/>
    </row>
    <row r="160" spans="1:18" ht="15.75" customHeight="1">
      <c r="A160" s="2"/>
      <c r="B160" s="636">
        <v>1607</v>
      </c>
      <c r="C160" s="126" t="s">
        <v>1386</v>
      </c>
      <c r="D160" s="128" t="s">
        <v>22</v>
      </c>
      <c r="E160" s="827" t="s">
        <v>1406</v>
      </c>
      <c r="F160" s="1444"/>
      <c r="G160" s="189" t="s">
        <v>1012</v>
      </c>
      <c r="H160" s="89" t="s">
        <v>91</v>
      </c>
      <c r="I160" s="744"/>
      <c r="J160" s="938">
        <v>1</v>
      </c>
      <c r="K160" s="640">
        <v>5100</v>
      </c>
      <c r="L160" s="738" t="str">
        <f t="shared" si="2"/>
        <v/>
      </c>
      <c r="M160" s="739" t="s">
        <v>21</v>
      </c>
      <c r="N160" s="1254"/>
      <c r="R160" s="43"/>
    </row>
    <row r="161" spans="1:18" ht="15.75" customHeight="1">
      <c r="A161" s="2"/>
      <c r="B161" s="636">
        <v>1607</v>
      </c>
      <c r="C161" s="126" t="s">
        <v>1386</v>
      </c>
      <c r="D161" s="243" t="s">
        <v>92</v>
      </c>
      <c r="E161" s="827" t="s">
        <v>1407</v>
      </c>
      <c r="F161" s="1444"/>
      <c r="G161" s="189" t="s">
        <v>1012</v>
      </c>
      <c r="H161" s="89" t="s">
        <v>93</v>
      </c>
      <c r="I161" s="765"/>
      <c r="J161" s="938">
        <v>1</v>
      </c>
      <c r="K161" s="640">
        <v>5100</v>
      </c>
      <c r="L161" s="738" t="str">
        <f t="shared" si="2"/>
        <v/>
      </c>
      <c r="M161" s="739" t="s">
        <v>21</v>
      </c>
      <c r="N161" s="1254"/>
      <c r="R161" s="43"/>
    </row>
    <row r="162" spans="1:18" ht="15.75" customHeight="1">
      <c r="A162" s="2"/>
      <c r="B162" s="636">
        <v>1607</v>
      </c>
      <c r="C162" s="126" t="s">
        <v>1387</v>
      </c>
      <c r="D162" s="637" t="s">
        <v>79</v>
      </c>
      <c r="E162" s="827" t="s">
        <v>1408</v>
      </c>
      <c r="F162" s="1445" t="s">
        <v>1011</v>
      </c>
      <c r="G162" s="189" t="s">
        <v>381</v>
      </c>
      <c r="H162" s="189" t="s">
        <v>80</v>
      </c>
      <c r="I162" s="747"/>
      <c r="J162" s="939">
        <v>1</v>
      </c>
      <c r="K162" s="640">
        <v>3300</v>
      </c>
      <c r="L162" s="738" t="str">
        <f t="shared" si="2"/>
        <v/>
      </c>
      <c r="M162" s="739" t="s">
        <v>21</v>
      </c>
      <c r="N162" s="1254"/>
      <c r="R162" s="43"/>
    </row>
    <row r="163" spans="1:18" ht="15.75" customHeight="1">
      <c r="A163" s="2"/>
      <c r="B163" s="636">
        <v>1607</v>
      </c>
      <c r="C163" s="126" t="s">
        <v>1387</v>
      </c>
      <c r="D163" s="81" t="s">
        <v>67</v>
      </c>
      <c r="E163" s="827" t="s">
        <v>1409</v>
      </c>
      <c r="F163" s="1445"/>
      <c r="G163" s="189" t="s">
        <v>381</v>
      </c>
      <c r="H163" s="189" t="s">
        <v>81</v>
      </c>
      <c r="I163" s="747"/>
      <c r="J163" s="939">
        <v>1</v>
      </c>
      <c r="K163" s="640">
        <v>3300</v>
      </c>
      <c r="L163" s="738" t="str">
        <f t="shared" si="2"/>
        <v/>
      </c>
      <c r="M163" s="739" t="s">
        <v>21</v>
      </c>
      <c r="N163" s="1254"/>
      <c r="R163" s="43"/>
    </row>
    <row r="164" spans="1:18" ht="15.75" customHeight="1">
      <c r="A164" s="2"/>
      <c r="B164" s="636">
        <v>1607</v>
      </c>
      <c r="C164" s="126" t="s">
        <v>1387</v>
      </c>
      <c r="D164" s="81" t="s">
        <v>26</v>
      </c>
      <c r="E164" s="827" t="s">
        <v>1410</v>
      </c>
      <c r="F164" s="1445"/>
      <c r="G164" s="189" t="s">
        <v>381</v>
      </c>
      <c r="H164" s="189" t="s">
        <v>29</v>
      </c>
      <c r="I164" s="747"/>
      <c r="J164" s="939">
        <v>1</v>
      </c>
      <c r="K164" s="640">
        <v>3800</v>
      </c>
      <c r="L164" s="738" t="str">
        <f t="shared" si="2"/>
        <v/>
      </c>
      <c r="M164" s="739" t="s">
        <v>21</v>
      </c>
      <c r="N164" s="1254"/>
      <c r="R164" s="43"/>
    </row>
    <row r="165" spans="1:18" ht="15.75" customHeight="1">
      <c r="A165" s="2"/>
      <c r="B165" s="636">
        <v>1607</v>
      </c>
      <c r="C165" s="126" t="s">
        <v>1387</v>
      </c>
      <c r="D165" s="81" t="s">
        <v>82</v>
      </c>
      <c r="E165" s="827" t="s">
        <v>1411</v>
      </c>
      <c r="F165" s="1445"/>
      <c r="G165" s="189" t="s">
        <v>381</v>
      </c>
      <c r="H165" s="189" t="s">
        <v>83</v>
      </c>
      <c r="I165" s="747"/>
      <c r="J165" s="939">
        <v>1</v>
      </c>
      <c r="K165" s="640">
        <v>3800</v>
      </c>
      <c r="L165" s="738" t="str">
        <f t="shared" si="2"/>
        <v/>
      </c>
      <c r="M165" s="739" t="s">
        <v>21</v>
      </c>
      <c r="N165" s="1254"/>
      <c r="R165" s="43"/>
    </row>
    <row r="166" spans="1:18" ht="15.75" customHeight="1">
      <c r="A166" s="2"/>
      <c r="B166" s="636">
        <v>1607</v>
      </c>
      <c r="C166" s="126" t="s">
        <v>1387</v>
      </c>
      <c r="D166" s="81" t="s">
        <v>30</v>
      </c>
      <c r="E166" s="827" t="s">
        <v>1412</v>
      </c>
      <c r="F166" s="1445"/>
      <c r="G166" s="189" t="s">
        <v>381</v>
      </c>
      <c r="H166" s="189" t="s">
        <v>32</v>
      </c>
      <c r="I166" s="747"/>
      <c r="J166" s="939">
        <v>1</v>
      </c>
      <c r="K166" s="640">
        <v>3800</v>
      </c>
      <c r="L166" s="738" t="str">
        <f t="shared" si="2"/>
        <v/>
      </c>
      <c r="M166" s="739" t="s">
        <v>21</v>
      </c>
      <c r="N166" s="1254"/>
      <c r="R166" s="43"/>
    </row>
    <row r="167" spans="1:18" ht="15.75" customHeight="1">
      <c r="A167" s="2"/>
      <c r="B167" s="636">
        <v>1607</v>
      </c>
      <c r="C167" s="126" t="s">
        <v>1387</v>
      </c>
      <c r="D167" s="81" t="s">
        <v>84</v>
      </c>
      <c r="E167" s="827" t="s">
        <v>1413</v>
      </c>
      <c r="F167" s="1445"/>
      <c r="G167" s="189" t="s">
        <v>381</v>
      </c>
      <c r="H167" s="189" t="s">
        <v>85</v>
      </c>
      <c r="I167" s="333" t="s">
        <v>1607</v>
      </c>
      <c r="J167" s="939">
        <v>1</v>
      </c>
      <c r="K167" s="640">
        <v>4400</v>
      </c>
      <c r="L167" s="738" t="str">
        <f t="shared" si="2"/>
        <v/>
      </c>
      <c r="M167" s="739" t="s">
        <v>21</v>
      </c>
      <c r="N167" s="1254"/>
      <c r="R167" s="43"/>
    </row>
    <row r="168" spans="1:18" ht="15.75" customHeight="1">
      <c r="A168" s="2"/>
      <c r="B168" s="636">
        <v>1607</v>
      </c>
      <c r="C168" s="126" t="s">
        <v>1387</v>
      </c>
      <c r="D168" s="81" t="s">
        <v>25</v>
      </c>
      <c r="E168" s="827" t="s">
        <v>1414</v>
      </c>
      <c r="F168" s="1445"/>
      <c r="G168" s="189" t="s">
        <v>381</v>
      </c>
      <c r="H168" s="189" t="s">
        <v>88</v>
      </c>
      <c r="I168" s="333" t="s">
        <v>1607</v>
      </c>
      <c r="J168" s="939">
        <v>1</v>
      </c>
      <c r="K168" s="640">
        <v>4400</v>
      </c>
      <c r="L168" s="738" t="str">
        <f t="shared" si="2"/>
        <v/>
      </c>
      <c r="M168" s="739" t="s">
        <v>21</v>
      </c>
      <c r="N168" s="1254"/>
      <c r="R168" s="43"/>
    </row>
    <row r="169" spans="1:18" ht="15.75" customHeight="1">
      <c r="A169" s="2"/>
      <c r="B169" s="636">
        <v>1607</v>
      </c>
      <c r="C169" s="126" t="s">
        <v>1387</v>
      </c>
      <c r="D169" s="81" t="s">
        <v>89</v>
      </c>
      <c r="E169" s="827" t="s">
        <v>1415</v>
      </c>
      <c r="F169" s="1445"/>
      <c r="G169" s="189" t="s">
        <v>381</v>
      </c>
      <c r="H169" s="189" t="s">
        <v>90</v>
      </c>
      <c r="I169" s="747"/>
      <c r="J169" s="939">
        <v>1</v>
      </c>
      <c r="K169" s="640">
        <v>5100</v>
      </c>
      <c r="L169" s="738" t="str">
        <f t="shared" si="2"/>
        <v/>
      </c>
      <c r="M169" s="739" t="s">
        <v>21</v>
      </c>
      <c r="N169" s="1254"/>
      <c r="R169" s="43"/>
    </row>
    <row r="170" spans="1:18" ht="15.75" customHeight="1">
      <c r="A170" s="2"/>
      <c r="B170" s="636">
        <v>1607</v>
      </c>
      <c r="C170" s="126" t="s">
        <v>1387</v>
      </c>
      <c r="D170" s="128" t="s">
        <v>22</v>
      </c>
      <c r="E170" s="827" t="s">
        <v>1416</v>
      </c>
      <c r="F170" s="1445"/>
      <c r="G170" s="189" t="s">
        <v>381</v>
      </c>
      <c r="H170" s="636" t="s">
        <v>91</v>
      </c>
      <c r="I170" s="747"/>
      <c r="J170" s="939">
        <v>1</v>
      </c>
      <c r="K170" s="640">
        <v>5100</v>
      </c>
      <c r="L170" s="738" t="str">
        <f t="shared" si="2"/>
        <v/>
      </c>
      <c r="M170" s="739" t="s">
        <v>21</v>
      </c>
      <c r="N170" s="1254"/>
      <c r="R170" s="43"/>
    </row>
    <row r="171" spans="1:18" ht="15.75" customHeight="1">
      <c r="A171" s="2"/>
      <c r="B171" s="638">
        <v>1607</v>
      </c>
      <c r="C171" s="535" t="s">
        <v>1387</v>
      </c>
      <c r="D171" s="639" t="s">
        <v>92</v>
      </c>
      <c r="E171" s="520" t="s">
        <v>1417</v>
      </c>
      <c r="F171" s="1446"/>
      <c r="G171" s="338" t="s">
        <v>381</v>
      </c>
      <c r="H171" s="638" t="s">
        <v>93</v>
      </c>
      <c r="I171" s="748"/>
      <c r="J171" s="934">
        <v>1</v>
      </c>
      <c r="K171" s="740">
        <v>5100</v>
      </c>
      <c r="L171" s="741" t="str">
        <f t="shared" si="2"/>
        <v/>
      </c>
      <c r="M171" s="742" t="s">
        <v>21</v>
      </c>
      <c r="N171" s="1251"/>
      <c r="R171" s="43"/>
    </row>
    <row r="172" spans="1:18" ht="15.75" customHeight="1">
      <c r="A172" s="2"/>
      <c r="B172" s="911">
        <v>1501</v>
      </c>
      <c r="C172" s="912" t="s">
        <v>1542</v>
      </c>
      <c r="D172" s="83" t="s">
        <v>79</v>
      </c>
      <c r="E172" s="913" t="s">
        <v>1512</v>
      </c>
      <c r="F172" s="1459" t="s">
        <v>481</v>
      </c>
      <c r="G172" s="331" t="s">
        <v>1539</v>
      </c>
      <c r="H172" s="340" t="s">
        <v>80</v>
      </c>
      <c r="I172" s="336"/>
      <c r="J172" s="940">
        <v>1</v>
      </c>
      <c r="K172" s="53">
        <v>2500</v>
      </c>
      <c r="L172" s="993" t="str">
        <f t="shared" si="2"/>
        <v/>
      </c>
      <c r="M172" s="941" t="s">
        <v>21</v>
      </c>
      <c r="N172" s="1256"/>
      <c r="R172" s="43"/>
    </row>
    <row r="173" spans="1:18" ht="15.75" customHeight="1">
      <c r="A173" s="2"/>
      <c r="B173" s="891">
        <v>1501</v>
      </c>
      <c r="C173" s="186" t="s">
        <v>1542</v>
      </c>
      <c r="D173" s="81" t="s">
        <v>67</v>
      </c>
      <c r="E173" s="895" t="s">
        <v>1513</v>
      </c>
      <c r="F173" s="1368"/>
      <c r="G173" s="336" t="s">
        <v>1540</v>
      </c>
      <c r="H173" s="341" t="s">
        <v>81</v>
      </c>
      <c r="I173" s="609"/>
      <c r="J173" s="251">
        <v>1</v>
      </c>
      <c r="K173" s="54">
        <v>2500</v>
      </c>
      <c r="L173" s="994" t="str">
        <f t="shared" si="2"/>
        <v/>
      </c>
      <c r="M173" s="358" t="s">
        <v>21</v>
      </c>
      <c r="N173" s="1254"/>
      <c r="R173" s="43"/>
    </row>
    <row r="174" spans="1:18" ht="15.75" customHeight="1">
      <c r="A174" s="2"/>
      <c r="B174" s="891">
        <v>1501</v>
      </c>
      <c r="C174" s="186" t="s">
        <v>1542</v>
      </c>
      <c r="D174" s="81" t="s">
        <v>26</v>
      </c>
      <c r="E174" s="895" t="s">
        <v>1514</v>
      </c>
      <c r="F174" s="1368"/>
      <c r="G174" s="336" t="s">
        <v>1540</v>
      </c>
      <c r="H174" s="341" t="s">
        <v>29</v>
      </c>
      <c r="I174" s="747"/>
      <c r="J174" s="251">
        <v>1</v>
      </c>
      <c r="K174" s="54">
        <v>2700</v>
      </c>
      <c r="L174" s="994" t="str">
        <f>IFERROR(IF(N174=0,"",ROUNDUP(N174/J174,0)),"")</f>
        <v/>
      </c>
      <c r="M174" s="358" t="s">
        <v>21</v>
      </c>
      <c r="N174" s="1254"/>
      <c r="R174" s="43"/>
    </row>
    <row r="175" spans="1:18" ht="15.75" customHeight="1">
      <c r="A175" s="2"/>
      <c r="B175" s="891">
        <v>1501</v>
      </c>
      <c r="C175" s="186" t="s">
        <v>1542</v>
      </c>
      <c r="D175" s="81" t="s">
        <v>82</v>
      </c>
      <c r="E175" s="895" t="s">
        <v>1515</v>
      </c>
      <c r="F175" s="1368"/>
      <c r="G175" s="336" t="s">
        <v>1540</v>
      </c>
      <c r="H175" s="341" t="s">
        <v>83</v>
      </c>
      <c r="I175" s="609"/>
      <c r="J175" s="251">
        <v>1</v>
      </c>
      <c r="K175" s="54">
        <v>2700</v>
      </c>
      <c r="L175" s="994" t="str">
        <f t="shared" si="2"/>
        <v/>
      </c>
      <c r="M175" s="358" t="s">
        <v>21</v>
      </c>
      <c r="N175" s="1254"/>
      <c r="R175" s="43"/>
    </row>
    <row r="176" spans="1:18" ht="15.75" customHeight="1">
      <c r="A176" s="2"/>
      <c r="B176" s="891">
        <v>1501</v>
      </c>
      <c r="C176" s="186" t="s">
        <v>1542</v>
      </c>
      <c r="D176" s="81" t="s">
        <v>30</v>
      </c>
      <c r="E176" s="895" t="s">
        <v>1516</v>
      </c>
      <c r="F176" s="1368"/>
      <c r="G176" s="336" t="s">
        <v>1540</v>
      </c>
      <c r="H176" s="341" t="s">
        <v>32</v>
      </c>
      <c r="I176" s="747"/>
      <c r="J176" s="251">
        <v>1</v>
      </c>
      <c r="K176" s="54">
        <v>2700</v>
      </c>
      <c r="L176" s="994" t="str">
        <f t="shared" si="2"/>
        <v/>
      </c>
      <c r="M176" s="358" t="s">
        <v>21</v>
      </c>
      <c r="N176" s="1254"/>
      <c r="R176" s="43"/>
    </row>
    <row r="177" spans="1:18" ht="15.75" customHeight="1">
      <c r="A177" s="2"/>
      <c r="B177" s="891">
        <v>1501</v>
      </c>
      <c r="C177" s="186" t="s">
        <v>1542</v>
      </c>
      <c r="D177" s="81" t="s">
        <v>84</v>
      </c>
      <c r="E177" s="895" t="s">
        <v>1517</v>
      </c>
      <c r="F177" s="1368"/>
      <c r="G177" s="336" t="s">
        <v>1540</v>
      </c>
      <c r="H177" s="341" t="s">
        <v>85</v>
      </c>
      <c r="I177" s="336"/>
      <c r="J177" s="251">
        <v>1</v>
      </c>
      <c r="K177" s="54">
        <v>3000</v>
      </c>
      <c r="L177" s="994" t="str">
        <f t="shared" si="2"/>
        <v/>
      </c>
      <c r="M177" s="358" t="s">
        <v>21</v>
      </c>
      <c r="N177" s="1254"/>
      <c r="R177" s="43"/>
    </row>
    <row r="178" spans="1:18" ht="15.75" customHeight="1">
      <c r="A178" s="2"/>
      <c r="B178" s="891">
        <v>1501</v>
      </c>
      <c r="C178" s="186" t="s">
        <v>1542</v>
      </c>
      <c r="D178" s="81" t="s">
        <v>86</v>
      </c>
      <c r="E178" s="895" t="s">
        <v>1518</v>
      </c>
      <c r="F178" s="1368"/>
      <c r="G178" s="336" t="s">
        <v>1540</v>
      </c>
      <c r="H178" s="341" t="s">
        <v>87</v>
      </c>
      <c r="I178" s="336"/>
      <c r="J178" s="251">
        <v>1</v>
      </c>
      <c r="K178" s="54">
        <v>3000</v>
      </c>
      <c r="L178" s="994" t="str">
        <f t="shared" si="2"/>
        <v/>
      </c>
      <c r="M178" s="358" t="s">
        <v>21</v>
      </c>
      <c r="N178" s="1254"/>
      <c r="R178" s="43"/>
    </row>
    <row r="179" spans="1:18" ht="15.75" customHeight="1">
      <c r="A179" s="2"/>
      <c r="B179" s="891">
        <v>1501</v>
      </c>
      <c r="C179" s="186" t="s">
        <v>1542</v>
      </c>
      <c r="D179" s="81" t="s">
        <v>1541</v>
      </c>
      <c r="E179" s="895" t="s">
        <v>1519</v>
      </c>
      <c r="F179" s="1368"/>
      <c r="G179" s="336" t="s">
        <v>1540</v>
      </c>
      <c r="H179" s="341" t="s">
        <v>88</v>
      </c>
      <c r="I179" s="747"/>
      <c r="J179" s="251">
        <v>1</v>
      </c>
      <c r="K179" s="54">
        <v>3000</v>
      </c>
      <c r="L179" s="994" t="str">
        <f t="shared" si="2"/>
        <v/>
      </c>
      <c r="M179" s="358" t="s">
        <v>21</v>
      </c>
      <c r="N179" s="1254"/>
      <c r="R179" s="43"/>
    </row>
    <row r="180" spans="1:18" ht="15.75" customHeight="1">
      <c r="A180" s="2"/>
      <c r="B180" s="891">
        <v>1501</v>
      </c>
      <c r="C180" s="186" t="s">
        <v>1542</v>
      </c>
      <c r="D180" s="81" t="s">
        <v>1543</v>
      </c>
      <c r="E180" s="895" t="s">
        <v>1520</v>
      </c>
      <c r="F180" s="1368"/>
      <c r="G180" s="336" t="s">
        <v>1540</v>
      </c>
      <c r="H180" s="341" t="s">
        <v>90</v>
      </c>
      <c r="I180" s="747"/>
      <c r="J180" s="251">
        <v>1</v>
      </c>
      <c r="K180" s="160">
        <v>3500</v>
      </c>
      <c r="L180" s="994" t="str">
        <f t="shared" si="2"/>
        <v/>
      </c>
      <c r="M180" s="358" t="s">
        <v>21</v>
      </c>
      <c r="N180" s="1254"/>
      <c r="R180" s="43"/>
    </row>
    <row r="181" spans="1:18" ht="15.75" customHeight="1">
      <c r="A181" s="2"/>
      <c r="B181" s="807">
        <v>1501</v>
      </c>
      <c r="C181" s="449" t="s">
        <v>1542</v>
      </c>
      <c r="D181" s="81" t="s">
        <v>1544</v>
      </c>
      <c r="E181" s="895" t="s">
        <v>1521</v>
      </c>
      <c r="F181" s="1449"/>
      <c r="G181" s="339" t="s">
        <v>1540</v>
      </c>
      <c r="H181" s="341" t="s">
        <v>91</v>
      </c>
      <c r="I181" s="336"/>
      <c r="J181" s="942">
        <v>1</v>
      </c>
      <c r="K181" s="55">
        <v>3500</v>
      </c>
      <c r="L181" s="995" t="str">
        <f t="shared" si="2"/>
        <v/>
      </c>
      <c r="M181" s="363" t="s">
        <v>21</v>
      </c>
      <c r="N181" s="1253"/>
      <c r="R181" s="43"/>
    </row>
    <row r="182" spans="1:18" ht="15.75" customHeight="1">
      <c r="A182" s="2"/>
      <c r="B182" s="339">
        <v>1501</v>
      </c>
      <c r="C182" s="80" t="s">
        <v>464</v>
      </c>
      <c r="D182" s="80" t="s">
        <v>468</v>
      </c>
      <c r="E182" s="140" t="s">
        <v>528</v>
      </c>
      <c r="F182" s="1368" t="s">
        <v>481</v>
      </c>
      <c r="G182" s="339" t="s">
        <v>478</v>
      </c>
      <c r="H182" s="339" t="s">
        <v>80</v>
      </c>
      <c r="I182" s="725" t="s">
        <v>1618</v>
      </c>
      <c r="J182" s="339">
        <v>1</v>
      </c>
      <c r="K182" s="55">
        <v>2500</v>
      </c>
      <c r="L182" s="736" t="str">
        <f t="shared" si="2"/>
        <v/>
      </c>
      <c r="M182" s="358" t="s">
        <v>21</v>
      </c>
      <c r="N182" s="436"/>
      <c r="R182" s="43"/>
    </row>
    <row r="183" spans="1:18" ht="15.75" customHeight="1">
      <c r="A183" s="2"/>
      <c r="B183" s="341">
        <v>1501</v>
      </c>
      <c r="C183" s="81" t="s">
        <v>464</v>
      </c>
      <c r="D183" s="81" t="s">
        <v>469</v>
      </c>
      <c r="E183" s="136" t="s">
        <v>529</v>
      </c>
      <c r="F183" s="1368"/>
      <c r="G183" s="341" t="s">
        <v>478</v>
      </c>
      <c r="H183" s="341" t="s">
        <v>81</v>
      </c>
      <c r="I183" s="609"/>
      <c r="J183" s="341">
        <v>1</v>
      </c>
      <c r="K183" s="54">
        <v>2500</v>
      </c>
      <c r="L183" s="419" t="str">
        <f t="shared" si="2"/>
        <v/>
      </c>
      <c r="M183" s="356" t="s">
        <v>21</v>
      </c>
      <c r="N183" s="436"/>
      <c r="R183" s="43"/>
    </row>
    <row r="184" spans="1:18" ht="15.75" customHeight="1">
      <c r="A184" s="2"/>
      <c r="B184" s="341">
        <v>1501</v>
      </c>
      <c r="C184" s="81" t="s">
        <v>464</v>
      </c>
      <c r="D184" s="81" t="s">
        <v>470</v>
      </c>
      <c r="E184" s="136" t="s">
        <v>530</v>
      </c>
      <c r="F184" s="1368"/>
      <c r="G184" s="341" t="s">
        <v>478</v>
      </c>
      <c r="H184" s="341" t="s">
        <v>479</v>
      </c>
      <c r="I184" s="609"/>
      <c r="J184" s="341">
        <v>1</v>
      </c>
      <c r="K184" s="54">
        <v>2700</v>
      </c>
      <c r="L184" s="419" t="str">
        <f t="shared" si="2"/>
        <v/>
      </c>
      <c r="M184" s="356" t="s">
        <v>21</v>
      </c>
      <c r="N184" s="436"/>
      <c r="R184" s="43"/>
    </row>
    <row r="185" spans="1:18" ht="15.75" customHeight="1">
      <c r="A185" s="2"/>
      <c r="B185" s="341">
        <v>1501</v>
      </c>
      <c r="C185" s="81" t="s">
        <v>464</v>
      </c>
      <c r="D185" s="81" t="s">
        <v>471</v>
      </c>
      <c r="E185" s="136" t="s">
        <v>531</v>
      </c>
      <c r="F185" s="1368"/>
      <c r="G185" s="341" t="s">
        <v>478</v>
      </c>
      <c r="H185" s="341" t="s">
        <v>83</v>
      </c>
      <c r="I185" s="609"/>
      <c r="J185" s="341">
        <v>1</v>
      </c>
      <c r="K185" s="54">
        <v>2700</v>
      </c>
      <c r="L185" s="419" t="str">
        <f t="shared" si="2"/>
        <v/>
      </c>
      <c r="M185" s="356" t="s">
        <v>21</v>
      </c>
      <c r="N185" s="436"/>
      <c r="R185" s="43"/>
    </row>
    <row r="186" spans="1:18" ht="15.75" customHeight="1">
      <c r="A186" s="2"/>
      <c r="B186" s="341">
        <v>1501</v>
      </c>
      <c r="C186" s="81" t="s">
        <v>464</v>
      </c>
      <c r="D186" s="81" t="s">
        <v>472</v>
      </c>
      <c r="E186" s="136" t="s">
        <v>532</v>
      </c>
      <c r="F186" s="1368"/>
      <c r="G186" s="341" t="s">
        <v>478</v>
      </c>
      <c r="H186" s="341" t="s">
        <v>32</v>
      </c>
      <c r="I186" s="609"/>
      <c r="J186" s="341">
        <v>1</v>
      </c>
      <c r="K186" s="54">
        <v>2700</v>
      </c>
      <c r="L186" s="419" t="str">
        <f t="shared" si="2"/>
        <v/>
      </c>
      <c r="M186" s="356" t="s">
        <v>21</v>
      </c>
      <c r="N186" s="436"/>
      <c r="R186" s="43"/>
    </row>
    <row r="187" spans="1:18" ht="15.75" customHeight="1">
      <c r="A187" s="2"/>
      <c r="B187" s="341">
        <v>1501</v>
      </c>
      <c r="C187" s="81" t="s">
        <v>464</v>
      </c>
      <c r="D187" s="81" t="s">
        <v>467</v>
      </c>
      <c r="E187" s="136" t="s">
        <v>533</v>
      </c>
      <c r="F187" s="1368"/>
      <c r="G187" s="341" t="s">
        <v>478</v>
      </c>
      <c r="H187" s="341" t="s">
        <v>480</v>
      </c>
      <c r="I187" s="609"/>
      <c r="J187" s="341">
        <v>1</v>
      </c>
      <c r="K187" s="54">
        <v>3000</v>
      </c>
      <c r="L187" s="419" t="str">
        <f t="shared" si="2"/>
        <v/>
      </c>
      <c r="M187" s="356" t="s">
        <v>21</v>
      </c>
      <c r="N187" s="436"/>
      <c r="R187" s="43"/>
    </row>
    <row r="188" spans="1:18" ht="15.75" customHeight="1">
      <c r="A188" s="2"/>
      <c r="B188" s="341">
        <v>1501</v>
      </c>
      <c r="C188" s="81" t="s">
        <v>291</v>
      </c>
      <c r="D188" s="81" t="s">
        <v>473</v>
      </c>
      <c r="E188" s="136" t="s">
        <v>534</v>
      </c>
      <c r="F188" s="1368"/>
      <c r="G188" s="341" t="s">
        <v>478</v>
      </c>
      <c r="H188" s="341" t="s">
        <v>87</v>
      </c>
      <c r="I188" s="609"/>
      <c r="J188" s="341">
        <v>1</v>
      </c>
      <c r="K188" s="54">
        <v>3000</v>
      </c>
      <c r="L188" s="419" t="str">
        <f t="shared" si="2"/>
        <v/>
      </c>
      <c r="M188" s="356" t="s">
        <v>21</v>
      </c>
      <c r="N188" s="436"/>
      <c r="R188" s="43"/>
    </row>
    <row r="189" spans="1:18" ht="15.75" customHeight="1">
      <c r="A189" s="2"/>
      <c r="B189" s="341">
        <v>1501</v>
      </c>
      <c r="C189" s="81" t="s">
        <v>291</v>
      </c>
      <c r="D189" s="81" t="s">
        <v>1541</v>
      </c>
      <c r="E189" s="895" t="s">
        <v>1506</v>
      </c>
      <c r="F189" s="1368"/>
      <c r="G189" s="341" t="s">
        <v>294</v>
      </c>
      <c r="H189" s="341" t="s">
        <v>88</v>
      </c>
      <c r="I189" s="950"/>
      <c r="J189" s="341">
        <v>1</v>
      </c>
      <c r="K189" s="54">
        <v>3000</v>
      </c>
      <c r="L189" s="419" t="str">
        <f t="shared" si="2"/>
        <v/>
      </c>
      <c r="M189" s="356" t="s">
        <v>21</v>
      </c>
      <c r="N189" s="1249"/>
      <c r="R189" s="43"/>
    </row>
    <row r="190" spans="1:18" ht="15.75" customHeight="1">
      <c r="A190" s="2"/>
      <c r="B190" s="341">
        <v>1501</v>
      </c>
      <c r="C190" s="81" t="s">
        <v>291</v>
      </c>
      <c r="D190" s="81" t="s">
        <v>1543</v>
      </c>
      <c r="E190" s="895" t="s">
        <v>1507</v>
      </c>
      <c r="F190" s="1368"/>
      <c r="G190" s="341" t="s">
        <v>294</v>
      </c>
      <c r="H190" s="341" t="s">
        <v>90</v>
      </c>
      <c r="I190" s="951"/>
      <c r="J190" s="341">
        <v>1</v>
      </c>
      <c r="K190" s="54">
        <v>3500</v>
      </c>
      <c r="L190" s="419" t="str">
        <f t="shared" si="2"/>
        <v/>
      </c>
      <c r="M190" s="356" t="s">
        <v>21</v>
      </c>
      <c r="N190" s="1249"/>
      <c r="R190" s="43"/>
    </row>
    <row r="191" spans="1:18" ht="15.75" customHeight="1">
      <c r="A191" s="2"/>
      <c r="B191" s="341">
        <v>1501</v>
      </c>
      <c r="C191" s="81" t="s">
        <v>291</v>
      </c>
      <c r="D191" s="81" t="s">
        <v>1544</v>
      </c>
      <c r="E191" s="895" t="s">
        <v>1508</v>
      </c>
      <c r="F191" s="1449"/>
      <c r="G191" s="341" t="s">
        <v>294</v>
      </c>
      <c r="H191" s="341" t="s">
        <v>91</v>
      </c>
      <c r="I191" s="996"/>
      <c r="J191" s="341">
        <v>1</v>
      </c>
      <c r="K191" s="54">
        <v>3500</v>
      </c>
      <c r="L191" s="419" t="str">
        <f t="shared" si="2"/>
        <v/>
      </c>
      <c r="M191" s="356" t="s">
        <v>21</v>
      </c>
      <c r="N191" s="1249"/>
      <c r="R191" s="43"/>
    </row>
    <row r="192" spans="1:18" ht="15.75" customHeight="1">
      <c r="A192" s="2"/>
      <c r="B192" s="341">
        <v>1501</v>
      </c>
      <c r="C192" s="81" t="s">
        <v>483</v>
      </c>
      <c r="D192" s="81" t="s">
        <v>468</v>
      </c>
      <c r="E192" s="136" t="s">
        <v>535</v>
      </c>
      <c r="F192" s="1458" t="s">
        <v>481</v>
      </c>
      <c r="G192" s="1003" t="s">
        <v>1574</v>
      </c>
      <c r="H192" s="1003" t="s">
        <v>80</v>
      </c>
      <c r="I192" s="1004" t="s">
        <v>1492</v>
      </c>
      <c r="J192" s="1003">
        <v>1</v>
      </c>
      <c r="K192" s="1005">
        <v>2500</v>
      </c>
      <c r="L192" s="1086" t="str">
        <f t="shared" si="2"/>
        <v/>
      </c>
      <c r="M192" s="1087" t="s">
        <v>21</v>
      </c>
      <c r="N192" s="1088"/>
      <c r="R192" s="43"/>
    </row>
    <row r="193" spans="1:18" ht="15.75" customHeight="1">
      <c r="A193" s="2"/>
      <c r="B193" s="341">
        <v>1501</v>
      </c>
      <c r="C193" s="81" t="s">
        <v>151</v>
      </c>
      <c r="D193" s="81" t="s">
        <v>469</v>
      </c>
      <c r="E193" s="136" t="s">
        <v>536</v>
      </c>
      <c r="F193" s="1368"/>
      <c r="G193" s="1003" t="s">
        <v>1574</v>
      </c>
      <c r="H193" s="1003" t="s">
        <v>81</v>
      </c>
      <c r="I193" s="1004" t="s">
        <v>1492</v>
      </c>
      <c r="J193" s="1003">
        <v>1</v>
      </c>
      <c r="K193" s="1005">
        <v>2500</v>
      </c>
      <c r="L193" s="1086" t="str">
        <f t="shared" si="2"/>
        <v/>
      </c>
      <c r="M193" s="1087" t="s">
        <v>21</v>
      </c>
      <c r="N193" s="1088"/>
      <c r="R193" s="43"/>
    </row>
    <row r="194" spans="1:18" ht="15.75" customHeight="1">
      <c r="A194" s="2"/>
      <c r="B194" s="341">
        <v>1501</v>
      </c>
      <c r="C194" s="81" t="s">
        <v>151</v>
      </c>
      <c r="D194" s="81" t="s">
        <v>470</v>
      </c>
      <c r="E194" s="136" t="s">
        <v>537</v>
      </c>
      <c r="F194" s="1368"/>
      <c r="G194" s="1003" t="s">
        <v>154</v>
      </c>
      <c r="H194" s="1003" t="s">
        <v>479</v>
      </c>
      <c r="I194" s="1004" t="s">
        <v>1492</v>
      </c>
      <c r="J194" s="1003">
        <v>1</v>
      </c>
      <c r="K194" s="1005">
        <v>2700</v>
      </c>
      <c r="L194" s="1086" t="str">
        <f t="shared" si="2"/>
        <v/>
      </c>
      <c r="M194" s="1087" t="s">
        <v>21</v>
      </c>
      <c r="N194" s="1088"/>
      <c r="R194" s="43"/>
    </row>
    <row r="195" spans="1:18" ht="15.75" customHeight="1">
      <c r="A195" s="2"/>
      <c r="B195" s="341">
        <v>1501</v>
      </c>
      <c r="C195" s="81" t="s">
        <v>151</v>
      </c>
      <c r="D195" s="81" t="s">
        <v>471</v>
      </c>
      <c r="E195" s="136" t="s">
        <v>538</v>
      </c>
      <c r="F195" s="1368"/>
      <c r="G195" s="341" t="s">
        <v>1574</v>
      </c>
      <c r="H195" s="341" t="s">
        <v>83</v>
      </c>
      <c r="I195" s="725" t="s">
        <v>1598</v>
      </c>
      <c r="J195" s="341">
        <v>1</v>
      </c>
      <c r="K195" s="54">
        <v>2700</v>
      </c>
      <c r="L195" s="419" t="str">
        <f t="shared" si="2"/>
        <v/>
      </c>
      <c r="M195" s="356" t="s">
        <v>21</v>
      </c>
      <c r="N195" s="436"/>
      <c r="R195" s="43"/>
    </row>
    <row r="196" spans="1:18" ht="15.75" customHeight="1">
      <c r="A196" s="2"/>
      <c r="B196" s="341">
        <v>1501</v>
      </c>
      <c r="C196" s="81" t="s">
        <v>151</v>
      </c>
      <c r="D196" s="81" t="s">
        <v>472</v>
      </c>
      <c r="E196" s="136" t="s">
        <v>539</v>
      </c>
      <c r="F196" s="1368"/>
      <c r="G196" s="1003" t="s">
        <v>154</v>
      </c>
      <c r="H196" s="1003" t="s">
        <v>32</v>
      </c>
      <c r="I196" s="1004" t="s">
        <v>1492</v>
      </c>
      <c r="J196" s="1003">
        <v>1</v>
      </c>
      <c r="K196" s="1005">
        <v>2700</v>
      </c>
      <c r="L196" s="1086" t="str">
        <f t="shared" si="2"/>
        <v/>
      </c>
      <c r="M196" s="1087" t="s">
        <v>21</v>
      </c>
      <c r="N196" s="1088"/>
      <c r="R196" s="43"/>
    </row>
    <row r="197" spans="1:18" ht="15.75" customHeight="1">
      <c r="A197" s="2"/>
      <c r="B197" s="341">
        <v>1501</v>
      </c>
      <c r="C197" s="81" t="s">
        <v>151</v>
      </c>
      <c r="D197" s="81" t="s">
        <v>467</v>
      </c>
      <c r="E197" s="136" t="s">
        <v>540</v>
      </c>
      <c r="F197" s="1368"/>
      <c r="G197" s="1003" t="s">
        <v>154</v>
      </c>
      <c r="H197" s="1003" t="s">
        <v>480</v>
      </c>
      <c r="I197" s="1004" t="s">
        <v>1492</v>
      </c>
      <c r="J197" s="1003">
        <v>1</v>
      </c>
      <c r="K197" s="1005">
        <v>3000</v>
      </c>
      <c r="L197" s="1086" t="str">
        <f t="shared" si="2"/>
        <v/>
      </c>
      <c r="M197" s="1087" t="s">
        <v>21</v>
      </c>
      <c r="N197" s="1088"/>
      <c r="R197" s="43"/>
    </row>
    <row r="198" spans="1:18" ht="15.75" customHeight="1">
      <c r="A198" s="2"/>
      <c r="B198" s="341">
        <v>1501</v>
      </c>
      <c r="C198" s="81" t="s">
        <v>151</v>
      </c>
      <c r="D198" s="81" t="s">
        <v>473</v>
      </c>
      <c r="E198" s="136" t="s">
        <v>541</v>
      </c>
      <c r="F198" s="1368"/>
      <c r="G198" s="341" t="s">
        <v>1574</v>
      </c>
      <c r="H198" s="341" t="s">
        <v>87</v>
      </c>
      <c r="I198" s="609"/>
      <c r="J198" s="341">
        <v>1</v>
      </c>
      <c r="K198" s="54">
        <v>3000</v>
      </c>
      <c r="L198" s="419" t="str">
        <f t="shared" si="2"/>
        <v/>
      </c>
      <c r="M198" s="893" t="s">
        <v>21</v>
      </c>
      <c r="N198" s="894"/>
      <c r="R198" s="43"/>
    </row>
    <row r="199" spans="1:18" ht="15.75" customHeight="1">
      <c r="A199" s="2"/>
      <c r="B199" s="341">
        <v>1501</v>
      </c>
      <c r="C199" s="81" t="s">
        <v>151</v>
      </c>
      <c r="D199" s="892" t="s">
        <v>1541</v>
      </c>
      <c r="E199" s="895" t="s">
        <v>1509</v>
      </c>
      <c r="F199" s="1368"/>
      <c r="G199" s="341" t="s">
        <v>1574</v>
      </c>
      <c r="H199" s="4" t="s">
        <v>88</v>
      </c>
      <c r="I199" s="950"/>
      <c r="J199" s="341">
        <v>1</v>
      </c>
      <c r="K199" s="54">
        <v>3000</v>
      </c>
      <c r="L199" s="353" t="str">
        <f t="shared" ref="L199:L262" si="3">IFERROR(IF(N199=0,"",ROUNDUP(N199/J199,0)),"")</f>
        <v/>
      </c>
      <c r="M199" s="893" t="s">
        <v>21</v>
      </c>
      <c r="N199" s="1249"/>
      <c r="R199" s="43"/>
    </row>
    <row r="200" spans="1:18" ht="15.75" customHeight="1">
      <c r="A200" s="2"/>
      <c r="B200" s="341">
        <v>1501</v>
      </c>
      <c r="C200" s="81" t="s">
        <v>151</v>
      </c>
      <c r="D200" s="892" t="s">
        <v>1543</v>
      </c>
      <c r="E200" s="895" t="s">
        <v>1510</v>
      </c>
      <c r="F200" s="1368"/>
      <c r="G200" s="341" t="s">
        <v>1574</v>
      </c>
      <c r="H200" s="4" t="s">
        <v>90</v>
      </c>
      <c r="I200" s="951"/>
      <c r="J200" s="341">
        <v>1</v>
      </c>
      <c r="K200" s="384">
        <v>3500</v>
      </c>
      <c r="L200" s="419" t="str">
        <f t="shared" si="3"/>
        <v/>
      </c>
      <c r="M200" s="893" t="s">
        <v>21</v>
      </c>
      <c r="N200" s="1249"/>
      <c r="R200" s="43"/>
    </row>
    <row r="201" spans="1:18" ht="15.75" customHeight="1">
      <c r="A201" s="2"/>
      <c r="B201" s="341">
        <v>1501</v>
      </c>
      <c r="C201" s="81" t="s">
        <v>151</v>
      </c>
      <c r="D201" s="892" t="s">
        <v>1544</v>
      </c>
      <c r="E201" s="895" t="s">
        <v>1511</v>
      </c>
      <c r="F201" s="1369"/>
      <c r="G201" s="341" t="s">
        <v>1574</v>
      </c>
      <c r="H201" s="329" t="s">
        <v>91</v>
      </c>
      <c r="I201" s="952"/>
      <c r="J201" s="338">
        <v>1</v>
      </c>
      <c r="K201" s="945">
        <v>3500</v>
      </c>
      <c r="L201" s="354" t="str">
        <f t="shared" si="3"/>
        <v/>
      </c>
      <c r="M201" s="946" t="s">
        <v>21</v>
      </c>
      <c r="N201" s="1255"/>
      <c r="R201" s="43"/>
    </row>
    <row r="202" spans="1:18" ht="15.75" customHeight="1">
      <c r="A202" s="2"/>
      <c r="B202" s="340">
        <v>1603</v>
      </c>
      <c r="C202" s="176" t="s">
        <v>1358</v>
      </c>
      <c r="D202" s="76" t="s">
        <v>1014</v>
      </c>
      <c r="E202" s="851" t="s">
        <v>1368</v>
      </c>
      <c r="F202" s="1430" t="s">
        <v>1016</v>
      </c>
      <c r="G202" s="908" t="s">
        <v>1357</v>
      </c>
      <c r="H202" s="814" t="s">
        <v>81</v>
      </c>
      <c r="I202" s="1232"/>
      <c r="J202" s="816">
        <v>1</v>
      </c>
      <c r="K202" s="947">
        <v>6600</v>
      </c>
      <c r="L202" s="997" t="str">
        <f t="shared" si="3"/>
        <v/>
      </c>
      <c r="M202" s="948" t="s">
        <v>21</v>
      </c>
      <c r="N202" s="1257"/>
      <c r="R202" s="43"/>
    </row>
    <row r="203" spans="1:18" ht="15.75" customHeight="1">
      <c r="A203" s="2"/>
      <c r="B203" s="341">
        <v>1603</v>
      </c>
      <c r="C203" s="139" t="s">
        <v>1358</v>
      </c>
      <c r="D203" s="93" t="s">
        <v>26</v>
      </c>
      <c r="E203" s="852" t="s">
        <v>1369</v>
      </c>
      <c r="F203" s="1431"/>
      <c r="G203" s="850" t="s">
        <v>1357</v>
      </c>
      <c r="H203" s="818" t="s">
        <v>1015</v>
      </c>
      <c r="I203" s="1074"/>
      <c r="J203" s="816">
        <v>1</v>
      </c>
      <c r="K203" s="947">
        <v>7300</v>
      </c>
      <c r="L203" s="997" t="str">
        <f t="shared" si="3"/>
        <v/>
      </c>
      <c r="M203" s="948" t="s">
        <v>21</v>
      </c>
      <c r="N203" s="1257"/>
      <c r="O203" s="313"/>
      <c r="R203" s="43"/>
    </row>
    <row r="204" spans="1:18" ht="15.75" customHeight="1">
      <c r="A204" s="2"/>
      <c r="B204" s="341">
        <v>1603</v>
      </c>
      <c r="C204" s="139" t="s">
        <v>1358</v>
      </c>
      <c r="D204" s="93" t="s">
        <v>82</v>
      </c>
      <c r="E204" s="852" t="s">
        <v>1370</v>
      </c>
      <c r="F204" s="1431"/>
      <c r="G204" s="850" t="s">
        <v>1357</v>
      </c>
      <c r="H204" s="540" t="s">
        <v>83</v>
      </c>
      <c r="I204" s="1074"/>
      <c r="J204" s="816">
        <v>1</v>
      </c>
      <c r="K204" s="947">
        <v>7300</v>
      </c>
      <c r="L204" s="997" t="str">
        <f t="shared" si="3"/>
        <v/>
      </c>
      <c r="M204" s="948" t="s">
        <v>21</v>
      </c>
      <c r="N204" s="1257"/>
      <c r="R204" s="43"/>
    </row>
    <row r="205" spans="1:18" ht="15.75" customHeight="1">
      <c r="A205" s="2"/>
      <c r="B205" s="341">
        <v>1603</v>
      </c>
      <c r="C205" s="139" t="s">
        <v>1358</v>
      </c>
      <c r="D205" s="93" t="s">
        <v>30</v>
      </c>
      <c r="E205" s="852" t="s">
        <v>1371</v>
      </c>
      <c r="F205" s="1431"/>
      <c r="G205" s="850" t="s">
        <v>1357</v>
      </c>
      <c r="H205" s="540" t="s">
        <v>32</v>
      </c>
      <c r="I205" s="953"/>
      <c r="J205" s="816">
        <v>1</v>
      </c>
      <c r="K205" s="947">
        <v>7300</v>
      </c>
      <c r="L205" s="997" t="str">
        <f t="shared" si="3"/>
        <v/>
      </c>
      <c r="M205" s="948" t="s">
        <v>21</v>
      </c>
      <c r="N205" s="1257"/>
      <c r="R205" s="43"/>
    </row>
    <row r="206" spans="1:18" ht="15.75" customHeight="1">
      <c r="A206" s="2"/>
      <c r="B206" s="341">
        <v>1603</v>
      </c>
      <c r="C206" s="139" t="s">
        <v>1358</v>
      </c>
      <c r="D206" s="93" t="s">
        <v>84</v>
      </c>
      <c r="E206" s="852" t="s">
        <v>1372</v>
      </c>
      <c r="F206" s="1431"/>
      <c r="G206" s="850" t="s">
        <v>1357</v>
      </c>
      <c r="H206" s="540" t="s">
        <v>85</v>
      </c>
      <c r="I206" s="1015"/>
      <c r="J206" s="816">
        <v>1</v>
      </c>
      <c r="K206" s="947">
        <v>9300</v>
      </c>
      <c r="L206" s="997" t="str">
        <f t="shared" si="3"/>
        <v/>
      </c>
      <c r="M206" s="948" t="s">
        <v>21</v>
      </c>
      <c r="N206" s="1257"/>
      <c r="R206" s="43"/>
    </row>
    <row r="207" spans="1:18" ht="15.75" customHeight="1">
      <c r="A207" s="2"/>
      <c r="B207" s="341">
        <v>1603</v>
      </c>
      <c r="C207" s="139" t="s">
        <v>1358</v>
      </c>
      <c r="D207" s="93" t="s">
        <v>25</v>
      </c>
      <c r="E207" s="852" t="s">
        <v>1373</v>
      </c>
      <c r="F207" s="1431"/>
      <c r="G207" s="850" t="s">
        <v>1357</v>
      </c>
      <c r="H207" s="540" t="s">
        <v>88</v>
      </c>
      <c r="I207" s="1015"/>
      <c r="J207" s="816">
        <v>1</v>
      </c>
      <c r="K207" s="947">
        <v>9300</v>
      </c>
      <c r="L207" s="997" t="str">
        <f t="shared" si="3"/>
        <v/>
      </c>
      <c r="M207" s="948" t="s">
        <v>21</v>
      </c>
      <c r="N207" s="1257"/>
      <c r="R207" s="43"/>
    </row>
    <row r="208" spans="1:18" ht="15.75" customHeight="1">
      <c r="A208" s="2"/>
      <c r="B208" s="341">
        <v>1603</v>
      </c>
      <c r="C208" s="139" t="s">
        <v>1358</v>
      </c>
      <c r="D208" s="93" t="s">
        <v>89</v>
      </c>
      <c r="E208" s="852" t="s">
        <v>1374</v>
      </c>
      <c r="F208" s="1431"/>
      <c r="G208" s="850" t="s">
        <v>1357</v>
      </c>
      <c r="H208" s="540" t="s">
        <v>90</v>
      </c>
      <c r="I208" s="1074"/>
      <c r="J208" s="816">
        <v>1</v>
      </c>
      <c r="K208" s="947">
        <v>12500</v>
      </c>
      <c r="L208" s="997" t="str">
        <f t="shared" si="3"/>
        <v/>
      </c>
      <c r="M208" s="948" t="s">
        <v>21</v>
      </c>
      <c r="N208" s="1257"/>
      <c r="R208" s="43"/>
    </row>
    <row r="209" spans="1:18" ht="15.75" customHeight="1">
      <c r="A209" s="2"/>
      <c r="B209" s="341">
        <v>1603</v>
      </c>
      <c r="C209" s="139" t="s">
        <v>1358</v>
      </c>
      <c r="D209" s="93" t="s">
        <v>22</v>
      </c>
      <c r="E209" s="852" t="s">
        <v>1375</v>
      </c>
      <c r="F209" s="1431"/>
      <c r="G209" s="850" t="s">
        <v>1357</v>
      </c>
      <c r="H209" s="540" t="s">
        <v>91</v>
      </c>
      <c r="I209" s="1074"/>
      <c r="J209" s="816">
        <v>1</v>
      </c>
      <c r="K209" s="947">
        <v>12500</v>
      </c>
      <c r="L209" s="997" t="str">
        <f t="shared" si="3"/>
        <v/>
      </c>
      <c r="M209" s="948" t="s">
        <v>21</v>
      </c>
      <c r="N209" s="1257"/>
      <c r="R209" s="43"/>
    </row>
    <row r="210" spans="1:18" ht="15.75" customHeight="1">
      <c r="A210" s="2"/>
      <c r="B210" s="341">
        <v>1603</v>
      </c>
      <c r="C210" s="139" t="s">
        <v>1358</v>
      </c>
      <c r="D210" s="93" t="s">
        <v>92</v>
      </c>
      <c r="E210" s="148" t="s">
        <v>1376</v>
      </c>
      <c r="F210" s="1455"/>
      <c r="G210" s="850" t="s">
        <v>1357</v>
      </c>
      <c r="H210" s="817" t="s">
        <v>93</v>
      </c>
      <c r="I210" s="1074"/>
      <c r="J210" s="819">
        <v>1</v>
      </c>
      <c r="K210" s="949">
        <v>12500</v>
      </c>
      <c r="L210" s="998" t="str">
        <f t="shared" si="3"/>
        <v/>
      </c>
      <c r="M210" s="948" t="s">
        <v>21</v>
      </c>
      <c r="N210" s="1257"/>
      <c r="R210" s="43"/>
    </row>
    <row r="211" spans="1:18" ht="15.75" customHeight="1">
      <c r="A211" s="521"/>
      <c r="B211" s="343">
        <v>1603</v>
      </c>
      <c r="C211" s="139" t="s">
        <v>1087</v>
      </c>
      <c r="D211" s="93" t="s">
        <v>67</v>
      </c>
      <c r="E211" s="907" t="s">
        <v>1359</v>
      </c>
      <c r="F211" s="1431" t="s">
        <v>1013</v>
      </c>
      <c r="G211" s="818" t="s">
        <v>1055</v>
      </c>
      <c r="H211" s="819" t="s">
        <v>81</v>
      </c>
      <c r="I211" s="1232" t="s">
        <v>1599</v>
      </c>
      <c r="J211" s="816">
        <v>1</v>
      </c>
      <c r="K211" s="1107">
        <v>6600</v>
      </c>
      <c r="L211" s="1108" t="str">
        <f t="shared" si="3"/>
        <v/>
      </c>
      <c r="M211" s="1109" t="s">
        <v>21</v>
      </c>
      <c r="N211" s="1257"/>
    </row>
    <row r="212" spans="1:18" ht="15.75" customHeight="1">
      <c r="A212" s="521"/>
      <c r="B212" s="445">
        <v>1603</v>
      </c>
      <c r="C212" s="139" t="s">
        <v>1087</v>
      </c>
      <c r="D212" s="93" t="s">
        <v>26</v>
      </c>
      <c r="E212" s="852" t="s">
        <v>1360</v>
      </c>
      <c r="F212" s="1431"/>
      <c r="G212" s="815" t="s">
        <v>1055</v>
      </c>
      <c r="H212" s="540" t="s">
        <v>29</v>
      </c>
      <c r="I212" s="1232"/>
      <c r="J212" s="816">
        <v>1</v>
      </c>
      <c r="K212" s="1107">
        <v>7300</v>
      </c>
      <c r="L212" s="997" t="str">
        <f t="shared" si="3"/>
        <v/>
      </c>
      <c r="M212" s="948" t="s">
        <v>21</v>
      </c>
      <c r="N212" s="1257"/>
    </row>
    <row r="213" spans="1:18" ht="15.75" customHeight="1">
      <c r="A213" s="521"/>
      <c r="B213" s="445">
        <v>1603</v>
      </c>
      <c r="C213" s="139" t="s">
        <v>1087</v>
      </c>
      <c r="D213" s="93" t="s">
        <v>82</v>
      </c>
      <c r="E213" s="852" t="s">
        <v>1361</v>
      </c>
      <c r="F213" s="1431"/>
      <c r="G213" s="815" t="s">
        <v>1055</v>
      </c>
      <c r="H213" s="540" t="s">
        <v>83</v>
      </c>
      <c r="I213" s="953"/>
      <c r="J213" s="816">
        <v>1</v>
      </c>
      <c r="K213" s="1107">
        <v>7300</v>
      </c>
      <c r="L213" s="997" t="str">
        <f t="shared" si="3"/>
        <v/>
      </c>
      <c r="M213" s="948" t="s">
        <v>21</v>
      </c>
      <c r="N213" s="1257"/>
    </row>
    <row r="214" spans="1:18" ht="15.75" customHeight="1">
      <c r="A214" s="521"/>
      <c r="B214" s="445">
        <v>1603</v>
      </c>
      <c r="C214" s="139" t="s">
        <v>1087</v>
      </c>
      <c r="D214" s="93" t="s">
        <v>30</v>
      </c>
      <c r="E214" s="852" t="s">
        <v>1362</v>
      </c>
      <c r="F214" s="1431"/>
      <c r="G214" s="815" t="s">
        <v>1055</v>
      </c>
      <c r="H214" s="540" t="s">
        <v>32</v>
      </c>
      <c r="I214" s="953"/>
      <c r="J214" s="816">
        <v>1</v>
      </c>
      <c r="K214" s="1107">
        <v>7300</v>
      </c>
      <c r="L214" s="997" t="str">
        <f t="shared" si="3"/>
        <v/>
      </c>
      <c r="M214" s="948" t="s">
        <v>21</v>
      </c>
      <c r="N214" s="1257"/>
    </row>
    <row r="215" spans="1:18" ht="15.75" customHeight="1">
      <c r="A215" s="521"/>
      <c r="B215" s="445">
        <v>1603</v>
      </c>
      <c r="C215" s="139" t="s">
        <v>1087</v>
      </c>
      <c r="D215" s="93" t="s">
        <v>84</v>
      </c>
      <c r="E215" s="852" t="s">
        <v>1363</v>
      </c>
      <c r="F215" s="1431"/>
      <c r="G215" s="815" t="s">
        <v>1055</v>
      </c>
      <c r="H215" s="540" t="s">
        <v>85</v>
      </c>
      <c r="I215" s="953"/>
      <c r="J215" s="816">
        <v>1</v>
      </c>
      <c r="K215" s="1107">
        <v>9300</v>
      </c>
      <c r="L215" s="997" t="str">
        <f t="shared" si="3"/>
        <v/>
      </c>
      <c r="M215" s="948" t="s">
        <v>21</v>
      </c>
      <c r="N215" s="1257"/>
    </row>
    <row r="216" spans="1:18" ht="15.75" customHeight="1">
      <c r="A216" s="521"/>
      <c r="B216" s="445">
        <v>1603</v>
      </c>
      <c r="C216" s="139" t="s">
        <v>1087</v>
      </c>
      <c r="D216" s="93" t="s">
        <v>25</v>
      </c>
      <c r="E216" s="852" t="s">
        <v>1364</v>
      </c>
      <c r="F216" s="1431"/>
      <c r="G216" s="815" t="s">
        <v>1055</v>
      </c>
      <c r="H216" s="540" t="s">
        <v>88</v>
      </c>
      <c r="I216" s="953"/>
      <c r="J216" s="816">
        <v>1</v>
      </c>
      <c r="K216" s="1107">
        <v>9300</v>
      </c>
      <c r="L216" s="997" t="str">
        <f t="shared" si="3"/>
        <v/>
      </c>
      <c r="M216" s="948" t="s">
        <v>21</v>
      </c>
      <c r="N216" s="1257"/>
    </row>
    <row r="217" spans="1:18" ht="15.75" customHeight="1">
      <c r="A217" s="521"/>
      <c r="B217" s="445">
        <v>1603</v>
      </c>
      <c r="C217" s="139" t="s">
        <v>1087</v>
      </c>
      <c r="D217" s="93" t="s">
        <v>89</v>
      </c>
      <c r="E217" s="852" t="s">
        <v>1365</v>
      </c>
      <c r="F217" s="1431"/>
      <c r="G217" s="815" t="s">
        <v>1055</v>
      </c>
      <c r="H217" s="540" t="s">
        <v>90</v>
      </c>
      <c r="I217" s="953"/>
      <c r="J217" s="816">
        <v>1</v>
      </c>
      <c r="K217" s="1107">
        <v>12500</v>
      </c>
      <c r="L217" s="997" t="str">
        <f t="shared" si="3"/>
        <v/>
      </c>
      <c r="M217" s="948" t="s">
        <v>21</v>
      </c>
      <c r="N217" s="1257"/>
    </row>
    <row r="218" spans="1:18" ht="15.75" customHeight="1">
      <c r="A218" s="521"/>
      <c r="B218" s="445">
        <v>1603</v>
      </c>
      <c r="C218" s="139" t="s">
        <v>1087</v>
      </c>
      <c r="D218" s="93" t="s">
        <v>22</v>
      </c>
      <c r="E218" s="852" t="s">
        <v>1366</v>
      </c>
      <c r="F218" s="1431"/>
      <c r="G218" s="815" t="s">
        <v>1055</v>
      </c>
      <c r="H218" s="540" t="s">
        <v>91</v>
      </c>
      <c r="I218" s="953"/>
      <c r="J218" s="816">
        <v>1</v>
      </c>
      <c r="K218" s="1107">
        <v>12500</v>
      </c>
      <c r="L218" s="997" t="str">
        <f t="shared" si="3"/>
        <v/>
      </c>
      <c r="M218" s="948" t="s">
        <v>21</v>
      </c>
      <c r="N218" s="1257"/>
    </row>
    <row r="219" spans="1:18" ht="15.75" customHeight="1">
      <c r="A219" s="521"/>
      <c r="B219" s="445">
        <v>1603</v>
      </c>
      <c r="C219" s="139" t="s">
        <v>1087</v>
      </c>
      <c r="D219" s="93" t="s">
        <v>92</v>
      </c>
      <c r="E219" s="852" t="s">
        <v>1367</v>
      </c>
      <c r="F219" s="1431"/>
      <c r="G219" s="815" t="s">
        <v>1055</v>
      </c>
      <c r="H219" s="817" t="s">
        <v>93</v>
      </c>
      <c r="I219" s="1232" t="s">
        <v>1599</v>
      </c>
      <c r="J219" s="816">
        <v>1</v>
      </c>
      <c r="K219" s="1110">
        <v>12500</v>
      </c>
      <c r="L219" s="997" t="str">
        <f t="shared" si="3"/>
        <v/>
      </c>
      <c r="M219" s="948" t="s">
        <v>21</v>
      </c>
      <c r="N219" s="1257"/>
    </row>
    <row r="220" spans="1:18" ht="15.75" customHeight="1">
      <c r="A220" s="521"/>
      <c r="B220" s="445">
        <v>1603</v>
      </c>
      <c r="C220" s="139" t="s">
        <v>1284</v>
      </c>
      <c r="D220" s="93" t="s">
        <v>67</v>
      </c>
      <c r="E220" s="852" t="s">
        <v>1377</v>
      </c>
      <c r="F220" s="1456" t="s">
        <v>1016</v>
      </c>
      <c r="G220" s="816" t="s">
        <v>1075</v>
      </c>
      <c r="H220" s="819" t="s">
        <v>81</v>
      </c>
      <c r="I220" s="1232" t="s">
        <v>1599</v>
      </c>
      <c r="J220" s="816">
        <v>1</v>
      </c>
      <c r="K220" s="947">
        <v>6600</v>
      </c>
      <c r="L220" s="997" t="str">
        <f t="shared" si="3"/>
        <v/>
      </c>
      <c r="M220" s="948" t="s">
        <v>21</v>
      </c>
      <c r="N220" s="1257"/>
    </row>
    <row r="221" spans="1:18" ht="15.75" customHeight="1">
      <c r="A221" s="521"/>
      <c r="B221" s="445">
        <v>1603</v>
      </c>
      <c r="C221" s="139" t="s">
        <v>1284</v>
      </c>
      <c r="D221" s="93" t="s">
        <v>26</v>
      </c>
      <c r="E221" s="852" t="s">
        <v>1378</v>
      </c>
      <c r="F221" s="1456"/>
      <c r="G221" s="816" t="s">
        <v>1075</v>
      </c>
      <c r="H221" s="540" t="s">
        <v>29</v>
      </c>
      <c r="I221" s="953"/>
      <c r="J221" s="816">
        <v>1</v>
      </c>
      <c r="K221" s="947">
        <v>7300</v>
      </c>
      <c r="L221" s="997" t="str">
        <f t="shared" si="3"/>
        <v/>
      </c>
      <c r="M221" s="948" t="s">
        <v>21</v>
      </c>
      <c r="N221" s="1257"/>
    </row>
    <row r="222" spans="1:18" ht="15.75" customHeight="1">
      <c r="A222" s="521"/>
      <c r="B222" s="445">
        <v>1603</v>
      </c>
      <c r="C222" s="139" t="s">
        <v>1284</v>
      </c>
      <c r="D222" s="93" t="s">
        <v>82</v>
      </c>
      <c r="E222" s="852" t="s">
        <v>1379</v>
      </c>
      <c r="F222" s="1456"/>
      <c r="G222" s="816" t="s">
        <v>1075</v>
      </c>
      <c r="H222" s="540" t="s">
        <v>83</v>
      </c>
      <c r="I222" s="1232" t="s">
        <v>1599</v>
      </c>
      <c r="J222" s="816">
        <v>1</v>
      </c>
      <c r="K222" s="947">
        <v>7300</v>
      </c>
      <c r="L222" s="997" t="str">
        <f t="shared" si="3"/>
        <v/>
      </c>
      <c r="M222" s="948" t="s">
        <v>21</v>
      </c>
      <c r="N222" s="1257"/>
    </row>
    <row r="223" spans="1:18" ht="15.75" customHeight="1">
      <c r="A223" s="521"/>
      <c r="B223" s="445">
        <v>1603</v>
      </c>
      <c r="C223" s="139" t="s">
        <v>1284</v>
      </c>
      <c r="D223" s="93" t="s">
        <v>30</v>
      </c>
      <c r="E223" s="852" t="s">
        <v>1380</v>
      </c>
      <c r="F223" s="1456"/>
      <c r="G223" s="816" t="s">
        <v>1075</v>
      </c>
      <c r="H223" s="540" t="s">
        <v>32</v>
      </c>
      <c r="I223" s="953"/>
      <c r="J223" s="816">
        <v>1</v>
      </c>
      <c r="K223" s="947">
        <v>7300</v>
      </c>
      <c r="L223" s="997" t="str">
        <f t="shared" si="3"/>
        <v/>
      </c>
      <c r="M223" s="948" t="s">
        <v>21</v>
      </c>
      <c r="N223" s="1257"/>
    </row>
    <row r="224" spans="1:18" ht="15.75" customHeight="1">
      <c r="A224" s="521"/>
      <c r="B224" s="445">
        <v>1603</v>
      </c>
      <c r="C224" s="139" t="s">
        <v>1284</v>
      </c>
      <c r="D224" s="93" t="s">
        <v>84</v>
      </c>
      <c r="E224" s="852" t="s">
        <v>1381</v>
      </c>
      <c r="F224" s="1456"/>
      <c r="G224" s="816" t="s">
        <v>1075</v>
      </c>
      <c r="H224" s="540" t="s">
        <v>85</v>
      </c>
      <c r="I224" s="953"/>
      <c r="J224" s="816">
        <v>1</v>
      </c>
      <c r="K224" s="947">
        <v>9300</v>
      </c>
      <c r="L224" s="997" t="str">
        <f t="shared" si="3"/>
        <v/>
      </c>
      <c r="M224" s="948" t="s">
        <v>21</v>
      </c>
      <c r="N224" s="1257"/>
    </row>
    <row r="225" spans="1:18" ht="15.75" customHeight="1">
      <c r="A225" s="521"/>
      <c r="B225" s="445">
        <v>1603</v>
      </c>
      <c r="C225" s="139" t="s">
        <v>1284</v>
      </c>
      <c r="D225" s="93" t="s">
        <v>25</v>
      </c>
      <c r="E225" s="852" t="s">
        <v>1382</v>
      </c>
      <c r="F225" s="1456"/>
      <c r="G225" s="816" t="s">
        <v>1075</v>
      </c>
      <c r="H225" s="540" t="s">
        <v>88</v>
      </c>
      <c r="I225" s="953"/>
      <c r="J225" s="816">
        <v>1</v>
      </c>
      <c r="K225" s="947">
        <v>9300</v>
      </c>
      <c r="L225" s="997" t="str">
        <f t="shared" si="3"/>
        <v/>
      </c>
      <c r="M225" s="948" t="s">
        <v>21</v>
      </c>
      <c r="N225" s="1257"/>
    </row>
    <row r="226" spans="1:18" ht="15.75" customHeight="1">
      <c r="A226" s="521"/>
      <c r="B226" s="445">
        <v>1603</v>
      </c>
      <c r="C226" s="139" t="s">
        <v>1284</v>
      </c>
      <c r="D226" s="93" t="s">
        <v>89</v>
      </c>
      <c r="E226" s="852" t="s">
        <v>1383</v>
      </c>
      <c r="F226" s="1456"/>
      <c r="G226" s="816" t="s">
        <v>1075</v>
      </c>
      <c r="H226" s="540" t="s">
        <v>90</v>
      </c>
      <c r="I226" s="1232" t="s">
        <v>1599</v>
      </c>
      <c r="J226" s="816">
        <v>1</v>
      </c>
      <c r="K226" s="947">
        <v>12500</v>
      </c>
      <c r="L226" s="997" t="str">
        <f t="shared" si="3"/>
        <v/>
      </c>
      <c r="M226" s="948" t="s">
        <v>21</v>
      </c>
      <c r="N226" s="1257"/>
    </row>
    <row r="227" spans="1:18" ht="15.75" customHeight="1">
      <c r="A227" s="521"/>
      <c r="B227" s="445">
        <v>1603</v>
      </c>
      <c r="C227" s="139" t="s">
        <v>1284</v>
      </c>
      <c r="D227" s="93" t="s">
        <v>22</v>
      </c>
      <c r="E227" s="852" t="s">
        <v>1384</v>
      </c>
      <c r="F227" s="1456"/>
      <c r="G227" s="816" t="s">
        <v>1075</v>
      </c>
      <c r="H227" s="540" t="s">
        <v>91</v>
      </c>
      <c r="I227" s="953"/>
      <c r="J227" s="816">
        <v>1</v>
      </c>
      <c r="K227" s="947">
        <v>12500</v>
      </c>
      <c r="L227" s="997" t="str">
        <f t="shared" si="3"/>
        <v/>
      </c>
      <c r="M227" s="948" t="s">
        <v>21</v>
      </c>
      <c r="N227" s="1257"/>
    </row>
    <row r="228" spans="1:18" ht="15.75" customHeight="1">
      <c r="A228" s="521"/>
      <c r="B228" s="344">
        <v>1603</v>
      </c>
      <c r="C228" s="177" t="s">
        <v>1284</v>
      </c>
      <c r="D228" s="149" t="s">
        <v>92</v>
      </c>
      <c r="E228" s="853" t="s">
        <v>1385</v>
      </c>
      <c r="F228" s="1457"/>
      <c r="G228" s="820" t="s">
        <v>1075</v>
      </c>
      <c r="H228" s="821" t="s">
        <v>93</v>
      </c>
      <c r="I228" s="1233" t="s">
        <v>1599</v>
      </c>
      <c r="J228" s="1111">
        <v>1</v>
      </c>
      <c r="K228" s="1112">
        <v>12500</v>
      </c>
      <c r="L228" s="1113" t="str">
        <f t="shared" si="3"/>
        <v/>
      </c>
      <c r="M228" s="1114" t="s">
        <v>21</v>
      </c>
      <c r="N228" s="1258"/>
    </row>
    <row r="229" spans="1:18" ht="15.75" customHeight="1">
      <c r="A229" s="2"/>
      <c r="B229" s="339">
        <v>1509</v>
      </c>
      <c r="C229" s="80" t="s">
        <v>697</v>
      </c>
      <c r="D229" s="80" t="s">
        <v>468</v>
      </c>
      <c r="E229" s="80" t="s">
        <v>700</v>
      </c>
      <c r="F229" s="1449" t="s">
        <v>968</v>
      </c>
      <c r="G229" s="339" t="s">
        <v>733</v>
      </c>
      <c r="H229" s="339" t="s">
        <v>80</v>
      </c>
      <c r="I229" s="731"/>
      <c r="J229" s="339">
        <v>1</v>
      </c>
      <c r="K229" s="55">
        <v>2700</v>
      </c>
      <c r="L229" s="736" t="str">
        <f t="shared" si="3"/>
        <v/>
      </c>
      <c r="M229" s="548" t="s">
        <v>21</v>
      </c>
      <c r="N229" s="436"/>
      <c r="P229" s="74"/>
      <c r="R229" s="43"/>
    </row>
    <row r="230" spans="1:18" ht="15.75" customHeight="1">
      <c r="A230" s="2"/>
      <c r="B230" s="341">
        <v>1509</v>
      </c>
      <c r="C230" s="81" t="s">
        <v>697</v>
      </c>
      <c r="D230" s="81" t="s">
        <v>469</v>
      </c>
      <c r="E230" s="81" t="s">
        <v>701</v>
      </c>
      <c r="F230" s="1373"/>
      <c r="G230" s="341" t="s">
        <v>733</v>
      </c>
      <c r="H230" s="341" t="s">
        <v>81</v>
      </c>
      <c r="I230" s="731"/>
      <c r="J230" s="341">
        <v>1</v>
      </c>
      <c r="K230" s="54">
        <v>2700</v>
      </c>
      <c r="L230" s="419" t="str">
        <f t="shared" si="3"/>
        <v/>
      </c>
      <c r="M230" s="424" t="s">
        <v>21</v>
      </c>
      <c r="N230" s="436"/>
      <c r="P230" s="74"/>
      <c r="R230" s="43"/>
    </row>
    <row r="231" spans="1:18" ht="15.75" customHeight="1">
      <c r="A231" s="2"/>
      <c r="B231" s="341">
        <v>1509</v>
      </c>
      <c r="C231" s="81" t="s">
        <v>697</v>
      </c>
      <c r="D231" s="81" t="s">
        <v>470</v>
      </c>
      <c r="E231" s="81" t="s">
        <v>702</v>
      </c>
      <c r="F231" s="1373"/>
      <c r="G231" s="341" t="s">
        <v>733</v>
      </c>
      <c r="H231" s="341" t="s">
        <v>479</v>
      </c>
      <c r="I231" s="779" t="s">
        <v>1491</v>
      </c>
      <c r="J231" s="341">
        <v>1</v>
      </c>
      <c r="K231" s="54">
        <v>3000</v>
      </c>
      <c r="L231" s="419" t="str">
        <f t="shared" si="3"/>
        <v/>
      </c>
      <c r="M231" s="424" t="s">
        <v>21</v>
      </c>
      <c r="N231" s="436"/>
      <c r="P231" s="74"/>
      <c r="R231" s="43"/>
    </row>
    <row r="232" spans="1:18" ht="15.75" customHeight="1">
      <c r="A232" s="2"/>
      <c r="B232" s="341">
        <v>1509</v>
      </c>
      <c r="C232" s="81" t="s">
        <v>697</v>
      </c>
      <c r="D232" s="81" t="s">
        <v>471</v>
      </c>
      <c r="E232" s="81" t="s">
        <v>703</v>
      </c>
      <c r="F232" s="1373"/>
      <c r="G232" s="341" t="s">
        <v>733</v>
      </c>
      <c r="H232" s="341" t="s">
        <v>83</v>
      </c>
      <c r="I232" s="779" t="s">
        <v>1491</v>
      </c>
      <c r="J232" s="341">
        <v>1</v>
      </c>
      <c r="K232" s="54">
        <v>3000</v>
      </c>
      <c r="L232" s="419" t="str">
        <f t="shared" si="3"/>
        <v/>
      </c>
      <c r="M232" s="424" t="s">
        <v>21</v>
      </c>
      <c r="N232" s="436"/>
      <c r="P232" s="74"/>
      <c r="R232" s="43"/>
    </row>
    <row r="233" spans="1:18" ht="15.75" customHeight="1">
      <c r="A233" s="2"/>
      <c r="B233" s="341">
        <v>1509</v>
      </c>
      <c r="C233" s="81" t="s">
        <v>697</v>
      </c>
      <c r="D233" s="81" t="s">
        <v>472</v>
      </c>
      <c r="E233" s="81" t="s">
        <v>704</v>
      </c>
      <c r="F233" s="1373"/>
      <c r="G233" s="341" t="s">
        <v>733</v>
      </c>
      <c r="H233" s="341" t="s">
        <v>32</v>
      </c>
      <c r="I233" s="731"/>
      <c r="J233" s="341">
        <v>1</v>
      </c>
      <c r="K233" s="54">
        <v>3000</v>
      </c>
      <c r="L233" s="419" t="str">
        <f t="shared" si="3"/>
        <v/>
      </c>
      <c r="M233" s="424" t="s">
        <v>21</v>
      </c>
      <c r="N233" s="436"/>
      <c r="P233" s="74"/>
      <c r="R233" s="43"/>
    </row>
    <row r="234" spans="1:18" ht="15.75" customHeight="1">
      <c r="A234" s="2"/>
      <c r="B234" s="341">
        <v>1509</v>
      </c>
      <c r="C234" s="81" t="s">
        <v>697</v>
      </c>
      <c r="D234" s="81" t="s">
        <v>467</v>
      </c>
      <c r="E234" s="81" t="s">
        <v>705</v>
      </c>
      <c r="F234" s="1373"/>
      <c r="G234" s="341" t="s">
        <v>733</v>
      </c>
      <c r="H234" s="341" t="s">
        <v>480</v>
      </c>
      <c r="I234" s="731"/>
      <c r="J234" s="341">
        <v>1</v>
      </c>
      <c r="K234" s="54">
        <v>3500</v>
      </c>
      <c r="L234" s="419" t="str">
        <f t="shared" si="3"/>
        <v/>
      </c>
      <c r="M234" s="424" t="s">
        <v>21</v>
      </c>
      <c r="N234" s="436"/>
      <c r="P234" s="74"/>
      <c r="R234" s="43"/>
    </row>
    <row r="235" spans="1:18" ht="15.75" customHeight="1">
      <c r="A235" s="2"/>
      <c r="B235" s="341">
        <v>1509</v>
      </c>
      <c r="C235" s="81" t="s">
        <v>697</v>
      </c>
      <c r="D235" s="81" t="s">
        <v>473</v>
      </c>
      <c r="E235" s="81" t="s">
        <v>706</v>
      </c>
      <c r="F235" s="1373"/>
      <c r="G235" s="341" t="s">
        <v>733</v>
      </c>
      <c r="H235" s="341" t="s">
        <v>87</v>
      </c>
      <c r="I235" s="779" t="s">
        <v>1491</v>
      </c>
      <c r="J235" s="341">
        <v>1</v>
      </c>
      <c r="K235" s="54">
        <v>3500</v>
      </c>
      <c r="L235" s="419" t="str">
        <f t="shared" si="3"/>
        <v/>
      </c>
      <c r="M235" s="424" t="s">
        <v>21</v>
      </c>
      <c r="N235" s="436"/>
      <c r="P235" s="74"/>
      <c r="R235" s="43"/>
    </row>
    <row r="236" spans="1:18" ht="15.75" customHeight="1">
      <c r="A236" s="2"/>
      <c r="B236" s="341">
        <v>1509</v>
      </c>
      <c r="C236" s="81" t="s">
        <v>697</v>
      </c>
      <c r="D236" s="81" t="s">
        <v>474</v>
      </c>
      <c r="E236" s="81" t="s">
        <v>707</v>
      </c>
      <c r="F236" s="1373"/>
      <c r="G236" s="341" t="s">
        <v>733</v>
      </c>
      <c r="H236" s="341" t="s">
        <v>88</v>
      </c>
      <c r="I236" s="731"/>
      <c r="J236" s="341">
        <v>1</v>
      </c>
      <c r="K236" s="54">
        <v>3500</v>
      </c>
      <c r="L236" s="419" t="str">
        <f t="shared" si="3"/>
        <v/>
      </c>
      <c r="M236" s="424" t="s">
        <v>21</v>
      </c>
      <c r="N236" s="436"/>
      <c r="P236" s="74"/>
      <c r="R236" s="43"/>
    </row>
    <row r="237" spans="1:18" ht="15.75" customHeight="1">
      <c r="A237" s="2"/>
      <c r="B237" s="341">
        <v>1509</v>
      </c>
      <c r="C237" s="81" t="s">
        <v>697</v>
      </c>
      <c r="D237" s="81" t="s">
        <v>475</v>
      </c>
      <c r="E237" s="81" t="s">
        <v>708</v>
      </c>
      <c r="F237" s="1373"/>
      <c r="G237" s="341" t="s">
        <v>733</v>
      </c>
      <c r="H237" s="341" t="s">
        <v>90</v>
      </c>
      <c r="I237" s="779"/>
      <c r="J237" s="341">
        <v>1</v>
      </c>
      <c r="K237" s="54">
        <v>3900</v>
      </c>
      <c r="L237" s="419" t="str">
        <f t="shared" si="3"/>
        <v/>
      </c>
      <c r="M237" s="424" t="s">
        <v>21</v>
      </c>
      <c r="N237" s="436"/>
      <c r="P237" s="74"/>
      <c r="R237" s="43"/>
    </row>
    <row r="238" spans="1:18" ht="15.75" customHeight="1">
      <c r="A238" s="2"/>
      <c r="B238" s="341">
        <v>1509</v>
      </c>
      <c r="C238" s="81" t="s">
        <v>697</v>
      </c>
      <c r="D238" s="81" t="s">
        <v>476</v>
      </c>
      <c r="E238" s="81" t="s">
        <v>709</v>
      </c>
      <c r="F238" s="1373"/>
      <c r="G238" s="341" t="s">
        <v>733</v>
      </c>
      <c r="H238" s="341" t="s">
        <v>91</v>
      </c>
      <c r="I238" s="731"/>
      <c r="J238" s="341">
        <v>1</v>
      </c>
      <c r="K238" s="54">
        <v>3900</v>
      </c>
      <c r="L238" s="419" t="str">
        <f t="shared" si="3"/>
        <v/>
      </c>
      <c r="M238" s="424" t="s">
        <v>21</v>
      </c>
      <c r="N238" s="436"/>
      <c r="P238" s="74"/>
      <c r="R238" s="43"/>
    </row>
    <row r="239" spans="1:18" ht="15.75" customHeight="1">
      <c r="A239" s="2"/>
      <c r="B239" s="341">
        <v>1509</v>
      </c>
      <c r="C239" s="81" t="s">
        <v>697</v>
      </c>
      <c r="D239" s="81" t="s">
        <v>477</v>
      </c>
      <c r="E239" s="81" t="s">
        <v>710</v>
      </c>
      <c r="F239" s="1373"/>
      <c r="G239" s="1003" t="s">
        <v>733</v>
      </c>
      <c r="H239" s="1003" t="s">
        <v>93</v>
      </c>
      <c r="I239" s="1309" t="s">
        <v>1492</v>
      </c>
      <c r="J239" s="1003">
        <v>1</v>
      </c>
      <c r="K239" s="1005">
        <v>3900</v>
      </c>
      <c r="L239" s="1086" t="str">
        <f t="shared" si="3"/>
        <v/>
      </c>
      <c r="M239" s="1195" t="s">
        <v>21</v>
      </c>
      <c r="N239" s="1088"/>
      <c r="P239" s="74"/>
      <c r="R239" s="43"/>
    </row>
    <row r="240" spans="1:18" ht="15.75" customHeight="1">
      <c r="A240" s="2"/>
      <c r="B240" s="341">
        <v>1509</v>
      </c>
      <c r="C240" s="81" t="s">
        <v>698</v>
      </c>
      <c r="D240" s="81" t="s">
        <v>468</v>
      </c>
      <c r="E240" s="81" t="s">
        <v>711</v>
      </c>
      <c r="F240" s="1450" t="s">
        <v>969</v>
      </c>
      <c r="G240" s="341" t="s">
        <v>696</v>
      </c>
      <c r="H240" s="341" t="s">
        <v>80</v>
      </c>
      <c r="I240" s="733"/>
      <c r="J240" s="341">
        <v>1</v>
      </c>
      <c r="K240" s="54">
        <v>2700</v>
      </c>
      <c r="L240" s="419" t="str">
        <f t="shared" si="3"/>
        <v/>
      </c>
      <c r="M240" s="424" t="s">
        <v>21</v>
      </c>
      <c r="N240" s="436"/>
      <c r="P240" s="74"/>
      <c r="R240" s="43"/>
    </row>
    <row r="241" spans="1:18" ht="15.75" customHeight="1">
      <c r="A241" s="2"/>
      <c r="B241" s="341">
        <v>1509</v>
      </c>
      <c r="C241" s="81" t="s">
        <v>698</v>
      </c>
      <c r="D241" s="81" t="s">
        <v>469</v>
      </c>
      <c r="E241" s="81" t="s">
        <v>712</v>
      </c>
      <c r="F241" s="1450"/>
      <c r="G241" s="341" t="s">
        <v>734</v>
      </c>
      <c r="H241" s="341" t="s">
        <v>81</v>
      </c>
      <c r="I241" s="731"/>
      <c r="J241" s="341">
        <v>1</v>
      </c>
      <c r="K241" s="54">
        <v>2700</v>
      </c>
      <c r="L241" s="419" t="str">
        <f t="shared" si="3"/>
        <v/>
      </c>
      <c r="M241" s="424" t="s">
        <v>21</v>
      </c>
      <c r="N241" s="436"/>
      <c r="P241" s="74"/>
      <c r="R241" s="43"/>
    </row>
    <row r="242" spans="1:18" ht="15.75" customHeight="1">
      <c r="A242" s="2"/>
      <c r="B242" s="341">
        <v>1509</v>
      </c>
      <c r="C242" s="81" t="s">
        <v>698</v>
      </c>
      <c r="D242" s="81" t="s">
        <v>470</v>
      </c>
      <c r="E242" s="81" t="s">
        <v>713</v>
      </c>
      <c r="F242" s="1450"/>
      <c r="G242" s="341" t="s">
        <v>734</v>
      </c>
      <c r="H242" s="341" t="s">
        <v>479</v>
      </c>
      <c r="I242" s="731"/>
      <c r="J242" s="341">
        <v>1</v>
      </c>
      <c r="K242" s="54">
        <v>3000</v>
      </c>
      <c r="L242" s="419" t="str">
        <f t="shared" si="3"/>
        <v/>
      </c>
      <c r="M242" s="424" t="s">
        <v>21</v>
      </c>
      <c r="N242" s="436"/>
      <c r="P242" s="74"/>
      <c r="R242" s="43"/>
    </row>
    <row r="243" spans="1:18" ht="15.75" customHeight="1">
      <c r="A243" s="2"/>
      <c r="B243" s="341">
        <v>1509</v>
      </c>
      <c r="C243" s="81" t="s">
        <v>698</v>
      </c>
      <c r="D243" s="81" t="s">
        <v>471</v>
      </c>
      <c r="E243" s="81" t="s">
        <v>714</v>
      </c>
      <c r="F243" s="1450"/>
      <c r="G243" s="341" t="s">
        <v>734</v>
      </c>
      <c r="H243" s="341" t="s">
        <v>83</v>
      </c>
      <c r="I243" s="731"/>
      <c r="J243" s="341">
        <v>1</v>
      </c>
      <c r="K243" s="54">
        <v>3000</v>
      </c>
      <c r="L243" s="419" t="str">
        <f t="shared" si="3"/>
        <v/>
      </c>
      <c r="M243" s="424" t="s">
        <v>21</v>
      </c>
      <c r="N243" s="436"/>
      <c r="P243" s="74"/>
      <c r="R243" s="43"/>
    </row>
    <row r="244" spans="1:18" ht="15.75" customHeight="1">
      <c r="A244" s="2"/>
      <c r="B244" s="341">
        <v>1509</v>
      </c>
      <c r="C244" s="81" t="s">
        <v>698</v>
      </c>
      <c r="D244" s="81" t="s">
        <v>472</v>
      </c>
      <c r="E244" s="81" t="s">
        <v>715</v>
      </c>
      <c r="F244" s="1450"/>
      <c r="G244" s="341" t="s">
        <v>734</v>
      </c>
      <c r="H244" s="341" t="s">
        <v>32</v>
      </c>
      <c r="I244" s="731"/>
      <c r="J244" s="341">
        <v>1</v>
      </c>
      <c r="K244" s="54">
        <v>3000</v>
      </c>
      <c r="L244" s="419" t="str">
        <f t="shared" si="3"/>
        <v/>
      </c>
      <c r="M244" s="424" t="s">
        <v>21</v>
      </c>
      <c r="N244" s="436"/>
      <c r="P244" s="74"/>
      <c r="R244" s="43"/>
    </row>
    <row r="245" spans="1:18" ht="15.75" customHeight="1">
      <c r="A245" s="2"/>
      <c r="B245" s="341">
        <v>1509</v>
      </c>
      <c r="C245" s="81" t="s">
        <v>698</v>
      </c>
      <c r="D245" s="81" t="s">
        <v>467</v>
      </c>
      <c r="E245" s="81" t="s">
        <v>716</v>
      </c>
      <c r="F245" s="1450"/>
      <c r="G245" s="341" t="s">
        <v>734</v>
      </c>
      <c r="H245" s="341" t="s">
        <v>480</v>
      </c>
      <c r="I245" s="731"/>
      <c r="J245" s="341">
        <v>1</v>
      </c>
      <c r="K245" s="54">
        <v>3500</v>
      </c>
      <c r="L245" s="419" t="str">
        <f t="shared" si="3"/>
        <v/>
      </c>
      <c r="M245" s="424" t="s">
        <v>21</v>
      </c>
      <c r="N245" s="436"/>
      <c r="P245" s="74"/>
      <c r="R245" s="43"/>
    </row>
    <row r="246" spans="1:18" ht="15.75" customHeight="1">
      <c r="A246" s="2"/>
      <c r="B246" s="341">
        <v>1509</v>
      </c>
      <c r="C246" s="81" t="s">
        <v>698</v>
      </c>
      <c r="D246" s="81" t="s">
        <v>473</v>
      </c>
      <c r="E246" s="81" t="s">
        <v>717</v>
      </c>
      <c r="F246" s="1450"/>
      <c r="G246" s="341" t="s">
        <v>734</v>
      </c>
      <c r="H246" s="341" t="s">
        <v>87</v>
      </c>
      <c r="I246" s="779" t="s">
        <v>1491</v>
      </c>
      <c r="J246" s="341">
        <v>1</v>
      </c>
      <c r="K246" s="54">
        <v>3500</v>
      </c>
      <c r="L246" s="419" t="str">
        <f t="shared" si="3"/>
        <v/>
      </c>
      <c r="M246" s="424" t="s">
        <v>21</v>
      </c>
      <c r="N246" s="436"/>
      <c r="P246" s="74"/>
      <c r="R246" s="43"/>
    </row>
    <row r="247" spans="1:18" ht="15.75" customHeight="1">
      <c r="A247" s="2"/>
      <c r="B247" s="341">
        <v>1509</v>
      </c>
      <c r="C247" s="81" t="s">
        <v>698</v>
      </c>
      <c r="D247" s="81" t="s">
        <v>474</v>
      </c>
      <c r="E247" s="81" t="s">
        <v>718</v>
      </c>
      <c r="F247" s="1450"/>
      <c r="G247" s="341" t="s">
        <v>734</v>
      </c>
      <c r="H247" s="341" t="s">
        <v>88</v>
      </c>
      <c r="I247" s="731"/>
      <c r="J247" s="341">
        <v>1</v>
      </c>
      <c r="K247" s="54">
        <v>3500</v>
      </c>
      <c r="L247" s="419" t="str">
        <f t="shared" si="3"/>
        <v/>
      </c>
      <c r="M247" s="424" t="s">
        <v>21</v>
      </c>
      <c r="N247" s="436"/>
      <c r="P247" s="74"/>
      <c r="R247" s="43"/>
    </row>
    <row r="248" spans="1:18" ht="15.75" customHeight="1">
      <c r="A248" s="2"/>
      <c r="B248" s="341">
        <v>1509</v>
      </c>
      <c r="C248" s="81" t="s">
        <v>698</v>
      </c>
      <c r="D248" s="81" t="s">
        <v>475</v>
      </c>
      <c r="E248" s="81" t="s">
        <v>719</v>
      </c>
      <c r="F248" s="1450"/>
      <c r="G248" s="341" t="s">
        <v>734</v>
      </c>
      <c r="H248" s="341" t="s">
        <v>90</v>
      </c>
      <c r="I248" s="731"/>
      <c r="J248" s="341">
        <v>1</v>
      </c>
      <c r="K248" s="54">
        <v>3900</v>
      </c>
      <c r="L248" s="419" t="str">
        <f t="shared" si="3"/>
        <v/>
      </c>
      <c r="M248" s="424" t="s">
        <v>21</v>
      </c>
      <c r="N248" s="436"/>
      <c r="P248" s="74"/>
      <c r="R248" s="43"/>
    </row>
    <row r="249" spans="1:18" ht="15.75" customHeight="1">
      <c r="A249" s="2"/>
      <c r="B249" s="341">
        <v>1509</v>
      </c>
      <c r="C249" s="81" t="s">
        <v>698</v>
      </c>
      <c r="D249" s="81" t="s">
        <v>476</v>
      </c>
      <c r="E249" s="81" t="s">
        <v>720</v>
      </c>
      <c r="F249" s="1450"/>
      <c r="G249" s="341" t="s">
        <v>734</v>
      </c>
      <c r="H249" s="341" t="s">
        <v>91</v>
      </c>
      <c r="I249" s="731"/>
      <c r="J249" s="341">
        <v>1</v>
      </c>
      <c r="K249" s="54">
        <v>3900</v>
      </c>
      <c r="L249" s="419" t="str">
        <f t="shared" si="3"/>
        <v/>
      </c>
      <c r="M249" s="424" t="s">
        <v>21</v>
      </c>
      <c r="N249" s="436"/>
      <c r="P249" s="74"/>
      <c r="R249" s="43"/>
    </row>
    <row r="250" spans="1:18" ht="15.75" customHeight="1">
      <c r="A250" s="2"/>
      <c r="B250" s="341">
        <v>1509</v>
      </c>
      <c r="C250" s="81" t="s">
        <v>698</v>
      </c>
      <c r="D250" s="81" t="s">
        <v>477</v>
      </c>
      <c r="E250" s="81" t="s">
        <v>721</v>
      </c>
      <c r="F250" s="1450"/>
      <c r="G250" s="1003" t="s">
        <v>734</v>
      </c>
      <c r="H250" s="1003" t="s">
        <v>93</v>
      </c>
      <c r="I250" s="1309" t="s">
        <v>1492</v>
      </c>
      <c r="J250" s="1003">
        <v>1</v>
      </c>
      <c r="K250" s="1005">
        <v>3900</v>
      </c>
      <c r="L250" s="1086" t="str">
        <f t="shared" si="3"/>
        <v/>
      </c>
      <c r="M250" s="1195" t="s">
        <v>21</v>
      </c>
      <c r="N250" s="1088"/>
      <c r="P250" s="74"/>
      <c r="R250" s="43"/>
    </row>
    <row r="251" spans="1:18" ht="15.75" customHeight="1">
      <c r="A251" s="2"/>
      <c r="B251" s="341">
        <v>1509</v>
      </c>
      <c r="C251" s="81" t="s">
        <v>699</v>
      </c>
      <c r="D251" s="81" t="s">
        <v>468</v>
      </c>
      <c r="E251" s="81" t="s">
        <v>722</v>
      </c>
      <c r="F251" s="1373" t="s">
        <v>968</v>
      </c>
      <c r="G251" s="341" t="s">
        <v>735</v>
      </c>
      <c r="H251" s="341" t="s">
        <v>80</v>
      </c>
      <c r="I251" s="999"/>
      <c r="J251" s="341">
        <v>1</v>
      </c>
      <c r="K251" s="54">
        <v>2700</v>
      </c>
      <c r="L251" s="419" t="str">
        <f t="shared" si="3"/>
        <v/>
      </c>
      <c r="M251" s="424" t="s">
        <v>21</v>
      </c>
      <c r="N251" s="436"/>
      <c r="O251" s="313"/>
      <c r="P251" s="74"/>
      <c r="R251" s="43"/>
    </row>
    <row r="252" spans="1:18" ht="15.75" customHeight="1">
      <c r="A252" s="2"/>
      <c r="B252" s="341">
        <v>1509</v>
      </c>
      <c r="C252" s="81" t="s">
        <v>699</v>
      </c>
      <c r="D252" s="81" t="s">
        <v>469</v>
      </c>
      <c r="E252" s="81" t="s">
        <v>723</v>
      </c>
      <c r="F252" s="1373"/>
      <c r="G252" s="341" t="s">
        <v>735</v>
      </c>
      <c r="H252" s="341" t="s">
        <v>81</v>
      </c>
      <c r="I252" s="714"/>
      <c r="J252" s="341">
        <v>1</v>
      </c>
      <c r="K252" s="54">
        <v>2700</v>
      </c>
      <c r="L252" s="419" t="str">
        <f t="shared" si="3"/>
        <v/>
      </c>
      <c r="M252" s="424" t="s">
        <v>21</v>
      </c>
      <c r="N252" s="436"/>
      <c r="O252" s="313"/>
      <c r="P252" s="74"/>
      <c r="R252" s="43"/>
    </row>
    <row r="253" spans="1:18" ht="15.75" customHeight="1">
      <c r="A253" s="2"/>
      <c r="B253" s="341">
        <v>1509</v>
      </c>
      <c r="C253" s="81" t="s">
        <v>699</v>
      </c>
      <c r="D253" s="81" t="s">
        <v>470</v>
      </c>
      <c r="E253" s="81" t="s">
        <v>724</v>
      </c>
      <c r="F253" s="1373"/>
      <c r="G253" s="341" t="s">
        <v>735</v>
      </c>
      <c r="H253" s="341" t="s">
        <v>479</v>
      </c>
      <c r="I253" s="714"/>
      <c r="J253" s="341">
        <v>1</v>
      </c>
      <c r="K253" s="54">
        <v>3000</v>
      </c>
      <c r="L253" s="419" t="str">
        <f t="shared" si="3"/>
        <v/>
      </c>
      <c r="M253" s="424" t="s">
        <v>21</v>
      </c>
      <c r="N253" s="436"/>
      <c r="O253" s="313"/>
      <c r="P253" s="74"/>
      <c r="R253" s="43"/>
    </row>
    <row r="254" spans="1:18" ht="15.75" customHeight="1">
      <c r="A254" s="2"/>
      <c r="B254" s="341">
        <v>1509</v>
      </c>
      <c r="C254" s="81" t="s">
        <v>699</v>
      </c>
      <c r="D254" s="81" t="s">
        <v>471</v>
      </c>
      <c r="E254" s="81" t="s">
        <v>725</v>
      </c>
      <c r="F254" s="1373"/>
      <c r="G254" s="341" t="s">
        <v>735</v>
      </c>
      <c r="H254" s="341" t="s">
        <v>83</v>
      </c>
      <c r="I254" s="714"/>
      <c r="J254" s="341">
        <v>1</v>
      </c>
      <c r="K254" s="54">
        <v>3000</v>
      </c>
      <c r="L254" s="419" t="str">
        <f t="shared" si="3"/>
        <v/>
      </c>
      <c r="M254" s="424" t="s">
        <v>21</v>
      </c>
      <c r="N254" s="436"/>
      <c r="O254" s="580"/>
      <c r="P254" s="74"/>
      <c r="R254" s="43"/>
    </row>
    <row r="255" spans="1:18" ht="15.75" customHeight="1">
      <c r="A255" s="2"/>
      <c r="B255" s="341">
        <v>1509</v>
      </c>
      <c r="C255" s="81" t="s">
        <v>699</v>
      </c>
      <c r="D255" s="81" t="s">
        <v>472</v>
      </c>
      <c r="E255" s="81" t="s">
        <v>726</v>
      </c>
      <c r="F255" s="1373"/>
      <c r="G255" s="341" t="s">
        <v>735</v>
      </c>
      <c r="H255" s="341" t="s">
        <v>32</v>
      </c>
      <c r="I255" s="714"/>
      <c r="J255" s="341">
        <v>1</v>
      </c>
      <c r="K255" s="54">
        <v>3000</v>
      </c>
      <c r="L255" s="419" t="str">
        <f t="shared" si="3"/>
        <v/>
      </c>
      <c r="M255" s="424" t="s">
        <v>21</v>
      </c>
      <c r="N255" s="436"/>
      <c r="O255" s="580"/>
      <c r="P255" s="74"/>
      <c r="R255" s="43"/>
    </row>
    <row r="256" spans="1:18" ht="15.75" customHeight="1">
      <c r="A256" s="2"/>
      <c r="B256" s="341">
        <v>1509</v>
      </c>
      <c r="C256" s="81" t="s">
        <v>699</v>
      </c>
      <c r="D256" s="81" t="s">
        <v>467</v>
      </c>
      <c r="E256" s="81" t="s">
        <v>727</v>
      </c>
      <c r="F256" s="1373"/>
      <c r="G256" s="341" t="s">
        <v>735</v>
      </c>
      <c r="H256" s="341" t="s">
        <v>480</v>
      </c>
      <c r="I256" s="714"/>
      <c r="J256" s="341">
        <v>1</v>
      </c>
      <c r="K256" s="54">
        <v>3500</v>
      </c>
      <c r="L256" s="419" t="str">
        <f t="shared" si="3"/>
        <v/>
      </c>
      <c r="M256" s="424" t="s">
        <v>21</v>
      </c>
      <c r="N256" s="436"/>
      <c r="O256" s="580"/>
      <c r="P256" s="74"/>
      <c r="R256" s="43"/>
    </row>
    <row r="257" spans="1:18" ht="15.75" customHeight="1">
      <c r="A257" s="2"/>
      <c r="B257" s="341">
        <v>1509</v>
      </c>
      <c r="C257" s="81" t="s">
        <v>699</v>
      </c>
      <c r="D257" s="81" t="s">
        <v>473</v>
      </c>
      <c r="E257" s="81" t="s">
        <v>728</v>
      </c>
      <c r="F257" s="1373"/>
      <c r="G257" s="341" t="s">
        <v>735</v>
      </c>
      <c r="H257" s="341" t="s">
        <v>87</v>
      </c>
      <c r="I257" s="779" t="s">
        <v>1491</v>
      </c>
      <c r="J257" s="341">
        <v>1</v>
      </c>
      <c r="K257" s="54">
        <v>3500</v>
      </c>
      <c r="L257" s="419" t="str">
        <f t="shared" si="3"/>
        <v/>
      </c>
      <c r="M257" s="424" t="s">
        <v>21</v>
      </c>
      <c r="N257" s="436"/>
      <c r="O257" s="580"/>
      <c r="P257" s="74"/>
      <c r="R257" s="43"/>
    </row>
    <row r="258" spans="1:18" ht="15.75" customHeight="1">
      <c r="A258" s="2"/>
      <c r="B258" s="341">
        <v>1509</v>
      </c>
      <c r="C258" s="81" t="s">
        <v>699</v>
      </c>
      <c r="D258" s="81" t="s">
        <v>474</v>
      </c>
      <c r="E258" s="81" t="s">
        <v>729</v>
      </c>
      <c r="F258" s="1373"/>
      <c r="G258" s="341" t="s">
        <v>735</v>
      </c>
      <c r="H258" s="341" t="s">
        <v>88</v>
      </c>
      <c r="I258" s="714"/>
      <c r="J258" s="341">
        <v>1</v>
      </c>
      <c r="K258" s="54">
        <v>3500</v>
      </c>
      <c r="L258" s="419" t="str">
        <f t="shared" si="3"/>
        <v/>
      </c>
      <c r="M258" s="424" t="s">
        <v>21</v>
      </c>
      <c r="N258" s="436"/>
      <c r="O258" s="580"/>
      <c r="P258" s="74"/>
      <c r="R258" s="43"/>
    </row>
    <row r="259" spans="1:18" ht="15.75" customHeight="1">
      <c r="A259" s="2"/>
      <c r="B259" s="341">
        <v>1509</v>
      </c>
      <c r="C259" s="81" t="s">
        <v>699</v>
      </c>
      <c r="D259" s="81" t="s">
        <v>475</v>
      </c>
      <c r="E259" s="81" t="s">
        <v>730</v>
      </c>
      <c r="F259" s="1373"/>
      <c r="G259" s="341" t="s">
        <v>735</v>
      </c>
      <c r="H259" s="341" t="s">
        <v>90</v>
      </c>
      <c r="I259" s="714"/>
      <c r="J259" s="341">
        <v>1</v>
      </c>
      <c r="K259" s="54">
        <v>3900</v>
      </c>
      <c r="L259" s="419" t="str">
        <f t="shared" si="3"/>
        <v/>
      </c>
      <c r="M259" s="424" t="s">
        <v>21</v>
      </c>
      <c r="N259" s="436"/>
      <c r="O259" s="580"/>
      <c r="P259" s="74"/>
      <c r="R259" s="43"/>
    </row>
    <row r="260" spans="1:18" ht="15.75" customHeight="1">
      <c r="A260" s="2"/>
      <c r="B260" s="341">
        <v>1509</v>
      </c>
      <c r="C260" s="81" t="s">
        <v>699</v>
      </c>
      <c r="D260" s="81" t="s">
        <v>476</v>
      </c>
      <c r="E260" s="81" t="s">
        <v>731</v>
      </c>
      <c r="F260" s="1373"/>
      <c r="G260" s="341" t="s">
        <v>735</v>
      </c>
      <c r="H260" s="341" t="s">
        <v>91</v>
      </c>
      <c r="I260" s="714"/>
      <c r="J260" s="341">
        <v>1</v>
      </c>
      <c r="K260" s="54">
        <v>3900</v>
      </c>
      <c r="L260" s="419" t="str">
        <f t="shared" si="3"/>
        <v/>
      </c>
      <c r="M260" s="424" t="s">
        <v>21</v>
      </c>
      <c r="N260" s="436"/>
      <c r="O260" s="580"/>
      <c r="P260" s="74"/>
      <c r="R260" s="43"/>
    </row>
    <row r="261" spans="1:18" ht="15.75" customHeight="1">
      <c r="A261" s="2"/>
      <c r="B261" s="341">
        <v>1509</v>
      </c>
      <c r="C261" s="81" t="s">
        <v>699</v>
      </c>
      <c r="D261" s="81" t="s">
        <v>477</v>
      </c>
      <c r="E261" s="82" t="s">
        <v>732</v>
      </c>
      <c r="F261" s="1373"/>
      <c r="G261" s="341" t="s">
        <v>735</v>
      </c>
      <c r="H261" s="341" t="s">
        <v>93</v>
      </c>
      <c r="I261" s="779" t="s">
        <v>1491</v>
      </c>
      <c r="J261" s="338">
        <v>1</v>
      </c>
      <c r="K261" s="52">
        <v>3900</v>
      </c>
      <c r="L261" s="435" t="str">
        <f t="shared" si="3"/>
        <v/>
      </c>
      <c r="M261" s="425" t="s">
        <v>21</v>
      </c>
      <c r="N261" s="900"/>
      <c r="O261" s="580"/>
      <c r="P261" s="74"/>
      <c r="R261" s="43"/>
    </row>
    <row r="262" spans="1:18" ht="15.75" customHeight="1">
      <c r="A262" s="2"/>
      <c r="B262" s="340">
        <v>1513</v>
      </c>
      <c r="C262" s="83" t="s">
        <v>736</v>
      </c>
      <c r="D262" s="83" t="s">
        <v>746</v>
      </c>
      <c r="E262" s="83" t="s">
        <v>747</v>
      </c>
      <c r="F262" s="1372" t="s">
        <v>772</v>
      </c>
      <c r="G262" s="340" t="s">
        <v>768</v>
      </c>
      <c r="H262" s="340" t="s">
        <v>80</v>
      </c>
      <c r="I262" s="868"/>
      <c r="J262" s="339">
        <v>1</v>
      </c>
      <c r="K262" s="55">
        <v>2700</v>
      </c>
      <c r="L262" s="736" t="str">
        <f t="shared" si="3"/>
        <v/>
      </c>
      <c r="M262" s="363" t="s">
        <v>21</v>
      </c>
      <c r="N262" s="436"/>
      <c r="P262" s="74"/>
      <c r="R262" s="43"/>
    </row>
    <row r="263" spans="1:18" ht="15.75" customHeight="1">
      <c r="A263" s="2"/>
      <c r="B263" s="341">
        <v>1513</v>
      </c>
      <c r="C263" s="81" t="s">
        <v>736</v>
      </c>
      <c r="D263" s="81" t="s">
        <v>737</v>
      </c>
      <c r="E263" s="81" t="s">
        <v>748</v>
      </c>
      <c r="F263" s="1373"/>
      <c r="G263" s="341" t="s">
        <v>768</v>
      </c>
      <c r="H263" s="341" t="s">
        <v>81</v>
      </c>
      <c r="I263" s="779" t="s">
        <v>1491</v>
      </c>
      <c r="J263" s="341">
        <v>1</v>
      </c>
      <c r="K263" s="54">
        <v>2700</v>
      </c>
      <c r="L263" s="419" t="str">
        <f t="shared" ref="L263:L326" si="4">IFERROR(IF(N263=0,"",ROUNDUP(N263/J263,0)),"")</f>
        <v/>
      </c>
      <c r="M263" s="369" t="s">
        <v>21</v>
      </c>
      <c r="N263" s="436"/>
      <c r="P263" s="74"/>
      <c r="R263" s="43"/>
    </row>
    <row r="264" spans="1:18" ht="15.75" customHeight="1">
      <c r="A264" s="2"/>
      <c r="B264" s="341">
        <v>1513</v>
      </c>
      <c r="C264" s="81" t="s">
        <v>736</v>
      </c>
      <c r="D264" s="81" t="s">
        <v>142</v>
      </c>
      <c r="E264" s="81" t="s">
        <v>749</v>
      </c>
      <c r="F264" s="1373"/>
      <c r="G264" s="341" t="s">
        <v>768</v>
      </c>
      <c r="H264" s="341" t="s">
        <v>479</v>
      </c>
      <c r="I264" s="731"/>
      <c r="J264" s="341">
        <v>1</v>
      </c>
      <c r="K264" s="54">
        <v>3000</v>
      </c>
      <c r="L264" s="419" t="str">
        <f t="shared" si="4"/>
        <v/>
      </c>
      <c r="M264" s="369" t="s">
        <v>21</v>
      </c>
      <c r="N264" s="436"/>
      <c r="P264" s="74"/>
      <c r="R264" s="43"/>
    </row>
    <row r="265" spans="1:18" ht="15.75" customHeight="1">
      <c r="A265" s="2"/>
      <c r="B265" s="341">
        <v>1513</v>
      </c>
      <c r="C265" s="81" t="s">
        <v>736</v>
      </c>
      <c r="D265" s="81" t="s">
        <v>944</v>
      </c>
      <c r="E265" s="81" t="s">
        <v>750</v>
      </c>
      <c r="F265" s="1373"/>
      <c r="G265" s="341" t="s">
        <v>768</v>
      </c>
      <c r="H265" s="341" t="s">
        <v>83</v>
      </c>
      <c r="I265" s="731"/>
      <c r="J265" s="341">
        <v>1</v>
      </c>
      <c r="K265" s="54">
        <v>3000</v>
      </c>
      <c r="L265" s="419" t="str">
        <f t="shared" si="4"/>
        <v/>
      </c>
      <c r="M265" s="369" t="s">
        <v>21</v>
      </c>
      <c r="N265" s="436"/>
      <c r="P265" s="74"/>
      <c r="R265" s="43"/>
    </row>
    <row r="266" spans="1:18" ht="15.75" customHeight="1">
      <c r="A266" s="2"/>
      <c r="B266" s="341">
        <v>1513</v>
      </c>
      <c r="C266" s="81" t="s">
        <v>736</v>
      </c>
      <c r="D266" s="81" t="s">
        <v>697</v>
      </c>
      <c r="E266" s="81" t="s">
        <v>751</v>
      </c>
      <c r="F266" s="1373"/>
      <c r="G266" s="341" t="s">
        <v>768</v>
      </c>
      <c r="H266" s="341" t="s">
        <v>32</v>
      </c>
      <c r="I266" s="779" t="s">
        <v>1491</v>
      </c>
      <c r="J266" s="341">
        <v>1</v>
      </c>
      <c r="K266" s="54">
        <v>3000</v>
      </c>
      <c r="L266" s="419" t="str">
        <f t="shared" si="4"/>
        <v/>
      </c>
      <c r="M266" s="369" t="s">
        <v>21</v>
      </c>
      <c r="N266" s="436"/>
      <c r="P266" s="74"/>
      <c r="R266" s="43"/>
    </row>
    <row r="267" spans="1:18" ht="15.75" customHeight="1">
      <c r="A267" s="2"/>
      <c r="B267" s="341">
        <v>1513</v>
      </c>
      <c r="C267" s="81" t="s">
        <v>736</v>
      </c>
      <c r="D267" s="81" t="s">
        <v>84</v>
      </c>
      <c r="E267" s="81" t="s">
        <v>752</v>
      </c>
      <c r="F267" s="1373"/>
      <c r="G267" s="341" t="s">
        <v>768</v>
      </c>
      <c r="H267" s="341" t="s">
        <v>480</v>
      </c>
      <c r="I267" s="779" t="s">
        <v>1491</v>
      </c>
      <c r="J267" s="341">
        <v>1</v>
      </c>
      <c r="K267" s="54">
        <v>3300</v>
      </c>
      <c r="L267" s="419" t="str">
        <f t="shared" si="4"/>
        <v/>
      </c>
      <c r="M267" s="369" t="s">
        <v>21</v>
      </c>
      <c r="N267" s="436"/>
      <c r="P267" s="74"/>
      <c r="R267" s="43"/>
    </row>
    <row r="268" spans="1:18" ht="15.75" customHeight="1">
      <c r="A268" s="2"/>
      <c r="B268" s="341">
        <v>1513</v>
      </c>
      <c r="C268" s="81" t="s">
        <v>736</v>
      </c>
      <c r="D268" s="81" t="s">
        <v>745</v>
      </c>
      <c r="E268" s="81" t="s">
        <v>753</v>
      </c>
      <c r="F268" s="1373"/>
      <c r="G268" s="1003" t="s">
        <v>768</v>
      </c>
      <c r="H268" s="1003" t="s">
        <v>88</v>
      </c>
      <c r="I268" s="1309" t="s">
        <v>1492</v>
      </c>
      <c r="J268" s="1003">
        <v>1</v>
      </c>
      <c r="K268" s="1005">
        <v>3300</v>
      </c>
      <c r="L268" s="1086" t="str">
        <f t="shared" si="4"/>
        <v/>
      </c>
      <c r="M268" s="1082" t="s">
        <v>21</v>
      </c>
      <c r="N268" s="1088"/>
      <c r="P268" s="74"/>
      <c r="R268" s="43"/>
    </row>
    <row r="269" spans="1:18" ht="15.75" customHeight="1">
      <c r="A269" s="2"/>
      <c r="B269" s="341">
        <v>1513</v>
      </c>
      <c r="C269" s="81" t="s">
        <v>745</v>
      </c>
      <c r="D269" s="81" t="s">
        <v>746</v>
      </c>
      <c r="E269" s="81" t="s">
        <v>754</v>
      </c>
      <c r="F269" s="1373" t="s">
        <v>772</v>
      </c>
      <c r="G269" s="341" t="s">
        <v>769</v>
      </c>
      <c r="H269" s="341" t="s">
        <v>80</v>
      </c>
      <c r="I269" s="733"/>
      <c r="J269" s="341">
        <v>1</v>
      </c>
      <c r="K269" s="54">
        <v>2700</v>
      </c>
      <c r="L269" s="419" t="str">
        <f t="shared" si="4"/>
        <v/>
      </c>
      <c r="M269" s="369" t="s">
        <v>21</v>
      </c>
      <c r="N269" s="436"/>
      <c r="P269" s="74"/>
      <c r="R269" s="43"/>
    </row>
    <row r="270" spans="1:18" ht="15.75" customHeight="1">
      <c r="A270" s="2"/>
      <c r="B270" s="341">
        <v>1513</v>
      </c>
      <c r="C270" s="81" t="s">
        <v>745</v>
      </c>
      <c r="D270" s="81" t="s">
        <v>737</v>
      </c>
      <c r="E270" s="81" t="s">
        <v>755</v>
      </c>
      <c r="F270" s="1373"/>
      <c r="G270" s="341" t="s">
        <v>769</v>
      </c>
      <c r="H270" s="341" t="s">
        <v>81</v>
      </c>
      <c r="I270" s="731"/>
      <c r="J270" s="341">
        <v>1</v>
      </c>
      <c r="K270" s="54">
        <v>2700</v>
      </c>
      <c r="L270" s="419" t="str">
        <f t="shared" si="4"/>
        <v/>
      </c>
      <c r="M270" s="369" t="s">
        <v>21</v>
      </c>
      <c r="N270" s="436"/>
      <c r="P270" s="74"/>
      <c r="R270" s="43"/>
    </row>
    <row r="271" spans="1:18" ht="15.75" customHeight="1">
      <c r="A271" s="2"/>
      <c r="B271" s="341">
        <v>1513</v>
      </c>
      <c r="C271" s="81" t="s">
        <v>745</v>
      </c>
      <c r="D271" s="81" t="s">
        <v>142</v>
      </c>
      <c r="E271" s="81" t="s">
        <v>756</v>
      </c>
      <c r="F271" s="1373"/>
      <c r="G271" s="341" t="s">
        <v>769</v>
      </c>
      <c r="H271" s="341" t="s">
        <v>479</v>
      </c>
      <c r="I271" s="731"/>
      <c r="J271" s="341">
        <v>1</v>
      </c>
      <c r="K271" s="54">
        <v>3000</v>
      </c>
      <c r="L271" s="419" t="str">
        <f t="shared" si="4"/>
        <v/>
      </c>
      <c r="M271" s="369" t="s">
        <v>21</v>
      </c>
      <c r="N271" s="436"/>
      <c r="P271" s="74"/>
      <c r="R271" s="43"/>
    </row>
    <row r="272" spans="1:18" ht="15.75" customHeight="1">
      <c r="A272" s="2"/>
      <c r="B272" s="341">
        <v>1513</v>
      </c>
      <c r="C272" s="81" t="s">
        <v>745</v>
      </c>
      <c r="D272" s="81" t="s">
        <v>134</v>
      </c>
      <c r="E272" s="81" t="s">
        <v>757</v>
      </c>
      <c r="F272" s="1373"/>
      <c r="G272" s="341" t="s">
        <v>769</v>
      </c>
      <c r="H272" s="341" t="s">
        <v>83</v>
      </c>
      <c r="I272" s="731"/>
      <c r="J272" s="341">
        <v>1</v>
      </c>
      <c r="K272" s="54">
        <v>3000</v>
      </c>
      <c r="L272" s="419" t="str">
        <f t="shared" si="4"/>
        <v/>
      </c>
      <c r="M272" s="369" t="s">
        <v>21</v>
      </c>
      <c r="N272" s="436"/>
      <c r="P272" s="74"/>
      <c r="R272" s="43"/>
    </row>
    <row r="273" spans="1:18" ht="15.75" customHeight="1">
      <c r="A273" s="2"/>
      <c r="B273" s="341">
        <v>1513</v>
      </c>
      <c r="C273" s="81" t="s">
        <v>745</v>
      </c>
      <c r="D273" s="81" t="s">
        <v>697</v>
      </c>
      <c r="E273" s="81" t="s">
        <v>758</v>
      </c>
      <c r="F273" s="1373"/>
      <c r="G273" s="341" t="s">
        <v>769</v>
      </c>
      <c r="H273" s="341" t="s">
        <v>32</v>
      </c>
      <c r="I273" s="731"/>
      <c r="J273" s="341">
        <v>1</v>
      </c>
      <c r="K273" s="54">
        <v>3000</v>
      </c>
      <c r="L273" s="419" t="str">
        <f t="shared" si="4"/>
        <v/>
      </c>
      <c r="M273" s="369" t="s">
        <v>21</v>
      </c>
      <c r="N273" s="436"/>
      <c r="P273" s="74"/>
      <c r="R273" s="43"/>
    </row>
    <row r="274" spans="1:18" ht="15.75" customHeight="1">
      <c r="A274" s="2"/>
      <c r="B274" s="341">
        <v>1513</v>
      </c>
      <c r="C274" s="81" t="s">
        <v>745</v>
      </c>
      <c r="D274" s="81" t="s">
        <v>84</v>
      </c>
      <c r="E274" s="81" t="s">
        <v>759</v>
      </c>
      <c r="F274" s="1373"/>
      <c r="G274" s="341" t="s">
        <v>769</v>
      </c>
      <c r="H274" s="341" t="s">
        <v>480</v>
      </c>
      <c r="I274" s="779" t="s">
        <v>1491</v>
      </c>
      <c r="J274" s="341">
        <v>1</v>
      </c>
      <c r="K274" s="54">
        <v>3300</v>
      </c>
      <c r="L274" s="419" t="str">
        <f t="shared" si="4"/>
        <v/>
      </c>
      <c r="M274" s="369" t="s">
        <v>21</v>
      </c>
      <c r="N274" s="436"/>
      <c r="P274" s="74"/>
      <c r="R274" s="43"/>
    </row>
    <row r="275" spans="1:18" ht="15.75" customHeight="1">
      <c r="A275" s="2"/>
      <c r="B275" s="341">
        <v>1513</v>
      </c>
      <c r="C275" s="81" t="s">
        <v>745</v>
      </c>
      <c r="D275" s="81" t="s">
        <v>745</v>
      </c>
      <c r="E275" s="81" t="s">
        <v>760</v>
      </c>
      <c r="F275" s="1373"/>
      <c r="G275" s="341" t="s">
        <v>769</v>
      </c>
      <c r="H275" s="341" t="s">
        <v>88</v>
      </c>
      <c r="I275" s="732"/>
      <c r="J275" s="341">
        <v>1</v>
      </c>
      <c r="K275" s="54">
        <v>3300</v>
      </c>
      <c r="L275" s="419" t="str">
        <f t="shared" si="4"/>
        <v/>
      </c>
      <c r="M275" s="369" t="s">
        <v>21</v>
      </c>
      <c r="N275" s="436"/>
      <c r="P275" s="74"/>
      <c r="R275" s="43"/>
    </row>
    <row r="276" spans="1:18" ht="15.75" customHeight="1">
      <c r="A276" s="2"/>
      <c r="B276" s="341">
        <v>1513</v>
      </c>
      <c r="C276" s="81" t="s">
        <v>340</v>
      </c>
      <c r="D276" s="81" t="s">
        <v>746</v>
      </c>
      <c r="E276" s="81" t="s">
        <v>761</v>
      </c>
      <c r="F276" s="1373" t="s">
        <v>772</v>
      </c>
      <c r="G276" s="341" t="s">
        <v>770</v>
      </c>
      <c r="H276" s="341" t="s">
        <v>80</v>
      </c>
      <c r="I276" s="733"/>
      <c r="J276" s="341">
        <v>1</v>
      </c>
      <c r="K276" s="54">
        <v>2700</v>
      </c>
      <c r="L276" s="419" t="str">
        <f t="shared" si="4"/>
        <v/>
      </c>
      <c r="M276" s="369" t="s">
        <v>21</v>
      </c>
      <c r="N276" s="436"/>
      <c r="P276" s="74"/>
      <c r="R276" s="43"/>
    </row>
    <row r="277" spans="1:18" ht="15.75" customHeight="1">
      <c r="A277" s="2"/>
      <c r="B277" s="341">
        <v>1513</v>
      </c>
      <c r="C277" s="81" t="s">
        <v>340</v>
      </c>
      <c r="D277" s="81" t="s">
        <v>737</v>
      </c>
      <c r="E277" s="81" t="s">
        <v>762</v>
      </c>
      <c r="F277" s="1373"/>
      <c r="G277" s="341" t="s">
        <v>770</v>
      </c>
      <c r="H277" s="341" t="s">
        <v>81</v>
      </c>
      <c r="I277" s="731"/>
      <c r="J277" s="341">
        <v>1</v>
      </c>
      <c r="K277" s="54">
        <v>2700</v>
      </c>
      <c r="L277" s="419" t="str">
        <f t="shared" si="4"/>
        <v/>
      </c>
      <c r="M277" s="369" t="s">
        <v>21</v>
      </c>
      <c r="N277" s="436"/>
      <c r="P277" s="74"/>
      <c r="R277" s="43"/>
    </row>
    <row r="278" spans="1:18" ht="15.75" customHeight="1">
      <c r="A278" s="2"/>
      <c r="B278" s="341">
        <v>1513</v>
      </c>
      <c r="C278" s="81" t="s">
        <v>340</v>
      </c>
      <c r="D278" s="81" t="s">
        <v>142</v>
      </c>
      <c r="E278" s="81" t="s">
        <v>763</v>
      </c>
      <c r="F278" s="1373"/>
      <c r="G278" s="341" t="s">
        <v>770</v>
      </c>
      <c r="H278" s="341" t="s">
        <v>479</v>
      </c>
      <c r="I278" s="731"/>
      <c r="J278" s="341">
        <v>1</v>
      </c>
      <c r="K278" s="54">
        <v>3000</v>
      </c>
      <c r="L278" s="419" t="str">
        <f t="shared" si="4"/>
        <v/>
      </c>
      <c r="M278" s="369" t="s">
        <v>21</v>
      </c>
      <c r="N278" s="436"/>
      <c r="P278" s="74"/>
      <c r="R278" s="43"/>
    </row>
    <row r="279" spans="1:18" ht="15.75" customHeight="1">
      <c r="A279" s="2"/>
      <c r="B279" s="341">
        <v>1513</v>
      </c>
      <c r="C279" s="81" t="s">
        <v>340</v>
      </c>
      <c r="D279" s="81" t="s">
        <v>134</v>
      </c>
      <c r="E279" s="81" t="s">
        <v>764</v>
      </c>
      <c r="F279" s="1373"/>
      <c r="G279" s="341" t="s">
        <v>770</v>
      </c>
      <c r="H279" s="341" t="s">
        <v>83</v>
      </c>
      <c r="I279" s="731"/>
      <c r="J279" s="341">
        <v>1</v>
      </c>
      <c r="K279" s="54">
        <v>3000</v>
      </c>
      <c r="L279" s="419" t="str">
        <f t="shared" si="4"/>
        <v/>
      </c>
      <c r="M279" s="369" t="s">
        <v>21</v>
      </c>
      <c r="N279" s="436"/>
      <c r="P279" s="74"/>
      <c r="R279" s="43"/>
    </row>
    <row r="280" spans="1:18" ht="15.75" customHeight="1">
      <c r="A280" s="2"/>
      <c r="B280" s="341">
        <v>1513</v>
      </c>
      <c r="C280" s="81" t="s">
        <v>340</v>
      </c>
      <c r="D280" s="81" t="s">
        <v>697</v>
      </c>
      <c r="E280" s="81" t="s">
        <v>765</v>
      </c>
      <c r="F280" s="1373"/>
      <c r="G280" s="341" t="s">
        <v>770</v>
      </c>
      <c r="H280" s="341" t="s">
        <v>32</v>
      </c>
      <c r="I280" s="731"/>
      <c r="J280" s="341">
        <v>1</v>
      </c>
      <c r="K280" s="54">
        <v>3000</v>
      </c>
      <c r="L280" s="419" t="str">
        <f t="shared" si="4"/>
        <v/>
      </c>
      <c r="M280" s="369" t="s">
        <v>21</v>
      </c>
      <c r="N280" s="436"/>
      <c r="P280" s="74"/>
      <c r="R280" s="43"/>
    </row>
    <row r="281" spans="1:18" ht="15.75" customHeight="1">
      <c r="A281" s="2"/>
      <c r="B281" s="341">
        <v>1513</v>
      </c>
      <c r="C281" s="81" t="s">
        <v>340</v>
      </c>
      <c r="D281" s="81" t="s">
        <v>84</v>
      </c>
      <c r="E281" s="81" t="s">
        <v>766</v>
      </c>
      <c r="F281" s="1373"/>
      <c r="G281" s="341" t="s">
        <v>770</v>
      </c>
      <c r="H281" s="341" t="s">
        <v>480</v>
      </c>
      <c r="I281" s="731"/>
      <c r="J281" s="341">
        <v>1</v>
      </c>
      <c r="K281" s="54">
        <v>3300</v>
      </c>
      <c r="L281" s="419" t="str">
        <f t="shared" si="4"/>
        <v/>
      </c>
      <c r="M281" s="369" t="s">
        <v>21</v>
      </c>
      <c r="N281" s="436"/>
      <c r="P281" s="74"/>
      <c r="R281" s="43"/>
    </row>
    <row r="282" spans="1:18" ht="15.75" customHeight="1">
      <c r="A282" s="2"/>
      <c r="B282" s="341">
        <v>1513</v>
      </c>
      <c r="C282" s="81" t="s">
        <v>340</v>
      </c>
      <c r="D282" s="81" t="s">
        <v>745</v>
      </c>
      <c r="E282" s="82" t="s">
        <v>767</v>
      </c>
      <c r="F282" s="1373"/>
      <c r="G282" s="341" t="s">
        <v>770</v>
      </c>
      <c r="H282" s="341" t="s">
        <v>88</v>
      </c>
      <c r="I282" s="745"/>
      <c r="J282" s="338">
        <v>1</v>
      </c>
      <c r="K282" s="52">
        <v>3300</v>
      </c>
      <c r="L282" s="435" t="str">
        <f t="shared" si="4"/>
        <v/>
      </c>
      <c r="M282" s="425" t="s">
        <v>21</v>
      </c>
      <c r="N282" s="321"/>
      <c r="P282" s="74"/>
      <c r="R282" s="43"/>
    </row>
    <row r="283" spans="1:18" ht="15.75" customHeight="1">
      <c r="A283" s="2"/>
      <c r="B283" s="340">
        <v>1508</v>
      </c>
      <c r="C283" s="83" t="s">
        <v>789</v>
      </c>
      <c r="D283" s="83" t="s">
        <v>792</v>
      </c>
      <c r="E283" s="83" t="s">
        <v>798</v>
      </c>
      <c r="F283" s="1372" t="s">
        <v>816</v>
      </c>
      <c r="G283" s="340" t="s">
        <v>817</v>
      </c>
      <c r="H283" s="340" t="s">
        <v>81</v>
      </c>
      <c r="I283" s="746"/>
      <c r="J283" s="339">
        <v>1</v>
      </c>
      <c r="K283" s="55">
        <v>3500</v>
      </c>
      <c r="L283" s="736" t="str">
        <f t="shared" si="4"/>
        <v/>
      </c>
      <c r="M283" s="363" t="s">
        <v>21</v>
      </c>
      <c r="N283" s="436"/>
      <c r="P283" s="74"/>
      <c r="R283" s="43"/>
    </row>
    <row r="284" spans="1:18" ht="15.75" customHeight="1">
      <c r="A284" s="2"/>
      <c r="B284" s="341">
        <v>1508</v>
      </c>
      <c r="C284" s="81" t="s">
        <v>789</v>
      </c>
      <c r="D284" s="81" t="s">
        <v>793</v>
      </c>
      <c r="E284" s="81" t="s">
        <v>799</v>
      </c>
      <c r="F284" s="1373"/>
      <c r="G284" s="341" t="s">
        <v>817</v>
      </c>
      <c r="H284" s="341" t="s">
        <v>29</v>
      </c>
      <c r="I284" s="731"/>
      <c r="J284" s="341">
        <v>1</v>
      </c>
      <c r="K284" s="54">
        <v>4000</v>
      </c>
      <c r="L284" s="419" t="str">
        <f t="shared" si="4"/>
        <v/>
      </c>
      <c r="M284" s="369" t="s">
        <v>21</v>
      </c>
      <c r="N284" s="436"/>
      <c r="P284" s="74"/>
      <c r="R284" s="43"/>
    </row>
    <row r="285" spans="1:18" ht="15.75" customHeight="1">
      <c r="A285" s="2"/>
      <c r="B285" s="341">
        <v>1508</v>
      </c>
      <c r="C285" s="81" t="s">
        <v>789</v>
      </c>
      <c r="D285" s="81" t="s">
        <v>794</v>
      </c>
      <c r="E285" s="81" t="s">
        <v>800</v>
      </c>
      <c r="F285" s="1373"/>
      <c r="G285" s="341" t="s">
        <v>817</v>
      </c>
      <c r="H285" s="341" t="s">
        <v>83</v>
      </c>
      <c r="I285" s="731"/>
      <c r="J285" s="341">
        <v>1</v>
      </c>
      <c r="K285" s="54">
        <v>4000</v>
      </c>
      <c r="L285" s="419" t="str">
        <f t="shared" si="4"/>
        <v/>
      </c>
      <c r="M285" s="369" t="s">
        <v>21</v>
      </c>
      <c r="N285" s="436"/>
      <c r="P285" s="74"/>
      <c r="R285" s="43"/>
    </row>
    <row r="286" spans="1:18" ht="15.75" customHeight="1">
      <c r="A286" s="2"/>
      <c r="B286" s="341">
        <v>1508</v>
      </c>
      <c r="C286" s="81" t="s">
        <v>789</v>
      </c>
      <c r="D286" s="81" t="s">
        <v>795</v>
      </c>
      <c r="E286" s="81" t="s">
        <v>801</v>
      </c>
      <c r="F286" s="1373"/>
      <c r="G286" s="341" t="s">
        <v>817</v>
      </c>
      <c r="H286" s="341" t="s">
        <v>32</v>
      </c>
      <c r="I286" s="731"/>
      <c r="J286" s="341">
        <v>1</v>
      </c>
      <c r="K286" s="54">
        <v>4000</v>
      </c>
      <c r="L286" s="419" t="str">
        <f t="shared" si="4"/>
        <v/>
      </c>
      <c r="M286" s="369" t="s">
        <v>21</v>
      </c>
      <c r="N286" s="436"/>
      <c r="P286" s="74"/>
      <c r="R286" s="43"/>
    </row>
    <row r="287" spans="1:18" ht="15.75" customHeight="1">
      <c r="A287" s="2"/>
      <c r="B287" s="341">
        <v>1508</v>
      </c>
      <c r="C287" s="81" t="s">
        <v>789</v>
      </c>
      <c r="D287" s="81" t="s">
        <v>796</v>
      </c>
      <c r="E287" s="81" t="s">
        <v>802</v>
      </c>
      <c r="F287" s="1373"/>
      <c r="G287" s="341" t="s">
        <v>817</v>
      </c>
      <c r="H287" s="341" t="s">
        <v>85</v>
      </c>
      <c r="I287" s="731"/>
      <c r="J287" s="341">
        <v>1</v>
      </c>
      <c r="K287" s="54">
        <v>4500</v>
      </c>
      <c r="L287" s="419" t="str">
        <f t="shared" si="4"/>
        <v/>
      </c>
      <c r="M287" s="369" t="s">
        <v>21</v>
      </c>
      <c r="N287" s="436"/>
      <c r="P287" s="74"/>
      <c r="R287" s="43"/>
    </row>
    <row r="288" spans="1:18" ht="15.75" customHeight="1">
      <c r="A288" s="2"/>
      <c r="B288" s="341">
        <v>1508</v>
      </c>
      <c r="C288" s="81" t="s">
        <v>789</v>
      </c>
      <c r="D288" s="81" t="s">
        <v>797</v>
      </c>
      <c r="E288" s="81" t="s">
        <v>803</v>
      </c>
      <c r="F288" s="1373"/>
      <c r="G288" s="341" t="s">
        <v>817</v>
      </c>
      <c r="H288" s="341" t="s">
        <v>88</v>
      </c>
      <c r="I288" s="732"/>
      <c r="J288" s="341">
        <v>1</v>
      </c>
      <c r="K288" s="54">
        <v>4500</v>
      </c>
      <c r="L288" s="419" t="str">
        <f t="shared" si="4"/>
        <v/>
      </c>
      <c r="M288" s="369" t="s">
        <v>21</v>
      </c>
      <c r="N288" s="436"/>
      <c r="P288" s="74"/>
      <c r="R288" s="43"/>
    </row>
    <row r="289" spans="1:18" ht="15.75" customHeight="1">
      <c r="A289" s="2"/>
      <c r="B289" s="341">
        <v>1508</v>
      </c>
      <c r="C289" s="81" t="s">
        <v>790</v>
      </c>
      <c r="D289" s="81" t="s">
        <v>792</v>
      </c>
      <c r="E289" s="81" t="s">
        <v>804</v>
      </c>
      <c r="F289" s="1373" t="s">
        <v>816</v>
      </c>
      <c r="G289" s="341" t="s">
        <v>818</v>
      </c>
      <c r="H289" s="341" t="s">
        <v>81</v>
      </c>
      <c r="I289" s="733"/>
      <c r="J289" s="341">
        <v>1</v>
      </c>
      <c r="K289" s="54">
        <v>3500</v>
      </c>
      <c r="L289" s="419" t="str">
        <f t="shared" si="4"/>
        <v/>
      </c>
      <c r="M289" s="369" t="s">
        <v>21</v>
      </c>
      <c r="N289" s="436"/>
      <c r="P289" s="74"/>
      <c r="R289" s="43"/>
    </row>
    <row r="290" spans="1:18" ht="15.75" customHeight="1">
      <c r="A290" s="2"/>
      <c r="B290" s="341">
        <v>1508</v>
      </c>
      <c r="C290" s="81" t="s">
        <v>790</v>
      </c>
      <c r="D290" s="81" t="s">
        <v>793</v>
      </c>
      <c r="E290" s="81" t="s">
        <v>805</v>
      </c>
      <c r="F290" s="1373"/>
      <c r="G290" s="341" t="s">
        <v>818</v>
      </c>
      <c r="H290" s="341" t="s">
        <v>29</v>
      </c>
      <c r="I290" s="731"/>
      <c r="J290" s="341">
        <v>1</v>
      </c>
      <c r="K290" s="54">
        <v>4000</v>
      </c>
      <c r="L290" s="419" t="str">
        <f t="shared" si="4"/>
        <v/>
      </c>
      <c r="M290" s="369" t="s">
        <v>21</v>
      </c>
      <c r="N290" s="436"/>
      <c r="P290" s="74"/>
      <c r="R290" s="43"/>
    </row>
    <row r="291" spans="1:18" ht="15.75" customHeight="1">
      <c r="A291" s="2"/>
      <c r="B291" s="341">
        <v>1508</v>
      </c>
      <c r="C291" s="81" t="s">
        <v>790</v>
      </c>
      <c r="D291" s="81" t="s">
        <v>794</v>
      </c>
      <c r="E291" s="81" t="s">
        <v>806</v>
      </c>
      <c r="F291" s="1373"/>
      <c r="G291" s="341" t="s">
        <v>818</v>
      </c>
      <c r="H291" s="341" t="s">
        <v>83</v>
      </c>
      <c r="I291" s="731"/>
      <c r="J291" s="341">
        <v>1</v>
      </c>
      <c r="K291" s="54">
        <v>4000</v>
      </c>
      <c r="L291" s="419" t="str">
        <f t="shared" si="4"/>
        <v/>
      </c>
      <c r="M291" s="369" t="s">
        <v>21</v>
      </c>
      <c r="N291" s="436"/>
      <c r="P291" s="74"/>
      <c r="R291" s="43"/>
    </row>
    <row r="292" spans="1:18" ht="15.75" customHeight="1">
      <c r="A292" s="2"/>
      <c r="B292" s="341">
        <v>1508</v>
      </c>
      <c r="C292" s="81" t="s">
        <v>790</v>
      </c>
      <c r="D292" s="81" t="s">
        <v>795</v>
      </c>
      <c r="E292" s="81" t="s">
        <v>807</v>
      </c>
      <c r="F292" s="1373"/>
      <c r="G292" s="341" t="s">
        <v>818</v>
      </c>
      <c r="H292" s="341" t="s">
        <v>32</v>
      </c>
      <c r="I292" s="731"/>
      <c r="J292" s="341">
        <v>1</v>
      </c>
      <c r="K292" s="54">
        <v>4000</v>
      </c>
      <c r="L292" s="419" t="str">
        <f t="shared" si="4"/>
        <v/>
      </c>
      <c r="M292" s="369" t="s">
        <v>21</v>
      </c>
      <c r="N292" s="436"/>
      <c r="P292" s="74"/>
      <c r="R292" s="43"/>
    </row>
    <row r="293" spans="1:18" ht="15.75" customHeight="1">
      <c r="A293" s="2"/>
      <c r="B293" s="341">
        <v>1508</v>
      </c>
      <c r="C293" s="81" t="s">
        <v>790</v>
      </c>
      <c r="D293" s="81" t="s">
        <v>796</v>
      </c>
      <c r="E293" s="81" t="s">
        <v>808</v>
      </c>
      <c r="F293" s="1373"/>
      <c r="G293" s="1003" t="s">
        <v>818</v>
      </c>
      <c r="H293" s="1003" t="s">
        <v>85</v>
      </c>
      <c r="I293" s="1309" t="s">
        <v>1492</v>
      </c>
      <c r="J293" s="1003">
        <v>1</v>
      </c>
      <c r="K293" s="1005">
        <v>4500</v>
      </c>
      <c r="L293" s="1086" t="str">
        <f t="shared" si="4"/>
        <v/>
      </c>
      <c r="M293" s="1082" t="s">
        <v>21</v>
      </c>
      <c r="N293" s="1088"/>
      <c r="P293" s="74"/>
      <c r="R293" s="43"/>
    </row>
    <row r="294" spans="1:18" ht="15.75" customHeight="1">
      <c r="A294" s="2"/>
      <c r="B294" s="341">
        <v>1508</v>
      </c>
      <c r="C294" s="81" t="s">
        <v>790</v>
      </c>
      <c r="D294" s="81" t="s">
        <v>797</v>
      </c>
      <c r="E294" s="81" t="s">
        <v>809</v>
      </c>
      <c r="F294" s="1373"/>
      <c r="G294" s="341" t="s">
        <v>818</v>
      </c>
      <c r="H294" s="341" t="s">
        <v>88</v>
      </c>
      <c r="I294" s="732"/>
      <c r="J294" s="341">
        <v>1</v>
      </c>
      <c r="K294" s="54">
        <v>4500</v>
      </c>
      <c r="L294" s="419" t="str">
        <f t="shared" si="4"/>
        <v/>
      </c>
      <c r="M294" s="369" t="s">
        <v>21</v>
      </c>
      <c r="N294" s="436"/>
      <c r="P294" s="74"/>
      <c r="R294" s="43"/>
    </row>
    <row r="295" spans="1:18" ht="15.75" customHeight="1">
      <c r="A295" s="2"/>
      <c r="B295" s="341">
        <v>1508</v>
      </c>
      <c r="C295" s="81" t="s">
        <v>791</v>
      </c>
      <c r="D295" s="81" t="s">
        <v>792</v>
      </c>
      <c r="E295" s="81" t="s">
        <v>810</v>
      </c>
      <c r="F295" s="1373" t="s">
        <v>816</v>
      </c>
      <c r="G295" s="341" t="s">
        <v>819</v>
      </c>
      <c r="H295" s="341" t="s">
        <v>81</v>
      </c>
      <c r="I295" s="733"/>
      <c r="J295" s="341">
        <v>1</v>
      </c>
      <c r="K295" s="54">
        <v>3500</v>
      </c>
      <c r="L295" s="419" t="str">
        <f t="shared" si="4"/>
        <v/>
      </c>
      <c r="M295" s="369" t="s">
        <v>21</v>
      </c>
      <c r="N295" s="436"/>
      <c r="P295" s="74"/>
      <c r="R295" s="43"/>
    </row>
    <row r="296" spans="1:18" ht="15.75" customHeight="1">
      <c r="A296" s="2"/>
      <c r="B296" s="341">
        <v>1508</v>
      </c>
      <c r="C296" s="81" t="s">
        <v>791</v>
      </c>
      <c r="D296" s="81" t="s">
        <v>793</v>
      </c>
      <c r="E296" s="81" t="s">
        <v>811</v>
      </c>
      <c r="F296" s="1373"/>
      <c r="G296" s="341" t="s">
        <v>819</v>
      </c>
      <c r="H296" s="341" t="s">
        <v>29</v>
      </c>
      <c r="I296" s="731"/>
      <c r="J296" s="341">
        <v>1</v>
      </c>
      <c r="K296" s="54">
        <v>4000</v>
      </c>
      <c r="L296" s="419" t="str">
        <f t="shared" si="4"/>
        <v/>
      </c>
      <c r="M296" s="369" t="s">
        <v>21</v>
      </c>
      <c r="N296" s="436"/>
      <c r="P296" s="74"/>
      <c r="R296" s="43"/>
    </row>
    <row r="297" spans="1:18" ht="15.75" customHeight="1">
      <c r="A297" s="2"/>
      <c r="B297" s="341">
        <v>1508</v>
      </c>
      <c r="C297" s="81" t="s">
        <v>791</v>
      </c>
      <c r="D297" s="81" t="s">
        <v>794</v>
      </c>
      <c r="E297" s="81" t="s">
        <v>812</v>
      </c>
      <c r="F297" s="1373"/>
      <c r="G297" s="341" t="s">
        <v>819</v>
      </c>
      <c r="H297" s="341" t="s">
        <v>83</v>
      </c>
      <c r="I297" s="731"/>
      <c r="J297" s="341">
        <v>1</v>
      </c>
      <c r="K297" s="54">
        <v>4000</v>
      </c>
      <c r="L297" s="419" t="str">
        <f t="shared" si="4"/>
        <v/>
      </c>
      <c r="M297" s="369" t="s">
        <v>21</v>
      </c>
      <c r="N297" s="436"/>
      <c r="P297" s="74"/>
      <c r="R297" s="43"/>
    </row>
    <row r="298" spans="1:18" ht="15.75" customHeight="1">
      <c r="A298" s="2"/>
      <c r="B298" s="341">
        <v>1508</v>
      </c>
      <c r="C298" s="81" t="s">
        <v>791</v>
      </c>
      <c r="D298" s="81" t="s">
        <v>795</v>
      </c>
      <c r="E298" s="81" t="s">
        <v>813</v>
      </c>
      <c r="F298" s="1373"/>
      <c r="G298" s="341" t="s">
        <v>819</v>
      </c>
      <c r="H298" s="341" t="s">
        <v>32</v>
      </c>
      <c r="I298" s="731"/>
      <c r="J298" s="341">
        <v>1</v>
      </c>
      <c r="K298" s="54">
        <v>4000</v>
      </c>
      <c r="L298" s="419" t="str">
        <f t="shared" si="4"/>
        <v/>
      </c>
      <c r="M298" s="369" t="s">
        <v>21</v>
      </c>
      <c r="N298" s="436"/>
      <c r="P298" s="74"/>
      <c r="R298" s="43"/>
    </row>
    <row r="299" spans="1:18" ht="15.75" customHeight="1">
      <c r="A299" s="2"/>
      <c r="B299" s="341">
        <v>1508</v>
      </c>
      <c r="C299" s="81" t="s">
        <v>791</v>
      </c>
      <c r="D299" s="81" t="s">
        <v>796</v>
      </c>
      <c r="E299" s="81" t="s">
        <v>814</v>
      </c>
      <c r="F299" s="1373"/>
      <c r="G299" s="341" t="s">
        <v>819</v>
      </c>
      <c r="H299" s="341" t="s">
        <v>85</v>
      </c>
      <c r="I299" s="779" t="s">
        <v>1491</v>
      </c>
      <c r="J299" s="341">
        <v>1</v>
      </c>
      <c r="K299" s="54">
        <v>4500</v>
      </c>
      <c r="L299" s="419" t="str">
        <f t="shared" si="4"/>
        <v/>
      </c>
      <c r="M299" s="369" t="s">
        <v>21</v>
      </c>
      <c r="N299" s="436"/>
      <c r="P299" s="74"/>
      <c r="R299" s="43"/>
    </row>
    <row r="300" spans="1:18" ht="15.75" customHeight="1">
      <c r="A300" s="2"/>
      <c r="B300" s="338">
        <v>1508</v>
      </c>
      <c r="C300" s="82" t="s">
        <v>791</v>
      </c>
      <c r="D300" s="82" t="s">
        <v>797</v>
      </c>
      <c r="E300" s="82" t="s">
        <v>815</v>
      </c>
      <c r="F300" s="1374"/>
      <c r="G300" s="338" t="s">
        <v>819</v>
      </c>
      <c r="H300" s="338" t="s">
        <v>88</v>
      </c>
      <c r="I300" s="745"/>
      <c r="J300" s="338">
        <v>1</v>
      </c>
      <c r="K300" s="52">
        <v>4500</v>
      </c>
      <c r="L300" s="435" t="str">
        <f t="shared" si="4"/>
        <v/>
      </c>
      <c r="M300" s="425" t="s">
        <v>21</v>
      </c>
      <c r="N300" s="321"/>
      <c r="P300" s="74"/>
      <c r="R300" s="43"/>
    </row>
    <row r="301" spans="1:18" ht="15.75" customHeight="1">
      <c r="A301" s="2"/>
      <c r="B301" s="807">
        <v>1510</v>
      </c>
      <c r="C301" s="139" t="s">
        <v>820</v>
      </c>
      <c r="D301" s="80" t="s">
        <v>67</v>
      </c>
      <c r="E301" s="80" t="s">
        <v>837</v>
      </c>
      <c r="F301" s="1436" t="s">
        <v>865</v>
      </c>
      <c r="G301" s="252" t="s">
        <v>829</v>
      </c>
      <c r="H301" s="334" t="s">
        <v>856</v>
      </c>
      <c r="I301" s="744"/>
      <c r="J301" s="145">
        <v>1</v>
      </c>
      <c r="K301" s="909">
        <v>4000</v>
      </c>
      <c r="L301" s="910" t="str">
        <f t="shared" si="4"/>
        <v/>
      </c>
      <c r="M301" s="737" t="s">
        <v>831</v>
      </c>
      <c r="N301" s="894"/>
      <c r="R301" s="43"/>
    </row>
    <row r="302" spans="1:18" ht="15.75" customHeight="1">
      <c r="A302" s="2"/>
      <c r="B302" s="636">
        <v>1510</v>
      </c>
      <c r="C302" s="126" t="s">
        <v>820</v>
      </c>
      <c r="D302" s="81" t="s">
        <v>26</v>
      </c>
      <c r="E302" s="81" t="s">
        <v>838</v>
      </c>
      <c r="F302" s="1444"/>
      <c r="G302" s="189" t="s">
        <v>829</v>
      </c>
      <c r="H302" s="8" t="s">
        <v>857</v>
      </c>
      <c r="I302" s="744"/>
      <c r="J302" s="241">
        <v>1</v>
      </c>
      <c r="K302" s="640">
        <v>4500</v>
      </c>
      <c r="L302" s="738" t="str">
        <f t="shared" si="4"/>
        <v/>
      </c>
      <c r="M302" s="737" t="s">
        <v>831</v>
      </c>
      <c r="N302" s="901"/>
      <c r="R302" s="43"/>
    </row>
    <row r="303" spans="1:18" ht="15.75" customHeight="1">
      <c r="A303" s="2"/>
      <c r="B303" s="636">
        <v>1510</v>
      </c>
      <c r="C303" s="126" t="s">
        <v>820</v>
      </c>
      <c r="D303" s="81" t="s">
        <v>82</v>
      </c>
      <c r="E303" s="81" t="s">
        <v>839</v>
      </c>
      <c r="F303" s="1444"/>
      <c r="G303" s="189" t="s">
        <v>829</v>
      </c>
      <c r="H303" s="8" t="s">
        <v>858</v>
      </c>
      <c r="I303" s="744"/>
      <c r="J303" s="241">
        <v>1</v>
      </c>
      <c r="K303" s="640">
        <v>4500</v>
      </c>
      <c r="L303" s="738" t="str">
        <f t="shared" si="4"/>
        <v/>
      </c>
      <c r="M303" s="737" t="s">
        <v>831</v>
      </c>
      <c r="N303" s="901"/>
      <c r="R303" s="43"/>
    </row>
    <row r="304" spans="1:18" ht="15.75" customHeight="1">
      <c r="A304" s="2"/>
      <c r="B304" s="636">
        <v>1510</v>
      </c>
      <c r="C304" s="126" t="s">
        <v>820</v>
      </c>
      <c r="D304" s="81" t="s">
        <v>30</v>
      </c>
      <c r="E304" s="81" t="s">
        <v>840</v>
      </c>
      <c r="F304" s="1444"/>
      <c r="G304" s="189" t="s">
        <v>829</v>
      </c>
      <c r="H304" s="8" t="s">
        <v>859</v>
      </c>
      <c r="I304" s="744"/>
      <c r="J304" s="241">
        <v>1</v>
      </c>
      <c r="K304" s="640">
        <v>4500</v>
      </c>
      <c r="L304" s="738" t="str">
        <f t="shared" si="4"/>
        <v/>
      </c>
      <c r="M304" s="737" t="s">
        <v>831</v>
      </c>
      <c r="N304" s="901"/>
      <c r="R304" s="43"/>
    </row>
    <row r="305" spans="1:18" ht="15.75" customHeight="1">
      <c r="A305" s="2"/>
      <c r="B305" s="636">
        <v>1510</v>
      </c>
      <c r="C305" s="126" t="s">
        <v>820</v>
      </c>
      <c r="D305" s="81" t="s">
        <v>84</v>
      </c>
      <c r="E305" s="81" t="s">
        <v>841</v>
      </c>
      <c r="F305" s="1444"/>
      <c r="G305" s="189" t="s">
        <v>829</v>
      </c>
      <c r="H305" s="8" t="s">
        <v>860</v>
      </c>
      <c r="I305" s="744"/>
      <c r="J305" s="241">
        <v>1</v>
      </c>
      <c r="K305" s="640">
        <v>5000</v>
      </c>
      <c r="L305" s="738" t="str">
        <f t="shared" si="4"/>
        <v/>
      </c>
      <c r="M305" s="737" t="s">
        <v>831</v>
      </c>
      <c r="N305" s="901"/>
      <c r="R305" s="43"/>
    </row>
    <row r="306" spans="1:18" ht="15.75" customHeight="1">
      <c r="A306" s="2"/>
      <c r="B306" s="636">
        <v>1510</v>
      </c>
      <c r="C306" s="126" t="s">
        <v>820</v>
      </c>
      <c r="D306" s="81" t="s">
        <v>25</v>
      </c>
      <c r="E306" s="81" t="s">
        <v>842</v>
      </c>
      <c r="F306" s="1444"/>
      <c r="G306" s="189" t="s">
        <v>829</v>
      </c>
      <c r="H306" s="8" t="s">
        <v>861</v>
      </c>
      <c r="I306" s="744"/>
      <c r="J306" s="241">
        <v>1</v>
      </c>
      <c r="K306" s="640">
        <v>5000</v>
      </c>
      <c r="L306" s="738" t="str">
        <f t="shared" si="4"/>
        <v/>
      </c>
      <c r="M306" s="737" t="s">
        <v>831</v>
      </c>
      <c r="N306" s="901"/>
      <c r="R306" s="43"/>
    </row>
    <row r="307" spans="1:18" ht="15.75" customHeight="1">
      <c r="A307" s="2"/>
      <c r="B307" s="636">
        <v>1510</v>
      </c>
      <c r="C307" s="126" t="s">
        <v>820</v>
      </c>
      <c r="D307" s="81" t="s">
        <v>89</v>
      </c>
      <c r="E307" s="81" t="s">
        <v>843</v>
      </c>
      <c r="F307" s="1444"/>
      <c r="G307" s="189" t="s">
        <v>829</v>
      </c>
      <c r="H307" s="8" t="s">
        <v>862</v>
      </c>
      <c r="I307" s="744"/>
      <c r="J307" s="241">
        <v>1</v>
      </c>
      <c r="K307" s="640">
        <v>6000</v>
      </c>
      <c r="L307" s="738" t="str">
        <f t="shared" si="4"/>
        <v/>
      </c>
      <c r="M307" s="737" t="s">
        <v>831</v>
      </c>
      <c r="N307" s="901"/>
      <c r="R307" s="43"/>
    </row>
    <row r="308" spans="1:18" ht="15.75" customHeight="1">
      <c r="A308" s="2"/>
      <c r="B308" s="636">
        <v>1510</v>
      </c>
      <c r="C308" s="126" t="s">
        <v>820</v>
      </c>
      <c r="D308" s="128" t="s">
        <v>22</v>
      </c>
      <c r="E308" s="81" t="s">
        <v>844</v>
      </c>
      <c r="F308" s="1444"/>
      <c r="G308" s="189" t="s">
        <v>829</v>
      </c>
      <c r="H308" s="89" t="s">
        <v>863</v>
      </c>
      <c r="I308" s="744"/>
      <c r="J308" s="241">
        <v>1</v>
      </c>
      <c r="K308" s="640">
        <v>6000</v>
      </c>
      <c r="L308" s="738" t="str">
        <f t="shared" si="4"/>
        <v/>
      </c>
      <c r="M308" s="737" t="s">
        <v>831</v>
      </c>
      <c r="N308" s="901"/>
      <c r="R308" s="43"/>
    </row>
    <row r="309" spans="1:18" ht="15.75" customHeight="1">
      <c r="A309" s="2"/>
      <c r="B309" s="636">
        <v>1510</v>
      </c>
      <c r="C309" s="126" t="s">
        <v>820</v>
      </c>
      <c r="D309" s="243" t="s">
        <v>92</v>
      </c>
      <c r="E309" s="81" t="s">
        <v>845</v>
      </c>
      <c r="F309" s="1444"/>
      <c r="G309" s="189" t="s">
        <v>829</v>
      </c>
      <c r="H309" s="89" t="s">
        <v>864</v>
      </c>
      <c r="I309" s="765"/>
      <c r="J309" s="241">
        <v>1</v>
      </c>
      <c r="K309" s="640">
        <v>6000</v>
      </c>
      <c r="L309" s="738" t="str">
        <f t="shared" si="4"/>
        <v/>
      </c>
      <c r="M309" s="737" t="s">
        <v>831</v>
      </c>
      <c r="N309" s="901"/>
      <c r="R309" s="43"/>
    </row>
    <row r="310" spans="1:18" ht="15.75" customHeight="1">
      <c r="A310" s="2"/>
      <c r="B310" s="636">
        <v>1510</v>
      </c>
      <c r="C310" s="126" t="s">
        <v>836</v>
      </c>
      <c r="D310" s="81" t="s">
        <v>67</v>
      </c>
      <c r="E310" s="81" t="s">
        <v>846</v>
      </c>
      <c r="F310" s="1445" t="s">
        <v>865</v>
      </c>
      <c r="G310" s="189" t="s">
        <v>855</v>
      </c>
      <c r="H310" s="8" t="s">
        <v>856</v>
      </c>
      <c r="I310" s="747"/>
      <c r="J310" s="241">
        <v>1</v>
      </c>
      <c r="K310" s="640">
        <v>4000</v>
      </c>
      <c r="L310" s="738" t="str">
        <f t="shared" si="4"/>
        <v/>
      </c>
      <c r="M310" s="737" t="s">
        <v>831</v>
      </c>
      <c r="N310" s="901"/>
      <c r="R310" s="43"/>
    </row>
    <row r="311" spans="1:18" ht="15.75" customHeight="1">
      <c r="A311" s="2"/>
      <c r="B311" s="636">
        <v>1510</v>
      </c>
      <c r="C311" s="126" t="s">
        <v>836</v>
      </c>
      <c r="D311" s="81" t="s">
        <v>26</v>
      </c>
      <c r="E311" s="81" t="s">
        <v>847</v>
      </c>
      <c r="F311" s="1445"/>
      <c r="G311" s="189" t="s">
        <v>855</v>
      </c>
      <c r="H311" s="8" t="s">
        <v>857</v>
      </c>
      <c r="I311" s="747"/>
      <c r="J311" s="241">
        <v>1</v>
      </c>
      <c r="K311" s="640">
        <v>4500</v>
      </c>
      <c r="L311" s="738" t="str">
        <f t="shared" si="4"/>
        <v/>
      </c>
      <c r="M311" s="737" t="s">
        <v>831</v>
      </c>
      <c r="N311" s="901"/>
      <c r="R311" s="43"/>
    </row>
    <row r="312" spans="1:18" ht="15.75" customHeight="1">
      <c r="A312" s="2"/>
      <c r="B312" s="636">
        <v>1510</v>
      </c>
      <c r="C312" s="126" t="s">
        <v>836</v>
      </c>
      <c r="D312" s="81" t="s">
        <v>82</v>
      </c>
      <c r="E312" s="81" t="s">
        <v>848</v>
      </c>
      <c r="F312" s="1445"/>
      <c r="G312" s="189" t="s">
        <v>855</v>
      </c>
      <c r="H312" s="8" t="s">
        <v>858</v>
      </c>
      <c r="I312" s="747"/>
      <c r="J312" s="241">
        <v>1</v>
      </c>
      <c r="K312" s="640">
        <v>4500</v>
      </c>
      <c r="L312" s="738" t="str">
        <f t="shared" si="4"/>
        <v/>
      </c>
      <c r="M312" s="737" t="s">
        <v>831</v>
      </c>
      <c r="N312" s="901"/>
      <c r="R312" s="43"/>
    </row>
    <row r="313" spans="1:18" ht="15.75" customHeight="1">
      <c r="A313" s="2"/>
      <c r="B313" s="636">
        <v>1510</v>
      </c>
      <c r="C313" s="126" t="s">
        <v>836</v>
      </c>
      <c r="D313" s="81" t="s">
        <v>30</v>
      </c>
      <c r="E313" s="81" t="s">
        <v>849</v>
      </c>
      <c r="F313" s="1445"/>
      <c r="G313" s="189" t="s">
        <v>855</v>
      </c>
      <c r="H313" s="8" t="s">
        <v>859</v>
      </c>
      <c r="I313" s="747"/>
      <c r="J313" s="241">
        <v>1</v>
      </c>
      <c r="K313" s="640">
        <v>4500</v>
      </c>
      <c r="L313" s="738" t="str">
        <f t="shared" si="4"/>
        <v/>
      </c>
      <c r="M313" s="737" t="s">
        <v>831</v>
      </c>
      <c r="N313" s="901"/>
      <c r="R313" s="43"/>
    </row>
    <row r="314" spans="1:18" ht="15.75" customHeight="1">
      <c r="A314" s="2"/>
      <c r="B314" s="636">
        <v>1510</v>
      </c>
      <c r="C314" s="126" t="s">
        <v>836</v>
      </c>
      <c r="D314" s="81" t="s">
        <v>84</v>
      </c>
      <c r="E314" s="81" t="s">
        <v>850</v>
      </c>
      <c r="F314" s="1445"/>
      <c r="G314" s="189" t="s">
        <v>855</v>
      </c>
      <c r="H314" s="8" t="s">
        <v>860</v>
      </c>
      <c r="I314" s="747"/>
      <c r="J314" s="241">
        <v>1</v>
      </c>
      <c r="K314" s="640">
        <v>5000</v>
      </c>
      <c r="L314" s="738" t="str">
        <f t="shared" si="4"/>
        <v/>
      </c>
      <c r="M314" s="737" t="s">
        <v>831</v>
      </c>
      <c r="N314" s="901"/>
      <c r="R314" s="43"/>
    </row>
    <row r="315" spans="1:18" ht="15.75" customHeight="1">
      <c r="A315" s="2"/>
      <c r="B315" s="636">
        <v>1510</v>
      </c>
      <c r="C315" s="126" t="s">
        <v>836</v>
      </c>
      <c r="D315" s="81" t="s">
        <v>25</v>
      </c>
      <c r="E315" s="81" t="s">
        <v>851</v>
      </c>
      <c r="F315" s="1445"/>
      <c r="G315" s="189" t="s">
        <v>855</v>
      </c>
      <c r="H315" s="8" t="s">
        <v>861</v>
      </c>
      <c r="I315" s="747"/>
      <c r="J315" s="241">
        <v>1</v>
      </c>
      <c r="K315" s="640">
        <v>5000</v>
      </c>
      <c r="L315" s="738" t="str">
        <f t="shared" si="4"/>
        <v/>
      </c>
      <c r="M315" s="737" t="s">
        <v>831</v>
      </c>
      <c r="N315" s="901"/>
      <c r="R315" s="43"/>
    </row>
    <row r="316" spans="1:18" ht="15.75" customHeight="1">
      <c r="A316" s="2"/>
      <c r="B316" s="636">
        <v>1510</v>
      </c>
      <c r="C316" s="126" t="s">
        <v>836</v>
      </c>
      <c r="D316" s="81" t="s">
        <v>89</v>
      </c>
      <c r="E316" s="81" t="s">
        <v>852</v>
      </c>
      <c r="F316" s="1445"/>
      <c r="G316" s="189" t="s">
        <v>855</v>
      </c>
      <c r="H316" s="8" t="s">
        <v>862</v>
      </c>
      <c r="I316" s="14" t="s">
        <v>1608</v>
      </c>
      <c r="J316" s="241">
        <v>1</v>
      </c>
      <c r="K316" s="640">
        <v>6000</v>
      </c>
      <c r="L316" s="738" t="str">
        <f t="shared" si="4"/>
        <v/>
      </c>
      <c r="M316" s="737" t="s">
        <v>831</v>
      </c>
      <c r="N316" s="901"/>
      <c r="R316" s="43"/>
    </row>
    <row r="317" spans="1:18" ht="15.75" customHeight="1">
      <c r="A317" s="2"/>
      <c r="B317" s="636">
        <v>1510</v>
      </c>
      <c r="C317" s="126" t="s">
        <v>836</v>
      </c>
      <c r="D317" s="128" t="s">
        <v>22</v>
      </c>
      <c r="E317" s="81" t="s">
        <v>853</v>
      </c>
      <c r="F317" s="1445"/>
      <c r="G317" s="189" t="s">
        <v>855</v>
      </c>
      <c r="H317" s="89" t="s">
        <v>863</v>
      </c>
      <c r="I317" s="747"/>
      <c r="J317" s="241">
        <v>1</v>
      </c>
      <c r="K317" s="640">
        <v>6000</v>
      </c>
      <c r="L317" s="738" t="str">
        <f t="shared" si="4"/>
        <v/>
      </c>
      <c r="M317" s="737" t="s">
        <v>831</v>
      </c>
      <c r="N317" s="901"/>
      <c r="R317" s="43"/>
    </row>
    <row r="318" spans="1:18" ht="15.75" customHeight="1">
      <c r="A318" s="2"/>
      <c r="B318" s="638">
        <v>1510</v>
      </c>
      <c r="C318" s="535" t="s">
        <v>836</v>
      </c>
      <c r="D318" s="141" t="s">
        <v>92</v>
      </c>
      <c r="E318" s="82" t="s">
        <v>854</v>
      </c>
      <c r="F318" s="1446"/>
      <c r="G318" s="338" t="s">
        <v>855</v>
      </c>
      <c r="H318" s="338" t="s">
        <v>864</v>
      </c>
      <c r="I318" s="688" t="s">
        <v>1491</v>
      </c>
      <c r="J318" s="764">
        <v>1</v>
      </c>
      <c r="K318" s="743">
        <v>6000</v>
      </c>
      <c r="L318" s="741" t="str">
        <f t="shared" si="4"/>
        <v/>
      </c>
      <c r="M318" s="742" t="s">
        <v>831</v>
      </c>
      <c r="N318" s="438"/>
      <c r="R318" s="43"/>
    </row>
    <row r="319" spans="1:18" ht="15.75" customHeight="1">
      <c r="A319" s="2"/>
      <c r="B319" s="340">
        <v>1505</v>
      </c>
      <c r="C319" s="176" t="s">
        <v>484</v>
      </c>
      <c r="D319" s="534" t="s">
        <v>468</v>
      </c>
      <c r="E319" s="530" t="s">
        <v>542</v>
      </c>
      <c r="F319" s="1443" t="s">
        <v>482</v>
      </c>
      <c r="G319" s="114" t="s">
        <v>488</v>
      </c>
      <c r="H319" s="64" t="s">
        <v>80</v>
      </c>
      <c r="I319" s="1075"/>
      <c r="J319" s="64">
        <v>1</v>
      </c>
      <c r="K319" s="63">
        <v>4400</v>
      </c>
      <c r="L319" s="353" t="str">
        <f t="shared" si="4"/>
        <v/>
      </c>
      <c r="M319" s="358" t="s">
        <v>21</v>
      </c>
      <c r="N319" s="436"/>
      <c r="R319" s="43"/>
    </row>
    <row r="320" spans="1:18" ht="15.75" customHeight="1">
      <c r="A320" s="2"/>
      <c r="B320" s="341">
        <v>1505</v>
      </c>
      <c r="C320" s="126" t="s">
        <v>484</v>
      </c>
      <c r="D320" s="18" t="s">
        <v>469</v>
      </c>
      <c r="E320" s="531" t="s">
        <v>543</v>
      </c>
      <c r="F320" s="1441"/>
      <c r="G320" s="17" t="s">
        <v>488</v>
      </c>
      <c r="H320" s="64" t="s">
        <v>81</v>
      </c>
      <c r="I320" s="609"/>
      <c r="J320" s="17">
        <v>1</v>
      </c>
      <c r="K320" s="47">
        <v>4400</v>
      </c>
      <c r="L320" s="383" t="str">
        <f t="shared" si="4"/>
        <v/>
      </c>
      <c r="M320" s="356" t="s">
        <v>21</v>
      </c>
      <c r="N320" s="436"/>
      <c r="R320" s="43"/>
    </row>
    <row r="321" spans="1:18" ht="15.75" customHeight="1">
      <c r="A321" s="2"/>
      <c r="B321" s="341">
        <v>1505</v>
      </c>
      <c r="C321" s="126" t="s">
        <v>484</v>
      </c>
      <c r="D321" s="18" t="s">
        <v>470</v>
      </c>
      <c r="E321" s="531" t="s">
        <v>544</v>
      </c>
      <c r="F321" s="1441"/>
      <c r="G321" s="17" t="s">
        <v>488</v>
      </c>
      <c r="H321" s="64" t="s">
        <v>479</v>
      </c>
      <c r="I321" s="609"/>
      <c r="J321" s="17">
        <v>1</v>
      </c>
      <c r="K321" s="47">
        <v>4400</v>
      </c>
      <c r="L321" s="353" t="str">
        <f t="shared" si="4"/>
        <v/>
      </c>
      <c r="M321" s="356" t="s">
        <v>21</v>
      </c>
      <c r="N321" s="436"/>
      <c r="R321" s="43"/>
    </row>
    <row r="322" spans="1:18" ht="15.75" customHeight="1">
      <c r="A322" s="2"/>
      <c r="B322" s="341">
        <v>1505</v>
      </c>
      <c r="C322" s="126" t="s">
        <v>484</v>
      </c>
      <c r="D322" s="18" t="s">
        <v>472</v>
      </c>
      <c r="E322" s="531" t="s">
        <v>545</v>
      </c>
      <c r="F322" s="1441"/>
      <c r="G322" s="17" t="s">
        <v>488</v>
      </c>
      <c r="H322" s="64" t="s">
        <v>32</v>
      </c>
      <c r="I322" s="609"/>
      <c r="J322" s="17">
        <v>1</v>
      </c>
      <c r="K322" s="47">
        <v>4900</v>
      </c>
      <c r="L322" s="351" t="str">
        <f t="shared" si="4"/>
        <v/>
      </c>
      <c r="M322" s="356" t="s">
        <v>21</v>
      </c>
      <c r="N322" s="436"/>
      <c r="R322" s="43"/>
    </row>
    <row r="323" spans="1:18" ht="15.75" customHeight="1">
      <c r="A323" s="2"/>
      <c r="B323" s="341">
        <v>1505</v>
      </c>
      <c r="C323" s="126" t="s">
        <v>484</v>
      </c>
      <c r="D323" s="18" t="s">
        <v>467</v>
      </c>
      <c r="E323" s="531" t="s">
        <v>546</v>
      </c>
      <c r="F323" s="1441"/>
      <c r="G323" s="17" t="s">
        <v>488</v>
      </c>
      <c r="H323" s="64" t="s">
        <v>85</v>
      </c>
      <c r="I323" s="725"/>
      <c r="J323" s="17">
        <v>1</v>
      </c>
      <c r="K323" s="47">
        <v>4900</v>
      </c>
      <c r="L323" s="351" t="str">
        <f t="shared" si="4"/>
        <v/>
      </c>
      <c r="M323" s="356" t="s">
        <v>21</v>
      </c>
      <c r="N323" s="436"/>
      <c r="R323" s="43"/>
    </row>
    <row r="324" spans="1:18" ht="15.75" customHeight="1">
      <c r="A324" s="2"/>
      <c r="B324" s="341">
        <v>1505</v>
      </c>
      <c r="C324" s="126" t="s">
        <v>484</v>
      </c>
      <c r="D324" s="18" t="s">
        <v>474</v>
      </c>
      <c r="E324" s="531" t="s">
        <v>547</v>
      </c>
      <c r="F324" s="1441"/>
      <c r="G324" s="17" t="s">
        <v>488</v>
      </c>
      <c r="H324" s="64" t="s">
        <v>88</v>
      </c>
      <c r="I324" s="609"/>
      <c r="J324" s="17">
        <v>1</v>
      </c>
      <c r="K324" s="47">
        <v>4900</v>
      </c>
      <c r="L324" s="351" t="str">
        <f t="shared" si="4"/>
        <v/>
      </c>
      <c r="M324" s="356" t="s">
        <v>21</v>
      </c>
      <c r="N324" s="436"/>
      <c r="R324" s="43"/>
    </row>
    <row r="325" spans="1:18" ht="15.75" customHeight="1">
      <c r="A325" s="2"/>
      <c r="B325" s="341">
        <v>1505</v>
      </c>
      <c r="C325" s="126" t="s">
        <v>485</v>
      </c>
      <c r="D325" s="18" t="s">
        <v>468</v>
      </c>
      <c r="E325" s="531" t="s">
        <v>548</v>
      </c>
      <c r="F325" s="1441" t="s">
        <v>482</v>
      </c>
      <c r="G325" s="536" t="s">
        <v>489</v>
      </c>
      <c r="H325" s="64" t="s">
        <v>80</v>
      </c>
      <c r="I325" s="725"/>
      <c r="J325" s="17">
        <v>1</v>
      </c>
      <c r="K325" s="47">
        <v>4400</v>
      </c>
      <c r="L325" s="351" t="str">
        <f t="shared" si="4"/>
        <v/>
      </c>
      <c r="M325" s="356" t="s">
        <v>21</v>
      </c>
      <c r="N325" s="436"/>
      <c r="R325" s="43"/>
    </row>
    <row r="326" spans="1:18" ht="15.75" customHeight="1">
      <c r="A326" s="2"/>
      <c r="B326" s="341">
        <v>1505</v>
      </c>
      <c r="C326" s="126" t="s">
        <v>485</v>
      </c>
      <c r="D326" s="18" t="s">
        <v>469</v>
      </c>
      <c r="E326" s="531" t="s">
        <v>549</v>
      </c>
      <c r="F326" s="1441"/>
      <c r="G326" s="536" t="s">
        <v>489</v>
      </c>
      <c r="H326" s="64" t="s">
        <v>81</v>
      </c>
      <c r="I326" s="112"/>
      <c r="J326" s="17">
        <v>1</v>
      </c>
      <c r="K326" s="47">
        <v>4400</v>
      </c>
      <c r="L326" s="351" t="str">
        <f t="shared" si="4"/>
        <v/>
      </c>
      <c r="M326" s="356" t="s">
        <v>21</v>
      </c>
      <c r="N326" s="436"/>
      <c r="R326" s="43"/>
    </row>
    <row r="327" spans="1:18" ht="15.75" customHeight="1">
      <c r="A327" s="2"/>
      <c r="B327" s="341">
        <v>1505</v>
      </c>
      <c r="C327" s="126" t="s">
        <v>485</v>
      </c>
      <c r="D327" s="18" t="s">
        <v>470</v>
      </c>
      <c r="E327" s="531" t="s">
        <v>550</v>
      </c>
      <c r="F327" s="1441"/>
      <c r="G327" s="536" t="s">
        <v>489</v>
      </c>
      <c r="H327" s="64" t="s">
        <v>479</v>
      </c>
      <c r="I327" s="725"/>
      <c r="J327" s="17">
        <v>1</v>
      </c>
      <c r="K327" s="47">
        <v>4400</v>
      </c>
      <c r="L327" s="383" t="str">
        <f t="shared" ref="L327:L359" si="5">IFERROR(IF(N327=0,"",ROUNDUP(N327/J327,0)),"")</f>
        <v/>
      </c>
      <c r="M327" s="356" t="s">
        <v>21</v>
      </c>
      <c r="N327" s="436"/>
      <c r="R327" s="43"/>
    </row>
    <row r="328" spans="1:18" ht="15.75" customHeight="1">
      <c r="A328" s="2"/>
      <c r="B328" s="341">
        <v>1505</v>
      </c>
      <c r="C328" s="126" t="s">
        <v>485</v>
      </c>
      <c r="D328" s="18" t="s">
        <v>472</v>
      </c>
      <c r="E328" s="531" t="s">
        <v>551</v>
      </c>
      <c r="F328" s="1441"/>
      <c r="G328" s="536" t="s">
        <v>489</v>
      </c>
      <c r="H328" s="64" t="s">
        <v>32</v>
      </c>
      <c r="I328" s="112"/>
      <c r="J328" s="17">
        <v>1</v>
      </c>
      <c r="K328" s="47">
        <v>4900</v>
      </c>
      <c r="L328" s="383" t="str">
        <f t="shared" si="5"/>
        <v/>
      </c>
      <c r="M328" s="356" t="s">
        <v>21</v>
      </c>
      <c r="N328" s="436"/>
      <c r="R328" s="43"/>
    </row>
    <row r="329" spans="1:18" ht="15.75" customHeight="1">
      <c r="A329" s="2"/>
      <c r="B329" s="341">
        <v>1505</v>
      </c>
      <c r="C329" s="126" t="s">
        <v>485</v>
      </c>
      <c r="D329" s="18" t="s">
        <v>467</v>
      </c>
      <c r="E329" s="531" t="s">
        <v>552</v>
      </c>
      <c r="F329" s="1441"/>
      <c r="G329" s="536" t="s">
        <v>489</v>
      </c>
      <c r="H329" s="64" t="s">
        <v>85</v>
      </c>
      <c r="I329" s="112"/>
      <c r="J329" s="17">
        <v>1</v>
      </c>
      <c r="K329" s="47">
        <v>4900</v>
      </c>
      <c r="L329" s="353" t="str">
        <f t="shared" si="5"/>
        <v/>
      </c>
      <c r="M329" s="356" t="s">
        <v>21</v>
      </c>
      <c r="N329" s="436"/>
      <c r="R329" s="43"/>
    </row>
    <row r="330" spans="1:18" ht="15.75" customHeight="1">
      <c r="A330" s="2"/>
      <c r="B330" s="338">
        <v>1505</v>
      </c>
      <c r="C330" s="535" t="s">
        <v>485</v>
      </c>
      <c r="D330" s="87" t="s">
        <v>474</v>
      </c>
      <c r="E330" s="532" t="s">
        <v>553</v>
      </c>
      <c r="F330" s="1442"/>
      <c r="G330" s="537" t="s">
        <v>489</v>
      </c>
      <c r="H330" s="48" t="s">
        <v>88</v>
      </c>
      <c r="I330" s="630"/>
      <c r="J330" s="48">
        <v>1</v>
      </c>
      <c r="K330" s="49">
        <v>4900</v>
      </c>
      <c r="L330" s="352" t="str">
        <f t="shared" si="5"/>
        <v/>
      </c>
      <c r="M330" s="357" t="s">
        <v>21</v>
      </c>
      <c r="N330" s="321"/>
      <c r="R330" s="43"/>
    </row>
    <row r="331" spans="1:18" ht="15.75" customHeight="1">
      <c r="A331" s="343"/>
      <c r="B331" s="522">
        <v>1109</v>
      </c>
      <c r="C331" s="16" t="s">
        <v>173</v>
      </c>
      <c r="D331" s="16" t="s">
        <v>67</v>
      </c>
      <c r="E331" s="133" t="s">
        <v>174</v>
      </c>
      <c r="F331" s="1466" t="s">
        <v>970</v>
      </c>
      <c r="G331" s="292" t="s">
        <v>560</v>
      </c>
      <c r="H331" s="15" t="s">
        <v>99</v>
      </c>
      <c r="I331" s="719"/>
      <c r="J331" s="15">
        <v>1</v>
      </c>
      <c r="K331" s="62">
        <v>3800</v>
      </c>
      <c r="L331" s="559" t="str">
        <f t="shared" si="5"/>
        <v/>
      </c>
      <c r="M331" s="358" t="s">
        <v>21</v>
      </c>
      <c r="N331" s="436"/>
      <c r="R331" s="43"/>
    </row>
    <row r="332" spans="1:18" ht="15.75" customHeight="1">
      <c r="A332" s="343"/>
      <c r="B332" s="68">
        <v>1109</v>
      </c>
      <c r="C332" s="18" t="s">
        <v>173</v>
      </c>
      <c r="D332" s="18" t="s">
        <v>26</v>
      </c>
      <c r="E332" s="131" t="s">
        <v>175</v>
      </c>
      <c r="F332" s="1403"/>
      <c r="G332" s="17" t="s">
        <v>560</v>
      </c>
      <c r="H332" s="17" t="s">
        <v>63</v>
      </c>
      <c r="I332" s="718"/>
      <c r="J332" s="17">
        <v>1</v>
      </c>
      <c r="K332" s="47">
        <v>3800</v>
      </c>
      <c r="L332" s="560" t="str">
        <f t="shared" si="5"/>
        <v/>
      </c>
      <c r="M332" s="356" t="s">
        <v>21</v>
      </c>
      <c r="N332" s="436"/>
      <c r="R332" s="43"/>
    </row>
    <row r="333" spans="1:18" ht="15.75" customHeight="1">
      <c r="A333" s="343"/>
      <c r="B333" s="68">
        <v>1109</v>
      </c>
      <c r="C333" s="18" t="s">
        <v>173</v>
      </c>
      <c r="D333" s="18" t="s">
        <v>30</v>
      </c>
      <c r="E333" s="134" t="s">
        <v>176</v>
      </c>
      <c r="F333" s="1403"/>
      <c r="G333" s="64" t="s">
        <v>560</v>
      </c>
      <c r="H333" s="17" t="s">
        <v>64</v>
      </c>
      <c r="I333" s="718"/>
      <c r="J333" s="17">
        <v>1</v>
      </c>
      <c r="K333" s="47">
        <v>3800</v>
      </c>
      <c r="L333" s="560" t="str">
        <f t="shared" si="5"/>
        <v/>
      </c>
      <c r="M333" s="356" t="s">
        <v>21</v>
      </c>
      <c r="N333" s="436"/>
      <c r="R333" s="43"/>
    </row>
    <row r="334" spans="1:18" ht="15.75" customHeight="1">
      <c r="A334" s="343"/>
      <c r="B334" s="68">
        <v>1109</v>
      </c>
      <c r="C334" s="18" t="s">
        <v>173</v>
      </c>
      <c r="D334" s="18" t="s">
        <v>84</v>
      </c>
      <c r="E334" s="134" t="s">
        <v>177</v>
      </c>
      <c r="F334" s="1403"/>
      <c r="G334" s="64" t="s">
        <v>560</v>
      </c>
      <c r="H334" s="17" t="s">
        <v>105</v>
      </c>
      <c r="I334" s="718"/>
      <c r="J334" s="17">
        <v>1</v>
      </c>
      <c r="K334" s="47">
        <v>3800</v>
      </c>
      <c r="L334" s="560" t="str">
        <f t="shared" si="5"/>
        <v/>
      </c>
      <c r="M334" s="356" t="s">
        <v>21</v>
      </c>
      <c r="N334" s="436"/>
      <c r="R334" s="43"/>
    </row>
    <row r="335" spans="1:18" ht="15.75" customHeight="1">
      <c r="A335" s="343"/>
      <c r="B335" s="68">
        <v>1109</v>
      </c>
      <c r="C335" s="18" t="s">
        <v>178</v>
      </c>
      <c r="D335" s="18" t="s">
        <v>67</v>
      </c>
      <c r="E335" s="99">
        <v>4589750310370</v>
      </c>
      <c r="F335" s="1403"/>
      <c r="G335" s="17" t="s">
        <v>69</v>
      </c>
      <c r="H335" s="17" t="s">
        <v>99</v>
      </c>
      <c r="I335" s="720"/>
      <c r="J335" s="17">
        <v>1</v>
      </c>
      <c r="K335" s="47">
        <v>3800</v>
      </c>
      <c r="L335" s="560" t="str">
        <f t="shared" si="5"/>
        <v/>
      </c>
      <c r="M335" s="356" t="s">
        <v>21</v>
      </c>
      <c r="N335" s="436"/>
      <c r="R335" s="43"/>
    </row>
    <row r="336" spans="1:18" ht="15.75" customHeight="1">
      <c r="A336" s="343"/>
      <c r="B336" s="68">
        <v>1109</v>
      </c>
      <c r="C336" s="18" t="s">
        <v>178</v>
      </c>
      <c r="D336" s="18" t="s">
        <v>26</v>
      </c>
      <c r="E336" s="86">
        <v>4589750310387</v>
      </c>
      <c r="F336" s="1403"/>
      <c r="G336" s="17" t="s">
        <v>69</v>
      </c>
      <c r="H336" s="17" t="s">
        <v>63</v>
      </c>
      <c r="I336" s="718"/>
      <c r="J336" s="17">
        <v>1</v>
      </c>
      <c r="K336" s="47">
        <v>3800</v>
      </c>
      <c r="L336" s="560" t="str">
        <f t="shared" si="5"/>
        <v/>
      </c>
      <c r="M336" s="356" t="s">
        <v>21</v>
      </c>
      <c r="N336" s="436"/>
      <c r="R336" s="43"/>
    </row>
    <row r="337" spans="1:18" ht="15.75" customHeight="1">
      <c r="A337" s="343"/>
      <c r="B337" s="68">
        <v>1109</v>
      </c>
      <c r="C337" s="18" t="s">
        <v>178</v>
      </c>
      <c r="D337" s="18" t="s">
        <v>30</v>
      </c>
      <c r="E337" s="86">
        <v>4589750310394</v>
      </c>
      <c r="F337" s="1403"/>
      <c r="G337" s="17" t="s">
        <v>69</v>
      </c>
      <c r="H337" s="17" t="s">
        <v>64</v>
      </c>
      <c r="I337" s="720"/>
      <c r="J337" s="17">
        <v>1</v>
      </c>
      <c r="K337" s="47">
        <v>3800</v>
      </c>
      <c r="L337" s="560" t="str">
        <f t="shared" si="5"/>
        <v/>
      </c>
      <c r="M337" s="356" t="s">
        <v>21</v>
      </c>
      <c r="N337" s="436"/>
      <c r="R337" s="43"/>
    </row>
    <row r="338" spans="1:18" ht="15.75" customHeight="1">
      <c r="A338" s="343"/>
      <c r="B338" s="523">
        <v>1109</v>
      </c>
      <c r="C338" s="87" t="s">
        <v>178</v>
      </c>
      <c r="D338" s="87" t="s">
        <v>84</v>
      </c>
      <c r="E338" s="86">
        <v>4589750310400</v>
      </c>
      <c r="F338" s="1403"/>
      <c r="G338" s="48" t="s">
        <v>69</v>
      </c>
      <c r="H338" s="48" t="s">
        <v>105</v>
      </c>
      <c r="I338" s="790"/>
      <c r="J338" s="48">
        <v>1</v>
      </c>
      <c r="K338" s="47">
        <v>3800</v>
      </c>
      <c r="L338" s="561" t="str">
        <f t="shared" si="5"/>
        <v/>
      </c>
      <c r="M338" s="357" t="s">
        <v>21</v>
      </c>
      <c r="N338" s="321"/>
      <c r="R338" s="43"/>
    </row>
    <row r="339" spans="1:18" ht="15.75" customHeight="1">
      <c r="A339" s="521"/>
      <c r="B339" s="446">
        <v>1408</v>
      </c>
      <c r="C339" s="83" t="s">
        <v>56</v>
      </c>
      <c r="D339" s="83" t="s">
        <v>67</v>
      </c>
      <c r="E339" s="137" t="s">
        <v>184</v>
      </c>
      <c r="F339" s="1372" t="s">
        <v>185</v>
      </c>
      <c r="G339" s="340" t="s">
        <v>57</v>
      </c>
      <c r="H339" s="340" t="s">
        <v>81</v>
      </c>
      <c r="I339" s="474"/>
      <c r="J339" s="340">
        <v>1</v>
      </c>
      <c r="K339" s="53">
        <v>4200</v>
      </c>
      <c r="L339" s="562" t="str">
        <f t="shared" si="5"/>
        <v/>
      </c>
      <c r="M339" s="679" t="s">
        <v>21</v>
      </c>
      <c r="N339" s="680"/>
    </row>
    <row r="340" spans="1:18" ht="15.75" customHeight="1">
      <c r="A340" s="521"/>
      <c r="B340" s="445">
        <v>1408</v>
      </c>
      <c r="C340" s="81" t="s">
        <v>56</v>
      </c>
      <c r="D340" s="81" t="s">
        <v>26</v>
      </c>
      <c r="E340" s="136" t="s">
        <v>186</v>
      </c>
      <c r="F340" s="1373"/>
      <c r="G340" s="341" t="s">
        <v>57</v>
      </c>
      <c r="H340" s="341" t="s">
        <v>29</v>
      </c>
      <c r="I340" s="475"/>
      <c r="J340" s="341">
        <v>1</v>
      </c>
      <c r="K340" s="54">
        <v>4500</v>
      </c>
      <c r="L340" s="563" t="str">
        <f t="shared" si="5"/>
        <v/>
      </c>
      <c r="M340" s="312" t="s">
        <v>21</v>
      </c>
      <c r="N340" s="436"/>
    </row>
    <row r="341" spans="1:18" ht="15.75" customHeight="1">
      <c r="A341" s="521"/>
      <c r="B341" s="445">
        <v>1408</v>
      </c>
      <c r="C341" s="81" t="s">
        <v>56</v>
      </c>
      <c r="D341" s="81" t="s">
        <v>82</v>
      </c>
      <c r="E341" s="136" t="s">
        <v>187</v>
      </c>
      <c r="F341" s="1373"/>
      <c r="G341" s="341" t="s">
        <v>57</v>
      </c>
      <c r="H341" s="341" t="s">
        <v>83</v>
      </c>
      <c r="I341" s="475"/>
      <c r="J341" s="341">
        <v>1</v>
      </c>
      <c r="K341" s="54">
        <v>4500</v>
      </c>
      <c r="L341" s="563" t="str">
        <f t="shared" si="5"/>
        <v/>
      </c>
      <c r="M341" s="312" t="s">
        <v>21</v>
      </c>
      <c r="N341" s="436"/>
    </row>
    <row r="342" spans="1:18" ht="15.75" customHeight="1">
      <c r="A342" s="521"/>
      <c r="B342" s="445">
        <v>1408</v>
      </c>
      <c r="C342" s="81" t="s">
        <v>56</v>
      </c>
      <c r="D342" s="81" t="s">
        <v>30</v>
      </c>
      <c r="E342" s="136" t="s">
        <v>188</v>
      </c>
      <c r="F342" s="1373"/>
      <c r="G342" s="341" t="s">
        <v>57</v>
      </c>
      <c r="H342" s="341" t="s">
        <v>32</v>
      </c>
      <c r="I342" s="475"/>
      <c r="J342" s="341">
        <v>1</v>
      </c>
      <c r="K342" s="54">
        <v>4500</v>
      </c>
      <c r="L342" s="563" t="str">
        <f t="shared" si="5"/>
        <v/>
      </c>
      <c r="M342" s="312" t="s">
        <v>21</v>
      </c>
      <c r="N342" s="436"/>
    </row>
    <row r="343" spans="1:18" ht="15.75" customHeight="1">
      <c r="A343" s="521"/>
      <c r="B343" s="445">
        <v>1408</v>
      </c>
      <c r="C343" s="81" t="s">
        <v>56</v>
      </c>
      <c r="D343" s="81" t="s">
        <v>84</v>
      </c>
      <c r="E343" s="136" t="s">
        <v>189</v>
      </c>
      <c r="F343" s="1373"/>
      <c r="G343" s="341" t="s">
        <v>57</v>
      </c>
      <c r="H343" s="341" t="s">
        <v>85</v>
      </c>
      <c r="I343" s="475"/>
      <c r="J343" s="341">
        <v>1</v>
      </c>
      <c r="K343" s="54">
        <v>5000</v>
      </c>
      <c r="L343" s="563" t="str">
        <f t="shared" si="5"/>
        <v/>
      </c>
      <c r="M343" s="312" t="s">
        <v>21</v>
      </c>
      <c r="N343" s="436"/>
    </row>
    <row r="344" spans="1:18" ht="15.75" customHeight="1">
      <c r="A344" s="521"/>
      <c r="B344" s="445">
        <v>1408</v>
      </c>
      <c r="C344" s="81" t="s">
        <v>56</v>
      </c>
      <c r="D344" s="81" t="s">
        <v>25</v>
      </c>
      <c r="E344" s="136" t="s">
        <v>190</v>
      </c>
      <c r="F344" s="1373"/>
      <c r="G344" s="341" t="s">
        <v>57</v>
      </c>
      <c r="H344" s="341" t="s">
        <v>88</v>
      </c>
      <c r="I344" s="592"/>
      <c r="J344" s="341">
        <v>1</v>
      </c>
      <c r="K344" s="54">
        <v>5000</v>
      </c>
      <c r="L344" s="563" t="str">
        <f t="shared" si="5"/>
        <v/>
      </c>
      <c r="M344" s="312" t="s">
        <v>21</v>
      </c>
      <c r="N344" s="436"/>
    </row>
    <row r="345" spans="1:18" ht="15.75" customHeight="1">
      <c r="A345" s="521"/>
      <c r="B345" s="445">
        <v>1408</v>
      </c>
      <c r="C345" s="81" t="s">
        <v>490</v>
      </c>
      <c r="D345" s="81" t="s">
        <v>136</v>
      </c>
      <c r="E345" s="136" t="s">
        <v>556</v>
      </c>
      <c r="F345" s="1373"/>
      <c r="G345" s="341" t="s">
        <v>57</v>
      </c>
      <c r="H345" s="341" t="s">
        <v>90</v>
      </c>
      <c r="I345" s="476"/>
      <c r="J345" s="341">
        <v>1</v>
      </c>
      <c r="K345" s="54">
        <v>5600</v>
      </c>
      <c r="L345" s="563" t="str">
        <f t="shared" si="5"/>
        <v/>
      </c>
      <c r="M345" s="312" t="s">
        <v>21</v>
      </c>
      <c r="N345" s="436"/>
    </row>
    <row r="346" spans="1:18" ht="15.75" customHeight="1">
      <c r="A346" s="521"/>
      <c r="B346" s="445">
        <v>1408</v>
      </c>
      <c r="C346" s="81" t="s">
        <v>491</v>
      </c>
      <c r="D346" s="81" t="s">
        <v>137</v>
      </c>
      <c r="E346" s="136" t="s">
        <v>557</v>
      </c>
      <c r="F346" s="1373"/>
      <c r="G346" s="341" t="s">
        <v>57</v>
      </c>
      <c r="H346" s="341" t="s">
        <v>91</v>
      </c>
      <c r="I346" s="476"/>
      <c r="J346" s="341">
        <v>1</v>
      </c>
      <c r="K346" s="54">
        <v>5600</v>
      </c>
      <c r="L346" s="563" t="str">
        <f t="shared" si="5"/>
        <v/>
      </c>
      <c r="M346" s="312" t="s">
        <v>21</v>
      </c>
      <c r="N346" s="436"/>
    </row>
    <row r="347" spans="1:18" ht="15.75" customHeight="1">
      <c r="A347" s="521"/>
      <c r="B347" s="445">
        <v>1408</v>
      </c>
      <c r="C347" s="81" t="s">
        <v>492</v>
      </c>
      <c r="D347" s="81" t="s">
        <v>138</v>
      </c>
      <c r="E347" s="136" t="s">
        <v>554</v>
      </c>
      <c r="F347" s="1373"/>
      <c r="G347" s="341" t="s">
        <v>57</v>
      </c>
      <c r="H347" s="341" t="s">
        <v>93</v>
      </c>
      <c r="I347" s="476"/>
      <c r="J347" s="341">
        <v>1</v>
      </c>
      <c r="K347" s="54">
        <v>5600</v>
      </c>
      <c r="L347" s="563" t="str">
        <f t="shared" si="5"/>
        <v/>
      </c>
      <c r="M347" s="312" t="s">
        <v>21</v>
      </c>
      <c r="N347" s="436"/>
    </row>
    <row r="348" spans="1:18" ht="15.75" customHeight="1">
      <c r="A348" s="521"/>
      <c r="B348" s="445">
        <v>1408</v>
      </c>
      <c r="C348" s="81" t="s">
        <v>191</v>
      </c>
      <c r="D348" s="81" t="s">
        <v>67</v>
      </c>
      <c r="E348" s="136" t="s">
        <v>192</v>
      </c>
      <c r="F348" s="1373" t="s">
        <v>185</v>
      </c>
      <c r="G348" s="341" t="s">
        <v>133</v>
      </c>
      <c r="H348" s="341" t="s">
        <v>81</v>
      </c>
      <c r="I348" s="476" t="s">
        <v>1596</v>
      </c>
      <c r="J348" s="341">
        <v>1</v>
      </c>
      <c r="K348" s="54">
        <v>4200</v>
      </c>
      <c r="L348" s="563" t="str">
        <f t="shared" si="5"/>
        <v/>
      </c>
      <c r="M348" s="312" t="s">
        <v>21</v>
      </c>
      <c r="N348" s="436"/>
    </row>
    <row r="349" spans="1:18" ht="15.75" customHeight="1">
      <c r="A349" s="521"/>
      <c r="B349" s="445">
        <v>1408</v>
      </c>
      <c r="C349" s="81" t="s">
        <v>191</v>
      </c>
      <c r="D349" s="81" t="s">
        <v>26</v>
      </c>
      <c r="E349" s="136" t="s">
        <v>193</v>
      </c>
      <c r="F349" s="1373"/>
      <c r="G349" s="341" t="s">
        <v>133</v>
      </c>
      <c r="H349" s="341" t="s">
        <v>29</v>
      </c>
      <c r="I349" s="475"/>
      <c r="J349" s="341">
        <v>1</v>
      </c>
      <c r="K349" s="54">
        <v>4500</v>
      </c>
      <c r="L349" s="563" t="str">
        <f t="shared" si="5"/>
        <v/>
      </c>
      <c r="M349" s="312" t="s">
        <v>21</v>
      </c>
      <c r="N349" s="436"/>
    </row>
    <row r="350" spans="1:18" ht="15.75" customHeight="1">
      <c r="A350" s="521"/>
      <c r="B350" s="445">
        <v>1408</v>
      </c>
      <c r="C350" s="81" t="s">
        <v>191</v>
      </c>
      <c r="D350" s="81" t="s">
        <v>82</v>
      </c>
      <c r="E350" s="136" t="s">
        <v>194</v>
      </c>
      <c r="F350" s="1373"/>
      <c r="G350" s="341" t="s">
        <v>133</v>
      </c>
      <c r="H350" s="341" t="s">
        <v>83</v>
      </c>
      <c r="I350" s="592"/>
      <c r="J350" s="341">
        <v>1</v>
      </c>
      <c r="K350" s="54">
        <v>4500</v>
      </c>
      <c r="L350" s="563" t="str">
        <f t="shared" si="5"/>
        <v/>
      </c>
      <c r="M350" s="312" t="s">
        <v>21</v>
      </c>
      <c r="N350" s="436"/>
    </row>
    <row r="351" spans="1:18" ht="15.75" customHeight="1">
      <c r="A351" s="521"/>
      <c r="B351" s="445">
        <v>1408</v>
      </c>
      <c r="C351" s="81" t="s">
        <v>191</v>
      </c>
      <c r="D351" s="81" t="s">
        <v>30</v>
      </c>
      <c r="E351" s="136" t="s">
        <v>195</v>
      </c>
      <c r="F351" s="1373"/>
      <c r="G351" s="341" t="s">
        <v>133</v>
      </c>
      <c r="H351" s="341" t="s">
        <v>32</v>
      </c>
      <c r="I351" s="475"/>
      <c r="J351" s="341">
        <v>1</v>
      </c>
      <c r="K351" s="54">
        <v>4500</v>
      </c>
      <c r="L351" s="563" t="str">
        <f t="shared" si="5"/>
        <v/>
      </c>
      <c r="M351" s="312" t="s">
        <v>21</v>
      </c>
      <c r="N351" s="436"/>
    </row>
    <row r="352" spans="1:18" ht="15.75" customHeight="1">
      <c r="A352" s="521"/>
      <c r="B352" s="445">
        <v>1408</v>
      </c>
      <c r="C352" s="81" t="s">
        <v>191</v>
      </c>
      <c r="D352" s="81" t="s">
        <v>84</v>
      </c>
      <c r="E352" s="136" t="s">
        <v>196</v>
      </c>
      <c r="F352" s="1373"/>
      <c r="G352" s="341" t="s">
        <v>133</v>
      </c>
      <c r="H352" s="341" t="s">
        <v>85</v>
      </c>
      <c r="I352" s="476" t="s">
        <v>1596</v>
      </c>
      <c r="J352" s="341">
        <v>1</v>
      </c>
      <c r="K352" s="54">
        <v>5000</v>
      </c>
      <c r="L352" s="563" t="str">
        <f t="shared" si="5"/>
        <v/>
      </c>
      <c r="M352" s="312" t="s">
        <v>21</v>
      </c>
      <c r="N352" s="436"/>
    </row>
    <row r="353" spans="1:16" ht="15.75" customHeight="1">
      <c r="A353" s="521"/>
      <c r="B353" s="445">
        <v>1408</v>
      </c>
      <c r="C353" s="81" t="s">
        <v>191</v>
      </c>
      <c r="D353" s="81" t="s">
        <v>25</v>
      </c>
      <c r="E353" s="136" t="s">
        <v>197</v>
      </c>
      <c r="F353" s="1373"/>
      <c r="G353" s="341" t="s">
        <v>133</v>
      </c>
      <c r="H353" s="341" t="s">
        <v>88</v>
      </c>
      <c r="I353" s="475"/>
      <c r="J353" s="341">
        <v>1</v>
      </c>
      <c r="K353" s="54">
        <v>5000</v>
      </c>
      <c r="L353" s="563" t="str">
        <f t="shared" si="5"/>
        <v/>
      </c>
      <c r="M353" s="529" t="s">
        <v>21</v>
      </c>
      <c r="N353" s="436"/>
    </row>
    <row r="354" spans="1:16" ht="15.75" customHeight="1">
      <c r="A354" s="521"/>
      <c r="B354" s="445">
        <v>1408</v>
      </c>
      <c r="C354" s="81" t="s">
        <v>486</v>
      </c>
      <c r="D354" s="81" t="s">
        <v>136</v>
      </c>
      <c r="E354" s="136" t="s">
        <v>558</v>
      </c>
      <c r="F354" s="1373"/>
      <c r="G354" s="341" t="s">
        <v>133</v>
      </c>
      <c r="H354" s="341" t="s">
        <v>90</v>
      </c>
      <c r="I354" s="475"/>
      <c r="J354" s="341">
        <v>1</v>
      </c>
      <c r="K354" s="54">
        <v>5600</v>
      </c>
      <c r="L354" s="563" t="str">
        <f t="shared" si="5"/>
        <v/>
      </c>
      <c r="M354" s="320" t="s">
        <v>493</v>
      </c>
      <c r="N354" s="436"/>
    </row>
    <row r="355" spans="1:16" ht="15.75" customHeight="1">
      <c r="A355" s="521"/>
      <c r="B355" s="445">
        <v>1408</v>
      </c>
      <c r="C355" s="81" t="s">
        <v>487</v>
      </c>
      <c r="D355" s="81" t="s">
        <v>137</v>
      </c>
      <c r="E355" s="136" t="s">
        <v>559</v>
      </c>
      <c r="F355" s="1373"/>
      <c r="G355" s="341" t="s">
        <v>133</v>
      </c>
      <c r="H355" s="341" t="s">
        <v>91</v>
      </c>
      <c r="I355" s="475"/>
      <c r="J355" s="341">
        <v>1</v>
      </c>
      <c r="K355" s="54">
        <v>5600</v>
      </c>
      <c r="L355" s="563" t="str">
        <f t="shared" si="5"/>
        <v/>
      </c>
      <c r="M355" s="528" t="s">
        <v>24</v>
      </c>
      <c r="N355" s="436"/>
    </row>
    <row r="356" spans="1:16" ht="15.75" customHeight="1">
      <c r="A356" s="521"/>
      <c r="B356" s="447">
        <v>1408</v>
      </c>
      <c r="C356" s="82" t="s">
        <v>200</v>
      </c>
      <c r="D356" s="82" t="s">
        <v>138</v>
      </c>
      <c r="E356" s="138" t="s">
        <v>555</v>
      </c>
      <c r="F356" s="1374"/>
      <c r="G356" s="338" t="s">
        <v>133</v>
      </c>
      <c r="H356" s="338" t="s">
        <v>93</v>
      </c>
      <c r="I356" s="477"/>
      <c r="J356" s="338">
        <v>1</v>
      </c>
      <c r="K356" s="52">
        <v>5600</v>
      </c>
      <c r="L356" s="564" t="str">
        <f t="shared" si="5"/>
        <v/>
      </c>
      <c r="M356" s="524" t="s">
        <v>24</v>
      </c>
      <c r="N356" s="321"/>
    </row>
    <row r="357" spans="1:16" ht="15.75" customHeight="1">
      <c r="A357" s="521"/>
      <c r="B357" s="56">
        <v>1406</v>
      </c>
      <c r="C357" s="124" t="s">
        <v>151</v>
      </c>
      <c r="D357" s="105" t="s">
        <v>67</v>
      </c>
      <c r="E357" s="130" t="s">
        <v>203</v>
      </c>
      <c r="F357" s="1467" t="s">
        <v>1558</v>
      </c>
      <c r="G357" s="1065" t="s">
        <v>154</v>
      </c>
      <c r="H357" s="1091" t="s">
        <v>81</v>
      </c>
      <c r="I357" s="1197" t="s">
        <v>1492</v>
      </c>
      <c r="J357" s="1091">
        <v>1</v>
      </c>
      <c r="K357" s="1198">
        <v>2500</v>
      </c>
      <c r="L357" s="1199" t="str">
        <f t="shared" si="5"/>
        <v/>
      </c>
      <c r="M357" s="1087" t="s">
        <v>21</v>
      </c>
      <c r="N357" s="1088"/>
    </row>
    <row r="358" spans="1:16" ht="15.75" customHeight="1">
      <c r="A358" s="521"/>
      <c r="B358" s="341">
        <v>1406</v>
      </c>
      <c r="C358" s="124" t="s">
        <v>151</v>
      </c>
      <c r="D358" s="81" t="s">
        <v>26</v>
      </c>
      <c r="E358" s="130" t="s">
        <v>204</v>
      </c>
      <c r="F358" s="1467"/>
      <c r="G358" s="333" t="s">
        <v>154</v>
      </c>
      <c r="H358" s="17" t="s">
        <v>29</v>
      </c>
      <c r="I358" s="420"/>
      <c r="J358" s="17">
        <v>1</v>
      </c>
      <c r="K358" s="47">
        <v>2500</v>
      </c>
      <c r="L358" s="560" t="str">
        <f t="shared" si="5"/>
        <v/>
      </c>
      <c r="M358" s="312" t="s">
        <v>21</v>
      </c>
      <c r="N358" s="436"/>
    </row>
    <row r="359" spans="1:16" ht="15.75" customHeight="1" thickBot="1">
      <c r="A359" s="521"/>
      <c r="B359" s="338">
        <v>1406</v>
      </c>
      <c r="C359" s="183" t="s">
        <v>151</v>
      </c>
      <c r="D359" s="82" t="s">
        <v>30</v>
      </c>
      <c r="E359" s="200" t="s">
        <v>205</v>
      </c>
      <c r="F359" s="1367"/>
      <c r="G359" s="1134" t="s">
        <v>154</v>
      </c>
      <c r="H359" s="1103" t="s">
        <v>32</v>
      </c>
      <c r="I359" s="1135" t="s">
        <v>1492</v>
      </c>
      <c r="J359" s="1103">
        <v>1</v>
      </c>
      <c r="K359" s="1105">
        <v>2500</v>
      </c>
      <c r="L359" s="1136" t="str">
        <f t="shared" si="5"/>
        <v/>
      </c>
      <c r="M359" s="1137" t="s">
        <v>21</v>
      </c>
      <c r="N359" s="1138"/>
    </row>
    <row r="360" spans="1:16" ht="15" customHeight="1" thickTop="1" thickBot="1">
      <c r="B360" s="462"/>
      <c r="C360" s="342"/>
      <c r="D360" s="342"/>
      <c r="E360" s="342"/>
      <c r="F360" s="342"/>
      <c r="G360" s="342"/>
      <c r="H360" s="342"/>
      <c r="I360" s="65"/>
      <c r="J360" s="342"/>
      <c r="K360" s="67"/>
      <c r="L360" s="67"/>
      <c r="M360" s="286"/>
      <c r="N360" s="526">
        <f>SUM(N7:N359)</f>
        <v>0</v>
      </c>
      <c r="O360" s="527"/>
    </row>
    <row r="361" spans="1:16" ht="15.75" customHeight="1" thickTop="1">
      <c r="B361" s="462"/>
      <c r="C361" s="342"/>
      <c r="D361" s="342"/>
      <c r="E361" s="342"/>
      <c r="F361" s="71"/>
      <c r="G361" s="342"/>
      <c r="H361" s="342"/>
      <c r="I361" s="65"/>
      <c r="J361" s="342"/>
      <c r="K361" s="67"/>
      <c r="L361" s="67"/>
      <c r="M361" s="286"/>
      <c r="N361" s="463"/>
    </row>
    <row r="362" spans="1:16" ht="16.5" thickTop="1">
      <c r="A362" s="1"/>
      <c r="B362" s="464" t="s">
        <v>70</v>
      </c>
      <c r="C362" s="465"/>
      <c r="D362" s="465"/>
      <c r="E362" s="6"/>
      <c r="F362" s="6"/>
      <c r="G362" s="6"/>
      <c r="H362" s="466"/>
      <c r="I362" s="6"/>
      <c r="J362" s="6"/>
      <c r="K362" s="7"/>
      <c r="L362" s="7"/>
      <c r="M362" s="467"/>
      <c r="N362" s="463"/>
      <c r="O362" s="1"/>
      <c r="P362" s="1"/>
    </row>
    <row r="363" spans="1:16" ht="16.5" thickTop="1">
      <c r="A363" s="1"/>
      <c r="B363" s="1460"/>
      <c r="C363" s="1352"/>
      <c r="D363" s="1352"/>
      <c r="E363" s="1352"/>
      <c r="F363" s="1352"/>
      <c r="G363" s="1352"/>
      <c r="H363" s="1352"/>
      <c r="I363" s="1352"/>
      <c r="J363" s="1352"/>
      <c r="K363" s="1352"/>
      <c r="L363" s="1352"/>
      <c r="M363" s="1352"/>
      <c r="N363" s="1461"/>
      <c r="O363" s="1"/>
      <c r="P363" s="1"/>
    </row>
    <row r="364" spans="1:16" ht="16.5" thickTop="1">
      <c r="A364" s="1"/>
      <c r="B364" s="1462"/>
      <c r="C364" s="1355"/>
      <c r="D364" s="1355"/>
      <c r="E364" s="1355"/>
      <c r="F364" s="1355"/>
      <c r="G364" s="1355"/>
      <c r="H364" s="1355"/>
      <c r="I364" s="1355"/>
      <c r="J364" s="1355"/>
      <c r="K364" s="1355"/>
      <c r="L364" s="1355"/>
      <c r="M364" s="1355"/>
      <c r="N364" s="1463"/>
      <c r="O364" s="1"/>
      <c r="P364" s="1"/>
    </row>
    <row r="365" spans="1:16" ht="23.25" customHeight="1" thickBot="1">
      <c r="A365" s="1"/>
      <c r="B365" s="1464"/>
      <c r="C365" s="1358"/>
      <c r="D365" s="1358"/>
      <c r="E365" s="1358"/>
      <c r="F365" s="1358"/>
      <c r="G365" s="1358"/>
      <c r="H365" s="1358"/>
      <c r="I365" s="1358"/>
      <c r="J365" s="1358"/>
      <c r="K365" s="1358"/>
      <c r="L365" s="1358"/>
      <c r="M365" s="1358"/>
      <c r="N365" s="1465"/>
      <c r="O365" s="1"/>
      <c r="P365" s="1"/>
    </row>
    <row r="366" spans="1:16" ht="16.5" thickBot="1">
      <c r="A366" s="1"/>
      <c r="B366" s="464"/>
      <c r="C366" s="465"/>
      <c r="D366" s="465"/>
      <c r="E366" s="6"/>
      <c r="F366" s="6"/>
      <c r="G366" s="6"/>
      <c r="H366" s="466"/>
      <c r="I366" s="6"/>
      <c r="J366" s="6"/>
      <c r="K366" s="7"/>
      <c r="L366" s="7"/>
      <c r="M366" s="467"/>
      <c r="N366" s="463"/>
      <c r="O366" s="1"/>
      <c r="P366" s="1"/>
    </row>
    <row r="367" spans="1:16" ht="16.5" thickBot="1">
      <c r="A367" s="1"/>
      <c r="B367" s="468" t="s">
        <v>71</v>
      </c>
      <c r="C367" s="28"/>
      <c r="D367" s="28"/>
      <c r="E367" s="28"/>
      <c r="F367" s="28"/>
      <c r="G367" s="28"/>
      <c r="H367" s="28"/>
      <c r="I367" s="28"/>
      <c r="J367" s="28"/>
      <c r="K367" s="7"/>
      <c r="L367" s="7"/>
      <c r="M367" s="467"/>
      <c r="N367" s="463"/>
      <c r="O367" s="1"/>
      <c r="P367" s="1"/>
    </row>
    <row r="368" spans="1:16" ht="16.5" thickBot="1">
      <c r="A368" s="1"/>
      <c r="B368" s="468" t="s">
        <v>72</v>
      </c>
      <c r="C368" s="28"/>
      <c r="D368" s="28"/>
      <c r="E368" s="28"/>
      <c r="F368" s="28"/>
      <c r="G368" s="28"/>
      <c r="H368" s="28"/>
      <c r="I368" s="28"/>
      <c r="J368" s="28"/>
      <c r="K368" s="7"/>
      <c r="L368" s="7"/>
      <c r="M368" s="467"/>
      <c r="N368" s="463"/>
      <c r="O368" s="1"/>
      <c r="P368" s="1"/>
    </row>
    <row r="369" spans="1:16" ht="16.5" thickBot="1">
      <c r="A369" s="1"/>
      <c r="B369" s="468" t="s">
        <v>73</v>
      </c>
      <c r="C369" s="28"/>
      <c r="D369" s="28"/>
      <c r="E369" s="28"/>
      <c r="F369" s="28"/>
      <c r="G369" s="28"/>
      <c r="H369" s="28"/>
      <c r="I369" s="28"/>
      <c r="J369" s="28"/>
      <c r="K369" s="7"/>
      <c r="L369" s="7"/>
      <c r="M369" s="467"/>
      <c r="N369" s="463"/>
      <c r="O369" s="1"/>
      <c r="P369" s="1"/>
    </row>
    <row r="370" spans="1:16" ht="16.5" thickBot="1">
      <c r="A370" s="1"/>
      <c r="B370" s="464"/>
      <c r="C370" s="465"/>
      <c r="D370" s="465"/>
      <c r="E370" s="6"/>
      <c r="F370" s="6"/>
      <c r="G370" s="6"/>
      <c r="H370" s="466"/>
      <c r="I370" s="6"/>
      <c r="J370" s="6"/>
      <c r="K370" s="7"/>
      <c r="L370" s="7"/>
      <c r="M370" s="467"/>
      <c r="N370" s="463"/>
      <c r="O370" s="1"/>
      <c r="P370" s="1"/>
    </row>
    <row r="371" spans="1:16" ht="20.25" thickBot="1">
      <c r="A371" s="6"/>
      <c r="B371" s="462"/>
      <c r="C371" s="342"/>
      <c r="D371" s="25" t="s">
        <v>74</v>
      </c>
      <c r="E371" s="342"/>
      <c r="F371" s="342"/>
      <c r="G371" s="342"/>
      <c r="H371" s="342"/>
      <c r="I371" s="65"/>
      <c r="J371" s="342"/>
      <c r="K371" s="342"/>
      <c r="L371" s="342"/>
      <c r="M371" s="284"/>
      <c r="N371" s="463"/>
      <c r="O371" s="6"/>
      <c r="P371" s="6"/>
    </row>
    <row r="372" spans="1:16" ht="16.5" thickBot="1">
      <c r="A372" s="6"/>
      <c r="B372" s="462"/>
      <c r="C372" s="342"/>
      <c r="D372" s="26" t="s">
        <v>75</v>
      </c>
      <c r="E372" s="27"/>
      <c r="F372" s="27"/>
      <c r="G372" s="342"/>
      <c r="H372" s="45" t="s">
        <v>76</v>
      </c>
      <c r="I372" s="65"/>
      <c r="J372" s="27"/>
      <c r="K372" s="342"/>
      <c r="L372" s="342"/>
      <c r="M372" s="284"/>
      <c r="N372" s="463"/>
      <c r="O372" s="6"/>
      <c r="P372" s="6"/>
    </row>
    <row r="373" spans="1:16" ht="15.75" customHeight="1">
      <c r="A373" s="6"/>
      <c r="B373" s="462"/>
      <c r="C373" s="342"/>
      <c r="D373" s="28"/>
      <c r="E373" s="342"/>
      <c r="F373" s="342"/>
      <c r="G373" s="342"/>
      <c r="H373" s="342"/>
      <c r="I373" s="7"/>
      <c r="J373" s="6"/>
      <c r="K373" s="6"/>
      <c r="L373" s="6"/>
      <c r="M373" s="280"/>
      <c r="N373" s="469"/>
      <c r="O373" s="6"/>
    </row>
    <row r="374" spans="1:16" ht="18">
      <c r="A374" s="6"/>
      <c r="B374" s="462"/>
      <c r="C374" s="342"/>
      <c r="D374" s="29"/>
      <c r="E374" s="342"/>
      <c r="F374" s="46" t="s">
        <v>77</v>
      </c>
      <c r="G374" s="342"/>
      <c r="H374" s="342"/>
      <c r="I374" s="7"/>
      <c r="J374" s="6"/>
      <c r="K374" s="6"/>
      <c r="L374" s="6"/>
      <c r="M374" s="280"/>
      <c r="N374" s="469"/>
      <c r="O374" s="6"/>
    </row>
    <row r="375" spans="1:16" ht="15" customHeight="1">
      <c r="B375" s="470"/>
      <c r="C375" s="209"/>
      <c r="D375" s="209"/>
      <c r="E375" s="209"/>
      <c r="F375" s="209"/>
      <c r="G375" s="209"/>
      <c r="H375" s="209"/>
      <c r="I375" s="471"/>
      <c r="J375" s="209"/>
      <c r="K375" s="209"/>
      <c r="L375" s="209"/>
      <c r="M375" s="472"/>
      <c r="N375" s="473"/>
    </row>
  </sheetData>
  <sheetProtection selectLockedCells="1"/>
  <autoFilter ref="N6:O6" xr:uid="{00000000-0001-0000-0100-000000000000}"/>
  <mergeCells count="49">
    <mergeCell ref="B363:N365"/>
    <mergeCell ref="F331:F338"/>
    <mergeCell ref="F339:F347"/>
    <mergeCell ref="F348:F356"/>
    <mergeCell ref="F357:F359"/>
    <mergeCell ref="F124:F132"/>
    <mergeCell ref="F133:F141"/>
    <mergeCell ref="F142:F151"/>
    <mergeCell ref="F276:F282"/>
    <mergeCell ref="F262:F268"/>
    <mergeCell ref="F269:F275"/>
    <mergeCell ref="F152:F161"/>
    <mergeCell ref="F162:F171"/>
    <mergeCell ref="F211:F219"/>
    <mergeCell ref="F202:F210"/>
    <mergeCell ref="F220:F228"/>
    <mergeCell ref="F182:F191"/>
    <mergeCell ref="F192:F201"/>
    <mergeCell ref="F172:F181"/>
    <mergeCell ref="L6:M6"/>
    <mergeCell ref="F229:F239"/>
    <mergeCell ref="F251:F261"/>
    <mergeCell ref="F240:F250"/>
    <mergeCell ref="F7:F16"/>
    <mergeCell ref="F17:F26"/>
    <mergeCell ref="F27:F36"/>
    <mergeCell ref="F37:F46"/>
    <mergeCell ref="F47:F56"/>
    <mergeCell ref="F57:F63"/>
    <mergeCell ref="F64:F70"/>
    <mergeCell ref="F71:F81"/>
    <mergeCell ref="F82:F92"/>
    <mergeCell ref="F93:F103"/>
    <mergeCell ref="F104:F114"/>
    <mergeCell ref="F115:F123"/>
    <mergeCell ref="B1:K1"/>
    <mergeCell ref="C2:D2"/>
    <mergeCell ref="E2:F2"/>
    <mergeCell ref="C4:K5"/>
    <mergeCell ref="B3:N3"/>
    <mergeCell ref="N4:O4"/>
    <mergeCell ref="L2:M2"/>
    <mergeCell ref="F325:F330"/>
    <mergeCell ref="F319:F324"/>
    <mergeCell ref="F295:F300"/>
    <mergeCell ref="F301:F309"/>
    <mergeCell ref="F283:F288"/>
    <mergeCell ref="F289:F294"/>
    <mergeCell ref="F310:F318"/>
  </mergeCells>
  <phoneticPr fontId="24"/>
  <pageMargins left="0.23622047244094491" right="0.23622047244094491" top="0.47244094488188981" bottom="0.47" header="0" footer="0"/>
  <pageSetup paperSize="9" scale="60" orientation="portrait" r:id="rId1"/>
  <headerFooter>
    <oddFooter>&amp;R&amp;D</oddFooter>
  </headerFooter>
  <ignoredErrors>
    <ignoredError sqref="C319:E359 D276:E280 C283:E318 C268:E273 C267 D267:E267 C275:E275 C274 D274:E274 E281:E282 D281:D282 D7:D92 C211:E219 C37:C133 E7:E141 D94:D141 C220:E228 C276:C282 C229:E266 C142:E157 C158:E172 C173:E188 C189:E201 C202:E210 C134:C1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20E85-FB69-4AAC-B792-A22968D2F3CC}">
  <sheetPr codeName="Sheet3"/>
  <dimension ref="A1:R133"/>
  <sheetViews>
    <sheetView zoomScaleNormal="100" workbookViewId="0">
      <pane ySplit="6" topLeftCell="A7" activePane="bottomLeft" state="frozen"/>
      <selection pane="bottomLeft" activeCell="B2" sqref="B2"/>
    </sheetView>
  </sheetViews>
  <sheetFormatPr defaultColWidth="12.5" defaultRowHeight="15" customHeight="1"/>
  <cols>
    <col min="1" max="1" width="5.5" customWidth="1"/>
    <col min="2" max="2" width="6.5" customWidth="1"/>
    <col min="3" max="3" width="6.5" bestFit="1" customWidth="1"/>
    <col min="4" max="4" width="7.125" bestFit="1" customWidth="1"/>
    <col min="5" max="5" width="19.75" bestFit="1" customWidth="1"/>
    <col min="6" max="6" width="27.125" customWidth="1"/>
    <col min="7" max="7" width="17.5" customWidth="1"/>
    <col min="8" max="8" width="5.125" bestFit="1" customWidth="1"/>
    <col min="9" max="9" width="20.625" customWidth="1"/>
    <col min="10" max="10" width="7.125" customWidth="1"/>
    <col min="11" max="11" width="10.125" customWidth="1"/>
    <col min="12" max="12" width="6.875" customWidth="1"/>
    <col min="13" max="13" width="3.5" style="279" customWidth="1"/>
    <col min="14" max="14" width="10.625" style="2" customWidth="1"/>
    <col min="15" max="15" width="15.875" customWidth="1"/>
    <col min="16" max="16" width="12.125" customWidth="1"/>
    <col min="17" max="17" width="13.625" customWidth="1"/>
    <col min="18" max="23" width="6.5" customWidth="1"/>
  </cols>
  <sheetData>
    <row r="1" spans="1:18" ht="53.25" customHeight="1" thickBot="1">
      <c r="A1" s="1"/>
      <c r="B1" s="1394" t="s">
        <v>981</v>
      </c>
      <c r="C1" s="1394"/>
      <c r="D1" s="1394"/>
      <c r="E1" s="1394"/>
      <c r="F1" s="1394"/>
      <c r="G1" s="1394"/>
      <c r="H1" s="1394"/>
      <c r="I1" s="1394"/>
      <c r="J1" s="1394"/>
      <c r="K1" s="1394"/>
      <c r="L1" s="326"/>
      <c r="M1" s="273"/>
      <c r="N1" s="213" t="str">
        <f>ドッグキャリー!N1</f>
        <v>2026/8/25 更新</v>
      </c>
      <c r="O1" s="1"/>
      <c r="P1" s="1"/>
    </row>
    <row r="2" spans="1:18" ht="49.5" customHeight="1" thickBot="1">
      <c r="A2" s="1"/>
      <c r="B2" s="326"/>
      <c r="C2" s="1395" t="s">
        <v>0</v>
      </c>
      <c r="D2" s="1396"/>
      <c r="E2" s="1397"/>
      <c r="F2" s="1398"/>
      <c r="G2" s="270" t="s">
        <v>1</v>
      </c>
      <c r="H2" s="3" t="s">
        <v>78</v>
      </c>
      <c r="I2" s="271"/>
      <c r="J2" s="4" t="s">
        <v>3</v>
      </c>
      <c r="K2" s="301"/>
      <c r="L2" s="1400" t="s">
        <v>4</v>
      </c>
      <c r="M2" s="1400"/>
      <c r="N2" s="302"/>
      <c r="O2" s="327" t="s">
        <v>5</v>
      </c>
      <c r="P2" s="6"/>
      <c r="Q2" s="342"/>
    </row>
    <row r="3" spans="1:18" ht="26.25" customHeight="1">
      <c r="A3" s="1"/>
      <c r="B3" s="1399" t="s">
        <v>1600</v>
      </c>
      <c r="C3" s="1399"/>
      <c r="D3" s="1399"/>
      <c r="E3" s="1399"/>
      <c r="F3" s="1399"/>
      <c r="G3" s="1399"/>
      <c r="H3" s="1399"/>
      <c r="I3" s="1399"/>
      <c r="J3" s="1399"/>
      <c r="K3" s="1399"/>
      <c r="L3" s="1399"/>
      <c r="M3" s="1399"/>
      <c r="N3" s="1399"/>
      <c r="O3" s="175"/>
      <c r="P3" s="1"/>
    </row>
    <row r="4" spans="1:18" ht="43.5" customHeight="1">
      <c r="A4" s="1"/>
      <c r="B4" s="4"/>
      <c r="C4" s="1390" t="s">
        <v>1602</v>
      </c>
      <c r="D4" s="1390"/>
      <c r="E4" s="1390"/>
      <c r="F4" s="1390"/>
      <c r="G4" s="1390"/>
      <c r="H4" s="1390"/>
      <c r="I4" s="1390"/>
      <c r="J4" s="1390"/>
      <c r="K4" s="1390"/>
      <c r="L4" s="328"/>
      <c r="M4" s="274"/>
      <c r="N4" s="1392"/>
      <c r="O4" s="1392"/>
      <c r="P4" s="1"/>
    </row>
    <row r="5" spans="1:18" ht="24" customHeight="1" thickBot="1">
      <c r="A5" s="1"/>
      <c r="B5" s="5"/>
      <c r="C5" s="1391"/>
      <c r="D5" s="1391"/>
      <c r="E5" s="1391"/>
      <c r="F5" s="1391"/>
      <c r="G5" s="1391"/>
      <c r="H5" s="1391"/>
      <c r="I5" s="1391"/>
      <c r="J5" s="1391"/>
      <c r="K5" s="1391"/>
      <c r="L5" s="328"/>
      <c r="M5" s="274"/>
      <c r="N5" s="324" t="s">
        <v>206</v>
      </c>
      <c r="O5" s="1"/>
      <c r="P5" s="1"/>
    </row>
    <row r="6" spans="1:18" ht="27" customHeight="1" thickBot="1">
      <c r="A6" s="2"/>
      <c r="B6" s="34" t="s">
        <v>6</v>
      </c>
      <c r="C6" s="35" t="s">
        <v>7</v>
      </c>
      <c r="D6" s="35" t="s">
        <v>8</v>
      </c>
      <c r="E6" s="34" t="s">
        <v>9</v>
      </c>
      <c r="F6" s="34" t="s">
        <v>10</v>
      </c>
      <c r="G6" s="36" t="s">
        <v>11</v>
      </c>
      <c r="H6" s="34" t="s">
        <v>12</v>
      </c>
      <c r="I6" s="38" t="s">
        <v>13</v>
      </c>
      <c r="J6" s="347" t="s">
        <v>14</v>
      </c>
      <c r="K6" s="37" t="s">
        <v>15</v>
      </c>
      <c r="L6" s="1447" t="s">
        <v>16</v>
      </c>
      <c r="M6" s="1448"/>
      <c r="N6" s="1235" t="s">
        <v>17</v>
      </c>
      <c r="R6" s="43"/>
    </row>
    <row r="7" spans="1:18" ht="15.75" customHeight="1" thickTop="1">
      <c r="A7" s="4"/>
      <c r="B7" s="805">
        <v>2601</v>
      </c>
      <c r="C7" s="649" t="s">
        <v>1189</v>
      </c>
      <c r="D7" s="806" t="s">
        <v>67</v>
      </c>
      <c r="E7" s="855" t="s">
        <v>1418</v>
      </c>
      <c r="F7" s="1495" t="s">
        <v>992</v>
      </c>
      <c r="G7" s="805" t="s">
        <v>987</v>
      </c>
      <c r="H7" s="805" t="s">
        <v>81</v>
      </c>
      <c r="I7" s="967"/>
      <c r="J7" s="961">
        <v>1</v>
      </c>
      <c r="K7" s="962">
        <v>2600</v>
      </c>
      <c r="L7" s="963" t="str">
        <f t="shared" ref="L7:L70" si="0">IFERROR(IF(N7=0,"",ROUNDUP(N7/J7,0)),"")</f>
        <v/>
      </c>
      <c r="M7" s="964" t="s">
        <v>21</v>
      </c>
      <c r="N7" s="1259"/>
      <c r="R7" s="43"/>
    </row>
    <row r="8" spans="1:18" ht="15.75" customHeight="1">
      <c r="A8" s="4"/>
      <c r="B8" s="50">
        <v>2601</v>
      </c>
      <c r="C8" s="18" t="s">
        <v>1189</v>
      </c>
      <c r="D8" s="98" t="s">
        <v>26</v>
      </c>
      <c r="E8" s="852" t="s">
        <v>1419</v>
      </c>
      <c r="F8" s="1496"/>
      <c r="G8" s="50" t="s">
        <v>987</v>
      </c>
      <c r="H8" s="50" t="s">
        <v>29</v>
      </c>
      <c r="I8" s="754"/>
      <c r="J8" s="593">
        <v>1</v>
      </c>
      <c r="K8" s="180">
        <v>2600</v>
      </c>
      <c r="L8" s="383" t="str">
        <f t="shared" si="0"/>
        <v/>
      </c>
      <c r="M8" s="369" t="s">
        <v>21</v>
      </c>
      <c r="N8" s="1260"/>
      <c r="R8" s="43"/>
    </row>
    <row r="9" spans="1:18" ht="15.75" customHeight="1">
      <c r="A9" s="4"/>
      <c r="B9" s="50">
        <v>2601</v>
      </c>
      <c r="C9" s="18" t="s">
        <v>1189</v>
      </c>
      <c r="D9" s="98" t="s">
        <v>30</v>
      </c>
      <c r="E9" s="852" t="s">
        <v>1420</v>
      </c>
      <c r="F9" s="1496"/>
      <c r="G9" s="50" t="s">
        <v>987</v>
      </c>
      <c r="H9" s="50" t="s">
        <v>32</v>
      </c>
      <c r="I9" s="1200" t="s">
        <v>1578</v>
      </c>
      <c r="J9" s="593">
        <v>1</v>
      </c>
      <c r="K9" s="180">
        <v>3100</v>
      </c>
      <c r="L9" s="383" t="str">
        <f t="shared" si="0"/>
        <v/>
      </c>
      <c r="M9" s="369" t="s">
        <v>21</v>
      </c>
      <c r="N9" s="1260"/>
      <c r="R9" s="43"/>
    </row>
    <row r="10" spans="1:18" ht="15.75" customHeight="1">
      <c r="A10" s="4"/>
      <c r="B10" s="50">
        <v>2601</v>
      </c>
      <c r="C10" s="18" t="s">
        <v>1189</v>
      </c>
      <c r="D10" s="98" t="s">
        <v>991</v>
      </c>
      <c r="E10" s="852" t="s">
        <v>1421</v>
      </c>
      <c r="F10" s="1496"/>
      <c r="G10" s="1066" t="s">
        <v>987</v>
      </c>
      <c r="H10" s="1066" t="s">
        <v>990</v>
      </c>
      <c r="I10" s="1310" t="s">
        <v>1568</v>
      </c>
      <c r="J10" s="1311">
        <v>1</v>
      </c>
      <c r="K10" s="1312">
        <v>3100</v>
      </c>
      <c r="L10" s="1295" t="str">
        <f t="shared" si="0"/>
        <v/>
      </c>
      <c r="M10" s="1082" t="s">
        <v>21</v>
      </c>
      <c r="N10" s="1008"/>
      <c r="R10" s="43"/>
    </row>
    <row r="11" spans="1:18" ht="15.75" customHeight="1">
      <c r="A11" s="4"/>
      <c r="B11" s="50">
        <v>2601</v>
      </c>
      <c r="C11" s="18" t="s">
        <v>1190</v>
      </c>
      <c r="D11" s="98" t="s">
        <v>67</v>
      </c>
      <c r="E11" s="852" t="s">
        <v>1422</v>
      </c>
      <c r="F11" s="1496"/>
      <c r="G11" s="50" t="s">
        <v>988</v>
      </c>
      <c r="H11" s="50" t="s">
        <v>81</v>
      </c>
      <c r="I11" s="754"/>
      <c r="J11" s="593">
        <v>1</v>
      </c>
      <c r="K11" s="180">
        <v>2600</v>
      </c>
      <c r="L11" s="383" t="str">
        <f t="shared" si="0"/>
        <v/>
      </c>
      <c r="M11" s="369" t="s">
        <v>21</v>
      </c>
      <c r="N11" s="1260"/>
      <c r="R11" s="43"/>
    </row>
    <row r="12" spans="1:18" ht="15.75" customHeight="1">
      <c r="A12" s="4"/>
      <c r="B12" s="50">
        <v>2601</v>
      </c>
      <c r="C12" s="18" t="s">
        <v>1190</v>
      </c>
      <c r="D12" s="98" t="s">
        <v>26</v>
      </c>
      <c r="E12" s="852" t="s">
        <v>1423</v>
      </c>
      <c r="F12" s="1496"/>
      <c r="G12" s="50" t="s">
        <v>988</v>
      </c>
      <c r="H12" s="50" t="s">
        <v>29</v>
      </c>
      <c r="I12" s="754"/>
      <c r="J12" s="593">
        <v>1</v>
      </c>
      <c r="K12" s="180">
        <v>2600</v>
      </c>
      <c r="L12" s="379" t="str">
        <f t="shared" si="0"/>
        <v/>
      </c>
      <c r="M12" s="369" t="s">
        <v>21</v>
      </c>
      <c r="N12" s="1260"/>
      <c r="R12" s="43"/>
    </row>
    <row r="13" spans="1:18" ht="15.75" customHeight="1">
      <c r="A13" s="4"/>
      <c r="B13" s="50">
        <v>2601</v>
      </c>
      <c r="C13" s="18" t="s">
        <v>1190</v>
      </c>
      <c r="D13" s="98" t="s">
        <v>30</v>
      </c>
      <c r="E13" s="852" t="s">
        <v>1424</v>
      </c>
      <c r="F13" s="1496"/>
      <c r="G13" s="50" t="s">
        <v>988</v>
      </c>
      <c r="H13" s="50" t="s">
        <v>32</v>
      </c>
      <c r="I13" s="754"/>
      <c r="J13" s="593">
        <v>1</v>
      </c>
      <c r="K13" s="180">
        <v>3100</v>
      </c>
      <c r="L13" s="353" t="str">
        <f t="shared" si="0"/>
        <v/>
      </c>
      <c r="M13" s="369" t="s">
        <v>21</v>
      </c>
      <c r="N13" s="1260"/>
      <c r="R13" s="43"/>
    </row>
    <row r="14" spans="1:18" ht="15.75" customHeight="1">
      <c r="A14" s="4"/>
      <c r="B14" s="50">
        <v>2601</v>
      </c>
      <c r="C14" s="18" t="s">
        <v>1190</v>
      </c>
      <c r="D14" s="121" t="s">
        <v>84</v>
      </c>
      <c r="E14" s="852" t="s">
        <v>1425</v>
      </c>
      <c r="F14" s="1496"/>
      <c r="G14" s="50" t="s">
        <v>988</v>
      </c>
      <c r="H14" s="249" t="s">
        <v>85</v>
      </c>
      <c r="I14" s="754"/>
      <c r="J14" s="593">
        <v>1</v>
      </c>
      <c r="K14" s="180">
        <v>3100</v>
      </c>
      <c r="L14" s="351" t="str">
        <f t="shared" si="0"/>
        <v/>
      </c>
      <c r="M14" s="369" t="s">
        <v>21</v>
      </c>
      <c r="N14" s="1241"/>
      <c r="R14" s="43"/>
    </row>
    <row r="15" spans="1:18" ht="15.75" customHeight="1">
      <c r="A15" s="4"/>
      <c r="B15" s="50">
        <v>2601</v>
      </c>
      <c r="C15" s="94" t="s">
        <v>1191</v>
      </c>
      <c r="D15" s="119" t="s">
        <v>67</v>
      </c>
      <c r="E15" s="852" t="s">
        <v>1426</v>
      </c>
      <c r="F15" s="1496"/>
      <c r="G15" s="50" t="s">
        <v>993</v>
      </c>
      <c r="H15" s="333" t="s">
        <v>81</v>
      </c>
      <c r="I15" s="754"/>
      <c r="J15" s="593">
        <v>1</v>
      </c>
      <c r="K15" s="674">
        <v>2600</v>
      </c>
      <c r="L15" s="383" t="str">
        <f t="shared" si="0"/>
        <v/>
      </c>
      <c r="M15" s="363" t="s">
        <v>21</v>
      </c>
      <c r="N15" s="1260"/>
      <c r="R15" s="43"/>
    </row>
    <row r="16" spans="1:18" ht="15.75" customHeight="1">
      <c r="A16" s="4"/>
      <c r="B16" s="50">
        <v>2601</v>
      </c>
      <c r="C16" s="94" t="s">
        <v>1191</v>
      </c>
      <c r="D16" s="98" t="s">
        <v>26</v>
      </c>
      <c r="E16" s="852" t="s">
        <v>1427</v>
      </c>
      <c r="F16" s="1496"/>
      <c r="G16" s="1066" t="s">
        <v>993</v>
      </c>
      <c r="H16" s="1066" t="s">
        <v>29</v>
      </c>
      <c r="I16" s="1310" t="s">
        <v>1568</v>
      </c>
      <c r="J16" s="1311">
        <v>1</v>
      </c>
      <c r="K16" s="1312">
        <v>2600</v>
      </c>
      <c r="L16" s="1009" t="str">
        <f t="shared" si="0"/>
        <v/>
      </c>
      <c r="M16" s="1082" t="s">
        <v>21</v>
      </c>
      <c r="N16" s="1008"/>
      <c r="R16" s="43"/>
    </row>
    <row r="17" spans="1:18" ht="15.75" customHeight="1">
      <c r="A17" s="4"/>
      <c r="B17" s="50">
        <v>2601</v>
      </c>
      <c r="C17" s="94" t="s">
        <v>1191</v>
      </c>
      <c r="D17" s="98" t="s">
        <v>30</v>
      </c>
      <c r="E17" s="852" t="s">
        <v>1428</v>
      </c>
      <c r="F17" s="1496"/>
      <c r="G17" s="50" t="s">
        <v>993</v>
      </c>
      <c r="H17" s="50" t="s">
        <v>32</v>
      </c>
      <c r="I17" s="1200" t="s">
        <v>1578</v>
      </c>
      <c r="J17" s="593">
        <v>1</v>
      </c>
      <c r="K17" s="180">
        <v>3100</v>
      </c>
      <c r="L17" s="353" t="str">
        <f t="shared" si="0"/>
        <v/>
      </c>
      <c r="M17" s="369" t="s">
        <v>21</v>
      </c>
      <c r="N17" s="1260"/>
      <c r="R17" s="43"/>
    </row>
    <row r="18" spans="1:18" ht="15.75" customHeight="1">
      <c r="A18" s="4"/>
      <c r="B18" s="48">
        <v>2601</v>
      </c>
      <c r="C18" s="87" t="s">
        <v>1191</v>
      </c>
      <c r="D18" s="87" t="s">
        <v>84</v>
      </c>
      <c r="E18" s="853" t="s">
        <v>1429</v>
      </c>
      <c r="F18" s="1497"/>
      <c r="G18" s="1103" t="s">
        <v>993</v>
      </c>
      <c r="H18" s="1103" t="s">
        <v>85</v>
      </c>
      <c r="I18" s="1310" t="s">
        <v>1568</v>
      </c>
      <c r="J18" s="1329">
        <v>1</v>
      </c>
      <c r="K18" s="1105">
        <v>3100</v>
      </c>
      <c r="L18" s="1284" t="str">
        <f t="shared" si="0"/>
        <v/>
      </c>
      <c r="M18" s="1106" t="s">
        <v>21</v>
      </c>
      <c r="N18" s="1145"/>
      <c r="R18" s="43"/>
    </row>
    <row r="19" spans="1:18" ht="15.75" customHeight="1">
      <c r="A19" s="4"/>
      <c r="B19" s="114">
        <v>2503</v>
      </c>
      <c r="C19" s="534" t="s">
        <v>1185</v>
      </c>
      <c r="D19" s="534" t="s">
        <v>1014</v>
      </c>
      <c r="E19" s="851" t="s">
        <v>1431</v>
      </c>
      <c r="F19" s="1473" t="s">
        <v>1020</v>
      </c>
      <c r="G19" s="114" t="s">
        <v>1545</v>
      </c>
      <c r="H19" s="114" t="s">
        <v>1024</v>
      </c>
      <c r="I19" s="968"/>
      <c r="J19" s="965">
        <v>1</v>
      </c>
      <c r="K19" s="360">
        <v>3300</v>
      </c>
      <c r="L19" s="769" t="str">
        <f t="shared" si="0"/>
        <v/>
      </c>
      <c r="M19" s="369" t="s">
        <v>21</v>
      </c>
      <c r="N19" s="1261"/>
      <c r="R19" s="43"/>
    </row>
    <row r="20" spans="1:18" ht="15.75" customHeight="1">
      <c r="A20" s="4"/>
      <c r="B20" s="17">
        <v>2503</v>
      </c>
      <c r="C20" s="18" t="s">
        <v>1185</v>
      </c>
      <c r="D20" s="18" t="s">
        <v>1021</v>
      </c>
      <c r="E20" s="852" t="s">
        <v>1432</v>
      </c>
      <c r="F20" s="1474"/>
      <c r="G20" s="17" t="s">
        <v>1546</v>
      </c>
      <c r="H20" s="17" t="s">
        <v>1015</v>
      </c>
      <c r="I20" s="969"/>
      <c r="J20" s="538">
        <v>1</v>
      </c>
      <c r="K20" s="47">
        <v>3300</v>
      </c>
      <c r="L20" s="560" t="str">
        <f t="shared" si="0"/>
        <v/>
      </c>
      <c r="M20" s="369" t="s">
        <v>21</v>
      </c>
      <c r="N20" s="1262"/>
      <c r="R20" s="43"/>
    </row>
    <row r="21" spans="1:18" ht="15.75" customHeight="1">
      <c r="A21" s="4"/>
      <c r="B21" s="17">
        <v>2503</v>
      </c>
      <c r="C21" s="18" t="s">
        <v>1185</v>
      </c>
      <c r="D21" s="18" t="s">
        <v>1022</v>
      </c>
      <c r="E21" s="852" t="s">
        <v>1433</v>
      </c>
      <c r="F21" s="1474"/>
      <c r="G21" s="17" t="s">
        <v>1546</v>
      </c>
      <c r="H21" s="17" t="s">
        <v>32</v>
      </c>
      <c r="I21" s="969"/>
      <c r="J21" s="538">
        <v>1</v>
      </c>
      <c r="K21" s="47">
        <v>3500</v>
      </c>
      <c r="L21" s="560" t="str">
        <f t="shared" si="0"/>
        <v/>
      </c>
      <c r="M21" s="369" t="s">
        <v>21</v>
      </c>
      <c r="N21" s="1262"/>
      <c r="R21" s="43"/>
    </row>
    <row r="22" spans="1:18" ht="15.75" customHeight="1">
      <c r="A22" s="4"/>
      <c r="B22" s="17">
        <v>2503</v>
      </c>
      <c r="C22" s="18" t="s">
        <v>1185</v>
      </c>
      <c r="D22" s="18" t="s">
        <v>1023</v>
      </c>
      <c r="E22" s="852" t="s">
        <v>1434</v>
      </c>
      <c r="F22" s="1474"/>
      <c r="G22" s="17" t="s">
        <v>1546</v>
      </c>
      <c r="H22" s="17" t="s">
        <v>85</v>
      </c>
      <c r="I22" s="969"/>
      <c r="J22" s="538">
        <v>1</v>
      </c>
      <c r="K22" s="47">
        <v>3500</v>
      </c>
      <c r="L22" s="560" t="str">
        <f t="shared" si="0"/>
        <v/>
      </c>
      <c r="M22" s="369" t="s">
        <v>21</v>
      </c>
      <c r="N22" s="1262"/>
      <c r="R22" s="43"/>
    </row>
    <row r="23" spans="1:18" ht="15.75" customHeight="1">
      <c r="A23" s="4"/>
      <c r="B23" s="17">
        <v>2503</v>
      </c>
      <c r="C23" s="18" t="s">
        <v>1430</v>
      </c>
      <c r="D23" s="18" t="s">
        <v>1014</v>
      </c>
      <c r="E23" s="852" t="s">
        <v>1435</v>
      </c>
      <c r="F23" s="1474" t="s">
        <v>1020</v>
      </c>
      <c r="G23" s="17" t="s">
        <v>1547</v>
      </c>
      <c r="H23" s="64" t="s">
        <v>81</v>
      </c>
      <c r="I23" s="969"/>
      <c r="J23" s="538">
        <v>1</v>
      </c>
      <c r="K23" s="47">
        <v>3300</v>
      </c>
      <c r="L23" s="560" t="str">
        <f t="shared" si="0"/>
        <v/>
      </c>
      <c r="M23" s="369" t="s">
        <v>21</v>
      </c>
      <c r="N23" s="1262"/>
      <c r="R23" s="43"/>
    </row>
    <row r="24" spans="1:18" ht="15.75" customHeight="1">
      <c r="A24" s="4"/>
      <c r="B24" s="17">
        <v>2503</v>
      </c>
      <c r="C24" s="18" t="s">
        <v>1430</v>
      </c>
      <c r="D24" s="18" t="s">
        <v>1021</v>
      </c>
      <c r="E24" s="852" t="s">
        <v>1436</v>
      </c>
      <c r="F24" s="1474"/>
      <c r="G24" s="17" t="s">
        <v>1547</v>
      </c>
      <c r="H24" s="17" t="s">
        <v>29</v>
      </c>
      <c r="I24" s="969"/>
      <c r="J24" s="538">
        <v>1</v>
      </c>
      <c r="K24" s="47">
        <v>3300</v>
      </c>
      <c r="L24" s="560" t="str">
        <f t="shared" si="0"/>
        <v/>
      </c>
      <c r="M24" s="369" t="s">
        <v>21</v>
      </c>
      <c r="N24" s="1262"/>
      <c r="R24" s="43"/>
    </row>
    <row r="25" spans="1:18" ht="15.75" customHeight="1">
      <c r="A25" s="4"/>
      <c r="B25" s="17">
        <v>2503</v>
      </c>
      <c r="C25" s="18" t="s">
        <v>1430</v>
      </c>
      <c r="D25" s="18" t="s">
        <v>1022</v>
      </c>
      <c r="E25" s="852" t="s">
        <v>1437</v>
      </c>
      <c r="F25" s="1474"/>
      <c r="G25" s="17" t="s">
        <v>1547</v>
      </c>
      <c r="H25" s="17" t="s">
        <v>32</v>
      </c>
      <c r="I25" s="969"/>
      <c r="J25" s="538">
        <v>1</v>
      </c>
      <c r="K25" s="47">
        <v>3500</v>
      </c>
      <c r="L25" s="560" t="str">
        <f t="shared" si="0"/>
        <v/>
      </c>
      <c r="M25" s="369" t="s">
        <v>21</v>
      </c>
      <c r="N25" s="1262"/>
      <c r="R25" s="43"/>
    </row>
    <row r="26" spans="1:18" ht="15.75" customHeight="1">
      <c r="A26" s="4"/>
      <c r="B26" s="17">
        <v>2503</v>
      </c>
      <c r="C26" s="18" t="s">
        <v>1430</v>
      </c>
      <c r="D26" s="18" t="s">
        <v>1023</v>
      </c>
      <c r="E26" s="852" t="s">
        <v>1438</v>
      </c>
      <c r="F26" s="1474"/>
      <c r="G26" s="17" t="s">
        <v>1547</v>
      </c>
      <c r="H26" s="540" t="s">
        <v>85</v>
      </c>
      <c r="I26" s="969"/>
      <c r="J26" s="538">
        <v>1</v>
      </c>
      <c r="K26" s="47">
        <v>3500</v>
      </c>
      <c r="L26" s="560" t="str">
        <f t="shared" si="0"/>
        <v/>
      </c>
      <c r="M26" s="369" t="s">
        <v>21</v>
      </c>
      <c r="N26" s="1262"/>
      <c r="R26" s="43"/>
    </row>
    <row r="27" spans="1:18" ht="15.75" customHeight="1">
      <c r="A27" s="4"/>
      <c r="B27" s="17">
        <v>2503</v>
      </c>
      <c r="C27" s="18" t="s">
        <v>1282</v>
      </c>
      <c r="D27" s="18" t="s">
        <v>1014</v>
      </c>
      <c r="E27" s="852" t="s">
        <v>1439</v>
      </c>
      <c r="F27" s="1474" t="s">
        <v>1020</v>
      </c>
      <c r="G27" s="17" t="s">
        <v>1548</v>
      </c>
      <c r="H27" s="64" t="s">
        <v>81</v>
      </c>
      <c r="I27" s="969"/>
      <c r="J27" s="538">
        <v>1</v>
      </c>
      <c r="K27" s="47">
        <v>3300</v>
      </c>
      <c r="L27" s="560" t="str">
        <f t="shared" si="0"/>
        <v/>
      </c>
      <c r="M27" s="369" t="s">
        <v>21</v>
      </c>
      <c r="N27" s="1262"/>
      <c r="R27" s="43"/>
    </row>
    <row r="28" spans="1:18" ht="15.75" customHeight="1">
      <c r="A28" s="4"/>
      <c r="B28" s="17">
        <v>2503</v>
      </c>
      <c r="C28" s="18" t="s">
        <v>1282</v>
      </c>
      <c r="D28" s="18" t="s">
        <v>1021</v>
      </c>
      <c r="E28" s="852" t="s">
        <v>1440</v>
      </c>
      <c r="F28" s="1474"/>
      <c r="G28" s="17" t="s">
        <v>1548</v>
      </c>
      <c r="H28" s="17" t="s">
        <v>29</v>
      </c>
      <c r="I28" s="969"/>
      <c r="J28" s="538">
        <v>1</v>
      </c>
      <c r="K28" s="47">
        <v>3300</v>
      </c>
      <c r="L28" s="560" t="str">
        <f t="shared" si="0"/>
        <v/>
      </c>
      <c r="M28" s="369" t="s">
        <v>21</v>
      </c>
      <c r="N28" s="1262"/>
      <c r="R28" s="43"/>
    </row>
    <row r="29" spans="1:18" ht="15.75" customHeight="1">
      <c r="A29" s="4"/>
      <c r="B29" s="17">
        <v>2503</v>
      </c>
      <c r="C29" s="18" t="s">
        <v>1282</v>
      </c>
      <c r="D29" s="18" t="s">
        <v>1022</v>
      </c>
      <c r="E29" s="852" t="s">
        <v>1441</v>
      </c>
      <c r="F29" s="1474"/>
      <c r="G29" s="17" t="s">
        <v>1548</v>
      </c>
      <c r="H29" s="17" t="s">
        <v>32</v>
      </c>
      <c r="I29" s="969"/>
      <c r="J29" s="538">
        <v>1</v>
      </c>
      <c r="K29" s="47">
        <v>3500</v>
      </c>
      <c r="L29" s="560" t="str">
        <f t="shared" si="0"/>
        <v/>
      </c>
      <c r="M29" s="369" t="s">
        <v>21</v>
      </c>
      <c r="N29" s="1262"/>
      <c r="R29" s="43"/>
    </row>
    <row r="30" spans="1:18" ht="15.75" customHeight="1">
      <c r="A30" s="4"/>
      <c r="B30" s="17">
        <v>2503</v>
      </c>
      <c r="C30" s="18" t="s">
        <v>1282</v>
      </c>
      <c r="D30" s="18" t="s">
        <v>1023</v>
      </c>
      <c r="E30" s="853" t="s">
        <v>1442</v>
      </c>
      <c r="F30" s="1475"/>
      <c r="G30" s="17" t="s">
        <v>1548</v>
      </c>
      <c r="H30" s="540" t="s">
        <v>85</v>
      </c>
      <c r="I30" s="970"/>
      <c r="J30" s="538">
        <v>1</v>
      </c>
      <c r="K30" s="966">
        <v>3500</v>
      </c>
      <c r="L30" s="1000" t="str">
        <f t="shared" si="0"/>
        <v/>
      </c>
      <c r="M30" s="369" t="s">
        <v>21</v>
      </c>
      <c r="N30" s="1263"/>
      <c r="R30" s="43"/>
    </row>
    <row r="31" spans="1:18" ht="15.75" customHeight="1">
      <c r="A31" s="4"/>
      <c r="B31" s="17">
        <v>2503</v>
      </c>
      <c r="C31" s="94" t="s">
        <v>565</v>
      </c>
      <c r="D31" s="94" t="s">
        <v>561</v>
      </c>
      <c r="E31" s="822" t="s">
        <v>573</v>
      </c>
      <c r="F31" s="1468" t="s">
        <v>567</v>
      </c>
      <c r="G31" s="64" t="s">
        <v>20</v>
      </c>
      <c r="H31" s="64" t="s">
        <v>570</v>
      </c>
      <c r="I31" s="711"/>
      <c r="J31" s="823">
        <v>1</v>
      </c>
      <c r="K31" s="63">
        <v>3300</v>
      </c>
      <c r="L31" s="353" t="str">
        <f t="shared" si="0"/>
        <v/>
      </c>
      <c r="M31" s="363" t="s">
        <v>21</v>
      </c>
      <c r="N31" s="364"/>
      <c r="R31" s="43"/>
    </row>
    <row r="32" spans="1:18" ht="15.75" customHeight="1">
      <c r="A32" s="4"/>
      <c r="B32" s="17">
        <v>2503</v>
      </c>
      <c r="C32" s="18" t="s">
        <v>565</v>
      </c>
      <c r="D32" s="18" t="s">
        <v>562</v>
      </c>
      <c r="E32" s="539" t="s">
        <v>574</v>
      </c>
      <c r="F32" s="1469"/>
      <c r="G32" s="17" t="s">
        <v>568</v>
      </c>
      <c r="H32" s="17" t="s">
        <v>571</v>
      </c>
      <c r="I32" s="720"/>
      <c r="J32" s="538">
        <v>1</v>
      </c>
      <c r="K32" s="47">
        <v>3300</v>
      </c>
      <c r="L32" s="383" t="str">
        <f t="shared" si="0"/>
        <v/>
      </c>
      <c r="M32" s="369" t="s">
        <v>21</v>
      </c>
      <c r="N32" s="364"/>
      <c r="R32" s="43"/>
    </row>
    <row r="33" spans="1:18" ht="15.75" customHeight="1">
      <c r="A33" s="4"/>
      <c r="B33" s="17">
        <v>2503</v>
      </c>
      <c r="C33" s="18" t="s">
        <v>565</v>
      </c>
      <c r="D33" s="18" t="s">
        <v>563</v>
      </c>
      <c r="E33" s="539" t="s">
        <v>575</v>
      </c>
      <c r="F33" s="1469"/>
      <c r="G33" s="17" t="s">
        <v>568</v>
      </c>
      <c r="H33" s="17" t="s">
        <v>32</v>
      </c>
      <c r="I33" s="720"/>
      <c r="J33" s="538">
        <v>1</v>
      </c>
      <c r="K33" s="47">
        <v>3500</v>
      </c>
      <c r="L33" s="353" t="str">
        <f t="shared" si="0"/>
        <v/>
      </c>
      <c r="M33" s="369" t="s">
        <v>21</v>
      </c>
      <c r="N33" s="364"/>
      <c r="R33" s="43"/>
    </row>
    <row r="34" spans="1:18" ht="15.75" customHeight="1">
      <c r="A34" s="4"/>
      <c r="B34" s="17">
        <v>2503</v>
      </c>
      <c r="C34" s="18" t="s">
        <v>565</v>
      </c>
      <c r="D34" s="18" t="s">
        <v>564</v>
      </c>
      <c r="E34" s="539" t="s">
        <v>576</v>
      </c>
      <c r="F34" s="1470"/>
      <c r="G34" s="17" t="s">
        <v>568</v>
      </c>
      <c r="H34" s="540" t="s">
        <v>85</v>
      </c>
      <c r="I34" s="720"/>
      <c r="J34" s="538">
        <v>1</v>
      </c>
      <c r="K34" s="47">
        <v>3500</v>
      </c>
      <c r="L34" s="383" t="str">
        <f t="shared" si="0"/>
        <v/>
      </c>
      <c r="M34" s="369" t="s">
        <v>21</v>
      </c>
      <c r="N34" s="364"/>
      <c r="R34" s="43"/>
    </row>
    <row r="35" spans="1:18" ht="15.75" customHeight="1">
      <c r="A35" s="4"/>
      <c r="B35" s="17">
        <v>2503</v>
      </c>
      <c r="C35" s="18" t="s">
        <v>566</v>
      </c>
      <c r="D35" s="18" t="s">
        <v>561</v>
      </c>
      <c r="E35" s="539" t="s">
        <v>577</v>
      </c>
      <c r="F35" s="1471" t="s">
        <v>1020</v>
      </c>
      <c r="G35" s="17" t="s">
        <v>569</v>
      </c>
      <c r="H35" s="17" t="s">
        <v>570</v>
      </c>
      <c r="I35" s="720"/>
      <c r="J35" s="538">
        <v>1</v>
      </c>
      <c r="K35" s="47">
        <v>3300</v>
      </c>
      <c r="L35" s="383" t="str">
        <f t="shared" si="0"/>
        <v/>
      </c>
      <c r="M35" s="369" t="s">
        <v>21</v>
      </c>
      <c r="N35" s="364"/>
      <c r="R35" s="43"/>
    </row>
    <row r="36" spans="1:18" ht="15.75" customHeight="1">
      <c r="A36" s="4"/>
      <c r="B36" s="17">
        <v>2503</v>
      </c>
      <c r="C36" s="18" t="s">
        <v>566</v>
      </c>
      <c r="D36" s="18" t="s">
        <v>562</v>
      </c>
      <c r="E36" s="539" t="s">
        <v>578</v>
      </c>
      <c r="F36" s="1469"/>
      <c r="G36" s="17" t="s">
        <v>569</v>
      </c>
      <c r="H36" s="17" t="s">
        <v>571</v>
      </c>
      <c r="I36" s="720"/>
      <c r="J36" s="538">
        <v>1</v>
      </c>
      <c r="K36" s="47">
        <v>3300</v>
      </c>
      <c r="L36" s="383" t="str">
        <f t="shared" si="0"/>
        <v/>
      </c>
      <c r="M36" s="369" t="s">
        <v>21</v>
      </c>
      <c r="N36" s="364"/>
      <c r="R36" s="43"/>
    </row>
    <row r="37" spans="1:18" ht="15.75" customHeight="1">
      <c r="A37" s="4"/>
      <c r="B37" s="17">
        <v>2503</v>
      </c>
      <c r="C37" s="18" t="s">
        <v>566</v>
      </c>
      <c r="D37" s="18" t="s">
        <v>563</v>
      </c>
      <c r="E37" s="539" t="s">
        <v>579</v>
      </c>
      <c r="F37" s="1469"/>
      <c r="G37" s="17" t="s">
        <v>569</v>
      </c>
      <c r="H37" s="17" t="s">
        <v>32</v>
      </c>
      <c r="I37" s="720"/>
      <c r="J37" s="538">
        <v>1</v>
      </c>
      <c r="K37" s="47">
        <v>3500</v>
      </c>
      <c r="L37" s="383" t="str">
        <f t="shared" si="0"/>
        <v/>
      </c>
      <c r="M37" s="369" t="s">
        <v>21</v>
      </c>
      <c r="N37" s="364"/>
      <c r="R37" s="43"/>
    </row>
    <row r="38" spans="1:18" ht="15.75" customHeight="1">
      <c r="A38" s="4"/>
      <c r="B38" s="19">
        <v>2503</v>
      </c>
      <c r="C38" s="20" t="s">
        <v>566</v>
      </c>
      <c r="D38" s="20" t="s">
        <v>564</v>
      </c>
      <c r="E38" s="541" t="s">
        <v>580</v>
      </c>
      <c r="F38" s="1472"/>
      <c r="G38" s="19" t="s">
        <v>569</v>
      </c>
      <c r="H38" s="542" t="s">
        <v>85</v>
      </c>
      <c r="I38" s="721"/>
      <c r="J38" s="543">
        <v>1</v>
      </c>
      <c r="K38" s="61">
        <v>3500</v>
      </c>
      <c r="L38" s="352" t="str">
        <f t="shared" si="0"/>
        <v/>
      </c>
      <c r="M38" s="367" t="s">
        <v>21</v>
      </c>
      <c r="N38" s="361"/>
      <c r="R38" s="43"/>
    </row>
    <row r="39" spans="1:18" ht="15.75" customHeight="1">
      <c r="A39" s="4"/>
      <c r="B39" s="333">
        <v>2505</v>
      </c>
      <c r="C39" s="94" t="s">
        <v>1246</v>
      </c>
      <c r="D39" s="119" t="s">
        <v>67</v>
      </c>
      <c r="E39" s="856" t="s">
        <v>1448</v>
      </c>
      <c r="F39" s="1496" t="s">
        <v>996</v>
      </c>
      <c r="G39" s="333" t="s">
        <v>1549</v>
      </c>
      <c r="H39" s="333" t="s">
        <v>81</v>
      </c>
      <c r="I39" s="753"/>
      <c r="J39" s="294">
        <v>1</v>
      </c>
      <c r="K39" s="117">
        <v>2800</v>
      </c>
      <c r="L39" s="379" t="str">
        <f t="shared" si="0"/>
        <v/>
      </c>
      <c r="M39" s="363" t="s">
        <v>21</v>
      </c>
      <c r="N39" s="1260"/>
      <c r="R39" s="43"/>
    </row>
    <row r="40" spans="1:18" ht="15.75" customHeight="1">
      <c r="A40" s="4"/>
      <c r="B40" s="333">
        <v>2505</v>
      </c>
      <c r="C40" s="18" t="s">
        <v>1246</v>
      </c>
      <c r="D40" s="98" t="s">
        <v>26</v>
      </c>
      <c r="E40" s="852" t="s">
        <v>1449</v>
      </c>
      <c r="F40" s="1496"/>
      <c r="G40" s="50" t="s">
        <v>1550</v>
      </c>
      <c r="H40" s="50" t="s">
        <v>29</v>
      </c>
      <c r="I40" s="1200" t="s">
        <v>1597</v>
      </c>
      <c r="J40" s="295">
        <v>1</v>
      </c>
      <c r="K40" s="180">
        <v>2800</v>
      </c>
      <c r="L40" s="383" t="str">
        <f t="shared" si="0"/>
        <v/>
      </c>
      <c r="M40" s="369" t="s">
        <v>21</v>
      </c>
      <c r="N40" s="1260"/>
      <c r="R40" s="43"/>
    </row>
    <row r="41" spans="1:18" ht="15.75" customHeight="1">
      <c r="A41" s="4"/>
      <c r="B41" s="333">
        <v>2505</v>
      </c>
      <c r="C41" s="18" t="s">
        <v>1246</v>
      </c>
      <c r="D41" s="98" t="s">
        <v>30</v>
      </c>
      <c r="E41" s="852" t="s">
        <v>1450</v>
      </c>
      <c r="F41" s="1496"/>
      <c r="G41" s="50" t="s">
        <v>1550</v>
      </c>
      <c r="H41" s="50" t="s">
        <v>32</v>
      </c>
      <c r="I41" s="1200" t="s">
        <v>1491</v>
      </c>
      <c r="J41" s="295">
        <v>1</v>
      </c>
      <c r="K41" s="180">
        <v>3000</v>
      </c>
      <c r="L41" s="353" t="str">
        <f t="shared" si="0"/>
        <v/>
      </c>
      <c r="M41" s="369" t="s">
        <v>21</v>
      </c>
      <c r="N41" s="1260"/>
      <c r="R41" s="43"/>
    </row>
    <row r="42" spans="1:18" ht="15.75" customHeight="1">
      <c r="A42" s="4"/>
      <c r="B42" s="333">
        <v>2505</v>
      </c>
      <c r="C42" s="18" t="s">
        <v>1246</v>
      </c>
      <c r="D42" s="98" t="s">
        <v>991</v>
      </c>
      <c r="E42" s="852" t="s">
        <v>1451</v>
      </c>
      <c r="F42" s="1496"/>
      <c r="G42" s="50" t="s">
        <v>1550</v>
      </c>
      <c r="H42" s="50" t="s">
        <v>990</v>
      </c>
      <c r="I42" s="1200"/>
      <c r="J42" s="295">
        <v>1</v>
      </c>
      <c r="K42" s="180">
        <v>3000</v>
      </c>
      <c r="L42" s="353" t="str">
        <f t="shared" si="0"/>
        <v/>
      </c>
      <c r="M42" s="369" t="s">
        <v>21</v>
      </c>
      <c r="N42" s="1260"/>
      <c r="R42" s="43"/>
    </row>
    <row r="43" spans="1:18" ht="15.75" customHeight="1">
      <c r="A43" s="4"/>
      <c r="B43" s="333">
        <v>2505</v>
      </c>
      <c r="C43" s="18" t="s">
        <v>1101</v>
      </c>
      <c r="D43" s="98" t="s">
        <v>67</v>
      </c>
      <c r="E43" s="852" t="s">
        <v>1452</v>
      </c>
      <c r="F43" s="1496"/>
      <c r="G43" s="50" t="s">
        <v>1551</v>
      </c>
      <c r="H43" s="50" t="s">
        <v>81</v>
      </c>
      <c r="I43" s="754"/>
      <c r="J43" s="295">
        <v>1</v>
      </c>
      <c r="K43" s="180">
        <v>2800</v>
      </c>
      <c r="L43" s="383" t="str">
        <f t="shared" si="0"/>
        <v/>
      </c>
      <c r="M43" s="369" t="s">
        <v>21</v>
      </c>
      <c r="N43" s="1260"/>
      <c r="R43" s="43"/>
    </row>
    <row r="44" spans="1:18" ht="15.75" customHeight="1">
      <c r="A44" s="4"/>
      <c r="B44" s="333">
        <v>2505</v>
      </c>
      <c r="C44" s="18" t="s">
        <v>1101</v>
      </c>
      <c r="D44" s="98" t="s">
        <v>26</v>
      </c>
      <c r="E44" s="852" t="s">
        <v>1453</v>
      </c>
      <c r="F44" s="1496"/>
      <c r="G44" s="50" t="s">
        <v>1551</v>
      </c>
      <c r="H44" s="50" t="s">
        <v>29</v>
      </c>
      <c r="I44" s="754"/>
      <c r="J44" s="295">
        <v>1</v>
      </c>
      <c r="K44" s="180">
        <v>2800</v>
      </c>
      <c r="L44" s="379" t="str">
        <f t="shared" si="0"/>
        <v/>
      </c>
      <c r="M44" s="369" t="s">
        <v>21</v>
      </c>
      <c r="N44" s="1260"/>
      <c r="R44" s="43"/>
    </row>
    <row r="45" spans="1:18" ht="15.75" customHeight="1">
      <c r="A45" s="4"/>
      <c r="B45" s="333">
        <v>2505</v>
      </c>
      <c r="C45" s="18" t="s">
        <v>1101</v>
      </c>
      <c r="D45" s="98" t="s">
        <v>30</v>
      </c>
      <c r="E45" s="852" t="s">
        <v>1454</v>
      </c>
      <c r="F45" s="1496"/>
      <c r="G45" s="50" t="s">
        <v>1551</v>
      </c>
      <c r="H45" s="50" t="s">
        <v>32</v>
      </c>
      <c r="I45" s="754"/>
      <c r="J45" s="295">
        <v>1</v>
      </c>
      <c r="K45" s="180">
        <v>3000</v>
      </c>
      <c r="L45" s="353" t="str">
        <f t="shared" si="0"/>
        <v/>
      </c>
      <c r="M45" s="369" t="s">
        <v>21</v>
      </c>
      <c r="N45" s="1260"/>
      <c r="R45" s="43"/>
    </row>
    <row r="46" spans="1:18" ht="15.75" customHeight="1">
      <c r="A46" s="4"/>
      <c r="B46" s="333">
        <v>2505</v>
      </c>
      <c r="C46" s="18" t="s">
        <v>1101</v>
      </c>
      <c r="D46" s="121" t="s">
        <v>84</v>
      </c>
      <c r="E46" s="852" t="s">
        <v>1455</v>
      </c>
      <c r="F46" s="1496"/>
      <c r="G46" s="50" t="s">
        <v>1551</v>
      </c>
      <c r="H46" s="249" t="s">
        <v>85</v>
      </c>
      <c r="I46" s="1038"/>
      <c r="J46" s="295">
        <v>1</v>
      </c>
      <c r="K46" s="180">
        <v>3000</v>
      </c>
      <c r="L46" s="351" t="str">
        <f t="shared" si="0"/>
        <v/>
      </c>
      <c r="M46" s="369" t="s">
        <v>21</v>
      </c>
      <c r="N46" s="1241"/>
      <c r="R46" s="43"/>
    </row>
    <row r="47" spans="1:18" ht="15.75" customHeight="1">
      <c r="A47" s="4"/>
      <c r="B47" s="333">
        <v>2505</v>
      </c>
      <c r="C47" s="18" t="s">
        <v>1281</v>
      </c>
      <c r="D47" s="119" t="s">
        <v>1215</v>
      </c>
      <c r="E47" s="852" t="s">
        <v>1444</v>
      </c>
      <c r="F47" s="1496"/>
      <c r="G47" s="1066" t="s">
        <v>140</v>
      </c>
      <c r="H47" s="1077" t="s">
        <v>1443</v>
      </c>
      <c r="I47" s="1078" t="s">
        <v>1568</v>
      </c>
      <c r="J47" s="1079">
        <v>1</v>
      </c>
      <c r="K47" s="1080">
        <v>2800</v>
      </c>
      <c r="L47" s="1081" t="str">
        <f t="shared" si="0"/>
        <v/>
      </c>
      <c r="M47" s="1082" t="s">
        <v>21</v>
      </c>
      <c r="N47" s="1008"/>
      <c r="R47" s="43"/>
    </row>
    <row r="48" spans="1:18" ht="15.75" customHeight="1">
      <c r="A48" s="4"/>
      <c r="B48" s="333">
        <v>2505</v>
      </c>
      <c r="C48" s="18" t="s">
        <v>1281</v>
      </c>
      <c r="D48" s="119" t="s">
        <v>1090</v>
      </c>
      <c r="E48" s="852" t="s">
        <v>1445</v>
      </c>
      <c r="F48" s="1496"/>
      <c r="G48" s="50" t="s">
        <v>180</v>
      </c>
      <c r="H48" s="333" t="s">
        <v>29</v>
      </c>
      <c r="I48" s="693"/>
      <c r="J48" s="295">
        <v>1</v>
      </c>
      <c r="K48" s="117">
        <v>2800</v>
      </c>
      <c r="L48" s="383" t="str">
        <f t="shared" si="0"/>
        <v/>
      </c>
      <c r="M48" s="363" t="s">
        <v>21</v>
      </c>
      <c r="N48" s="364"/>
      <c r="R48" s="43"/>
    </row>
    <row r="49" spans="1:18" ht="15.75" customHeight="1">
      <c r="A49" s="4"/>
      <c r="B49" s="333">
        <v>2505</v>
      </c>
      <c r="C49" s="18" t="s">
        <v>1284</v>
      </c>
      <c r="D49" s="98" t="s">
        <v>67</v>
      </c>
      <c r="E49" s="852" t="s">
        <v>1446</v>
      </c>
      <c r="F49" s="1496"/>
      <c r="G49" s="1066" t="s">
        <v>997</v>
      </c>
      <c r="H49" s="1066" t="s">
        <v>81</v>
      </c>
      <c r="I49" s="1078" t="s">
        <v>1568</v>
      </c>
      <c r="J49" s="1079">
        <v>1</v>
      </c>
      <c r="K49" s="1080">
        <v>2800</v>
      </c>
      <c r="L49" s="1009" t="str">
        <f t="shared" si="0"/>
        <v/>
      </c>
      <c r="M49" s="1082" t="s">
        <v>21</v>
      </c>
      <c r="N49" s="1008"/>
      <c r="R49" s="43"/>
    </row>
    <row r="50" spans="1:18" ht="15.75" customHeight="1">
      <c r="A50" s="4"/>
      <c r="B50" s="335">
        <v>2505</v>
      </c>
      <c r="C50" s="87" t="s">
        <v>1284</v>
      </c>
      <c r="D50" s="87" t="s">
        <v>26</v>
      </c>
      <c r="E50" s="853" t="s">
        <v>1447</v>
      </c>
      <c r="F50" s="1497"/>
      <c r="G50" s="1103" t="s">
        <v>997</v>
      </c>
      <c r="H50" s="1103" t="s">
        <v>29</v>
      </c>
      <c r="I50" s="1078" t="s">
        <v>1568</v>
      </c>
      <c r="J50" s="1104">
        <v>1</v>
      </c>
      <c r="K50" s="1105">
        <v>2800</v>
      </c>
      <c r="L50" s="926" t="str">
        <f t="shared" si="0"/>
        <v/>
      </c>
      <c r="M50" s="1106" t="s">
        <v>21</v>
      </c>
      <c r="N50" s="928"/>
      <c r="R50" s="43"/>
    </row>
    <row r="51" spans="1:18" ht="15.75" customHeight="1">
      <c r="A51" s="4"/>
      <c r="B51" s="340">
        <v>2507</v>
      </c>
      <c r="C51" s="83" t="s">
        <v>656</v>
      </c>
      <c r="D51" s="83" t="s">
        <v>67</v>
      </c>
      <c r="E51" s="83" t="s">
        <v>1493</v>
      </c>
      <c r="F51" s="1459" t="s">
        <v>1494</v>
      </c>
      <c r="G51" s="884" t="s">
        <v>976</v>
      </c>
      <c r="H51" s="340" t="s">
        <v>81</v>
      </c>
      <c r="I51" s="331" t="s">
        <v>1491</v>
      </c>
      <c r="J51" s="766">
        <v>1</v>
      </c>
      <c r="K51" s="53">
        <v>2300</v>
      </c>
      <c r="L51" s="885" t="str">
        <f t="shared" si="0"/>
        <v/>
      </c>
      <c r="M51" s="886" t="s">
        <v>21</v>
      </c>
      <c r="N51" s="364"/>
      <c r="R51" s="43"/>
    </row>
    <row r="52" spans="1:18" ht="15.75" customHeight="1">
      <c r="A52" s="4"/>
      <c r="B52" s="341">
        <v>2507</v>
      </c>
      <c r="C52" s="81" t="s">
        <v>656</v>
      </c>
      <c r="D52" s="81" t="s">
        <v>26</v>
      </c>
      <c r="E52" s="81" t="s">
        <v>1495</v>
      </c>
      <c r="F52" s="1368"/>
      <c r="G52" s="887" t="s">
        <v>976</v>
      </c>
      <c r="H52" s="341" t="s">
        <v>29</v>
      </c>
      <c r="I52" s="747"/>
      <c r="J52" s="725">
        <v>1</v>
      </c>
      <c r="K52" s="54">
        <v>2600</v>
      </c>
      <c r="L52" s="888" t="str">
        <f t="shared" si="0"/>
        <v/>
      </c>
      <c r="M52" s="739" t="s">
        <v>21</v>
      </c>
      <c r="N52" s="364"/>
      <c r="R52" s="43"/>
    </row>
    <row r="53" spans="1:18" ht="15.75" customHeight="1">
      <c r="A53" s="4"/>
      <c r="B53" s="341">
        <v>2507</v>
      </c>
      <c r="C53" s="81" t="s">
        <v>656</v>
      </c>
      <c r="D53" s="81" t="s">
        <v>30</v>
      </c>
      <c r="E53" s="81" t="s">
        <v>1496</v>
      </c>
      <c r="F53" s="1368"/>
      <c r="G53" s="887" t="s">
        <v>976</v>
      </c>
      <c r="H53" s="341" t="s">
        <v>32</v>
      </c>
      <c r="I53" s="747"/>
      <c r="J53" s="725">
        <v>1</v>
      </c>
      <c r="K53" s="54">
        <v>2900</v>
      </c>
      <c r="L53" s="888" t="str">
        <f t="shared" si="0"/>
        <v/>
      </c>
      <c r="M53" s="739" t="s">
        <v>21</v>
      </c>
      <c r="N53" s="364"/>
      <c r="R53" s="43"/>
    </row>
    <row r="54" spans="1:18" ht="15.75" customHeight="1">
      <c r="A54" s="4"/>
      <c r="B54" s="341">
        <v>2507</v>
      </c>
      <c r="C54" s="81" t="s">
        <v>656</v>
      </c>
      <c r="D54" s="81" t="s">
        <v>84</v>
      </c>
      <c r="E54" s="81" t="s">
        <v>1497</v>
      </c>
      <c r="F54" s="1368"/>
      <c r="G54" s="887" t="s">
        <v>976</v>
      </c>
      <c r="H54" s="341" t="s">
        <v>85</v>
      </c>
      <c r="I54" s="747"/>
      <c r="J54" s="725">
        <v>1</v>
      </c>
      <c r="K54" s="54">
        <v>3300</v>
      </c>
      <c r="L54" s="888" t="str">
        <f t="shared" si="0"/>
        <v/>
      </c>
      <c r="M54" s="739" t="s">
        <v>21</v>
      </c>
      <c r="N54" s="364"/>
      <c r="R54" s="43"/>
    </row>
    <row r="55" spans="1:18" ht="15.75" customHeight="1">
      <c r="A55" s="4"/>
      <c r="B55" s="341">
        <v>2507</v>
      </c>
      <c r="C55" s="81" t="s">
        <v>657</v>
      </c>
      <c r="D55" s="81" t="s">
        <v>67</v>
      </c>
      <c r="E55" s="81" t="s">
        <v>1498</v>
      </c>
      <c r="F55" s="1368"/>
      <c r="G55" s="1002" t="s">
        <v>692</v>
      </c>
      <c r="H55" s="1003" t="s">
        <v>81</v>
      </c>
      <c r="I55" s="1001" t="s">
        <v>1568</v>
      </c>
      <c r="J55" s="1004">
        <v>1</v>
      </c>
      <c r="K55" s="1005">
        <v>2300</v>
      </c>
      <c r="L55" s="1006" t="str">
        <f t="shared" si="0"/>
        <v/>
      </c>
      <c r="M55" s="1007" t="s">
        <v>21</v>
      </c>
      <c r="N55" s="1008"/>
      <c r="R55" s="43"/>
    </row>
    <row r="56" spans="1:18" ht="15.75" customHeight="1">
      <c r="A56" s="4"/>
      <c r="B56" s="341">
        <v>2507</v>
      </c>
      <c r="C56" s="81" t="s">
        <v>657</v>
      </c>
      <c r="D56" s="81" t="s">
        <v>26</v>
      </c>
      <c r="E56" s="81" t="s">
        <v>1499</v>
      </c>
      <c r="F56" s="1368"/>
      <c r="G56" s="887" t="s">
        <v>692</v>
      </c>
      <c r="H56" s="341" t="s">
        <v>29</v>
      </c>
      <c r="I56" s="336" t="s">
        <v>1491</v>
      </c>
      <c r="J56" s="725">
        <v>1</v>
      </c>
      <c r="K56" s="54">
        <v>2600</v>
      </c>
      <c r="L56" s="888" t="str">
        <f t="shared" si="0"/>
        <v/>
      </c>
      <c r="M56" s="739" t="s">
        <v>21</v>
      </c>
      <c r="N56" s="364"/>
      <c r="R56" s="43"/>
    </row>
    <row r="57" spans="1:18" ht="15.75" customHeight="1">
      <c r="A57" s="4"/>
      <c r="B57" s="341">
        <v>2507</v>
      </c>
      <c r="C57" s="81" t="s">
        <v>657</v>
      </c>
      <c r="D57" s="81" t="s">
        <v>30</v>
      </c>
      <c r="E57" s="81" t="s">
        <v>1500</v>
      </c>
      <c r="F57" s="1368"/>
      <c r="G57" s="887" t="s">
        <v>692</v>
      </c>
      <c r="H57" s="341" t="s">
        <v>32</v>
      </c>
      <c r="I57" s="747"/>
      <c r="J57" s="725">
        <v>1</v>
      </c>
      <c r="K57" s="54">
        <v>2900</v>
      </c>
      <c r="L57" s="888" t="str">
        <f t="shared" si="0"/>
        <v/>
      </c>
      <c r="M57" s="739" t="s">
        <v>21</v>
      </c>
      <c r="N57" s="364"/>
      <c r="R57" s="43"/>
    </row>
    <row r="58" spans="1:18" ht="15.75" customHeight="1">
      <c r="A58" s="4"/>
      <c r="B58" s="341">
        <v>2507</v>
      </c>
      <c r="C58" s="81" t="s">
        <v>657</v>
      </c>
      <c r="D58" s="81" t="s">
        <v>84</v>
      </c>
      <c r="E58" s="81" t="s">
        <v>1501</v>
      </c>
      <c r="F58" s="1368"/>
      <c r="G58" s="887" t="s">
        <v>692</v>
      </c>
      <c r="H58" s="341" t="s">
        <v>85</v>
      </c>
      <c r="I58" s="336" t="s">
        <v>1491</v>
      </c>
      <c r="J58" s="725">
        <v>1</v>
      </c>
      <c r="K58" s="54">
        <v>3300</v>
      </c>
      <c r="L58" s="888" t="str">
        <f t="shared" si="0"/>
        <v/>
      </c>
      <c r="M58" s="739" t="s">
        <v>21</v>
      </c>
      <c r="N58" s="364"/>
      <c r="R58" s="43"/>
    </row>
    <row r="59" spans="1:18" ht="15.75" customHeight="1">
      <c r="A59" s="4"/>
      <c r="B59" s="341">
        <v>2507</v>
      </c>
      <c r="C59" s="81" t="s">
        <v>658</v>
      </c>
      <c r="D59" s="81" t="s">
        <v>67</v>
      </c>
      <c r="E59" s="81" t="s">
        <v>1502</v>
      </c>
      <c r="F59" s="1368"/>
      <c r="G59" s="887" t="s">
        <v>693</v>
      </c>
      <c r="H59" s="341" t="s">
        <v>81</v>
      </c>
      <c r="I59" s="336" t="s">
        <v>1491</v>
      </c>
      <c r="J59" s="725">
        <v>1</v>
      </c>
      <c r="K59" s="54">
        <v>2300</v>
      </c>
      <c r="L59" s="888" t="str">
        <f t="shared" si="0"/>
        <v/>
      </c>
      <c r="M59" s="739" t="s">
        <v>21</v>
      </c>
      <c r="N59" s="364"/>
      <c r="R59" s="43"/>
    </row>
    <row r="60" spans="1:18" ht="15.75" customHeight="1">
      <c r="A60" s="4"/>
      <c r="B60" s="341">
        <v>2507</v>
      </c>
      <c r="C60" s="81" t="s">
        <v>658</v>
      </c>
      <c r="D60" s="81" t="s">
        <v>26</v>
      </c>
      <c r="E60" s="81" t="s">
        <v>1503</v>
      </c>
      <c r="F60" s="1368"/>
      <c r="G60" s="887" t="s">
        <v>693</v>
      </c>
      <c r="H60" s="341" t="s">
        <v>29</v>
      </c>
      <c r="I60" s="747"/>
      <c r="J60" s="725">
        <v>1</v>
      </c>
      <c r="K60" s="54">
        <v>2600</v>
      </c>
      <c r="L60" s="888" t="str">
        <f t="shared" si="0"/>
        <v/>
      </c>
      <c r="M60" s="739" t="s">
        <v>21</v>
      </c>
      <c r="N60" s="364"/>
      <c r="R60" s="43"/>
    </row>
    <row r="61" spans="1:18" ht="15.75" customHeight="1">
      <c r="A61" s="4"/>
      <c r="B61" s="341">
        <v>2507</v>
      </c>
      <c r="C61" s="81" t="s">
        <v>658</v>
      </c>
      <c r="D61" s="81" t="s">
        <v>30</v>
      </c>
      <c r="E61" s="81" t="s">
        <v>1504</v>
      </c>
      <c r="F61" s="1368"/>
      <c r="G61" s="887" t="s">
        <v>693</v>
      </c>
      <c r="H61" s="341" t="s">
        <v>32</v>
      </c>
      <c r="I61" s="747"/>
      <c r="J61" s="725">
        <v>1</v>
      </c>
      <c r="K61" s="54">
        <v>2900</v>
      </c>
      <c r="L61" s="888" t="str">
        <f t="shared" si="0"/>
        <v/>
      </c>
      <c r="M61" s="739" t="s">
        <v>21</v>
      </c>
      <c r="N61" s="364"/>
      <c r="R61" s="43"/>
    </row>
    <row r="62" spans="1:18" ht="15.75" customHeight="1">
      <c r="A62" s="4"/>
      <c r="B62" s="338">
        <v>2507</v>
      </c>
      <c r="C62" s="82" t="s">
        <v>658</v>
      </c>
      <c r="D62" s="82" t="s">
        <v>84</v>
      </c>
      <c r="E62" s="82" t="s">
        <v>1505</v>
      </c>
      <c r="F62" s="1369"/>
      <c r="G62" s="889" t="s">
        <v>693</v>
      </c>
      <c r="H62" s="338" t="s">
        <v>85</v>
      </c>
      <c r="I62" s="748"/>
      <c r="J62" s="767">
        <v>1</v>
      </c>
      <c r="K62" s="52">
        <v>3300</v>
      </c>
      <c r="L62" s="890" t="str">
        <f t="shared" si="0"/>
        <v/>
      </c>
      <c r="M62" s="742" t="s">
        <v>21</v>
      </c>
      <c r="N62" s="361"/>
      <c r="R62" s="43"/>
    </row>
    <row r="63" spans="1:18" ht="15.75" customHeight="1">
      <c r="A63" s="4"/>
      <c r="B63" s="64">
        <v>2506</v>
      </c>
      <c r="C63" s="94" t="s">
        <v>797</v>
      </c>
      <c r="D63" s="94" t="s">
        <v>822</v>
      </c>
      <c r="E63" s="94" t="s">
        <v>878</v>
      </c>
      <c r="F63" s="1470" t="s">
        <v>884</v>
      </c>
      <c r="G63" s="64" t="s">
        <v>818</v>
      </c>
      <c r="H63" s="64" t="s">
        <v>66</v>
      </c>
      <c r="I63" s="754"/>
      <c r="J63" s="371">
        <v>2</v>
      </c>
      <c r="K63" s="63">
        <v>1500</v>
      </c>
      <c r="L63" s="379" t="str">
        <f t="shared" si="0"/>
        <v/>
      </c>
      <c r="M63" s="363" t="s">
        <v>831</v>
      </c>
      <c r="N63" s="364"/>
      <c r="R63" s="43"/>
    </row>
    <row r="64" spans="1:18" ht="15.75" customHeight="1">
      <c r="A64" s="4"/>
      <c r="B64" s="17">
        <v>2506</v>
      </c>
      <c r="C64" s="18" t="s">
        <v>821</v>
      </c>
      <c r="D64" s="18" t="s">
        <v>822</v>
      </c>
      <c r="E64" s="18" t="s">
        <v>879</v>
      </c>
      <c r="F64" s="1490"/>
      <c r="G64" s="17" t="s">
        <v>827</v>
      </c>
      <c r="H64" s="17" t="s">
        <v>66</v>
      </c>
      <c r="I64" s="754"/>
      <c r="J64" s="370">
        <v>2</v>
      </c>
      <c r="K64" s="47">
        <v>1500</v>
      </c>
      <c r="L64" s="353" t="str">
        <f t="shared" si="0"/>
        <v/>
      </c>
      <c r="M64" s="369" t="s">
        <v>831</v>
      </c>
      <c r="N64" s="364"/>
      <c r="R64" s="43"/>
    </row>
    <row r="65" spans="1:18" ht="15.75" customHeight="1">
      <c r="A65" s="4"/>
      <c r="B65" s="17">
        <v>2506</v>
      </c>
      <c r="C65" s="18" t="s">
        <v>828</v>
      </c>
      <c r="D65" s="18" t="s">
        <v>822</v>
      </c>
      <c r="E65" s="18" t="s">
        <v>880</v>
      </c>
      <c r="F65" s="1490"/>
      <c r="G65" s="17" t="s">
        <v>830</v>
      </c>
      <c r="H65" s="17" t="s">
        <v>66</v>
      </c>
      <c r="I65" s="754"/>
      <c r="J65" s="370">
        <v>2</v>
      </c>
      <c r="K65" s="47">
        <v>1500</v>
      </c>
      <c r="L65" s="351" t="str">
        <f t="shared" si="0"/>
        <v/>
      </c>
      <c r="M65" s="369" t="s">
        <v>831</v>
      </c>
      <c r="N65" s="364"/>
      <c r="R65" s="43"/>
    </row>
    <row r="66" spans="1:18" ht="15.75" customHeight="1">
      <c r="A66" s="4"/>
      <c r="B66" s="17">
        <v>2506</v>
      </c>
      <c r="C66" s="18" t="s">
        <v>876</v>
      </c>
      <c r="D66" s="18" t="s">
        <v>822</v>
      </c>
      <c r="E66" s="18" t="s">
        <v>881</v>
      </c>
      <c r="F66" s="1490"/>
      <c r="G66" s="17" t="s">
        <v>885</v>
      </c>
      <c r="H66" s="17" t="s">
        <v>66</v>
      </c>
      <c r="I66" s="754"/>
      <c r="J66" s="370">
        <v>2</v>
      </c>
      <c r="K66" s="47">
        <v>1500</v>
      </c>
      <c r="L66" s="383" t="str">
        <f t="shared" si="0"/>
        <v/>
      </c>
      <c r="M66" s="369" t="s">
        <v>831</v>
      </c>
      <c r="N66" s="364"/>
      <c r="R66" s="43"/>
    </row>
    <row r="67" spans="1:18" ht="15.75" customHeight="1">
      <c r="A67" s="4"/>
      <c r="B67" s="17">
        <v>2506</v>
      </c>
      <c r="C67" s="18" t="s">
        <v>877</v>
      </c>
      <c r="D67" s="18" t="s">
        <v>822</v>
      </c>
      <c r="E67" s="18" t="s">
        <v>882</v>
      </c>
      <c r="F67" s="1490"/>
      <c r="G67" s="17" t="s">
        <v>886</v>
      </c>
      <c r="H67" s="17" t="s">
        <v>66</v>
      </c>
      <c r="I67" s="754"/>
      <c r="J67" s="370">
        <v>2</v>
      </c>
      <c r="K67" s="47">
        <v>1500</v>
      </c>
      <c r="L67" s="353" t="str">
        <f t="shared" si="0"/>
        <v/>
      </c>
      <c r="M67" s="369" t="s">
        <v>831</v>
      </c>
      <c r="N67" s="364"/>
      <c r="R67" s="43"/>
    </row>
    <row r="68" spans="1:18" ht="15.75" customHeight="1">
      <c r="A68" s="4"/>
      <c r="B68" s="50">
        <v>2506</v>
      </c>
      <c r="C68" s="98" t="s">
        <v>836</v>
      </c>
      <c r="D68" s="98" t="s">
        <v>822</v>
      </c>
      <c r="E68" s="98" t="s">
        <v>883</v>
      </c>
      <c r="F68" s="1491"/>
      <c r="G68" s="50" t="s">
        <v>855</v>
      </c>
      <c r="H68" s="50" t="s">
        <v>869</v>
      </c>
      <c r="I68" s="797"/>
      <c r="J68" s="295">
        <v>2</v>
      </c>
      <c r="K68" s="180">
        <v>1500</v>
      </c>
      <c r="L68" s="352" t="str">
        <f t="shared" si="0"/>
        <v/>
      </c>
      <c r="M68" s="367" t="s">
        <v>21</v>
      </c>
      <c r="N68" s="361"/>
      <c r="R68" s="43"/>
    </row>
    <row r="69" spans="1:18" ht="15.75" customHeight="1">
      <c r="B69" s="1164">
        <v>2602</v>
      </c>
      <c r="C69" s="83" t="s">
        <v>922</v>
      </c>
      <c r="D69" s="83" t="s">
        <v>889</v>
      </c>
      <c r="E69" s="1167" t="s">
        <v>1579</v>
      </c>
      <c r="F69" s="1459" t="s">
        <v>1590</v>
      </c>
      <c r="G69" s="340" t="s">
        <v>202</v>
      </c>
      <c r="H69" s="340" t="s">
        <v>228</v>
      </c>
      <c r="I69" s="1187"/>
      <c r="J69" s="766">
        <v>1</v>
      </c>
      <c r="K69" s="53">
        <v>4500</v>
      </c>
      <c r="L69" s="379" t="str">
        <f t="shared" si="0"/>
        <v/>
      </c>
      <c r="M69" s="363" t="s">
        <v>21</v>
      </c>
      <c r="N69" s="364"/>
      <c r="O69" s="1182" t="s">
        <v>1588</v>
      </c>
    </row>
    <row r="70" spans="1:18" ht="15.75" customHeight="1">
      <c r="B70" s="1165">
        <v>2602</v>
      </c>
      <c r="C70" s="81" t="s">
        <v>894</v>
      </c>
      <c r="D70" s="81" t="s">
        <v>889</v>
      </c>
      <c r="E70" s="1168" t="s">
        <v>1580</v>
      </c>
      <c r="F70" s="1494"/>
      <c r="G70" s="341" t="s">
        <v>156</v>
      </c>
      <c r="H70" s="341" t="s">
        <v>928</v>
      </c>
      <c r="I70" s="1178"/>
      <c r="J70" s="725">
        <v>1</v>
      </c>
      <c r="K70" s="54">
        <v>4500</v>
      </c>
      <c r="L70" s="383" t="str">
        <f t="shared" si="0"/>
        <v/>
      </c>
      <c r="M70" s="363" t="s">
        <v>21</v>
      </c>
      <c r="N70" s="364"/>
      <c r="O70" s="1183" t="s">
        <v>1589</v>
      </c>
    </row>
    <row r="71" spans="1:18" ht="15.75" customHeight="1">
      <c r="B71" s="1166">
        <v>2602</v>
      </c>
      <c r="C71" s="82" t="s">
        <v>927</v>
      </c>
      <c r="D71" s="82" t="s">
        <v>889</v>
      </c>
      <c r="E71" s="1169" t="s">
        <v>1581</v>
      </c>
      <c r="F71" s="1440"/>
      <c r="G71" s="338" t="s">
        <v>131</v>
      </c>
      <c r="H71" s="338" t="s">
        <v>928</v>
      </c>
      <c r="I71" s="1179"/>
      <c r="J71" s="767">
        <v>1</v>
      </c>
      <c r="K71" s="52">
        <v>4500</v>
      </c>
      <c r="L71" s="352" t="str">
        <f t="shared" ref="L71:L116" si="1">IFERROR(IF(N71=0,"",ROUNDUP(N71/J71,0)),"")</f>
        <v/>
      </c>
      <c r="M71" s="367" t="s">
        <v>21</v>
      </c>
      <c r="N71" s="361"/>
      <c r="O71" s="1186" t="s">
        <v>1589</v>
      </c>
    </row>
    <row r="72" spans="1:18" ht="15.75" customHeight="1">
      <c r="B72" s="1165">
        <v>2603</v>
      </c>
      <c r="C72" s="80" t="s">
        <v>201</v>
      </c>
      <c r="D72" s="80" t="s">
        <v>67</v>
      </c>
      <c r="E72" s="1170" t="s">
        <v>1582</v>
      </c>
      <c r="F72" s="1488" t="s">
        <v>224</v>
      </c>
      <c r="G72" s="339" t="s">
        <v>202</v>
      </c>
      <c r="H72" s="336" t="s">
        <v>81</v>
      </c>
      <c r="I72" s="1180"/>
      <c r="J72" s="340">
        <v>1</v>
      </c>
      <c r="K72" s="55">
        <v>3500</v>
      </c>
      <c r="L72" s="353" t="str">
        <f t="shared" si="1"/>
        <v/>
      </c>
      <c r="M72" s="363" t="s">
        <v>21</v>
      </c>
      <c r="N72" s="364"/>
      <c r="O72" s="1184" t="s">
        <v>1589</v>
      </c>
    </row>
    <row r="73" spans="1:18" ht="15.75" customHeight="1">
      <c r="B73" s="1165">
        <v>2603</v>
      </c>
      <c r="C73" s="80" t="s">
        <v>201</v>
      </c>
      <c r="D73" s="80" t="s">
        <v>26</v>
      </c>
      <c r="E73" s="1171" t="s">
        <v>1583</v>
      </c>
      <c r="F73" s="1488"/>
      <c r="G73" s="339" t="s">
        <v>202</v>
      </c>
      <c r="H73" s="341" t="s">
        <v>29</v>
      </c>
      <c r="I73" s="1178"/>
      <c r="J73" s="341">
        <v>1</v>
      </c>
      <c r="K73" s="55">
        <v>3800</v>
      </c>
      <c r="L73" s="351" t="str">
        <f t="shared" si="1"/>
        <v/>
      </c>
      <c r="M73" s="369" t="s">
        <v>21</v>
      </c>
      <c r="N73" s="364"/>
      <c r="O73" s="1183" t="s">
        <v>1589</v>
      </c>
    </row>
    <row r="74" spans="1:18" ht="15.75" customHeight="1">
      <c r="B74" s="339">
        <v>2308</v>
      </c>
      <c r="C74" s="80" t="s">
        <v>201</v>
      </c>
      <c r="D74" s="80" t="s">
        <v>30</v>
      </c>
      <c r="E74" s="131" t="s">
        <v>225</v>
      </c>
      <c r="F74" s="1488"/>
      <c r="G74" s="339" t="s">
        <v>202</v>
      </c>
      <c r="H74" s="341" t="s">
        <v>32</v>
      </c>
      <c r="I74" s="1228" t="s">
        <v>1597</v>
      </c>
      <c r="J74" s="341">
        <v>1</v>
      </c>
      <c r="K74" s="55">
        <v>4000</v>
      </c>
      <c r="L74" s="383" t="str">
        <f t="shared" si="1"/>
        <v/>
      </c>
      <c r="M74" s="369" t="s">
        <v>21</v>
      </c>
      <c r="N74" s="364"/>
      <c r="O74" s="1185"/>
    </row>
    <row r="75" spans="1:18" ht="15.75" customHeight="1">
      <c r="B75" s="1165">
        <v>2603</v>
      </c>
      <c r="C75" s="80" t="s">
        <v>155</v>
      </c>
      <c r="D75" s="80" t="s">
        <v>67</v>
      </c>
      <c r="E75" s="1171" t="s">
        <v>1584</v>
      </c>
      <c r="F75" s="1488"/>
      <c r="G75" s="339" t="s">
        <v>156</v>
      </c>
      <c r="H75" s="341" t="s">
        <v>81</v>
      </c>
      <c r="I75" s="1178"/>
      <c r="J75" s="341">
        <v>1</v>
      </c>
      <c r="K75" s="55">
        <v>3500</v>
      </c>
      <c r="L75" s="383" t="str">
        <f t="shared" si="1"/>
        <v/>
      </c>
      <c r="M75" s="369" t="s">
        <v>21</v>
      </c>
      <c r="N75" s="364"/>
      <c r="O75" s="1183" t="s">
        <v>1589</v>
      </c>
    </row>
    <row r="76" spans="1:18" ht="15.75" customHeight="1">
      <c r="B76" s="1165">
        <v>2603</v>
      </c>
      <c r="C76" s="80" t="s">
        <v>155</v>
      </c>
      <c r="D76" s="80" t="s">
        <v>26</v>
      </c>
      <c r="E76" s="1171" t="s">
        <v>1585</v>
      </c>
      <c r="F76" s="1488"/>
      <c r="G76" s="339" t="s">
        <v>156</v>
      </c>
      <c r="H76" s="341" t="s">
        <v>29</v>
      </c>
      <c r="I76" s="1178"/>
      <c r="J76" s="341">
        <v>1</v>
      </c>
      <c r="K76" s="55">
        <v>3800</v>
      </c>
      <c r="L76" s="353" t="str">
        <f t="shared" si="1"/>
        <v/>
      </c>
      <c r="M76" s="369" t="s">
        <v>21</v>
      </c>
      <c r="N76" s="364"/>
      <c r="O76" s="1183" t="s">
        <v>1589</v>
      </c>
    </row>
    <row r="77" spans="1:18" ht="15.75" customHeight="1">
      <c r="B77" s="339">
        <v>2308</v>
      </c>
      <c r="C77" s="80" t="s">
        <v>155</v>
      </c>
      <c r="D77" s="80" t="s">
        <v>30</v>
      </c>
      <c r="E77" s="131" t="s">
        <v>226</v>
      </c>
      <c r="F77" s="1488"/>
      <c r="G77" s="339" t="s">
        <v>156</v>
      </c>
      <c r="H77" s="341" t="s">
        <v>32</v>
      </c>
      <c r="I77" s="1181"/>
      <c r="J77" s="341">
        <v>1</v>
      </c>
      <c r="K77" s="55">
        <v>4000</v>
      </c>
      <c r="L77" s="383" t="str">
        <f t="shared" si="1"/>
        <v/>
      </c>
      <c r="M77" s="369" t="s">
        <v>21</v>
      </c>
      <c r="N77" s="364"/>
      <c r="O77" s="1185"/>
    </row>
    <row r="78" spans="1:18" ht="15.75" customHeight="1">
      <c r="B78" s="1165">
        <v>2603</v>
      </c>
      <c r="C78" s="80" t="s">
        <v>153</v>
      </c>
      <c r="D78" s="80" t="s">
        <v>67</v>
      </c>
      <c r="E78" s="1171" t="s">
        <v>1586</v>
      </c>
      <c r="F78" s="1488"/>
      <c r="G78" s="339" t="s">
        <v>131</v>
      </c>
      <c r="H78" s="341" t="s">
        <v>81</v>
      </c>
      <c r="I78" s="1178"/>
      <c r="J78" s="341">
        <v>1</v>
      </c>
      <c r="K78" s="55">
        <v>3500</v>
      </c>
      <c r="L78" s="379" t="str">
        <f t="shared" si="1"/>
        <v/>
      </c>
      <c r="M78" s="369" t="s">
        <v>21</v>
      </c>
      <c r="N78" s="364"/>
      <c r="O78" s="1183" t="s">
        <v>1589</v>
      </c>
    </row>
    <row r="79" spans="1:18" ht="15.75" customHeight="1">
      <c r="B79" s="1165">
        <v>2603</v>
      </c>
      <c r="C79" s="80" t="s">
        <v>153</v>
      </c>
      <c r="D79" s="80" t="s">
        <v>26</v>
      </c>
      <c r="E79" s="1171" t="s">
        <v>1587</v>
      </c>
      <c r="F79" s="1488"/>
      <c r="G79" s="339" t="s">
        <v>131</v>
      </c>
      <c r="H79" s="341" t="s">
        <v>29</v>
      </c>
      <c r="I79" s="1178"/>
      <c r="J79" s="341">
        <v>1</v>
      </c>
      <c r="K79" s="55">
        <v>3800</v>
      </c>
      <c r="L79" s="379" t="str">
        <f t="shared" si="1"/>
        <v/>
      </c>
      <c r="M79" s="369" t="s">
        <v>21</v>
      </c>
      <c r="N79" s="364"/>
      <c r="O79" s="1186" t="s">
        <v>1589</v>
      </c>
    </row>
    <row r="80" spans="1:18" ht="15.75" customHeight="1">
      <c r="B80" s="338">
        <v>2308</v>
      </c>
      <c r="C80" s="147" t="s">
        <v>153</v>
      </c>
      <c r="D80" s="147" t="s">
        <v>30</v>
      </c>
      <c r="E80" s="132" t="s">
        <v>227</v>
      </c>
      <c r="F80" s="1489"/>
      <c r="G80" s="329" t="s">
        <v>131</v>
      </c>
      <c r="H80" s="329" t="s">
        <v>32</v>
      </c>
      <c r="I80" s="181"/>
      <c r="J80" s="338">
        <v>1</v>
      </c>
      <c r="K80" s="52">
        <v>4000</v>
      </c>
      <c r="L80" s="352" t="str">
        <f t="shared" si="1"/>
        <v/>
      </c>
      <c r="M80" s="367" t="s">
        <v>21</v>
      </c>
      <c r="N80" s="361"/>
    </row>
    <row r="81" spans="1:18" ht="15.75" customHeight="1">
      <c r="A81" s="4"/>
      <c r="B81" s="64">
        <v>2402</v>
      </c>
      <c r="C81" s="94" t="s">
        <v>18</v>
      </c>
      <c r="D81" s="94" t="s">
        <v>67</v>
      </c>
      <c r="E81" s="261" t="s">
        <v>207</v>
      </c>
      <c r="F81" s="1485" t="s">
        <v>208</v>
      </c>
      <c r="G81" s="17" t="s">
        <v>20</v>
      </c>
      <c r="H81" s="17" t="s">
        <v>81</v>
      </c>
      <c r="I81" s="693"/>
      <c r="J81" s="371">
        <v>2</v>
      </c>
      <c r="K81" s="63">
        <v>1600</v>
      </c>
      <c r="L81" s="353" t="str">
        <f t="shared" si="1"/>
        <v/>
      </c>
      <c r="M81" s="363" t="s">
        <v>21</v>
      </c>
      <c r="N81" s="364"/>
      <c r="R81" s="43"/>
    </row>
    <row r="82" spans="1:18" ht="15.75" customHeight="1">
      <c r="A82" s="4"/>
      <c r="B82" s="64">
        <v>2402</v>
      </c>
      <c r="C82" s="18" t="s">
        <v>18</v>
      </c>
      <c r="D82" s="18" t="s">
        <v>26</v>
      </c>
      <c r="E82" s="198" t="s">
        <v>209</v>
      </c>
      <c r="F82" s="1486"/>
      <c r="G82" s="17" t="s">
        <v>20</v>
      </c>
      <c r="H82" s="17" t="s">
        <v>29</v>
      </c>
      <c r="I82" s="440"/>
      <c r="J82" s="370">
        <v>2</v>
      </c>
      <c r="K82" s="47">
        <v>1600</v>
      </c>
      <c r="L82" s="383" t="str">
        <f t="shared" si="1"/>
        <v/>
      </c>
      <c r="M82" s="369" t="s">
        <v>21</v>
      </c>
      <c r="N82" s="364"/>
      <c r="R82" s="43"/>
    </row>
    <row r="83" spans="1:18" ht="15.75" customHeight="1">
      <c r="A83" s="4"/>
      <c r="B83" s="64">
        <v>2402</v>
      </c>
      <c r="C83" s="18" t="s">
        <v>18</v>
      </c>
      <c r="D83" s="148" t="s">
        <v>30</v>
      </c>
      <c r="E83" s="211" t="s">
        <v>210</v>
      </c>
      <c r="F83" s="1486"/>
      <c r="G83" s="17" t="s">
        <v>20</v>
      </c>
      <c r="H83" s="50" t="s">
        <v>32</v>
      </c>
      <c r="I83" s="111"/>
      <c r="J83" s="370">
        <v>2</v>
      </c>
      <c r="K83" s="47">
        <v>1600</v>
      </c>
      <c r="L83" s="353" t="str">
        <f t="shared" si="1"/>
        <v/>
      </c>
      <c r="M83" s="369" t="s">
        <v>21</v>
      </c>
      <c r="N83" s="364"/>
      <c r="R83" s="43"/>
    </row>
    <row r="84" spans="1:18" ht="15.75" customHeight="1">
      <c r="A84" s="4"/>
      <c r="B84" s="64">
        <v>2402</v>
      </c>
      <c r="C84" s="18" t="s">
        <v>18</v>
      </c>
      <c r="D84" s="148" t="s">
        <v>84</v>
      </c>
      <c r="E84" s="211" t="s">
        <v>211</v>
      </c>
      <c r="F84" s="1486"/>
      <c r="G84" s="17" t="s">
        <v>20</v>
      </c>
      <c r="H84" s="593" t="s">
        <v>85</v>
      </c>
      <c r="I84" s="111"/>
      <c r="J84" s="370">
        <v>2</v>
      </c>
      <c r="K84" s="47">
        <v>1600</v>
      </c>
      <c r="L84" s="383" t="str">
        <f t="shared" si="1"/>
        <v/>
      </c>
      <c r="M84" s="369" t="s">
        <v>21</v>
      </c>
      <c r="N84" s="364"/>
      <c r="R84" s="43"/>
    </row>
    <row r="85" spans="1:18" ht="15.75" customHeight="1">
      <c r="A85" s="4"/>
      <c r="B85" s="64">
        <v>2402</v>
      </c>
      <c r="C85" s="18" t="s">
        <v>84</v>
      </c>
      <c r="D85" s="148" t="s">
        <v>67</v>
      </c>
      <c r="E85" s="211" t="s">
        <v>212</v>
      </c>
      <c r="F85" s="1486"/>
      <c r="G85" s="17" t="s">
        <v>95</v>
      </c>
      <c r="H85" s="17" t="s">
        <v>81</v>
      </c>
      <c r="I85" s="422"/>
      <c r="J85" s="370">
        <v>2</v>
      </c>
      <c r="K85" s="47">
        <v>1600</v>
      </c>
      <c r="L85" s="383" t="str">
        <f t="shared" si="1"/>
        <v/>
      </c>
      <c r="M85" s="369" t="s">
        <v>21</v>
      </c>
      <c r="N85" s="364"/>
      <c r="R85" s="43"/>
    </row>
    <row r="86" spans="1:18" ht="15.75" customHeight="1">
      <c r="A86" s="4"/>
      <c r="B86" s="64">
        <v>2402</v>
      </c>
      <c r="C86" s="18" t="s">
        <v>84</v>
      </c>
      <c r="D86" s="148" t="s">
        <v>26</v>
      </c>
      <c r="E86" s="199" t="s">
        <v>213</v>
      </c>
      <c r="F86" s="1486"/>
      <c r="G86" s="17" t="s">
        <v>95</v>
      </c>
      <c r="H86" s="17" t="s">
        <v>29</v>
      </c>
      <c r="I86" s="422"/>
      <c r="J86" s="370">
        <v>2</v>
      </c>
      <c r="K86" s="47">
        <v>1600</v>
      </c>
      <c r="L86" s="383" t="str">
        <f t="shared" si="1"/>
        <v/>
      </c>
      <c r="M86" s="369" t="s">
        <v>21</v>
      </c>
      <c r="N86" s="364"/>
      <c r="R86" s="43"/>
    </row>
    <row r="87" spans="1:18" ht="15.75" customHeight="1">
      <c r="A87" s="4"/>
      <c r="B87" s="64">
        <v>2402</v>
      </c>
      <c r="C87" s="98" t="s">
        <v>84</v>
      </c>
      <c r="D87" s="98" t="s">
        <v>30</v>
      </c>
      <c r="E87" s="262" t="s">
        <v>214</v>
      </c>
      <c r="F87" s="1486"/>
      <c r="G87" s="17" t="s">
        <v>95</v>
      </c>
      <c r="H87" s="50" t="s">
        <v>32</v>
      </c>
      <c r="I87" s="422"/>
      <c r="J87" s="370">
        <v>2</v>
      </c>
      <c r="K87" s="47">
        <v>1600</v>
      </c>
      <c r="L87" s="383" t="str">
        <f t="shared" si="1"/>
        <v/>
      </c>
      <c r="M87" s="369" t="s">
        <v>21</v>
      </c>
      <c r="N87" s="364"/>
      <c r="R87" s="43"/>
    </row>
    <row r="88" spans="1:18" ht="15.75" customHeight="1">
      <c r="A88" s="4"/>
      <c r="B88" s="48">
        <v>2402</v>
      </c>
      <c r="C88" s="87" t="s">
        <v>84</v>
      </c>
      <c r="D88" s="87" t="s">
        <v>84</v>
      </c>
      <c r="E88" s="197" t="s">
        <v>215</v>
      </c>
      <c r="F88" s="1487"/>
      <c r="G88" s="48" t="s">
        <v>95</v>
      </c>
      <c r="H88" s="594" t="s">
        <v>85</v>
      </c>
      <c r="I88" s="608"/>
      <c r="J88" s="293">
        <v>2</v>
      </c>
      <c r="K88" s="49">
        <v>1600</v>
      </c>
      <c r="L88" s="352" t="str">
        <f t="shared" si="1"/>
        <v/>
      </c>
      <c r="M88" s="367" t="s">
        <v>21</v>
      </c>
      <c r="N88" s="361"/>
      <c r="R88" s="43"/>
    </row>
    <row r="89" spans="1:18" ht="15.75" customHeight="1">
      <c r="A89" s="4"/>
      <c r="B89" s="333">
        <v>2403</v>
      </c>
      <c r="C89" s="94" t="s">
        <v>18</v>
      </c>
      <c r="D89" s="119" t="s">
        <v>67</v>
      </c>
      <c r="E89" s="210" t="s">
        <v>216</v>
      </c>
      <c r="F89" s="1485" t="s">
        <v>1524</v>
      </c>
      <c r="G89" s="333" t="s">
        <v>20</v>
      </c>
      <c r="H89" s="333" t="s">
        <v>81</v>
      </c>
      <c r="I89" s="607"/>
      <c r="J89" s="294">
        <v>2</v>
      </c>
      <c r="K89" s="117">
        <v>1500</v>
      </c>
      <c r="L89" s="379" t="str">
        <f t="shared" si="1"/>
        <v/>
      </c>
      <c r="M89" s="363" t="s">
        <v>21</v>
      </c>
      <c r="N89" s="364"/>
      <c r="R89" s="43"/>
    </row>
    <row r="90" spans="1:18" ht="15.75" customHeight="1">
      <c r="A90" s="4"/>
      <c r="B90" s="50">
        <v>2403</v>
      </c>
      <c r="C90" s="18" t="s">
        <v>18</v>
      </c>
      <c r="D90" s="98" t="s">
        <v>26</v>
      </c>
      <c r="E90" s="264" t="s">
        <v>217</v>
      </c>
      <c r="F90" s="1486"/>
      <c r="G90" s="50" t="s">
        <v>20</v>
      </c>
      <c r="H90" s="50" t="s">
        <v>29</v>
      </c>
      <c r="I90" s="440"/>
      <c r="J90" s="295">
        <v>2</v>
      </c>
      <c r="K90" s="180">
        <v>1500</v>
      </c>
      <c r="L90" s="383" t="str">
        <f t="shared" si="1"/>
        <v/>
      </c>
      <c r="M90" s="369" t="s">
        <v>21</v>
      </c>
      <c r="N90" s="364"/>
      <c r="R90" s="43"/>
    </row>
    <row r="91" spans="1:18" ht="15.75" customHeight="1">
      <c r="A91" s="4"/>
      <c r="B91" s="50">
        <v>2403</v>
      </c>
      <c r="C91" s="18" t="s">
        <v>18</v>
      </c>
      <c r="D91" s="98" t="s">
        <v>30</v>
      </c>
      <c r="E91" s="264" t="s">
        <v>218</v>
      </c>
      <c r="F91" s="1486"/>
      <c r="G91" s="50" t="s">
        <v>20</v>
      </c>
      <c r="H91" s="50" t="s">
        <v>32</v>
      </c>
      <c r="I91" s="111"/>
      <c r="J91" s="295">
        <v>2</v>
      </c>
      <c r="K91" s="180">
        <v>1700</v>
      </c>
      <c r="L91" s="353" t="str">
        <f t="shared" si="1"/>
        <v/>
      </c>
      <c r="M91" s="369" t="s">
        <v>21</v>
      </c>
      <c r="N91" s="364"/>
      <c r="R91" s="43"/>
    </row>
    <row r="92" spans="1:18" ht="15.75" customHeight="1">
      <c r="A92" s="4"/>
      <c r="B92" s="50">
        <v>2403</v>
      </c>
      <c r="C92" s="18" t="s">
        <v>18</v>
      </c>
      <c r="D92" s="98" t="s">
        <v>84</v>
      </c>
      <c r="E92" s="264" t="s">
        <v>219</v>
      </c>
      <c r="F92" s="1486"/>
      <c r="G92" s="50" t="s">
        <v>20</v>
      </c>
      <c r="H92" s="50" t="s">
        <v>85</v>
      </c>
      <c r="I92" s="1083"/>
      <c r="J92" s="295">
        <v>2</v>
      </c>
      <c r="K92" s="180">
        <v>1700</v>
      </c>
      <c r="L92" s="351" t="str">
        <f t="shared" si="1"/>
        <v/>
      </c>
      <c r="M92" s="369" t="s">
        <v>21</v>
      </c>
      <c r="N92" s="364"/>
      <c r="R92" s="43"/>
    </row>
    <row r="93" spans="1:18" ht="15.75" customHeight="1">
      <c r="A93" s="4"/>
      <c r="B93" s="50">
        <v>2403</v>
      </c>
      <c r="C93" s="18" t="s">
        <v>84</v>
      </c>
      <c r="D93" s="98" t="s">
        <v>67</v>
      </c>
      <c r="E93" s="262" t="s">
        <v>220</v>
      </c>
      <c r="F93" s="1486"/>
      <c r="G93" s="50" t="s">
        <v>95</v>
      </c>
      <c r="H93" s="50" t="s">
        <v>81</v>
      </c>
      <c r="I93" s="111"/>
      <c r="J93" s="295">
        <v>2</v>
      </c>
      <c r="K93" s="180">
        <v>1500</v>
      </c>
      <c r="L93" s="383" t="str">
        <f t="shared" si="1"/>
        <v/>
      </c>
      <c r="M93" s="369" t="s">
        <v>21</v>
      </c>
      <c r="N93" s="364"/>
      <c r="R93" s="43"/>
    </row>
    <row r="94" spans="1:18" ht="15.75" customHeight="1">
      <c r="A94" s="4"/>
      <c r="B94" s="50">
        <v>2403</v>
      </c>
      <c r="C94" s="18" t="s">
        <v>84</v>
      </c>
      <c r="D94" s="98" t="s">
        <v>26</v>
      </c>
      <c r="E94" s="198" t="s">
        <v>221</v>
      </c>
      <c r="F94" s="1486"/>
      <c r="G94" s="50" t="s">
        <v>95</v>
      </c>
      <c r="H94" s="50" t="s">
        <v>29</v>
      </c>
      <c r="I94" s="422"/>
      <c r="J94" s="295">
        <v>2</v>
      </c>
      <c r="K94" s="180">
        <v>1500</v>
      </c>
      <c r="L94" s="379" t="str">
        <f t="shared" si="1"/>
        <v/>
      </c>
      <c r="M94" s="369" t="s">
        <v>21</v>
      </c>
      <c r="N94" s="364"/>
      <c r="R94" s="43"/>
    </row>
    <row r="95" spans="1:18" ht="15.75" customHeight="1">
      <c r="A95" s="4"/>
      <c r="B95" s="50">
        <v>2403</v>
      </c>
      <c r="C95" s="98" t="s">
        <v>84</v>
      </c>
      <c r="D95" s="98" t="s">
        <v>30</v>
      </c>
      <c r="E95" s="264" t="s">
        <v>222</v>
      </c>
      <c r="F95" s="1486"/>
      <c r="G95" s="50" t="s">
        <v>95</v>
      </c>
      <c r="H95" s="50" t="s">
        <v>32</v>
      </c>
      <c r="I95" s="111"/>
      <c r="J95" s="295">
        <v>2</v>
      </c>
      <c r="K95" s="180">
        <v>1700</v>
      </c>
      <c r="L95" s="353" t="str">
        <f t="shared" si="1"/>
        <v/>
      </c>
      <c r="M95" s="369" t="s">
        <v>21</v>
      </c>
      <c r="N95" s="364"/>
      <c r="R95" s="43"/>
    </row>
    <row r="96" spans="1:18" ht="15.75" customHeight="1">
      <c r="A96" s="4"/>
      <c r="B96" s="48">
        <v>2403</v>
      </c>
      <c r="C96" s="87" t="s">
        <v>84</v>
      </c>
      <c r="D96" s="87" t="s">
        <v>84</v>
      </c>
      <c r="E96" s="263" t="s">
        <v>223</v>
      </c>
      <c r="F96" s="1487"/>
      <c r="G96" s="48" t="s">
        <v>95</v>
      </c>
      <c r="H96" s="48" t="s">
        <v>85</v>
      </c>
      <c r="I96" s="1084"/>
      <c r="J96" s="295">
        <v>2</v>
      </c>
      <c r="K96" s="49">
        <v>1700</v>
      </c>
      <c r="L96" s="352" t="str">
        <f t="shared" si="1"/>
        <v/>
      </c>
      <c r="M96" s="367" t="s">
        <v>21</v>
      </c>
      <c r="N96" s="361"/>
      <c r="R96" s="43"/>
    </row>
    <row r="97" spans="2:14" ht="15.75" customHeight="1">
      <c r="B97" s="15">
        <v>2501</v>
      </c>
      <c r="C97" s="16" t="s">
        <v>565</v>
      </c>
      <c r="D97" s="16" t="s">
        <v>67</v>
      </c>
      <c r="E97" s="91" t="s">
        <v>581</v>
      </c>
      <c r="F97" s="1466" t="s">
        <v>241</v>
      </c>
      <c r="G97" s="15" t="s">
        <v>20</v>
      </c>
      <c r="H97" s="15" t="s">
        <v>99</v>
      </c>
      <c r="I97" s="1102"/>
      <c r="J97" s="167">
        <v>2</v>
      </c>
      <c r="K97" s="62">
        <v>2000</v>
      </c>
      <c r="L97" s="427" t="str">
        <f t="shared" si="1"/>
        <v/>
      </c>
      <c r="M97" s="363" t="s">
        <v>21</v>
      </c>
      <c r="N97" s="364"/>
    </row>
    <row r="98" spans="2:14" ht="15.75" customHeight="1">
      <c r="B98" s="17">
        <v>2501</v>
      </c>
      <c r="C98" s="18" t="s">
        <v>565</v>
      </c>
      <c r="D98" s="18" t="s">
        <v>26</v>
      </c>
      <c r="E98" s="86" t="s">
        <v>582</v>
      </c>
      <c r="F98" s="1404"/>
      <c r="G98" s="17" t="s">
        <v>20</v>
      </c>
      <c r="H98" s="17" t="s">
        <v>63</v>
      </c>
      <c r="I98" s="720"/>
      <c r="J98" s="168">
        <v>2</v>
      </c>
      <c r="K98" s="47">
        <v>2000</v>
      </c>
      <c r="L98" s="353" t="str">
        <f t="shared" si="1"/>
        <v/>
      </c>
      <c r="M98" s="363" t="s">
        <v>21</v>
      </c>
      <c r="N98" s="364"/>
    </row>
    <row r="99" spans="2:14" ht="15.75" customHeight="1">
      <c r="B99" s="17">
        <v>2501</v>
      </c>
      <c r="C99" s="18" t="s">
        <v>565</v>
      </c>
      <c r="D99" s="18" t="s">
        <v>30</v>
      </c>
      <c r="E99" s="86" t="s">
        <v>583</v>
      </c>
      <c r="F99" s="1404"/>
      <c r="G99" s="17" t="s">
        <v>20</v>
      </c>
      <c r="H99" s="17" t="s">
        <v>64</v>
      </c>
      <c r="I99" s="720"/>
      <c r="J99" s="168">
        <v>2</v>
      </c>
      <c r="K99" s="47">
        <v>2000</v>
      </c>
      <c r="L99" s="351" t="str">
        <f t="shared" si="1"/>
        <v/>
      </c>
      <c r="M99" s="363" t="s">
        <v>21</v>
      </c>
      <c r="N99" s="364"/>
    </row>
    <row r="100" spans="2:14" ht="15.75" customHeight="1">
      <c r="B100" s="17">
        <v>2501</v>
      </c>
      <c r="C100" s="18" t="s">
        <v>565</v>
      </c>
      <c r="D100" s="18" t="s">
        <v>84</v>
      </c>
      <c r="E100" s="86" t="s">
        <v>584</v>
      </c>
      <c r="F100" s="1404"/>
      <c r="G100" s="17" t="s">
        <v>20</v>
      </c>
      <c r="H100" s="17" t="s">
        <v>105</v>
      </c>
      <c r="I100" s="712"/>
      <c r="J100" s="168">
        <v>2</v>
      </c>
      <c r="K100" s="47">
        <v>2500</v>
      </c>
      <c r="L100" s="351" t="str">
        <f t="shared" si="1"/>
        <v/>
      </c>
      <c r="M100" s="363" t="s">
        <v>21</v>
      </c>
      <c r="N100" s="364"/>
    </row>
    <row r="101" spans="2:14" ht="15.75" customHeight="1">
      <c r="B101" s="17">
        <v>2501</v>
      </c>
      <c r="C101" s="18" t="s">
        <v>565</v>
      </c>
      <c r="D101" s="18" t="s">
        <v>25</v>
      </c>
      <c r="E101" s="86" t="s">
        <v>585</v>
      </c>
      <c r="F101" s="1404"/>
      <c r="G101" s="17" t="s">
        <v>20</v>
      </c>
      <c r="H101" s="17" t="s">
        <v>108</v>
      </c>
      <c r="I101" s="712"/>
      <c r="J101" s="168">
        <v>2</v>
      </c>
      <c r="K101" s="47">
        <v>2500</v>
      </c>
      <c r="L101" s="351" t="str">
        <f t="shared" si="1"/>
        <v/>
      </c>
      <c r="M101" s="363" t="s">
        <v>21</v>
      </c>
      <c r="N101" s="364"/>
    </row>
    <row r="102" spans="2:14" ht="15.75" customHeight="1">
      <c r="B102" s="17">
        <v>2501</v>
      </c>
      <c r="C102" s="17">
        <v>23</v>
      </c>
      <c r="D102" s="18" t="s">
        <v>67</v>
      </c>
      <c r="E102" s="86" t="s">
        <v>586</v>
      </c>
      <c r="F102" s="1404"/>
      <c r="G102" s="17" t="s">
        <v>572</v>
      </c>
      <c r="H102" s="17" t="s">
        <v>99</v>
      </c>
      <c r="I102" s="720"/>
      <c r="J102" s="168">
        <v>2</v>
      </c>
      <c r="K102" s="47">
        <v>2000</v>
      </c>
      <c r="L102" s="383" t="str">
        <f t="shared" si="1"/>
        <v/>
      </c>
      <c r="M102" s="363" t="s">
        <v>21</v>
      </c>
      <c r="N102" s="364"/>
    </row>
    <row r="103" spans="2:14" ht="15.75" customHeight="1">
      <c r="B103" s="17">
        <v>2501</v>
      </c>
      <c r="C103" s="17">
        <v>23</v>
      </c>
      <c r="D103" s="18" t="s">
        <v>26</v>
      </c>
      <c r="E103" s="86" t="s">
        <v>587</v>
      </c>
      <c r="F103" s="1404"/>
      <c r="G103" s="17" t="s">
        <v>572</v>
      </c>
      <c r="H103" s="17" t="s">
        <v>63</v>
      </c>
      <c r="I103" s="720"/>
      <c r="J103" s="168">
        <v>2</v>
      </c>
      <c r="K103" s="47">
        <v>2000</v>
      </c>
      <c r="L103" s="383" t="str">
        <f t="shared" si="1"/>
        <v/>
      </c>
      <c r="M103" s="363" t="s">
        <v>21</v>
      </c>
      <c r="N103" s="364"/>
    </row>
    <row r="104" spans="2:14" ht="15.75" customHeight="1">
      <c r="B104" s="17">
        <v>2501</v>
      </c>
      <c r="C104" s="17">
        <v>23</v>
      </c>
      <c r="D104" s="18" t="s">
        <v>30</v>
      </c>
      <c r="E104" s="86" t="s">
        <v>588</v>
      </c>
      <c r="F104" s="1404"/>
      <c r="G104" s="17" t="s">
        <v>572</v>
      </c>
      <c r="H104" s="17" t="s">
        <v>64</v>
      </c>
      <c r="I104" s="712"/>
      <c r="J104" s="168">
        <v>2</v>
      </c>
      <c r="K104" s="47">
        <v>2000</v>
      </c>
      <c r="L104" s="383" t="str">
        <f t="shared" si="1"/>
        <v/>
      </c>
      <c r="M104" s="363" t="s">
        <v>21</v>
      </c>
      <c r="N104" s="364"/>
    </row>
    <row r="105" spans="2:14" ht="15.75" customHeight="1">
      <c r="B105" s="17">
        <v>2501</v>
      </c>
      <c r="C105" s="17">
        <v>23</v>
      </c>
      <c r="D105" s="18" t="s">
        <v>84</v>
      </c>
      <c r="E105" s="86" t="s">
        <v>589</v>
      </c>
      <c r="F105" s="1404"/>
      <c r="G105" s="17" t="s">
        <v>572</v>
      </c>
      <c r="H105" s="17" t="s">
        <v>105</v>
      </c>
      <c r="I105" s="712"/>
      <c r="J105" s="168">
        <v>2</v>
      </c>
      <c r="K105" s="47">
        <v>2500</v>
      </c>
      <c r="L105" s="383" t="str">
        <f t="shared" si="1"/>
        <v/>
      </c>
      <c r="M105" s="363" t="s">
        <v>21</v>
      </c>
      <c r="N105" s="364"/>
    </row>
    <row r="106" spans="2:14" ht="15.75" customHeight="1">
      <c r="B106" s="48">
        <v>2501</v>
      </c>
      <c r="C106" s="48">
        <v>23</v>
      </c>
      <c r="D106" s="87" t="s">
        <v>25</v>
      </c>
      <c r="E106" s="88" t="s">
        <v>590</v>
      </c>
      <c r="F106" s="1493"/>
      <c r="G106" s="48" t="s">
        <v>572</v>
      </c>
      <c r="H106" s="48" t="s">
        <v>108</v>
      </c>
      <c r="I106" s="720"/>
      <c r="J106" s="173">
        <v>2</v>
      </c>
      <c r="K106" s="49">
        <v>2500</v>
      </c>
      <c r="L106" s="354" t="str">
        <f t="shared" si="1"/>
        <v/>
      </c>
      <c r="M106" s="367" t="s">
        <v>21</v>
      </c>
      <c r="N106" s="361"/>
    </row>
    <row r="107" spans="2:14" ht="15.75" customHeight="1">
      <c r="B107" s="114">
        <v>2306</v>
      </c>
      <c r="C107" s="534" t="s">
        <v>18</v>
      </c>
      <c r="D107" s="534" t="s">
        <v>67</v>
      </c>
      <c r="E107" s="133" t="s">
        <v>229</v>
      </c>
      <c r="F107" s="1492" t="s">
        <v>230</v>
      </c>
      <c r="G107" s="114" t="s">
        <v>20</v>
      </c>
      <c r="H107" s="114" t="s">
        <v>99</v>
      </c>
      <c r="I107" s="545"/>
      <c r="J107" s="546">
        <v>2</v>
      </c>
      <c r="K107" s="360">
        <v>2000</v>
      </c>
      <c r="L107" s="427" t="str">
        <f t="shared" si="1"/>
        <v/>
      </c>
      <c r="M107" s="310" t="s">
        <v>21</v>
      </c>
      <c r="N107" s="364"/>
    </row>
    <row r="108" spans="2:14" ht="15.75" customHeight="1">
      <c r="B108" s="17">
        <v>2306</v>
      </c>
      <c r="C108" s="18" t="s">
        <v>18</v>
      </c>
      <c r="D108" s="18" t="s">
        <v>26</v>
      </c>
      <c r="E108" s="131" t="s">
        <v>231</v>
      </c>
      <c r="F108" s="1404"/>
      <c r="G108" s="17" t="s">
        <v>20</v>
      </c>
      <c r="H108" s="17" t="s">
        <v>63</v>
      </c>
      <c r="I108" s="377"/>
      <c r="J108" s="168">
        <v>2</v>
      </c>
      <c r="K108" s="47">
        <v>2000</v>
      </c>
      <c r="L108" s="383" t="str">
        <f t="shared" si="1"/>
        <v/>
      </c>
      <c r="M108" s="311" t="s">
        <v>21</v>
      </c>
      <c r="N108" s="364"/>
    </row>
    <row r="109" spans="2:14" ht="15.75" customHeight="1">
      <c r="B109" s="17">
        <v>2306</v>
      </c>
      <c r="C109" s="18" t="s">
        <v>18</v>
      </c>
      <c r="D109" s="18" t="s">
        <v>30</v>
      </c>
      <c r="E109" s="134" t="s">
        <v>232</v>
      </c>
      <c r="F109" s="1404"/>
      <c r="G109" s="17" t="s">
        <v>20</v>
      </c>
      <c r="H109" s="17" t="s">
        <v>64</v>
      </c>
      <c r="I109" s="606"/>
      <c r="J109" s="168">
        <v>2</v>
      </c>
      <c r="K109" s="47">
        <v>2000</v>
      </c>
      <c r="L109" s="353" t="str">
        <f t="shared" si="1"/>
        <v/>
      </c>
      <c r="M109" s="311" t="s">
        <v>21</v>
      </c>
      <c r="N109" s="364"/>
    </row>
    <row r="110" spans="2:14" ht="15.75" customHeight="1">
      <c r="B110" s="17">
        <v>2306</v>
      </c>
      <c r="C110" s="18" t="s">
        <v>18</v>
      </c>
      <c r="D110" s="18" t="s">
        <v>84</v>
      </c>
      <c r="E110" s="131" t="s">
        <v>233</v>
      </c>
      <c r="F110" s="1404"/>
      <c r="G110" s="17" t="s">
        <v>20</v>
      </c>
      <c r="H110" s="17" t="s">
        <v>105</v>
      </c>
      <c r="I110" s="377"/>
      <c r="J110" s="168">
        <v>2</v>
      </c>
      <c r="K110" s="47">
        <v>2000</v>
      </c>
      <c r="L110" s="351" t="str">
        <f t="shared" si="1"/>
        <v/>
      </c>
      <c r="M110" s="311" t="s">
        <v>21</v>
      </c>
      <c r="N110" s="364"/>
    </row>
    <row r="111" spans="2:14" ht="15.75" customHeight="1">
      <c r="B111" s="17">
        <v>2306</v>
      </c>
      <c r="C111" s="18" t="s">
        <v>18</v>
      </c>
      <c r="D111" s="18" t="s">
        <v>25</v>
      </c>
      <c r="E111" s="135" t="s">
        <v>234</v>
      </c>
      <c r="F111" s="1404"/>
      <c r="G111" s="17" t="s">
        <v>20</v>
      </c>
      <c r="H111" s="17" t="s">
        <v>108</v>
      </c>
      <c r="I111" s="378"/>
      <c r="J111" s="168">
        <v>2</v>
      </c>
      <c r="K111" s="47">
        <v>2000</v>
      </c>
      <c r="L111" s="351" t="str">
        <f t="shared" si="1"/>
        <v/>
      </c>
      <c r="M111" s="311" t="s">
        <v>21</v>
      </c>
      <c r="N111" s="364"/>
    </row>
    <row r="112" spans="2:14" ht="15.75" customHeight="1">
      <c r="B112" s="17">
        <v>2306</v>
      </c>
      <c r="C112" s="17">
        <v>80</v>
      </c>
      <c r="D112" s="18" t="s">
        <v>67</v>
      </c>
      <c r="E112" s="134" t="s">
        <v>235</v>
      </c>
      <c r="F112" s="1404"/>
      <c r="G112" s="17" t="s">
        <v>236</v>
      </c>
      <c r="H112" s="17" t="s">
        <v>99</v>
      </c>
      <c r="I112" s="792"/>
      <c r="J112" s="168">
        <v>2</v>
      </c>
      <c r="K112" s="47">
        <v>2000</v>
      </c>
      <c r="L112" s="383" t="str">
        <f t="shared" si="1"/>
        <v/>
      </c>
      <c r="M112" s="311" t="s">
        <v>21</v>
      </c>
      <c r="N112" s="364"/>
    </row>
    <row r="113" spans="1:16" ht="15.75" customHeight="1">
      <c r="B113" s="17">
        <v>2306</v>
      </c>
      <c r="C113" s="17">
        <v>80</v>
      </c>
      <c r="D113" s="18" t="s">
        <v>26</v>
      </c>
      <c r="E113" s="134" t="s">
        <v>237</v>
      </c>
      <c r="F113" s="1404"/>
      <c r="G113" s="17" t="s">
        <v>236</v>
      </c>
      <c r="H113" s="17" t="s">
        <v>63</v>
      </c>
      <c r="I113" s="606"/>
      <c r="J113" s="168">
        <v>2</v>
      </c>
      <c r="K113" s="47">
        <v>2000</v>
      </c>
      <c r="L113" s="353" t="str">
        <f t="shared" si="1"/>
        <v/>
      </c>
      <c r="M113" s="311" t="s">
        <v>21</v>
      </c>
      <c r="N113" s="364"/>
    </row>
    <row r="114" spans="1:16" ht="15.75" customHeight="1">
      <c r="B114" s="17">
        <v>2306</v>
      </c>
      <c r="C114" s="17">
        <v>80</v>
      </c>
      <c r="D114" s="18" t="s">
        <v>30</v>
      </c>
      <c r="E114" s="131" t="s">
        <v>238</v>
      </c>
      <c r="F114" s="1404"/>
      <c r="G114" s="17" t="s">
        <v>236</v>
      </c>
      <c r="H114" s="17" t="s">
        <v>64</v>
      </c>
      <c r="I114" s="606"/>
      <c r="J114" s="168">
        <v>2</v>
      </c>
      <c r="K114" s="47">
        <v>2000</v>
      </c>
      <c r="L114" s="351" t="str">
        <f t="shared" si="1"/>
        <v/>
      </c>
      <c r="M114" s="311" t="s">
        <v>21</v>
      </c>
      <c r="N114" s="364"/>
    </row>
    <row r="115" spans="1:16" ht="15.75" customHeight="1">
      <c r="B115" s="17">
        <v>2306</v>
      </c>
      <c r="C115" s="17">
        <v>80</v>
      </c>
      <c r="D115" s="18" t="s">
        <v>84</v>
      </c>
      <c r="E115" s="134" t="s">
        <v>239</v>
      </c>
      <c r="F115" s="1404"/>
      <c r="G115" s="17" t="s">
        <v>236</v>
      </c>
      <c r="H115" s="17" t="s">
        <v>105</v>
      </c>
      <c r="I115" s="606"/>
      <c r="J115" s="168">
        <v>2</v>
      </c>
      <c r="K115" s="47">
        <v>2000</v>
      </c>
      <c r="L115" s="351" t="str">
        <f t="shared" si="1"/>
        <v/>
      </c>
      <c r="M115" s="311" t="s">
        <v>21</v>
      </c>
      <c r="N115" s="364"/>
    </row>
    <row r="116" spans="1:16" ht="15.75" customHeight="1" thickBot="1">
      <c r="B116" s="48">
        <v>2306</v>
      </c>
      <c r="C116" s="48">
        <v>80</v>
      </c>
      <c r="D116" s="87" t="s">
        <v>25</v>
      </c>
      <c r="E116" s="132" t="s">
        <v>240</v>
      </c>
      <c r="F116" s="1493"/>
      <c r="G116" s="48" t="s">
        <v>236</v>
      </c>
      <c r="H116" s="48" t="s">
        <v>108</v>
      </c>
      <c r="I116" s="595"/>
      <c r="J116" s="173">
        <v>2</v>
      </c>
      <c r="K116" s="49">
        <v>2000</v>
      </c>
      <c r="L116" s="557" t="str">
        <f t="shared" si="1"/>
        <v/>
      </c>
      <c r="M116" s="558" t="s">
        <v>21</v>
      </c>
      <c r="N116" s="361"/>
    </row>
    <row r="117" spans="1:16" ht="15" customHeight="1" thickBot="1">
      <c r="B117" s="342"/>
      <c r="C117" s="342"/>
      <c r="D117" s="342"/>
      <c r="E117" s="342"/>
      <c r="F117" s="342"/>
      <c r="G117" s="342"/>
      <c r="H117" s="342"/>
      <c r="I117" s="342"/>
      <c r="J117" s="342"/>
      <c r="K117" s="67"/>
      <c r="L117" s="67"/>
      <c r="M117" s="286"/>
      <c r="N117" s="322">
        <f>SUM(N7:N116)</f>
        <v>0</v>
      </c>
    </row>
    <row r="118" spans="1:16" ht="15.75" customHeight="1" thickTop="1">
      <c r="F118" s="31"/>
      <c r="K118" s="30"/>
      <c r="L118" s="30"/>
      <c r="M118" s="287"/>
    </row>
    <row r="119" spans="1:16" ht="16.5" thickTop="1">
      <c r="A119" s="1"/>
      <c r="B119" s="1" t="s">
        <v>70</v>
      </c>
      <c r="C119" s="21"/>
      <c r="D119" s="21"/>
      <c r="E119" s="1"/>
      <c r="F119" s="1"/>
      <c r="G119" s="1"/>
      <c r="H119" s="22"/>
      <c r="I119" s="1"/>
      <c r="J119" s="1"/>
      <c r="K119" s="23"/>
      <c r="L119" s="23"/>
      <c r="M119" s="278"/>
      <c r="O119" s="1"/>
      <c r="P119" s="1"/>
    </row>
    <row r="120" spans="1:16" ht="16.5" thickTop="1">
      <c r="A120" s="1"/>
      <c r="B120" s="1476"/>
      <c r="C120" s="1477"/>
      <c r="D120" s="1477"/>
      <c r="E120" s="1477"/>
      <c r="F120" s="1477"/>
      <c r="G120" s="1477"/>
      <c r="H120" s="1477"/>
      <c r="I120" s="1477"/>
      <c r="J120" s="1477"/>
      <c r="K120" s="1477"/>
      <c r="L120" s="1477"/>
      <c r="M120" s="1477"/>
      <c r="N120" s="1478"/>
      <c r="O120" s="1"/>
      <c r="P120" s="1"/>
    </row>
    <row r="121" spans="1:16" ht="16.5" thickTop="1">
      <c r="A121" s="1"/>
      <c r="B121" s="1479"/>
      <c r="C121" s="1480"/>
      <c r="D121" s="1480"/>
      <c r="E121" s="1480"/>
      <c r="F121" s="1480"/>
      <c r="G121" s="1480"/>
      <c r="H121" s="1480"/>
      <c r="I121" s="1480"/>
      <c r="J121" s="1480"/>
      <c r="K121" s="1480"/>
      <c r="L121" s="1480"/>
      <c r="M121" s="1480"/>
      <c r="N121" s="1481"/>
      <c r="O121" s="1"/>
      <c r="P121" s="1"/>
    </row>
    <row r="122" spans="1:16" ht="23.25" customHeight="1" thickBot="1">
      <c r="A122" s="1"/>
      <c r="B122" s="1482"/>
      <c r="C122" s="1483"/>
      <c r="D122" s="1483"/>
      <c r="E122" s="1483"/>
      <c r="F122" s="1483"/>
      <c r="G122" s="1483"/>
      <c r="H122" s="1483"/>
      <c r="I122" s="1483"/>
      <c r="J122" s="1483"/>
      <c r="K122" s="1483"/>
      <c r="L122" s="1483"/>
      <c r="M122" s="1483"/>
      <c r="N122" s="1484"/>
      <c r="O122" s="1"/>
      <c r="P122" s="1"/>
    </row>
    <row r="123" spans="1:16" ht="16.5" thickBot="1">
      <c r="A123" s="1"/>
      <c r="B123" s="1"/>
      <c r="C123" s="21"/>
      <c r="D123" s="21"/>
      <c r="E123" s="1"/>
      <c r="F123" s="1"/>
      <c r="G123" s="1"/>
      <c r="H123" s="22"/>
      <c r="I123" s="1"/>
      <c r="J123" s="1"/>
      <c r="K123" s="23"/>
      <c r="L123" s="23"/>
      <c r="M123" s="278"/>
      <c r="O123" s="1"/>
      <c r="P123" s="1"/>
    </row>
    <row r="124" spans="1:16" ht="15.75">
      <c r="A124" s="1"/>
      <c r="B124" s="24" t="s">
        <v>71</v>
      </c>
      <c r="C124" s="24"/>
      <c r="D124" s="24"/>
      <c r="E124" s="24"/>
      <c r="F124" s="24"/>
      <c r="G124" s="24"/>
      <c r="H124" s="24"/>
      <c r="I124" s="24"/>
      <c r="J124" s="24"/>
      <c r="K124" s="23"/>
      <c r="L124" s="23"/>
      <c r="M124" s="278"/>
      <c r="O124" s="1"/>
      <c r="P124" s="1"/>
    </row>
    <row r="125" spans="1:16" ht="16.5" thickBot="1">
      <c r="A125" s="1"/>
      <c r="B125" s="24" t="s">
        <v>72</v>
      </c>
      <c r="C125" s="24"/>
      <c r="D125" s="24"/>
      <c r="E125" s="24"/>
      <c r="F125" s="24"/>
      <c r="G125" s="24"/>
      <c r="H125" s="24"/>
      <c r="I125" s="24"/>
      <c r="J125" s="24"/>
      <c r="K125" s="23"/>
      <c r="L125" s="23"/>
      <c r="M125" s="278"/>
      <c r="O125" s="1"/>
      <c r="P125" s="1"/>
    </row>
    <row r="126" spans="1:16" ht="15.75">
      <c r="A126" s="1"/>
      <c r="B126" s="24" t="s">
        <v>73</v>
      </c>
      <c r="C126" s="24"/>
      <c r="D126" s="24"/>
      <c r="E126" s="24"/>
      <c r="F126" s="24"/>
      <c r="G126" s="24"/>
      <c r="H126" s="24"/>
      <c r="I126" s="24"/>
      <c r="J126" s="24"/>
      <c r="K126" s="23"/>
      <c r="L126" s="23"/>
      <c r="M126" s="278"/>
      <c r="O126" s="1"/>
      <c r="P126" s="1"/>
    </row>
    <row r="127" spans="1:16" ht="16.5" thickBot="1">
      <c r="A127" s="1"/>
      <c r="B127" s="1"/>
      <c r="C127" s="21"/>
      <c r="D127" s="21"/>
      <c r="E127" s="1"/>
      <c r="F127" s="1"/>
      <c r="G127" s="1"/>
      <c r="H127" s="22"/>
      <c r="I127" s="1"/>
      <c r="J127" s="1"/>
      <c r="K127" s="23"/>
      <c r="L127" s="23"/>
      <c r="M127" s="278"/>
      <c r="O127" s="1"/>
      <c r="P127" s="1"/>
    </row>
    <row r="128" spans="1:16" ht="20.25" thickBot="1">
      <c r="A128" s="6"/>
      <c r="D128" s="25" t="s">
        <v>74</v>
      </c>
      <c r="E128" s="342"/>
      <c r="F128" s="342"/>
      <c r="J128" s="342"/>
      <c r="N128" s="4"/>
      <c r="O128" s="6"/>
      <c r="P128" s="6"/>
    </row>
    <row r="129" spans="1:16" ht="16.5" thickBot="1">
      <c r="A129" s="6"/>
      <c r="D129" s="26" t="s">
        <v>75</v>
      </c>
      <c r="E129" s="27"/>
      <c r="F129" s="27"/>
      <c r="H129" s="45" t="s">
        <v>76</v>
      </c>
      <c r="I129" s="60"/>
      <c r="J129" s="27"/>
      <c r="N129" s="4"/>
      <c r="O129" s="6"/>
      <c r="P129" s="6"/>
    </row>
    <row r="130" spans="1:16" ht="15.75" customHeight="1">
      <c r="A130" s="6"/>
      <c r="D130" s="28"/>
      <c r="E130" s="342"/>
      <c r="F130" s="342"/>
      <c r="G130" s="342"/>
      <c r="H130" s="342"/>
      <c r="I130" s="7"/>
      <c r="J130" s="6"/>
      <c r="K130" s="6"/>
      <c r="L130" s="6"/>
      <c r="M130" s="280"/>
      <c r="N130" s="6"/>
      <c r="O130" s="6"/>
    </row>
    <row r="131" spans="1:16" ht="18">
      <c r="A131" s="6"/>
      <c r="D131" s="29"/>
      <c r="E131" s="342"/>
      <c r="F131" s="46" t="s">
        <v>77</v>
      </c>
      <c r="G131" s="342"/>
      <c r="H131" s="342"/>
      <c r="I131" s="7"/>
      <c r="J131" s="6"/>
      <c r="K131" s="6"/>
      <c r="L131" s="6"/>
      <c r="M131" s="280"/>
      <c r="N131" s="6"/>
      <c r="O131" s="6"/>
    </row>
    <row r="132" spans="1:16" ht="15.75" customHeight="1">
      <c r="F132" s="31"/>
      <c r="K132" s="30"/>
      <c r="L132" s="30"/>
      <c r="M132" s="287"/>
    </row>
    <row r="133" spans="1:16" ht="15.75" customHeight="1">
      <c r="F133" s="31"/>
      <c r="K133" s="30"/>
      <c r="L133" s="30"/>
      <c r="M133" s="287"/>
    </row>
  </sheetData>
  <sheetProtection selectLockedCells="1"/>
  <autoFilter ref="N6:O6" xr:uid="{90720E85-FB69-4AAC-B792-A22968D2F3CC}"/>
  <mergeCells count="24">
    <mergeCell ref="B1:K1"/>
    <mergeCell ref="C2:D2"/>
    <mergeCell ref="E2:F2"/>
    <mergeCell ref="C4:K5"/>
    <mergeCell ref="B120:N122"/>
    <mergeCell ref="F81:F88"/>
    <mergeCell ref="F89:F96"/>
    <mergeCell ref="F72:F80"/>
    <mergeCell ref="F63:F68"/>
    <mergeCell ref="F107:F116"/>
    <mergeCell ref="F97:F106"/>
    <mergeCell ref="F69:F71"/>
    <mergeCell ref="F7:F18"/>
    <mergeCell ref="F39:F50"/>
    <mergeCell ref="L6:M6"/>
    <mergeCell ref="L2:M2"/>
    <mergeCell ref="F31:F34"/>
    <mergeCell ref="F35:F38"/>
    <mergeCell ref="F51:F62"/>
    <mergeCell ref="B3:N3"/>
    <mergeCell ref="N4:O4"/>
    <mergeCell ref="F19:F22"/>
    <mergeCell ref="F23:F26"/>
    <mergeCell ref="F27:F30"/>
  </mergeCells>
  <phoneticPr fontId="24"/>
  <pageMargins left="0.23622047244094491" right="0.23622047244094491" top="0.47244094488188981" bottom="0.51181102362204722" header="0" footer="0"/>
  <pageSetup paperSize="9" scale="60" orientation="portrait" r:id="rId1"/>
  <headerFooter>
    <oddFooter>&amp;R&amp;D</oddFooter>
  </headerFooter>
  <ignoredErrors>
    <ignoredError sqref="C107:D111 D112:D116 E107:E116 C81:E96 C63:E68 D7:D18 C31:E38 C19:D30 E7:E30 D39:D46 C47:E50 C39:C46 E39:E46 C74:E74 D51:E62 C97:E106 C69:D69 C70:D70 C71:D71 C72:D72 C73:D73 C77:E77 C75:D75 C76:D76 C80:E80 C78:D78 C79:D7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R85"/>
  <sheetViews>
    <sheetView zoomScaleNormal="100" workbookViewId="0">
      <pane ySplit="6" topLeftCell="A7" activePane="bottomLeft" state="frozen"/>
      <selection pane="bottomLeft" activeCell="B3" sqref="B3:N3"/>
    </sheetView>
  </sheetViews>
  <sheetFormatPr defaultColWidth="12.5" defaultRowHeight="15" customHeight="1"/>
  <cols>
    <col min="1" max="1" width="5.5" customWidth="1"/>
    <col min="2" max="2" width="6.5" customWidth="1"/>
    <col min="3" max="3" width="6.5" bestFit="1" customWidth="1"/>
    <col min="4" max="4" width="7.125" bestFit="1" customWidth="1"/>
    <col min="5" max="5" width="19.75" bestFit="1" customWidth="1"/>
    <col min="6" max="6" width="27.125" customWidth="1"/>
    <col min="7" max="7" width="17.5" customWidth="1"/>
    <col min="8" max="8" width="5.125" bestFit="1" customWidth="1"/>
    <col min="9" max="9" width="20.625" customWidth="1"/>
    <col min="10" max="10" width="7.125" customWidth="1"/>
    <col min="11" max="11" width="11.5" bestFit="1" customWidth="1"/>
    <col min="12" max="12" width="7" customWidth="1"/>
    <col min="13" max="13" width="3.875" style="279" customWidth="1"/>
    <col min="14" max="14" width="10.625" customWidth="1"/>
    <col min="15" max="15" width="12.875" customWidth="1"/>
    <col min="16" max="16" width="9.875" customWidth="1"/>
    <col min="17" max="17" width="14.75" customWidth="1"/>
    <col min="18" max="27" width="6.5" customWidth="1"/>
  </cols>
  <sheetData>
    <row r="1" spans="1:18" ht="53.25" customHeight="1" thickBot="1">
      <c r="A1" s="1"/>
      <c r="B1" s="1394" t="s">
        <v>981</v>
      </c>
      <c r="C1" s="1394"/>
      <c r="D1" s="1394"/>
      <c r="E1" s="1394"/>
      <c r="F1" s="1394"/>
      <c r="G1" s="1394"/>
      <c r="H1" s="1394"/>
      <c r="I1" s="1394"/>
      <c r="J1" s="1394"/>
      <c r="K1" s="1394"/>
      <c r="L1" s="326"/>
      <c r="M1" s="273"/>
      <c r="N1" s="213" t="str">
        <f>ドッグキャリー!N1</f>
        <v>2026/8/25 更新</v>
      </c>
      <c r="O1" s="1"/>
      <c r="P1" s="1"/>
    </row>
    <row r="2" spans="1:18" ht="49.5" customHeight="1" thickBot="1">
      <c r="A2" s="1"/>
      <c r="B2" s="326"/>
      <c r="C2" s="1395" t="s">
        <v>0</v>
      </c>
      <c r="D2" s="1396"/>
      <c r="E2" s="1397"/>
      <c r="F2" s="1398"/>
      <c r="G2" s="270" t="s">
        <v>1</v>
      </c>
      <c r="H2" s="3" t="s">
        <v>78</v>
      </c>
      <c r="I2" s="271"/>
      <c r="J2" s="4" t="s">
        <v>3</v>
      </c>
      <c r="K2" s="301"/>
      <c r="L2" s="1400" t="s">
        <v>4</v>
      </c>
      <c r="M2" s="1400"/>
      <c r="N2" s="302"/>
      <c r="O2" s="327" t="s">
        <v>5</v>
      </c>
      <c r="P2" s="6"/>
      <c r="Q2" s="342"/>
    </row>
    <row r="3" spans="1:18" ht="26.25" customHeight="1">
      <c r="A3" s="1"/>
      <c r="B3" s="1399" t="s">
        <v>1600</v>
      </c>
      <c r="C3" s="1399"/>
      <c r="D3" s="1399"/>
      <c r="E3" s="1399"/>
      <c r="F3" s="1399"/>
      <c r="G3" s="1399"/>
      <c r="H3" s="1399"/>
      <c r="I3" s="1399"/>
      <c r="J3" s="1399"/>
      <c r="K3" s="1399"/>
      <c r="L3" s="1399"/>
      <c r="M3" s="1399"/>
      <c r="N3" s="1399"/>
      <c r="O3" s="175"/>
      <c r="P3" s="1"/>
    </row>
    <row r="4" spans="1:18" ht="43.5" customHeight="1">
      <c r="A4" s="1"/>
      <c r="B4" s="4"/>
      <c r="C4" s="1390" t="s">
        <v>1602</v>
      </c>
      <c r="D4" s="1390"/>
      <c r="E4" s="1390"/>
      <c r="F4" s="1390"/>
      <c r="G4" s="1390"/>
      <c r="H4" s="1390"/>
      <c r="I4" s="1390"/>
      <c r="J4" s="1390"/>
      <c r="K4" s="1390"/>
      <c r="L4" s="328"/>
      <c r="M4" s="274"/>
      <c r="N4" s="1392"/>
      <c r="O4" s="1392"/>
      <c r="P4" s="1"/>
    </row>
    <row r="5" spans="1:18" ht="24" customHeight="1" thickBot="1">
      <c r="A5" s="1"/>
      <c r="B5" s="5"/>
      <c r="C5" s="1391"/>
      <c r="D5" s="1391"/>
      <c r="E5" s="1391"/>
      <c r="F5" s="1391"/>
      <c r="G5" s="1391"/>
      <c r="H5" s="1391"/>
      <c r="I5" s="1391"/>
      <c r="J5" s="1391"/>
      <c r="K5" s="1391"/>
      <c r="L5" s="328"/>
      <c r="M5" s="274"/>
      <c r="N5" s="324" t="s">
        <v>206</v>
      </c>
      <c r="O5" s="1"/>
      <c r="P5" s="1"/>
    </row>
    <row r="6" spans="1:18" ht="27" customHeight="1" thickBot="1">
      <c r="A6" s="2"/>
      <c r="B6" s="34" t="s">
        <v>6</v>
      </c>
      <c r="C6" s="35" t="s">
        <v>7</v>
      </c>
      <c r="D6" s="35" t="s">
        <v>8</v>
      </c>
      <c r="E6" s="34" t="s">
        <v>9</v>
      </c>
      <c r="F6" s="34" t="s">
        <v>10</v>
      </c>
      <c r="G6" s="36" t="s">
        <v>11</v>
      </c>
      <c r="H6" s="34" t="s">
        <v>12</v>
      </c>
      <c r="I6" s="38" t="s">
        <v>13</v>
      </c>
      <c r="J6" s="346" t="s">
        <v>14</v>
      </c>
      <c r="K6" s="37" t="s">
        <v>15</v>
      </c>
      <c r="L6" s="1447" t="s">
        <v>16</v>
      </c>
      <c r="M6" s="1448"/>
      <c r="N6" s="1235" t="s">
        <v>17</v>
      </c>
      <c r="R6" s="43"/>
    </row>
    <row r="7" spans="1:18" ht="18" customHeight="1" thickTop="1">
      <c r="A7" s="2"/>
      <c r="B7" s="114">
        <v>6605</v>
      </c>
      <c r="C7" s="534" t="s">
        <v>1194</v>
      </c>
      <c r="D7" s="534" t="s">
        <v>1067</v>
      </c>
      <c r="E7" s="857" t="s">
        <v>1460</v>
      </c>
      <c r="F7" s="1506" t="s">
        <v>1044</v>
      </c>
      <c r="G7" s="1219" t="s">
        <v>1045</v>
      </c>
      <c r="H7" s="1219" t="s">
        <v>452</v>
      </c>
      <c r="I7" s="1220" t="s">
        <v>1492</v>
      </c>
      <c r="J7" s="1219">
        <v>1</v>
      </c>
      <c r="K7" s="1221">
        <v>3000</v>
      </c>
      <c r="L7" s="1222" t="str">
        <f t="shared" ref="L7:L68" si="0">IFERROR(IF(N7=0,"",ROUNDUP(N7/J7,0)),"")</f>
        <v/>
      </c>
      <c r="M7" s="1223" t="s">
        <v>21</v>
      </c>
      <c r="N7" s="1224"/>
      <c r="R7" s="43"/>
    </row>
    <row r="8" spans="1:18" ht="18" customHeight="1">
      <c r="A8" s="2"/>
      <c r="B8" s="48">
        <v>6605</v>
      </c>
      <c r="C8" s="87" t="s">
        <v>1089</v>
      </c>
      <c r="D8" s="87" t="s">
        <v>1067</v>
      </c>
      <c r="E8" s="859" t="s">
        <v>1461</v>
      </c>
      <c r="F8" s="1376"/>
      <c r="G8" s="1103" t="s">
        <v>147</v>
      </c>
      <c r="H8" s="1103" t="s">
        <v>452</v>
      </c>
      <c r="I8" s="1287" t="s">
        <v>1492</v>
      </c>
      <c r="J8" s="1103">
        <v>1</v>
      </c>
      <c r="K8" s="1288">
        <v>3000</v>
      </c>
      <c r="L8" s="1136" t="str">
        <f t="shared" si="0"/>
        <v/>
      </c>
      <c r="M8" s="1289" t="s">
        <v>21</v>
      </c>
      <c r="N8" s="1290"/>
      <c r="R8" s="43"/>
    </row>
    <row r="9" spans="1:18" ht="18" customHeight="1">
      <c r="A9" s="2"/>
      <c r="B9" s="336">
        <v>6601</v>
      </c>
      <c r="C9" s="83" t="s">
        <v>1462</v>
      </c>
      <c r="D9" s="83" t="s">
        <v>1067</v>
      </c>
      <c r="E9" s="83" t="s">
        <v>1463</v>
      </c>
      <c r="F9" s="1502" t="s">
        <v>1046</v>
      </c>
      <c r="G9" s="339" t="s">
        <v>1047</v>
      </c>
      <c r="H9" s="336"/>
      <c r="I9" s="726"/>
      <c r="J9" s="365">
        <v>2</v>
      </c>
      <c r="K9" s="160">
        <v>2000</v>
      </c>
      <c r="L9" s="353" t="str">
        <f t="shared" si="0"/>
        <v/>
      </c>
      <c r="M9" s="548" t="s">
        <v>21</v>
      </c>
      <c r="N9" s="1240"/>
      <c r="R9" s="43"/>
    </row>
    <row r="10" spans="1:18" ht="18" customHeight="1">
      <c r="A10" s="2"/>
      <c r="B10" s="56">
        <v>6601</v>
      </c>
      <c r="C10" s="81" t="s">
        <v>1281</v>
      </c>
      <c r="D10" s="81" t="s">
        <v>1067</v>
      </c>
      <c r="E10" s="81" t="s">
        <v>1464</v>
      </c>
      <c r="F10" s="1502"/>
      <c r="G10" s="336" t="s">
        <v>1048</v>
      </c>
      <c r="H10" s="56"/>
      <c r="I10" s="727"/>
      <c r="J10" s="373">
        <v>2</v>
      </c>
      <c r="K10" s="57">
        <v>2000</v>
      </c>
      <c r="L10" s="351" t="str">
        <f t="shared" si="0"/>
        <v/>
      </c>
      <c r="M10" s="424" t="s">
        <v>21</v>
      </c>
      <c r="N10" s="1241"/>
      <c r="R10" s="43"/>
    </row>
    <row r="11" spans="1:18" ht="18" customHeight="1">
      <c r="A11" s="2"/>
      <c r="B11" s="338">
        <v>6601</v>
      </c>
      <c r="C11" s="82" t="s">
        <v>1213</v>
      </c>
      <c r="D11" s="82" t="s">
        <v>1067</v>
      </c>
      <c r="E11" s="82" t="s">
        <v>1465</v>
      </c>
      <c r="F11" s="1503"/>
      <c r="G11" s="338" t="s">
        <v>1049</v>
      </c>
      <c r="H11" s="338"/>
      <c r="I11" s="1308" t="s">
        <v>1606</v>
      </c>
      <c r="J11" s="376">
        <v>2</v>
      </c>
      <c r="K11" s="52">
        <v>2000</v>
      </c>
      <c r="L11" s="352" t="str">
        <f t="shared" si="0"/>
        <v/>
      </c>
      <c r="M11" s="366" t="s">
        <v>21</v>
      </c>
      <c r="N11" s="1243"/>
      <c r="R11" s="43"/>
    </row>
    <row r="12" spans="1:18" ht="18" customHeight="1">
      <c r="A12" s="2"/>
      <c r="B12" s="336">
        <v>4602</v>
      </c>
      <c r="C12" s="146" t="s">
        <v>1083</v>
      </c>
      <c r="D12" s="146" t="s">
        <v>1067</v>
      </c>
      <c r="E12" s="83" t="s">
        <v>1466</v>
      </c>
      <c r="F12" s="1502" t="s">
        <v>1056</v>
      </c>
      <c r="G12" s="339" t="s">
        <v>1057</v>
      </c>
      <c r="H12" s="336"/>
      <c r="I12" s="794"/>
      <c r="J12" s="696">
        <v>1</v>
      </c>
      <c r="K12" s="160">
        <v>2000</v>
      </c>
      <c r="L12" s="353" t="str">
        <f t="shared" si="0"/>
        <v/>
      </c>
      <c r="M12" s="548" t="s">
        <v>21</v>
      </c>
      <c r="N12" s="1240"/>
      <c r="R12" s="43"/>
    </row>
    <row r="13" spans="1:18" ht="18" customHeight="1">
      <c r="A13" s="2"/>
      <c r="B13" s="336">
        <v>4602</v>
      </c>
      <c r="C13" s="146" t="s">
        <v>1199</v>
      </c>
      <c r="D13" s="146" t="s">
        <v>1067</v>
      </c>
      <c r="E13" s="81" t="s">
        <v>1467</v>
      </c>
      <c r="F13" s="1502"/>
      <c r="G13" s="336" t="s">
        <v>1058</v>
      </c>
      <c r="H13" s="56"/>
      <c r="I13" s="794"/>
      <c r="J13" s="251">
        <v>1</v>
      </c>
      <c r="K13" s="57">
        <v>2000</v>
      </c>
      <c r="L13" s="351" t="str">
        <f t="shared" si="0"/>
        <v/>
      </c>
      <c r="M13" s="424" t="s">
        <v>21</v>
      </c>
      <c r="N13" s="1241"/>
      <c r="R13" s="43"/>
    </row>
    <row r="14" spans="1:18" ht="18" customHeight="1">
      <c r="A14" s="2"/>
      <c r="B14" s="329">
        <v>4602</v>
      </c>
      <c r="C14" s="147" t="s">
        <v>1101</v>
      </c>
      <c r="D14" s="147" t="s">
        <v>1067</v>
      </c>
      <c r="E14" s="82" t="s">
        <v>1468</v>
      </c>
      <c r="F14" s="1503"/>
      <c r="G14" s="338" t="s">
        <v>1059</v>
      </c>
      <c r="H14" s="338"/>
      <c r="I14" s="756"/>
      <c r="J14" s="547">
        <v>1</v>
      </c>
      <c r="K14" s="52">
        <v>2000</v>
      </c>
      <c r="L14" s="352" t="str">
        <f t="shared" si="0"/>
        <v/>
      </c>
      <c r="M14" s="366" t="s">
        <v>21</v>
      </c>
      <c r="N14" s="1243"/>
      <c r="R14" s="43"/>
    </row>
    <row r="15" spans="1:18" ht="18" customHeight="1">
      <c r="A15" s="2"/>
      <c r="B15" s="336">
        <v>4603</v>
      </c>
      <c r="C15" s="146" t="s">
        <v>1083</v>
      </c>
      <c r="D15" s="146" t="s">
        <v>1067</v>
      </c>
      <c r="E15" s="854" t="s">
        <v>1469</v>
      </c>
      <c r="F15" s="1502" t="s">
        <v>1060</v>
      </c>
      <c r="G15" s="339" t="s">
        <v>1057</v>
      </c>
      <c r="H15" s="336"/>
      <c r="I15" s="726"/>
      <c r="J15" s="696">
        <v>1</v>
      </c>
      <c r="K15" s="160">
        <v>2700</v>
      </c>
      <c r="L15" s="353" t="str">
        <f t="shared" si="0"/>
        <v/>
      </c>
      <c r="M15" s="548" t="s">
        <v>21</v>
      </c>
      <c r="N15" s="1240"/>
      <c r="R15" s="43"/>
    </row>
    <row r="16" spans="1:18" ht="18" customHeight="1">
      <c r="A16" s="2"/>
      <c r="B16" s="336">
        <v>4603</v>
      </c>
      <c r="C16" s="146" t="s">
        <v>1212</v>
      </c>
      <c r="D16" s="146" t="s">
        <v>1067</v>
      </c>
      <c r="E16" s="827" t="s">
        <v>1470</v>
      </c>
      <c r="F16" s="1502"/>
      <c r="G16" s="336" t="s">
        <v>1061</v>
      </c>
      <c r="H16" s="56"/>
      <c r="I16" s="727"/>
      <c r="J16" s="251">
        <v>1</v>
      </c>
      <c r="K16" s="57">
        <v>2700</v>
      </c>
      <c r="L16" s="351" t="str">
        <f t="shared" si="0"/>
        <v/>
      </c>
      <c r="M16" s="424" t="s">
        <v>21</v>
      </c>
      <c r="N16" s="1241"/>
      <c r="R16" s="43"/>
    </row>
    <row r="17" spans="1:18" ht="18" customHeight="1">
      <c r="A17" s="2"/>
      <c r="B17" s="329">
        <v>4603</v>
      </c>
      <c r="C17" s="147" t="s">
        <v>1386</v>
      </c>
      <c r="D17" s="147" t="s">
        <v>1067</v>
      </c>
      <c r="E17" s="520" t="s">
        <v>1471</v>
      </c>
      <c r="F17" s="1503"/>
      <c r="G17" s="338" t="s">
        <v>1062</v>
      </c>
      <c r="H17" s="338"/>
      <c r="I17" s="728"/>
      <c r="J17" s="547">
        <v>1</v>
      </c>
      <c r="K17" s="52">
        <v>2700</v>
      </c>
      <c r="L17" s="352" t="str">
        <f t="shared" si="0"/>
        <v/>
      </c>
      <c r="M17" s="366" t="s">
        <v>21</v>
      </c>
      <c r="N17" s="1243"/>
      <c r="R17" s="43"/>
    </row>
    <row r="18" spans="1:18" ht="18" customHeight="1">
      <c r="A18" s="2"/>
      <c r="B18" s="340">
        <v>4601</v>
      </c>
      <c r="C18" s="83" t="s">
        <v>1087</v>
      </c>
      <c r="D18" s="83" t="s">
        <v>1067</v>
      </c>
      <c r="E18" s="83" t="s">
        <v>1472</v>
      </c>
      <c r="F18" s="1502" t="s">
        <v>1063</v>
      </c>
      <c r="G18" s="339" t="s">
        <v>1055</v>
      </c>
      <c r="H18" s="340"/>
      <c r="I18" s="1034"/>
      <c r="J18" s="1032">
        <v>2</v>
      </c>
      <c r="K18" s="53">
        <v>1800</v>
      </c>
      <c r="L18" s="427" t="str">
        <f t="shared" si="0"/>
        <v/>
      </c>
      <c r="M18" s="423" t="s">
        <v>21</v>
      </c>
      <c r="N18" s="1245"/>
      <c r="R18" s="43"/>
    </row>
    <row r="19" spans="1:18" ht="18" customHeight="1">
      <c r="A19" s="2"/>
      <c r="B19" s="341">
        <v>4601</v>
      </c>
      <c r="C19" s="81" t="s">
        <v>1083</v>
      </c>
      <c r="D19" s="81" t="s">
        <v>1067</v>
      </c>
      <c r="E19" s="81" t="s">
        <v>1473</v>
      </c>
      <c r="F19" s="1502"/>
      <c r="G19" s="336" t="s">
        <v>1057</v>
      </c>
      <c r="H19" s="336"/>
      <c r="I19" s="1035"/>
      <c r="J19" s="365">
        <v>2</v>
      </c>
      <c r="K19" s="160">
        <v>1800</v>
      </c>
      <c r="L19" s="353" t="str">
        <f t="shared" si="0"/>
        <v/>
      </c>
      <c r="M19" s="548" t="s">
        <v>21</v>
      </c>
      <c r="N19" s="1240"/>
      <c r="R19" s="43"/>
    </row>
    <row r="20" spans="1:18" ht="18" customHeight="1">
      <c r="A20" s="2"/>
      <c r="B20" s="341">
        <v>4601</v>
      </c>
      <c r="C20" s="81" t="s">
        <v>1149</v>
      </c>
      <c r="D20" s="81" t="s">
        <v>1067</v>
      </c>
      <c r="E20" s="81" t="s">
        <v>1474</v>
      </c>
      <c r="F20" s="1502"/>
      <c r="G20" s="336" t="s">
        <v>1064</v>
      </c>
      <c r="H20" s="56"/>
      <c r="I20" s="1035"/>
      <c r="J20" s="373">
        <v>2</v>
      </c>
      <c r="K20" s="57">
        <v>1800</v>
      </c>
      <c r="L20" s="351" t="str">
        <f t="shared" si="0"/>
        <v/>
      </c>
      <c r="M20" s="424" t="s">
        <v>21</v>
      </c>
      <c r="N20" s="1241"/>
      <c r="R20" s="43"/>
    </row>
    <row r="21" spans="1:18" ht="18" customHeight="1">
      <c r="A21" s="2"/>
      <c r="B21" s="338">
        <v>4601</v>
      </c>
      <c r="C21" s="82" t="s">
        <v>1066</v>
      </c>
      <c r="D21" s="82" t="s">
        <v>1067</v>
      </c>
      <c r="E21" s="82" t="s">
        <v>1475</v>
      </c>
      <c r="F21" s="1503"/>
      <c r="G21" s="338" t="s">
        <v>1065</v>
      </c>
      <c r="H21" s="338"/>
      <c r="I21" s="1036"/>
      <c r="J21" s="376">
        <v>2</v>
      </c>
      <c r="K21" s="52">
        <v>1800</v>
      </c>
      <c r="L21" s="352" t="str">
        <f t="shared" si="0"/>
        <v/>
      </c>
      <c r="M21" s="366" t="s">
        <v>21</v>
      </c>
      <c r="N21" s="1243"/>
      <c r="R21" s="43"/>
    </row>
    <row r="22" spans="1:18" ht="18" customHeight="1">
      <c r="A22" s="2"/>
      <c r="B22" s="114">
        <v>4604</v>
      </c>
      <c r="C22" s="534" t="s">
        <v>1083</v>
      </c>
      <c r="D22" s="534" t="s">
        <v>1067</v>
      </c>
      <c r="E22" s="115" t="s">
        <v>1456</v>
      </c>
      <c r="F22" s="1510" t="s">
        <v>1054</v>
      </c>
      <c r="G22" s="114" t="s">
        <v>28</v>
      </c>
      <c r="H22" s="114" t="s">
        <v>452</v>
      </c>
      <c r="I22" s="1037"/>
      <c r="J22" s="114">
        <v>1</v>
      </c>
      <c r="K22" s="768">
        <v>5000</v>
      </c>
      <c r="L22" s="769" t="str">
        <f t="shared" si="0"/>
        <v/>
      </c>
      <c r="M22" s="770" t="s">
        <v>21</v>
      </c>
      <c r="N22" s="1264"/>
      <c r="R22" s="43"/>
    </row>
    <row r="23" spans="1:18" ht="18" customHeight="1">
      <c r="A23" s="2"/>
      <c r="B23" s="48">
        <v>4604</v>
      </c>
      <c r="C23" s="87" t="s">
        <v>1087</v>
      </c>
      <c r="D23" s="87" t="s">
        <v>1067</v>
      </c>
      <c r="E23" s="78" t="s">
        <v>1457</v>
      </c>
      <c r="F23" s="1376"/>
      <c r="G23" s="48" t="s">
        <v>20</v>
      </c>
      <c r="H23" s="48" t="s">
        <v>452</v>
      </c>
      <c r="I23" s="971"/>
      <c r="J23" s="48">
        <v>1</v>
      </c>
      <c r="K23" s="761">
        <v>5000</v>
      </c>
      <c r="L23" s="561" t="str">
        <f t="shared" si="0"/>
        <v/>
      </c>
      <c r="M23" s="619" t="s">
        <v>21</v>
      </c>
      <c r="N23" s="1237"/>
      <c r="R23" s="43"/>
    </row>
    <row r="24" spans="1:18" ht="18" customHeight="1">
      <c r="A24" s="2"/>
      <c r="B24" s="340">
        <v>4204</v>
      </c>
      <c r="C24" s="83" t="s">
        <v>1087</v>
      </c>
      <c r="D24" s="83" t="s">
        <v>19</v>
      </c>
      <c r="E24" s="101">
        <v>4571688460142</v>
      </c>
      <c r="F24" s="1459" t="s">
        <v>260</v>
      </c>
      <c r="G24" s="340" t="s">
        <v>1531</v>
      </c>
      <c r="H24" s="1498"/>
      <c r="I24" s="1349" t="s">
        <v>1615</v>
      </c>
      <c r="J24" s="340">
        <v>1</v>
      </c>
      <c r="K24" s="53">
        <v>3600</v>
      </c>
      <c r="L24" s="427" t="str">
        <f t="shared" si="0"/>
        <v/>
      </c>
      <c r="M24" s="1033" t="s">
        <v>21</v>
      </c>
      <c r="N24" s="1260"/>
      <c r="R24" s="43"/>
    </row>
    <row r="25" spans="1:18" ht="18" customHeight="1">
      <c r="A25" s="2"/>
      <c r="B25" s="56">
        <v>4204</v>
      </c>
      <c r="C25" s="105" t="s">
        <v>82</v>
      </c>
      <c r="D25" s="105" t="s">
        <v>19</v>
      </c>
      <c r="E25" s="106">
        <v>4589750317812</v>
      </c>
      <c r="F25" s="1368"/>
      <c r="G25" s="56" t="s">
        <v>168</v>
      </c>
      <c r="H25" s="1499"/>
      <c r="I25" s="441"/>
      <c r="J25" s="56">
        <v>1</v>
      </c>
      <c r="K25" s="57">
        <v>3600</v>
      </c>
      <c r="L25" s="351" t="str">
        <f t="shared" si="0"/>
        <v/>
      </c>
      <c r="M25" s="369" t="s">
        <v>21</v>
      </c>
      <c r="N25" s="415"/>
      <c r="R25" s="43"/>
    </row>
    <row r="26" spans="1:18" ht="18" customHeight="1">
      <c r="A26" s="2"/>
      <c r="B26" s="56">
        <v>4204</v>
      </c>
      <c r="C26" s="105" t="s">
        <v>1066</v>
      </c>
      <c r="D26" s="105" t="s">
        <v>1067</v>
      </c>
      <c r="E26" s="106">
        <v>4589750317805</v>
      </c>
      <c r="F26" s="1368"/>
      <c r="G26" s="56" t="s">
        <v>127</v>
      </c>
      <c r="H26" s="1500"/>
      <c r="I26" s="837"/>
      <c r="J26" s="56">
        <v>1</v>
      </c>
      <c r="K26" s="57">
        <v>3600</v>
      </c>
      <c r="L26" s="351" t="str">
        <f t="shared" si="0"/>
        <v/>
      </c>
      <c r="M26" s="369" t="s">
        <v>21</v>
      </c>
      <c r="N26" s="417"/>
      <c r="R26" s="43"/>
    </row>
    <row r="27" spans="1:18" ht="18" customHeight="1">
      <c r="A27" s="2"/>
      <c r="B27" s="338">
        <v>4204</v>
      </c>
      <c r="C27" s="82" t="s">
        <v>56</v>
      </c>
      <c r="D27" s="82" t="s">
        <v>19</v>
      </c>
      <c r="E27" s="100" t="s">
        <v>261</v>
      </c>
      <c r="F27" s="1369"/>
      <c r="G27" s="338" t="s">
        <v>60</v>
      </c>
      <c r="H27" s="1501"/>
      <c r="I27" s="550"/>
      <c r="J27" s="338">
        <v>1</v>
      </c>
      <c r="K27" s="52">
        <v>3600</v>
      </c>
      <c r="L27" s="352" t="str">
        <f t="shared" si="0"/>
        <v/>
      </c>
      <c r="M27" s="367" t="s">
        <v>21</v>
      </c>
      <c r="N27" s="361"/>
      <c r="R27" s="43"/>
    </row>
    <row r="28" spans="1:18" ht="36" customHeight="1">
      <c r="A28" s="2"/>
      <c r="B28" s="329">
        <v>6504</v>
      </c>
      <c r="C28" s="147" t="s">
        <v>1283</v>
      </c>
      <c r="D28" s="147" t="s">
        <v>1067</v>
      </c>
      <c r="E28" s="809" t="s">
        <v>1458</v>
      </c>
      <c r="F28" s="688" t="s">
        <v>1001</v>
      </c>
      <c r="G28" s="329" t="s">
        <v>835</v>
      </c>
      <c r="H28" s="329"/>
      <c r="I28" s="439"/>
      <c r="J28" s="376">
        <v>10</v>
      </c>
      <c r="K28" s="142">
        <v>250</v>
      </c>
      <c r="L28" s="354" t="str">
        <f t="shared" si="0"/>
        <v/>
      </c>
      <c r="M28" s="752" t="s">
        <v>21</v>
      </c>
      <c r="N28" s="697"/>
      <c r="R28" s="43"/>
    </row>
    <row r="29" spans="1:18" ht="36" customHeight="1">
      <c r="A29" s="2"/>
      <c r="B29" s="58">
        <v>6505</v>
      </c>
      <c r="C29" s="107" t="s">
        <v>1283</v>
      </c>
      <c r="D29" s="107" t="s">
        <v>1067</v>
      </c>
      <c r="E29" s="810" t="s">
        <v>1459</v>
      </c>
      <c r="F29" s="869" t="s">
        <v>1002</v>
      </c>
      <c r="G29" s="58" t="s">
        <v>835</v>
      </c>
      <c r="H29" s="58"/>
      <c r="I29" s="811"/>
      <c r="J29" s="812">
        <v>5</v>
      </c>
      <c r="K29" s="59">
        <v>450</v>
      </c>
      <c r="L29" s="385" t="str">
        <f t="shared" si="0"/>
        <v/>
      </c>
      <c r="M29" s="813" t="s">
        <v>21</v>
      </c>
      <c r="N29" s="697"/>
      <c r="R29" s="43"/>
    </row>
    <row r="30" spans="1:18" ht="18" customHeight="1">
      <c r="A30" s="2"/>
      <c r="B30" s="336">
        <v>6508</v>
      </c>
      <c r="C30" s="146" t="s">
        <v>736</v>
      </c>
      <c r="D30" s="146" t="s">
        <v>737</v>
      </c>
      <c r="E30" s="80" t="s">
        <v>739</v>
      </c>
      <c r="F30" s="1502" t="s">
        <v>972</v>
      </c>
      <c r="G30" s="339" t="s">
        <v>973</v>
      </c>
      <c r="H30" s="336" t="s">
        <v>742</v>
      </c>
      <c r="I30" s="860"/>
      <c r="J30" s="365">
        <v>10</v>
      </c>
      <c r="K30" s="160">
        <v>230</v>
      </c>
      <c r="L30" s="353" t="str">
        <f t="shared" si="0"/>
        <v/>
      </c>
      <c r="M30" s="548" t="s">
        <v>21</v>
      </c>
      <c r="N30" s="414"/>
      <c r="R30" s="43"/>
    </row>
    <row r="31" spans="1:18" ht="18" customHeight="1">
      <c r="A31" s="2"/>
      <c r="B31" s="336">
        <v>6508</v>
      </c>
      <c r="C31" s="146" t="s">
        <v>736</v>
      </c>
      <c r="D31" s="146" t="s">
        <v>738</v>
      </c>
      <c r="E31" s="81" t="s">
        <v>740</v>
      </c>
      <c r="F31" s="1502"/>
      <c r="G31" s="336" t="s">
        <v>974</v>
      </c>
      <c r="H31" s="56" t="s">
        <v>743</v>
      </c>
      <c r="I31" s="727"/>
      <c r="J31" s="373">
        <v>10</v>
      </c>
      <c r="K31" s="57">
        <v>250</v>
      </c>
      <c r="L31" s="351" t="str">
        <f t="shared" si="0"/>
        <v/>
      </c>
      <c r="M31" s="424" t="s">
        <v>21</v>
      </c>
      <c r="N31" s="415"/>
      <c r="R31" s="43"/>
    </row>
    <row r="32" spans="1:18" ht="18" customHeight="1">
      <c r="A32" s="2"/>
      <c r="B32" s="329">
        <v>6508</v>
      </c>
      <c r="C32" s="147" t="s">
        <v>736</v>
      </c>
      <c r="D32" s="147" t="s">
        <v>697</v>
      </c>
      <c r="E32" s="82" t="s">
        <v>741</v>
      </c>
      <c r="F32" s="1503"/>
      <c r="G32" s="338" t="s">
        <v>975</v>
      </c>
      <c r="H32" s="338" t="s">
        <v>744</v>
      </c>
      <c r="I32" s="699"/>
      <c r="J32" s="376">
        <v>10</v>
      </c>
      <c r="K32" s="52">
        <v>350</v>
      </c>
      <c r="L32" s="352" t="str">
        <f t="shared" si="0"/>
        <v/>
      </c>
      <c r="M32" s="366" t="s">
        <v>21</v>
      </c>
      <c r="N32" s="361"/>
      <c r="R32" s="43"/>
    </row>
    <row r="33" spans="1:18" ht="18" customHeight="1">
      <c r="A33" s="4"/>
      <c r="B33" s="114">
        <v>4506</v>
      </c>
      <c r="C33" s="534" t="s">
        <v>736</v>
      </c>
      <c r="D33" s="534" t="s">
        <v>775</v>
      </c>
      <c r="E33" s="534" t="s">
        <v>776</v>
      </c>
      <c r="F33" s="1504" t="s">
        <v>771</v>
      </c>
      <c r="G33" s="114" t="s">
        <v>768</v>
      </c>
      <c r="H33" s="114"/>
      <c r="I33" s="1302" t="s">
        <v>1614</v>
      </c>
      <c r="J33" s="544">
        <v>1</v>
      </c>
      <c r="K33" s="749">
        <v>3000</v>
      </c>
      <c r="L33" s="750" t="str">
        <f t="shared" si="0"/>
        <v/>
      </c>
      <c r="M33" s="369" t="s">
        <v>21</v>
      </c>
      <c r="N33" s="364"/>
      <c r="R33" s="43"/>
    </row>
    <row r="34" spans="1:18" ht="18" customHeight="1">
      <c r="A34" s="4"/>
      <c r="B34" s="17">
        <v>4506</v>
      </c>
      <c r="C34" s="18" t="s">
        <v>745</v>
      </c>
      <c r="D34" s="18" t="s">
        <v>775</v>
      </c>
      <c r="E34" s="18" t="s">
        <v>777</v>
      </c>
      <c r="F34" s="1490"/>
      <c r="G34" s="17" t="s">
        <v>769</v>
      </c>
      <c r="H34" s="17"/>
      <c r="I34" s="1121"/>
      <c r="J34" s="538">
        <v>1</v>
      </c>
      <c r="K34" s="47">
        <v>3000</v>
      </c>
      <c r="L34" s="353" t="str">
        <f t="shared" si="0"/>
        <v/>
      </c>
      <c r="M34" s="369" t="s">
        <v>21</v>
      </c>
      <c r="N34" s="415"/>
      <c r="R34" s="43"/>
    </row>
    <row r="35" spans="1:18" ht="15.75" customHeight="1">
      <c r="A35" s="4"/>
      <c r="B35" s="17">
        <v>4506</v>
      </c>
      <c r="C35" s="18" t="s">
        <v>773</v>
      </c>
      <c r="D35" s="18" t="s">
        <v>775</v>
      </c>
      <c r="E35" s="18" t="s">
        <v>778</v>
      </c>
      <c r="F35" s="1490"/>
      <c r="G35" s="17" t="s">
        <v>780</v>
      </c>
      <c r="H35" s="17"/>
      <c r="I35" s="862"/>
      <c r="J35" s="538">
        <v>1</v>
      </c>
      <c r="K35" s="47">
        <v>3000</v>
      </c>
      <c r="L35" s="383" t="str">
        <f t="shared" si="0"/>
        <v/>
      </c>
      <c r="M35" s="369" t="s">
        <v>21</v>
      </c>
      <c r="N35" s="415"/>
      <c r="R35" s="43"/>
    </row>
    <row r="36" spans="1:18" ht="15.75" customHeight="1">
      <c r="A36" s="4"/>
      <c r="B36" s="48">
        <v>4506</v>
      </c>
      <c r="C36" s="87" t="s">
        <v>774</v>
      </c>
      <c r="D36" s="87" t="s">
        <v>775</v>
      </c>
      <c r="E36" s="87" t="s">
        <v>779</v>
      </c>
      <c r="F36" s="1505"/>
      <c r="G36" s="48" t="s">
        <v>781</v>
      </c>
      <c r="H36" s="48"/>
      <c r="I36" s="861"/>
      <c r="J36" s="594">
        <v>1</v>
      </c>
      <c r="K36" s="49">
        <v>3000</v>
      </c>
      <c r="L36" s="352" t="str">
        <f t="shared" si="0"/>
        <v/>
      </c>
      <c r="M36" s="367" t="s">
        <v>21</v>
      </c>
      <c r="N36" s="361"/>
      <c r="R36" s="43"/>
    </row>
    <row r="37" spans="1:18" ht="18" customHeight="1">
      <c r="A37" s="4"/>
      <c r="B37" s="114">
        <v>4508</v>
      </c>
      <c r="C37" s="534" t="s">
        <v>25</v>
      </c>
      <c r="D37" s="534" t="s">
        <v>775</v>
      </c>
      <c r="E37" s="534" t="s">
        <v>785</v>
      </c>
      <c r="F37" s="1504" t="s">
        <v>783</v>
      </c>
      <c r="G37" s="114" t="s">
        <v>769</v>
      </c>
      <c r="H37" s="114"/>
      <c r="I37" s="753"/>
      <c r="J37" s="751">
        <v>2</v>
      </c>
      <c r="K37" s="62">
        <v>1200</v>
      </c>
      <c r="L37" s="383" t="str">
        <f t="shared" si="0"/>
        <v/>
      </c>
      <c r="M37" s="369" t="s">
        <v>21</v>
      </c>
      <c r="N37" s="364"/>
      <c r="R37" s="43"/>
    </row>
    <row r="38" spans="1:18" ht="18" customHeight="1">
      <c r="A38" s="4"/>
      <c r="B38" s="17">
        <v>4508</v>
      </c>
      <c r="C38" s="18" t="s">
        <v>179</v>
      </c>
      <c r="D38" s="18" t="s">
        <v>775</v>
      </c>
      <c r="E38" s="18" t="s">
        <v>786</v>
      </c>
      <c r="F38" s="1490"/>
      <c r="G38" s="17" t="s">
        <v>694</v>
      </c>
      <c r="H38" s="17"/>
      <c r="I38" s="422"/>
      <c r="J38" s="370">
        <v>2</v>
      </c>
      <c r="K38" s="47">
        <v>1200</v>
      </c>
      <c r="L38" s="353" t="str">
        <f t="shared" si="0"/>
        <v/>
      </c>
      <c r="M38" s="369" t="s">
        <v>21</v>
      </c>
      <c r="N38" s="415"/>
      <c r="R38" s="43"/>
    </row>
    <row r="39" spans="1:18" ht="15.75" customHeight="1">
      <c r="A39" s="4"/>
      <c r="B39" s="17">
        <v>4508</v>
      </c>
      <c r="C39" s="18" t="s">
        <v>148</v>
      </c>
      <c r="D39" s="18" t="s">
        <v>775</v>
      </c>
      <c r="E39" s="18" t="s">
        <v>787</v>
      </c>
      <c r="F39" s="1490"/>
      <c r="G39" s="17" t="s">
        <v>784</v>
      </c>
      <c r="H39" s="17"/>
      <c r="I39" s="440"/>
      <c r="J39" s="370">
        <v>2</v>
      </c>
      <c r="K39" s="47">
        <v>1200</v>
      </c>
      <c r="L39" s="383" t="str">
        <f t="shared" si="0"/>
        <v/>
      </c>
      <c r="M39" s="369" t="s">
        <v>21</v>
      </c>
      <c r="N39" s="415"/>
      <c r="R39" s="43"/>
    </row>
    <row r="40" spans="1:18" ht="15.75" customHeight="1">
      <c r="A40" s="4"/>
      <c r="B40" s="48">
        <v>4508</v>
      </c>
      <c r="C40" s="87" t="s">
        <v>151</v>
      </c>
      <c r="D40" s="87" t="s">
        <v>775</v>
      </c>
      <c r="E40" s="87" t="s">
        <v>788</v>
      </c>
      <c r="F40" s="1505"/>
      <c r="G40" s="48" t="s">
        <v>695</v>
      </c>
      <c r="H40" s="48"/>
      <c r="I40" s="755"/>
      <c r="J40" s="293">
        <v>2</v>
      </c>
      <c r="K40" s="49">
        <v>1200</v>
      </c>
      <c r="L40" s="352" t="str">
        <f t="shared" si="0"/>
        <v/>
      </c>
      <c r="M40" s="367" t="s">
        <v>21</v>
      </c>
      <c r="N40" s="361"/>
      <c r="R40" s="43"/>
    </row>
    <row r="41" spans="1:18" ht="36" customHeight="1">
      <c r="A41" s="2"/>
      <c r="B41" s="329">
        <v>6506</v>
      </c>
      <c r="C41" s="147" t="s">
        <v>834</v>
      </c>
      <c r="D41" s="147" t="s">
        <v>822</v>
      </c>
      <c r="E41" s="132" t="s">
        <v>833</v>
      </c>
      <c r="F41" s="688" t="s">
        <v>832</v>
      </c>
      <c r="G41" s="329" t="s">
        <v>835</v>
      </c>
      <c r="H41" s="329"/>
      <c r="I41" s="439"/>
      <c r="J41" s="376">
        <v>5</v>
      </c>
      <c r="K41" s="142">
        <v>300</v>
      </c>
      <c r="L41" s="354" t="str">
        <f t="shared" si="0"/>
        <v/>
      </c>
      <c r="M41" s="752" t="s">
        <v>831</v>
      </c>
      <c r="N41" s="697"/>
      <c r="R41" s="43"/>
    </row>
    <row r="42" spans="1:18" ht="18" customHeight="1">
      <c r="A42" s="2"/>
      <c r="B42" s="336">
        <v>4509</v>
      </c>
      <c r="C42" s="146" t="s">
        <v>892</v>
      </c>
      <c r="D42" s="146" t="s">
        <v>899</v>
      </c>
      <c r="E42" s="83" t="s">
        <v>929</v>
      </c>
      <c r="F42" s="1368" t="s">
        <v>932</v>
      </c>
      <c r="G42" s="339" t="s">
        <v>933</v>
      </c>
      <c r="H42" s="1507" t="s">
        <v>961</v>
      </c>
      <c r="I42" s="786"/>
      <c r="J42" s="696">
        <v>1</v>
      </c>
      <c r="K42" s="160">
        <v>1800</v>
      </c>
      <c r="L42" s="353" t="str">
        <f t="shared" si="0"/>
        <v/>
      </c>
      <c r="M42" s="548" t="s">
        <v>21</v>
      </c>
      <c r="N42" s="414"/>
      <c r="R42" s="43"/>
    </row>
    <row r="43" spans="1:18" ht="18" customHeight="1">
      <c r="A43" s="2"/>
      <c r="B43" s="336">
        <v>4509</v>
      </c>
      <c r="C43" s="146" t="s">
        <v>895</v>
      </c>
      <c r="D43" s="146" t="s">
        <v>899</v>
      </c>
      <c r="E43" s="81" t="s">
        <v>930</v>
      </c>
      <c r="F43" s="1368"/>
      <c r="G43" s="336" t="s">
        <v>908</v>
      </c>
      <c r="H43" s="1508"/>
      <c r="I43" s="794"/>
      <c r="J43" s="251">
        <v>1</v>
      </c>
      <c r="K43" s="57">
        <v>1800</v>
      </c>
      <c r="L43" s="351" t="str">
        <f t="shared" si="0"/>
        <v/>
      </c>
      <c r="M43" s="424" t="s">
        <v>21</v>
      </c>
      <c r="N43" s="415"/>
      <c r="R43" s="43"/>
    </row>
    <row r="44" spans="1:18" ht="18" customHeight="1">
      <c r="A44" s="2"/>
      <c r="B44" s="329">
        <v>4509</v>
      </c>
      <c r="C44" s="147" t="s">
        <v>898</v>
      </c>
      <c r="D44" s="147" t="s">
        <v>899</v>
      </c>
      <c r="E44" s="82" t="s">
        <v>931</v>
      </c>
      <c r="F44" s="1369"/>
      <c r="G44" s="338" t="s">
        <v>132</v>
      </c>
      <c r="H44" s="1509"/>
      <c r="I44" s="722"/>
      <c r="J44" s="547">
        <v>1</v>
      </c>
      <c r="K44" s="52">
        <v>1800</v>
      </c>
      <c r="L44" s="352" t="str">
        <f t="shared" si="0"/>
        <v/>
      </c>
      <c r="M44" s="366" t="s">
        <v>21</v>
      </c>
      <c r="N44" s="361"/>
      <c r="R44" s="43"/>
    </row>
    <row r="45" spans="1:18" ht="18" customHeight="1">
      <c r="A45" s="2"/>
      <c r="B45" s="114">
        <v>4507</v>
      </c>
      <c r="C45" s="534" t="s">
        <v>18</v>
      </c>
      <c r="D45" s="534" t="s">
        <v>19</v>
      </c>
      <c r="E45" s="115" t="s">
        <v>613</v>
      </c>
      <c r="F45" s="1506" t="s">
        <v>936</v>
      </c>
      <c r="G45" s="114" t="s">
        <v>20</v>
      </c>
      <c r="H45" s="114" t="s">
        <v>452</v>
      </c>
      <c r="I45" s="883"/>
      <c r="J45" s="114">
        <v>1</v>
      </c>
      <c r="K45" s="768">
        <v>7900</v>
      </c>
      <c r="L45" s="769" t="str">
        <f t="shared" si="0"/>
        <v/>
      </c>
      <c r="M45" s="770" t="s">
        <v>21</v>
      </c>
      <c r="N45" s="898"/>
      <c r="R45" s="43"/>
    </row>
    <row r="46" spans="1:18" ht="18" customHeight="1">
      <c r="A46" s="2"/>
      <c r="B46" s="48">
        <v>4507</v>
      </c>
      <c r="C46" s="87" t="s">
        <v>25</v>
      </c>
      <c r="D46" s="87" t="s">
        <v>19</v>
      </c>
      <c r="E46" s="78" t="s">
        <v>614</v>
      </c>
      <c r="F46" s="1376"/>
      <c r="G46" s="48" t="s">
        <v>28</v>
      </c>
      <c r="H46" s="48" t="s">
        <v>452</v>
      </c>
      <c r="I46" s="756"/>
      <c r="J46" s="48">
        <v>1</v>
      </c>
      <c r="K46" s="761">
        <v>7900</v>
      </c>
      <c r="L46" s="561" t="str">
        <f t="shared" si="0"/>
        <v/>
      </c>
      <c r="M46" s="619" t="s">
        <v>21</v>
      </c>
      <c r="N46" s="650"/>
      <c r="R46" s="43"/>
    </row>
    <row r="47" spans="1:18" ht="18" customHeight="1">
      <c r="A47" s="2"/>
      <c r="B47" s="340">
        <v>4403</v>
      </c>
      <c r="C47" s="83" t="s">
        <v>866</v>
      </c>
      <c r="D47" s="83" t="s">
        <v>822</v>
      </c>
      <c r="E47" s="137" t="s">
        <v>867</v>
      </c>
      <c r="F47" s="1459" t="s">
        <v>248</v>
      </c>
      <c r="G47" s="340" t="s">
        <v>1559</v>
      </c>
      <c r="H47" s="340" t="s">
        <v>869</v>
      </c>
      <c r="I47" s="771"/>
      <c r="J47" s="763">
        <v>1</v>
      </c>
      <c r="K47" s="53">
        <v>4500</v>
      </c>
      <c r="L47" s="427" t="str">
        <f t="shared" si="0"/>
        <v/>
      </c>
      <c r="M47" s="423" t="s">
        <v>831</v>
      </c>
      <c r="N47" s="416"/>
      <c r="R47" s="43"/>
    </row>
    <row r="48" spans="1:18" ht="18" customHeight="1">
      <c r="A48" s="2"/>
      <c r="B48" s="339">
        <v>4403</v>
      </c>
      <c r="C48" s="80" t="s">
        <v>18</v>
      </c>
      <c r="D48" s="80" t="s">
        <v>19</v>
      </c>
      <c r="E48" s="140" t="s">
        <v>247</v>
      </c>
      <c r="F48" s="1368"/>
      <c r="G48" s="339" t="s">
        <v>20</v>
      </c>
      <c r="H48" s="339" t="s">
        <v>66</v>
      </c>
      <c r="I48" s="626"/>
      <c r="J48" s="375">
        <v>1</v>
      </c>
      <c r="K48" s="55">
        <v>4500</v>
      </c>
      <c r="L48" s="379" t="str">
        <f t="shared" si="0"/>
        <v/>
      </c>
      <c r="M48" s="372" t="s">
        <v>21</v>
      </c>
      <c r="N48" s="364"/>
      <c r="O48" s="313"/>
      <c r="R48" s="43"/>
    </row>
    <row r="49" spans="1:18" ht="18" customHeight="1">
      <c r="A49" s="2"/>
      <c r="B49" s="341">
        <v>4403</v>
      </c>
      <c r="C49" s="81" t="s">
        <v>151</v>
      </c>
      <c r="D49" s="81" t="s">
        <v>19</v>
      </c>
      <c r="E49" s="136" t="s">
        <v>249</v>
      </c>
      <c r="F49" s="1368"/>
      <c r="G49" s="341" t="s">
        <v>183</v>
      </c>
      <c r="H49" s="341" t="s">
        <v>66</v>
      </c>
      <c r="I49" s="720" t="s">
        <v>1616</v>
      </c>
      <c r="J49" s="549">
        <v>1</v>
      </c>
      <c r="K49" s="54">
        <v>4500</v>
      </c>
      <c r="L49" s="419" t="str">
        <f t="shared" si="0"/>
        <v/>
      </c>
      <c r="M49" s="426" t="s">
        <v>21</v>
      </c>
      <c r="N49" s="415"/>
      <c r="O49" s="313"/>
      <c r="R49" s="43"/>
    </row>
    <row r="50" spans="1:18" ht="18" customHeight="1">
      <c r="A50" s="2"/>
      <c r="B50" s="338">
        <v>4403</v>
      </c>
      <c r="C50" s="82" t="s">
        <v>595</v>
      </c>
      <c r="D50" s="82" t="s">
        <v>596</v>
      </c>
      <c r="E50" s="138" t="s">
        <v>597</v>
      </c>
      <c r="F50" s="1369"/>
      <c r="G50" s="338" t="s">
        <v>868</v>
      </c>
      <c r="H50" s="338" t="s">
        <v>66</v>
      </c>
      <c r="I50" s="722"/>
      <c r="J50" s="551">
        <v>1</v>
      </c>
      <c r="K50" s="52">
        <v>4500</v>
      </c>
      <c r="L50" s="354" t="str">
        <f t="shared" si="0"/>
        <v/>
      </c>
      <c r="M50" s="425" t="s">
        <v>21</v>
      </c>
      <c r="N50" s="361"/>
      <c r="O50" s="313"/>
      <c r="R50" s="43"/>
    </row>
    <row r="51" spans="1:18" ht="18" customHeight="1">
      <c r="A51" s="2"/>
      <c r="B51" s="336">
        <v>4502</v>
      </c>
      <c r="C51" s="146" t="s">
        <v>18</v>
      </c>
      <c r="D51" s="146" t="s">
        <v>19</v>
      </c>
      <c r="E51" s="140" t="s">
        <v>610</v>
      </c>
      <c r="F51" s="1368" t="s">
        <v>782</v>
      </c>
      <c r="G51" s="339" t="s">
        <v>20</v>
      </c>
      <c r="H51" s="336" t="s">
        <v>592</v>
      </c>
      <c r="I51" s="786"/>
      <c r="J51" s="696">
        <v>1</v>
      </c>
      <c r="K51" s="160">
        <v>4800</v>
      </c>
      <c r="L51" s="353" t="str">
        <f t="shared" si="0"/>
        <v/>
      </c>
      <c r="M51" s="548" t="s">
        <v>21</v>
      </c>
      <c r="N51" s="414"/>
      <c r="O51" s="313"/>
      <c r="R51" s="43"/>
    </row>
    <row r="52" spans="1:18" ht="18" customHeight="1">
      <c r="A52" s="2"/>
      <c r="B52" s="336">
        <v>4502</v>
      </c>
      <c r="C52" s="146" t="s">
        <v>25</v>
      </c>
      <c r="D52" s="146" t="s">
        <v>19</v>
      </c>
      <c r="E52" s="136" t="s">
        <v>603</v>
      </c>
      <c r="F52" s="1368"/>
      <c r="G52" s="336" t="s">
        <v>28</v>
      </c>
      <c r="H52" s="56" t="s">
        <v>592</v>
      </c>
      <c r="I52" s="698"/>
      <c r="J52" s="251">
        <v>1</v>
      </c>
      <c r="K52" s="57">
        <v>4800</v>
      </c>
      <c r="L52" s="351" t="str">
        <f t="shared" si="0"/>
        <v/>
      </c>
      <c r="M52" s="424" t="s">
        <v>21</v>
      </c>
      <c r="N52" s="415"/>
      <c r="O52" s="313"/>
      <c r="R52" s="43"/>
    </row>
    <row r="53" spans="1:18" ht="18" customHeight="1">
      <c r="A53" s="2"/>
      <c r="B53" s="329">
        <v>4502</v>
      </c>
      <c r="C53" s="147" t="s">
        <v>22</v>
      </c>
      <c r="D53" s="147" t="s">
        <v>19</v>
      </c>
      <c r="E53" s="132" t="s">
        <v>604</v>
      </c>
      <c r="F53" s="1369"/>
      <c r="G53" s="338" t="s">
        <v>593</v>
      </c>
      <c r="H53" s="338" t="s">
        <v>592</v>
      </c>
      <c r="I53" s="699"/>
      <c r="J53" s="547">
        <v>1</v>
      </c>
      <c r="K53" s="52">
        <v>4800</v>
      </c>
      <c r="L53" s="352" t="str">
        <f t="shared" si="0"/>
        <v/>
      </c>
      <c r="M53" s="366" t="s">
        <v>21</v>
      </c>
      <c r="N53" s="361"/>
      <c r="O53" s="313"/>
      <c r="R53" s="43"/>
    </row>
    <row r="54" spans="1:18" ht="38.25" customHeight="1">
      <c r="A54" s="2"/>
      <c r="B54" s="329">
        <v>6502</v>
      </c>
      <c r="C54" s="147" t="s">
        <v>67</v>
      </c>
      <c r="D54" s="147" t="s">
        <v>19</v>
      </c>
      <c r="E54" s="132" t="s">
        <v>598</v>
      </c>
      <c r="F54" s="688" t="s">
        <v>591</v>
      </c>
      <c r="G54" s="329" t="s">
        <v>967</v>
      </c>
      <c r="H54" s="329" t="s">
        <v>66</v>
      </c>
      <c r="I54" s="389"/>
      <c r="J54" s="362">
        <v>1</v>
      </c>
      <c r="K54" s="142">
        <v>3000</v>
      </c>
      <c r="L54" s="354" t="str">
        <f t="shared" si="0"/>
        <v/>
      </c>
      <c r="M54" s="366" t="s">
        <v>21</v>
      </c>
      <c r="N54" s="697"/>
      <c r="O54" s="313"/>
      <c r="R54" s="43"/>
    </row>
    <row r="55" spans="1:18" ht="18" customHeight="1">
      <c r="A55" s="2"/>
      <c r="B55" s="331">
        <v>4501</v>
      </c>
      <c r="C55" s="115" t="s">
        <v>18</v>
      </c>
      <c r="D55" s="115" t="s">
        <v>19</v>
      </c>
      <c r="E55" s="137" t="s">
        <v>599</v>
      </c>
      <c r="F55" s="1459" t="s">
        <v>594</v>
      </c>
      <c r="G55" s="340" t="s">
        <v>20</v>
      </c>
      <c r="H55" s="336" t="s">
        <v>592</v>
      </c>
      <c r="I55" s="780"/>
      <c r="J55" s="365">
        <v>2</v>
      </c>
      <c r="K55" s="160">
        <v>2600</v>
      </c>
      <c r="L55" s="353" t="str">
        <f t="shared" si="0"/>
        <v/>
      </c>
      <c r="M55" s="423" t="s">
        <v>21</v>
      </c>
      <c r="N55" s="364"/>
      <c r="O55" s="313"/>
      <c r="R55" s="43"/>
    </row>
    <row r="56" spans="1:18" ht="18" customHeight="1">
      <c r="A56" s="2"/>
      <c r="B56" s="336">
        <v>4501</v>
      </c>
      <c r="C56" s="146" t="s">
        <v>25</v>
      </c>
      <c r="D56" s="146" t="s">
        <v>19</v>
      </c>
      <c r="E56" s="136" t="s">
        <v>600</v>
      </c>
      <c r="F56" s="1494"/>
      <c r="G56" s="336" t="s">
        <v>28</v>
      </c>
      <c r="H56" s="56" t="s">
        <v>592</v>
      </c>
      <c r="I56" s="441"/>
      <c r="J56" s="373">
        <v>2</v>
      </c>
      <c r="K56" s="57">
        <v>2600</v>
      </c>
      <c r="L56" s="351" t="str">
        <f t="shared" si="0"/>
        <v/>
      </c>
      <c r="M56" s="424" t="s">
        <v>21</v>
      </c>
      <c r="N56" s="415"/>
      <c r="O56" s="313"/>
      <c r="R56" s="43"/>
    </row>
    <row r="57" spans="1:18" ht="18" customHeight="1">
      <c r="A57" s="2"/>
      <c r="B57" s="329">
        <v>4501</v>
      </c>
      <c r="C57" s="147" t="s">
        <v>22</v>
      </c>
      <c r="D57" s="147" t="s">
        <v>19</v>
      </c>
      <c r="E57" s="132" t="s">
        <v>601</v>
      </c>
      <c r="F57" s="1440"/>
      <c r="G57" s="338" t="s">
        <v>593</v>
      </c>
      <c r="H57" s="338" t="s">
        <v>592</v>
      </c>
      <c r="I57" s="1076"/>
      <c r="J57" s="376">
        <v>2</v>
      </c>
      <c r="K57" s="52">
        <v>2600</v>
      </c>
      <c r="L57" s="352" t="str">
        <f t="shared" si="0"/>
        <v/>
      </c>
      <c r="M57" s="366" t="s">
        <v>21</v>
      </c>
      <c r="N57" s="361"/>
      <c r="O57" s="313"/>
      <c r="R57" s="43"/>
    </row>
    <row r="58" spans="1:18" ht="36" customHeight="1">
      <c r="A58" s="2"/>
      <c r="B58" s="336">
        <v>4402</v>
      </c>
      <c r="C58" s="146" t="s">
        <v>1087</v>
      </c>
      <c r="D58" s="146" t="s">
        <v>1067</v>
      </c>
      <c r="E58" s="140" t="s">
        <v>1476</v>
      </c>
      <c r="F58" s="868" t="s">
        <v>242</v>
      </c>
      <c r="G58" s="1229" t="s">
        <v>1055</v>
      </c>
      <c r="H58" s="1210" t="s">
        <v>66</v>
      </c>
      <c r="I58" s="1211" t="s">
        <v>1492</v>
      </c>
      <c r="J58" s="1230">
        <v>1</v>
      </c>
      <c r="K58" s="1213">
        <v>4500</v>
      </c>
      <c r="L58" s="1214" t="str">
        <f t="shared" si="0"/>
        <v/>
      </c>
      <c r="M58" s="1215" t="s">
        <v>21</v>
      </c>
      <c r="N58" s="1216"/>
      <c r="R58" s="43"/>
    </row>
    <row r="59" spans="1:18" ht="18" customHeight="1">
      <c r="A59" s="2"/>
      <c r="B59" s="331">
        <v>4404</v>
      </c>
      <c r="C59" s="115" t="s">
        <v>18</v>
      </c>
      <c r="D59" s="115" t="s">
        <v>19</v>
      </c>
      <c r="E59" s="137" t="s">
        <v>243</v>
      </c>
      <c r="F59" s="1459" t="s">
        <v>244</v>
      </c>
      <c r="G59" s="340" t="s">
        <v>20</v>
      </c>
      <c r="H59" s="336" t="s">
        <v>66</v>
      </c>
      <c r="I59" s="794"/>
      <c r="J59" s="365">
        <v>2</v>
      </c>
      <c r="K59" s="160">
        <v>1600</v>
      </c>
      <c r="L59" s="353" t="str">
        <f t="shared" si="0"/>
        <v/>
      </c>
      <c r="M59" s="548" t="s">
        <v>21</v>
      </c>
      <c r="N59" s="364"/>
      <c r="R59" s="43"/>
    </row>
    <row r="60" spans="1:18" ht="18" customHeight="1">
      <c r="A60" s="2"/>
      <c r="B60" s="336">
        <v>4404</v>
      </c>
      <c r="C60" s="146" t="s">
        <v>25</v>
      </c>
      <c r="D60" s="146" t="s">
        <v>19</v>
      </c>
      <c r="E60" s="136" t="s">
        <v>245</v>
      </c>
      <c r="F60" s="1494"/>
      <c r="G60" s="336" t="s">
        <v>28</v>
      </c>
      <c r="H60" s="56" t="s">
        <v>66</v>
      </c>
      <c r="I60" s="723"/>
      <c r="J60" s="373">
        <v>2</v>
      </c>
      <c r="K60" s="57">
        <v>1600</v>
      </c>
      <c r="L60" s="351" t="str">
        <f t="shared" si="0"/>
        <v/>
      </c>
      <c r="M60" s="424" t="s">
        <v>21</v>
      </c>
      <c r="N60" s="415"/>
      <c r="R60" s="43"/>
    </row>
    <row r="61" spans="1:18" ht="18" customHeight="1">
      <c r="A61" s="2"/>
      <c r="B61" s="329">
        <v>4404</v>
      </c>
      <c r="C61" s="147" t="s">
        <v>54</v>
      </c>
      <c r="D61" s="147" t="s">
        <v>19</v>
      </c>
      <c r="E61" s="132" t="s">
        <v>246</v>
      </c>
      <c r="F61" s="1440"/>
      <c r="G61" s="338" t="s">
        <v>55</v>
      </c>
      <c r="H61" s="338" t="s">
        <v>66</v>
      </c>
      <c r="I61" s="756"/>
      <c r="J61" s="376">
        <v>2</v>
      </c>
      <c r="K61" s="52">
        <v>1600</v>
      </c>
      <c r="L61" s="352" t="str">
        <f t="shared" si="0"/>
        <v/>
      </c>
      <c r="M61" s="366" t="s">
        <v>21</v>
      </c>
      <c r="N61" s="361"/>
      <c r="R61" s="43"/>
    </row>
    <row r="62" spans="1:18" ht="32.25" customHeight="1">
      <c r="B62" s="58">
        <v>6401</v>
      </c>
      <c r="C62" s="107" t="s">
        <v>18</v>
      </c>
      <c r="D62" s="107" t="s">
        <v>67</v>
      </c>
      <c r="E62" s="194" t="s">
        <v>251</v>
      </c>
      <c r="F62" s="870" t="s">
        <v>1560</v>
      </c>
      <c r="G62" s="1210" t="s">
        <v>252</v>
      </c>
      <c r="H62" s="1210" t="s">
        <v>81</v>
      </c>
      <c r="I62" s="1211" t="s">
        <v>1492</v>
      </c>
      <c r="J62" s="1212">
        <v>3</v>
      </c>
      <c r="K62" s="1213">
        <v>1800</v>
      </c>
      <c r="L62" s="1214" t="str">
        <f t="shared" si="0"/>
        <v/>
      </c>
      <c r="M62" s="1215" t="s">
        <v>21</v>
      </c>
      <c r="N62" s="1216"/>
      <c r="O62" s="313"/>
    </row>
    <row r="63" spans="1:18" ht="15.75" customHeight="1">
      <c r="B63" s="336">
        <v>4306</v>
      </c>
      <c r="C63" s="146" t="s">
        <v>254</v>
      </c>
      <c r="D63" s="146" t="s">
        <v>19</v>
      </c>
      <c r="E63" s="131" t="s">
        <v>255</v>
      </c>
      <c r="F63" s="1488" t="s">
        <v>941</v>
      </c>
      <c r="G63" s="336" t="s">
        <v>602</v>
      </c>
      <c r="H63" s="336" t="s">
        <v>66</v>
      </c>
      <c r="I63" s="1350" t="s">
        <v>1596</v>
      </c>
      <c r="J63" s="339">
        <v>1</v>
      </c>
      <c r="K63" s="55">
        <v>2300</v>
      </c>
      <c r="L63" s="353" t="str">
        <f t="shared" si="0"/>
        <v/>
      </c>
      <c r="M63" s="548" t="s">
        <v>21</v>
      </c>
      <c r="N63" s="364"/>
      <c r="O63" s="313"/>
    </row>
    <row r="64" spans="1:18" ht="15.75" customHeight="1">
      <c r="B64" s="339">
        <v>4306</v>
      </c>
      <c r="C64" s="80" t="s">
        <v>25</v>
      </c>
      <c r="D64" s="80" t="s">
        <v>19</v>
      </c>
      <c r="E64" s="140" t="s">
        <v>256</v>
      </c>
      <c r="F64" s="1488"/>
      <c r="G64" s="339" t="s">
        <v>28</v>
      </c>
      <c r="H64" s="339" t="s">
        <v>66</v>
      </c>
      <c r="I64" s="386"/>
      <c r="J64" s="339">
        <v>1</v>
      </c>
      <c r="K64" s="55">
        <v>2300</v>
      </c>
      <c r="L64" s="419" t="str">
        <f t="shared" si="0"/>
        <v/>
      </c>
      <c r="M64" s="424" t="s">
        <v>21</v>
      </c>
      <c r="N64" s="415"/>
      <c r="O64" s="313"/>
    </row>
    <row r="65" spans="1:16" ht="15.75" customHeight="1">
      <c r="B65" s="329">
        <v>4306</v>
      </c>
      <c r="C65" s="147" t="s">
        <v>157</v>
      </c>
      <c r="D65" s="147" t="s">
        <v>19</v>
      </c>
      <c r="E65" s="138" t="s">
        <v>257</v>
      </c>
      <c r="F65" s="1489"/>
      <c r="G65" s="329" t="s">
        <v>158</v>
      </c>
      <c r="H65" s="329" t="s">
        <v>66</v>
      </c>
      <c r="I65" s="388"/>
      <c r="J65" s="329">
        <v>1</v>
      </c>
      <c r="K65" s="142">
        <v>2300</v>
      </c>
      <c r="L65" s="354" t="str">
        <f t="shared" si="0"/>
        <v/>
      </c>
      <c r="M65" s="425" t="s">
        <v>21</v>
      </c>
      <c r="N65" s="361"/>
      <c r="O65" s="313"/>
    </row>
    <row r="66" spans="1:16" ht="33" customHeight="1">
      <c r="B66" s="331">
        <v>6509</v>
      </c>
      <c r="C66" s="107" t="s">
        <v>67</v>
      </c>
      <c r="D66" s="107" t="s">
        <v>822</v>
      </c>
      <c r="E66" s="579">
        <v>4571688457371</v>
      </c>
      <c r="F66" s="688" t="s">
        <v>942</v>
      </c>
      <c r="G66" s="329" t="s">
        <v>965</v>
      </c>
      <c r="H66" s="329" t="s">
        <v>452</v>
      </c>
      <c r="I66" s="387"/>
      <c r="J66" s="362">
        <v>1</v>
      </c>
      <c r="K66" s="142">
        <v>2400</v>
      </c>
      <c r="L66" s="354" t="str">
        <f t="shared" si="0"/>
        <v/>
      </c>
      <c r="M66" s="374" t="s">
        <v>21</v>
      </c>
      <c r="N66" s="390"/>
      <c r="O66" s="313"/>
    </row>
    <row r="67" spans="1:16" ht="33" customHeight="1">
      <c r="B67" s="331">
        <v>6510</v>
      </c>
      <c r="C67" s="107" t="s">
        <v>797</v>
      </c>
      <c r="D67" s="107" t="s">
        <v>822</v>
      </c>
      <c r="E67" s="579">
        <v>4571688457388</v>
      </c>
      <c r="F67" s="688" t="s">
        <v>943</v>
      </c>
      <c r="G67" s="329" t="s">
        <v>966</v>
      </c>
      <c r="H67" s="329" t="s">
        <v>452</v>
      </c>
      <c r="I67" s="387"/>
      <c r="J67" s="362">
        <v>1</v>
      </c>
      <c r="K67" s="142">
        <v>1300</v>
      </c>
      <c r="L67" s="354" t="str">
        <f t="shared" si="0"/>
        <v/>
      </c>
      <c r="M67" s="374" t="s">
        <v>21</v>
      </c>
      <c r="N67" s="390"/>
      <c r="O67" s="313"/>
    </row>
    <row r="68" spans="1:16" ht="33" customHeight="1">
      <c r="B68" s="58">
        <v>6406</v>
      </c>
      <c r="C68" s="107" t="s">
        <v>25</v>
      </c>
      <c r="D68" s="107" t="s">
        <v>26</v>
      </c>
      <c r="E68" s="314" t="s">
        <v>258</v>
      </c>
      <c r="F68" s="688" t="s">
        <v>259</v>
      </c>
      <c r="G68" s="329" t="s">
        <v>964</v>
      </c>
      <c r="H68" s="329"/>
      <c r="I68" s="439"/>
      <c r="J68" s="362">
        <v>1</v>
      </c>
      <c r="K68" s="142">
        <v>3500</v>
      </c>
      <c r="L68" s="354" t="str">
        <f t="shared" si="0"/>
        <v/>
      </c>
      <c r="M68" s="374" t="s">
        <v>21</v>
      </c>
      <c r="N68" s="390"/>
      <c r="O68" s="313"/>
    </row>
    <row r="69" spans="1:16" ht="20.25" customHeight="1" thickBot="1">
      <c r="B69" s="342"/>
      <c r="C69" s="342"/>
      <c r="D69" s="342"/>
      <c r="E69" s="342"/>
      <c r="F69" s="71"/>
      <c r="G69" s="342"/>
      <c r="H69" s="342"/>
      <c r="I69" s="342"/>
      <c r="J69" s="342"/>
      <c r="K69" s="342"/>
      <c r="L69" s="342"/>
      <c r="M69" s="284"/>
      <c r="N69" s="322">
        <f>SUM(N7:N68)</f>
        <v>0</v>
      </c>
    </row>
    <row r="70" spans="1:16" ht="16.5" thickBot="1">
      <c r="A70" s="1"/>
      <c r="B70" s="1" t="s">
        <v>70</v>
      </c>
      <c r="C70" s="21"/>
      <c r="D70" s="21"/>
      <c r="E70" s="1"/>
      <c r="F70" s="1"/>
      <c r="G70" s="1"/>
      <c r="H70" s="22"/>
      <c r="I70" s="1"/>
      <c r="J70" s="1"/>
      <c r="K70" s="23"/>
      <c r="L70" s="23"/>
      <c r="M70" s="278"/>
      <c r="N70" s="2"/>
      <c r="O70" s="1"/>
      <c r="P70" s="1"/>
    </row>
    <row r="71" spans="1:16" ht="16.5" thickBot="1">
      <c r="A71" s="1"/>
      <c r="B71" s="1351"/>
      <c r="C71" s="1352"/>
      <c r="D71" s="1352"/>
      <c r="E71" s="1352"/>
      <c r="F71" s="1352"/>
      <c r="G71" s="1352"/>
      <c r="H71" s="1352"/>
      <c r="I71" s="1352"/>
      <c r="J71" s="1352"/>
      <c r="K71" s="1352"/>
      <c r="L71" s="1352"/>
      <c r="M71" s="1352"/>
      <c r="N71" s="1353"/>
      <c r="O71" s="1"/>
      <c r="P71" s="1"/>
    </row>
    <row r="72" spans="1:16" ht="16.5" thickBot="1">
      <c r="A72" s="1"/>
      <c r="B72" s="1354"/>
      <c r="C72" s="1355"/>
      <c r="D72" s="1355"/>
      <c r="E72" s="1355"/>
      <c r="F72" s="1355"/>
      <c r="G72" s="1355"/>
      <c r="H72" s="1355"/>
      <c r="I72" s="1355"/>
      <c r="J72" s="1355"/>
      <c r="K72" s="1355"/>
      <c r="L72" s="1355"/>
      <c r="M72" s="1355"/>
      <c r="N72" s="1356"/>
      <c r="O72" s="1"/>
      <c r="P72" s="1"/>
    </row>
    <row r="73" spans="1:16" ht="23.25" customHeight="1" thickBot="1">
      <c r="A73" s="1"/>
      <c r="B73" s="1357"/>
      <c r="C73" s="1358"/>
      <c r="D73" s="1358"/>
      <c r="E73" s="1358"/>
      <c r="F73" s="1358"/>
      <c r="G73" s="1358"/>
      <c r="H73" s="1358"/>
      <c r="I73" s="1358"/>
      <c r="J73" s="1358"/>
      <c r="K73" s="1358"/>
      <c r="L73" s="1358"/>
      <c r="M73" s="1358"/>
      <c r="N73" s="1359"/>
      <c r="O73" s="1"/>
      <c r="P73" s="1"/>
    </row>
    <row r="74" spans="1:16" ht="16.5" thickBot="1">
      <c r="A74" s="1"/>
      <c r="B74" s="1"/>
      <c r="C74" s="21"/>
      <c r="D74" s="21"/>
      <c r="E74" s="1"/>
      <c r="F74" s="1"/>
      <c r="G74" s="1"/>
      <c r="H74" s="22"/>
      <c r="I74" s="1"/>
      <c r="J74" s="1"/>
      <c r="K74" s="23"/>
      <c r="L74" s="23"/>
      <c r="M74" s="278"/>
      <c r="N74" s="2"/>
      <c r="O74" s="1"/>
      <c r="P74" s="1"/>
    </row>
    <row r="75" spans="1:16" ht="16.5" thickBot="1">
      <c r="A75" s="1"/>
      <c r="B75" s="24" t="s">
        <v>71</v>
      </c>
      <c r="C75" s="24"/>
      <c r="D75" s="24"/>
      <c r="E75" s="24"/>
      <c r="F75" s="24"/>
      <c r="G75" s="24"/>
      <c r="H75" s="24"/>
      <c r="I75" s="24"/>
      <c r="J75" s="24"/>
      <c r="K75" s="23"/>
      <c r="L75" s="23"/>
      <c r="M75" s="278"/>
      <c r="N75" s="2"/>
      <c r="O75" s="1"/>
      <c r="P75" s="1"/>
    </row>
    <row r="76" spans="1:16" ht="16.5" thickBot="1">
      <c r="A76" s="1"/>
      <c r="B76" s="24" t="s">
        <v>72</v>
      </c>
      <c r="C76" s="24"/>
      <c r="D76" s="24"/>
      <c r="E76" s="24"/>
      <c r="F76" s="24"/>
      <c r="G76" s="24"/>
      <c r="H76" s="24"/>
      <c r="I76" s="24"/>
      <c r="J76" s="24"/>
      <c r="K76" s="23"/>
      <c r="L76" s="23"/>
      <c r="M76" s="278"/>
      <c r="N76" s="2"/>
      <c r="O76" s="1"/>
      <c r="P76" s="1"/>
    </row>
    <row r="77" spans="1:16" ht="16.5" thickBot="1">
      <c r="A77" s="1"/>
      <c r="B77" s="24" t="s">
        <v>73</v>
      </c>
      <c r="C77" s="24"/>
      <c r="D77" s="24"/>
      <c r="E77" s="24"/>
      <c r="F77" s="24"/>
      <c r="G77" s="24"/>
      <c r="H77" s="24"/>
      <c r="I77" s="24"/>
      <c r="J77" s="24"/>
      <c r="K77" s="23"/>
      <c r="L77" s="23"/>
      <c r="M77" s="278"/>
      <c r="N77" s="2"/>
      <c r="O77" s="1"/>
      <c r="P77" s="1"/>
    </row>
    <row r="78" spans="1:16" ht="16.5" thickBot="1">
      <c r="A78" s="1"/>
      <c r="B78" s="1"/>
      <c r="C78" s="21"/>
      <c r="D78" s="21"/>
      <c r="E78" s="1"/>
      <c r="F78" s="1"/>
      <c r="G78" s="1"/>
      <c r="H78" s="22"/>
      <c r="I78" s="1"/>
      <c r="J78" s="1"/>
      <c r="K78" s="23"/>
      <c r="L78" s="23"/>
      <c r="M78" s="278"/>
      <c r="N78" s="2"/>
      <c r="O78" s="1"/>
      <c r="P78" s="1"/>
    </row>
    <row r="79" spans="1:16" ht="20.25" thickBot="1">
      <c r="A79" s="6"/>
      <c r="D79" s="25" t="s">
        <v>74</v>
      </c>
      <c r="E79" s="342"/>
      <c r="F79" s="342"/>
      <c r="J79" s="342"/>
      <c r="N79" s="4"/>
      <c r="O79" s="6"/>
      <c r="P79" s="6"/>
    </row>
    <row r="80" spans="1:16" ht="16.5" thickBot="1">
      <c r="A80" s="6"/>
      <c r="D80" s="26" t="s">
        <v>75</v>
      </c>
      <c r="E80" s="27"/>
      <c r="F80" s="27"/>
      <c r="H80" s="45" t="s">
        <v>76</v>
      </c>
      <c r="I80" s="60"/>
      <c r="J80" s="27"/>
      <c r="N80" s="4"/>
      <c r="O80" s="6"/>
      <c r="P80" s="6"/>
    </row>
    <row r="81" spans="1:15" ht="15.75" customHeight="1">
      <c r="A81" s="6"/>
      <c r="D81" s="28"/>
      <c r="E81" s="342"/>
      <c r="F81" s="342"/>
      <c r="G81" s="342"/>
      <c r="H81" s="342"/>
      <c r="I81" s="7"/>
      <c r="J81" s="6"/>
      <c r="K81" s="6"/>
      <c r="L81" s="6"/>
      <c r="M81" s="280"/>
      <c r="N81" s="6"/>
      <c r="O81" s="6"/>
    </row>
    <row r="82" spans="1:15" ht="18">
      <c r="A82" s="6"/>
      <c r="D82" s="29"/>
      <c r="E82" s="342"/>
      <c r="F82" s="46" t="s">
        <v>77</v>
      </c>
      <c r="G82" s="342"/>
      <c r="H82" s="342"/>
      <c r="I82" s="7"/>
      <c r="J82" s="6"/>
      <c r="K82" s="6"/>
      <c r="L82" s="6"/>
      <c r="M82" s="280"/>
      <c r="N82" s="6"/>
      <c r="O82" s="6"/>
    </row>
    <row r="83" spans="1:15" ht="14.25" thickBot="1"/>
    <row r="84" spans="1:15" ht="14.25" thickBot="1"/>
    <row r="85" spans="1:15" ht="14.25" thickBot="1"/>
  </sheetData>
  <sheetProtection selectLockedCells="1"/>
  <autoFilter ref="N6:O6" xr:uid="{00000000-0001-0000-0400-000000000000}"/>
  <mergeCells count="28">
    <mergeCell ref="L6:M6"/>
    <mergeCell ref="L2:M2"/>
    <mergeCell ref="F42:F44"/>
    <mergeCell ref="F45:F46"/>
    <mergeCell ref="F47:F50"/>
    <mergeCell ref="H42:H44"/>
    <mergeCell ref="F22:F23"/>
    <mergeCell ref="F7:F8"/>
    <mergeCell ref="F9:F11"/>
    <mergeCell ref="F12:F14"/>
    <mergeCell ref="F15:F17"/>
    <mergeCell ref="F18:F21"/>
    <mergeCell ref="B1:K1"/>
    <mergeCell ref="C2:D2"/>
    <mergeCell ref="E2:F2"/>
    <mergeCell ref="B71:N73"/>
    <mergeCell ref="F24:F27"/>
    <mergeCell ref="H24:H27"/>
    <mergeCell ref="F63:F65"/>
    <mergeCell ref="F51:F53"/>
    <mergeCell ref="N4:O4"/>
    <mergeCell ref="B3:N3"/>
    <mergeCell ref="C4:K5"/>
    <mergeCell ref="F59:F61"/>
    <mergeCell ref="F55:F57"/>
    <mergeCell ref="F30:F32"/>
    <mergeCell ref="F33:F36"/>
    <mergeCell ref="F37:F40"/>
  </mergeCells>
  <phoneticPr fontId="24"/>
  <pageMargins left="0.23622047244094491" right="0.23622047244094491" top="0.35" bottom="0.19685039370078741" header="0" footer="0"/>
  <pageSetup paperSize="9" scale="60" orientation="portrait" r:id="rId1"/>
  <headerFooter>
    <oddFooter>&amp;R&amp;D</oddFooter>
  </headerFooter>
  <ignoredErrors>
    <ignoredError sqref="C64:D65 D63 E63:E65 C41:E44 C59:E61 C30:E32 C47:E50 C66:D67 D37:E40 C68:E68 C33:E36 C62:E62 C7:E8 C9:E11 C12:E14 C15:E17 C18:E21 C22:E27 C29:E29 C37:C40 C45:E46 C51:E53 C54:E57 C58:E58 C28:D2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Q1034"/>
  <sheetViews>
    <sheetView zoomScaleNormal="100" workbookViewId="0">
      <pane ySplit="6" topLeftCell="A7" activePane="bottomLeft" state="frozen"/>
      <selection pane="bottomLeft" activeCell="B2" sqref="B2"/>
    </sheetView>
  </sheetViews>
  <sheetFormatPr defaultColWidth="12.5" defaultRowHeight="15" customHeight="1"/>
  <cols>
    <col min="1" max="1" width="5.5" customWidth="1"/>
    <col min="2" max="2" width="6.5" style="31" customWidth="1"/>
    <col min="3" max="3" width="6.5" bestFit="1" customWidth="1"/>
    <col min="4" max="4" width="7.125" bestFit="1" customWidth="1"/>
    <col min="5" max="5" width="21.875" style="33" customWidth="1"/>
    <col min="6" max="6" width="27.125" customWidth="1"/>
    <col min="7" max="7" width="18.5" bestFit="1" customWidth="1"/>
    <col min="8" max="8" width="5.125" bestFit="1" customWidth="1"/>
    <col min="9" max="9" width="20.625" customWidth="1"/>
    <col min="10" max="10" width="7.125" style="31" customWidth="1"/>
    <col min="11" max="11" width="10.125" customWidth="1"/>
    <col min="12" max="12" width="6.875" customWidth="1"/>
    <col min="13" max="13" width="3.875" style="283" customWidth="1"/>
    <col min="14" max="14" width="10.625" customWidth="1"/>
    <col min="15" max="15" width="12.875" customWidth="1"/>
    <col min="16" max="16" width="12.375" customWidth="1"/>
    <col min="17" max="17" width="12.25" customWidth="1"/>
    <col min="18" max="26" width="6.5" customWidth="1"/>
  </cols>
  <sheetData>
    <row r="1" spans="1:17" ht="53.25" customHeight="1" thickBot="1">
      <c r="A1" s="1"/>
      <c r="B1" s="1394" t="s">
        <v>981</v>
      </c>
      <c r="C1" s="1394"/>
      <c r="D1" s="1394"/>
      <c r="E1" s="1394"/>
      <c r="F1" s="1394"/>
      <c r="G1" s="1394"/>
      <c r="H1" s="1394"/>
      <c r="I1" s="1394"/>
      <c r="J1" s="1394"/>
      <c r="K1" s="1394"/>
      <c r="L1" s="326"/>
      <c r="M1" s="273"/>
      <c r="N1" s="213" t="str">
        <f>ドッグキャリー!N1</f>
        <v>2026/8/25 更新</v>
      </c>
      <c r="O1" s="1"/>
      <c r="P1" s="1"/>
    </row>
    <row r="2" spans="1:17" ht="49.5" customHeight="1" thickBot="1">
      <c r="A2" s="1"/>
      <c r="B2" s="326"/>
      <c r="C2" s="1522" t="s">
        <v>0</v>
      </c>
      <c r="D2" s="1523"/>
      <c r="E2" s="1397"/>
      <c r="F2" s="1398"/>
      <c r="G2" s="270" t="s">
        <v>1</v>
      </c>
      <c r="H2" s="3" t="s">
        <v>78</v>
      </c>
      <c r="I2" s="271"/>
      <c r="J2" s="4" t="s">
        <v>3</v>
      </c>
      <c r="K2" s="301"/>
      <c r="L2" s="1400" t="s">
        <v>4</v>
      </c>
      <c r="M2" s="1400"/>
      <c r="N2" s="302"/>
      <c r="O2" s="327" t="s">
        <v>5</v>
      </c>
      <c r="P2" s="6"/>
      <c r="Q2" s="342"/>
    </row>
    <row r="3" spans="1:17" ht="26.25" customHeight="1">
      <c r="A3" s="1"/>
      <c r="B3" s="1399" t="s">
        <v>1600</v>
      </c>
      <c r="C3" s="1399"/>
      <c r="D3" s="1399"/>
      <c r="E3" s="1399"/>
      <c r="F3" s="1399"/>
      <c r="G3" s="1399"/>
      <c r="H3" s="1399"/>
      <c r="I3" s="1399"/>
      <c r="J3" s="1399"/>
      <c r="K3" s="1399"/>
      <c r="L3" s="1399"/>
      <c r="M3" s="1399"/>
      <c r="N3" s="1399"/>
      <c r="O3" s="175"/>
      <c r="P3" s="1"/>
    </row>
    <row r="4" spans="1:17" ht="43.5" customHeight="1">
      <c r="A4" s="1"/>
      <c r="B4" s="4"/>
      <c r="C4" s="1390" t="s">
        <v>1602</v>
      </c>
      <c r="D4" s="1390"/>
      <c r="E4" s="1390"/>
      <c r="F4" s="1390"/>
      <c r="G4" s="1390"/>
      <c r="H4" s="1390"/>
      <c r="I4" s="1390"/>
      <c r="J4" s="1390"/>
      <c r="K4" s="1390"/>
      <c r="L4" s="328"/>
      <c r="M4" s="274"/>
      <c r="N4" s="1392"/>
      <c r="O4" s="1392"/>
      <c r="P4" s="1"/>
    </row>
    <row r="5" spans="1:17" ht="24" customHeight="1" thickBot="1">
      <c r="A5" s="1"/>
      <c r="B5" s="5"/>
      <c r="C5" s="1391"/>
      <c r="D5" s="1391"/>
      <c r="E5" s="1391"/>
      <c r="F5" s="1391"/>
      <c r="G5" s="1391"/>
      <c r="H5" s="1391"/>
      <c r="I5" s="1391"/>
      <c r="J5" s="1391"/>
      <c r="K5" s="1391"/>
      <c r="L5" s="328"/>
      <c r="M5" s="274"/>
      <c r="N5" s="324"/>
      <c r="O5" s="1"/>
      <c r="P5" s="1"/>
    </row>
    <row r="6" spans="1:17" ht="27" customHeight="1" thickBot="1">
      <c r="A6" s="2"/>
      <c r="B6" s="34" t="s">
        <v>6</v>
      </c>
      <c r="C6" s="35" t="s">
        <v>7</v>
      </c>
      <c r="D6" s="35" t="s">
        <v>8</v>
      </c>
      <c r="E6" s="34" t="s">
        <v>9</v>
      </c>
      <c r="F6" s="34" t="s">
        <v>10</v>
      </c>
      <c r="G6" s="36" t="s">
        <v>11</v>
      </c>
      <c r="H6" s="694" t="s">
        <v>954</v>
      </c>
      <c r="I6" s="38" t="s">
        <v>13</v>
      </c>
      <c r="J6" s="348" t="s">
        <v>14</v>
      </c>
      <c r="K6" s="37" t="s">
        <v>15</v>
      </c>
      <c r="L6" s="1370" t="s">
        <v>16</v>
      </c>
      <c r="M6" s="1371"/>
      <c r="N6" s="1235" t="s">
        <v>17</v>
      </c>
    </row>
    <row r="7" spans="1:17" ht="33" customHeight="1" thickTop="1">
      <c r="A7" s="2"/>
      <c r="B7" s="329">
        <v>7603</v>
      </c>
      <c r="C7" s="147" t="s">
        <v>1067</v>
      </c>
      <c r="D7" s="147" t="s">
        <v>1067</v>
      </c>
      <c r="E7" s="132" t="s">
        <v>1477</v>
      </c>
      <c r="F7" s="871" t="s">
        <v>1068</v>
      </c>
      <c r="G7" s="329" t="s">
        <v>1069</v>
      </c>
      <c r="H7" s="838" t="s">
        <v>953</v>
      </c>
      <c r="I7" s="1056"/>
      <c r="J7" s="1020">
        <v>2</v>
      </c>
      <c r="K7" s="1021">
        <v>1500</v>
      </c>
      <c r="L7" s="1022" t="str">
        <f t="shared" ref="L7:L70" si="0">IFERROR(IF(N7=0,"",ROUNDUP(N7/J7,0)),"")</f>
        <v/>
      </c>
      <c r="M7" s="1023" t="s">
        <v>21</v>
      </c>
      <c r="N7" s="1265"/>
    </row>
    <row r="8" spans="1:17" ht="15.75" customHeight="1">
      <c r="B8" s="15">
        <v>7604</v>
      </c>
      <c r="C8" s="162">
        <v>12</v>
      </c>
      <c r="D8" s="190" t="s">
        <v>19</v>
      </c>
      <c r="E8" s="857" t="s">
        <v>1478</v>
      </c>
      <c r="F8" s="1466" t="s">
        <v>1070</v>
      </c>
      <c r="G8" s="15" t="s">
        <v>1064</v>
      </c>
      <c r="H8" s="1535" t="s">
        <v>953</v>
      </c>
      <c r="I8" s="1031"/>
      <c r="J8" s="294">
        <v>2</v>
      </c>
      <c r="K8" s="260">
        <v>1000</v>
      </c>
      <c r="L8" s="1024" t="str">
        <f t="shared" si="0"/>
        <v/>
      </c>
      <c r="M8" s="276" t="s">
        <v>21</v>
      </c>
      <c r="N8" s="1260"/>
    </row>
    <row r="9" spans="1:17" ht="15.75" customHeight="1">
      <c r="B9" s="17">
        <v>7604</v>
      </c>
      <c r="C9" s="163">
        <v>29</v>
      </c>
      <c r="D9" s="190" t="s">
        <v>19</v>
      </c>
      <c r="E9" s="858" t="s">
        <v>1479</v>
      </c>
      <c r="F9" s="1403"/>
      <c r="G9" s="17" t="s">
        <v>1058</v>
      </c>
      <c r="H9" s="1536"/>
      <c r="I9" s="1226"/>
      <c r="J9" s="295">
        <v>2</v>
      </c>
      <c r="K9" s="54">
        <v>1000</v>
      </c>
      <c r="L9" s="736" t="str">
        <f t="shared" si="0"/>
        <v/>
      </c>
      <c r="M9" s="288" t="s">
        <v>21</v>
      </c>
      <c r="N9" s="1260"/>
    </row>
    <row r="10" spans="1:17" ht="15.75" customHeight="1">
      <c r="B10" s="17">
        <v>7604</v>
      </c>
      <c r="C10" s="163">
        <v>34</v>
      </c>
      <c r="D10" s="190" t="s">
        <v>19</v>
      </c>
      <c r="E10" s="858" t="s">
        <v>1480</v>
      </c>
      <c r="F10" s="1403"/>
      <c r="G10" s="17" t="s">
        <v>1071</v>
      </c>
      <c r="H10" s="1536"/>
      <c r="I10" s="1275"/>
      <c r="J10" s="295">
        <v>2</v>
      </c>
      <c r="K10" s="54">
        <v>1000</v>
      </c>
      <c r="L10" s="736" t="str">
        <f t="shared" si="0"/>
        <v/>
      </c>
      <c r="M10" s="381" t="s">
        <v>21</v>
      </c>
      <c r="N10" s="1260"/>
    </row>
    <row r="11" spans="1:17" ht="15.75" customHeight="1">
      <c r="B11" s="19">
        <v>7604</v>
      </c>
      <c r="C11" s="839">
        <v>69</v>
      </c>
      <c r="D11" s="192" t="s">
        <v>19</v>
      </c>
      <c r="E11" s="859" t="s">
        <v>1481</v>
      </c>
      <c r="F11" s="1534"/>
      <c r="G11" s="50" t="s">
        <v>1072</v>
      </c>
      <c r="H11" s="1537"/>
      <c r="I11" s="1157"/>
      <c r="J11" s="293">
        <v>2</v>
      </c>
      <c r="K11" s="253">
        <v>1000</v>
      </c>
      <c r="L11" s="435" t="str">
        <f t="shared" si="0"/>
        <v/>
      </c>
      <c r="M11" s="315" t="s">
        <v>21</v>
      </c>
      <c r="N11" s="1243"/>
    </row>
    <row r="12" spans="1:17" ht="15.75" customHeight="1">
      <c r="A12" s="2"/>
      <c r="B12" s="333">
        <v>7602</v>
      </c>
      <c r="C12" s="119" t="s">
        <v>1430</v>
      </c>
      <c r="D12" s="190" t="s">
        <v>1067</v>
      </c>
      <c r="E12" s="854" t="s">
        <v>1482</v>
      </c>
      <c r="F12" s="1441" t="s">
        <v>1073</v>
      </c>
      <c r="G12" s="195" t="s">
        <v>1074</v>
      </c>
      <c r="H12" s="1531"/>
      <c r="I12" s="240"/>
      <c r="J12" s="1025">
        <v>1</v>
      </c>
      <c r="K12" s="250">
        <v>2400</v>
      </c>
      <c r="L12" s="736" t="str">
        <f t="shared" si="0"/>
        <v/>
      </c>
      <c r="M12" s="288" t="s">
        <v>21</v>
      </c>
      <c r="N12" s="1260"/>
      <c r="O12" s="201"/>
    </row>
    <row r="13" spans="1:17" ht="15.75" customHeight="1">
      <c r="A13" s="2"/>
      <c r="B13" s="335">
        <v>7602</v>
      </c>
      <c r="C13" s="149" t="s">
        <v>1284</v>
      </c>
      <c r="D13" s="192" t="s">
        <v>1067</v>
      </c>
      <c r="E13" s="863" t="s">
        <v>1483</v>
      </c>
      <c r="F13" s="1527"/>
      <c r="G13" s="641" t="s">
        <v>1075</v>
      </c>
      <c r="H13" s="1532"/>
      <c r="I13" s="773"/>
      <c r="J13" s="1026">
        <v>1</v>
      </c>
      <c r="K13" s="253">
        <v>2400</v>
      </c>
      <c r="L13" s="1027" t="str">
        <f t="shared" si="0"/>
        <v/>
      </c>
      <c r="M13" s="315" t="s">
        <v>21</v>
      </c>
      <c r="N13" s="1266"/>
    </row>
    <row r="14" spans="1:17" ht="15.75" customHeight="1">
      <c r="A14" s="2"/>
      <c r="B14" s="333">
        <v>7601</v>
      </c>
      <c r="C14" s="119" t="s">
        <v>1484</v>
      </c>
      <c r="D14" s="190" t="s">
        <v>1067</v>
      </c>
      <c r="E14" s="131" t="s">
        <v>1485</v>
      </c>
      <c r="F14" s="872" t="s">
        <v>1076</v>
      </c>
      <c r="G14" s="116" t="s">
        <v>1078</v>
      </c>
      <c r="H14" s="829"/>
      <c r="I14" s="240"/>
      <c r="J14" s="1028">
        <v>1</v>
      </c>
      <c r="K14" s="117">
        <v>2700</v>
      </c>
      <c r="L14" s="1029" t="str">
        <f t="shared" si="0"/>
        <v/>
      </c>
      <c r="M14" s="288" t="s">
        <v>1079</v>
      </c>
      <c r="N14" s="1240"/>
    </row>
    <row r="15" spans="1:17" ht="15.75" customHeight="1">
      <c r="A15" s="2"/>
      <c r="B15" s="335">
        <v>7601</v>
      </c>
      <c r="C15" s="149" t="s">
        <v>1462</v>
      </c>
      <c r="D15" s="192" t="s">
        <v>1067</v>
      </c>
      <c r="E15" s="132" t="s">
        <v>1486</v>
      </c>
      <c r="F15" s="873" t="s">
        <v>1077</v>
      </c>
      <c r="G15" s="172" t="s">
        <v>1047</v>
      </c>
      <c r="H15" s="830"/>
      <c r="I15" s="773"/>
      <c r="J15" s="1030">
        <v>1</v>
      </c>
      <c r="K15" s="118">
        <v>2700</v>
      </c>
      <c r="L15" s="1027" t="str">
        <f t="shared" si="0"/>
        <v/>
      </c>
      <c r="M15" s="275" t="s">
        <v>1079</v>
      </c>
      <c r="N15" s="1266"/>
    </row>
    <row r="16" spans="1:17" ht="15.75" customHeight="1">
      <c r="A16" s="2"/>
      <c r="B16" s="333">
        <v>7605</v>
      </c>
      <c r="C16" s="119" t="s">
        <v>1484</v>
      </c>
      <c r="D16" s="190" t="s">
        <v>1067</v>
      </c>
      <c r="E16" s="864" t="s">
        <v>1487</v>
      </c>
      <c r="F16" s="1443" t="s">
        <v>1080</v>
      </c>
      <c r="G16" s="1206" t="s">
        <v>1078</v>
      </c>
      <c r="H16" s="1547" t="s">
        <v>953</v>
      </c>
      <c r="I16" s="1207" t="s">
        <v>1576</v>
      </c>
      <c r="J16" s="1208">
        <v>2</v>
      </c>
      <c r="K16" s="1131">
        <v>1500</v>
      </c>
      <c r="L16" s="1209" t="str">
        <f t="shared" si="0"/>
        <v/>
      </c>
      <c r="M16" s="1094" t="s">
        <v>21</v>
      </c>
      <c r="N16" s="1008"/>
      <c r="O16" s="201"/>
    </row>
    <row r="17" spans="1:15" ht="15.75" customHeight="1">
      <c r="A17" s="2"/>
      <c r="B17" s="333">
        <v>7605</v>
      </c>
      <c r="C17" s="119" t="s">
        <v>1089</v>
      </c>
      <c r="D17" s="190" t="s">
        <v>1067</v>
      </c>
      <c r="E17" s="865" t="s">
        <v>1488</v>
      </c>
      <c r="F17" s="1518"/>
      <c r="G17" s="1064" t="s">
        <v>1051</v>
      </c>
      <c r="H17" s="1548"/>
      <c r="I17" s="1154" t="s">
        <v>1576</v>
      </c>
      <c r="J17" s="1155">
        <v>2</v>
      </c>
      <c r="K17" s="1061">
        <v>1500</v>
      </c>
      <c r="L17" s="1156" t="str">
        <f t="shared" si="0"/>
        <v/>
      </c>
      <c r="M17" s="1063" t="s">
        <v>21</v>
      </c>
      <c r="N17" s="1008"/>
    </row>
    <row r="18" spans="1:15" ht="15.75" customHeight="1">
      <c r="A18" s="2"/>
      <c r="B18" s="335">
        <v>7605</v>
      </c>
      <c r="C18" s="149" t="s">
        <v>1284</v>
      </c>
      <c r="D18" s="192" t="s">
        <v>1067</v>
      </c>
      <c r="E18" s="520" t="s">
        <v>1489</v>
      </c>
      <c r="F18" s="1527"/>
      <c r="G18" s="1139" t="s">
        <v>1075</v>
      </c>
      <c r="H18" s="1549"/>
      <c r="I18" s="1140" t="s">
        <v>1576</v>
      </c>
      <c r="J18" s="1141">
        <v>2</v>
      </c>
      <c r="K18" s="1142">
        <v>1500</v>
      </c>
      <c r="L18" s="1143" t="str">
        <f t="shared" si="0"/>
        <v/>
      </c>
      <c r="M18" s="1144" t="s">
        <v>21</v>
      </c>
      <c r="N18" s="1145"/>
    </row>
    <row r="19" spans="1:15" ht="15.75" customHeight="1">
      <c r="A19" s="2"/>
      <c r="B19" s="333">
        <v>7501</v>
      </c>
      <c r="C19" s="119" t="s">
        <v>148</v>
      </c>
      <c r="D19" s="190" t="s">
        <v>19</v>
      </c>
      <c r="E19" s="131" t="s">
        <v>870</v>
      </c>
      <c r="F19" s="1441" t="s">
        <v>872</v>
      </c>
      <c r="G19" s="252" t="s">
        <v>150</v>
      </c>
      <c r="H19" s="1531" t="s">
        <v>953</v>
      </c>
      <c r="I19" s="182"/>
      <c r="J19" s="296">
        <v>1</v>
      </c>
      <c r="K19" s="250">
        <v>2700</v>
      </c>
      <c r="L19" s="379" t="str">
        <f t="shared" si="0"/>
        <v/>
      </c>
      <c r="M19" s="288" t="s">
        <v>21</v>
      </c>
      <c r="N19" s="364"/>
      <c r="O19" s="201"/>
    </row>
    <row r="20" spans="1:15" ht="15.75" customHeight="1">
      <c r="A20" s="2"/>
      <c r="B20" s="335">
        <v>7501</v>
      </c>
      <c r="C20" s="149" t="s">
        <v>151</v>
      </c>
      <c r="D20" s="192" t="s">
        <v>19</v>
      </c>
      <c r="E20" s="138" t="s">
        <v>871</v>
      </c>
      <c r="F20" s="1527"/>
      <c r="G20" s="641" t="s">
        <v>183</v>
      </c>
      <c r="H20" s="1532"/>
      <c r="I20" s="1090"/>
      <c r="J20" s="298">
        <v>1</v>
      </c>
      <c r="K20" s="253">
        <v>2700</v>
      </c>
      <c r="L20" s="354" t="str">
        <f t="shared" si="0"/>
        <v/>
      </c>
      <c r="M20" s="315" t="s">
        <v>21</v>
      </c>
      <c r="N20" s="390"/>
    </row>
    <row r="21" spans="1:15" ht="15.75" customHeight="1">
      <c r="A21" s="2"/>
      <c r="B21" s="642">
        <v>7502</v>
      </c>
      <c r="C21" s="643" t="s">
        <v>836</v>
      </c>
      <c r="D21" s="644" t="s">
        <v>822</v>
      </c>
      <c r="E21" s="645" t="s">
        <v>874</v>
      </c>
      <c r="F21" s="1443" t="s">
        <v>1567</v>
      </c>
      <c r="G21" s="642" t="s">
        <v>855</v>
      </c>
      <c r="H21" s="1533" t="s">
        <v>953</v>
      </c>
      <c r="I21" s="240"/>
      <c r="J21" s="772">
        <v>2</v>
      </c>
      <c r="K21" s="360">
        <v>2000</v>
      </c>
      <c r="L21" s="769" t="str">
        <f t="shared" si="0"/>
        <v/>
      </c>
      <c r="M21" s="770" t="s">
        <v>21</v>
      </c>
      <c r="N21" s="824"/>
    </row>
    <row r="22" spans="1:15" ht="15.75" customHeight="1">
      <c r="A22" s="2"/>
      <c r="B22" s="646">
        <v>7502</v>
      </c>
      <c r="C22" s="647" t="s">
        <v>873</v>
      </c>
      <c r="D22" s="533" t="s">
        <v>822</v>
      </c>
      <c r="E22" s="648" t="s">
        <v>978</v>
      </c>
      <c r="F22" s="1527"/>
      <c r="G22" s="646" t="s">
        <v>875</v>
      </c>
      <c r="H22" s="1532"/>
      <c r="I22" s="774"/>
      <c r="J22" s="297">
        <v>2</v>
      </c>
      <c r="K22" s="49">
        <v>2000</v>
      </c>
      <c r="L22" s="561" t="str">
        <f t="shared" si="0"/>
        <v/>
      </c>
      <c r="M22" s="619" t="s">
        <v>21</v>
      </c>
      <c r="N22" s="899"/>
    </row>
    <row r="23" spans="1:15" ht="15.75" customHeight="1">
      <c r="B23" s="15">
        <v>7503</v>
      </c>
      <c r="C23" s="16" t="s">
        <v>891</v>
      </c>
      <c r="D23" s="16" t="s">
        <v>899</v>
      </c>
      <c r="E23" s="534" t="s">
        <v>900</v>
      </c>
      <c r="F23" s="1528" t="s">
        <v>906</v>
      </c>
      <c r="G23" s="15" t="s">
        <v>893</v>
      </c>
      <c r="H23" s="1556" t="s">
        <v>953</v>
      </c>
      <c r="I23" s="775"/>
      <c r="J23" s="294">
        <v>2</v>
      </c>
      <c r="K23" s="156">
        <v>1200</v>
      </c>
      <c r="L23" s="379" t="str">
        <f t="shared" si="0"/>
        <v/>
      </c>
      <c r="M23" s="276" t="s">
        <v>21</v>
      </c>
      <c r="N23" s="364"/>
    </row>
    <row r="24" spans="1:15" ht="15.75" customHeight="1">
      <c r="B24" s="17">
        <v>7503</v>
      </c>
      <c r="C24" s="18" t="s">
        <v>894</v>
      </c>
      <c r="D24" s="18" t="s">
        <v>899</v>
      </c>
      <c r="E24" s="18" t="s">
        <v>901</v>
      </c>
      <c r="F24" s="1529"/>
      <c r="G24" s="17" t="s">
        <v>907</v>
      </c>
      <c r="H24" s="1557"/>
      <c r="I24" s="776"/>
      <c r="J24" s="295">
        <v>2</v>
      </c>
      <c r="K24" s="157">
        <v>1200</v>
      </c>
      <c r="L24" s="353" t="str">
        <f t="shared" si="0"/>
        <v/>
      </c>
      <c r="M24" s="277" t="s">
        <v>21</v>
      </c>
      <c r="N24" s="364"/>
    </row>
    <row r="25" spans="1:15" ht="15.75" customHeight="1">
      <c r="B25" s="17">
        <v>7503</v>
      </c>
      <c r="C25" s="18" t="s">
        <v>895</v>
      </c>
      <c r="D25" s="18" t="s">
        <v>899</v>
      </c>
      <c r="E25" s="18" t="s">
        <v>902</v>
      </c>
      <c r="F25" s="1529"/>
      <c r="G25" s="17" t="s">
        <v>908</v>
      </c>
      <c r="H25" s="1557"/>
      <c r="I25" s="776"/>
      <c r="J25" s="295">
        <v>2</v>
      </c>
      <c r="K25" s="158">
        <v>1200</v>
      </c>
      <c r="L25" s="383" t="str">
        <f t="shared" si="0"/>
        <v/>
      </c>
      <c r="M25" s="288" t="s">
        <v>21</v>
      </c>
      <c r="N25" s="364"/>
    </row>
    <row r="26" spans="1:15" ht="15.75" customHeight="1">
      <c r="B26" s="17">
        <v>7503</v>
      </c>
      <c r="C26" s="18" t="s">
        <v>896</v>
      </c>
      <c r="D26" s="18" t="s">
        <v>899</v>
      </c>
      <c r="E26" s="18" t="s">
        <v>903</v>
      </c>
      <c r="F26" s="1529"/>
      <c r="G26" s="17" t="s">
        <v>909</v>
      </c>
      <c r="H26" s="1557"/>
      <c r="I26" s="776"/>
      <c r="J26" s="295">
        <v>2</v>
      </c>
      <c r="K26" s="157">
        <v>1200</v>
      </c>
      <c r="L26" s="353" t="str">
        <f t="shared" si="0"/>
        <v/>
      </c>
      <c r="M26" s="381" t="s">
        <v>21</v>
      </c>
      <c r="N26" s="364"/>
    </row>
    <row r="27" spans="1:15" ht="15.75" customHeight="1">
      <c r="B27" s="17">
        <v>7503</v>
      </c>
      <c r="C27" s="18" t="s">
        <v>897</v>
      </c>
      <c r="D27" s="18" t="s">
        <v>899</v>
      </c>
      <c r="E27" s="18" t="s">
        <v>904</v>
      </c>
      <c r="F27" s="1529"/>
      <c r="G27" s="17" t="s">
        <v>910</v>
      </c>
      <c r="H27" s="1557"/>
      <c r="I27" s="776"/>
      <c r="J27" s="295">
        <v>2</v>
      </c>
      <c r="K27" s="158">
        <v>1200</v>
      </c>
      <c r="L27" s="351" t="str">
        <f t="shared" si="0"/>
        <v/>
      </c>
      <c r="M27" s="288" t="s">
        <v>21</v>
      </c>
      <c r="N27" s="364"/>
    </row>
    <row r="28" spans="1:15" ht="15.75" customHeight="1">
      <c r="B28" s="19">
        <v>7503</v>
      </c>
      <c r="C28" s="20" t="s">
        <v>898</v>
      </c>
      <c r="D28" s="20" t="s">
        <v>899</v>
      </c>
      <c r="E28" s="87" t="s">
        <v>905</v>
      </c>
      <c r="F28" s="1530"/>
      <c r="G28" s="19" t="s">
        <v>911</v>
      </c>
      <c r="H28" s="1558"/>
      <c r="I28" s="777"/>
      <c r="J28" s="293">
        <v>2</v>
      </c>
      <c r="K28" s="159">
        <v>1200</v>
      </c>
      <c r="L28" s="352" t="str">
        <f t="shared" si="0"/>
        <v/>
      </c>
      <c r="M28" s="315" t="s">
        <v>21</v>
      </c>
      <c r="N28" s="361"/>
    </row>
    <row r="29" spans="1:15" ht="15.75" customHeight="1">
      <c r="A29" s="2"/>
      <c r="B29" s="333">
        <v>7504</v>
      </c>
      <c r="C29" s="119" t="s">
        <v>912</v>
      </c>
      <c r="D29" s="190" t="s">
        <v>899</v>
      </c>
      <c r="E29" s="83" t="s">
        <v>915</v>
      </c>
      <c r="F29" s="1443" t="s">
        <v>918</v>
      </c>
      <c r="G29" s="195" t="s">
        <v>919</v>
      </c>
      <c r="H29" s="1555" t="s">
        <v>953</v>
      </c>
      <c r="I29" s="240"/>
      <c r="J29" s="296">
        <v>2</v>
      </c>
      <c r="K29" s="12">
        <v>2400</v>
      </c>
      <c r="L29" s="379" t="str">
        <f t="shared" si="0"/>
        <v/>
      </c>
      <c r="M29" s="288" t="s">
        <v>21</v>
      </c>
      <c r="N29" s="364"/>
      <c r="O29" s="201"/>
    </row>
    <row r="30" spans="1:15" ht="15.75" customHeight="1">
      <c r="A30" s="2"/>
      <c r="B30" s="333">
        <v>7504</v>
      </c>
      <c r="C30" s="119" t="s">
        <v>913</v>
      </c>
      <c r="D30" s="190" t="s">
        <v>899</v>
      </c>
      <c r="E30" s="81" t="s">
        <v>916</v>
      </c>
      <c r="F30" s="1518"/>
      <c r="G30" s="189" t="s">
        <v>920</v>
      </c>
      <c r="H30" s="1531"/>
      <c r="I30" s="778"/>
      <c r="J30" s="299">
        <v>2</v>
      </c>
      <c r="K30" s="10">
        <v>2400</v>
      </c>
      <c r="L30" s="353" t="str">
        <f t="shared" si="0"/>
        <v/>
      </c>
      <c r="M30" s="381" t="s">
        <v>21</v>
      </c>
      <c r="N30" s="364"/>
    </row>
    <row r="31" spans="1:15" ht="15.75" customHeight="1">
      <c r="A31" s="2"/>
      <c r="B31" s="335">
        <v>7504</v>
      </c>
      <c r="C31" s="149" t="s">
        <v>914</v>
      </c>
      <c r="D31" s="192" t="s">
        <v>899</v>
      </c>
      <c r="E31" s="82" t="s">
        <v>917</v>
      </c>
      <c r="F31" s="1527"/>
      <c r="G31" s="172" t="s">
        <v>921</v>
      </c>
      <c r="H31" s="1532"/>
      <c r="I31" s="773"/>
      <c r="J31" s="297">
        <v>2</v>
      </c>
      <c r="K31" s="118">
        <v>2400</v>
      </c>
      <c r="L31" s="352" t="str">
        <f t="shared" si="0"/>
        <v/>
      </c>
      <c r="M31" s="275" t="s">
        <v>21</v>
      </c>
      <c r="N31" s="361"/>
    </row>
    <row r="32" spans="1:15" ht="33" customHeight="1">
      <c r="A32" s="2"/>
      <c r="B32" s="329">
        <v>7407</v>
      </c>
      <c r="C32" s="147" t="s">
        <v>58</v>
      </c>
      <c r="D32" s="147" t="s">
        <v>19</v>
      </c>
      <c r="E32" s="132" t="s">
        <v>263</v>
      </c>
      <c r="F32" s="688" t="s">
        <v>264</v>
      </c>
      <c r="G32" s="922" t="s">
        <v>59</v>
      </c>
      <c r="H32" s="1276" t="s">
        <v>953</v>
      </c>
      <c r="I32" s="1277" t="s">
        <v>1492</v>
      </c>
      <c r="J32" s="1141">
        <v>2</v>
      </c>
      <c r="K32" s="1278">
        <v>2400</v>
      </c>
      <c r="L32" s="926" t="str">
        <f t="shared" si="0"/>
        <v/>
      </c>
      <c r="M32" s="1279" t="s">
        <v>21</v>
      </c>
      <c r="N32" s="1216"/>
    </row>
    <row r="33" spans="1:15" ht="31.5" customHeight="1">
      <c r="A33" s="2"/>
      <c r="B33" s="58">
        <v>7408</v>
      </c>
      <c r="C33" s="107" t="s">
        <v>265</v>
      </c>
      <c r="D33" s="107" t="s">
        <v>19</v>
      </c>
      <c r="E33" s="194" t="s">
        <v>266</v>
      </c>
      <c r="F33" s="869" t="s">
        <v>977</v>
      </c>
      <c r="G33" s="58" t="s">
        <v>267</v>
      </c>
      <c r="H33" s="695" t="s">
        <v>953</v>
      </c>
      <c r="I33" s="629"/>
      <c r="J33" s="297">
        <v>2</v>
      </c>
      <c r="K33" s="59">
        <v>2400</v>
      </c>
      <c r="L33" s="385" t="str">
        <f t="shared" si="0"/>
        <v/>
      </c>
      <c r="M33" s="380" t="s">
        <v>21</v>
      </c>
      <c r="N33" s="697"/>
    </row>
    <row r="34" spans="1:15" ht="18" customHeight="1">
      <c r="A34" s="2"/>
      <c r="B34" s="182">
        <v>7202</v>
      </c>
      <c r="C34" s="343">
        <v>40</v>
      </c>
      <c r="D34" s="125" t="s">
        <v>19</v>
      </c>
      <c r="E34" s="272">
        <v>4589750334796</v>
      </c>
      <c r="F34" s="1524" t="s">
        <v>268</v>
      </c>
      <c r="G34" s="1129" t="s">
        <v>963</v>
      </c>
      <c r="H34" s="1533" t="s">
        <v>955</v>
      </c>
      <c r="I34" s="1060" t="s">
        <v>1492</v>
      </c>
      <c r="J34" s="1130">
        <v>2</v>
      </c>
      <c r="K34" s="1131">
        <v>1500</v>
      </c>
      <c r="L34" s="1132" t="str">
        <f t="shared" si="0"/>
        <v/>
      </c>
      <c r="M34" s="1133" t="s">
        <v>21</v>
      </c>
      <c r="N34" s="1008"/>
    </row>
    <row r="35" spans="1:15" ht="18" customHeight="1">
      <c r="A35" s="2"/>
      <c r="B35" s="182">
        <v>7202</v>
      </c>
      <c r="C35" s="343">
        <v>50</v>
      </c>
      <c r="D35" s="125" t="s">
        <v>19</v>
      </c>
      <c r="E35" s="272">
        <v>4589750334802</v>
      </c>
      <c r="F35" s="1525"/>
      <c r="G35" s="89" t="s">
        <v>962</v>
      </c>
      <c r="H35" s="1531"/>
      <c r="I35" s="1217"/>
      <c r="J35" s="1218">
        <v>2</v>
      </c>
      <c r="K35" s="10">
        <v>1500</v>
      </c>
      <c r="L35" s="383" t="str">
        <f t="shared" si="0"/>
        <v/>
      </c>
      <c r="M35" s="381" t="s">
        <v>21</v>
      </c>
      <c r="N35" s="364"/>
    </row>
    <row r="36" spans="1:15" ht="18" customHeight="1">
      <c r="A36" s="2"/>
      <c r="B36" s="64">
        <v>7202</v>
      </c>
      <c r="C36" s="94" t="s">
        <v>82</v>
      </c>
      <c r="D36" s="94" t="s">
        <v>19</v>
      </c>
      <c r="E36" s="99">
        <v>4589750317317</v>
      </c>
      <c r="F36" s="1525"/>
      <c r="G36" s="64" t="s">
        <v>269</v>
      </c>
      <c r="H36" s="1531"/>
      <c r="I36" s="596"/>
      <c r="J36" s="294">
        <v>2</v>
      </c>
      <c r="K36" s="63">
        <v>1500</v>
      </c>
      <c r="L36" s="353" t="str">
        <f t="shared" si="0"/>
        <v/>
      </c>
      <c r="M36" s="381" t="s">
        <v>21</v>
      </c>
      <c r="N36" s="364"/>
    </row>
    <row r="37" spans="1:15" ht="18" customHeight="1">
      <c r="A37" s="2"/>
      <c r="B37" s="17">
        <v>7202</v>
      </c>
      <c r="C37" s="18" t="s">
        <v>159</v>
      </c>
      <c r="D37" s="18" t="s">
        <v>19</v>
      </c>
      <c r="E37" s="86">
        <v>4589750317362</v>
      </c>
      <c r="F37" s="1525"/>
      <c r="G37" s="17" t="s">
        <v>160</v>
      </c>
      <c r="H37" s="1531"/>
      <c r="I37" s="597"/>
      <c r="J37" s="295">
        <v>2</v>
      </c>
      <c r="K37" s="47">
        <v>1500</v>
      </c>
      <c r="L37" s="383" t="str">
        <f t="shared" si="0"/>
        <v/>
      </c>
      <c r="M37" s="288" t="s">
        <v>21</v>
      </c>
      <c r="N37" s="364"/>
    </row>
    <row r="38" spans="1:15" ht="18" customHeight="1">
      <c r="A38" s="2"/>
      <c r="B38" s="17">
        <v>7202</v>
      </c>
      <c r="C38" s="18" t="s">
        <v>171</v>
      </c>
      <c r="D38" s="18" t="s">
        <v>19</v>
      </c>
      <c r="E38" s="86">
        <v>4589750317331</v>
      </c>
      <c r="F38" s="1525"/>
      <c r="G38" s="17" t="s">
        <v>172</v>
      </c>
      <c r="H38" s="1531"/>
      <c r="I38" s="597"/>
      <c r="J38" s="295">
        <v>2</v>
      </c>
      <c r="K38" s="47">
        <v>1500</v>
      </c>
      <c r="L38" s="353" t="str">
        <f t="shared" si="0"/>
        <v/>
      </c>
      <c r="M38" s="428" t="s">
        <v>21</v>
      </c>
      <c r="N38" s="364"/>
    </row>
    <row r="39" spans="1:15" ht="18" customHeight="1">
      <c r="A39" s="2"/>
      <c r="B39" s="17">
        <v>7202</v>
      </c>
      <c r="C39" s="18" t="s">
        <v>56</v>
      </c>
      <c r="D39" s="18" t="s">
        <v>19</v>
      </c>
      <c r="E39" s="86">
        <v>4589750317324</v>
      </c>
      <c r="F39" s="1525"/>
      <c r="G39" s="17" t="s">
        <v>57</v>
      </c>
      <c r="H39" s="1531"/>
      <c r="I39" s="598"/>
      <c r="J39" s="295">
        <v>2</v>
      </c>
      <c r="K39" s="47">
        <v>1500</v>
      </c>
      <c r="L39" s="351" t="str">
        <f t="shared" si="0"/>
        <v/>
      </c>
      <c r="M39" s="428" t="s">
        <v>21</v>
      </c>
      <c r="N39" s="364"/>
    </row>
    <row r="40" spans="1:15" ht="18" customHeight="1">
      <c r="A40" s="2"/>
      <c r="B40" s="17">
        <v>7202</v>
      </c>
      <c r="C40" s="18" t="s">
        <v>153</v>
      </c>
      <c r="D40" s="18" t="s">
        <v>19</v>
      </c>
      <c r="E40" s="86">
        <v>4589750317348</v>
      </c>
      <c r="F40" s="1525"/>
      <c r="G40" s="17" t="s">
        <v>131</v>
      </c>
      <c r="H40" s="1531"/>
      <c r="I40" s="598"/>
      <c r="J40" s="295">
        <v>2</v>
      </c>
      <c r="K40" s="47">
        <v>1500</v>
      </c>
      <c r="L40" s="383" t="str">
        <f t="shared" si="0"/>
        <v/>
      </c>
      <c r="M40" s="428" t="s">
        <v>21</v>
      </c>
      <c r="N40" s="364"/>
    </row>
    <row r="41" spans="1:15" ht="18" customHeight="1">
      <c r="A41" s="2"/>
      <c r="B41" s="19">
        <v>7202</v>
      </c>
      <c r="C41" s="20" t="s">
        <v>58</v>
      </c>
      <c r="D41" s="20" t="s">
        <v>19</v>
      </c>
      <c r="E41" s="92">
        <v>4589750317355</v>
      </c>
      <c r="F41" s="1526"/>
      <c r="G41" s="19" t="s">
        <v>59</v>
      </c>
      <c r="H41" s="1554"/>
      <c r="I41" s="599"/>
      <c r="J41" s="293">
        <v>2</v>
      </c>
      <c r="K41" s="61">
        <v>1500</v>
      </c>
      <c r="L41" s="354" t="str">
        <f t="shared" si="0"/>
        <v/>
      </c>
      <c r="M41" s="315" t="s">
        <v>21</v>
      </c>
      <c r="N41" s="361"/>
      <c r="O41" s="313"/>
    </row>
    <row r="42" spans="1:15" ht="18" customHeight="1">
      <c r="A42" s="2"/>
      <c r="B42" s="333">
        <v>7405</v>
      </c>
      <c r="C42" s="119" t="s">
        <v>270</v>
      </c>
      <c r="D42" s="190" t="s">
        <v>19</v>
      </c>
      <c r="E42" s="131" t="s">
        <v>271</v>
      </c>
      <c r="F42" s="1519" t="s">
        <v>1566</v>
      </c>
      <c r="G42" s="1348" t="s">
        <v>605</v>
      </c>
      <c r="H42" s="1552" t="s">
        <v>956</v>
      </c>
      <c r="I42" s="1346" t="s">
        <v>1492</v>
      </c>
      <c r="J42" s="1208">
        <v>2</v>
      </c>
      <c r="K42" s="1347">
        <v>1400</v>
      </c>
      <c r="L42" s="1295" t="str">
        <f t="shared" si="0"/>
        <v/>
      </c>
      <c r="M42" s="1094" t="s">
        <v>21</v>
      </c>
      <c r="N42" s="1008"/>
      <c r="O42" s="313"/>
    </row>
    <row r="43" spans="1:15" ht="18" customHeight="1">
      <c r="A43" s="2"/>
      <c r="B43" s="333">
        <v>7405</v>
      </c>
      <c r="C43" s="119" t="s">
        <v>272</v>
      </c>
      <c r="D43" s="190" t="s">
        <v>19</v>
      </c>
      <c r="E43" s="131" t="s">
        <v>273</v>
      </c>
      <c r="F43" s="1520"/>
      <c r="G43" s="252" t="s">
        <v>606</v>
      </c>
      <c r="H43" s="1553"/>
      <c r="I43" s="433"/>
      <c r="J43" s="429">
        <v>2</v>
      </c>
      <c r="K43" s="434">
        <v>1400</v>
      </c>
      <c r="L43" s="383" t="str">
        <f t="shared" si="0"/>
        <v/>
      </c>
      <c r="M43" s="381" t="s">
        <v>21</v>
      </c>
      <c r="N43" s="364"/>
    </row>
    <row r="44" spans="1:15" ht="18" customHeight="1">
      <c r="A44" s="2"/>
      <c r="B44" s="335">
        <v>7405</v>
      </c>
      <c r="C44" s="149" t="s">
        <v>274</v>
      </c>
      <c r="D44" s="192" t="s">
        <v>19</v>
      </c>
      <c r="E44" s="132" t="s">
        <v>275</v>
      </c>
      <c r="F44" s="1521"/>
      <c r="G44" s="172" t="s">
        <v>276</v>
      </c>
      <c r="H44" s="1551"/>
      <c r="I44" s="430"/>
      <c r="J44" s="297">
        <v>2</v>
      </c>
      <c r="K44" s="118">
        <v>1400</v>
      </c>
      <c r="L44" s="352" t="str">
        <f t="shared" si="0"/>
        <v/>
      </c>
      <c r="M44" s="315" t="s">
        <v>21</v>
      </c>
      <c r="N44" s="361"/>
    </row>
    <row r="45" spans="1:15" ht="18" customHeight="1">
      <c r="A45" s="2"/>
      <c r="B45" s="116">
        <v>7305</v>
      </c>
      <c r="C45" s="336" t="s">
        <v>253</v>
      </c>
      <c r="D45" s="339" t="s">
        <v>19</v>
      </c>
      <c r="E45" s="171">
        <v>4589750331191</v>
      </c>
      <c r="F45" s="1514" t="s">
        <v>1565</v>
      </c>
      <c r="G45" s="153" t="s">
        <v>607</v>
      </c>
      <c r="H45" s="1550" t="s">
        <v>956</v>
      </c>
      <c r="I45" s="431"/>
      <c r="J45" s="294">
        <v>2</v>
      </c>
      <c r="K45" s="384">
        <v>1400</v>
      </c>
      <c r="L45" s="353" t="str">
        <f t="shared" si="0"/>
        <v/>
      </c>
      <c r="M45" s="288" t="s">
        <v>21</v>
      </c>
      <c r="N45" s="364"/>
    </row>
    <row r="46" spans="1:15" ht="18" customHeight="1">
      <c r="A46" s="2"/>
      <c r="B46" s="169">
        <v>7305</v>
      </c>
      <c r="C46" s="344" t="s">
        <v>277</v>
      </c>
      <c r="D46" s="329" t="s">
        <v>19</v>
      </c>
      <c r="E46" s="104">
        <v>4589750326845</v>
      </c>
      <c r="F46" s="1515"/>
      <c r="G46" s="170" t="s">
        <v>278</v>
      </c>
      <c r="H46" s="1551"/>
      <c r="I46" s="1341" t="s">
        <v>1605</v>
      </c>
      <c r="J46" s="298">
        <v>2</v>
      </c>
      <c r="K46" s="52">
        <v>1400</v>
      </c>
      <c r="L46" s="306" t="str">
        <f t="shared" si="0"/>
        <v/>
      </c>
      <c r="M46" s="315" t="s">
        <v>21</v>
      </c>
      <c r="N46" s="361"/>
    </row>
    <row r="47" spans="1:15" ht="18" customHeight="1">
      <c r="A47" s="2"/>
      <c r="B47" s="658">
        <v>7206</v>
      </c>
      <c r="C47" s="525" t="s">
        <v>306</v>
      </c>
      <c r="D47" s="840" t="s">
        <v>307</v>
      </c>
      <c r="E47" s="841" t="s">
        <v>308</v>
      </c>
      <c r="F47" s="1433" t="s">
        <v>1564</v>
      </c>
      <c r="G47" s="842" t="s">
        <v>309</v>
      </c>
      <c r="H47" s="1559" t="s">
        <v>956</v>
      </c>
      <c r="I47" s="843"/>
      <c r="J47" s="844">
        <v>2</v>
      </c>
      <c r="K47" s="12">
        <v>1200</v>
      </c>
      <c r="L47" s="309" t="str">
        <f t="shared" si="0"/>
        <v/>
      </c>
      <c r="M47" s="276" t="s">
        <v>21</v>
      </c>
      <c r="N47" s="416"/>
    </row>
    <row r="48" spans="1:15" ht="18" customHeight="1">
      <c r="A48" s="2"/>
      <c r="B48" s="97">
        <v>7206</v>
      </c>
      <c r="C48" s="341" t="s">
        <v>310</v>
      </c>
      <c r="D48" s="9" t="s">
        <v>307</v>
      </c>
      <c r="E48" s="85" t="s">
        <v>311</v>
      </c>
      <c r="F48" s="1516"/>
      <c r="G48" s="1340" t="s">
        <v>312</v>
      </c>
      <c r="H48" s="1560"/>
      <c r="I48" s="1341" t="s">
        <v>1605</v>
      </c>
      <c r="J48" s="1342">
        <v>2</v>
      </c>
      <c r="K48" s="1343">
        <v>1200</v>
      </c>
      <c r="L48" s="1344" t="str">
        <f t="shared" si="0"/>
        <v/>
      </c>
      <c r="M48" s="1345" t="s">
        <v>21</v>
      </c>
      <c r="N48" s="364"/>
    </row>
    <row r="49" spans="1:15" ht="18" customHeight="1">
      <c r="A49" s="2"/>
      <c r="B49" s="97">
        <v>7206</v>
      </c>
      <c r="C49" s="341" t="s">
        <v>313</v>
      </c>
      <c r="D49" s="9" t="s">
        <v>307</v>
      </c>
      <c r="E49" s="85" t="s">
        <v>314</v>
      </c>
      <c r="F49" s="1516"/>
      <c r="G49" s="153" t="s">
        <v>315</v>
      </c>
      <c r="H49" s="1560"/>
      <c r="I49" s="392"/>
      <c r="J49" s="295">
        <v>2</v>
      </c>
      <c r="K49" s="250">
        <v>1200</v>
      </c>
      <c r="L49" s="307" t="str">
        <f t="shared" si="0"/>
        <v/>
      </c>
      <c r="M49" s="381" t="s">
        <v>21</v>
      </c>
      <c r="N49" s="364"/>
    </row>
    <row r="50" spans="1:15" ht="18" customHeight="1">
      <c r="A50" s="2"/>
      <c r="B50" s="657">
        <v>7206</v>
      </c>
      <c r="C50" s="338" t="s">
        <v>316</v>
      </c>
      <c r="D50" s="828" t="s">
        <v>307</v>
      </c>
      <c r="E50" s="845" t="s">
        <v>317</v>
      </c>
      <c r="F50" s="1517"/>
      <c r="G50" s="846" t="s">
        <v>318</v>
      </c>
      <c r="H50" s="1561"/>
      <c r="I50" s="555"/>
      <c r="J50" s="293">
        <v>2</v>
      </c>
      <c r="K50" s="118">
        <v>1200</v>
      </c>
      <c r="L50" s="306" t="str">
        <f t="shared" si="0"/>
        <v/>
      </c>
      <c r="M50" s="315" t="s">
        <v>21</v>
      </c>
      <c r="N50" s="390"/>
    </row>
    <row r="51" spans="1:15" ht="15.75" customHeight="1">
      <c r="A51" s="2"/>
      <c r="B51" s="333">
        <v>7404</v>
      </c>
      <c r="C51" s="119" t="s">
        <v>171</v>
      </c>
      <c r="D51" s="190" t="s">
        <v>19</v>
      </c>
      <c r="E51" s="129" t="s">
        <v>279</v>
      </c>
      <c r="F51" s="1443" t="s">
        <v>1563</v>
      </c>
      <c r="G51" s="195" t="s">
        <v>280</v>
      </c>
      <c r="H51" s="1546" t="s">
        <v>953</v>
      </c>
      <c r="I51" s="1085"/>
      <c r="J51" s="296">
        <v>2</v>
      </c>
      <c r="K51" s="12">
        <v>1300</v>
      </c>
      <c r="L51" s="379" t="str">
        <f t="shared" si="0"/>
        <v/>
      </c>
      <c r="M51" s="288" t="s">
        <v>21</v>
      </c>
      <c r="N51" s="364"/>
      <c r="O51" s="201"/>
    </row>
    <row r="52" spans="1:15" ht="15.75" customHeight="1">
      <c r="A52" s="2"/>
      <c r="B52" s="333">
        <v>7404</v>
      </c>
      <c r="C52" s="119" t="s">
        <v>179</v>
      </c>
      <c r="D52" s="190" t="s">
        <v>19</v>
      </c>
      <c r="E52" s="136" t="s">
        <v>281</v>
      </c>
      <c r="F52" s="1518"/>
      <c r="G52" s="189" t="s">
        <v>282</v>
      </c>
      <c r="H52" s="1543"/>
      <c r="I52" s="1089"/>
      <c r="J52" s="298">
        <v>2</v>
      </c>
      <c r="K52" s="253">
        <v>1300</v>
      </c>
      <c r="L52" s="306" t="str">
        <f t="shared" si="0"/>
        <v/>
      </c>
      <c r="M52" s="315" t="s">
        <v>21</v>
      </c>
      <c r="N52" s="390"/>
    </row>
    <row r="53" spans="1:15" ht="15.75" customHeight="1">
      <c r="A53" s="2"/>
      <c r="B53" s="51">
        <v>7302</v>
      </c>
      <c r="C53" s="76" t="s">
        <v>67</v>
      </c>
      <c r="D53" s="127" t="s">
        <v>19</v>
      </c>
      <c r="E53" s="129" t="s">
        <v>283</v>
      </c>
      <c r="F53" s="1511" t="s">
        <v>284</v>
      </c>
      <c r="G53" s="13" t="s">
        <v>262</v>
      </c>
      <c r="H53" s="1535" t="s">
        <v>955</v>
      </c>
      <c r="I53" s="143"/>
      <c r="J53" s="294">
        <v>2</v>
      </c>
      <c r="K53" s="117">
        <v>680</v>
      </c>
      <c r="L53" s="307" t="str">
        <f t="shared" si="0"/>
        <v/>
      </c>
      <c r="M53" s="288" t="s">
        <v>21</v>
      </c>
      <c r="N53" s="364"/>
    </row>
    <row r="54" spans="1:15" ht="15.75" customHeight="1">
      <c r="A54" s="2"/>
      <c r="B54" s="333">
        <v>7302</v>
      </c>
      <c r="C54" s="84" t="s">
        <v>159</v>
      </c>
      <c r="D54" s="84" t="s">
        <v>19</v>
      </c>
      <c r="E54" s="135" t="s">
        <v>285</v>
      </c>
      <c r="F54" s="1512"/>
      <c r="G54" s="8" t="s">
        <v>160</v>
      </c>
      <c r="H54" s="1536"/>
      <c r="I54" s="144"/>
      <c r="J54" s="295">
        <v>2</v>
      </c>
      <c r="K54" s="10">
        <v>680</v>
      </c>
      <c r="L54" s="303" t="str">
        <f t="shared" si="0"/>
        <v/>
      </c>
      <c r="M54" s="381" t="s">
        <v>21</v>
      </c>
      <c r="N54" s="364"/>
    </row>
    <row r="55" spans="1:15" ht="15.75" customHeight="1">
      <c r="A55" s="2"/>
      <c r="B55" s="333">
        <v>7302</v>
      </c>
      <c r="C55" s="84" t="s">
        <v>250</v>
      </c>
      <c r="D55" s="84" t="s">
        <v>19</v>
      </c>
      <c r="E55" s="134" t="s">
        <v>286</v>
      </c>
      <c r="F55" s="1512"/>
      <c r="G55" s="8" t="s">
        <v>287</v>
      </c>
      <c r="H55" s="1536"/>
      <c r="I55" s="111"/>
      <c r="J55" s="295">
        <v>2</v>
      </c>
      <c r="K55" s="10">
        <v>680</v>
      </c>
      <c r="L55" s="308" t="str">
        <f t="shared" si="0"/>
        <v/>
      </c>
      <c r="M55" s="288" t="s">
        <v>21</v>
      </c>
      <c r="N55" s="364"/>
    </row>
    <row r="56" spans="1:15" ht="15.75" customHeight="1">
      <c r="A56" s="2"/>
      <c r="B56" s="333">
        <v>7302</v>
      </c>
      <c r="C56" s="84" t="s">
        <v>56</v>
      </c>
      <c r="D56" s="84" t="s">
        <v>19</v>
      </c>
      <c r="E56" s="134" t="s">
        <v>288</v>
      </c>
      <c r="F56" s="1512"/>
      <c r="G56" s="8" t="s">
        <v>57</v>
      </c>
      <c r="H56" s="1536"/>
      <c r="I56" s="144"/>
      <c r="J56" s="295">
        <v>2</v>
      </c>
      <c r="K56" s="10">
        <v>680</v>
      </c>
      <c r="L56" s="307" t="str">
        <f t="shared" si="0"/>
        <v/>
      </c>
      <c r="M56" s="428" t="s">
        <v>21</v>
      </c>
      <c r="N56" s="364"/>
    </row>
    <row r="57" spans="1:15" ht="15.75" customHeight="1">
      <c r="A57" s="2"/>
      <c r="B57" s="333">
        <v>7302</v>
      </c>
      <c r="C57" s="84" t="s">
        <v>191</v>
      </c>
      <c r="D57" s="128" t="s">
        <v>19</v>
      </c>
      <c r="E57" s="131" t="s">
        <v>289</v>
      </c>
      <c r="F57" s="1512"/>
      <c r="G57" s="8" t="s">
        <v>133</v>
      </c>
      <c r="H57" s="1536"/>
      <c r="I57" s="111"/>
      <c r="J57" s="295">
        <v>2</v>
      </c>
      <c r="K57" s="10">
        <v>680</v>
      </c>
      <c r="L57" s="307" t="str">
        <f t="shared" si="0"/>
        <v/>
      </c>
      <c r="M57" s="428" t="s">
        <v>21</v>
      </c>
      <c r="N57" s="364"/>
    </row>
    <row r="58" spans="1:15" ht="15.75" customHeight="1">
      <c r="A58" s="2"/>
      <c r="B58" s="335">
        <v>7302</v>
      </c>
      <c r="C58" s="149" t="s">
        <v>58</v>
      </c>
      <c r="D58" s="149" t="s">
        <v>19</v>
      </c>
      <c r="E58" s="155" t="s">
        <v>290</v>
      </c>
      <c r="F58" s="1513"/>
      <c r="G58" s="335" t="s">
        <v>59</v>
      </c>
      <c r="H58" s="1543"/>
      <c r="I58" s="110"/>
      <c r="J58" s="293">
        <v>2</v>
      </c>
      <c r="K58" s="118">
        <v>680</v>
      </c>
      <c r="L58" s="306" t="str">
        <f t="shared" si="0"/>
        <v/>
      </c>
      <c r="M58" s="315" t="s">
        <v>21</v>
      </c>
      <c r="N58" s="361"/>
    </row>
    <row r="59" spans="1:15" ht="15.75" customHeight="1">
      <c r="A59" s="2"/>
      <c r="B59" s="15">
        <v>7304</v>
      </c>
      <c r="C59" s="164" t="s">
        <v>291</v>
      </c>
      <c r="D59" s="165" t="s">
        <v>19</v>
      </c>
      <c r="E59" s="154" t="s">
        <v>292</v>
      </c>
      <c r="F59" s="1539" t="s">
        <v>293</v>
      </c>
      <c r="G59" s="15" t="s">
        <v>294</v>
      </c>
      <c r="H59" s="1535" t="s">
        <v>955</v>
      </c>
      <c r="I59" s="409"/>
      <c r="J59" s="294">
        <v>2</v>
      </c>
      <c r="K59" s="156">
        <v>1300</v>
      </c>
      <c r="L59" s="303" t="str">
        <f t="shared" si="0"/>
        <v/>
      </c>
      <c r="M59" s="276" t="s">
        <v>21</v>
      </c>
      <c r="N59" s="364"/>
    </row>
    <row r="60" spans="1:15" ht="15.75" customHeight="1">
      <c r="A60" s="2"/>
      <c r="B60" s="17">
        <v>7304</v>
      </c>
      <c r="C60" s="163" t="s">
        <v>159</v>
      </c>
      <c r="D60" s="341" t="s">
        <v>19</v>
      </c>
      <c r="E60" s="336" t="s">
        <v>295</v>
      </c>
      <c r="F60" s="1540"/>
      <c r="G60" s="17" t="s">
        <v>160</v>
      </c>
      <c r="H60" s="1536"/>
      <c r="I60" s="411"/>
      <c r="J60" s="295">
        <v>2</v>
      </c>
      <c r="K60" s="157">
        <v>1300</v>
      </c>
      <c r="L60" s="308" t="str">
        <f t="shared" si="0"/>
        <v/>
      </c>
      <c r="M60" s="288" t="s">
        <v>21</v>
      </c>
      <c r="N60" s="364"/>
    </row>
    <row r="61" spans="1:15" ht="15.75" customHeight="1">
      <c r="A61" s="2"/>
      <c r="B61" s="17">
        <v>7304</v>
      </c>
      <c r="C61" s="343" t="s">
        <v>296</v>
      </c>
      <c r="D61" s="341" t="s">
        <v>19</v>
      </c>
      <c r="E61" s="336" t="s">
        <v>297</v>
      </c>
      <c r="F61" s="1540"/>
      <c r="G61" s="152" t="s">
        <v>298</v>
      </c>
      <c r="H61" s="1536"/>
      <c r="I61" s="616"/>
      <c r="J61" s="295">
        <v>2</v>
      </c>
      <c r="K61" s="157">
        <v>1300</v>
      </c>
      <c r="L61" s="303" t="str">
        <f t="shared" si="0"/>
        <v/>
      </c>
      <c r="M61" s="381" t="s">
        <v>21</v>
      </c>
      <c r="N61" s="364"/>
    </row>
    <row r="62" spans="1:15" ht="15.75" customHeight="1">
      <c r="A62" s="2"/>
      <c r="B62" s="17">
        <v>7304</v>
      </c>
      <c r="C62" s="163" t="s">
        <v>299</v>
      </c>
      <c r="D62" s="341" t="s">
        <v>19</v>
      </c>
      <c r="E62" s="336" t="s">
        <v>300</v>
      </c>
      <c r="F62" s="1540"/>
      <c r="G62" s="152" t="s">
        <v>301</v>
      </c>
      <c r="H62" s="1536"/>
      <c r="I62" s="410"/>
      <c r="J62" s="295">
        <v>2</v>
      </c>
      <c r="K62" s="157">
        <v>1300</v>
      </c>
      <c r="L62" s="308" t="str">
        <f t="shared" si="0"/>
        <v/>
      </c>
      <c r="M62" s="381" t="s">
        <v>21</v>
      </c>
      <c r="N62" s="364"/>
    </row>
    <row r="63" spans="1:15" ht="15.75" customHeight="1">
      <c r="A63" s="2"/>
      <c r="B63" s="17">
        <v>7304</v>
      </c>
      <c r="C63" s="163" t="s">
        <v>148</v>
      </c>
      <c r="D63" s="341" t="s">
        <v>19</v>
      </c>
      <c r="E63" s="336" t="s">
        <v>302</v>
      </c>
      <c r="F63" s="1540"/>
      <c r="G63" s="152" t="s">
        <v>150</v>
      </c>
      <c r="H63" s="1536"/>
      <c r="I63" s="616"/>
      <c r="J63" s="295">
        <v>2</v>
      </c>
      <c r="K63" s="157">
        <v>1300</v>
      </c>
      <c r="L63" s="308" t="str">
        <f t="shared" si="0"/>
        <v/>
      </c>
      <c r="M63" s="288" t="s">
        <v>21</v>
      </c>
      <c r="N63" s="364"/>
    </row>
    <row r="64" spans="1:15" ht="15.75" customHeight="1">
      <c r="A64" s="2"/>
      <c r="B64" s="48">
        <v>7304</v>
      </c>
      <c r="C64" s="344" t="s">
        <v>303</v>
      </c>
      <c r="D64" s="338" t="s">
        <v>19</v>
      </c>
      <c r="E64" s="329" t="s">
        <v>304</v>
      </c>
      <c r="F64" s="1541"/>
      <c r="G64" s="174" t="s">
        <v>305</v>
      </c>
      <c r="H64" s="1543"/>
      <c r="I64" s="724"/>
      <c r="J64" s="297">
        <v>2</v>
      </c>
      <c r="K64" s="159">
        <v>1300</v>
      </c>
      <c r="L64" s="305" t="str">
        <f t="shared" si="0"/>
        <v/>
      </c>
      <c r="M64" s="315" t="s">
        <v>21</v>
      </c>
      <c r="N64" s="361"/>
    </row>
    <row r="65" spans="2:14" ht="15.75" customHeight="1">
      <c r="B65" s="333">
        <v>7301</v>
      </c>
      <c r="C65" s="161" t="s">
        <v>319</v>
      </c>
      <c r="D65" s="161" t="s">
        <v>19</v>
      </c>
      <c r="E65" s="150" t="s">
        <v>320</v>
      </c>
      <c r="F65" s="1544" t="s">
        <v>321</v>
      </c>
      <c r="G65" s="120">
        <v>0</v>
      </c>
      <c r="H65" s="1535" t="s">
        <v>953</v>
      </c>
      <c r="I65" s="1226"/>
      <c r="J65" s="294">
        <v>2</v>
      </c>
      <c r="K65" s="117">
        <v>580</v>
      </c>
      <c r="L65" s="309" t="str">
        <f t="shared" si="0"/>
        <v/>
      </c>
      <c r="M65" s="276" t="s">
        <v>21</v>
      </c>
      <c r="N65" s="364"/>
    </row>
    <row r="66" spans="2:14" ht="15.75" customHeight="1">
      <c r="B66" s="333">
        <v>7301</v>
      </c>
      <c r="C66" s="119" t="s">
        <v>322</v>
      </c>
      <c r="D66" s="128" t="s">
        <v>19</v>
      </c>
      <c r="E66" s="131" t="s">
        <v>323</v>
      </c>
      <c r="F66" s="1512"/>
      <c r="G66" s="8">
        <v>1</v>
      </c>
      <c r="H66" s="1536"/>
      <c r="I66" s="601"/>
      <c r="J66" s="295">
        <v>2</v>
      </c>
      <c r="K66" s="10">
        <v>580</v>
      </c>
      <c r="L66" s="308" t="str">
        <f t="shared" si="0"/>
        <v/>
      </c>
      <c r="M66" s="277" t="s">
        <v>21</v>
      </c>
      <c r="N66" s="364"/>
    </row>
    <row r="67" spans="2:14" ht="15.75" customHeight="1">
      <c r="B67" s="333">
        <v>7301</v>
      </c>
      <c r="C67" s="84" t="s">
        <v>324</v>
      </c>
      <c r="D67" s="93" t="s">
        <v>19</v>
      </c>
      <c r="E67" s="135" t="s">
        <v>325</v>
      </c>
      <c r="F67" s="1512"/>
      <c r="G67" s="8">
        <v>2</v>
      </c>
      <c r="H67" s="1536"/>
      <c r="I67" s="601"/>
      <c r="J67" s="295">
        <v>2</v>
      </c>
      <c r="K67" s="117">
        <v>580</v>
      </c>
      <c r="L67" s="304" t="str">
        <f t="shared" si="0"/>
        <v/>
      </c>
      <c r="M67" s="277" t="s">
        <v>21</v>
      </c>
      <c r="N67" s="364"/>
    </row>
    <row r="68" spans="2:14" ht="15.75" customHeight="1">
      <c r="B68" s="333">
        <v>7301</v>
      </c>
      <c r="C68" s="84" t="s">
        <v>326</v>
      </c>
      <c r="D68" s="84" t="s">
        <v>19</v>
      </c>
      <c r="E68" s="135" t="s">
        <v>327</v>
      </c>
      <c r="F68" s="1512"/>
      <c r="G68" s="8">
        <v>3</v>
      </c>
      <c r="H68" s="1536"/>
      <c r="I68" s="600"/>
      <c r="J68" s="295">
        <v>2</v>
      </c>
      <c r="K68" s="10">
        <v>580</v>
      </c>
      <c r="L68" s="308" t="str">
        <f t="shared" si="0"/>
        <v/>
      </c>
      <c r="M68" s="288" t="s">
        <v>21</v>
      </c>
      <c r="N68" s="364"/>
    </row>
    <row r="69" spans="2:14" ht="15.75" customHeight="1">
      <c r="B69" s="333">
        <v>7301</v>
      </c>
      <c r="C69" s="84" t="s">
        <v>328</v>
      </c>
      <c r="D69" s="84" t="s">
        <v>19</v>
      </c>
      <c r="E69" s="135" t="s">
        <v>329</v>
      </c>
      <c r="F69" s="1512"/>
      <c r="G69" s="8">
        <v>4</v>
      </c>
      <c r="H69" s="1536"/>
      <c r="I69" s="600"/>
      <c r="J69" s="295">
        <v>2</v>
      </c>
      <c r="K69" s="10">
        <v>580</v>
      </c>
      <c r="L69" s="307" t="str">
        <f t="shared" si="0"/>
        <v/>
      </c>
      <c r="M69" s="381" t="s">
        <v>21</v>
      </c>
      <c r="N69" s="364"/>
    </row>
    <row r="70" spans="2:14" ht="15.75" customHeight="1">
      <c r="B70" s="333">
        <v>7301</v>
      </c>
      <c r="C70" s="84" t="s">
        <v>330</v>
      </c>
      <c r="D70" s="84" t="s">
        <v>19</v>
      </c>
      <c r="E70" s="134" t="s">
        <v>331</v>
      </c>
      <c r="F70" s="1512"/>
      <c r="G70" s="8">
        <v>5</v>
      </c>
      <c r="H70" s="1536"/>
      <c r="I70" s="601"/>
      <c r="J70" s="295">
        <v>2</v>
      </c>
      <c r="K70" s="117">
        <v>580</v>
      </c>
      <c r="L70" s="303" t="str">
        <f t="shared" si="0"/>
        <v/>
      </c>
      <c r="M70" s="381" t="s">
        <v>21</v>
      </c>
      <c r="N70" s="364"/>
    </row>
    <row r="71" spans="2:14" ht="15.75" customHeight="1">
      <c r="B71" s="333">
        <v>7301</v>
      </c>
      <c r="C71" s="84" t="s">
        <v>332</v>
      </c>
      <c r="D71" s="128" t="s">
        <v>19</v>
      </c>
      <c r="E71" s="131" t="s">
        <v>333</v>
      </c>
      <c r="F71" s="1512"/>
      <c r="G71" s="8">
        <v>6</v>
      </c>
      <c r="H71" s="1536"/>
      <c r="I71" s="602"/>
      <c r="J71" s="295">
        <v>2</v>
      </c>
      <c r="K71" s="254">
        <v>580</v>
      </c>
      <c r="L71" s="304" t="str">
        <f t="shared" ref="L71:L108" si="1">IFERROR(IF(N71=0,"",ROUNDUP(N71/J71,0)),"")</f>
        <v/>
      </c>
      <c r="M71" s="381" t="s">
        <v>21</v>
      </c>
      <c r="N71" s="364"/>
    </row>
    <row r="72" spans="2:14" ht="15.75" customHeight="1">
      <c r="B72" s="333">
        <v>7301</v>
      </c>
      <c r="C72" s="84" t="s">
        <v>334</v>
      </c>
      <c r="D72" s="84" t="s">
        <v>19</v>
      </c>
      <c r="E72" s="135" t="s">
        <v>335</v>
      </c>
      <c r="F72" s="1512"/>
      <c r="G72" s="333">
        <v>7</v>
      </c>
      <c r="H72" s="1536"/>
      <c r="I72" s="600"/>
      <c r="J72" s="295">
        <v>2</v>
      </c>
      <c r="K72" s="254">
        <v>580</v>
      </c>
      <c r="L72" s="304" t="str">
        <f t="shared" si="1"/>
        <v/>
      </c>
      <c r="M72" s="381" t="s">
        <v>21</v>
      </c>
      <c r="N72" s="364"/>
    </row>
    <row r="73" spans="2:14" ht="15.75" customHeight="1">
      <c r="B73" s="333">
        <v>7301</v>
      </c>
      <c r="C73" s="84" t="s">
        <v>336</v>
      </c>
      <c r="D73" s="84" t="s">
        <v>19</v>
      </c>
      <c r="E73" s="134" t="s">
        <v>337</v>
      </c>
      <c r="F73" s="1512"/>
      <c r="G73" s="8">
        <v>8</v>
      </c>
      <c r="H73" s="1536"/>
      <c r="I73" s="601"/>
      <c r="J73" s="295">
        <v>2</v>
      </c>
      <c r="K73" s="254">
        <v>580</v>
      </c>
      <c r="L73" s="308" t="str">
        <f t="shared" si="1"/>
        <v/>
      </c>
      <c r="M73" s="381" t="s">
        <v>21</v>
      </c>
      <c r="N73" s="364"/>
    </row>
    <row r="74" spans="2:14" ht="15.75" customHeight="1">
      <c r="B74" s="335">
        <v>7301</v>
      </c>
      <c r="C74" s="149" t="s">
        <v>338</v>
      </c>
      <c r="D74" s="149" t="s">
        <v>19</v>
      </c>
      <c r="E74" s="132" t="s">
        <v>339</v>
      </c>
      <c r="F74" s="1545"/>
      <c r="G74" s="335">
        <v>9</v>
      </c>
      <c r="H74" s="1543"/>
      <c r="I74" s="603"/>
      <c r="J74" s="293">
        <v>2</v>
      </c>
      <c r="K74" s="253">
        <v>580</v>
      </c>
      <c r="L74" s="305" t="str">
        <f t="shared" si="1"/>
        <v/>
      </c>
      <c r="M74" s="315" t="s">
        <v>21</v>
      </c>
      <c r="N74" s="361"/>
    </row>
    <row r="75" spans="2:14" ht="15.75" customHeight="1">
      <c r="B75" s="17">
        <v>7103</v>
      </c>
      <c r="C75" s="18" t="s">
        <v>169</v>
      </c>
      <c r="D75" s="94" t="s">
        <v>19</v>
      </c>
      <c r="E75" s="86">
        <v>4589750310752</v>
      </c>
      <c r="F75" s="1467" t="s">
        <v>1562</v>
      </c>
      <c r="G75" s="17" t="s">
        <v>170</v>
      </c>
      <c r="H75" s="1535" t="s">
        <v>953</v>
      </c>
      <c r="I75" s="401"/>
      <c r="J75" s="294">
        <v>2</v>
      </c>
      <c r="K75" s="256">
        <v>1000</v>
      </c>
      <c r="L75" s="304" t="str">
        <f t="shared" si="1"/>
        <v/>
      </c>
      <c r="M75" s="428" t="s">
        <v>21</v>
      </c>
      <c r="N75" s="364"/>
    </row>
    <row r="76" spans="2:14" ht="15.75" customHeight="1">
      <c r="B76" s="19">
        <v>7103</v>
      </c>
      <c r="C76" s="20" t="s">
        <v>303</v>
      </c>
      <c r="D76" s="20" t="s">
        <v>19</v>
      </c>
      <c r="E76" s="92">
        <v>4589750310776</v>
      </c>
      <c r="F76" s="1538"/>
      <c r="G76" s="19" t="s">
        <v>342</v>
      </c>
      <c r="H76" s="1543"/>
      <c r="I76" s="404"/>
      <c r="J76" s="300">
        <v>2</v>
      </c>
      <c r="K76" s="257">
        <v>1000</v>
      </c>
      <c r="L76" s="305" t="str">
        <f t="shared" si="1"/>
        <v/>
      </c>
      <c r="M76" s="315" t="s">
        <v>21</v>
      </c>
      <c r="N76" s="361"/>
    </row>
    <row r="77" spans="2:14" ht="15.75" customHeight="1">
      <c r="B77" s="15">
        <v>7203</v>
      </c>
      <c r="C77" s="16" t="s">
        <v>67</v>
      </c>
      <c r="D77" s="16" t="s">
        <v>19</v>
      </c>
      <c r="E77" s="91">
        <v>4589750317409</v>
      </c>
      <c r="F77" s="1528" t="s">
        <v>1561</v>
      </c>
      <c r="G77" s="15" t="s">
        <v>262</v>
      </c>
      <c r="H77" s="1535" t="s">
        <v>953</v>
      </c>
      <c r="I77" s="399"/>
      <c r="J77" s="294">
        <v>2</v>
      </c>
      <c r="K77" s="156">
        <v>620</v>
      </c>
      <c r="L77" s="307" t="str">
        <f t="shared" si="1"/>
        <v/>
      </c>
      <c r="M77" s="276" t="s">
        <v>21</v>
      </c>
      <c r="N77" s="364"/>
    </row>
    <row r="78" spans="2:14" ht="15.75" customHeight="1">
      <c r="B78" s="17">
        <v>7203</v>
      </c>
      <c r="C78" s="18" t="s">
        <v>171</v>
      </c>
      <c r="D78" s="18" t="s">
        <v>19</v>
      </c>
      <c r="E78" s="86">
        <v>4589750317393</v>
      </c>
      <c r="F78" s="1529"/>
      <c r="G78" s="17" t="s">
        <v>172</v>
      </c>
      <c r="H78" s="1536"/>
      <c r="I78" s="405"/>
      <c r="J78" s="295">
        <v>2</v>
      </c>
      <c r="K78" s="157">
        <v>620</v>
      </c>
      <c r="L78" s="303" t="str">
        <f t="shared" si="1"/>
        <v/>
      </c>
      <c r="M78" s="277" t="s">
        <v>21</v>
      </c>
      <c r="N78" s="364"/>
    </row>
    <row r="79" spans="2:14" ht="15.75" customHeight="1">
      <c r="B79" s="17">
        <v>7203</v>
      </c>
      <c r="C79" s="18" t="s">
        <v>155</v>
      </c>
      <c r="D79" s="18" t="s">
        <v>19</v>
      </c>
      <c r="E79" s="86">
        <v>4589750317416</v>
      </c>
      <c r="F79" s="1529"/>
      <c r="G79" s="17" t="s">
        <v>156</v>
      </c>
      <c r="H79" s="1536"/>
      <c r="I79" s="405"/>
      <c r="J79" s="295">
        <v>2</v>
      </c>
      <c r="K79" s="158">
        <v>620</v>
      </c>
      <c r="L79" s="308" t="str">
        <f t="shared" si="1"/>
        <v/>
      </c>
      <c r="M79" s="288" t="s">
        <v>21</v>
      </c>
      <c r="N79" s="364"/>
    </row>
    <row r="80" spans="2:14" ht="15.75" customHeight="1">
      <c r="B80" s="17">
        <v>7203</v>
      </c>
      <c r="C80" s="18" t="s">
        <v>181</v>
      </c>
      <c r="D80" s="18" t="s">
        <v>19</v>
      </c>
      <c r="E80" s="86">
        <v>4589750317423</v>
      </c>
      <c r="F80" s="1529"/>
      <c r="G80" s="17" t="s">
        <v>182</v>
      </c>
      <c r="H80" s="1536"/>
      <c r="I80" s="393"/>
      <c r="J80" s="295">
        <v>2</v>
      </c>
      <c r="K80" s="157">
        <v>620</v>
      </c>
      <c r="L80" s="303" t="str">
        <f t="shared" si="1"/>
        <v/>
      </c>
      <c r="M80" s="381" t="s">
        <v>21</v>
      </c>
      <c r="N80" s="364"/>
    </row>
    <row r="81" spans="2:14" ht="15.75" customHeight="1">
      <c r="B81" s="17">
        <v>7203</v>
      </c>
      <c r="C81" s="18" t="s">
        <v>148</v>
      </c>
      <c r="D81" s="18" t="s">
        <v>19</v>
      </c>
      <c r="E81" s="86">
        <v>4589750317386</v>
      </c>
      <c r="F81" s="1529"/>
      <c r="G81" s="1091" t="s">
        <v>150</v>
      </c>
      <c r="H81" s="1536"/>
      <c r="I81" s="1092" t="s">
        <v>1575</v>
      </c>
      <c r="J81" s="1079">
        <v>2</v>
      </c>
      <c r="K81" s="1093">
        <v>620</v>
      </c>
      <c r="L81" s="1081" t="str">
        <f t="shared" si="1"/>
        <v/>
      </c>
      <c r="M81" s="1094" t="s">
        <v>21</v>
      </c>
      <c r="N81" s="1008"/>
    </row>
    <row r="82" spans="2:14" ht="15.75" customHeight="1">
      <c r="B82" s="19">
        <v>7203</v>
      </c>
      <c r="C82" s="20" t="s">
        <v>191</v>
      </c>
      <c r="D82" s="20" t="s">
        <v>19</v>
      </c>
      <c r="E82" s="92">
        <v>4589750317379</v>
      </c>
      <c r="F82" s="1530"/>
      <c r="G82" s="19" t="s">
        <v>133</v>
      </c>
      <c r="H82" s="1543"/>
      <c r="I82" s="1231" t="s">
        <v>1491</v>
      </c>
      <c r="J82" s="293">
        <v>2</v>
      </c>
      <c r="K82" s="159">
        <v>620</v>
      </c>
      <c r="L82" s="304" t="str">
        <f t="shared" si="1"/>
        <v/>
      </c>
      <c r="M82" s="315" t="s">
        <v>21</v>
      </c>
      <c r="N82" s="364"/>
    </row>
    <row r="83" spans="2:14" ht="15.75" customHeight="1">
      <c r="B83" s="50">
        <v>7201</v>
      </c>
      <c r="C83" s="98" t="s">
        <v>171</v>
      </c>
      <c r="D83" s="98" t="s">
        <v>19</v>
      </c>
      <c r="E83" s="95">
        <v>4589750313388</v>
      </c>
      <c r="F83" s="1528" t="s">
        <v>343</v>
      </c>
      <c r="G83" s="50" t="s">
        <v>172</v>
      </c>
      <c r="H83" s="1535" t="s">
        <v>953</v>
      </c>
      <c r="I83" s="400"/>
      <c r="J83" s="294">
        <v>2</v>
      </c>
      <c r="K83" s="255">
        <v>780</v>
      </c>
      <c r="L83" s="309" t="str">
        <f t="shared" si="1"/>
        <v/>
      </c>
      <c r="M83" s="288" t="s">
        <v>21</v>
      </c>
      <c r="N83" s="364"/>
    </row>
    <row r="84" spans="2:14" ht="15.75" customHeight="1">
      <c r="B84" s="17">
        <v>7201</v>
      </c>
      <c r="C84" s="18" t="s">
        <v>344</v>
      </c>
      <c r="D84" s="18" t="s">
        <v>19</v>
      </c>
      <c r="E84" s="86">
        <v>4589750313364</v>
      </c>
      <c r="F84" s="1467"/>
      <c r="G84" s="17" t="s">
        <v>129</v>
      </c>
      <c r="H84" s="1536"/>
      <c r="I84" s="604"/>
      <c r="J84" s="295">
        <v>2</v>
      </c>
      <c r="K84" s="157">
        <v>780</v>
      </c>
      <c r="L84" s="308" t="str">
        <f t="shared" si="1"/>
        <v/>
      </c>
      <c r="M84" s="428" t="s">
        <v>21</v>
      </c>
      <c r="N84" s="364"/>
    </row>
    <row r="85" spans="2:14" ht="15.75" customHeight="1">
      <c r="B85" s="17">
        <v>7201</v>
      </c>
      <c r="C85" s="18" t="s">
        <v>181</v>
      </c>
      <c r="D85" s="18" t="s">
        <v>19</v>
      </c>
      <c r="E85" s="86">
        <v>4589750313340</v>
      </c>
      <c r="F85" s="1467"/>
      <c r="G85" s="17" t="s">
        <v>182</v>
      </c>
      <c r="H85" s="1536"/>
      <c r="I85" s="393"/>
      <c r="J85" s="295">
        <v>2</v>
      </c>
      <c r="K85" s="157">
        <v>780</v>
      </c>
      <c r="L85" s="308" t="str">
        <f t="shared" si="1"/>
        <v/>
      </c>
      <c r="M85" s="428" t="s">
        <v>21</v>
      </c>
      <c r="N85" s="364"/>
    </row>
    <row r="86" spans="2:14" ht="15.75" customHeight="1">
      <c r="B86" s="17">
        <v>7201</v>
      </c>
      <c r="C86" s="18" t="s">
        <v>179</v>
      </c>
      <c r="D86" s="18" t="s">
        <v>19</v>
      </c>
      <c r="E86" s="86">
        <v>4589750313371</v>
      </c>
      <c r="F86" s="1467"/>
      <c r="G86" s="17" t="s">
        <v>180</v>
      </c>
      <c r="H86" s="1536"/>
      <c r="I86" s="407"/>
      <c r="J86" s="295">
        <v>2</v>
      </c>
      <c r="K86" s="157">
        <v>780</v>
      </c>
      <c r="L86" s="308" t="str">
        <f t="shared" si="1"/>
        <v/>
      </c>
      <c r="M86" s="381" t="s">
        <v>21</v>
      </c>
      <c r="N86" s="364"/>
    </row>
    <row r="87" spans="2:14" ht="15.75" customHeight="1">
      <c r="B87" s="64">
        <v>7201</v>
      </c>
      <c r="C87" s="94" t="s">
        <v>191</v>
      </c>
      <c r="D87" s="94" t="s">
        <v>19</v>
      </c>
      <c r="E87" s="99">
        <v>4589750313333</v>
      </c>
      <c r="F87" s="1467"/>
      <c r="G87" s="2" t="s">
        <v>133</v>
      </c>
      <c r="H87" s="1536"/>
      <c r="I87" s="402"/>
      <c r="J87" s="295">
        <v>2</v>
      </c>
      <c r="K87" s="158">
        <v>780</v>
      </c>
      <c r="L87" s="307" t="str">
        <f t="shared" si="1"/>
        <v/>
      </c>
      <c r="M87" s="381" t="s">
        <v>21</v>
      </c>
      <c r="N87" s="364"/>
    </row>
    <row r="88" spans="2:14" ht="15.75" customHeight="1">
      <c r="B88" s="50">
        <v>7201</v>
      </c>
      <c r="C88" s="98" t="s">
        <v>151</v>
      </c>
      <c r="D88" s="98" t="s">
        <v>19</v>
      </c>
      <c r="E88" s="95">
        <v>4589750313357</v>
      </c>
      <c r="F88" s="1467"/>
      <c r="G88" s="50" t="s">
        <v>183</v>
      </c>
      <c r="H88" s="1543"/>
      <c r="I88" s="403"/>
      <c r="J88" s="300">
        <v>2</v>
      </c>
      <c r="K88" s="258">
        <v>780</v>
      </c>
      <c r="L88" s="306" t="str">
        <f t="shared" si="1"/>
        <v/>
      </c>
      <c r="M88" s="275" t="s">
        <v>21</v>
      </c>
      <c r="N88" s="361"/>
    </row>
    <row r="89" spans="2:14" ht="15.75" customHeight="1">
      <c r="B89" s="69">
        <v>7107</v>
      </c>
      <c r="C89" s="340" t="s">
        <v>67</v>
      </c>
      <c r="D89" s="11" t="s">
        <v>19</v>
      </c>
      <c r="E89" s="91">
        <v>4582325280825</v>
      </c>
      <c r="F89" s="1418" t="s">
        <v>345</v>
      </c>
      <c r="G89" s="15" t="s">
        <v>68</v>
      </c>
      <c r="H89" s="1535" t="s">
        <v>953</v>
      </c>
      <c r="I89" s="395"/>
      <c r="J89" s="294">
        <v>2</v>
      </c>
      <c r="K89" s="160">
        <v>680</v>
      </c>
      <c r="L89" s="303" t="str">
        <f t="shared" si="1"/>
        <v/>
      </c>
      <c r="M89" s="276" t="s">
        <v>21</v>
      </c>
      <c r="N89" s="364"/>
    </row>
    <row r="90" spans="2:14" ht="15.75" customHeight="1">
      <c r="B90" s="97">
        <v>7107</v>
      </c>
      <c r="C90" s="343" t="s">
        <v>159</v>
      </c>
      <c r="D90" s="2" t="s">
        <v>19</v>
      </c>
      <c r="E90" s="86">
        <v>4582325280818</v>
      </c>
      <c r="F90" s="1542"/>
      <c r="G90" s="17" t="s">
        <v>127</v>
      </c>
      <c r="H90" s="1536"/>
      <c r="I90" s="398"/>
      <c r="J90" s="295">
        <v>2</v>
      </c>
      <c r="K90" s="57">
        <v>680</v>
      </c>
      <c r="L90" s="304" t="str">
        <f t="shared" si="1"/>
        <v/>
      </c>
      <c r="M90" s="381" t="s">
        <v>21</v>
      </c>
      <c r="N90" s="364"/>
    </row>
    <row r="91" spans="2:14" ht="15.75" customHeight="1">
      <c r="B91" s="97">
        <v>7107</v>
      </c>
      <c r="C91" s="341" t="s">
        <v>171</v>
      </c>
      <c r="D91" s="9" t="s">
        <v>19</v>
      </c>
      <c r="E91" s="86">
        <v>4589750280239</v>
      </c>
      <c r="F91" s="1542"/>
      <c r="G91" s="17" t="s">
        <v>199</v>
      </c>
      <c r="H91" s="1536"/>
      <c r="I91" s="398"/>
      <c r="J91" s="295">
        <v>2</v>
      </c>
      <c r="K91" s="57">
        <v>680</v>
      </c>
      <c r="L91" s="304" t="str">
        <f t="shared" si="1"/>
        <v/>
      </c>
      <c r="M91" s="288" t="s">
        <v>21</v>
      </c>
      <c r="N91" s="364"/>
    </row>
    <row r="92" spans="2:14" ht="15.75" customHeight="1">
      <c r="B92" s="97">
        <v>7107</v>
      </c>
      <c r="C92" s="341" t="s">
        <v>181</v>
      </c>
      <c r="D92" s="9" t="s">
        <v>19</v>
      </c>
      <c r="E92" s="86">
        <v>4589750280253</v>
      </c>
      <c r="F92" s="1542"/>
      <c r="G92" s="17" t="s">
        <v>346</v>
      </c>
      <c r="H92" s="1536"/>
      <c r="I92" s="398"/>
      <c r="J92" s="295">
        <v>2</v>
      </c>
      <c r="K92" s="57">
        <v>680</v>
      </c>
      <c r="L92" s="304" t="str">
        <f t="shared" si="1"/>
        <v/>
      </c>
      <c r="M92" s="428" t="s">
        <v>21</v>
      </c>
      <c r="N92" s="364"/>
    </row>
    <row r="93" spans="2:14" ht="15.75" customHeight="1">
      <c r="B93" s="97">
        <v>7107</v>
      </c>
      <c r="C93" s="341" t="s">
        <v>148</v>
      </c>
      <c r="D93" s="9" t="s">
        <v>19</v>
      </c>
      <c r="E93" s="86">
        <v>4582325284779</v>
      </c>
      <c r="F93" s="1542"/>
      <c r="G93" s="17" t="s">
        <v>198</v>
      </c>
      <c r="H93" s="1536"/>
      <c r="I93" s="394"/>
      <c r="J93" s="295">
        <v>2</v>
      </c>
      <c r="K93" s="57">
        <v>680</v>
      </c>
      <c r="L93" s="308" t="str">
        <f t="shared" si="1"/>
        <v/>
      </c>
      <c r="M93" s="381" t="s">
        <v>21</v>
      </c>
      <c r="N93" s="364"/>
    </row>
    <row r="94" spans="2:14" ht="15.75" customHeight="1">
      <c r="B94" s="151">
        <v>7107</v>
      </c>
      <c r="C94" s="329" t="s">
        <v>58</v>
      </c>
      <c r="D94" s="345" t="s">
        <v>19</v>
      </c>
      <c r="E94" s="92">
        <v>4582325284786</v>
      </c>
      <c r="F94" s="1542"/>
      <c r="G94" s="19" t="s">
        <v>65</v>
      </c>
      <c r="H94" s="1543"/>
      <c r="I94" s="784"/>
      <c r="J94" s="300">
        <v>2</v>
      </c>
      <c r="K94" s="57">
        <v>680</v>
      </c>
      <c r="L94" s="305" t="str">
        <f t="shared" si="1"/>
        <v/>
      </c>
      <c r="M94" s="275" t="s">
        <v>21</v>
      </c>
      <c r="N94" s="361"/>
    </row>
    <row r="95" spans="2:14" ht="15.75" customHeight="1">
      <c r="B95" s="69">
        <v>7108</v>
      </c>
      <c r="C95" s="340" t="s">
        <v>67</v>
      </c>
      <c r="D95" s="11" t="s">
        <v>19</v>
      </c>
      <c r="E95" s="91">
        <v>4582325280856</v>
      </c>
      <c r="F95" s="1466" t="s">
        <v>347</v>
      </c>
      <c r="G95" s="15" t="s">
        <v>68</v>
      </c>
      <c r="H95" s="1535" t="s">
        <v>953</v>
      </c>
      <c r="I95" s="394"/>
      <c r="J95" s="294">
        <v>2</v>
      </c>
      <c r="K95" s="259">
        <v>480</v>
      </c>
      <c r="L95" s="307" t="str">
        <f t="shared" si="1"/>
        <v/>
      </c>
      <c r="M95" s="276" t="s">
        <v>21</v>
      </c>
      <c r="N95" s="364"/>
    </row>
    <row r="96" spans="2:14" ht="15.75" customHeight="1">
      <c r="B96" s="17">
        <v>7108</v>
      </c>
      <c r="C96" s="163" t="s">
        <v>22</v>
      </c>
      <c r="D96" s="9" t="s">
        <v>19</v>
      </c>
      <c r="E96" s="86">
        <v>4589750280291</v>
      </c>
      <c r="F96" s="1403"/>
      <c r="G96" s="17" t="s">
        <v>94</v>
      </c>
      <c r="H96" s="1536"/>
      <c r="I96" s="394"/>
      <c r="J96" s="295">
        <v>2</v>
      </c>
      <c r="K96" s="54">
        <v>480</v>
      </c>
      <c r="L96" s="307" t="str">
        <f t="shared" si="1"/>
        <v/>
      </c>
      <c r="M96" s="381" t="s">
        <v>21</v>
      </c>
      <c r="N96" s="364"/>
    </row>
    <row r="97" spans="2:17" ht="15.75" customHeight="1">
      <c r="B97" s="17">
        <v>7108</v>
      </c>
      <c r="C97" s="163" t="s">
        <v>171</v>
      </c>
      <c r="D97" s="9" t="s">
        <v>19</v>
      </c>
      <c r="E97" s="86">
        <v>4589750280277</v>
      </c>
      <c r="F97" s="1403"/>
      <c r="G97" s="17" t="s">
        <v>199</v>
      </c>
      <c r="H97" s="1536"/>
      <c r="I97" s="408"/>
      <c r="J97" s="295">
        <v>2</v>
      </c>
      <c r="K97" s="54">
        <v>480</v>
      </c>
      <c r="L97" s="307" t="str">
        <f t="shared" si="1"/>
        <v/>
      </c>
      <c r="M97" s="288" t="s">
        <v>21</v>
      </c>
      <c r="N97" s="364"/>
    </row>
    <row r="98" spans="2:17" ht="15.75" customHeight="1">
      <c r="B98" s="17">
        <v>7108</v>
      </c>
      <c r="C98" s="163" t="s">
        <v>155</v>
      </c>
      <c r="D98" s="9" t="s">
        <v>19</v>
      </c>
      <c r="E98" s="86">
        <v>4589750280284</v>
      </c>
      <c r="F98" s="1403"/>
      <c r="G98" s="17" t="s">
        <v>348</v>
      </c>
      <c r="H98" s="1536"/>
      <c r="I98" s="394"/>
      <c r="J98" s="295">
        <v>2</v>
      </c>
      <c r="K98" s="54">
        <v>480</v>
      </c>
      <c r="L98" s="307" t="str">
        <f t="shared" si="1"/>
        <v/>
      </c>
      <c r="M98" s="428" t="s">
        <v>21</v>
      </c>
      <c r="N98" s="364"/>
    </row>
    <row r="99" spans="2:17" ht="15.75" customHeight="1">
      <c r="B99" s="17">
        <v>7108</v>
      </c>
      <c r="C99" s="163" t="s">
        <v>179</v>
      </c>
      <c r="D99" s="9" t="s">
        <v>19</v>
      </c>
      <c r="E99" s="86">
        <v>4582325291753</v>
      </c>
      <c r="F99" s="1403"/>
      <c r="G99" s="17" t="s">
        <v>140</v>
      </c>
      <c r="H99" s="1543"/>
      <c r="I99" s="555"/>
      <c r="J99" s="300">
        <v>2</v>
      </c>
      <c r="K99" s="54">
        <v>480</v>
      </c>
      <c r="L99" s="307" t="str">
        <f t="shared" si="1"/>
        <v/>
      </c>
      <c r="M99" s="428" t="s">
        <v>21</v>
      </c>
      <c r="N99" s="361"/>
    </row>
    <row r="100" spans="2:17" ht="15.75" customHeight="1">
      <c r="B100" s="15">
        <v>7110</v>
      </c>
      <c r="C100" s="162" t="s">
        <v>67</v>
      </c>
      <c r="D100" s="11" t="s">
        <v>19</v>
      </c>
      <c r="E100" s="91">
        <v>4589750280345</v>
      </c>
      <c r="F100" s="1466" t="s">
        <v>349</v>
      </c>
      <c r="G100" s="15" t="s">
        <v>68</v>
      </c>
      <c r="H100" s="1535" t="s">
        <v>953</v>
      </c>
      <c r="I100" s="624"/>
      <c r="J100" s="294">
        <v>2</v>
      </c>
      <c r="K100" s="260">
        <v>680</v>
      </c>
      <c r="L100" s="309" t="str">
        <f t="shared" si="1"/>
        <v/>
      </c>
      <c r="M100" s="276" t="s">
        <v>21</v>
      </c>
      <c r="N100" s="364"/>
    </row>
    <row r="101" spans="2:17" ht="15.75" customHeight="1">
      <c r="B101" s="17">
        <v>7110</v>
      </c>
      <c r="C101" s="163" t="s">
        <v>159</v>
      </c>
      <c r="D101" s="9" t="s">
        <v>19</v>
      </c>
      <c r="E101" s="86">
        <v>4582325284748</v>
      </c>
      <c r="F101" s="1403"/>
      <c r="G101" s="17" t="s">
        <v>127</v>
      </c>
      <c r="H101" s="1536"/>
      <c r="I101" s="625"/>
      <c r="J101" s="295">
        <v>2</v>
      </c>
      <c r="K101" s="54">
        <v>680</v>
      </c>
      <c r="L101" s="307" t="str">
        <f t="shared" si="1"/>
        <v/>
      </c>
      <c r="M101" s="288" t="s">
        <v>21</v>
      </c>
      <c r="N101" s="364"/>
    </row>
    <row r="102" spans="2:17" ht="15.75" customHeight="1">
      <c r="B102" s="17">
        <v>7110</v>
      </c>
      <c r="C102" s="163" t="s">
        <v>148</v>
      </c>
      <c r="D102" s="9" t="s">
        <v>19</v>
      </c>
      <c r="E102" s="86">
        <v>4589750280369</v>
      </c>
      <c r="F102" s="1403"/>
      <c r="G102" s="17" t="s">
        <v>198</v>
      </c>
      <c r="H102" s="1536"/>
      <c r="I102" s="625"/>
      <c r="J102" s="295">
        <v>2</v>
      </c>
      <c r="K102" s="54">
        <v>680</v>
      </c>
      <c r="L102" s="307" t="str">
        <f t="shared" si="1"/>
        <v/>
      </c>
      <c r="M102" s="432" t="s">
        <v>21</v>
      </c>
      <c r="N102" s="364"/>
    </row>
    <row r="103" spans="2:17" ht="15.75" customHeight="1">
      <c r="B103" s="19">
        <v>7110</v>
      </c>
      <c r="C103" s="182" t="s">
        <v>58</v>
      </c>
      <c r="D103" s="90" t="s">
        <v>19</v>
      </c>
      <c r="E103" s="95">
        <v>4582325284755</v>
      </c>
      <c r="F103" s="1534"/>
      <c r="G103" s="50" t="s">
        <v>65</v>
      </c>
      <c r="H103" s="1537"/>
      <c r="I103" s="625"/>
      <c r="J103" s="295">
        <v>2</v>
      </c>
      <c r="K103" s="254">
        <v>680</v>
      </c>
      <c r="L103" s="304" t="str">
        <f t="shared" si="1"/>
        <v/>
      </c>
      <c r="M103" s="315" t="s">
        <v>21</v>
      </c>
      <c r="N103" s="361"/>
    </row>
    <row r="104" spans="2:17" ht="24.75" customHeight="1">
      <c r="B104" s="208">
        <v>6402</v>
      </c>
      <c r="C104" s="107" t="s">
        <v>67</v>
      </c>
      <c r="D104" s="107" t="s">
        <v>19</v>
      </c>
      <c r="E104" s="108">
        <v>4589750329280</v>
      </c>
      <c r="F104" s="552" t="s">
        <v>350</v>
      </c>
      <c r="G104" s="207" t="s">
        <v>262</v>
      </c>
      <c r="H104" s="58"/>
      <c r="I104" s="397"/>
      <c r="J104" s="58">
        <v>1</v>
      </c>
      <c r="K104" s="59">
        <v>3300</v>
      </c>
      <c r="L104" s="385" t="str">
        <f t="shared" si="1"/>
        <v/>
      </c>
      <c r="M104" s="275" t="s">
        <v>21</v>
      </c>
      <c r="N104" s="361"/>
    </row>
    <row r="105" spans="2:17" ht="15.75" customHeight="1">
      <c r="B105" s="339">
        <v>8103</v>
      </c>
      <c r="C105" s="80" t="s">
        <v>67</v>
      </c>
      <c r="D105" s="80" t="s">
        <v>19</v>
      </c>
      <c r="E105" s="103">
        <v>4589750297732</v>
      </c>
      <c r="F105" s="337" t="s">
        <v>351</v>
      </c>
      <c r="G105" s="339" t="s">
        <v>262</v>
      </c>
      <c r="H105" s="339"/>
      <c r="I105" s="605"/>
      <c r="J105" s="339">
        <v>1</v>
      </c>
      <c r="K105" s="55">
        <v>800</v>
      </c>
      <c r="L105" s="379" t="str">
        <f t="shared" si="1"/>
        <v/>
      </c>
      <c r="M105" s="276" t="s">
        <v>21</v>
      </c>
      <c r="N105" s="364"/>
    </row>
    <row r="106" spans="2:17" ht="15.75" customHeight="1">
      <c r="B106" s="341">
        <v>8104</v>
      </c>
      <c r="C106" s="81" t="s">
        <v>67</v>
      </c>
      <c r="D106" s="81" t="s">
        <v>19</v>
      </c>
      <c r="E106" s="102">
        <v>4589750297749</v>
      </c>
      <c r="F106" s="112" t="s">
        <v>352</v>
      </c>
      <c r="G106" s="341" t="s">
        <v>262</v>
      </c>
      <c r="H106" s="341"/>
      <c r="I106" s="396"/>
      <c r="J106" s="341">
        <v>1</v>
      </c>
      <c r="K106" s="54">
        <v>500</v>
      </c>
      <c r="L106" s="379" t="str">
        <f t="shared" si="1"/>
        <v/>
      </c>
      <c r="M106" s="381" t="s">
        <v>21</v>
      </c>
      <c r="N106" s="364"/>
    </row>
    <row r="107" spans="2:17" ht="15.75" customHeight="1">
      <c r="B107" s="341">
        <v>8105</v>
      </c>
      <c r="C107" s="81" t="s">
        <v>67</v>
      </c>
      <c r="D107" s="81" t="s">
        <v>19</v>
      </c>
      <c r="E107" s="102">
        <v>4589750297756</v>
      </c>
      <c r="F107" s="112" t="s">
        <v>353</v>
      </c>
      <c r="G107" s="341" t="s">
        <v>262</v>
      </c>
      <c r="H107" s="341"/>
      <c r="I107" s="396"/>
      <c r="J107" s="341">
        <v>1</v>
      </c>
      <c r="K107" s="54">
        <v>500</v>
      </c>
      <c r="L107" s="379" t="str">
        <f t="shared" si="1"/>
        <v/>
      </c>
      <c r="M107" s="381" t="s">
        <v>21</v>
      </c>
      <c r="N107" s="364"/>
    </row>
    <row r="108" spans="2:17" ht="15.75" customHeight="1" thickBot="1">
      <c r="B108" s="329">
        <v>8306</v>
      </c>
      <c r="C108" s="147" t="s">
        <v>67</v>
      </c>
      <c r="D108" s="147" t="s">
        <v>19</v>
      </c>
      <c r="E108" s="100">
        <v>4589750321529</v>
      </c>
      <c r="F108" s="113" t="s">
        <v>354</v>
      </c>
      <c r="G108" s="338" t="s">
        <v>262</v>
      </c>
      <c r="H108" s="166"/>
      <c r="I108" s="406"/>
      <c r="J108" s="338">
        <v>1</v>
      </c>
      <c r="K108" s="52">
        <v>1400</v>
      </c>
      <c r="L108" s="382" t="str">
        <f t="shared" si="1"/>
        <v/>
      </c>
      <c r="M108" s="291" t="s">
        <v>21</v>
      </c>
      <c r="N108" s="364"/>
    </row>
    <row r="109" spans="2:17" ht="22.5" customHeight="1" thickTop="1" thickBot="1">
      <c r="B109"/>
      <c r="E109" s="65"/>
      <c r="F109" s="6"/>
      <c r="G109" s="66"/>
      <c r="H109" s="342"/>
      <c r="I109" s="6"/>
      <c r="J109"/>
      <c r="K109" s="67"/>
      <c r="L109" s="67"/>
      <c r="M109" s="289"/>
      <c r="N109" s="323">
        <f>SUM(N7:N108)</f>
        <v>0</v>
      </c>
      <c r="O109" s="30"/>
      <c r="P109" s="30"/>
      <c r="Q109" s="30"/>
    </row>
    <row r="110" spans="2:17" s="1" customFormat="1" ht="15.75" customHeight="1" thickTop="1" thickBot="1">
      <c r="B110" s="2" t="s">
        <v>70</v>
      </c>
      <c r="C110"/>
      <c r="D110"/>
      <c r="G110" s="24"/>
      <c r="H110" s="22"/>
      <c r="K110" s="23"/>
      <c r="L110" s="23"/>
      <c r="M110" s="282"/>
      <c r="N110" s="2"/>
    </row>
    <row r="111" spans="2:17" s="1" customFormat="1" ht="15.75" customHeight="1">
      <c r="B111" s="1351"/>
      <c r="C111" s="1352"/>
      <c r="D111" s="1352"/>
      <c r="E111" s="1352"/>
      <c r="F111" s="1352"/>
      <c r="G111" s="1352"/>
      <c r="H111" s="1352"/>
      <c r="I111" s="1352"/>
      <c r="J111" s="1352"/>
      <c r="K111" s="1352"/>
      <c r="L111" s="1352"/>
      <c r="M111" s="1352"/>
      <c r="N111" s="1353"/>
    </row>
    <row r="112" spans="2:17" s="1" customFormat="1" ht="15.75" customHeight="1">
      <c r="B112" s="1354"/>
      <c r="C112" s="1355"/>
      <c r="D112" s="1355"/>
      <c r="E112" s="1355"/>
      <c r="F112" s="1355"/>
      <c r="G112" s="1355"/>
      <c r="H112" s="1355"/>
      <c r="I112" s="1355"/>
      <c r="J112" s="1355"/>
      <c r="K112" s="1355"/>
      <c r="L112" s="1355"/>
      <c r="M112" s="1355"/>
      <c r="N112" s="1356"/>
    </row>
    <row r="113" spans="1:16" s="1" customFormat="1" ht="15.75" customHeight="1" thickBot="1">
      <c r="B113" s="1357"/>
      <c r="C113" s="1358"/>
      <c r="D113" s="1358"/>
      <c r="E113" s="1358"/>
      <c r="F113" s="1358"/>
      <c r="G113" s="1358"/>
      <c r="H113" s="1358"/>
      <c r="I113" s="1358"/>
      <c r="J113" s="1358"/>
      <c r="K113" s="1358"/>
      <c r="L113" s="1358"/>
      <c r="M113" s="1358"/>
      <c r="N113" s="1359"/>
    </row>
    <row r="114" spans="1:16" s="1" customFormat="1" ht="11.25" customHeight="1">
      <c r="B114" s="2"/>
      <c r="C114"/>
      <c r="D114"/>
      <c r="H114" s="22"/>
      <c r="K114" s="23"/>
      <c r="L114" s="23"/>
      <c r="M114" s="282"/>
      <c r="N114" s="2"/>
    </row>
    <row r="115" spans="1:16" ht="15.75">
      <c r="A115" s="1"/>
      <c r="B115" s="24" t="s">
        <v>71</v>
      </c>
      <c r="C115" s="24"/>
      <c r="D115" s="24"/>
      <c r="E115" s="24"/>
      <c r="F115" s="24"/>
      <c r="G115" s="24"/>
      <c r="H115" s="24"/>
      <c r="I115" s="24"/>
      <c r="J115" s="24"/>
      <c r="K115" s="23"/>
      <c r="L115" s="23"/>
      <c r="M115" s="282"/>
      <c r="N115" s="2"/>
      <c r="O115" s="1"/>
      <c r="P115" s="1"/>
    </row>
    <row r="116" spans="1:16" ht="15.75">
      <c r="A116" s="1"/>
      <c r="B116" s="24" t="s">
        <v>72</v>
      </c>
      <c r="C116" s="24"/>
      <c r="D116" s="24"/>
      <c r="E116" s="24"/>
      <c r="F116" s="24"/>
      <c r="G116" s="24"/>
      <c r="H116" s="24"/>
      <c r="I116" s="24"/>
      <c r="J116" s="24"/>
      <c r="K116" s="23"/>
      <c r="L116" s="23"/>
      <c r="M116" s="282"/>
      <c r="N116" s="2"/>
      <c r="O116" s="1"/>
      <c r="P116" s="1"/>
    </row>
    <row r="117" spans="1:16" ht="15.75">
      <c r="A117" s="1"/>
      <c r="B117" s="24" t="s">
        <v>73</v>
      </c>
      <c r="C117" s="24"/>
      <c r="D117" s="24"/>
      <c r="E117" s="24"/>
      <c r="F117" s="24"/>
      <c r="G117" s="24"/>
      <c r="H117" s="24"/>
      <c r="I117" s="24"/>
      <c r="J117" s="24"/>
      <c r="K117" s="23"/>
      <c r="L117" s="23"/>
      <c r="M117" s="282"/>
      <c r="N117" s="2"/>
      <c r="O117" s="1"/>
      <c r="P117" s="1"/>
    </row>
    <row r="118" spans="1:16" ht="15.75">
      <c r="A118" s="1"/>
      <c r="B118" s="1"/>
      <c r="C118" s="21"/>
      <c r="D118" s="21"/>
      <c r="E118" s="1"/>
      <c r="F118" s="1"/>
      <c r="G118" s="1"/>
      <c r="H118" s="22"/>
      <c r="I118" s="1"/>
      <c r="J118" s="1"/>
      <c r="K118" s="23"/>
      <c r="L118" s="23"/>
      <c r="M118" s="282"/>
      <c r="N118" s="2"/>
      <c r="O118" s="1"/>
      <c r="P118" s="1"/>
    </row>
    <row r="119" spans="1:16" ht="19.5">
      <c r="A119" s="6"/>
      <c r="B119"/>
      <c r="D119" s="25" t="s">
        <v>74</v>
      </c>
      <c r="E119" s="342"/>
      <c r="F119" s="342"/>
      <c r="J119" s="342"/>
      <c r="N119" s="4"/>
      <c r="O119" s="6"/>
      <c r="P119" s="6"/>
    </row>
    <row r="120" spans="1:16" ht="15.75">
      <c r="A120" s="6"/>
      <c r="B120"/>
      <c r="D120" s="26" t="s">
        <v>75</v>
      </c>
      <c r="E120" s="27"/>
      <c r="F120" s="27"/>
      <c r="H120" s="45" t="s">
        <v>76</v>
      </c>
      <c r="I120" s="60"/>
      <c r="J120" s="27"/>
      <c r="N120" s="4"/>
      <c r="O120" s="6"/>
      <c r="P120" s="6"/>
    </row>
    <row r="121" spans="1:16" ht="15.75" customHeight="1">
      <c r="A121" s="6"/>
      <c r="B121"/>
      <c r="D121" s="28"/>
      <c r="E121" s="342"/>
      <c r="F121" s="342"/>
      <c r="G121" s="342"/>
      <c r="H121" s="342"/>
      <c r="I121" s="7"/>
      <c r="J121" s="6"/>
      <c r="K121" s="6"/>
      <c r="L121" s="6"/>
      <c r="M121" s="273"/>
      <c r="N121" s="6"/>
      <c r="O121" s="6"/>
    </row>
    <row r="122" spans="1:16" ht="18">
      <c r="A122" s="6"/>
      <c r="B122"/>
      <c r="D122" s="29"/>
      <c r="E122" s="342"/>
      <c r="F122" s="46" t="s">
        <v>77</v>
      </c>
      <c r="G122" s="342"/>
      <c r="H122" s="342"/>
      <c r="I122" s="7"/>
      <c r="J122" s="6"/>
      <c r="K122" s="6"/>
      <c r="L122" s="6"/>
      <c r="M122" s="273"/>
      <c r="N122" s="6"/>
      <c r="O122" s="6"/>
    </row>
    <row r="123" spans="1:16" ht="13.5" customHeight="1">
      <c r="F123" s="1"/>
      <c r="I123" s="1"/>
      <c r="K123" s="30"/>
      <c r="L123" s="30"/>
      <c r="M123" s="290"/>
    </row>
    <row r="124" spans="1:16" ht="13.5" customHeight="1">
      <c r="F124" s="1"/>
      <c r="I124" s="1"/>
      <c r="K124" s="30"/>
      <c r="L124" s="30"/>
      <c r="M124" s="290"/>
    </row>
    <row r="125" spans="1:16" ht="13.5" customHeight="1">
      <c r="F125" s="1"/>
      <c r="I125" s="1"/>
      <c r="K125" s="30"/>
      <c r="L125" s="30"/>
      <c r="M125" s="290"/>
    </row>
    <row r="126" spans="1:16" ht="13.5" customHeight="1">
      <c r="F126" s="1"/>
      <c r="I126" s="1"/>
      <c r="K126" s="30"/>
      <c r="L126" s="30"/>
      <c r="M126" s="290"/>
    </row>
    <row r="127" spans="1:16" ht="13.5" customHeight="1">
      <c r="F127" s="1"/>
      <c r="I127" s="1"/>
      <c r="K127" s="30"/>
      <c r="L127" s="30"/>
      <c r="M127" s="290"/>
    </row>
    <row r="128" spans="1:16" ht="13.5" customHeight="1">
      <c r="F128" s="1"/>
      <c r="I128" s="1"/>
      <c r="K128" s="30"/>
      <c r="L128" s="30"/>
      <c r="M128" s="290"/>
    </row>
    <row r="129" spans="6:13" ht="13.5" customHeight="1">
      <c r="F129" s="1"/>
      <c r="I129" s="1"/>
      <c r="K129" s="30"/>
      <c r="L129" s="30"/>
      <c r="M129" s="290"/>
    </row>
    <row r="130" spans="6:13" ht="13.5" customHeight="1">
      <c r="F130" s="1"/>
      <c r="I130" s="1"/>
      <c r="K130" s="30"/>
      <c r="L130" s="30"/>
      <c r="M130" s="290"/>
    </row>
    <row r="131" spans="6:13" ht="13.5" customHeight="1">
      <c r="F131" s="1"/>
      <c r="I131" s="1"/>
      <c r="K131" s="30"/>
      <c r="L131" s="30"/>
      <c r="M131" s="290"/>
    </row>
    <row r="132" spans="6:13" ht="13.5" customHeight="1">
      <c r="F132" s="1"/>
      <c r="I132" s="1"/>
      <c r="K132" s="30"/>
      <c r="L132" s="30"/>
      <c r="M132" s="290"/>
    </row>
    <row r="133" spans="6:13" ht="13.5" customHeight="1">
      <c r="F133" s="1"/>
      <c r="I133" s="1"/>
      <c r="K133" s="30"/>
      <c r="L133" s="30"/>
      <c r="M133" s="290"/>
    </row>
    <row r="134" spans="6:13" ht="13.5" customHeight="1">
      <c r="F134" s="1"/>
      <c r="I134" s="1"/>
      <c r="K134" s="30"/>
      <c r="L134" s="30"/>
      <c r="M134" s="290"/>
    </row>
    <row r="135" spans="6:13" ht="13.5" customHeight="1">
      <c r="F135" s="1"/>
      <c r="I135" s="1"/>
      <c r="K135" s="30"/>
      <c r="L135" s="30"/>
      <c r="M135" s="290"/>
    </row>
    <row r="136" spans="6:13" ht="13.5" customHeight="1">
      <c r="F136" s="1"/>
      <c r="I136" s="1"/>
      <c r="K136" s="30"/>
      <c r="L136" s="30"/>
      <c r="M136" s="290"/>
    </row>
    <row r="137" spans="6:13" ht="13.5" customHeight="1">
      <c r="F137" s="1"/>
      <c r="I137" s="1"/>
      <c r="K137" s="30"/>
      <c r="L137" s="30"/>
      <c r="M137" s="290"/>
    </row>
    <row r="138" spans="6:13" ht="13.5" customHeight="1">
      <c r="F138" s="1"/>
      <c r="I138" s="1"/>
      <c r="K138" s="30"/>
      <c r="L138" s="30"/>
      <c r="M138" s="290"/>
    </row>
    <row r="139" spans="6:13" ht="13.5" customHeight="1">
      <c r="F139" s="1"/>
      <c r="I139" s="1"/>
      <c r="K139" s="30"/>
      <c r="L139" s="30"/>
      <c r="M139" s="290"/>
    </row>
    <row r="140" spans="6:13" ht="13.5" customHeight="1">
      <c r="F140" s="1"/>
      <c r="I140" s="1"/>
      <c r="K140" s="30"/>
      <c r="L140" s="30"/>
      <c r="M140" s="290"/>
    </row>
    <row r="141" spans="6:13" ht="13.5" customHeight="1">
      <c r="F141" s="1"/>
      <c r="I141" s="1"/>
      <c r="K141" s="30"/>
      <c r="L141" s="30"/>
      <c r="M141" s="290"/>
    </row>
    <row r="142" spans="6:13" ht="13.5" customHeight="1">
      <c r="F142" s="1"/>
      <c r="I142" s="1"/>
      <c r="K142" s="30"/>
      <c r="L142" s="30"/>
      <c r="M142" s="290"/>
    </row>
    <row r="143" spans="6:13" ht="13.5" customHeight="1">
      <c r="F143" s="1"/>
      <c r="I143" s="1"/>
      <c r="K143" s="30"/>
      <c r="L143" s="30"/>
      <c r="M143" s="290"/>
    </row>
    <row r="144" spans="6:13" ht="13.5" customHeight="1">
      <c r="F144" s="1"/>
      <c r="I144" s="1"/>
      <c r="K144" s="30"/>
      <c r="L144" s="30"/>
      <c r="M144" s="290"/>
    </row>
    <row r="145" spans="6:13" ht="13.5" customHeight="1">
      <c r="F145" s="1"/>
      <c r="I145" s="1"/>
      <c r="K145" s="30"/>
      <c r="L145" s="30"/>
      <c r="M145" s="290"/>
    </row>
    <row r="146" spans="6:13" ht="13.5" customHeight="1">
      <c r="F146" s="1"/>
      <c r="I146" s="1"/>
      <c r="K146" s="30"/>
      <c r="L146" s="30"/>
      <c r="M146" s="290"/>
    </row>
    <row r="147" spans="6:13" ht="13.5" customHeight="1">
      <c r="F147" s="1"/>
      <c r="I147" s="1"/>
      <c r="K147" s="30"/>
      <c r="L147" s="30"/>
      <c r="M147" s="290"/>
    </row>
    <row r="148" spans="6:13" ht="13.5" customHeight="1">
      <c r="F148" s="1"/>
      <c r="I148" s="1"/>
      <c r="K148" s="30"/>
      <c r="L148" s="30"/>
      <c r="M148" s="290"/>
    </row>
    <row r="149" spans="6:13" ht="13.5" customHeight="1">
      <c r="F149" s="1"/>
      <c r="I149" s="1"/>
      <c r="K149" s="30"/>
      <c r="L149" s="30"/>
      <c r="M149" s="290"/>
    </row>
    <row r="150" spans="6:13" ht="13.5" customHeight="1">
      <c r="F150" s="1"/>
      <c r="I150" s="1"/>
      <c r="K150" s="30"/>
      <c r="L150" s="30"/>
      <c r="M150" s="290"/>
    </row>
    <row r="151" spans="6:13" ht="13.5" customHeight="1">
      <c r="F151" s="1"/>
      <c r="I151" s="1"/>
      <c r="K151" s="30"/>
      <c r="L151" s="30"/>
      <c r="M151" s="290"/>
    </row>
    <row r="152" spans="6:13" ht="13.5" customHeight="1">
      <c r="F152" s="1"/>
      <c r="I152" s="1"/>
      <c r="K152" s="30"/>
      <c r="L152" s="30"/>
      <c r="M152" s="290"/>
    </row>
    <row r="153" spans="6:13" ht="13.5" customHeight="1">
      <c r="F153" s="1"/>
      <c r="I153" s="1"/>
      <c r="K153" s="30"/>
      <c r="L153" s="30"/>
      <c r="M153" s="290"/>
    </row>
    <row r="154" spans="6:13" ht="13.5" customHeight="1">
      <c r="F154" s="1"/>
      <c r="I154" s="1"/>
      <c r="K154" s="30"/>
      <c r="L154" s="30"/>
      <c r="M154" s="290"/>
    </row>
    <row r="155" spans="6:13" ht="13.5" customHeight="1">
      <c r="F155" s="1"/>
      <c r="I155" s="1"/>
      <c r="K155" s="30"/>
      <c r="L155" s="30"/>
      <c r="M155" s="290"/>
    </row>
    <row r="156" spans="6:13" ht="13.5" customHeight="1">
      <c r="F156" s="1"/>
      <c r="I156" s="1"/>
      <c r="K156" s="30"/>
      <c r="L156" s="30"/>
      <c r="M156" s="290"/>
    </row>
    <row r="157" spans="6:13" ht="13.5" customHeight="1">
      <c r="F157" s="1"/>
      <c r="I157" s="1"/>
      <c r="K157" s="30"/>
      <c r="L157" s="30"/>
      <c r="M157" s="290"/>
    </row>
    <row r="158" spans="6:13" ht="13.5" customHeight="1">
      <c r="F158" s="1"/>
      <c r="I158" s="1"/>
      <c r="K158" s="30"/>
      <c r="L158" s="30"/>
      <c r="M158" s="290"/>
    </row>
    <row r="159" spans="6:13" ht="13.5" customHeight="1">
      <c r="F159" s="1"/>
      <c r="I159" s="1"/>
      <c r="K159" s="30"/>
      <c r="L159" s="30"/>
      <c r="M159" s="290"/>
    </row>
    <row r="160" spans="6:13" ht="13.5" customHeight="1">
      <c r="F160" s="1"/>
      <c r="I160" s="1"/>
      <c r="K160" s="30"/>
      <c r="L160" s="30"/>
      <c r="M160" s="290"/>
    </row>
    <row r="161" spans="6:13" ht="13.5" customHeight="1">
      <c r="F161" s="1"/>
      <c r="I161" s="1"/>
      <c r="K161" s="30"/>
      <c r="L161" s="30"/>
      <c r="M161" s="290"/>
    </row>
    <row r="162" spans="6:13" ht="13.5" customHeight="1">
      <c r="F162" s="1"/>
      <c r="I162" s="1"/>
      <c r="K162" s="30"/>
      <c r="L162" s="30"/>
      <c r="M162" s="290"/>
    </row>
    <row r="163" spans="6:13" ht="13.5" customHeight="1">
      <c r="F163" s="1"/>
      <c r="I163" s="1"/>
      <c r="K163" s="30"/>
      <c r="L163" s="30"/>
      <c r="M163" s="290"/>
    </row>
    <row r="164" spans="6:13" ht="13.5" customHeight="1">
      <c r="F164" s="1"/>
      <c r="I164" s="1"/>
      <c r="K164" s="30"/>
      <c r="L164" s="30"/>
      <c r="M164" s="290"/>
    </row>
    <row r="165" spans="6:13" ht="13.5" customHeight="1">
      <c r="F165" s="1"/>
      <c r="I165" s="1"/>
      <c r="K165" s="30"/>
      <c r="L165" s="30"/>
      <c r="M165" s="290"/>
    </row>
    <row r="166" spans="6:13" ht="13.5" customHeight="1">
      <c r="F166" s="1"/>
      <c r="I166" s="1"/>
      <c r="K166" s="30"/>
      <c r="L166" s="30"/>
      <c r="M166" s="290"/>
    </row>
    <row r="167" spans="6:13" ht="13.5" customHeight="1">
      <c r="F167" s="1"/>
      <c r="I167" s="1"/>
      <c r="K167" s="30"/>
      <c r="L167" s="30"/>
      <c r="M167" s="290"/>
    </row>
    <row r="168" spans="6:13" ht="13.5" customHeight="1">
      <c r="F168" s="1"/>
      <c r="I168" s="1"/>
      <c r="K168" s="30"/>
      <c r="L168" s="30"/>
      <c r="M168" s="290"/>
    </row>
    <row r="169" spans="6:13" ht="13.5" customHeight="1">
      <c r="F169" s="1"/>
      <c r="I169" s="1"/>
      <c r="K169" s="30"/>
      <c r="L169" s="30"/>
      <c r="M169" s="290"/>
    </row>
    <row r="170" spans="6:13" ht="13.5" customHeight="1">
      <c r="F170" s="1"/>
      <c r="I170" s="1"/>
      <c r="K170" s="30"/>
      <c r="L170" s="30"/>
      <c r="M170" s="290"/>
    </row>
    <row r="171" spans="6:13" ht="13.5" customHeight="1">
      <c r="F171" s="1"/>
      <c r="I171" s="1"/>
      <c r="K171" s="30"/>
      <c r="L171" s="30"/>
      <c r="M171" s="290"/>
    </row>
    <row r="172" spans="6:13" ht="13.5" customHeight="1">
      <c r="F172" s="1"/>
      <c r="I172" s="1"/>
      <c r="K172" s="30"/>
      <c r="L172" s="30"/>
      <c r="M172" s="290"/>
    </row>
    <row r="173" spans="6:13" ht="13.5" customHeight="1">
      <c r="F173" s="1"/>
      <c r="I173" s="1"/>
      <c r="K173" s="30"/>
      <c r="L173" s="30"/>
      <c r="M173" s="290"/>
    </row>
    <row r="174" spans="6:13" ht="13.5" customHeight="1">
      <c r="F174" s="1"/>
      <c r="I174" s="1"/>
      <c r="K174" s="30"/>
      <c r="L174" s="30"/>
      <c r="M174" s="290"/>
    </row>
    <row r="175" spans="6:13" ht="13.5" customHeight="1">
      <c r="F175" s="1"/>
      <c r="I175" s="1"/>
      <c r="K175" s="30"/>
      <c r="L175" s="30"/>
      <c r="M175" s="290"/>
    </row>
    <row r="176" spans="6:13" ht="13.5" customHeight="1">
      <c r="F176" s="1"/>
      <c r="I176" s="1"/>
      <c r="K176" s="30"/>
      <c r="L176" s="30"/>
      <c r="M176" s="290"/>
    </row>
    <row r="177" spans="6:13" ht="13.5" customHeight="1">
      <c r="F177" s="1"/>
      <c r="I177" s="1"/>
      <c r="K177" s="30"/>
      <c r="L177" s="30"/>
      <c r="M177" s="290"/>
    </row>
    <row r="178" spans="6:13" ht="13.5" customHeight="1">
      <c r="F178" s="1"/>
      <c r="I178" s="1"/>
      <c r="K178" s="30"/>
      <c r="L178" s="30"/>
      <c r="M178" s="290"/>
    </row>
    <row r="179" spans="6:13" ht="13.5" customHeight="1">
      <c r="F179" s="1"/>
      <c r="I179" s="1"/>
      <c r="K179" s="30"/>
      <c r="L179" s="30"/>
      <c r="M179" s="290"/>
    </row>
    <row r="180" spans="6:13" ht="13.5" customHeight="1">
      <c r="F180" s="1"/>
      <c r="I180" s="1"/>
      <c r="K180" s="30"/>
      <c r="L180" s="30"/>
      <c r="M180" s="290"/>
    </row>
    <row r="181" spans="6:13" ht="13.5" customHeight="1">
      <c r="F181" s="1"/>
      <c r="I181" s="1"/>
      <c r="K181" s="30"/>
      <c r="L181" s="30"/>
      <c r="M181" s="290"/>
    </row>
    <row r="182" spans="6:13" ht="13.5" customHeight="1">
      <c r="F182" s="1"/>
      <c r="I182" s="1"/>
      <c r="K182" s="30"/>
      <c r="L182" s="30"/>
      <c r="M182" s="290"/>
    </row>
    <row r="183" spans="6:13" ht="13.5" customHeight="1">
      <c r="F183" s="1"/>
      <c r="I183" s="1"/>
      <c r="K183" s="30"/>
      <c r="L183" s="30"/>
      <c r="M183" s="290"/>
    </row>
    <row r="184" spans="6:13" ht="13.5" customHeight="1">
      <c r="F184" s="1"/>
      <c r="I184" s="1"/>
      <c r="K184" s="30"/>
      <c r="L184" s="30"/>
      <c r="M184" s="290"/>
    </row>
    <row r="185" spans="6:13" ht="13.5" customHeight="1">
      <c r="F185" s="1"/>
      <c r="I185" s="1"/>
      <c r="K185" s="30"/>
      <c r="L185" s="30"/>
      <c r="M185" s="290"/>
    </row>
    <row r="186" spans="6:13" ht="13.5" customHeight="1">
      <c r="F186" s="1"/>
      <c r="I186" s="1"/>
      <c r="K186" s="30"/>
      <c r="L186" s="30"/>
      <c r="M186" s="290"/>
    </row>
    <row r="187" spans="6:13" ht="13.5" customHeight="1">
      <c r="F187" s="1"/>
      <c r="I187" s="1"/>
      <c r="K187" s="30"/>
      <c r="L187" s="30"/>
      <c r="M187" s="290"/>
    </row>
    <row r="188" spans="6:13" ht="13.5" customHeight="1">
      <c r="F188" s="1"/>
      <c r="I188" s="1"/>
      <c r="K188" s="30"/>
      <c r="L188" s="30"/>
      <c r="M188" s="290"/>
    </row>
    <row r="189" spans="6:13" ht="13.5" customHeight="1">
      <c r="F189" s="1"/>
      <c r="I189" s="1"/>
      <c r="K189" s="30"/>
      <c r="L189" s="30"/>
      <c r="M189" s="290"/>
    </row>
    <row r="190" spans="6:13" ht="13.5" customHeight="1">
      <c r="F190" s="1"/>
      <c r="I190" s="1"/>
      <c r="K190" s="30"/>
      <c r="L190" s="30"/>
      <c r="M190" s="290"/>
    </row>
    <row r="191" spans="6:13" ht="13.5" customHeight="1">
      <c r="F191" s="1"/>
      <c r="I191" s="1"/>
      <c r="K191" s="30"/>
      <c r="L191" s="30"/>
      <c r="M191" s="290"/>
    </row>
    <row r="192" spans="6:13" ht="13.5" customHeight="1">
      <c r="F192" s="1"/>
      <c r="I192" s="1"/>
      <c r="K192" s="30"/>
      <c r="L192" s="30"/>
      <c r="M192" s="290"/>
    </row>
    <row r="193" spans="6:13" ht="13.5" customHeight="1">
      <c r="F193" s="1"/>
      <c r="I193" s="1"/>
      <c r="K193" s="30"/>
      <c r="L193" s="30"/>
      <c r="M193" s="290"/>
    </row>
    <row r="194" spans="6:13" ht="13.5" customHeight="1">
      <c r="F194" s="1"/>
      <c r="I194" s="1"/>
      <c r="K194" s="30"/>
      <c r="L194" s="30"/>
      <c r="M194" s="290"/>
    </row>
    <row r="195" spans="6:13" ht="13.5" customHeight="1">
      <c r="F195" s="1"/>
      <c r="I195" s="1"/>
      <c r="K195" s="30"/>
      <c r="L195" s="30"/>
      <c r="M195" s="290"/>
    </row>
    <row r="196" spans="6:13" ht="13.5" customHeight="1">
      <c r="F196" s="1"/>
      <c r="I196" s="1"/>
      <c r="K196" s="30"/>
      <c r="L196" s="30"/>
      <c r="M196" s="290"/>
    </row>
    <row r="197" spans="6:13" ht="13.5" customHeight="1">
      <c r="F197" s="1"/>
      <c r="I197" s="1"/>
      <c r="K197" s="30"/>
      <c r="L197" s="30"/>
      <c r="M197" s="290"/>
    </row>
    <row r="198" spans="6:13" ht="13.5" customHeight="1">
      <c r="F198" s="1"/>
      <c r="I198" s="1"/>
      <c r="K198" s="30"/>
      <c r="L198" s="30"/>
      <c r="M198" s="290"/>
    </row>
    <row r="199" spans="6:13" ht="13.5" customHeight="1">
      <c r="F199" s="1"/>
      <c r="I199" s="1"/>
      <c r="K199" s="30"/>
      <c r="L199" s="30"/>
      <c r="M199" s="290"/>
    </row>
    <row r="200" spans="6:13" ht="13.5" customHeight="1">
      <c r="F200" s="1"/>
      <c r="I200" s="1"/>
      <c r="K200" s="30"/>
      <c r="L200" s="30"/>
      <c r="M200" s="290"/>
    </row>
    <row r="201" spans="6:13" ht="13.5" customHeight="1">
      <c r="F201" s="1"/>
      <c r="I201" s="1"/>
      <c r="K201" s="30"/>
      <c r="L201" s="30"/>
      <c r="M201" s="290"/>
    </row>
    <row r="202" spans="6:13" ht="13.5" customHeight="1">
      <c r="F202" s="1"/>
      <c r="I202" s="1"/>
      <c r="K202" s="30"/>
      <c r="L202" s="30"/>
      <c r="M202" s="290"/>
    </row>
    <row r="203" spans="6:13" ht="13.5" customHeight="1">
      <c r="F203" s="1"/>
      <c r="I203" s="1"/>
      <c r="K203" s="30"/>
      <c r="L203" s="30"/>
      <c r="M203" s="290"/>
    </row>
    <row r="204" spans="6:13" ht="13.5" customHeight="1">
      <c r="F204" s="1"/>
      <c r="I204" s="1"/>
      <c r="K204" s="30"/>
      <c r="L204" s="30"/>
      <c r="M204" s="290"/>
    </row>
    <row r="205" spans="6:13" ht="13.5" customHeight="1">
      <c r="F205" s="1"/>
      <c r="I205" s="1"/>
      <c r="K205" s="30"/>
      <c r="L205" s="30"/>
      <c r="M205" s="290"/>
    </row>
    <row r="206" spans="6:13" ht="13.5" customHeight="1">
      <c r="F206" s="1"/>
      <c r="I206" s="1"/>
      <c r="K206" s="30"/>
      <c r="L206" s="30"/>
      <c r="M206" s="290"/>
    </row>
    <row r="207" spans="6:13" ht="13.5" customHeight="1">
      <c r="F207" s="1"/>
      <c r="I207" s="1"/>
      <c r="K207" s="30"/>
      <c r="L207" s="30"/>
      <c r="M207" s="290"/>
    </row>
    <row r="208" spans="6:13" ht="13.5" customHeight="1">
      <c r="F208" s="1"/>
      <c r="I208" s="1"/>
      <c r="K208" s="30"/>
      <c r="L208" s="30"/>
      <c r="M208" s="290"/>
    </row>
    <row r="209" spans="6:13" ht="13.5" customHeight="1">
      <c r="F209" s="1"/>
      <c r="I209" s="1"/>
      <c r="K209" s="30"/>
      <c r="L209" s="30"/>
      <c r="M209" s="290"/>
    </row>
    <row r="210" spans="6:13" ht="13.5" customHeight="1">
      <c r="F210" s="1"/>
      <c r="I210" s="1"/>
      <c r="K210" s="30"/>
      <c r="L210" s="30"/>
      <c r="M210" s="290"/>
    </row>
    <row r="211" spans="6:13" ht="13.5" customHeight="1">
      <c r="F211" s="1"/>
      <c r="I211" s="1"/>
      <c r="K211" s="30"/>
      <c r="L211" s="30"/>
      <c r="M211" s="290"/>
    </row>
    <row r="212" spans="6:13" ht="13.5" customHeight="1">
      <c r="F212" s="1"/>
      <c r="I212" s="1"/>
      <c r="K212" s="30"/>
      <c r="L212" s="30"/>
      <c r="M212" s="290"/>
    </row>
    <row r="213" spans="6:13" ht="13.5" customHeight="1">
      <c r="F213" s="1"/>
      <c r="I213" s="1"/>
      <c r="K213" s="30"/>
      <c r="L213" s="30"/>
      <c r="M213" s="290"/>
    </row>
    <row r="214" spans="6:13" ht="13.5" customHeight="1">
      <c r="F214" s="1"/>
      <c r="I214" s="1"/>
      <c r="K214" s="30"/>
      <c r="L214" s="30"/>
      <c r="M214" s="290"/>
    </row>
    <row r="215" spans="6:13" ht="13.5" customHeight="1">
      <c r="F215" s="1"/>
      <c r="I215" s="1"/>
      <c r="K215" s="30"/>
      <c r="L215" s="30"/>
      <c r="M215" s="290"/>
    </row>
    <row r="216" spans="6:13" ht="13.5" customHeight="1">
      <c r="F216" s="1"/>
      <c r="I216" s="1"/>
      <c r="K216" s="30"/>
      <c r="L216" s="30"/>
      <c r="M216" s="290"/>
    </row>
    <row r="217" spans="6:13" ht="13.5" customHeight="1">
      <c r="F217" s="1"/>
      <c r="I217" s="1"/>
      <c r="K217" s="30"/>
      <c r="L217" s="30"/>
      <c r="M217" s="290"/>
    </row>
    <row r="218" spans="6:13" ht="13.5" customHeight="1">
      <c r="F218" s="1"/>
      <c r="I218" s="1"/>
      <c r="K218" s="30"/>
      <c r="L218" s="30"/>
      <c r="M218" s="290"/>
    </row>
    <row r="219" spans="6:13" ht="13.5" customHeight="1">
      <c r="F219" s="1"/>
      <c r="I219" s="1"/>
      <c r="K219" s="30"/>
      <c r="L219" s="30"/>
      <c r="M219" s="290"/>
    </row>
    <row r="220" spans="6:13" ht="13.5" customHeight="1">
      <c r="F220" s="1"/>
      <c r="I220" s="1"/>
      <c r="K220" s="30"/>
      <c r="L220" s="30"/>
      <c r="M220" s="290"/>
    </row>
    <row r="221" spans="6:13" ht="13.5" customHeight="1">
      <c r="F221" s="1"/>
      <c r="I221" s="1"/>
      <c r="K221" s="30"/>
      <c r="L221" s="30"/>
      <c r="M221" s="290"/>
    </row>
    <row r="222" spans="6:13" ht="13.5" customHeight="1">
      <c r="F222" s="1"/>
      <c r="I222" s="1"/>
      <c r="K222" s="30"/>
      <c r="L222" s="30"/>
      <c r="M222" s="290"/>
    </row>
    <row r="223" spans="6:13" ht="13.5" customHeight="1">
      <c r="F223" s="1"/>
      <c r="I223" s="1"/>
      <c r="K223" s="30"/>
      <c r="L223" s="30"/>
      <c r="M223" s="290"/>
    </row>
    <row r="224" spans="6:13" ht="13.5" customHeight="1">
      <c r="F224" s="1"/>
      <c r="I224" s="1"/>
      <c r="K224" s="30"/>
      <c r="L224" s="30"/>
      <c r="M224" s="290"/>
    </row>
    <row r="225" spans="6:13" ht="13.5" customHeight="1">
      <c r="F225" s="1"/>
      <c r="I225" s="1"/>
      <c r="K225" s="30"/>
      <c r="L225" s="30"/>
      <c r="M225" s="290"/>
    </row>
    <row r="226" spans="6:13" ht="13.5" customHeight="1">
      <c r="F226" s="1"/>
      <c r="I226" s="1"/>
      <c r="K226" s="30"/>
      <c r="L226" s="30"/>
      <c r="M226" s="290"/>
    </row>
    <row r="227" spans="6:13" ht="13.5" customHeight="1">
      <c r="F227" s="1"/>
      <c r="I227" s="1"/>
      <c r="K227" s="30"/>
      <c r="L227" s="30"/>
      <c r="M227" s="290"/>
    </row>
    <row r="228" spans="6:13" ht="13.5" customHeight="1">
      <c r="F228" s="1"/>
      <c r="I228" s="1"/>
      <c r="K228" s="30"/>
      <c r="L228" s="30"/>
      <c r="M228" s="290"/>
    </row>
    <row r="229" spans="6:13" ht="13.5" customHeight="1">
      <c r="F229" s="1"/>
      <c r="I229" s="1"/>
      <c r="K229" s="30"/>
      <c r="L229" s="30"/>
      <c r="M229" s="290"/>
    </row>
    <row r="230" spans="6:13" ht="13.5" customHeight="1">
      <c r="F230" s="1"/>
      <c r="I230" s="1"/>
      <c r="K230" s="30"/>
      <c r="L230" s="30"/>
      <c r="M230" s="290"/>
    </row>
    <row r="231" spans="6:13" ht="13.5" customHeight="1">
      <c r="F231" s="1"/>
      <c r="I231" s="1"/>
      <c r="K231" s="30"/>
      <c r="L231" s="30"/>
      <c r="M231" s="290"/>
    </row>
    <row r="232" spans="6:13" ht="13.5" customHeight="1">
      <c r="F232" s="1"/>
      <c r="I232" s="1"/>
      <c r="K232" s="30"/>
      <c r="L232" s="30"/>
      <c r="M232" s="290"/>
    </row>
    <row r="233" spans="6:13" ht="13.5" customHeight="1">
      <c r="F233" s="1"/>
      <c r="I233" s="1"/>
      <c r="K233" s="30"/>
      <c r="L233" s="30"/>
      <c r="M233" s="290"/>
    </row>
    <row r="234" spans="6:13" ht="13.5" customHeight="1">
      <c r="F234" s="1"/>
      <c r="I234" s="1"/>
      <c r="K234" s="30"/>
      <c r="L234" s="30"/>
      <c r="M234" s="290"/>
    </row>
    <row r="235" spans="6:13" ht="13.5" customHeight="1">
      <c r="F235" s="1"/>
      <c r="I235" s="1"/>
      <c r="K235" s="30"/>
      <c r="L235" s="30"/>
      <c r="M235" s="290"/>
    </row>
    <row r="236" spans="6:13" ht="13.5" customHeight="1">
      <c r="F236" s="1"/>
      <c r="I236" s="1"/>
      <c r="K236" s="30"/>
      <c r="L236" s="30"/>
      <c r="M236" s="290"/>
    </row>
    <row r="237" spans="6:13" ht="13.5" customHeight="1">
      <c r="F237" s="1"/>
      <c r="I237" s="1"/>
      <c r="K237" s="30"/>
      <c r="L237" s="30"/>
      <c r="M237" s="290"/>
    </row>
    <row r="238" spans="6:13" ht="13.5" customHeight="1">
      <c r="F238" s="1"/>
      <c r="I238" s="1"/>
      <c r="K238" s="30"/>
      <c r="L238" s="30"/>
      <c r="M238" s="290"/>
    </row>
    <row r="239" spans="6:13" ht="13.5" customHeight="1">
      <c r="F239" s="1"/>
      <c r="I239" s="1"/>
      <c r="K239" s="30"/>
      <c r="L239" s="30"/>
      <c r="M239" s="290"/>
    </row>
    <row r="240" spans="6:13" ht="13.5" customHeight="1">
      <c r="F240" s="1"/>
      <c r="I240" s="1"/>
      <c r="K240" s="30"/>
      <c r="L240" s="30"/>
      <c r="M240" s="290"/>
    </row>
    <row r="241" spans="6:13" ht="13.5" customHeight="1">
      <c r="F241" s="1"/>
      <c r="I241" s="1"/>
      <c r="K241" s="30"/>
      <c r="L241" s="30"/>
      <c r="M241" s="290"/>
    </row>
    <row r="242" spans="6:13" ht="13.5" customHeight="1">
      <c r="F242" s="1"/>
      <c r="I242" s="1"/>
      <c r="K242" s="30"/>
      <c r="L242" s="30"/>
      <c r="M242" s="290"/>
    </row>
    <row r="243" spans="6:13" ht="13.5" customHeight="1">
      <c r="F243" s="1"/>
      <c r="I243" s="1"/>
      <c r="K243" s="30"/>
      <c r="L243" s="30"/>
      <c r="M243" s="290"/>
    </row>
    <row r="244" spans="6:13" ht="13.5" customHeight="1">
      <c r="F244" s="1"/>
      <c r="I244" s="1"/>
      <c r="K244" s="30"/>
      <c r="L244" s="30"/>
      <c r="M244" s="290"/>
    </row>
    <row r="245" spans="6:13" ht="13.5" customHeight="1">
      <c r="F245" s="1"/>
      <c r="I245" s="1"/>
      <c r="K245" s="30"/>
      <c r="L245" s="30"/>
      <c r="M245" s="290"/>
    </row>
    <row r="246" spans="6:13" ht="13.5" customHeight="1">
      <c r="F246" s="1"/>
      <c r="I246" s="1"/>
      <c r="K246" s="30"/>
      <c r="L246" s="30"/>
      <c r="M246" s="290"/>
    </row>
    <row r="247" spans="6:13" ht="13.5" customHeight="1">
      <c r="F247" s="1"/>
      <c r="I247" s="1"/>
      <c r="K247" s="30"/>
      <c r="L247" s="30"/>
      <c r="M247" s="290"/>
    </row>
    <row r="248" spans="6:13" ht="13.5" customHeight="1">
      <c r="F248" s="1"/>
      <c r="I248" s="1"/>
      <c r="K248" s="30"/>
      <c r="L248" s="30"/>
      <c r="M248" s="290"/>
    </row>
    <row r="249" spans="6:13" ht="13.5" customHeight="1">
      <c r="F249" s="1"/>
      <c r="I249" s="1"/>
      <c r="K249" s="30"/>
      <c r="L249" s="30"/>
      <c r="M249" s="290"/>
    </row>
    <row r="250" spans="6:13" ht="13.5" customHeight="1">
      <c r="F250" s="1"/>
      <c r="I250" s="1"/>
      <c r="K250" s="30"/>
      <c r="L250" s="30"/>
      <c r="M250" s="290"/>
    </row>
    <row r="251" spans="6:13" ht="13.5" customHeight="1">
      <c r="F251" s="1"/>
      <c r="I251" s="1"/>
      <c r="K251" s="30"/>
      <c r="L251" s="30"/>
      <c r="M251" s="290"/>
    </row>
    <row r="252" spans="6:13" ht="13.5" customHeight="1">
      <c r="F252" s="1"/>
      <c r="I252" s="1"/>
      <c r="K252" s="30"/>
      <c r="L252" s="30"/>
      <c r="M252" s="290"/>
    </row>
    <row r="253" spans="6:13" ht="13.5" customHeight="1">
      <c r="F253" s="1"/>
      <c r="I253" s="1"/>
      <c r="K253" s="30"/>
      <c r="L253" s="30"/>
      <c r="M253" s="290"/>
    </row>
    <row r="254" spans="6:13" ht="13.5" customHeight="1">
      <c r="F254" s="1"/>
      <c r="I254" s="1"/>
      <c r="K254" s="30"/>
      <c r="L254" s="30"/>
      <c r="M254" s="290"/>
    </row>
    <row r="255" spans="6:13" ht="13.5" customHeight="1">
      <c r="F255" s="1"/>
      <c r="I255" s="1"/>
      <c r="K255" s="30"/>
      <c r="L255" s="30"/>
      <c r="M255" s="290"/>
    </row>
    <row r="256" spans="6:13" ht="13.5" customHeight="1">
      <c r="F256" s="1"/>
      <c r="I256" s="1"/>
      <c r="K256" s="30"/>
      <c r="L256" s="30"/>
      <c r="M256" s="290"/>
    </row>
    <row r="257" spans="6:13" ht="13.5" customHeight="1">
      <c r="F257" s="1"/>
      <c r="I257" s="1"/>
      <c r="K257" s="30"/>
      <c r="L257" s="30"/>
      <c r="M257" s="290"/>
    </row>
    <row r="258" spans="6:13" ht="13.5" customHeight="1">
      <c r="F258" s="1"/>
      <c r="I258" s="1"/>
      <c r="K258" s="30"/>
      <c r="L258" s="30"/>
      <c r="M258" s="290"/>
    </row>
    <row r="259" spans="6:13" ht="13.5" customHeight="1">
      <c r="F259" s="1"/>
      <c r="I259" s="1"/>
      <c r="K259" s="30"/>
      <c r="L259" s="30"/>
      <c r="M259" s="290"/>
    </row>
    <row r="260" spans="6:13" ht="13.5" customHeight="1">
      <c r="F260" s="1"/>
      <c r="I260" s="1"/>
      <c r="K260" s="30"/>
      <c r="L260" s="30"/>
      <c r="M260" s="290"/>
    </row>
    <row r="261" spans="6:13" ht="13.5" customHeight="1">
      <c r="F261" s="1"/>
      <c r="I261" s="1"/>
      <c r="K261" s="30"/>
      <c r="L261" s="30"/>
      <c r="M261" s="290"/>
    </row>
    <row r="262" spans="6:13" ht="13.5" customHeight="1">
      <c r="F262" s="1"/>
      <c r="I262" s="1"/>
      <c r="K262" s="30"/>
      <c r="L262" s="30"/>
      <c r="M262" s="290"/>
    </row>
    <row r="263" spans="6:13" ht="13.5" customHeight="1">
      <c r="F263" s="1"/>
      <c r="I263" s="1"/>
      <c r="K263" s="30"/>
      <c r="L263" s="30"/>
      <c r="M263" s="290"/>
    </row>
    <row r="264" spans="6:13" ht="13.5" customHeight="1">
      <c r="F264" s="1"/>
      <c r="I264" s="1"/>
      <c r="K264" s="30"/>
      <c r="L264" s="30"/>
      <c r="M264" s="290"/>
    </row>
    <row r="265" spans="6:13" ht="13.5" customHeight="1">
      <c r="F265" s="1"/>
      <c r="I265" s="1"/>
      <c r="K265" s="30"/>
      <c r="L265" s="30"/>
      <c r="M265" s="290"/>
    </row>
    <row r="266" spans="6:13" ht="13.5" customHeight="1">
      <c r="F266" s="1"/>
      <c r="I266" s="1"/>
      <c r="K266" s="30"/>
      <c r="L266" s="30"/>
      <c r="M266" s="290"/>
    </row>
    <row r="267" spans="6:13" ht="13.5" customHeight="1">
      <c r="F267" s="1"/>
      <c r="I267" s="1"/>
      <c r="K267" s="30"/>
      <c r="L267" s="30"/>
      <c r="M267" s="290"/>
    </row>
    <row r="268" spans="6:13" ht="13.5" customHeight="1">
      <c r="F268" s="1"/>
      <c r="I268" s="1"/>
      <c r="K268" s="30"/>
      <c r="L268" s="30"/>
      <c r="M268" s="290"/>
    </row>
    <row r="269" spans="6:13" ht="13.5" customHeight="1">
      <c r="F269" s="1"/>
      <c r="I269" s="1"/>
      <c r="K269" s="30"/>
      <c r="L269" s="30"/>
      <c r="M269" s="290"/>
    </row>
    <row r="270" spans="6:13" ht="13.5" customHeight="1">
      <c r="F270" s="1"/>
      <c r="I270" s="1"/>
      <c r="K270" s="30"/>
      <c r="L270" s="30"/>
      <c r="M270" s="290"/>
    </row>
    <row r="271" spans="6:13" ht="13.5" customHeight="1">
      <c r="F271" s="1"/>
      <c r="I271" s="1"/>
      <c r="K271" s="30"/>
      <c r="L271" s="30"/>
      <c r="M271" s="290"/>
    </row>
    <row r="272" spans="6:13" ht="13.5" customHeight="1">
      <c r="F272" s="1"/>
      <c r="I272" s="1"/>
      <c r="K272" s="30"/>
      <c r="L272" s="30"/>
      <c r="M272" s="290"/>
    </row>
    <row r="273" spans="6:13" ht="13.5" customHeight="1">
      <c r="F273" s="1"/>
      <c r="I273" s="1"/>
      <c r="K273" s="30"/>
      <c r="L273" s="30"/>
      <c r="M273" s="290"/>
    </row>
    <row r="274" spans="6:13" ht="13.5" customHeight="1">
      <c r="F274" s="1"/>
      <c r="I274" s="1"/>
      <c r="K274" s="30"/>
      <c r="L274" s="30"/>
      <c r="M274" s="290"/>
    </row>
    <row r="275" spans="6:13" ht="13.5" customHeight="1">
      <c r="F275" s="1"/>
      <c r="I275" s="1"/>
      <c r="K275" s="30"/>
      <c r="L275" s="30"/>
      <c r="M275" s="290"/>
    </row>
    <row r="276" spans="6:13" ht="13.5" customHeight="1">
      <c r="F276" s="1"/>
      <c r="I276" s="1"/>
      <c r="K276" s="30"/>
      <c r="L276" s="30"/>
      <c r="M276" s="290"/>
    </row>
    <row r="277" spans="6:13" ht="13.5" customHeight="1">
      <c r="F277" s="1"/>
      <c r="I277" s="1"/>
      <c r="K277" s="30"/>
      <c r="L277" s="30"/>
      <c r="M277" s="290"/>
    </row>
    <row r="278" spans="6:13" ht="13.5" customHeight="1">
      <c r="F278" s="1"/>
      <c r="I278" s="1"/>
      <c r="K278" s="30"/>
      <c r="L278" s="30"/>
      <c r="M278" s="290"/>
    </row>
    <row r="279" spans="6:13" ht="13.5" customHeight="1">
      <c r="F279" s="1"/>
      <c r="I279" s="1"/>
      <c r="K279" s="30"/>
      <c r="L279" s="30"/>
      <c r="M279" s="290"/>
    </row>
    <row r="280" spans="6:13" ht="13.5" customHeight="1">
      <c r="F280" s="1"/>
      <c r="I280" s="1"/>
      <c r="K280" s="30"/>
      <c r="L280" s="30"/>
      <c r="M280" s="290"/>
    </row>
    <row r="281" spans="6:13" ht="13.5" customHeight="1">
      <c r="F281" s="1"/>
      <c r="I281" s="1"/>
      <c r="K281" s="30"/>
      <c r="L281" s="30"/>
      <c r="M281" s="290"/>
    </row>
    <row r="282" spans="6:13" ht="13.5" customHeight="1">
      <c r="F282" s="1"/>
      <c r="I282" s="1"/>
      <c r="K282" s="30"/>
      <c r="L282" s="30"/>
      <c r="M282" s="290"/>
    </row>
    <row r="283" spans="6:13" ht="13.5" customHeight="1">
      <c r="F283" s="1"/>
      <c r="I283" s="1"/>
      <c r="K283" s="30"/>
      <c r="L283" s="30"/>
      <c r="M283" s="290"/>
    </row>
    <row r="284" spans="6:13" ht="13.5" customHeight="1">
      <c r="F284" s="1"/>
      <c r="I284" s="1"/>
      <c r="K284" s="30"/>
      <c r="L284" s="30"/>
      <c r="M284" s="290"/>
    </row>
    <row r="285" spans="6:13" ht="13.5" customHeight="1">
      <c r="F285" s="1"/>
      <c r="I285" s="1"/>
      <c r="K285" s="30"/>
      <c r="L285" s="30"/>
      <c r="M285" s="290"/>
    </row>
    <row r="286" spans="6:13" ht="13.5" customHeight="1">
      <c r="F286" s="1"/>
      <c r="I286" s="1"/>
      <c r="K286" s="30"/>
      <c r="L286" s="30"/>
      <c r="M286" s="290"/>
    </row>
    <row r="287" spans="6:13" ht="13.5" customHeight="1">
      <c r="F287" s="1"/>
      <c r="I287" s="1"/>
      <c r="K287" s="30"/>
      <c r="L287" s="30"/>
      <c r="M287" s="290"/>
    </row>
    <row r="288" spans="6:13" ht="13.5" customHeight="1">
      <c r="F288" s="1"/>
      <c r="I288" s="1"/>
      <c r="K288" s="30"/>
      <c r="L288" s="30"/>
      <c r="M288" s="290"/>
    </row>
    <row r="289" spans="6:13" ht="13.5" customHeight="1">
      <c r="F289" s="1"/>
      <c r="I289" s="1"/>
      <c r="K289" s="30"/>
      <c r="L289" s="30"/>
      <c r="M289" s="290"/>
    </row>
    <row r="290" spans="6:13" ht="13.5" customHeight="1">
      <c r="F290" s="1"/>
      <c r="I290" s="1"/>
      <c r="K290" s="30"/>
      <c r="L290" s="30"/>
      <c r="M290" s="290"/>
    </row>
    <row r="291" spans="6:13" ht="13.5" customHeight="1">
      <c r="F291" s="1"/>
      <c r="I291" s="1"/>
      <c r="K291" s="30"/>
      <c r="L291" s="30"/>
      <c r="M291" s="290"/>
    </row>
    <row r="292" spans="6:13" ht="13.5" customHeight="1">
      <c r="F292" s="1"/>
      <c r="I292" s="1"/>
      <c r="K292" s="30"/>
      <c r="L292" s="30"/>
      <c r="M292" s="290"/>
    </row>
    <row r="293" spans="6:13" ht="13.5" customHeight="1">
      <c r="F293" s="1"/>
      <c r="I293" s="1"/>
      <c r="K293" s="30"/>
      <c r="L293" s="30"/>
      <c r="M293" s="290"/>
    </row>
    <row r="294" spans="6:13" ht="13.5" customHeight="1">
      <c r="F294" s="1"/>
      <c r="I294" s="1"/>
      <c r="K294" s="30"/>
      <c r="L294" s="30"/>
      <c r="M294" s="290"/>
    </row>
    <row r="295" spans="6:13" ht="13.5" customHeight="1">
      <c r="F295" s="1"/>
      <c r="I295" s="1"/>
      <c r="K295" s="30"/>
      <c r="L295" s="30"/>
      <c r="M295" s="290"/>
    </row>
    <row r="296" spans="6:13" ht="13.5" customHeight="1">
      <c r="F296" s="1"/>
      <c r="I296" s="1"/>
      <c r="K296" s="30"/>
      <c r="L296" s="30"/>
      <c r="M296" s="290"/>
    </row>
    <row r="297" spans="6:13" ht="13.5" customHeight="1">
      <c r="F297" s="1"/>
      <c r="I297" s="1"/>
      <c r="K297" s="30"/>
      <c r="L297" s="30"/>
      <c r="M297" s="290"/>
    </row>
    <row r="298" spans="6:13" ht="13.5" customHeight="1">
      <c r="F298" s="1"/>
      <c r="I298" s="1"/>
      <c r="K298" s="30"/>
      <c r="L298" s="30"/>
      <c r="M298" s="290"/>
    </row>
    <row r="299" spans="6:13" ht="13.5" customHeight="1">
      <c r="F299" s="1"/>
      <c r="I299" s="1"/>
      <c r="K299" s="30"/>
      <c r="L299" s="30"/>
      <c r="M299" s="290"/>
    </row>
    <row r="300" spans="6:13" ht="13.5" customHeight="1">
      <c r="F300" s="1"/>
      <c r="I300" s="1"/>
      <c r="K300" s="30"/>
      <c r="L300" s="30"/>
      <c r="M300" s="290"/>
    </row>
    <row r="301" spans="6:13" ht="13.5" customHeight="1">
      <c r="F301" s="1"/>
      <c r="I301" s="1"/>
      <c r="K301" s="30"/>
      <c r="L301" s="30"/>
      <c r="M301" s="290"/>
    </row>
    <row r="302" spans="6:13" ht="13.5" customHeight="1">
      <c r="F302" s="1"/>
      <c r="I302" s="1"/>
      <c r="K302" s="30"/>
      <c r="L302" s="30"/>
      <c r="M302" s="290"/>
    </row>
    <row r="303" spans="6:13" ht="13.5" customHeight="1">
      <c r="F303" s="1"/>
      <c r="I303" s="1"/>
      <c r="K303" s="30"/>
      <c r="L303" s="30"/>
      <c r="M303" s="290"/>
    </row>
    <row r="304" spans="6:13" ht="13.5" customHeight="1">
      <c r="F304" s="1"/>
      <c r="I304" s="1"/>
      <c r="K304" s="30"/>
      <c r="L304" s="30"/>
      <c r="M304" s="290"/>
    </row>
    <row r="305" spans="6:13" ht="13.5" customHeight="1">
      <c r="F305" s="1"/>
      <c r="I305" s="1"/>
      <c r="K305" s="30"/>
      <c r="L305" s="30"/>
      <c r="M305" s="290"/>
    </row>
    <row r="306" spans="6:13" ht="13.5" customHeight="1">
      <c r="F306" s="1"/>
      <c r="I306" s="1"/>
      <c r="K306" s="30"/>
      <c r="L306" s="30"/>
      <c r="M306" s="290"/>
    </row>
    <row r="307" spans="6:13" ht="13.5" customHeight="1">
      <c r="F307" s="1"/>
      <c r="I307" s="1"/>
      <c r="K307" s="30"/>
      <c r="L307" s="30"/>
      <c r="M307" s="290"/>
    </row>
    <row r="308" spans="6:13" ht="13.5" customHeight="1">
      <c r="F308" s="1"/>
      <c r="I308" s="1"/>
      <c r="K308" s="30"/>
      <c r="L308" s="30"/>
      <c r="M308" s="290"/>
    </row>
    <row r="309" spans="6:13" ht="15.75" customHeight="1"/>
    <row r="310" spans="6:13" ht="15.75" customHeight="1"/>
    <row r="311" spans="6:13" ht="15.75" customHeight="1"/>
    <row r="312" spans="6:13" ht="15.75" customHeight="1"/>
    <row r="313" spans="6:13" ht="15.75" customHeight="1"/>
    <row r="314" spans="6:13" ht="15.75" customHeight="1"/>
    <row r="315" spans="6:13" ht="15.75" customHeight="1"/>
    <row r="316" spans="6:13" ht="15.75" customHeight="1"/>
    <row r="317" spans="6:13" ht="15.75" customHeight="1"/>
    <row r="318" spans="6:13" ht="15.75" customHeight="1"/>
    <row r="319" spans="6:13" ht="15.75" customHeight="1"/>
    <row r="320" spans="6:13"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sheetData>
  <sheetProtection selectLockedCells="1"/>
  <autoFilter ref="N6:O6" xr:uid="{00000000-0001-0000-0200-000000000000}"/>
  <mergeCells count="51">
    <mergeCell ref="H59:H64"/>
    <mergeCell ref="H53:H58"/>
    <mergeCell ref="H51:H52"/>
    <mergeCell ref="H16:H18"/>
    <mergeCell ref="H45:H46"/>
    <mergeCell ref="H42:H44"/>
    <mergeCell ref="H34:H41"/>
    <mergeCell ref="H29:H31"/>
    <mergeCell ref="H23:H28"/>
    <mergeCell ref="H47:H50"/>
    <mergeCell ref="B111:N113"/>
    <mergeCell ref="F83:F88"/>
    <mergeCell ref="F100:F103"/>
    <mergeCell ref="F75:F76"/>
    <mergeCell ref="F59:F64"/>
    <mergeCell ref="F89:F94"/>
    <mergeCell ref="F95:F99"/>
    <mergeCell ref="H100:H103"/>
    <mergeCell ref="H95:H99"/>
    <mergeCell ref="H89:H94"/>
    <mergeCell ref="H83:H88"/>
    <mergeCell ref="H77:H82"/>
    <mergeCell ref="H75:H76"/>
    <mergeCell ref="H65:H74"/>
    <mergeCell ref="F77:F82"/>
    <mergeCell ref="F65:F74"/>
    <mergeCell ref="L2:M2"/>
    <mergeCell ref="N4:O4"/>
    <mergeCell ref="B3:N3"/>
    <mergeCell ref="L6:M6"/>
    <mergeCell ref="H12:H13"/>
    <mergeCell ref="B1:K1"/>
    <mergeCell ref="C2:D2"/>
    <mergeCell ref="E2:F2"/>
    <mergeCell ref="C4:K5"/>
    <mergeCell ref="F34:F41"/>
    <mergeCell ref="F19:F20"/>
    <mergeCell ref="F21:F22"/>
    <mergeCell ref="F23:F28"/>
    <mergeCell ref="F29:F31"/>
    <mergeCell ref="H19:H20"/>
    <mergeCell ref="H21:H22"/>
    <mergeCell ref="F8:F11"/>
    <mergeCell ref="H8:H11"/>
    <mergeCell ref="F12:F13"/>
    <mergeCell ref="F16:F18"/>
    <mergeCell ref="F53:F58"/>
    <mergeCell ref="F45:F46"/>
    <mergeCell ref="F47:F50"/>
    <mergeCell ref="F51:F52"/>
    <mergeCell ref="F42:F44"/>
  </mergeCells>
  <phoneticPr fontId="24"/>
  <dataValidations count="2">
    <dataValidation type="custom" allowBlank="1" showErrorMessage="1" sqref="F95 F89 F100 F8" xr:uid="{00000000-0002-0000-0200-000000000000}">
      <formula1>AND(GTE(LEN(F8),MIN((0),(50))),LTE(LEN(F8),MAX((0),(50))))</formula1>
    </dataValidation>
    <dataValidation type="custom" allowBlank="1" showErrorMessage="1" sqref="E34:E35 E47:E50 E89:E104 E8:E11 E75:E76" xr:uid="{30C06C77-CB6F-4973-94E7-4DE2EDF7AEE6}">
      <formula1>AND(GTE(LEN(E8),MIN((0),(13))),LTE(LEN(E8),MAX((0),(13))))</formula1>
    </dataValidation>
  </dataValidations>
  <pageMargins left="1.1023622047244095" right="0.70866141732283472" top="0.74803149606299213" bottom="0.23622047244094491" header="0" footer="0"/>
  <pageSetup paperSize="9" scale="43" fitToHeight="0" orientation="portrait" r:id="rId1"/>
  <ignoredErrors>
    <ignoredError sqref="C53:E60 C61:C64 C100:D108 E65:E74 C77:E99 D61:E64 D65:D74 C51:D52 C36:C41 E51:E52 C19:E21 C75:D75 D33:E43 C22:E32 D44:E45 D46:E46 C76:D76 E8:E11 E12:E18 C12:D18 C7:E7 D47:E50 D8:D1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73DE-DF9D-8D43-98FB-5220A34BEE4E}">
  <sheetPr codeName="Sheet8"/>
  <dimension ref="A1:AG1146"/>
  <sheetViews>
    <sheetView topLeftCell="L1" zoomScale="93" workbookViewId="0">
      <selection activeCell="V9" sqref="V9"/>
    </sheetView>
  </sheetViews>
  <sheetFormatPr defaultColWidth="10.875" defaultRowHeight="15.75"/>
  <cols>
    <col min="1" max="1" width="11" style="1" bestFit="1" customWidth="1"/>
    <col min="2" max="2" width="11.875" style="226" customWidth="1"/>
    <col min="3" max="6" width="10.875" style="1"/>
    <col min="7" max="7" width="11.875" style="1" bestFit="1" customWidth="1"/>
    <col min="8" max="8" width="10.875" style="1"/>
    <col min="9" max="9" width="19.625" style="707" bestFit="1" customWidth="1"/>
    <col min="10" max="10" width="11" style="1" bestFit="1" customWidth="1"/>
    <col min="11" max="18" width="10.875" style="1"/>
    <col min="19" max="19" width="11" style="216" bestFit="1" customWidth="1"/>
    <col min="20" max="20" width="10.875" style="1"/>
    <col min="21" max="21" width="17.875" style="1" bestFit="1" customWidth="1"/>
    <col min="22" max="22" width="15.75" style="1" bestFit="1" customWidth="1"/>
    <col min="23" max="23" width="18.125" style="1" bestFit="1" customWidth="1"/>
    <col min="24" max="24" width="10.875" style="1"/>
    <col min="25" max="25" width="11" style="1" bestFit="1" customWidth="1"/>
    <col min="26" max="16384" width="10.875" style="1"/>
  </cols>
  <sheetData>
    <row r="1" spans="1:27">
      <c r="A1" s="1" t="s">
        <v>355</v>
      </c>
      <c r="B1" s="1" t="s">
        <v>609</v>
      </c>
      <c r="C1" s="214" t="s">
        <v>357</v>
      </c>
      <c r="D1" s="214" t="s">
        <v>358</v>
      </c>
      <c r="E1" s="214" t="s">
        <v>359</v>
      </c>
      <c r="F1" s="214" t="s">
        <v>360</v>
      </c>
      <c r="G1" s="214" t="s">
        <v>361</v>
      </c>
      <c r="H1" s="214" t="s">
        <v>362</v>
      </c>
      <c r="I1" s="215" t="s">
        <v>363</v>
      </c>
      <c r="J1" s="214" t="s">
        <v>364</v>
      </c>
      <c r="K1" s="214" t="s">
        <v>365</v>
      </c>
      <c r="L1" s="214" t="s">
        <v>366</v>
      </c>
      <c r="M1" s="214" t="s">
        <v>367</v>
      </c>
      <c r="N1" s="214" t="s">
        <v>368</v>
      </c>
      <c r="O1" s="214" t="s">
        <v>369</v>
      </c>
      <c r="P1" s="214" t="s">
        <v>370</v>
      </c>
      <c r="Q1" s="214" t="s">
        <v>371</v>
      </c>
      <c r="R1" s="214" t="s">
        <v>372</v>
      </c>
      <c r="U1" s="1" t="s">
        <v>373</v>
      </c>
      <c r="V1" s="1" t="s">
        <v>374</v>
      </c>
      <c r="W1" s="1" t="s">
        <v>375</v>
      </c>
      <c r="X1" s="1" t="s">
        <v>376</v>
      </c>
      <c r="Y1" s="1" t="s">
        <v>608</v>
      </c>
    </row>
    <row r="2" spans="1:27" s="217" customFormat="1" ht="16.5">
      <c r="A2" s="217" t="str">
        <f>IFERROR(IF(J2&lt;&gt;"",MAX($A$1:A1)+1,""),"")</f>
        <v/>
      </c>
      <c r="B2" s="218" t="str">
        <f>IFERROR(IF(J2="","",_xlfn.CONCAT($Y$2,_xlfn.CONCAT(IF(LEN(ドッグキャリー!$K$2)=1,0,""),ドッグキャリー!$K$2,_xlfn.CONCAT(IF(LEN(ドッグキャリー!$N$2)=1,0,""),ドッグキャリー!$N$2)))),"")</f>
        <v/>
      </c>
      <c r="C2" s="219"/>
      <c r="D2" s="219"/>
      <c r="E2" s="219"/>
      <c r="F2" s="220"/>
      <c r="G2" s="220" t="e">
        <f ca="1">_xlfn.XLOOKUP(I2,ドッグキャリー!$E$7:$E$62,ドッグキャリー!$C$7:$C$62,"",0)</f>
        <v>#NAME?</v>
      </c>
      <c r="H2" s="220" t="e">
        <f ca="1">_xlfn.XLOOKUP(I2,ドッグキャリー!$E$7:$E$62,ドッグキャリー!$D$7:$D$62,"",0)</f>
        <v>#NAME?</v>
      </c>
      <c r="I2" s="221" t="str">
        <f>IFERROR(IF(J2="","",ドッグキャリー!E7),"")</f>
        <v/>
      </c>
      <c r="J2" s="219" t="str">
        <f>IFERROR(IF(ドッグキャリー!N7=0,"",ドッグキャリー!N7),"")</f>
        <v/>
      </c>
      <c r="K2" s="220"/>
      <c r="L2" s="220"/>
      <c r="M2" s="220"/>
      <c r="N2" s="220"/>
      <c r="O2" s="220"/>
      <c r="P2" s="220"/>
      <c r="Q2" s="220"/>
      <c r="R2" s="220"/>
      <c r="S2" s="216">
        <f>+ROW()-ROW($B$1)</f>
        <v>1</v>
      </c>
      <c r="U2" s="705">
        <f>SUM(ドッグキャリー!N63,スキンタイト!N326,ベッド・マット!N39,ウエア!N360,リード・アクセサリー!N117,アイテム!N69,トイ・販促!N109)</f>
        <v>0</v>
      </c>
      <c r="V2" s="705">
        <f>SUM(J:J)</f>
        <v>0</v>
      </c>
      <c r="W2" s="705">
        <f>SUM('CSV Output'!I:I)</f>
        <v>0</v>
      </c>
      <c r="X2" s="217" t="str">
        <f>IF(AND(U2=V2,W2=V2),"OK","ERROR")</f>
        <v>OK</v>
      </c>
      <c r="Y2" s="217">
        <v>2026</v>
      </c>
      <c r="AA2" s="217" t="e">
        <f>IF(J2-J1=1,0,1)</f>
        <v>#VALUE!</v>
      </c>
    </row>
    <row r="3" spans="1:27" s="217" customFormat="1" ht="16.5">
      <c r="A3" s="217" t="str">
        <f>IFERROR(IF(J3&lt;&gt;"",MAX($A$1:A2)+1,""),"")</f>
        <v/>
      </c>
      <c r="B3" s="218" t="str">
        <f>IFERROR(IF(J3="","",_xlfn.CONCAT($Y$2,_xlfn.CONCAT(IF(LEN(ドッグキャリー!$K$2)=1,0,""),ドッグキャリー!$K$2,_xlfn.CONCAT(IF(LEN(ドッグキャリー!$N$2)=1,0,""),ドッグキャリー!$N$2)))),"")</f>
        <v/>
      </c>
      <c r="C3" s="219"/>
      <c r="D3" s="219"/>
      <c r="E3" s="219"/>
      <c r="F3" s="220"/>
      <c r="G3" s="220" t="e">
        <f ca="1">_xlfn.XLOOKUP(I3,ドッグキャリー!$E$7:$E$62,ドッグキャリー!$C$7:$C$62,"",0)</f>
        <v>#NAME?</v>
      </c>
      <c r="H3" s="220" t="e">
        <f ca="1">_xlfn.XLOOKUP(I3,ドッグキャリー!$E$7:$E$62,ドッグキャリー!$D$7:$D$62,"",0)</f>
        <v>#NAME?</v>
      </c>
      <c r="I3" s="221" t="str">
        <f>IFERROR(IF(J3="","",ドッグキャリー!E8),"")</f>
        <v/>
      </c>
      <c r="J3" s="219" t="str">
        <f>IFERROR(IF(ドッグキャリー!N8=0,"",ドッグキャリー!N8),"")</f>
        <v/>
      </c>
      <c r="K3" s="220"/>
      <c r="L3" s="220"/>
      <c r="M3" s="220"/>
      <c r="N3" s="220"/>
      <c r="O3" s="220"/>
      <c r="P3" s="220"/>
      <c r="Q3" s="220"/>
      <c r="R3" s="220"/>
      <c r="S3" s="216">
        <f t="shared" ref="S3:S66" si="0">+ROW()-ROW($B$1)</f>
        <v>2</v>
      </c>
      <c r="AA3" s="217" t="e">
        <f t="shared" ref="AA3:AA64" si="1">IF(J3-J2=1,0,1)</f>
        <v>#VALUE!</v>
      </c>
    </row>
    <row r="4" spans="1:27" s="217" customFormat="1" ht="16.5">
      <c r="A4" s="217" t="str">
        <f>IFERROR(IF(J4&lt;&gt;"",MAX($A$1:A3)+1,""),"")</f>
        <v/>
      </c>
      <c r="B4" s="218" t="str">
        <f>IFERROR(IF(J4="","",_xlfn.CONCAT($Y$2,_xlfn.CONCAT(IF(LEN(ドッグキャリー!$K$2)=1,0,""),ドッグキャリー!$K$2,_xlfn.CONCAT(IF(LEN(ドッグキャリー!$N$2)=1,0,""),ドッグキャリー!$N$2)))),"")</f>
        <v/>
      </c>
      <c r="C4" s="219"/>
      <c r="D4" s="219"/>
      <c r="E4" s="219"/>
      <c r="F4" s="220"/>
      <c r="G4" s="220" t="e">
        <f ca="1">_xlfn.XLOOKUP(I4,ドッグキャリー!$E$7:$E$62,ドッグキャリー!$C$7:$C$62,"",0)</f>
        <v>#NAME?</v>
      </c>
      <c r="H4" s="220" t="e">
        <f ca="1">_xlfn.XLOOKUP(I4,ドッグキャリー!$E$7:$E$62,ドッグキャリー!$D$7:$D$62,"",0)</f>
        <v>#NAME?</v>
      </c>
      <c r="I4" s="221" t="str">
        <f>IFERROR(IF(J4="","",ドッグキャリー!E9),"")</f>
        <v/>
      </c>
      <c r="J4" s="219" t="str">
        <f>IFERROR(IF(ドッグキャリー!N9=0,"",ドッグキャリー!N9),"")</f>
        <v/>
      </c>
      <c r="K4" s="220"/>
      <c r="L4" s="220"/>
      <c r="M4" s="220"/>
      <c r="N4" s="220"/>
      <c r="O4" s="220"/>
      <c r="P4" s="220"/>
      <c r="Q4" s="220"/>
      <c r="R4" s="220"/>
      <c r="S4" s="216">
        <f t="shared" si="0"/>
        <v>3</v>
      </c>
      <c r="U4" s="217">
        <f>ドッグキャリー!N63+スキンタイト!N326+ベッド・マット!N39+ウエア!N360+リード・アクセサリー!N117+アイテム!N69+トイ・販促!N109</f>
        <v>0</v>
      </c>
      <c r="V4" s="710">
        <f>U4-V2</f>
        <v>0</v>
      </c>
      <c r="AA4" s="217" t="e">
        <f t="shared" si="1"/>
        <v>#VALUE!</v>
      </c>
    </row>
    <row r="5" spans="1:27" s="217" customFormat="1" ht="16.5">
      <c r="A5" s="217" t="str">
        <f>IFERROR(IF(J5&lt;&gt;"",MAX($A$1:A4)+1,""),"")</f>
        <v/>
      </c>
      <c r="B5" s="218" t="str">
        <f>IFERROR(IF(J5="","",_xlfn.CONCAT($Y$2,_xlfn.CONCAT(IF(LEN(ドッグキャリー!$K$2)=1,0,""),ドッグキャリー!$K$2,_xlfn.CONCAT(IF(LEN(ドッグキャリー!$N$2)=1,0,""),ドッグキャリー!$N$2)))),"")</f>
        <v/>
      </c>
      <c r="C5" s="219"/>
      <c r="D5" s="219"/>
      <c r="E5" s="219"/>
      <c r="F5" s="220"/>
      <c r="G5" s="220" t="e">
        <f ca="1">_xlfn.XLOOKUP(I5,ドッグキャリー!$E$7:$E$62,ドッグキャリー!$C$7:$C$62,"",0)</f>
        <v>#NAME?</v>
      </c>
      <c r="H5" s="220" t="e">
        <f ca="1">_xlfn.XLOOKUP(I5,ドッグキャリー!$E$7:$E$62,ドッグキャリー!$D$7:$D$62,"",0)</f>
        <v>#NAME?</v>
      </c>
      <c r="I5" s="221" t="str">
        <f>IFERROR(IF(J5="","",ドッグキャリー!E10),"")</f>
        <v/>
      </c>
      <c r="J5" s="219" t="str">
        <f>IFERROR(IF(ドッグキャリー!N10=0,"",ドッグキャリー!N10),"")</f>
        <v/>
      </c>
      <c r="K5" s="220"/>
      <c r="L5" s="220"/>
      <c r="M5" s="220"/>
      <c r="N5" s="220"/>
      <c r="O5" s="220"/>
      <c r="P5" s="220"/>
      <c r="Q5" s="220"/>
      <c r="R5" s="220"/>
      <c r="S5" s="216">
        <f t="shared" si="0"/>
        <v>4</v>
      </c>
      <c r="AA5" s="217" t="e">
        <f t="shared" si="1"/>
        <v>#VALUE!</v>
      </c>
    </row>
    <row r="6" spans="1:27" s="217" customFormat="1" ht="16.5">
      <c r="A6" s="217" t="str">
        <f>IFERROR(IF(J6&lt;&gt;"",MAX($A$1:A5)+1,""),"")</f>
        <v/>
      </c>
      <c r="B6" s="218" t="str">
        <f>IFERROR(IF(J6="","",_xlfn.CONCAT($Y$2,_xlfn.CONCAT(IF(LEN(ドッグキャリー!$K$2)=1,0,""),ドッグキャリー!$K$2,_xlfn.CONCAT(IF(LEN(ドッグキャリー!$N$2)=1,0,""),ドッグキャリー!$N$2)))),"")</f>
        <v/>
      </c>
      <c r="C6" s="219"/>
      <c r="D6" s="219"/>
      <c r="E6" s="219"/>
      <c r="F6" s="220"/>
      <c r="G6" s="220" t="e">
        <f ca="1">_xlfn.XLOOKUP(I6,ドッグキャリー!$E$7:$E$62,ドッグキャリー!$C$7:$C$62,"",0)</f>
        <v>#NAME?</v>
      </c>
      <c r="H6" s="220" t="e">
        <f ca="1">_xlfn.XLOOKUP(I6,ドッグキャリー!$E$7:$E$62,ドッグキャリー!$D$7:$D$62,"",0)</f>
        <v>#NAME?</v>
      </c>
      <c r="I6" s="221" t="str">
        <f>IFERROR(IF(J6="","",ドッグキャリー!E11),"")</f>
        <v/>
      </c>
      <c r="J6" s="219" t="str">
        <f>IFERROR(IF(ドッグキャリー!N11=0,"",ドッグキャリー!N11),"")</f>
        <v/>
      </c>
      <c r="K6" s="220"/>
      <c r="L6" s="220"/>
      <c r="M6" s="220"/>
      <c r="N6" s="220"/>
      <c r="O6" s="220"/>
      <c r="P6" s="220"/>
      <c r="Q6" s="220"/>
      <c r="R6" s="220"/>
      <c r="S6" s="216">
        <f t="shared" si="0"/>
        <v>5</v>
      </c>
      <c r="AA6" s="217" t="e">
        <f t="shared" si="1"/>
        <v>#VALUE!</v>
      </c>
    </row>
    <row r="7" spans="1:27" s="217" customFormat="1" ht="16.5">
      <c r="A7" s="217" t="str">
        <f>IFERROR(IF(J7&lt;&gt;"",MAX($A$1:A6)+1,""),"")</f>
        <v/>
      </c>
      <c r="B7" s="218" t="str">
        <f>IFERROR(IF(J7="","",_xlfn.CONCAT($Y$2,_xlfn.CONCAT(IF(LEN(ドッグキャリー!$K$2)=1,0,""),ドッグキャリー!$K$2,_xlfn.CONCAT(IF(LEN(ドッグキャリー!$N$2)=1,0,""),ドッグキャリー!$N$2)))),"")</f>
        <v/>
      </c>
      <c r="C7" s="219"/>
      <c r="D7" s="219"/>
      <c r="E7" s="219"/>
      <c r="F7" s="220"/>
      <c r="G7" s="220" t="e">
        <f ca="1">_xlfn.XLOOKUP(I7,ドッグキャリー!$E$7:$E$62,ドッグキャリー!$C$7:$C$62,"",0)</f>
        <v>#NAME?</v>
      </c>
      <c r="H7" s="220" t="e">
        <f ca="1">_xlfn.XLOOKUP(I7,ドッグキャリー!$E$7:$E$62,ドッグキャリー!$D$7:$D$62,"",0)</f>
        <v>#NAME?</v>
      </c>
      <c r="I7" s="221" t="str">
        <f>IFERROR(IF(J7="","",ドッグキャリー!E12),"")</f>
        <v/>
      </c>
      <c r="J7" s="219" t="str">
        <f>IFERROR(IF(ドッグキャリー!N12=0,"",ドッグキャリー!N12),"")</f>
        <v/>
      </c>
      <c r="K7" s="220"/>
      <c r="L7" s="220"/>
      <c r="M7" s="220"/>
      <c r="N7" s="220"/>
      <c r="O7" s="220"/>
      <c r="P7" s="220"/>
      <c r="Q7" s="220"/>
      <c r="R7" s="220"/>
      <c r="S7" s="216">
        <f t="shared" si="0"/>
        <v>6</v>
      </c>
      <c r="AA7" s="217" t="e">
        <f t="shared" si="1"/>
        <v>#VALUE!</v>
      </c>
    </row>
    <row r="8" spans="1:27" s="217" customFormat="1" ht="16.5">
      <c r="A8" s="217" t="str">
        <f>IFERROR(IF(J8&lt;&gt;"",MAX($A$1:A7)+1,""),"")</f>
        <v/>
      </c>
      <c r="B8" s="218" t="str">
        <f>IFERROR(IF(J8="","",_xlfn.CONCAT($Y$2,_xlfn.CONCAT(IF(LEN(ドッグキャリー!$K$2)=1,0,""),ドッグキャリー!$K$2,_xlfn.CONCAT(IF(LEN(ドッグキャリー!$N$2)=1,0,""),ドッグキャリー!$N$2)))),"")</f>
        <v/>
      </c>
      <c r="C8" s="219"/>
      <c r="D8" s="219"/>
      <c r="E8" s="219"/>
      <c r="F8" s="220"/>
      <c r="G8" s="220" t="e">
        <f ca="1">_xlfn.XLOOKUP(I8,ドッグキャリー!$E$7:$E$62,ドッグキャリー!$C$7:$C$62,"",0)</f>
        <v>#NAME?</v>
      </c>
      <c r="H8" s="220" t="e">
        <f ca="1">_xlfn.XLOOKUP(I8,ドッグキャリー!$E$7:$E$62,ドッグキャリー!$D$7:$D$62,"",0)</f>
        <v>#NAME?</v>
      </c>
      <c r="I8" s="221" t="str">
        <f>IFERROR(IF(J8="","",ドッグキャリー!E13),"")</f>
        <v/>
      </c>
      <c r="J8" s="219" t="str">
        <f>IFERROR(IF(ドッグキャリー!N13=0,"",ドッグキャリー!N13),"")</f>
        <v/>
      </c>
      <c r="K8" s="220"/>
      <c r="L8" s="220"/>
      <c r="M8" s="220"/>
      <c r="N8" s="220"/>
      <c r="O8" s="220"/>
      <c r="P8" s="220"/>
      <c r="Q8" s="220"/>
      <c r="R8" s="220"/>
      <c r="S8" s="216">
        <f t="shared" si="0"/>
        <v>7</v>
      </c>
      <c r="AA8" s="217" t="e">
        <f t="shared" si="1"/>
        <v>#VALUE!</v>
      </c>
    </row>
    <row r="9" spans="1:27" s="217" customFormat="1" ht="16.5">
      <c r="A9" s="217" t="str">
        <f>IFERROR(IF(J9&lt;&gt;"",MAX($A$1:A8)+1,""),"")</f>
        <v/>
      </c>
      <c r="B9" s="218" t="str">
        <f>IFERROR(IF(J9="","",_xlfn.CONCAT($Y$2,_xlfn.CONCAT(IF(LEN(ドッグキャリー!$K$2)=1,0,""),ドッグキャリー!$K$2,_xlfn.CONCAT(IF(LEN(ドッグキャリー!$N$2)=1,0,""),ドッグキャリー!$N$2)))),"")</f>
        <v/>
      </c>
      <c r="C9" s="219"/>
      <c r="D9" s="219"/>
      <c r="E9" s="219"/>
      <c r="F9" s="220"/>
      <c r="G9" s="220" t="e">
        <f ca="1">_xlfn.XLOOKUP(I9,ドッグキャリー!$E$7:$E$62,ドッグキャリー!$C$7:$C$62,"",0)</f>
        <v>#NAME?</v>
      </c>
      <c r="H9" s="220" t="e">
        <f ca="1">_xlfn.XLOOKUP(I9,ドッグキャリー!$E$7:$E$62,ドッグキャリー!$D$7:$D$62,"",0)</f>
        <v>#NAME?</v>
      </c>
      <c r="I9" s="221" t="str">
        <f>IFERROR(IF(J9="","",ドッグキャリー!E14),"")</f>
        <v/>
      </c>
      <c r="J9" s="219" t="str">
        <f>IFERROR(IF(ドッグキャリー!N14=0,"",ドッグキャリー!N14),"")</f>
        <v/>
      </c>
      <c r="K9" s="220"/>
      <c r="L9" s="220"/>
      <c r="M9" s="220"/>
      <c r="N9" s="220"/>
      <c r="O9" s="220"/>
      <c r="P9" s="220"/>
      <c r="Q9" s="220"/>
      <c r="R9" s="220"/>
      <c r="S9" s="216">
        <f t="shared" si="0"/>
        <v>8</v>
      </c>
      <c r="AA9" s="217" t="e">
        <f t="shared" si="1"/>
        <v>#VALUE!</v>
      </c>
    </row>
    <row r="10" spans="1:27" s="217" customFormat="1" ht="16.5">
      <c r="A10" s="217" t="str">
        <f>IFERROR(IF(J10&lt;&gt;"",MAX($A$1:A9)+1,""),"")</f>
        <v/>
      </c>
      <c r="B10" s="218" t="str">
        <f>IFERROR(IF(J10="","",_xlfn.CONCAT($Y$2,_xlfn.CONCAT(IF(LEN(ドッグキャリー!$K$2)=1,0,""),ドッグキャリー!$K$2,_xlfn.CONCAT(IF(LEN(ドッグキャリー!$N$2)=1,0,""),ドッグキャリー!$N$2)))),"")</f>
        <v/>
      </c>
      <c r="C10" s="219"/>
      <c r="D10" s="219"/>
      <c r="E10" s="219"/>
      <c r="F10" s="220"/>
      <c r="G10" s="220" t="e">
        <f ca="1">_xlfn.XLOOKUP(I10,ドッグキャリー!$E$7:$E$62,ドッグキャリー!$C$7:$C$62,"",0)</f>
        <v>#NAME?</v>
      </c>
      <c r="H10" s="220" t="e">
        <f ca="1">_xlfn.XLOOKUP(I10,ドッグキャリー!$E$7:$E$62,ドッグキャリー!$D$7:$D$62,"",0)</f>
        <v>#NAME?</v>
      </c>
      <c r="I10" s="221" t="str">
        <f>IFERROR(IF(J10="","",ドッグキャリー!E15),"")</f>
        <v/>
      </c>
      <c r="J10" s="219" t="str">
        <f>IFERROR(IF(ドッグキャリー!N15=0,"",ドッグキャリー!N15),"")</f>
        <v/>
      </c>
      <c r="K10" s="220"/>
      <c r="L10" s="220"/>
      <c r="M10" s="220"/>
      <c r="N10" s="220"/>
      <c r="O10" s="220"/>
      <c r="P10" s="220"/>
      <c r="Q10" s="220"/>
      <c r="R10" s="220"/>
      <c r="S10" s="216">
        <f t="shared" si="0"/>
        <v>9</v>
      </c>
      <c r="AA10" s="217" t="e">
        <f t="shared" si="1"/>
        <v>#VALUE!</v>
      </c>
    </row>
    <row r="11" spans="1:27" s="217" customFormat="1" ht="16.5">
      <c r="A11" s="217" t="str">
        <f>IFERROR(IF(J11&lt;&gt;"",MAX($A$1:A10)+1,""),"")</f>
        <v/>
      </c>
      <c r="B11" s="218" t="str">
        <f>IFERROR(IF(J11="","",_xlfn.CONCAT($Y$2,_xlfn.CONCAT(IF(LEN(ドッグキャリー!$K$2)=1,0,""),ドッグキャリー!$K$2,_xlfn.CONCAT(IF(LEN(ドッグキャリー!$N$2)=1,0,""),ドッグキャリー!$N$2)))),"")</f>
        <v/>
      </c>
      <c r="C11" s="219"/>
      <c r="D11" s="219"/>
      <c r="E11" s="219"/>
      <c r="F11" s="220"/>
      <c r="G11" s="220" t="e">
        <f ca="1">_xlfn.XLOOKUP(I11,ドッグキャリー!$E$7:$E$62,ドッグキャリー!$C$7:$C$62,"",0)</f>
        <v>#NAME?</v>
      </c>
      <c r="H11" s="220" t="e">
        <f ca="1">_xlfn.XLOOKUP(I11,ドッグキャリー!$E$7:$E$62,ドッグキャリー!$D$7:$D$62,"",0)</f>
        <v>#NAME?</v>
      </c>
      <c r="I11" s="221" t="str">
        <f>IFERROR(IF(J11="","",ドッグキャリー!E16),"")</f>
        <v/>
      </c>
      <c r="J11" s="219" t="str">
        <f>IFERROR(IF(ドッグキャリー!N16=0,"",ドッグキャリー!N16),"")</f>
        <v/>
      </c>
      <c r="K11" s="220"/>
      <c r="L11" s="220"/>
      <c r="M11" s="220"/>
      <c r="N11" s="220"/>
      <c r="O11" s="220"/>
      <c r="P11" s="220"/>
      <c r="Q11" s="220"/>
      <c r="R11" s="220"/>
      <c r="S11" s="216">
        <f t="shared" si="0"/>
        <v>10</v>
      </c>
      <c r="AA11" s="217" t="e">
        <f t="shared" si="1"/>
        <v>#VALUE!</v>
      </c>
    </row>
    <row r="12" spans="1:27" s="217" customFormat="1" ht="16.5">
      <c r="A12" s="217" t="str">
        <f>IFERROR(IF(J12&lt;&gt;"",MAX($A$1:A11)+1,""),"")</f>
        <v/>
      </c>
      <c r="B12" s="218" t="str">
        <f>IFERROR(IF(J12="","",_xlfn.CONCAT($Y$2,_xlfn.CONCAT(IF(LEN(ドッグキャリー!$K$2)=1,0,""),ドッグキャリー!$K$2,_xlfn.CONCAT(IF(LEN(ドッグキャリー!$N$2)=1,0,""),ドッグキャリー!$N$2)))),"")</f>
        <v/>
      </c>
      <c r="C12" s="219"/>
      <c r="D12" s="219"/>
      <c r="E12" s="219"/>
      <c r="F12" s="220"/>
      <c r="G12" s="220" t="e">
        <f ca="1">_xlfn.XLOOKUP(I12,ドッグキャリー!$E$7:$E$62,ドッグキャリー!$C$7:$C$62,"",0)</f>
        <v>#NAME?</v>
      </c>
      <c r="H12" s="220" t="e">
        <f ca="1">_xlfn.XLOOKUP(I12,ドッグキャリー!$E$7:$E$62,ドッグキャリー!$D$7:$D$62,"",0)</f>
        <v>#NAME?</v>
      </c>
      <c r="I12" s="221" t="str">
        <f>IFERROR(IF(J12="","",ドッグキャリー!E17),"")</f>
        <v/>
      </c>
      <c r="J12" s="219" t="str">
        <f>IFERROR(IF(ドッグキャリー!N17=0,"",ドッグキャリー!N17),"")</f>
        <v/>
      </c>
      <c r="K12" s="220"/>
      <c r="L12" s="220"/>
      <c r="M12" s="220"/>
      <c r="N12" s="220"/>
      <c r="O12" s="220"/>
      <c r="P12" s="220"/>
      <c r="Q12" s="220"/>
      <c r="R12" s="220"/>
      <c r="S12" s="216">
        <f t="shared" si="0"/>
        <v>11</v>
      </c>
      <c r="AA12" s="217" t="e">
        <f t="shared" si="1"/>
        <v>#VALUE!</v>
      </c>
    </row>
    <row r="13" spans="1:27" s="217" customFormat="1" ht="16.5">
      <c r="A13" s="217" t="str">
        <f>IFERROR(IF(J13&lt;&gt;"",MAX($A$1:A12)+1,""),"")</f>
        <v/>
      </c>
      <c r="B13" s="218" t="str">
        <f>IFERROR(IF(J13="","",_xlfn.CONCAT($Y$2,_xlfn.CONCAT(IF(LEN(ドッグキャリー!$K$2)=1,0,""),ドッグキャリー!$K$2,_xlfn.CONCAT(IF(LEN(ドッグキャリー!$N$2)=1,0,""),ドッグキャリー!$N$2)))),"")</f>
        <v/>
      </c>
      <c r="C13" s="219"/>
      <c r="D13" s="219"/>
      <c r="E13" s="219"/>
      <c r="F13" s="220"/>
      <c r="G13" s="220" t="e">
        <f ca="1">_xlfn.XLOOKUP(I13,ドッグキャリー!$E$7:$E$62,ドッグキャリー!$C$7:$C$62,"",0)</f>
        <v>#NAME?</v>
      </c>
      <c r="H13" s="220" t="e">
        <f ca="1">_xlfn.XLOOKUP(I13,ドッグキャリー!$E$7:$E$62,ドッグキャリー!$D$7:$D$62,"",0)</f>
        <v>#NAME?</v>
      </c>
      <c r="I13" s="221" t="str">
        <f>IFERROR(IF(J13="","",ドッグキャリー!E18),"")</f>
        <v/>
      </c>
      <c r="J13" s="219" t="str">
        <f>IFERROR(IF(ドッグキャリー!N18=0,"",ドッグキャリー!N18),"")</f>
        <v/>
      </c>
      <c r="K13" s="220"/>
      <c r="L13" s="220"/>
      <c r="M13" s="220"/>
      <c r="N13" s="220"/>
      <c r="O13" s="220"/>
      <c r="P13" s="220"/>
      <c r="Q13" s="220"/>
      <c r="R13" s="220"/>
      <c r="S13" s="216">
        <f t="shared" si="0"/>
        <v>12</v>
      </c>
      <c r="AA13" s="217" t="e">
        <f t="shared" si="1"/>
        <v>#VALUE!</v>
      </c>
    </row>
    <row r="14" spans="1:27" s="217" customFormat="1" ht="16.5">
      <c r="A14" s="217" t="str">
        <f>IFERROR(IF(J14&lt;&gt;"",MAX($A$1:A13)+1,""),"")</f>
        <v/>
      </c>
      <c r="B14" s="218" t="str">
        <f>IFERROR(IF(J14="","",_xlfn.CONCAT($Y$2,_xlfn.CONCAT(IF(LEN(ドッグキャリー!$K$2)=1,0,""),ドッグキャリー!$K$2,_xlfn.CONCAT(IF(LEN(ドッグキャリー!$N$2)=1,0,""),ドッグキャリー!$N$2)))),"")</f>
        <v/>
      </c>
      <c r="C14" s="219"/>
      <c r="D14" s="219"/>
      <c r="E14" s="219"/>
      <c r="F14" s="220"/>
      <c r="G14" s="220" t="e">
        <f ca="1">_xlfn.XLOOKUP(I14,ドッグキャリー!$E$7:$E$62,ドッグキャリー!$C$7:$C$62,"",0)</f>
        <v>#NAME?</v>
      </c>
      <c r="H14" s="220" t="e">
        <f ca="1">_xlfn.XLOOKUP(I14,ドッグキャリー!$E$7:$E$62,ドッグキャリー!$D$7:$D$62,"",0)</f>
        <v>#NAME?</v>
      </c>
      <c r="I14" s="221" t="str">
        <f>IFERROR(IF(J14="","",ドッグキャリー!E19),"")</f>
        <v/>
      </c>
      <c r="J14" s="219" t="str">
        <f>IFERROR(IF(ドッグキャリー!N19=0,"",ドッグキャリー!N19),"")</f>
        <v/>
      </c>
      <c r="K14" s="220"/>
      <c r="L14" s="220"/>
      <c r="M14" s="220"/>
      <c r="N14" s="220"/>
      <c r="O14" s="220"/>
      <c r="P14" s="220"/>
      <c r="Q14" s="220"/>
      <c r="R14" s="220"/>
      <c r="S14" s="216">
        <f t="shared" si="0"/>
        <v>13</v>
      </c>
      <c r="AA14" s="217" t="e">
        <f t="shared" si="1"/>
        <v>#VALUE!</v>
      </c>
    </row>
    <row r="15" spans="1:27" s="217" customFormat="1" ht="16.5">
      <c r="A15" s="217" t="str">
        <f>IFERROR(IF(J15&lt;&gt;"",MAX($A$1:A14)+1,""),"")</f>
        <v/>
      </c>
      <c r="B15" s="218" t="str">
        <f>IFERROR(IF(J15="","",_xlfn.CONCAT($Y$2,_xlfn.CONCAT(IF(LEN(ドッグキャリー!$K$2)=1,0,""),ドッグキャリー!$K$2,_xlfn.CONCAT(IF(LEN(ドッグキャリー!$N$2)=1,0,""),ドッグキャリー!$N$2)))),"")</f>
        <v/>
      </c>
      <c r="C15" s="219"/>
      <c r="D15" s="219"/>
      <c r="E15" s="219"/>
      <c r="F15" s="220"/>
      <c r="G15" s="220" t="e">
        <f ca="1">_xlfn.XLOOKUP(I15,ドッグキャリー!$E$7:$E$62,ドッグキャリー!$C$7:$C$62,"",0)</f>
        <v>#NAME?</v>
      </c>
      <c r="H15" s="220" t="e">
        <f ca="1">_xlfn.XLOOKUP(I15,ドッグキャリー!$E$7:$E$62,ドッグキャリー!$D$7:$D$62,"",0)</f>
        <v>#NAME?</v>
      </c>
      <c r="I15" s="221" t="str">
        <f>IFERROR(IF(J15="","",ドッグキャリー!E20),"")</f>
        <v/>
      </c>
      <c r="J15" s="219" t="str">
        <f>IFERROR(IF(ドッグキャリー!N20=0,"",ドッグキャリー!N20),"")</f>
        <v/>
      </c>
      <c r="K15" s="220"/>
      <c r="L15" s="220"/>
      <c r="M15" s="220"/>
      <c r="N15" s="220"/>
      <c r="O15" s="220"/>
      <c r="P15" s="220"/>
      <c r="Q15" s="220"/>
      <c r="R15" s="220"/>
      <c r="S15" s="216">
        <f t="shared" si="0"/>
        <v>14</v>
      </c>
      <c r="AA15" s="217" t="e">
        <f t="shared" si="1"/>
        <v>#VALUE!</v>
      </c>
    </row>
    <row r="16" spans="1:27" s="217" customFormat="1" ht="16.5">
      <c r="A16" s="217" t="str">
        <f>IFERROR(IF(J16&lt;&gt;"",MAX($A$1:A15)+1,""),"")</f>
        <v/>
      </c>
      <c r="B16" s="218" t="str">
        <f>IFERROR(IF(J16="","",_xlfn.CONCAT($Y$2,_xlfn.CONCAT(IF(LEN(ドッグキャリー!$K$2)=1,0,""),ドッグキャリー!$K$2,_xlfn.CONCAT(IF(LEN(ドッグキャリー!$N$2)=1,0,""),ドッグキャリー!$N$2)))),"")</f>
        <v/>
      </c>
      <c r="C16" s="219"/>
      <c r="D16" s="219"/>
      <c r="E16" s="219"/>
      <c r="F16" s="220"/>
      <c r="G16" s="220" t="e">
        <f ca="1">_xlfn.XLOOKUP(I16,ドッグキャリー!$E$7:$E$62,ドッグキャリー!$C$7:$C$62,"",0)</f>
        <v>#NAME?</v>
      </c>
      <c r="H16" s="220" t="e">
        <f ca="1">_xlfn.XLOOKUP(I16,ドッグキャリー!$E$7:$E$62,ドッグキャリー!$D$7:$D$62,"",0)</f>
        <v>#NAME?</v>
      </c>
      <c r="I16" s="221" t="str">
        <f>IFERROR(IF(J16="","",ドッグキャリー!E21),"")</f>
        <v/>
      </c>
      <c r="J16" s="219" t="str">
        <f>IFERROR(IF(ドッグキャリー!N21=0,"",ドッグキャリー!N21),"")</f>
        <v/>
      </c>
      <c r="K16" s="220"/>
      <c r="L16" s="220"/>
      <c r="M16" s="220"/>
      <c r="N16" s="220"/>
      <c r="O16" s="220"/>
      <c r="P16" s="220"/>
      <c r="Q16" s="220"/>
      <c r="R16" s="220"/>
      <c r="S16" s="216">
        <f t="shared" si="0"/>
        <v>15</v>
      </c>
      <c r="AA16" s="217" t="e">
        <f t="shared" si="1"/>
        <v>#VALUE!</v>
      </c>
    </row>
    <row r="17" spans="1:27" s="217" customFormat="1" ht="16.5">
      <c r="A17" s="217" t="str">
        <f>IFERROR(IF(J17&lt;&gt;"",MAX($A$1:A16)+1,""),"")</f>
        <v/>
      </c>
      <c r="B17" s="218" t="str">
        <f>IFERROR(IF(J17="","",_xlfn.CONCAT($Y$2,_xlfn.CONCAT(IF(LEN(ドッグキャリー!$K$2)=1,0,""),ドッグキャリー!$K$2,_xlfn.CONCAT(IF(LEN(ドッグキャリー!$N$2)=1,0,""),ドッグキャリー!$N$2)))),"")</f>
        <v/>
      </c>
      <c r="C17" s="219"/>
      <c r="D17" s="219"/>
      <c r="E17" s="219"/>
      <c r="F17" s="220"/>
      <c r="G17" s="220" t="e">
        <f ca="1">_xlfn.XLOOKUP(I17,ドッグキャリー!$E$7:$E$62,ドッグキャリー!$C$7:$C$62,"",0)</f>
        <v>#NAME?</v>
      </c>
      <c r="H17" s="220" t="e">
        <f ca="1">_xlfn.XLOOKUP(I17,ドッグキャリー!$E$7:$E$62,ドッグキャリー!$D$7:$D$62,"",0)</f>
        <v>#NAME?</v>
      </c>
      <c r="I17" s="221" t="str">
        <f>IFERROR(IF(J17="","",ドッグキャリー!E22),"")</f>
        <v/>
      </c>
      <c r="J17" s="219" t="str">
        <f>IFERROR(IF(ドッグキャリー!N22=0,"",ドッグキャリー!N22),"")</f>
        <v/>
      </c>
      <c r="K17" s="220"/>
      <c r="L17" s="220"/>
      <c r="M17" s="220"/>
      <c r="N17" s="220"/>
      <c r="O17" s="220"/>
      <c r="P17" s="220"/>
      <c r="Q17" s="220"/>
      <c r="R17" s="220"/>
      <c r="S17" s="216">
        <f t="shared" si="0"/>
        <v>16</v>
      </c>
      <c r="AA17" s="217" t="e">
        <f t="shared" si="1"/>
        <v>#VALUE!</v>
      </c>
    </row>
    <row r="18" spans="1:27" s="217" customFormat="1" ht="16.5">
      <c r="A18" s="217" t="str">
        <f>IFERROR(IF(J18&lt;&gt;"",MAX($A$1:A17)+1,""),"")</f>
        <v/>
      </c>
      <c r="B18" s="218" t="str">
        <f>IFERROR(IF(J18="","",_xlfn.CONCAT($Y$2,_xlfn.CONCAT(IF(LEN(ドッグキャリー!$K$2)=1,0,""),ドッグキャリー!$K$2,_xlfn.CONCAT(IF(LEN(ドッグキャリー!$N$2)=1,0,""),ドッグキャリー!$N$2)))),"")</f>
        <v/>
      </c>
      <c r="C18" s="219"/>
      <c r="D18" s="219"/>
      <c r="E18" s="219"/>
      <c r="F18" s="220"/>
      <c r="G18" s="220" t="e">
        <f ca="1">_xlfn.XLOOKUP(I18,ドッグキャリー!$E$7:$E$62,ドッグキャリー!$C$7:$C$62,"",0)</f>
        <v>#NAME?</v>
      </c>
      <c r="H18" s="220" t="e">
        <f ca="1">_xlfn.XLOOKUP(I18,ドッグキャリー!$E$7:$E$62,ドッグキャリー!$D$7:$D$62,"",0)</f>
        <v>#NAME?</v>
      </c>
      <c r="I18" s="221" t="str">
        <f>IFERROR(IF(J18="","",ドッグキャリー!E23),"")</f>
        <v/>
      </c>
      <c r="J18" s="219" t="str">
        <f>IFERROR(IF(ドッグキャリー!N23=0,"",ドッグキャリー!N23),"")</f>
        <v/>
      </c>
      <c r="K18" s="220"/>
      <c r="L18" s="220"/>
      <c r="M18" s="220"/>
      <c r="N18" s="220"/>
      <c r="O18" s="220"/>
      <c r="P18" s="220"/>
      <c r="Q18" s="220"/>
      <c r="R18" s="220"/>
      <c r="S18" s="216">
        <f t="shared" si="0"/>
        <v>17</v>
      </c>
      <c r="AA18" s="217" t="e">
        <f t="shared" si="1"/>
        <v>#VALUE!</v>
      </c>
    </row>
    <row r="19" spans="1:27" s="217" customFormat="1" ht="16.5">
      <c r="A19" s="217" t="str">
        <f>IFERROR(IF(J19&lt;&gt;"",MAX($A$1:A18)+1,""),"")</f>
        <v/>
      </c>
      <c r="B19" s="218" t="str">
        <f>IFERROR(IF(J19="","",_xlfn.CONCAT($Y$2,_xlfn.CONCAT(IF(LEN(ドッグキャリー!$K$2)=1,0,""),ドッグキャリー!$K$2,_xlfn.CONCAT(IF(LEN(ドッグキャリー!$N$2)=1,0,""),ドッグキャリー!$N$2)))),"")</f>
        <v/>
      </c>
      <c r="C19" s="219"/>
      <c r="D19" s="219"/>
      <c r="E19" s="219"/>
      <c r="F19" s="220"/>
      <c r="G19" s="220" t="e">
        <f ca="1">_xlfn.XLOOKUP(I19,ドッグキャリー!$E$7:$E$62,ドッグキャリー!$C$7:$C$62,"",0)</f>
        <v>#NAME?</v>
      </c>
      <c r="H19" s="220" t="e">
        <f ca="1">_xlfn.XLOOKUP(I19,ドッグキャリー!$E$7:$E$62,ドッグキャリー!$D$7:$D$62,"",0)</f>
        <v>#NAME?</v>
      </c>
      <c r="I19" s="221" t="str">
        <f>IFERROR(IF(J19="","",ドッグキャリー!E24),"")</f>
        <v/>
      </c>
      <c r="J19" s="219" t="str">
        <f>IFERROR(IF(ドッグキャリー!N24=0,"",ドッグキャリー!N24),"")</f>
        <v/>
      </c>
      <c r="K19" s="220"/>
      <c r="L19" s="220"/>
      <c r="M19" s="220"/>
      <c r="N19" s="220"/>
      <c r="O19" s="220"/>
      <c r="P19" s="220"/>
      <c r="Q19" s="220"/>
      <c r="R19" s="220"/>
      <c r="S19" s="216">
        <f t="shared" si="0"/>
        <v>18</v>
      </c>
      <c r="AA19" s="217" t="e">
        <f t="shared" si="1"/>
        <v>#VALUE!</v>
      </c>
    </row>
    <row r="20" spans="1:27" s="217" customFormat="1" ht="16.5">
      <c r="A20" s="217" t="str">
        <f>IFERROR(IF(J20&lt;&gt;"",MAX($A$1:A19)+1,""),"")</f>
        <v/>
      </c>
      <c r="B20" s="218" t="str">
        <f>IFERROR(IF(J20="","",_xlfn.CONCAT($Y$2,_xlfn.CONCAT(IF(LEN(ドッグキャリー!$K$2)=1,0,""),ドッグキャリー!$K$2,_xlfn.CONCAT(IF(LEN(ドッグキャリー!$N$2)=1,0,""),ドッグキャリー!$N$2)))),"")</f>
        <v/>
      </c>
      <c r="C20" s="219"/>
      <c r="D20" s="219"/>
      <c r="E20" s="219"/>
      <c r="F20" s="220"/>
      <c r="G20" s="220" t="e">
        <f ca="1">_xlfn.XLOOKUP(I20,ドッグキャリー!$E$7:$E$62,ドッグキャリー!$C$7:$C$62,"",0)</f>
        <v>#NAME?</v>
      </c>
      <c r="H20" s="220" t="e">
        <f ca="1">_xlfn.XLOOKUP(I20,ドッグキャリー!$E$7:$E$62,ドッグキャリー!$D$7:$D$62,"",0)</f>
        <v>#NAME?</v>
      </c>
      <c r="I20" s="221" t="str">
        <f>IFERROR(IF(J20="","",ドッグキャリー!E25),"")</f>
        <v/>
      </c>
      <c r="J20" s="219" t="str">
        <f>IFERROR(IF(ドッグキャリー!N25=0,"",ドッグキャリー!N25),"")</f>
        <v/>
      </c>
      <c r="K20" s="220"/>
      <c r="L20" s="220"/>
      <c r="M20" s="220"/>
      <c r="N20" s="220"/>
      <c r="O20" s="220"/>
      <c r="P20" s="220"/>
      <c r="Q20" s="220"/>
      <c r="R20" s="220"/>
      <c r="S20" s="216">
        <f t="shared" si="0"/>
        <v>19</v>
      </c>
      <c r="AA20" s="217" t="e">
        <f t="shared" si="1"/>
        <v>#VALUE!</v>
      </c>
    </row>
    <row r="21" spans="1:27" s="217" customFormat="1" ht="16.5">
      <c r="A21" s="217" t="str">
        <f>IFERROR(IF(J21&lt;&gt;"",MAX($A$1:A20)+1,""),"")</f>
        <v/>
      </c>
      <c r="B21" s="218" t="str">
        <f>IFERROR(IF(J21="","",_xlfn.CONCAT($Y$2,_xlfn.CONCAT(IF(LEN(ドッグキャリー!$K$2)=1,0,""),ドッグキャリー!$K$2,_xlfn.CONCAT(IF(LEN(ドッグキャリー!$N$2)=1,0,""),ドッグキャリー!$N$2)))),"")</f>
        <v/>
      </c>
      <c r="C21" s="219"/>
      <c r="D21" s="219"/>
      <c r="E21" s="219"/>
      <c r="F21" s="220"/>
      <c r="G21" s="220" t="e">
        <f ca="1">_xlfn.XLOOKUP(I21,ドッグキャリー!$E$7:$E$62,ドッグキャリー!$C$7:$C$62,"",0)</f>
        <v>#NAME?</v>
      </c>
      <c r="H21" s="220" t="e">
        <f ca="1">_xlfn.XLOOKUP(I21,ドッグキャリー!$E$7:$E$62,ドッグキャリー!$D$7:$D$62,"",0)</f>
        <v>#NAME?</v>
      </c>
      <c r="I21" s="221" t="str">
        <f>IFERROR(IF(J21="","",ドッグキャリー!E26),"")</f>
        <v/>
      </c>
      <c r="J21" s="219" t="str">
        <f>IFERROR(IF(ドッグキャリー!N26=0,"",ドッグキャリー!N26),"")</f>
        <v/>
      </c>
      <c r="K21" s="220"/>
      <c r="L21" s="220"/>
      <c r="M21" s="220"/>
      <c r="N21" s="220"/>
      <c r="O21" s="220"/>
      <c r="P21" s="220"/>
      <c r="Q21" s="220"/>
      <c r="R21" s="220"/>
      <c r="S21" s="216">
        <f t="shared" si="0"/>
        <v>20</v>
      </c>
      <c r="AA21" s="217" t="e">
        <f t="shared" si="1"/>
        <v>#VALUE!</v>
      </c>
    </row>
    <row r="22" spans="1:27" s="217" customFormat="1" ht="16.5">
      <c r="A22" s="217" t="str">
        <f>IFERROR(IF(J22&lt;&gt;"",MAX($A$1:A21)+1,""),"")</f>
        <v/>
      </c>
      <c r="B22" s="218" t="str">
        <f>IFERROR(IF(J22="","",_xlfn.CONCAT($Y$2,_xlfn.CONCAT(IF(LEN(ドッグキャリー!$K$2)=1,0,""),ドッグキャリー!$K$2,_xlfn.CONCAT(IF(LEN(ドッグキャリー!$N$2)=1,0,""),ドッグキャリー!$N$2)))),"")</f>
        <v/>
      </c>
      <c r="C22" s="219"/>
      <c r="D22" s="219"/>
      <c r="E22" s="219"/>
      <c r="F22" s="220"/>
      <c r="G22" s="220" t="e">
        <f ca="1">_xlfn.XLOOKUP(I22,ドッグキャリー!$E$7:$E$62,ドッグキャリー!$C$7:$C$62,"",0)</f>
        <v>#NAME?</v>
      </c>
      <c r="H22" s="220" t="e">
        <f ca="1">_xlfn.XLOOKUP(I22,ドッグキャリー!$E$7:$E$62,ドッグキャリー!$D$7:$D$62,"",0)</f>
        <v>#NAME?</v>
      </c>
      <c r="I22" s="221" t="str">
        <f>IFERROR(IF(J22="","",ドッグキャリー!E27),"")</f>
        <v/>
      </c>
      <c r="J22" s="219" t="str">
        <f>IFERROR(IF(ドッグキャリー!N27=0,"",ドッグキャリー!N27),"")</f>
        <v/>
      </c>
      <c r="K22" s="220"/>
      <c r="L22" s="220"/>
      <c r="M22" s="220"/>
      <c r="N22" s="220"/>
      <c r="O22" s="220"/>
      <c r="P22" s="220"/>
      <c r="Q22" s="220"/>
      <c r="R22" s="220"/>
      <c r="S22" s="216">
        <f t="shared" si="0"/>
        <v>21</v>
      </c>
      <c r="AA22" s="217" t="e">
        <f t="shared" si="1"/>
        <v>#VALUE!</v>
      </c>
    </row>
    <row r="23" spans="1:27" s="217" customFormat="1" ht="16.5">
      <c r="A23" s="217" t="str">
        <f>IFERROR(IF(J23&lt;&gt;"",MAX($A$1:A22)+1,""),"")</f>
        <v/>
      </c>
      <c r="B23" s="218" t="str">
        <f>IFERROR(IF(J23="","",_xlfn.CONCAT($Y$2,_xlfn.CONCAT(IF(LEN(ドッグキャリー!$K$2)=1,0,""),ドッグキャリー!$K$2,_xlfn.CONCAT(IF(LEN(ドッグキャリー!$N$2)=1,0,""),ドッグキャリー!$N$2)))),"")</f>
        <v/>
      </c>
      <c r="C23" s="219"/>
      <c r="D23" s="219"/>
      <c r="E23" s="219"/>
      <c r="F23" s="220"/>
      <c r="G23" s="220" t="e">
        <f ca="1">_xlfn.XLOOKUP(I23,ドッグキャリー!$E$7:$E$62,ドッグキャリー!$C$7:$C$62,"",0)</f>
        <v>#NAME?</v>
      </c>
      <c r="H23" s="220" t="e">
        <f ca="1">_xlfn.XLOOKUP(I23,ドッグキャリー!$E$7:$E$62,ドッグキャリー!$D$7:$D$62,"",0)</f>
        <v>#NAME?</v>
      </c>
      <c r="I23" s="221" t="str">
        <f>IFERROR(IF(J23="","",ドッグキャリー!E28),"")</f>
        <v/>
      </c>
      <c r="J23" s="219" t="str">
        <f>IFERROR(IF(ドッグキャリー!N28=0,"",ドッグキャリー!N28),"")</f>
        <v/>
      </c>
      <c r="K23" s="220"/>
      <c r="L23" s="220"/>
      <c r="M23" s="220"/>
      <c r="N23" s="220"/>
      <c r="O23" s="220"/>
      <c r="P23" s="220"/>
      <c r="Q23" s="220"/>
      <c r="R23" s="220"/>
      <c r="S23" s="216">
        <f t="shared" si="0"/>
        <v>22</v>
      </c>
      <c r="AA23" s="217" t="e">
        <f t="shared" si="1"/>
        <v>#VALUE!</v>
      </c>
    </row>
    <row r="24" spans="1:27" s="217" customFormat="1" ht="16.5">
      <c r="A24" s="217" t="str">
        <f>IFERROR(IF(J24&lt;&gt;"",MAX($A$1:A23)+1,""),"")</f>
        <v/>
      </c>
      <c r="B24" s="218" t="str">
        <f>IFERROR(IF(J24="","",_xlfn.CONCAT($Y$2,_xlfn.CONCAT(IF(LEN(ドッグキャリー!$K$2)=1,0,""),ドッグキャリー!$K$2,_xlfn.CONCAT(IF(LEN(ドッグキャリー!$N$2)=1,0,""),ドッグキャリー!$N$2)))),"")</f>
        <v/>
      </c>
      <c r="C24" s="219"/>
      <c r="D24" s="219"/>
      <c r="E24" s="219"/>
      <c r="F24" s="220"/>
      <c r="G24" s="220" t="e">
        <f ca="1">_xlfn.XLOOKUP(I24,ドッグキャリー!$E$7:$E$62,ドッグキャリー!$C$7:$C$62,"",0)</f>
        <v>#NAME?</v>
      </c>
      <c r="H24" s="220" t="e">
        <f ca="1">_xlfn.XLOOKUP(I24,ドッグキャリー!$E$7:$E$62,ドッグキャリー!$D$7:$D$62,"",0)</f>
        <v>#NAME?</v>
      </c>
      <c r="I24" s="221" t="str">
        <f>IFERROR(IF(J24="","",ドッグキャリー!E29),"")</f>
        <v/>
      </c>
      <c r="J24" s="219" t="str">
        <f>IFERROR(IF(ドッグキャリー!N29=0,"",ドッグキャリー!N29),"")</f>
        <v/>
      </c>
      <c r="K24" s="220"/>
      <c r="L24" s="220"/>
      <c r="M24" s="220"/>
      <c r="N24" s="220"/>
      <c r="O24" s="220"/>
      <c r="P24" s="220"/>
      <c r="Q24" s="220"/>
      <c r="R24" s="220"/>
      <c r="S24" s="216">
        <f t="shared" si="0"/>
        <v>23</v>
      </c>
      <c r="AA24" s="217" t="e">
        <f t="shared" si="1"/>
        <v>#VALUE!</v>
      </c>
    </row>
    <row r="25" spans="1:27" s="217" customFormat="1" ht="16.5">
      <c r="A25" s="217" t="str">
        <f>IFERROR(IF(J25&lt;&gt;"",MAX($A$1:A24)+1,""),"")</f>
        <v/>
      </c>
      <c r="B25" s="218" t="str">
        <f>IFERROR(IF(J25="","",_xlfn.CONCAT($Y$2,_xlfn.CONCAT(IF(LEN(ドッグキャリー!$K$2)=1,0,""),ドッグキャリー!$K$2,_xlfn.CONCAT(IF(LEN(ドッグキャリー!$N$2)=1,0,""),ドッグキャリー!$N$2)))),"")</f>
        <v/>
      </c>
      <c r="C25" s="219"/>
      <c r="D25" s="219"/>
      <c r="E25" s="219"/>
      <c r="F25" s="220"/>
      <c r="G25" s="220" t="e">
        <f ca="1">_xlfn.XLOOKUP(I25,ドッグキャリー!$E$7:$E$62,ドッグキャリー!$C$7:$C$62,"",0)</f>
        <v>#NAME?</v>
      </c>
      <c r="H25" s="220" t="e">
        <f ca="1">_xlfn.XLOOKUP(I25,ドッグキャリー!$E$7:$E$62,ドッグキャリー!$D$7:$D$62,"",0)</f>
        <v>#NAME?</v>
      </c>
      <c r="I25" s="221" t="str">
        <f>IFERROR(IF(J25="","",ドッグキャリー!E30),"")</f>
        <v/>
      </c>
      <c r="J25" s="219" t="str">
        <f>IFERROR(IF(ドッグキャリー!N30=0,"",ドッグキャリー!N30),"")</f>
        <v/>
      </c>
      <c r="K25" s="220"/>
      <c r="L25" s="220"/>
      <c r="M25" s="220"/>
      <c r="N25" s="220"/>
      <c r="O25" s="220"/>
      <c r="P25" s="220"/>
      <c r="Q25" s="220"/>
      <c r="R25" s="220"/>
      <c r="S25" s="216">
        <f t="shared" si="0"/>
        <v>24</v>
      </c>
      <c r="AA25" s="217" t="e">
        <f t="shared" si="1"/>
        <v>#VALUE!</v>
      </c>
    </row>
    <row r="26" spans="1:27" s="217" customFormat="1" ht="16.5">
      <c r="A26" s="217" t="str">
        <f>IFERROR(IF(J26&lt;&gt;"",MAX($A$1:A25)+1,""),"")</f>
        <v/>
      </c>
      <c r="B26" s="218" t="str">
        <f>IFERROR(IF(J26="","",_xlfn.CONCAT($Y$2,_xlfn.CONCAT(IF(LEN(ドッグキャリー!$K$2)=1,0,""),ドッグキャリー!$K$2,_xlfn.CONCAT(IF(LEN(ドッグキャリー!$N$2)=1,0,""),ドッグキャリー!$N$2)))),"")</f>
        <v/>
      </c>
      <c r="C26" s="219"/>
      <c r="D26" s="219"/>
      <c r="E26" s="219"/>
      <c r="F26" s="220"/>
      <c r="G26" s="220" t="e">
        <f ca="1">_xlfn.XLOOKUP(I26,ドッグキャリー!$E$7:$E$62,ドッグキャリー!$C$7:$C$62,"",0)</f>
        <v>#NAME?</v>
      </c>
      <c r="H26" s="220" t="e">
        <f ca="1">_xlfn.XLOOKUP(I26,ドッグキャリー!$E$7:$E$62,ドッグキャリー!$D$7:$D$62,"",0)</f>
        <v>#NAME?</v>
      </c>
      <c r="I26" s="221" t="str">
        <f>IFERROR(IF(J26="","",ドッグキャリー!E31),"")</f>
        <v/>
      </c>
      <c r="J26" s="219" t="str">
        <f>IFERROR(IF(ドッグキャリー!N31=0,"",ドッグキャリー!N31),"")</f>
        <v/>
      </c>
      <c r="K26" s="220"/>
      <c r="L26" s="220"/>
      <c r="M26" s="220"/>
      <c r="N26" s="220"/>
      <c r="O26" s="220"/>
      <c r="P26" s="220"/>
      <c r="Q26" s="220"/>
      <c r="R26" s="220"/>
      <c r="S26" s="216">
        <f t="shared" si="0"/>
        <v>25</v>
      </c>
      <c r="AA26" s="217" t="e">
        <f t="shared" si="1"/>
        <v>#VALUE!</v>
      </c>
    </row>
    <row r="27" spans="1:27" s="217" customFormat="1" ht="16.5">
      <c r="A27" s="217" t="str">
        <f>IFERROR(IF(J27&lt;&gt;"",MAX($A$1:A26)+1,""),"")</f>
        <v/>
      </c>
      <c r="B27" s="218" t="str">
        <f>IFERROR(IF(J27="","",_xlfn.CONCAT($Y$2,_xlfn.CONCAT(IF(LEN(ドッグキャリー!$K$2)=1,0,""),ドッグキャリー!$K$2,_xlfn.CONCAT(IF(LEN(ドッグキャリー!$N$2)=1,0,""),ドッグキャリー!$N$2)))),"")</f>
        <v/>
      </c>
      <c r="C27" s="219"/>
      <c r="D27" s="219"/>
      <c r="E27" s="219"/>
      <c r="F27" s="220"/>
      <c r="G27" s="220" t="e">
        <f ca="1">_xlfn.XLOOKUP(I27,ドッグキャリー!$E$7:$E$62,ドッグキャリー!$C$7:$C$62,"",0)</f>
        <v>#NAME?</v>
      </c>
      <c r="H27" s="220" t="e">
        <f ca="1">_xlfn.XLOOKUP(I27,ドッグキャリー!$E$7:$E$62,ドッグキャリー!$D$7:$D$62,"",0)</f>
        <v>#NAME?</v>
      </c>
      <c r="I27" s="221" t="str">
        <f>IFERROR(IF(J27="","",ドッグキャリー!E32),"")</f>
        <v/>
      </c>
      <c r="J27" s="219" t="str">
        <f>IFERROR(IF(ドッグキャリー!N32=0,"",ドッグキャリー!N32),"")</f>
        <v/>
      </c>
      <c r="K27" s="220"/>
      <c r="L27" s="220"/>
      <c r="M27" s="220"/>
      <c r="N27" s="220"/>
      <c r="O27" s="220"/>
      <c r="P27" s="220"/>
      <c r="Q27" s="220"/>
      <c r="R27" s="220"/>
      <c r="S27" s="216">
        <f t="shared" si="0"/>
        <v>26</v>
      </c>
      <c r="AA27" s="217" t="e">
        <f t="shared" si="1"/>
        <v>#VALUE!</v>
      </c>
    </row>
    <row r="28" spans="1:27" s="217" customFormat="1" ht="16.5">
      <c r="A28" s="217" t="str">
        <f>IFERROR(IF(J28&lt;&gt;"",MAX($A$1:A27)+1,""),"")</f>
        <v/>
      </c>
      <c r="B28" s="218" t="str">
        <f>IFERROR(IF(J28="","",_xlfn.CONCAT($Y$2,_xlfn.CONCAT(IF(LEN(ドッグキャリー!$K$2)=1,0,""),ドッグキャリー!$K$2,_xlfn.CONCAT(IF(LEN(ドッグキャリー!$N$2)=1,0,""),ドッグキャリー!$N$2)))),"")</f>
        <v/>
      </c>
      <c r="C28" s="219"/>
      <c r="D28" s="219"/>
      <c r="E28" s="219"/>
      <c r="F28" s="220"/>
      <c r="G28" s="220" t="e">
        <f ca="1">_xlfn.XLOOKUP(I28,ドッグキャリー!$E$7:$E$62,ドッグキャリー!$C$7:$C$62,"",0)</f>
        <v>#NAME?</v>
      </c>
      <c r="H28" s="220" t="e">
        <f ca="1">_xlfn.XLOOKUP(I28,ドッグキャリー!$E$7:$E$62,ドッグキャリー!$D$7:$D$62,"",0)</f>
        <v>#NAME?</v>
      </c>
      <c r="I28" s="221" t="str">
        <f>IFERROR(IF(J28="","",ドッグキャリー!E33),"")</f>
        <v/>
      </c>
      <c r="J28" s="219" t="str">
        <f>IFERROR(IF(ドッグキャリー!N33=0,"",ドッグキャリー!N33),"")</f>
        <v/>
      </c>
      <c r="K28" s="220"/>
      <c r="L28" s="220"/>
      <c r="M28" s="220"/>
      <c r="N28" s="220"/>
      <c r="O28" s="220"/>
      <c r="P28" s="220"/>
      <c r="Q28" s="220"/>
      <c r="R28" s="220"/>
      <c r="S28" s="216">
        <f t="shared" si="0"/>
        <v>27</v>
      </c>
      <c r="AA28" s="217" t="e">
        <f t="shared" si="1"/>
        <v>#VALUE!</v>
      </c>
    </row>
    <row r="29" spans="1:27" s="217" customFormat="1" ht="16.5">
      <c r="A29" s="217" t="str">
        <f>IFERROR(IF(J29&lt;&gt;"",MAX($A$1:A28)+1,""),"")</f>
        <v/>
      </c>
      <c r="B29" s="218" t="str">
        <f>IFERROR(IF(J29="","",_xlfn.CONCAT($Y$2,_xlfn.CONCAT(IF(LEN(ドッグキャリー!$K$2)=1,0,""),ドッグキャリー!$K$2,_xlfn.CONCAT(IF(LEN(ドッグキャリー!$N$2)=1,0,""),ドッグキャリー!$N$2)))),"")</f>
        <v/>
      </c>
      <c r="C29" s="219"/>
      <c r="D29" s="219"/>
      <c r="E29" s="219"/>
      <c r="F29" s="220"/>
      <c r="G29" s="220" t="e">
        <f ca="1">_xlfn.XLOOKUP(I29,ドッグキャリー!$E$7:$E$62,ドッグキャリー!$C$7:$C$62,"",0)</f>
        <v>#NAME?</v>
      </c>
      <c r="H29" s="220" t="e">
        <f ca="1">_xlfn.XLOOKUP(I29,ドッグキャリー!$E$7:$E$62,ドッグキャリー!$D$7:$D$62,"",0)</f>
        <v>#NAME?</v>
      </c>
      <c r="I29" s="221" t="str">
        <f>IFERROR(IF(J29="","",ドッグキャリー!E34),"")</f>
        <v/>
      </c>
      <c r="J29" s="219" t="str">
        <f>IFERROR(IF(ドッグキャリー!N34=0,"",ドッグキャリー!N34),"")</f>
        <v/>
      </c>
      <c r="K29" s="220"/>
      <c r="L29" s="220"/>
      <c r="M29" s="220"/>
      <c r="N29" s="220"/>
      <c r="O29" s="220"/>
      <c r="P29" s="220"/>
      <c r="Q29" s="220"/>
      <c r="R29" s="220"/>
      <c r="S29" s="216">
        <f t="shared" si="0"/>
        <v>28</v>
      </c>
      <c r="AA29" s="217" t="e">
        <f t="shared" si="1"/>
        <v>#VALUE!</v>
      </c>
    </row>
    <row r="30" spans="1:27" s="217" customFormat="1" ht="16.5">
      <c r="A30" s="217" t="str">
        <f>IFERROR(IF(J30&lt;&gt;"",MAX($A$1:A29)+1,""),"")</f>
        <v/>
      </c>
      <c r="B30" s="218" t="str">
        <f>IFERROR(IF(J30="","",_xlfn.CONCAT($Y$2,_xlfn.CONCAT(IF(LEN(ドッグキャリー!$K$2)=1,0,""),ドッグキャリー!$K$2,_xlfn.CONCAT(IF(LEN(ドッグキャリー!$N$2)=1,0,""),ドッグキャリー!$N$2)))),"")</f>
        <v/>
      </c>
      <c r="C30" s="219"/>
      <c r="D30" s="219"/>
      <c r="E30" s="219"/>
      <c r="F30" s="220"/>
      <c r="G30" s="220" t="e">
        <f ca="1">_xlfn.XLOOKUP(I30,ドッグキャリー!$E$7:$E$62,ドッグキャリー!$C$7:$C$62,"",0)</f>
        <v>#NAME?</v>
      </c>
      <c r="H30" s="220" t="e">
        <f ca="1">_xlfn.XLOOKUP(I30,ドッグキャリー!$E$7:$E$62,ドッグキャリー!$D$7:$D$62,"",0)</f>
        <v>#NAME?</v>
      </c>
      <c r="I30" s="221" t="str">
        <f>IFERROR(IF(J30="","",ドッグキャリー!E35),"")</f>
        <v/>
      </c>
      <c r="J30" s="219" t="str">
        <f>IFERROR(IF(ドッグキャリー!N35=0,"",ドッグキャリー!N35),"")</f>
        <v/>
      </c>
      <c r="K30" s="220"/>
      <c r="L30" s="220"/>
      <c r="M30" s="220"/>
      <c r="N30" s="220"/>
      <c r="O30" s="220"/>
      <c r="P30" s="220"/>
      <c r="Q30" s="220"/>
      <c r="R30" s="220"/>
      <c r="S30" s="216">
        <f t="shared" si="0"/>
        <v>29</v>
      </c>
      <c r="AA30" s="217" t="e">
        <f t="shared" si="1"/>
        <v>#VALUE!</v>
      </c>
    </row>
    <row r="31" spans="1:27" s="217" customFormat="1" ht="16.5">
      <c r="A31" s="217" t="str">
        <f>IFERROR(IF(J31&lt;&gt;"",MAX($A$1:A30)+1,""),"")</f>
        <v/>
      </c>
      <c r="B31" s="218" t="str">
        <f>IFERROR(IF(J31="","",_xlfn.CONCAT($Y$2,_xlfn.CONCAT(IF(LEN(ドッグキャリー!$K$2)=1,0,""),ドッグキャリー!$K$2,_xlfn.CONCAT(IF(LEN(ドッグキャリー!$N$2)=1,0,""),ドッグキャリー!$N$2)))),"")</f>
        <v/>
      </c>
      <c r="C31" s="219"/>
      <c r="D31" s="219"/>
      <c r="E31" s="219"/>
      <c r="F31" s="220"/>
      <c r="G31" s="220" t="e">
        <f ca="1">_xlfn.XLOOKUP(I31,ドッグキャリー!$E$7:$E$62,ドッグキャリー!$C$7:$C$62,"",0)</f>
        <v>#NAME?</v>
      </c>
      <c r="H31" s="220" t="e">
        <f ca="1">_xlfn.XLOOKUP(I31,ドッグキャリー!$E$7:$E$62,ドッグキャリー!$D$7:$D$62,"",0)</f>
        <v>#NAME?</v>
      </c>
      <c r="I31" s="221" t="str">
        <f>IFERROR(IF(J31="","",ドッグキャリー!E36),"")</f>
        <v/>
      </c>
      <c r="J31" s="219" t="str">
        <f>IFERROR(IF(ドッグキャリー!N36=0,"",ドッグキャリー!N36),"")</f>
        <v/>
      </c>
      <c r="K31" s="220"/>
      <c r="L31" s="220"/>
      <c r="M31" s="220"/>
      <c r="N31" s="220"/>
      <c r="O31" s="220"/>
      <c r="P31" s="220"/>
      <c r="Q31" s="220"/>
      <c r="R31" s="220"/>
      <c r="S31" s="216">
        <f t="shared" si="0"/>
        <v>30</v>
      </c>
      <c r="AA31" s="217" t="e">
        <f t="shared" si="1"/>
        <v>#VALUE!</v>
      </c>
    </row>
    <row r="32" spans="1:27" s="217" customFormat="1" ht="16.5">
      <c r="A32" s="217" t="str">
        <f>IFERROR(IF(J32&lt;&gt;"",MAX($A$1:A31)+1,""),"")</f>
        <v/>
      </c>
      <c r="B32" s="218" t="str">
        <f>IFERROR(IF(J32="","",_xlfn.CONCAT($Y$2,_xlfn.CONCAT(IF(LEN(ドッグキャリー!$K$2)=1,0,""),ドッグキャリー!$K$2,_xlfn.CONCAT(IF(LEN(ドッグキャリー!$N$2)=1,0,""),ドッグキャリー!$N$2)))),"")</f>
        <v/>
      </c>
      <c r="C32" s="219"/>
      <c r="D32" s="219"/>
      <c r="E32" s="219"/>
      <c r="F32" s="220"/>
      <c r="G32" s="220" t="e">
        <f ca="1">_xlfn.XLOOKUP(I32,ドッグキャリー!$E$7:$E$62,ドッグキャリー!$C$7:$C$62,"",0)</f>
        <v>#NAME?</v>
      </c>
      <c r="H32" s="220" t="e">
        <f ca="1">_xlfn.XLOOKUP(I32,ドッグキャリー!$E$7:$E$62,ドッグキャリー!$D$7:$D$62,"",0)</f>
        <v>#NAME?</v>
      </c>
      <c r="I32" s="221" t="str">
        <f>IFERROR(IF(J32="","",ドッグキャリー!E37),"")</f>
        <v/>
      </c>
      <c r="J32" s="219" t="str">
        <f>IFERROR(IF(ドッグキャリー!N37=0,"",ドッグキャリー!N37),"")</f>
        <v/>
      </c>
      <c r="K32" s="220"/>
      <c r="L32" s="220"/>
      <c r="M32" s="220"/>
      <c r="N32" s="220"/>
      <c r="O32" s="220"/>
      <c r="P32" s="220"/>
      <c r="Q32" s="220"/>
      <c r="R32" s="220"/>
      <c r="S32" s="216">
        <f t="shared" si="0"/>
        <v>31</v>
      </c>
      <c r="AA32" s="217" t="e">
        <f t="shared" si="1"/>
        <v>#VALUE!</v>
      </c>
    </row>
    <row r="33" spans="1:27" s="217" customFormat="1" ht="16.5">
      <c r="A33" s="217" t="str">
        <f>IFERROR(IF(J33&lt;&gt;"",MAX($A$1:A32)+1,""),"")</f>
        <v/>
      </c>
      <c r="B33" s="218" t="str">
        <f>IFERROR(IF(J33="","",_xlfn.CONCAT($Y$2,_xlfn.CONCAT(IF(LEN(ドッグキャリー!$K$2)=1,0,""),ドッグキャリー!$K$2,_xlfn.CONCAT(IF(LEN(ドッグキャリー!$N$2)=1,0,""),ドッグキャリー!$N$2)))),"")</f>
        <v/>
      </c>
      <c r="C33" s="219"/>
      <c r="D33" s="219"/>
      <c r="E33" s="219"/>
      <c r="F33" s="220"/>
      <c r="G33" s="220" t="e">
        <f ca="1">_xlfn.XLOOKUP(I33,ドッグキャリー!$E$7:$E$62,ドッグキャリー!$C$7:$C$62,"",0)</f>
        <v>#NAME?</v>
      </c>
      <c r="H33" s="220" t="e">
        <f ca="1">_xlfn.XLOOKUP(I33,ドッグキャリー!$E$7:$E$62,ドッグキャリー!$D$7:$D$62,"",0)</f>
        <v>#NAME?</v>
      </c>
      <c r="I33" s="221" t="str">
        <f>IFERROR(IF(J33="","",ドッグキャリー!E38),"")</f>
        <v/>
      </c>
      <c r="J33" s="219" t="str">
        <f>IFERROR(IF(ドッグキャリー!N38=0,"",ドッグキャリー!N38),"")</f>
        <v/>
      </c>
      <c r="K33" s="220"/>
      <c r="L33" s="220"/>
      <c r="M33" s="220"/>
      <c r="N33" s="220"/>
      <c r="O33" s="220"/>
      <c r="P33" s="220"/>
      <c r="Q33" s="220"/>
      <c r="R33" s="220"/>
      <c r="S33" s="216">
        <f t="shared" si="0"/>
        <v>32</v>
      </c>
      <c r="AA33" s="217" t="e">
        <f t="shared" si="1"/>
        <v>#VALUE!</v>
      </c>
    </row>
    <row r="34" spans="1:27" s="217" customFormat="1" ht="16.5">
      <c r="A34" s="217" t="str">
        <f>IFERROR(IF(J34&lt;&gt;"",MAX($A$1:A33)+1,""),"")</f>
        <v/>
      </c>
      <c r="B34" s="218" t="str">
        <f>IFERROR(IF(J34="","",_xlfn.CONCAT($Y$2,_xlfn.CONCAT(IF(LEN(ドッグキャリー!$K$2)=1,0,""),ドッグキャリー!$K$2,_xlfn.CONCAT(IF(LEN(ドッグキャリー!$N$2)=1,0,""),ドッグキャリー!$N$2)))),"")</f>
        <v/>
      </c>
      <c r="C34" s="219"/>
      <c r="D34" s="219"/>
      <c r="E34" s="219"/>
      <c r="F34" s="220"/>
      <c r="G34" s="220" t="e">
        <f ca="1">_xlfn.XLOOKUP(I34,ドッグキャリー!$E$7:$E$62,ドッグキャリー!$C$7:$C$62,"",0)</f>
        <v>#NAME?</v>
      </c>
      <c r="H34" s="220" t="e">
        <f ca="1">_xlfn.XLOOKUP(I34,ドッグキャリー!$E$7:$E$62,ドッグキャリー!$D$7:$D$62,"",0)</f>
        <v>#NAME?</v>
      </c>
      <c r="I34" s="221" t="str">
        <f>IFERROR(IF(J34="","",ドッグキャリー!E39),"")</f>
        <v/>
      </c>
      <c r="J34" s="219" t="str">
        <f>IFERROR(IF(ドッグキャリー!N39=0,"",ドッグキャリー!N39),"")</f>
        <v/>
      </c>
      <c r="K34" s="220"/>
      <c r="L34" s="220"/>
      <c r="M34" s="220"/>
      <c r="N34" s="220"/>
      <c r="O34" s="220"/>
      <c r="P34" s="220"/>
      <c r="Q34" s="220"/>
      <c r="R34" s="220"/>
      <c r="S34" s="216">
        <f t="shared" si="0"/>
        <v>33</v>
      </c>
      <c r="AA34" s="217" t="e">
        <f t="shared" si="1"/>
        <v>#VALUE!</v>
      </c>
    </row>
    <row r="35" spans="1:27" s="217" customFormat="1" ht="16.5">
      <c r="A35" s="217" t="str">
        <f>IFERROR(IF(J35&lt;&gt;"",MAX($A$1:A34)+1,""),"")</f>
        <v/>
      </c>
      <c r="B35" s="218" t="str">
        <f>IFERROR(IF(J35="","",_xlfn.CONCAT($Y$2,_xlfn.CONCAT(IF(LEN(ドッグキャリー!$K$2)=1,0,""),ドッグキャリー!$K$2,_xlfn.CONCAT(IF(LEN(ドッグキャリー!$N$2)=1,0,""),ドッグキャリー!$N$2)))),"")</f>
        <v/>
      </c>
      <c r="C35" s="219"/>
      <c r="D35" s="219"/>
      <c r="E35" s="219"/>
      <c r="F35" s="220"/>
      <c r="G35" s="220" t="e">
        <f ca="1">_xlfn.XLOOKUP(I35,ドッグキャリー!$E$7:$E$62,ドッグキャリー!$C$7:$C$62,"",0)</f>
        <v>#NAME?</v>
      </c>
      <c r="H35" s="220" t="e">
        <f ca="1">_xlfn.XLOOKUP(I35,ドッグキャリー!$E$7:$E$62,ドッグキャリー!$D$7:$D$62,"",0)</f>
        <v>#NAME?</v>
      </c>
      <c r="I35" s="221" t="str">
        <f>IFERROR(IF(J35="","",ドッグキャリー!E40),"")</f>
        <v/>
      </c>
      <c r="J35" s="219" t="str">
        <f>IFERROR(IF(ドッグキャリー!N40=0,"",ドッグキャリー!N40),"")</f>
        <v/>
      </c>
      <c r="K35" s="220"/>
      <c r="L35" s="220"/>
      <c r="M35" s="220"/>
      <c r="N35" s="220"/>
      <c r="O35" s="220"/>
      <c r="P35" s="220"/>
      <c r="Q35" s="220"/>
      <c r="R35" s="220"/>
      <c r="S35" s="216">
        <f t="shared" si="0"/>
        <v>34</v>
      </c>
      <c r="AA35" s="217" t="e">
        <f t="shared" si="1"/>
        <v>#VALUE!</v>
      </c>
    </row>
    <row r="36" spans="1:27" s="217" customFormat="1" ht="16.5">
      <c r="A36" s="217" t="str">
        <f>IFERROR(IF(J36&lt;&gt;"",MAX($A$1:A35)+1,""),"")</f>
        <v/>
      </c>
      <c r="B36" s="218" t="str">
        <f>IFERROR(IF(J36="","",_xlfn.CONCAT($Y$2,_xlfn.CONCAT(IF(LEN(ドッグキャリー!$K$2)=1,0,""),ドッグキャリー!$K$2,_xlfn.CONCAT(IF(LEN(ドッグキャリー!$N$2)=1,0,""),ドッグキャリー!$N$2)))),"")</f>
        <v/>
      </c>
      <c r="C36" s="219"/>
      <c r="D36" s="219"/>
      <c r="E36" s="219"/>
      <c r="F36" s="220"/>
      <c r="G36" s="220" t="e">
        <f ca="1">_xlfn.XLOOKUP(I36,ドッグキャリー!$E$7:$E$62,ドッグキャリー!$C$7:$C$62,"",0)</f>
        <v>#NAME?</v>
      </c>
      <c r="H36" s="220" t="e">
        <f ca="1">_xlfn.XLOOKUP(I36,ドッグキャリー!$E$7:$E$62,ドッグキャリー!$D$7:$D$62,"",0)</f>
        <v>#NAME?</v>
      </c>
      <c r="I36" s="221" t="str">
        <f>IFERROR(IF(J36="","",ドッグキャリー!E41),"")</f>
        <v/>
      </c>
      <c r="J36" s="219" t="str">
        <f>IFERROR(IF(ドッグキャリー!N41=0,"",ドッグキャリー!N41),"")</f>
        <v/>
      </c>
      <c r="K36" s="220"/>
      <c r="L36" s="220"/>
      <c r="M36" s="220"/>
      <c r="N36" s="220"/>
      <c r="O36" s="220"/>
      <c r="P36" s="220"/>
      <c r="Q36" s="220"/>
      <c r="R36" s="220"/>
      <c r="S36" s="216">
        <f t="shared" si="0"/>
        <v>35</v>
      </c>
      <c r="AA36" s="217" t="e">
        <f t="shared" si="1"/>
        <v>#VALUE!</v>
      </c>
    </row>
    <row r="37" spans="1:27" s="217" customFormat="1" ht="16.5">
      <c r="A37" s="217" t="str">
        <f>IFERROR(IF(J37&lt;&gt;"",MAX($A$1:A36)+1,""),"")</f>
        <v/>
      </c>
      <c r="B37" s="218" t="str">
        <f>IFERROR(IF(J37="","",_xlfn.CONCAT($Y$2,_xlfn.CONCAT(IF(LEN(ドッグキャリー!$K$2)=1,0,""),ドッグキャリー!$K$2,_xlfn.CONCAT(IF(LEN(ドッグキャリー!$N$2)=1,0,""),ドッグキャリー!$N$2)))),"")</f>
        <v/>
      </c>
      <c r="C37" s="219"/>
      <c r="D37" s="219"/>
      <c r="E37" s="219"/>
      <c r="F37" s="220"/>
      <c r="G37" s="220" t="e">
        <f ca="1">_xlfn.XLOOKUP(I37,ドッグキャリー!$E$7:$E$62,ドッグキャリー!$C$7:$C$62,"",0)</f>
        <v>#NAME?</v>
      </c>
      <c r="H37" s="220" t="e">
        <f ca="1">_xlfn.XLOOKUP(I37,ドッグキャリー!$E$7:$E$62,ドッグキャリー!$D$7:$D$62,"",0)</f>
        <v>#NAME?</v>
      </c>
      <c r="I37" s="221" t="str">
        <f>IFERROR(IF(J37="","",ドッグキャリー!E42),"")</f>
        <v/>
      </c>
      <c r="J37" s="219" t="str">
        <f>IFERROR(IF(ドッグキャリー!N42=0,"",ドッグキャリー!N42),"")</f>
        <v/>
      </c>
      <c r="K37" s="220"/>
      <c r="L37" s="220"/>
      <c r="M37" s="220"/>
      <c r="N37" s="220"/>
      <c r="O37" s="220"/>
      <c r="P37" s="220"/>
      <c r="Q37" s="220"/>
      <c r="R37" s="220"/>
      <c r="S37" s="216">
        <f t="shared" si="0"/>
        <v>36</v>
      </c>
      <c r="AA37" s="217" t="e">
        <f t="shared" si="1"/>
        <v>#VALUE!</v>
      </c>
    </row>
    <row r="38" spans="1:27" s="217" customFormat="1" ht="16.5">
      <c r="A38" s="217" t="str">
        <f>IFERROR(IF(J38&lt;&gt;"",MAX($A$1:A37)+1,""),"")</f>
        <v/>
      </c>
      <c r="B38" s="218" t="str">
        <f>IFERROR(IF(J38="","",_xlfn.CONCAT($Y$2,_xlfn.CONCAT(IF(LEN(ドッグキャリー!$K$2)=1,0,""),ドッグキャリー!$K$2,_xlfn.CONCAT(IF(LEN(ドッグキャリー!$N$2)=1,0,""),ドッグキャリー!$N$2)))),"")</f>
        <v/>
      </c>
      <c r="C38" s="219"/>
      <c r="D38" s="219"/>
      <c r="E38" s="219"/>
      <c r="F38" s="220"/>
      <c r="G38" s="220" t="e">
        <f ca="1">_xlfn.XLOOKUP(I38,ドッグキャリー!$E$7:$E$62,ドッグキャリー!$C$7:$C$62,"",0)</f>
        <v>#NAME?</v>
      </c>
      <c r="H38" s="220" t="e">
        <f ca="1">_xlfn.XLOOKUP(I38,ドッグキャリー!$E$7:$E$62,ドッグキャリー!$D$7:$D$62,"",0)</f>
        <v>#NAME?</v>
      </c>
      <c r="I38" s="221" t="str">
        <f>IFERROR(IF(J38="","",ドッグキャリー!E43),"")</f>
        <v/>
      </c>
      <c r="J38" s="219" t="str">
        <f>IFERROR(IF(ドッグキャリー!N43=0,"",ドッグキャリー!N43),"")</f>
        <v/>
      </c>
      <c r="K38" s="220"/>
      <c r="L38" s="220"/>
      <c r="M38" s="220"/>
      <c r="N38" s="220"/>
      <c r="O38" s="220"/>
      <c r="P38" s="220"/>
      <c r="Q38" s="220"/>
      <c r="R38" s="220"/>
      <c r="S38" s="216">
        <f t="shared" si="0"/>
        <v>37</v>
      </c>
      <c r="AA38" s="217" t="e">
        <f t="shared" si="1"/>
        <v>#VALUE!</v>
      </c>
    </row>
    <row r="39" spans="1:27" s="217" customFormat="1" ht="16.5">
      <c r="A39" s="217" t="str">
        <f>IFERROR(IF(J39&lt;&gt;"",MAX($A$1:A38)+1,""),"")</f>
        <v/>
      </c>
      <c r="B39" s="218" t="str">
        <f>IFERROR(IF(J39="","",_xlfn.CONCAT($Y$2,_xlfn.CONCAT(IF(LEN(ドッグキャリー!$K$2)=1,0,""),ドッグキャリー!$K$2,_xlfn.CONCAT(IF(LEN(ドッグキャリー!$N$2)=1,0,""),ドッグキャリー!$N$2)))),"")</f>
        <v/>
      </c>
      <c r="C39" s="219"/>
      <c r="D39" s="219"/>
      <c r="E39" s="219"/>
      <c r="F39" s="220"/>
      <c r="G39" s="220" t="e">
        <f ca="1">_xlfn.XLOOKUP(I39,ドッグキャリー!$E$7:$E$62,ドッグキャリー!$C$7:$C$62,"",0)</f>
        <v>#NAME?</v>
      </c>
      <c r="H39" s="220" t="e">
        <f ca="1">_xlfn.XLOOKUP(I39,ドッグキャリー!$E$7:$E$62,ドッグキャリー!$D$7:$D$62,"",0)</f>
        <v>#NAME?</v>
      </c>
      <c r="I39" s="221" t="str">
        <f>IFERROR(IF(J39="","",ドッグキャリー!E44),"")</f>
        <v/>
      </c>
      <c r="J39" s="219" t="str">
        <f>IFERROR(IF(ドッグキャリー!N44=0,"",ドッグキャリー!N44),"")</f>
        <v/>
      </c>
      <c r="K39" s="220"/>
      <c r="L39" s="220"/>
      <c r="M39" s="220"/>
      <c r="N39" s="220"/>
      <c r="O39" s="220"/>
      <c r="P39" s="220"/>
      <c r="Q39" s="220"/>
      <c r="R39" s="220"/>
      <c r="S39" s="216">
        <f t="shared" si="0"/>
        <v>38</v>
      </c>
      <c r="AA39" s="217" t="e">
        <f t="shared" si="1"/>
        <v>#VALUE!</v>
      </c>
    </row>
    <row r="40" spans="1:27" s="217" customFormat="1" ht="16.5">
      <c r="A40" s="217" t="str">
        <f>IFERROR(IF(J40&lt;&gt;"",MAX($A$1:A39)+1,""),"")</f>
        <v/>
      </c>
      <c r="B40" s="218" t="str">
        <f>IFERROR(IF(J40="","",_xlfn.CONCAT($Y$2,_xlfn.CONCAT(IF(LEN(ドッグキャリー!$K$2)=1,0,""),ドッグキャリー!$K$2,_xlfn.CONCAT(IF(LEN(ドッグキャリー!$N$2)=1,0,""),ドッグキャリー!$N$2)))),"")</f>
        <v/>
      </c>
      <c r="C40" s="219"/>
      <c r="D40" s="219"/>
      <c r="E40" s="219"/>
      <c r="F40" s="220"/>
      <c r="G40" s="220" t="e">
        <f ca="1">_xlfn.XLOOKUP(I40,ドッグキャリー!$E$7:$E$62,ドッグキャリー!$C$7:$C$62,"",0)</f>
        <v>#NAME?</v>
      </c>
      <c r="H40" s="220" t="e">
        <f ca="1">_xlfn.XLOOKUP(I40,ドッグキャリー!$E$7:$E$62,ドッグキャリー!$D$7:$D$62,"",0)</f>
        <v>#NAME?</v>
      </c>
      <c r="I40" s="221" t="str">
        <f>IFERROR(IF(J40="","",ドッグキャリー!E45),"")</f>
        <v/>
      </c>
      <c r="J40" s="219" t="str">
        <f>IFERROR(IF(ドッグキャリー!N45=0,"",ドッグキャリー!N45),"")</f>
        <v/>
      </c>
      <c r="K40" s="220"/>
      <c r="L40" s="220"/>
      <c r="M40" s="220"/>
      <c r="N40" s="220"/>
      <c r="O40" s="220"/>
      <c r="P40" s="220"/>
      <c r="Q40" s="220"/>
      <c r="R40" s="220"/>
      <c r="S40" s="216">
        <f t="shared" si="0"/>
        <v>39</v>
      </c>
      <c r="AA40" s="217" t="e">
        <f t="shared" si="1"/>
        <v>#VALUE!</v>
      </c>
    </row>
    <row r="41" spans="1:27" s="217" customFormat="1" ht="16.5">
      <c r="A41" s="217" t="str">
        <f>IFERROR(IF(J41&lt;&gt;"",MAX($A$1:A40)+1,""),"")</f>
        <v/>
      </c>
      <c r="B41" s="218" t="str">
        <f>IFERROR(IF(J41="","",_xlfn.CONCAT($Y$2,_xlfn.CONCAT(IF(LEN(ドッグキャリー!$K$2)=1,0,""),ドッグキャリー!$K$2,_xlfn.CONCAT(IF(LEN(ドッグキャリー!$N$2)=1,0,""),ドッグキャリー!$N$2)))),"")</f>
        <v/>
      </c>
      <c r="C41" s="219"/>
      <c r="D41" s="219"/>
      <c r="E41" s="219"/>
      <c r="F41" s="220"/>
      <c r="G41" s="220" t="e">
        <f ca="1">_xlfn.XLOOKUP(I41,ドッグキャリー!$E$7:$E$62,ドッグキャリー!$C$7:$C$62,"",0)</f>
        <v>#NAME?</v>
      </c>
      <c r="H41" s="220" t="e">
        <f ca="1">_xlfn.XLOOKUP(I41,ドッグキャリー!$E$7:$E$62,ドッグキャリー!$D$7:$D$62,"",0)</f>
        <v>#NAME?</v>
      </c>
      <c r="I41" s="221" t="str">
        <f>IFERROR(IF(J41="","",ドッグキャリー!E46),"")</f>
        <v/>
      </c>
      <c r="J41" s="219" t="str">
        <f>IFERROR(IF(ドッグキャリー!N46=0,"",ドッグキャリー!N46),"")</f>
        <v/>
      </c>
      <c r="K41" s="220"/>
      <c r="L41" s="220"/>
      <c r="M41" s="220"/>
      <c r="N41" s="220"/>
      <c r="O41" s="220"/>
      <c r="P41" s="220"/>
      <c r="Q41" s="220"/>
      <c r="R41" s="220"/>
      <c r="S41" s="216">
        <f t="shared" si="0"/>
        <v>40</v>
      </c>
      <c r="AA41" s="217" t="e">
        <f t="shared" si="1"/>
        <v>#VALUE!</v>
      </c>
    </row>
    <row r="42" spans="1:27" s="217" customFormat="1" ht="16.5">
      <c r="A42" s="217" t="str">
        <f>IFERROR(IF(J42&lt;&gt;"",MAX($A$1:A41)+1,""),"")</f>
        <v/>
      </c>
      <c r="B42" s="218" t="str">
        <f>IFERROR(IF(J42="","",_xlfn.CONCAT($Y$2,_xlfn.CONCAT(IF(LEN(ドッグキャリー!$K$2)=1,0,""),ドッグキャリー!$K$2,_xlfn.CONCAT(IF(LEN(ドッグキャリー!$N$2)=1,0,""),ドッグキャリー!$N$2)))),"")</f>
        <v/>
      </c>
      <c r="C42" s="219"/>
      <c r="D42" s="219"/>
      <c r="E42" s="219"/>
      <c r="F42" s="220"/>
      <c r="G42" s="220" t="e">
        <f ca="1">_xlfn.XLOOKUP(I42,ドッグキャリー!$E$7:$E$62,ドッグキャリー!$C$7:$C$62,"",0)</f>
        <v>#NAME?</v>
      </c>
      <c r="H42" s="220" t="e">
        <f ca="1">_xlfn.XLOOKUP(I42,ドッグキャリー!$E$7:$E$62,ドッグキャリー!$D$7:$D$62,"",0)</f>
        <v>#NAME?</v>
      </c>
      <c r="I42" s="221" t="str">
        <f>IFERROR(IF(J42="","",ドッグキャリー!E47),"")</f>
        <v/>
      </c>
      <c r="J42" s="219" t="str">
        <f>IFERROR(IF(ドッグキャリー!N47=0,"",ドッグキャリー!N47),"")</f>
        <v/>
      </c>
      <c r="K42" s="220"/>
      <c r="L42" s="220"/>
      <c r="M42" s="220"/>
      <c r="N42" s="220"/>
      <c r="O42" s="220"/>
      <c r="P42" s="220"/>
      <c r="Q42" s="220"/>
      <c r="R42" s="220"/>
      <c r="S42" s="216">
        <f t="shared" si="0"/>
        <v>41</v>
      </c>
      <c r="U42" s="217">
        <f>SUM(J2:J43)</f>
        <v>0</v>
      </c>
      <c r="AA42" s="217" t="e">
        <f t="shared" si="1"/>
        <v>#VALUE!</v>
      </c>
    </row>
    <row r="43" spans="1:27" s="217" customFormat="1" ht="16.5">
      <c r="A43" s="217" t="str">
        <f>IFERROR(IF(J43&lt;&gt;"",MAX($A$1:A42)+1,""),"")</f>
        <v/>
      </c>
      <c r="B43" s="218" t="str">
        <f>IFERROR(IF(J43="","",_xlfn.CONCAT($Y$2,_xlfn.CONCAT(IF(LEN(ドッグキャリー!$K$2)=1,0,""),ドッグキャリー!$K$2,_xlfn.CONCAT(IF(LEN(ドッグキャリー!$N$2)=1,0,""),ドッグキャリー!$N$2)))),"")</f>
        <v/>
      </c>
      <c r="C43" s="219"/>
      <c r="D43" s="219"/>
      <c r="E43" s="219"/>
      <c r="F43" s="220"/>
      <c r="G43" s="220" t="e">
        <f ca="1">_xlfn.XLOOKUP(I43,ドッグキャリー!$E$7:$E$62,ドッグキャリー!$C$7:$C$62,"",0)</f>
        <v>#NAME?</v>
      </c>
      <c r="H43" s="220" t="e">
        <f ca="1">_xlfn.XLOOKUP(I43,ドッグキャリー!$E$7:$E$62,ドッグキャリー!$D$7:$D$62,"",0)</f>
        <v>#NAME?</v>
      </c>
      <c r="I43" s="221" t="str">
        <f>IFERROR(IF(J43="","",ドッグキャリー!E48),"")</f>
        <v/>
      </c>
      <c r="J43" s="219" t="str">
        <f>IFERROR(IF(ドッグキャリー!N48=0,"",ドッグキャリー!N48),"")</f>
        <v/>
      </c>
      <c r="K43" s="220"/>
      <c r="L43" s="220"/>
      <c r="M43" s="220"/>
      <c r="N43" s="220"/>
      <c r="O43" s="220"/>
      <c r="P43" s="220"/>
      <c r="Q43" s="220"/>
      <c r="R43" s="220"/>
      <c r="S43" s="216">
        <f t="shared" si="0"/>
        <v>42</v>
      </c>
      <c r="AA43" s="217" t="e">
        <f t="shared" si="1"/>
        <v>#VALUE!</v>
      </c>
    </row>
    <row r="44" spans="1:27" s="217" customFormat="1" ht="16.5">
      <c r="A44" s="217" t="str">
        <f>IFERROR(IF(J44&lt;&gt;"",MAX($A$1:A43)+1,""),"")</f>
        <v/>
      </c>
      <c r="B44" s="218" t="str">
        <f>IFERROR(IF(J44="","",_xlfn.CONCAT($Y$2,_xlfn.CONCAT(IF(LEN(ドッグキャリー!$K$2)=1,0,""),ドッグキャリー!$K$2,_xlfn.CONCAT(IF(LEN(ドッグキャリー!$N$2)=1,0,""),ドッグキャリー!$N$2)))),"")</f>
        <v/>
      </c>
      <c r="C44" s="219"/>
      <c r="D44" s="219"/>
      <c r="E44" s="219"/>
      <c r="F44" s="220"/>
      <c r="G44" s="220" t="e">
        <f ca="1">_xlfn.XLOOKUP(I44,ドッグキャリー!$E$7:$E$62,ドッグキャリー!$C$7:$C$62,"",0)</f>
        <v>#NAME?</v>
      </c>
      <c r="H44" s="220" t="e">
        <f ca="1">_xlfn.XLOOKUP(I44,ドッグキャリー!$E$7:$E$62,ドッグキャリー!$D$7:$D$62,"",0)</f>
        <v>#NAME?</v>
      </c>
      <c r="I44" s="221" t="str">
        <f>IFERROR(IF(J44="","",ドッグキャリー!E49),"")</f>
        <v/>
      </c>
      <c r="J44" s="219" t="str">
        <f>IFERROR(IF(ドッグキャリー!N49=0,"",ドッグキャリー!N49),"")</f>
        <v/>
      </c>
      <c r="K44" s="220"/>
      <c r="L44" s="220"/>
      <c r="M44" s="220"/>
      <c r="N44" s="220"/>
      <c r="O44" s="220"/>
      <c r="P44" s="220"/>
      <c r="Q44" s="220"/>
      <c r="R44" s="220"/>
      <c r="S44" s="216">
        <f t="shared" si="0"/>
        <v>43</v>
      </c>
      <c r="AA44" s="217" t="e">
        <f t="shared" si="1"/>
        <v>#VALUE!</v>
      </c>
    </row>
    <row r="45" spans="1:27" s="217" customFormat="1" ht="16.5">
      <c r="A45" s="217" t="str">
        <f>IFERROR(IF(J45&lt;&gt;"",MAX($A$1:A44)+1,""),"")</f>
        <v/>
      </c>
      <c r="B45" s="218" t="str">
        <f>IFERROR(IF(J45="","",_xlfn.CONCAT($Y$2,_xlfn.CONCAT(IF(LEN(ドッグキャリー!$K$2)=1,0,""),ドッグキャリー!$K$2,_xlfn.CONCAT(IF(LEN(ドッグキャリー!$N$2)=1,0,""),ドッグキャリー!$N$2)))),"")</f>
        <v/>
      </c>
      <c r="C45" s="219"/>
      <c r="D45" s="219"/>
      <c r="E45" s="219"/>
      <c r="F45" s="220"/>
      <c r="G45" s="220" t="e">
        <f ca="1">_xlfn.XLOOKUP(I45,ドッグキャリー!$E$7:$E$62,ドッグキャリー!$C$7:$C$62,"",0)</f>
        <v>#NAME?</v>
      </c>
      <c r="H45" s="220" t="e">
        <f ca="1">_xlfn.XLOOKUP(I45,ドッグキャリー!$E$7:$E$62,ドッグキャリー!$D$7:$D$62,"",0)</f>
        <v>#NAME?</v>
      </c>
      <c r="I45" s="221" t="str">
        <f>IFERROR(IF(J45="","",ドッグキャリー!E50),"")</f>
        <v/>
      </c>
      <c r="J45" s="219" t="str">
        <f>IFERROR(IF(ドッグキャリー!N50=0,"",ドッグキャリー!N50),"")</f>
        <v/>
      </c>
      <c r="K45" s="220"/>
      <c r="L45" s="220"/>
      <c r="M45" s="220"/>
      <c r="N45" s="220"/>
      <c r="O45" s="220"/>
      <c r="P45" s="220"/>
      <c r="Q45" s="220"/>
      <c r="R45" s="220"/>
      <c r="S45" s="216">
        <f t="shared" si="0"/>
        <v>44</v>
      </c>
      <c r="AA45" s="217" t="e">
        <f t="shared" si="1"/>
        <v>#VALUE!</v>
      </c>
    </row>
    <row r="46" spans="1:27" s="217" customFormat="1" ht="16.5">
      <c r="A46" s="217" t="str">
        <f>IFERROR(IF(J46&lt;&gt;"",MAX($A$1:A45)+1,""),"")</f>
        <v/>
      </c>
      <c r="B46" s="218" t="str">
        <f>IFERROR(IF(J46="","",_xlfn.CONCAT($Y$2,_xlfn.CONCAT(IF(LEN(ドッグキャリー!$K$2)=1,0,""),ドッグキャリー!$K$2,_xlfn.CONCAT(IF(LEN(ドッグキャリー!$N$2)=1,0,""),ドッグキャリー!$N$2)))),"")</f>
        <v/>
      </c>
      <c r="C46" s="219"/>
      <c r="D46" s="219"/>
      <c r="E46" s="219"/>
      <c r="F46" s="220"/>
      <c r="G46" s="220" t="e">
        <f ca="1">_xlfn.XLOOKUP(I46,ドッグキャリー!$E$7:$E$62,ドッグキャリー!$C$7:$C$62,"",0)</f>
        <v>#NAME?</v>
      </c>
      <c r="H46" s="220" t="e">
        <f ca="1">_xlfn.XLOOKUP(I46,ドッグキャリー!$E$7:$E$62,ドッグキャリー!$D$7:$D$62,"",0)</f>
        <v>#NAME?</v>
      </c>
      <c r="I46" s="221" t="str">
        <f>IFERROR(IF(J46="","",ドッグキャリー!E51),"")</f>
        <v/>
      </c>
      <c r="J46" s="219" t="str">
        <f>IFERROR(IF(ドッグキャリー!N51=0,"",ドッグキャリー!N51),"")</f>
        <v/>
      </c>
      <c r="K46" s="220"/>
      <c r="L46" s="220"/>
      <c r="M46" s="220"/>
      <c r="N46" s="220"/>
      <c r="O46" s="220"/>
      <c r="P46" s="220"/>
      <c r="Q46" s="220"/>
      <c r="R46" s="220"/>
      <c r="S46" s="216">
        <f t="shared" si="0"/>
        <v>45</v>
      </c>
      <c r="AA46" s="217" t="e">
        <f t="shared" si="1"/>
        <v>#VALUE!</v>
      </c>
    </row>
    <row r="47" spans="1:27" s="217" customFormat="1" ht="16.5">
      <c r="A47" s="217" t="str">
        <f>IFERROR(IF(J47&lt;&gt;"",MAX($A$1:A46)+1,""),"")</f>
        <v/>
      </c>
      <c r="B47" s="218" t="str">
        <f>IFERROR(IF(J47="","",_xlfn.CONCAT($Y$2,_xlfn.CONCAT(IF(LEN(ドッグキャリー!$K$2)=1,0,""),ドッグキャリー!$K$2,_xlfn.CONCAT(IF(LEN(ドッグキャリー!$N$2)=1,0,""),ドッグキャリー!$N$2)))),"")</f>
        <v/>
      </c>
      <c r="C47" s="219"/>
      <c r="D47" s="219"/>
      <c r="E47" s="219"/>
      <c r="F47" s="220"/>
      <c r="G47" s="220" t="e">
        <f ca="1">_xlfn.XLOOKUP(I47,ドッグキャリー!$E$7:$E$62,ドッグキャリー!$C$7:$C$62,"",0)</f>
        <v>#NAME?</v>
      </c>
      <c r="H47" s="220" t="e">
        <f ca="1">_xlfn.XLOOKUP(I47,ドッグキャリー!$E$7:$E$62,ドッグキャリー!$D$7:$D$62,"",0)</f>
        <v>#NAME?</v>
      </c>
      <c r="I47" s="221" t="str">
        <f>IFERROR(IF(J47="","",ドッグキャリー!E52),"")</f>
        <v/>
      </c>
      <c r="J47" s="219" t="str">
        <f>IFERROR(IF(ドッグキャリー!N52=0,"",ドッグキャリー!N52),"")</f>
        <v/>
      </c>
      <c r="K47" s="220"/>
      <c r="L47" s="220"/>
      <c r="M47" s="220"/>
      <c r="N47" s="220"/>
      <c r="O47" s="220"/>
      <c r="P47" s="220"/>
      <c r="Q47" s="220"/>
      <c r="R47" s="220"/>
      <c r="S47" s="216">
        <f t="shared" si="0"/>
        <v>46</v>
      </c>
      <c r="AA47" s="217" t="e">
        <f t="shared" si="1"/>
        <v>#VALUE!</v>
      </c>
    </row>
    <row r="48" spans="1:27" s="217" customFormat="1" ht="16.5">
      <c r="A48" s="217" t="str">
        <f>IFERROR(IF(J48&lt;&gt;"",MAX($A$1:A47)+1,""),"")</f>
        <v/>
      </c>
      <c r="B48" s="218" t="str">
        <f>IFERROR(IF(J48="","",_xlfn.CONCAT($Y$2,_xlfn.CONCAT(IF(LEN(ドッグキャリー!$K$2)=1,0,""),ドッグキャリー!$K$2,_xlfn.CONCAT(IF(LEN(ドッグキャリー!$N$2)=1,0,""),ドッグキャリー!$N$2)))),"")</f>
        <v/>
      </c>
      <c r="C48" s="219"/>
      <c r="D48" s="219"/>
      <c r="E48" s="219"/>
      <c r="F48" s="220"/>
      <c r="G48" s="220" t="e">
        <f ca="1">_xlfn.XLOOKUP(I48,ドッグキャリー!$E$7:$E$62,ドッグキャリー!$C$7:$C$62,"",0)</f>
        <v>#NAME?</v>
      </c>
      <c r="H48" s="220" t="e">
        <f ca="1">_xlfn.XLOOKUP(I48,ドッグキャリー!$E$7:$E$62,ドッグキャリー!$D$7:$D$62,"",0)</f>
        <v>#NAME?</v>
      </c>
      <c r="I48" s="221" t="str">
        <f>IFERROR(IF(J48="","",ドッグキャリー!E53),"")</f>
        <v/>
      </c>
      <c r="J48" s="219" t="str">
        <f>IFERROR(IF(ドッグキャリー!N53=0,"",ドッグキャリー!N53),"")</f>
        <v/>
      </c>
      <c r="K48" s="220"/>
      <c r="L48" s="220"/>
      <c r="M48" s="220"/>
      <c r="N48" s="220"/>
      <c r="O48" s="220"/>
      <c r="P48" s="220"/>
      <c r="Q48" s="220"/>
      <c r="R48" s="220"/>
      <c r="S48" s="216">
        <f t="shared" si="0"/>
        <v>47</v>
      </c>
      <c r="AA48" s="217" t="e">
        <f t="shared" si="1"/>
        <v>#VALUE!</v>
      </c>
    </row>
    <row r="49" spans="1:27" s="223" customFormat="1" ht="16.5">
      <c r="A49" s="217" t="str">
        <f>IFERROR(IF(J49&lt;&gt;"",MAX($A$1:A48)+1,""),"")</f>
        <v/>
      </c>
      <c r="B49" s="218" t="str">
        <f>IFERROR(IF(J49="","",_xlfn.CONCAT($Y$2,_xlfn.CONCAT(IF(LEN(ドッグキャリー!$K$2)=1,0,""),ドッグキャリー!$K$2,_xlfn.CONCAT(IF(LEN(ドッグキャリー!$N$2)=1,0,""),ドッグキャリー!$N$2)))),"")</f>
        <v/>
      </c>
      <c r="C49" s="219"/>
      <c r="D49" s="219"/>
      <c r="E49" s="219"/>
      <c r="F49" s="220"/>
      <c r="G49" s="220" t="e">
        <f ca="1">_xlfn.XLOOKUP(I49,ドッグキャリー!$E$7:$E$62,ドッグキャリー!$C$7:$C$62,"",0)</f>
        <v>#NAME?</v>
      </c>
      <c r="H49" s="220" t="e">
        <f ca="1">_xlfn.XLOOKUP(I49,ドッグキャリー!$E$7:$E$62,ドッグキャリー!$D$7:$D$62,"",0)</f>
        <v>#NAME?</v>
      </c>
      <c r="I49" s="221" t="str">
        <f>IFERROR(IF(J49="","",ドッグキャリー!E54),"")</f>
        <v/>
      </c>
      <c r="J49" s="219" t="str">
        <f>IFERROR(IF(ドッグキャリー!N54=0,"",ドッグキャリー!N54),"")</f>
        <v/>
      </c>
      <c r="K49" s="220"/>
      <c r="L49" s="220"/>
      <c r="M49" s="220"/>
      <c r="N49" s="220"/>
      <c r="O49" s="220"/>
      <c r="P49" s="220"/>
      <c r="Q49" s="220"/>
      <c r="R49" s="220"/>
      <c r="S49" s="216">
        <f t="shared" si="0"/>
        <v>48</v>
      </c>
      <c r="AA49" s="217" t="e">
        <f t="shared" si="1"/>
        <v>#VALUE!</v>
      </c>
    </row>
    <row r="50" spans="1:27" s="223" customFormat="1" ht="16.5">
      <c r="A50" s="217" t="str">
        <f>IFERROR(IF(J50&lt;&gt;"",MAX($A$1:A49)+1,""),"")</f>
        <v/>
      </c>
      <c r="B50" s="218" t="str">
        <f>IFERROR(IF(J50="","",_xlfn.CONCAT($Y$2,_xlfn.CONCAT(IF(LEN(ドッグキャリー!$K$2)=1,0,""),ドッグキャリー!$K$2,_xlfn.CONCAT(IF(LEN(ドッグキャリー!$N$2)=1,0,""),ドッグキャリー!$N$2)))),"")</f>
        <v/>
      </c>
      <c r="C50" s="219"/>
      <c r="D50" s="219"/>
      <c r="E50" s="219"/>
      <c r="F50" s="220"/>
      <c r="G50" s="220" t="e">
        <f ca="1">_xlfn.XLOOKUP(I50,ドッグキャリー!$E$7:$E$62,ドッグキャリー!$C$7:$C$62,"",0)</f>
        <v>#NAME?</v>
      </c>
      <c r="H50" s="220" t="e">
        <f ca="1">_xlfn.XLOOKUP(I50,ドッグキャリー!$E$7:$E$62,ドッグキャリー!$D$7:$D$62,"",0)</f>
        <v>#NAME?</v>
      </c>
      <c r="I50" s="221" t="str">
        <f>IFERROR(IF(J50="","",ドッグキャリー!E55),"")</f>
        <v/>
      </c>
      <c r="J50" s="219" t="str">
        <f>IFERROR(IF(ドッグキャリー!N55=0,"",ドッグキャリー!N55),"")</f>
        <v/>
      </c>
      <c r="K50" s="220"/>
      <c r="L50" s="220"/>
      <c r="M50" s="220"/>
      <c r="N50" s="220"/>
      <c r="O50" s="220"/>
      <c r="P50" s="220"/>
      <c r="Q50" s="220"/>
      <c r="R50" s="220"/>
      <c r="S50" s="216">
        <f t="shared" si="0"/>
        <v>49</v>
      </c>
      <c r="AA50" s="217" t="e">
        <f t="shared" si="1"/>
        <v>#VALUE!</v>
      </c>
    </row>
    <row r="51" spans="1:27" s="223" customFormat="1" ht="16.5">
      <c r="A51" s="217" t="str">
        <f>IFERROR(IF(J51&lt;&gt;"",MAX($A$1:A50)+1,""),"")</f>
        <v/>
      </c>
      <c r="B51" s="218" t="str">
        <f>IFERROR(IF(J51="","",_xlfn.CONCAT($Y$2,_xlfn.CONCAT(IF(LEN(ドッグキャリー!$K$2)=1,0,""),ドッグキャリー!$K$2,_xlfn.CONCAT(IF(LEN(ドッグキャリー!$N$2)=1,0,""),ドッグキャリー!$N$2)))),"")</f>
        <v/>
      </c>
      <c r="C51" s="219"/>
      <c r="D51" s="219"/>
      <c r="E51" s="219"/>
      <c r="F51" s="220"/>
      <c r="G51" s="220" t="e">
        <f ca="1">_xlfn.XLOOKUP(I51,ドッグキャリー!$E$7:$E$62,ドッグキャリー!$C$7:$C$62,"",0)</f>
        <v>#NAME?</v>
      </c>
      <c r="H51" s="220" t="e">
        <f ca="1">_xlfn.XLOOKUP(I51,ドッグキャリー!$E$7:$E$62,ドッグキャリー!$D$7:$D$62,"",0)</f>
        <v>#NAME?</v>
      </c>
      <c r="I51" s="221" t="str">
        <f>IFERROR(IF(J51="","",ドッグキャリー!E56),"")</f>
        <v/>
      </c>
      <c r="J51" s="219" t="str">
        <f>IFERROR(IF(ドッグキャリー!N56=0,"",ドッグキャリー!N56),"")</f>
        <v/>
      </c>
      <c r="K51" s="220"/>
      <c r="L51" s="220"/>
      <c r="M51" s="220"/>
      <c r="N51" s="220"/>
      <c r="O51" s="220"/>
      <c r="P51" s="220"/>
      <c r="Q51" s="220"/>
      <c r="R51" s="220"/>
      <c r="S51" s="216">
        <f t="shared" si="0"/>
        <v>50</v>
      </c>
      <c r="AA51" s="217" t="e">
        <f t="shared" si="1"/>
        <v>#VALUE!</v>
      </c>
    </row>
    <row r="52" spans="1:27" s="223" customFormat="1" ht="16.5">
      <c r="A52" s="217" t="str">
        <f>IFERROR(IF(J52&lt;&gt;"",MAX($A$1:A51)+1,""),"")</f>
        <v/>
      </c>
      <c r="B52" s="218" t="str">
        <f>IFERROR(IF(J52="","",_xlfn.CONCAT($Y$2,_xlfn.CONCAT(IF(LEN(ドッグキャリー!$K$2)=1,0,""),ドッグキャリー!$K$2,_xlfn.CONCAT(IF(LEN(ドッグキャリー!$N$2)=1,0,""),ドッグキャリー!$N$2)))),"")</f>
        <v/>
      </c>
      <c r="C52" s="219"/>
      <c r="D52" s="219"/>
      <c r="E52" s="219"/>
      <c r="F52" s="220"/>
      <c r="G52" s="220" t="e">
        <f ca="1">_xlfn.XLOOKUP(I52,ドッグキャリー!$E$7:$E$62,ドッグキャリー!$C$7:$C$62,"",0)</f>
        <v>#NAME?</v>
      </c>
      <c r="H52" s="220" t="e">
        <f ca="1">_xlfn.XLOOKUP(I52,ドッグキャリー!$E$7:$E$62,ドッグキャリー!$D$7:$D$62,"",0)</f>
        <v>#NAME?</v>
      </c>
      <c r="I52" s="221" t="str">
        <f>IFERROR(IF(J52="","",ドッグキャリー!E57),"")</f>
        <v/>
      </c>
      <c r="J52" s="219" t="str">
        <f>IFERROR(IF(ドッグキャリー!N57=0,"",ドッグキャリー!N57),"")</f>
        <v/>
      </c>
      <c r="K52" s="220"/>
      <c r="L52" s="220"/>
      <c r="M52" s="220"/>
      <c r="N52" s="220"/>
      <c r="O52" s="220"/>
      <c r="P52" s="220"/>
      <c r="Q52" s="220"/>
      <c r="R52" s="220"/>
      <c r="S52" s="216">
        <f t="shared" si="0"/>
        <v>51</v>
      </c>
      <c r="U52" s="223">
        <f>SUM(J53:J352)</f>
        <v>0</v>
      </c>
      <c r="AA52" s="217" t="e">
        <f>IF(J59-J51=1,0,1)</f>
        <v>#VALUE!</v>
      </c>
    </row>
    <row r="53" spans="1:27" s="223" customFormat="1" ht="16.5">
      <c r="A53" s="217" t="str">
        <f>IFERROR(IF(J53&lt;&gt;"",MAX($A$1:A52)+1,""),"")</f>
        <v/>
      </c>
      <c r="B53" s="218" t="str">
        <f>IFERROR(IF(J53="","",_xlfn.CONCAT($Y$2,_xlfn.CONCAT(IF(LEN(ドッグキャリー!$K$2)=1,0,""),ドッグキャリー!$K$2,_xlfn.CONCAT(IF(LEN(ドッグキャリー!$N$2)=1,0,""),ドッグキャリー!$N$2)))),"")</f>
        <v/>
      </c>
      <c r="C53" s="219"/>
      <c r="D53" s="219"/>
      <c r="E53" s="219"/>
      <c r="F53" s="220"/>
      <c r="G53" s="220" t="e">
        <f ca="1">_xlfn.XLOOKUP(I53,ドッグキャリー!$E$7:$E$62,ドッグキャリー!$C$7:$C$62,"",0)</f>
        <v>#NAME?</v>
      </c>
      <c r="H53" s="220" t="e">
        <f ca="1">_xlfn.XLOOKUP(I53,ドッグキャリー!$E$7:$E$62,ドッグキャリー!$D$7:$D$62,"",0)</f>
        <v>#NAME?</v>
      </c>
      <c r="I53" s="221" t="str">
        <f>IFERROR(IF(J53="","",ドッグキャリー!E58),"")</f>
        <v/>
      </c>
      <c r="J53" s="219" t="str">
        <f>IFERROR(IF(ドッグキャリー!N58=0,"",ドッグキャリー!N58),"")</f>
        <v/>
      </c>
      <c r="K53" s="220"/>
      <c r="L53" s="220"/>
      <c r="M53" s="220"/>
      <c r="N53" s="220"/>
      <c r="O53" s="220"/>
      <c r="P53" s="220"/>
      <c r="Q53" s="220"/>
      <c r="R53" s="220"/>
      <c r="S53" s="216">
        <f t="shared" si="0"/>
        <v>52</v>
      </c>
      <c r="AA53" s="217" t="e">
        <f>IF(J53-J59=1,0,1)</f>
        <v>#VALUE!</v>
      </c>
    </row>
    <row r="54" spans="1:27" s="223" customFormat="1" ht="16.5">
      <c r="A54" s="217" t="str">
        <f>IFERROR(IF(J54&lt;&gt;"",MAX($A$1:A53)+1,""),"")</f>
        <v/>
      </c>
      <c r="B54" s="218" t="str">
        <f>IFERROR(IF(J54="","",_xlfn.CONCAT($Y$2,_xlfn.CONCAT(IF(LEN(ドッグキャリー!$K$2)=1,0,""),ドッグキャリー!$K$2,_xlfn.CONCAT(IF(LEN(ドッグキャリー!$N$2)=1,0,""),ドッグキャリー!$N$2)))),"")</f>
        <v/>
      </c>
      <c r="C54" s="219"/>
      <c r="D54" s="219"/>
      <c r="E54" s="219"/>
      <c r="F54" s="220"/>
      <c r="G54" s="220" t="e">
        <f ca="1">_xlfn.XLOOKUP(I54,ドッグキャリー!$E$7:$E$62,ドッグキャリー!$C$7:$C$62,"",0)</f>
        <v>#NAME?</v>
      </c>
      <c r="H54" s="220" t="e">
        <f ca="1">_xlfn.XLOOKUP(I54,ドッグキャリー!$E$7:$E$62,ドッグキャリー!$D$7:$D$62,"",0)</f>
        <v>#NAME?</v>
      </c>
      <c r="I54" s="221" t="str">
        <f>IFERROR(IF(J54="","",ドッグキャリー!E59),"")</f>
        <v/>
      </c>
      <c r="J54" s="219" t="str">
        <f>IFERROR(IF(ドッグキャリー!N59=0,"",ドッグキャリー!N59),"")</f>
        <v/>
      </c>
      <c r="K54" s="220"/>
      <c r="L54" s="220"/>
      <c r="M54" s="220"/>
      <c r="N54" s="220"/>
      <c r="O54" s="220"/>
      <c r="P54" s="220"/>
      <c r="Q54" s="220"/>
      <c r="R54" s="220"/>
      <c r="S54" s="216">
        <f t="shared" si="0"/>
        <v>53</v>
      </c>
      <c r="AA54" s="217" t="e">
        <f t="shared" si="1"/>
        <v>#VALUE!</v>
      </c>
    </row>
    <row r="55" spans="1:27" s="223" customFormat="1" ht="16.5">
      <c r="A55" s="217" t="str">
        <f>IFERROR(IF(J55&lt;&gt;"",MAX($A$1:A54)+1,""),"")</f>
        <v/>
      </c>
      <c r="B55" s="218" t="str">
        <f>IFERROR(IF(J55="","",_xlfn.CONCAT($Y$2,_xlfn.CONCAT(IF(LEN(ドッグキャリー!$K$2)=1,0,""),ドッグキャリー!$K$2,_xlfn.CONCAT(IF(LEN(ドッグキャリー!$N$2)=1,0,""),ドッグキャリー!$N$2)))),"")</f>
        <v/>
      </c>
      <c r="C55" s="219"/>
      <c r="D55" s="219"/>
      <c r="E55" s="219"/>
      <c r="F55" s="220"/>
      <c r="G55" s="220" t="e">
        <f ca="1">_xlfn.XLOOKUP(I55,ドッグキャリー!$E$7:$E$62,ドッグキャリー!$C$7:$C$62,"",0)</f>
        <v>#NAME?</v>
      </c>
      <c r="H55" s="220" t="e">
        <f ca="1">_xlfn.XLOOKUP(I55,ドッグキャリー!$E$7:$E$62,ドッグキャリー!$D$7:$D$62,"",0)</f>
        <v>#NAME?</v>
      </c>
      <c r="I55" s="221" t="str">
        <f>IFERROR(IF(J55="","",ドッグキャリー!E60),"")</f>
        <v/>
      </c>
      <c r="J55" s="219" t="str">
        <f>IFERROR(IF(ドッグキャリー!N60=0,"",ドッグキャリー!N60),"")</f>
        <v/>
      </c>
      <c r="K55" s="220"/>
      <c r="L55" s="220"/>
      <c r="M55" s="220"/>
      <c r="N55" s="220"/>
      <c r="O55" s="220"/>
      <c r="P55" s="220"/>
      <c r="Q55" s="220"/>
      <c r="R55" s="220"/>
      <c r="S55" s="216">
        <f t="shared" si="0"/>
        <v>54</v>
      </c>
      <c r="AA55" s="217" t="e">
        <f t="shared" si="1"/>
        <v>#VALUE!</v>
      </c>
    </row>
    <row r="56" spans="1:27" s="223" customFormat="1" ht="16.5">
      <c r="A56" s="217" t="str">
        <f>IFERROR(IF(J56&lt;&gt;"",MAX($A$1:A55)+1,""),"")</f>
        <v/>
      </c>
      <c r="B56" s="218" t="str">
        <f>IFERROR(IF(J56="","",_xlfn.CONCAT($Y$2,_xlfn.CONCAT(IF(LEN(ドッグキャリー!$K$2)=1,0,""),ドッグキャリー!$K$2,_xlfn.CONCAT(IF(LEN(ドッグキャリー!$N$2)=1,0,""),ドッグキャリー!$N$2)))),"")</f>
        <v/>
      </c>
      <c r="C56" s="219"/>
      <c r="D56" s="219"/>
      <c r="E56" s="219"/>
      <c r="F56" s="220"/>
      <c r="G56" s="220" t="e">
        <f ca="1">_xlfn.XLOOKUP(I56,ドッグキャリー!$E$7:$E$62,ドッグキャリー!$C$7:$C$62,"",0)</f>
        <v>#NAME?</v>
      </c>
      <c r="H56" s="220" t="e">
        <f ca="1">_xlfn.XLOOKUP(I56,ドッグキャリー!$E$7:$E$62,ドッグキャリー!$D$7:$D$62,"",0)</f>
        <v>#NAME?</v>
      </c>
      <c r="I56" s="221" t="str">
        <f>IFERROR(IF(J56="","",ドッグキャリー!E61),"")</f>
        <v/>
      </c>
      <c r="J56" s="219" t="str">
        <f>IFERROR(IF(ドッグキャリー!N61=0,"",ドッグキャリー!N61),"")</f>
        <v/>
      </c>
      <c r="K56" s="220"/>
      <c r="L56" s="220"/>
      <c r="M56" s="220"/>
      <c r="N56" s="220"/>
      <c r="O56" s="220"/>
      <c r="P56" s="220"/>
      <c r="Q56" s="220"/>
      <c r="R56" s="220"/>
      <c r="S56" s="216">
        <f t="shared" si="0"/>
        <v>55</v>
      </c>
      <c r="AA56" s="217" t="e">
        <f t="shared" si="1"/>
        <v>#VALUE!</v>
      </c>
    </row>
    <row r="57" spans="1:27" s="223" customFormat="1" ht="16.5">
      <c r="A57" s="217" t="str">
        <f>IFERROR(IF(J57&lt;&gt;"",MAX($A$1:A56)+1,""),"")</f>
        <v/>
      </c>
      <c r="B57" s="218" t="str">
        <f>IFERROR(IF(J57="","",_xlfn.CONCAT($Y$2,_xlfn.CONCAT(IF(LEN(ドッグキャリー!$K$2)=1,0,""),ドッグキャリー!$K$2,_xlfn.CONCAT(IF(LEN(ドッグキャリー!$N$2)=1,0,""),ドッグキャリー!$N$2)))),"")</f>
        <v/>
      </c>
      <c r="C57" s="219"/>
      <c r="D57" s="219"/>
      <c r="E57" s="219"/>
      <c r="F57" s="220"/>
      <c r="G57" s="220" t="e">
        <f ca="1">_xlfn.XLOOKUP(I57,ドッグキャリー!$E$7:$E$62,ドッグキャリー!$C$7:$C$62,"",0)</f>
        <v>#NAME?</v>
      </c>
      <c r="H57" s="220" t="e">
        <f ca="1">_xlfn.XLOOKUP(I57,ドッグキャリー!$E$7:$E$62,ドッグキャリー!$D$7:$D$62,"",0)</f>
        <v>#NAME?</v>
      </c>
      <c r="I57" s="221" t="str">
        <f>IFERROR(IF(J57="","",ドッグキャリー!E62),"")</f>
        <v/>
      </c>
      <c r="J57" s="219" t="str">
        <f>IFERROR(IF(ドッグキャリー!N62=0,"",ドッグキャリー!N62),"")</f>
        <v/>
      </c>
      <c r="K57" s="220"/>
      <c r="L57" s="220"/>
      <c r="M57" s="220"/>
      <c r="N57" s="220"/>
      <c r="O57" s="220"/>
      <c r="P57" s="220"/>
      <c r="Q57" s="220"/>
      <c r="R57" s="220"/>
      <c r="S57" s="216">
        <f t="shared" si="0"/>
        <v>56</v>
      </c>
      <c r="AA57" s="217" t="e">
        <f t="shared" si="1"/>
        <v>#VALUE!</v>
      </c>
    </row>
    <row r="58" spans="1:27" s="223" customFormat="1" ht="16.5">
      <c r="A58" s="217" t="str">
        <f>IFERROR(IF(J58&lt;&gt;"",MAX($A$1:A57)+1,""),"")</f>
        <v/>
      </c>
      <c r="B58" s="218" t="str">
        <f>IFERROR(IF(J58="","",_xlfn.CONCAT($Y$2,_xlfn.CONCAT(IF(LEN(ドッグキャリー!$K$2)=1,0,""),ドッグキャリー!$K$2,_xlfn.CONCAT(IF(LEN(ドッグキャリー!$N$2)=1,0,""),ドッグキャリー!$N$2)))),"")</f>
        <v/>
      </c>
      <c r="C58" s="219"/>
      <c r="D58" s="219"/>
      <c r="E58" s="219"/>
      <c r="F58" s="220"/>
      <c r="G58" s="220"/>
      <c r="H58" s="220"/>
      <c r="I58" s="221"/>
      <c r="J58" s="219"/>
      <c r="K58" s="220"/>
      <c r="L58" s="220"/>
      <c r="M58" s="220"/>
      <c r="N58" s="220"/>
      <c r="O58" s="220"/>
      <c r="P58" s="220"/>
      <c r="Q58" s="220"/>
      <c r="R58" s="220"/>
      <c r="S58" s="216">
        <f t="shared" si="0"/>
        <v>57</v>
      </c>
      <c r="AA58" s="217" t="e">
        <f t="shared" si="1"/>
        <v>#VALUE!</v>
      </c>
    </row>
    <row r="59" spans="1:27" s="223" customFormat="1">
      <c r="A59" s="217" t="str">
        <f>IFERROR(IF(J59&lt;&gt;"",MAX($A$1:A58)+1,""),"")</f>
        <v/>
      </c>
      <c r="B59" s="218" t="str">
        <f>IFERROR(IF(J59="","",_xlfn.CONCAT($Y$2,_xlfn.CONCAT(IF(LEN(ドッグキャリー!$K$2)=1,0,""),ドッグキャリー!$K$2,_xlfn.CONCAT(IF(LEN(ドッグキャリー!$N$2)=1,0,""),ドッグキャリー!$N$2)))),"")</f>
        <v/>
      </c>
      <c r="C59" s="222"/>
      <c r="D59" s="222"/>
      <c r="E59" s="222"/>
      <c r="I59" s="224" t="str">
        <f>IFERROR(IF(スキンタイト!N7=0,"",スキンタイト!E7),"")</f>
        <v/>
      </c>
      <c r="J59" s="223" t="str">
        <f>IFERROR(IF(スキンタイト!N7=0,"",スキンタイト!N7),"")</f>
        <v/>
      </c>
      <c r="S59" s="216">
        <f t="shared" si="0"/>
        <v>58</v>
      </c>
      <c r="AA59" s="217" t="e">
        <f>IF(#REF!-J58=1,0,1)</f>
        <v>#REF!</v>
      </c>
    </row>
    <row r="60" spans="1:27" s="223" customFormat="1">
      <c r="A60" s="217" t="str">
        <f>IFERROR(IF(J60&lt;&gt;"",MAX($A$1:A59)+1,""),"")</f>
        <v/>
      </c>
      <c r="B60" s="218" t="str">
        <f>IFERROR(IF(J60="","",_xlfn.CONCAT($Y$2,_xlfn.CONCAT(IF(LEN(ドッグキャリー!$K$2)=1,0,""),ドッグキャリー!$K$2,_xlfn.CONCAT(IF(LEN(ドッグキャリー!$N$2)=1,0,""),ドッグキャリー!$N$2)))),"")</f>
        <v/>
      </c>
      <c r="C60" s="222"/>
      <c r="D60" s="222"/>
      <c r="E60" s="222"/>
      <c r="I60" s="224" t="str">
        <f>IFERROR(IF(スキンタイト!N8=0,"",スキンタイト!E8),"")</f>
        <v/>
      </c>
      <c r="J60" s="223" t="str">
        <f>IFERROR(IF(スキンタイト!N8=0,"",スキンタイト!N8),"")</f>
        <v/>
      </c>
      <c r="S60" s="216">
        <f t="shared" si="0"/>
        <v>59</v>
      </c>
      <c r="AA60" s="217" t="e">
        <f>IF(J60-#REF!=1,0,1)</f>
        <v>#VALUE!</v>
      </c>
    </row>
    <row r="61" spans="1:27" s="223" customFormat="1">
      <c r="A61" s="217" t="str">
        <f>IFERROR(IF(J61&lt;&gt;"",MAX($A$1:A60)+1,""),"")</f>
        <v/>
      </c>
      <c r="B61" s="218" t="str">
        <f>IFERROR(IF(J61="","",_xlfn.CONCAT($Y$2,_xlfn.CONCAT(IF(LEN(ドッグキャリー!$K$2)=1,0,""),ドッグキャリー!$K$2,_xlfn.CONCAT(IF(LEN(ドッグキャリー!$N$2)=1,0,""),ドッグキャリー!$N$2)))),"")</f>
        <v/>
      </c>
      <c r="C61" s="222"/>
      <c r="D61" s="222"/>
      <c r="E61" s="222"/>
      <c r="I61" s="224" t="str">
        <f>IFERROR(IF(スキンタイト!N9=0,"",スキンタイト!E9),"")</f>
        <v/>
      </c>
      <c r="J61" s="223" t="str">
        <f>IFERROR(IF(スキンタイト!N9=0,"",スキンタイト!N9),"")</f>
        <v/>
      </c>
      <c r="S61" s="216">
        <f t="shared" si="0"/>
        <v>60</v>
      </c>
      <c r="AA61" s="217" t="e">
        <f t="shared" si="1"/>
        <v>#VALUE!</v>
      </c>
    </row>
    <row r="62" spans="1:27" s="223" customFormat="1">
      <c r="A62" s="217" t="str">
        <f>IFERROR(IF(J62&lt;&gt;"",MAX($A$1:A61)+1,""),"")</f>
        <v/>
      </c>
      <c r="B62" s="218" t="str">
        <f>IFERROR(IF(J62="","",_xlfn.CONCAT($Y$2,_xlfn.CONCAT(IF(LEN(ドッグキャリー!$K$2)=1,0,""),ドッグキャリー!$K$2,_xlfn.CONCAT(IF(LEN(ドッグキャリー!$N$2)=1,0,""),ドッグキャリー!$N$2)))),"")</f>
        <v/>
      </c>
      <c r="C62" s="222"/>
      <c r="D62" s="222"/>
      <c r="E62" s="222"/>
      <c r="I62" s="224" t="str">
        <f>IFERROR(IF(スキンタイト!N10=0,"",スキンタイト!E10),"")</f>
        <v/>
      </c>
      <c r="J62" s="223" t="str">
        <f>IFERROR(IF(スキンタイト!N10=0,"",スキンタイト!N10),"")</f>
        <v/>
      </c>
      <c r="S62" s="216">
        <f t="shared" si="0"/>
        <v>61</v>
      </c>
      <c r="AA62" s="217" t="e">
        <f t="shared" si="1"/>
        <v>#VALUE!</v>
      </c>
    </row>
    <row r="63" spans="1:27" s="223" customFormat="1">
      <c r="A63" s="217" t="str">
        <f>IFERROR(IF(J63&lt;&gt;"",MAX($A$1:A62)+1,""),"")</f>
        <v/>
      </c>
      <c r="B63" s="218" t="str">
        <f>IFERROR(IF(J63="","",_xlfn.CONCAT($Y$2,_xlfn.CONCAT(IF(LEN(ドッグキャリー!$K$2)=1,0,""),ドッグキャリー!$K$2,_xlfn.CONCAT(IF(LEN(ドッグキャリー!$N$2)=1,0,""),ドッグキャリー!$N$2)))),"")</f>
        <v/>
      </c>
      <c r="C63" s="222"/>
      <c r="D63" s="222"/>
      <c r="E63" s="222"/>
      <c r="I63" s="224" t="str">
        <f>IFERROR(IF(スキンタイト!N11=0,"",スキンタイト!E11),"")</f>
        <v/>
      </c>
      <c r="J63" s="223" t="str">
        <f>IFERROR(IF(スキンタイト!N11=0,"",スキンタイト!N11),"")</f>
        <v/>
      </c>
      <c r="S63" s="216">
        <f t="shared" si="0"/>
        <v>62</v>
      </c>
      <c r="AA63" s="217" t="e">
        <f t="shared" si="1"/>
        <v>#VALUE!</v>
      </c>
    </row>
    <row r="64" spans="1:27" s="223" customFormat="1">
      <c r="A64" s="217" t="str">
        <f>IFERROR(IF(J64&lt;&gt;"",MAX($A$1:A63)+1,""),"")</f>
        <v/>
      </c>
      <c r="B64" s="218" t="str">
        <f>IFERROR(IF(J64="","",_xlfn.CONCAT($Y$2,_xlfn.CONCAT(IF(LEN(ドッグキャリー!$K$2)=1,0,""),ドッグキャリー!$K$2,_xlfn.CONCAT(IF(LEN(ドッグキャリー!$N$2)=1,0,""),ドッグキャリー!$N$2)))),"")</f>
        <v/>
      </c>
      <c r="C64" s="222"/>
      <c r="D64" s="222"/>
      <c r="E64" s="222"/>
      <c r="I64" s="224" t="str">
        <f>IFERROR(IF(スキンタイト!N12=0,"",スキンタイト!E12),"")</f>
        <v/>
      </c>
      <c r="J64" s="223" t="str">
        <f>IFERROR(IF(スキンタイト!N12=0,"",スキンタイト!N12),"")</f>
        <v/>
      </c>
      <c r="S64" s="216">
        <f t="shared" si="0"/>
        <v>63</v>
      </c>
      <c r="AA64" s="217" t="e">
        <f t="shared" si="1"/>
        <v>#VALUE!</v>
      </c>
    </row>
    <row r="65" spans="1:27" s="223" customFormat="1">
      <c r="A65" s="217" t="str">
        <f>IFERROR(IF(J65&lt;&gt;"",MAX($A$1:A64)+1,""),"")</f>
        <v/>
      </c>
      <c r="B65" s="218" t="str">
        <f>IFERROR(IF(J65="","",_xlfn.CONCAT($Y$2,_xlfn.CONCAT(IF(LEN(ドッグキャリー!$K$2)=1,0,""),ドッグキャリー!$K$2,_xlfn.CONCAT(IF(LEN(ドッグキャリー!$N$2)=1,0,""),ドッグキャリー!$N$2)))),"")</f>
        <v/>
      </c>
      <c r="C65" s="222"/>
      <c r="D65" s="222"/>
      <c r="E65" s="222"/>
      <c r="I65" s="224" t="str">
        <f>IFERROR(IF(スキンタイト!N13=0,"",スキンタイト!E13),"")</f>
        <v/>
      </c>
      <c r="J65" s="223" t="str">
        <f>IFERROR(IF(スキンタイト!N13=0,"",スキンタイト!N13),"")</f>
        <v/>
      </c>
      <c r="S65" s="216">
        <f t="shared" si="0"/>
        <v>64</v>
      </c>
      <c r="AA65" s="217" t="e">
        <f>IF(J65-J64=1,0,1)</f>
        <v>#VALUE!</v>
      </c>
    </row>
    <row r="66" spans="1:27" s="223" customFormat="1">
      <c r="A66" s="217" t="str">
        <f>IFERROR(IF(J66&lt;&gt;"",MAX($A$1:A65)+1,""),"")</f>
        <v/>
      </c>
      <c r="B66" s="218" t="str">
        <f>IFERROR(IF(J66="","",_xlfn.CONCAT($Y$2,_xlfn.CONCAT(IF(LEN(ドッグキャリー!$K$2)=1,0,""),ドッグキャリー!$K$2,_xlfn.CONCAT(IF(LEN(ドッグキャリー!$N$2)=1,0,""),ドッグキャリー!$N$2)))),"")</f>
        <v/>
      </c>
      <c r="C66" s="222"/>
      <c r="D66" s="222"/>
      <c r="E66" s="222"/>
      <c r="I66" s="224" t="str">
        <f>IFERROR(IF(スキンタイト!N14=0,"",スキンタイト!E14),"")</f>
        <v/>
      </c>
      <c r="J66" s="223" t="str">
        <f>IFERROR(IF(スキンタイト!N14=0,"",スキンタイト!N14),"")</f>
        <v/>
      </c>
      <c r="S66" s="216">
        <f t="shared" si="0"/>
        <v>65</v>
      </c>
      <c r="AA66" s="217" t="e">
        <f>IF(J66-J65=1,0,1)</f>
        <v>#VALUE!</v>
      </c>
    </row>
    <row r="67" spans="1:27" s="223" customFormat="1">
      <c r="A67" s="217" t="str">
        <f>IFERROR(IF(J67&lt;&gt;"",MAX($A$1:A66)+1,""),"")</f>
        <v/>
      </c>
      <c r="B67" s="218" t="str">
        <f>IFERROR(IF(J67="","",_xlfn.CONCAT($Y$2,_xlfn.CONCAT(IF(LEN(ドッグキャリー!$K$2)=1,0,""),ドッグキャリー!$K$2,_xlfn.CONCAT(IF(LEN(ドッグキャリー!$N$2)=1,0,""),ドッグキャリー!$N$2)))),"")</f>
        <v/>
      </c>
      <c r="C67" s="222"/>
      <c r="D67" s="222"/>
      <c r="E67" s="222"/>
      <c r="I67" s="224" t="str">
        <f>IFERROR(IF(スキンタイト!N15=0,"",スキンタイト!E15),"")</f>
        <v/>
      </c>
      <c r="J67" s="223" t="str">
        <f>IFERROR(IF(スキンタイト!N15=0,"",スキンタイト!N15),"")</f>
        <v/>
      </c>
      <c r="S67" s="216">
        <f t="shared" ref="S67:S130" si="2">+ROW()-ROW($B$1)</f>
        <v>66</v>
      </c>
      <c r="AA67" s="217" t="e">
        <f t="shared" ref="AA67:AA130" si="3">IF(J67-J66=1,0,1)</f>
        <v>#VALUE!</v>
      </c>
    </row>
    <row r="68" spans="1:27" s="223" customFormat="1">
      <c r="A68" s="217" t="str">
        <f>IFERROR(IF(J68&lt;&gt;"",MAX($A$1:A67)+1,""),"")</f>
        <v/>
      </c>
      <c r="B68" s="218" t="str">
        <f>IFERROR(IF(J68="","",_xlfn.CONCAT($Y$2,_xlfn.CONCAT(IF(LEN(ドッグキャリー!$K$2)=1,0,""),ドッグキャリー!$K$2,_xlfn.CONCAT(IF(LEN(ドッグキャリー!$N$2)=1,0,""),ドッグキャリー!$N$2)))),"")</f>
        <v/>
      </c>
      <c r="C68" s="222"/>
      <c r="D68" s="222"/>
      <c r="E68" s="222"/>
      <c r="I68" s="224" t="str">
        <f>IFERROR(IF(スキンタイト!N16=0,"",スキンタイト!E16),"")</f>
        <v/>
      </c>
      <c r="J68" s="223" t="str">
        <f>IFERROR(IF(スキンタイト!N16=0,"",スキンタイト!N16),"")</f>
        <v/>
      </c>
      <c r="S68" s="216">
        <f t="shared" si="2"/>
        <v>67</v>
      </c>
      <c r="AA68" s="217" t="e">
        <f t="shared" si="3"/>
        <v>#VALUE!</v>
      </c>
    </row>
    <row r="69" spans="1:27" s="223" customFormat="1">
      <c r="A69" s="217" t="str">
        <f>IFERROR(IF(J69&lt;&gt;"",MAX($A$1:A68)+1,""),"")</f>
        <v/>
      </c>
      <c r="B69" s="218" t="str">
        <f>IFERROR(IF(J69="","",_xlfn.CONCAT($Y$2,_xlfn.CONCAT(IF(LEN(ドッグキャリー!$K$2)=1,0,""),ドッグキャリー!$K$2,_xlfn.CONCAT(IF(LEN(ドッグキャリー!$N$2)=1,0,""),ドッグキャリー!$N$2)))),"")</f>
        <v/>
      </c>
      <c r="C69" s="222"/>
      <c r="D69" s="222"/>
      <c r="E69" s="222"/>
      <c r="I69" s="224" t="str">
        <f>IFERROR(IF(スキンタイト!N17=0,"",スキンタイト!E17),"")</f>
        <v/>
      </c>
      <c r="J69" s="223" t="str">
        <f>IFERROR(IF(スキンタイト!N17=0,"",スキンタイト!N17),"")</f>
        <v/>
      </c>
      <c r="S69" s="216">
        <f t="shared" si="2"/>
        <v>68</v>
      </c>
      <c r="AA69" s="217" t="e">
        <f t="shared" si="3"/>
        <v>#VALUE!</v>
      </c>
    </row>
    <row r="70" spans="1:27" s="223" customFormat="1">
      <c r="A70" s="217" t="str">
        <f>IFERROR(IF(J70&lt;&gt;"",MAX($A$1:A69)+1,""),"")</f>
        <v/>
      </c>
      <c r="B70" s="218" t="str">
        <f>IFERROR(IF(J70="","",_xlfn.CONCAT($Y$2,_xlfn.CONCAT(IF(LEN(ドッグキャリー!$K$2)=1,0,""),ドッグキャリー!$K$2,_xlfn.CONCAT(IF(LEN(ドッグキャリー!$N$2)=1,0,""),ドッグキャリー!$N$2)))),"")</f>
        <v/>
      </c>
      <c r="C70" s="222"/>
      <c r="D70" s="222"/>
      <c r="E70" s="222"/>
      <c r="I70" s="224" t="str">
        <f>IFERROR(IF(スキンタイト!N18=0,"",スキンタイト!E18),"")</f>
        <v/>
      </c>
      <c r="J70" s="223" t="str">
        <f>IFERROR(IF(スキンタイト!N18=0,"",スキンタイト!N18),"")</f>
        <v/>
      </c>
      <c r="S70" s="216">
        <f t="shared" si="2"/>
        <v>69</v>
      </c>
      <c r="AA70" s="217" t="e">
        <f t="shared" si="3"/>
        <v>#VALUE!</v>
      </c>
    </row>
    <row r="71" spans="1:27" s="223" customFormat="1">
      <c r="A71" s="217" t="str">
        <f>IFERROR(IF(J71&lt;&gt;"",MAX($A$1:A70)+1,""),"")</f>
        <v/>
      </c>
      <c r="B71" s="218" t="str">
        <f>IFERROR(IF(J71="","",_xlfn.CONCAT($Y$2,_xlfn.CONCAT(IF(LEN(ドッグキャリー!$K$2)=1,0,""),ドッグキャリー!$K$2,_xlfn.CONCAT(IF(LEN(ドッグキャリー!$N$2)=1,0,""),ドッグキャリー!$N$2)))),"")</f>
        <v/>
      </c>
      <c r="C71" s="222"/>
      <c r="D71" s="222"/>
      <c r="E71" s="222"/>
      <c r="I71" s="224" t="str">
        <f>IFERROR(IF(スキンタイト!N19=0,"",スキンタイト!E19),"")</f>
        <v/>
      </c>
      <c r="J71" s="223" t="str">
        <f>IFERROR(IF(スキンタイト!N19=0,"",スキンタイト!N19),"")</f>
        <v/>
      </c>
      <c r="S71" s="216">
        <f t="shared" si="2"/>
        <v>70</v>
      </c>
      <c r="AA71" s="217" t="e">
        <f t="shared" si="3"/>
        <v>#VALUE!</v>
      </c>
    </row>
    <row r="72" spans="1:27" s="223" customFormat="1">
      <c r="A72" s="217" t="str">
        <f>IFERROR(IF(J72&lt;&gt;"",MAX($A$1:A71)+1,""),"")</f>
        <v/>
      </c>
      <c r="B72" s="218" t="str">
        <f>IFERROR(IF(J72="","",_xlfn.CONCAT($Y$2,_xlfn.CONCAT(IF(LEN(ドッグキャリー!$K$2)=1,0,""),ドッグキャリー!$K$2,_xlfn.CONCAT(IF(LEN(ドッグキャリー!$N$2)=1,0,""),ドッグキャリー!$N$2)))),"")</f>
        <v/>
      </c>
      <c r="C72" s="222"/>
      <c r="D72" s="222"/>
      <c r="E72" s="222"/>
      <c r="I72" s="224" t="str">
        <f>IFERROR(IF(スキンタイト!N20=0,"",スキンタイト!E20),"")</f>
        <v/>
      </c>
      <c r="J72" s="223" t="str">
        <f>IFERROR(IF(スキンタイト!N20=0,"",スキンタイト!N20),"")</f>
        <v/>
      </c>
      <c r="S72" s="216">
        <f t="shared" si="2"/>
        <v>71</v>
      </c>
      <c r="AA72" s="217" t="e">
        <f t="shared" si="3"/>
        <v>#VALUE!</v>
      </c>
    </row>
    <row r="73" spans="1:27" s="223" customFormat="1">
      <c r="A73" s="217" t="str">
        <f>IFERROR(IF(J73&lt;&gt;"",MAX($A$1:A72)+1,""),"")</f>
        <v/>
      </c>
      <c r="B73" s="218" t="str">
        <f>IFERROR(IF(J73="","",_xlfn.CONCAT($Y$2,_xlfn.CONCAT(IF(LEN(ドッグキャリー!$K$2)=1,0,""),ドッグキャリー!$K$2,_xlfn.CONCAT(IF(LEN(ドッグキャリー!$N$2)=1,0,""),ドッグキャリー!$N$2)))),"")</f>
        <v/>
      </c>
      <c r="C73" s="222"/>
      <c r="D73" s="222"/>
      <c r="E73" s="222"/>
      <c r="I73" s="224" t="str">
        <f>IFERROR(IF(スキンタイト!N21=0,"",スキンタイト!E21),"")</f>
        <v/>
      </c>
      <c r="J73" s="223" t="str">
        <f>IFERROR(IF(スキンタイト!N21=0,"",スキンタイト!N21),"")</f>
        <v/>
      </c>
      <c r="S73" s="216">
        <f t="shared" si="2"/>
        <v>72</v>
      </c>
      <c r="AA73" s="217" t="e">
        <f t="shared" si="3"/>
        <v>#VALUE!</v>
      </c>
    </row>
    <row r="74" spans="1:27" s="223" customFormat="1">
      <c r="A74" s="217" t="str">
        <f>IFERROR(IF(J74&lt;&gt;"",MAX($A$1:A73)+1,""),"")</f>
        <v/>
      </c>
      <c r="B74" s="218" t="str">
        <f>IFERROR(IF(J74="","",_xlfn.CONCAT($Y$2,_xlfn.CONCAT(IF(LEN(ドッグキャリー!$K$2)=1,0,""),ドッグキャリー!$K$2,_xlfn.CONCAT(IF(LEN(ドッグキャリー!$N$2)=1,0,""),ドッグキャリー!$N$2)))),"")</f>
        <v/>
      </c>
      <c r="C74" s="222"/>
      <c r="D74" s="222"/>
      <c r="E74" s="222"/>
      <c r="I74" s="224" t="str">
        <f>IFERROR(IF(スキンタイト!N22=0,"",スキンタイト!E22),"")</f>
        <v/>
      </c>
      <c r="J74" s="223" t="str">
        <f>IFERROR(IF(スキンタイト!N22=0,"",スキンタイト!N22),"")</f>
        <v/>
      </c>
      <c r="S74" s="216">
        <f t="shared" si="2"/>
        <v>73</v>
      </c>
      <c r="AA74" s="217" t="e">
        <f t="shared" si="3"/>
        <v>#VALUE!</v>
      </c>
    </row>
    <row r="75" spans="1:27" s="223" customFormat="1">
      <c r="A75" s="217" t="str">
        <f>IFERROR(IF(J75&lt;&gt;"",MAX($A$1:A74)+1,""),"")</f>
        <v/>
      </c>
      <c r="B75" s="218" t="str">
        <f>IFERROR(IF(J75="","",_xlfn.CONCAT($Y$2,_xlfn.CONCAT(IF(LEN(ドッグキャリー!$K$2)=1,0,""),ドッグキャリー!$K$2,_xlfn.CONCAT(IF(LEN(ドッグキャリー!$N$2)=1,0,""),ドッグキャリー!$N$2)))),"")</f>
        <v/>
      </c>
      <c r="C75" s="222"/>
      <c r="D75" s="222"/>
      <c r="E75" s="222"/>
      <c r="I75" s="224" t="str">
        <f>IFERROR(IF(スキンタイト!N23=0,"",スキンタイト!E23),"")</f>
        <v/>
      </c>
      <c r="J75" s="223" t="str">
        <f>IFERROR(IF(スキンタイト!N23=0,"",スキンタイト!N23),"")</f>
        <v/>
      </c>
      <c r="S75" s="216">
        <f t="shared" si="2"/>
        <v>74</v>
      </c>
      <c r="AA75" s="217" t="e">
        <f t="shared" si="3"/>
        <v>#VALUE!</v>
      </c>
    </row>
    <row r="76" spans="1:27" s="223" customFormat="1">
      <c r="A76" s="217" t="str">
        <f>IFERROR(IF(J76&lt;&gt;"",MAX($A$1:A75)+1,""),"")</f>
        <v/>
      </c>
      <c r="B76" s="218" t="str">
        <f>IFERROR(IF(J76="","",_xlfn.CONCAT($Y$2,_xlfn.CONCAT(IF(LEN(ドッグキャリー!$K$2)=1,0,""),ドッグキャリー!$K$2,_xlfn.CONCAT(IF(LEN(ドッグキャリー!$N$2)=1,0,""),ドッグキャリー!$N$2)))),"")</f>
        <v/>
      </c>
      <c r="C76" s="222"/>
      <c r="D76" s="222"/>
      <c r="E76" s="222"/>
      <c r="I76" s="224" t="str">
        <f>IFERROR(IF(スキンタイト!N24=0,"",スキンタイト!E24),"")</f>
        <v/>
      </c>
      <c r="J76" s="223" t="str">
        <f>IFERROR(IF(スキンタイト!N24=0,"",スキンタイト!N24),"")</f>
        <v/>
      </c>
      <c r="S76" s="216">
        <f t="shared" si="2"/>
        <v>75</v>
      </c>
      <c r="AA76" s="217" t="e">
        <f t="shared" si="3"/>
        <v>#VALUE!</v>
      </c>
    </row>
    <row r="77" spans="1:27" s="223" customFormat="1">
      <c r="A77" s="217" t="str">
        <f>IFERROR(IF(J77&lt;&gt;"",MAX($A$1:A76)+1,""),"")</f>
        <v/>
      </c>
      <c r="B77" s="218" t="str">
        <f>IFERROR(IF(J77="","",_xlfn.CONCAT($Y$2,_xlfn.CONCAT(IF(LEN(ドッグキャリー!$K$2)=1,0,""),ドッグキャリー!$K$2,_xlfn.CONCAT(IF(LEN(ドッグキャリー!$N$2)=1,0,""),ドッグキャリー!$N$2)))),"")</f>
        <v/>
      </c>
      <c r="C77" s="222"/>
      <c r="D77" s="222"/>
      <c r="E77" s="222"/>
      <c r="I77" s="224" t="str">
        <f>IFERROR(IF(スキンタイト!N25=0,"",スキンタイト!E25),"")</f>
        <v/>
      </c>
      <c r="J77" s="223" t="str">
        <f>IFERROR(IF(スキンタイト!N25=0,"",スキンタイト!N25),"")</f>
        <v/>
      </c>
      <c r="S77" s="216">
        <f t="shared" si="2"/>
        <v>76</v>
      </c>
      <c r="AA77" s="217" t="e">
        <f t="shared" si="3"/>
        <v>#VALUE!</v>
      </c>
    </row>
    <row r="78" spans="1:27" s="223" customFormat="1">
      <c r="A78" s="217" t="str">
        <f>IFERROR(IF(J78&lt;&gt;"",MAX($A$1:A77)+1,""),"")</f>
        <v/>
      </c>
      <c r="B78" s="218" t="str">
        <f>IFERROR(IF(J78="","",_xlfn.CONCAT($Y$2,_xlfn.CONCAT(IF(LEN(ドッグキャリー!$K$2)=1,0,""),ドッグキャリー!$K$2,_xlfn.CONCAT(IF(LEN(ドッグキャリー!$N$2)=1,0,""),ドッグキャリー!$N$2)))),"")</f>
        <v/>
      </c>
      <c r="C78" s="222"/>
      <c r="D78" s="222"/>
      <c r="E78" s="222"/>
      <c r="I78" s="224" t="str">
        <f>IFERROR(IF(スキンタイト!N26=0,"",スキンタイト!E26),"")</f>
        <v/>
      </c>
      <c r="J78" s="223" t="str">
        <f>IFERROR(IF(スキンタイト!N26=0,"",スキンタイト!N26),"")</f>
        <v/>
      </c>
      <c r="S78" s="216">
        <f t="shared" si="2"/>
        <v>77</v>
      </c>
      <c r="AA78" s="217" t="e">
        <f t="shared" si="3"/>
        <v>#VALUE!</v>
      </c>
    </row>
    <row r="79" spans="1:27" s="223" customFormat="1">
      <c r="A79" s="217" t="str">
        <f>IFERROR(IF(J79&lt;&gt;"",MAX($A$1:A78)+1,""),"")</f>
        <v/>
      </c>
      <c r="B79" s="218" t="str">
        <f>IFERROR(IF(J79="","",_xlfn.CONCAT($Y$2,_xlfn.CONCAT(IF(LEN(ドッグキャリー!$K$2)=1,0,""),ドッグキャリー!$K$2,_xlfn.CONCAT(IF(LEN(ドッグキャリー!$N$2)=1,0,""),ドッグキャリー!$N$2)))),"")</f>
        <v/>
      </c>
      <c r="C79" s="222"/>
      <c r="D79" s="222"/>
      <c r="E79" s="222"/>
      <c r="I79" s="224" t="str">
        <f>IFERROR(IF(スキンタイト!N27=0,"",スキンタイト!E27),"")</f>
        <v/>
      </c>
      <c r="J79" s="223" t="str">
        <f>IFERROR(IF(スキンタイト!N27=0,"",スキンタイト!N27),"")</f>
        <v/>
      </c>
      <c r="S79" s="216">
        <f t="shared" si="2"/>
        <v>78</v>
      </c>
      <c r="AA79" s="217" t="e">
        <f t="shared" si="3"/>
        <v>#VALUE!</v>
      </c>
    </row>
    <row r="80" spans="1:27" s="223" customFormat="1">
      <c r="A80" s="217" t="str">
        <f>IFERROR(IF(J80&lt;&gt;"",MAX($A$1:A79)+1,""),"")</f>
        <v/>
      </c>
      <c r="B80" s="218" t="str">
        <f>IFERROR(IF(J80="","",_xlfn.CONCAT($Y$2,_xlfn.CONCAT(IF(LEN(ドッグキャリー!$K$2)=1,0,""),ドッグキャリー!$K$2,_xlfn.CONCAT(IF(LEN(ドッグキャリー!$N$2)=1,0,""),ドッグキャリー!$N$2)))),"")</f>
        <v/>
      </c>
      <c r="C80" s="222"/>
      <c r="D80" s="222"/>
      <c r="E80" s="222"/>
      <c r="I80" s="224" t="str">
        <f>IFERROR(IF(スキンタイト!N28=0,"",スキンタイト!E28),"")</f>
        <v/>
      </c>
      <c r="J80" s="223" t="str">
        <f>IFERROR(IF(スキンタイト!N28=0,"",スキンタイト!N28),"")</f>
        <v/>
      </c>
      <c r="S80" s="216">
        <f t="shared" si="2"/>
        <v>79</v>
      </c>
      <c r="AA80" s="217" t="e">
        <f t="shared" si="3"/>
        <v>#VALUE!</v>
      </c>
    </row>
    <row r="81" spans="1:27" s="223" customFormat="1">
      <c r="A81" s="217" t="str">
        <f>IFERROR(IF(J81&lt;&gt;"",MAX($A$1:A80)+1,""),"")</f>
        <v/>
      </c>
      <c r="B81" s="218" t="str">
        <f>IFERROR(IF(J81="","",_xlfn.CONCAT($Y$2,_xlfn.CONCAT(IF(LEN(ドッグキャリー!$K$2)=1,0,""),ドッグキャリー!$K$2,_xlfn.CONCAT(IF(LEN(ドッグキャリー!$N$2)=1,0,""),ドッグキャリー!$N$2)))),"")</f>
        <v/>
      </c>
      <c r="C81" s="222"/>
      <c r="D81" s="222"/>
      <c r="E81" s="222"/>
      <c r="I81" s="224" t="str">
        <f>IFERROR(IF(スキンタイト!N29=0,"",スキンタイト!E29),"")</f>
        <v/>
      </c>
      <c r="J81" s="223" t="str">
        <f>IFERROR(IF(スキンタイト!N29=0,"",スキンタイト!N29),"")</f>
        <v/>
      </c>
      <c r="S81" s="216">
        <f t="shared" si="2"/>
        <v>80</v>
      </c>
      <c r="AA81" s="217" t="e">
        <f t="shared" si="3"/>
        <v>#VALUE!</v>
      </c>
    </row>
    <row r="82" spans="1:27" s="223" customFormat="1">
      <c r="A82" s="217" t="str">
        <f>IFERROR(IF(J82&lt;&gt;"",MAX($A$1:A81)+1,""),"")</f>
        <v/>
      </c>
      <c r="B82" s="218" t="str">
        <f>IFERROR(IF(J82="","",_xlfn.CONCAT($Y$2,_xlfn.CONCAT(IF(LEN(ドッグキャリー!$K$2)=1,0,""),ドッグキャリー!$K$2,_xlfn.CONCAT(IF(LEN(ドッグキャリー!$N$2)=1,0,""),ドッグキャリー!$N$2)))),"")</f>
        <v/>
      </c>
      <c r="C82" s="222"/>
      <c r="D82" s="222"/>
      <c r="E82" s="222"/>
      <c r="I82" s="224" t="str">
        <f>IFERROR(IF(スキンタイト!N30=0,"",スキンタイト!E30),"")</f>
        <v/>
      </c>
      <c r="J82" s="223" t="str">
        <f>IFERROR(IF(スキンタイト!N30=0,"",スキンタイト!N30),"")</f>
        <v/>
      </c>
      <c r="S82" s="216">
        <f t="shared" si="2"/>
        <v>81</v>
      </c>
      <c r="AA82" s="217" t="e">
        <f t="shared" si="3"/>
        <v>#VALUE!</v>
      </c>
    </row>
    <row r="83" spans="1:27" s="223" customFormat="1">
      <c r="A83" s="217" t="str">
        <f>IFERROR(IF(J83&lt;&gt;"",MAX($A$1:A82)+1,""),"")</f>
        <v/>
      </c>
      <c r="B83" s="218" t="str">
        <f>IFERROR(IF(J83="","",_xlfn.CONCAT($Y$2,_xlfn.CONCAT(IF(LEN(ドッグキャリー!$K$2)=1,0,""),ドッグキャリー!$K$2,_xlfn.CONCAT(IF(LEN(ドッグキャリー!$N$2)=1,0,""),ドッグキャリー!$N$2)))),"")</f>
        <v/>
      </c>
      <c r="C83" s="222"/>
      <c r="D83" s="222"/>
      <c r="E83" s="222"/>
      <c r="I83" s="224" t="str">
        <f>IFERROR(IF(スキンタイト!N31=0,"",スキンタイト!E31),"")</f>
        <v/>
      </c>
      <c r="J83" s="223" t="str">
        <f>IFERROR(IF(スキンタイト!N31=0,"",スキンタイト!N31),"")</f>
        <v/>
      </c>
      <c r="S83" s="216">
        <f t="shared" si="2"/>
        <v>82</v>
      </c>
      <c r="AA83" s="217" t="e">
        <f t="shared" si="3"/>
        <v>#VALUE!</v>
      </c>
    </row>
    <row r="84" spans="1:27" s="223" customFormat="1">
      <c r="A84" s="217" t="str">
        <f>IFERROR(IF(J84&lt;&gt;"",MAX($A$1:A83)+1,""),"")</f>
        <v/>
      </c>
      <c r="B84" s="218" t="str">
        <f>IFERROR(IF(J84="","",_xlfn.CONCAT($Y$2,_xlfn.CONCAT(IF(LEN(ドッグキャリー!$K$2)=1,0,""),ドッグキャリー!$K$2,_xlfn.CONCAT(IF(LEN(ドッグキャリー!$N$2)=1,0,""),ドッグキャリー!$N$2)))),"")</f>
        <v/>
      </c>
      <c r="C84" s="222"/>
      <c r="D84" s="222"/>
      <c r="E84" s="222"/>
      <c r="I84" s="224" t="str">
        <f>IFERROR(IF(スキンタイト!N32=0,"",スキンタイト!E32),"")</f>
        <v/>
      </c>
      <c r="J84" s="223" t="str">
        <f>IFERROR(IF(スキンタイト!N32=0,"",スキンタイト!N32),"")</f>
        <v/>
      </c>
      <c r="S84" s="216">
        <f t="shared" si="2"/>
        <v>83</v>
      </c>
      <c r="AA84" s="217" t="e">
        <f t="shared" si="3"/>
        <v>#VALUE!</v>
      </c>
    </row>
    <row r="85" spans="1:27" s="223" customFormat="1">
      <c r="A85" s="217" t="str">
        <f>IFERROR(IF(J85&lt;&gt;"",MAX($A$1:A84)+1,""),"")</f>
        <v/>
      </c>
      <c r="B85" s="218" t="str">
        <f>IFERROR(IF(J85="","",_xlfn.CONCAT($Y$2,_xlfn.CONCAT(IF(LEN(ドッグキャリー!$K$2)=1,0,""),ドッグキャリー!$K$2,_xlfn.CONCAT(IF(LEN(ドッグキャリー!$N$2)=1,0,""),ドッグキャリー!$N$2)))),"")</f>
        <v/>
      </c>
      <c r="C85" s="222"/>
      <c r="D85" s="222"/>
      <c r="E85" s="222"/>
      <c r="I85" s="224" t="str">
        <f>IFERROR(IF(スキンタイト!N33=0,"",スキンタイト!E33),"")</f>
        <v/>
      </c>
      <c r="J85" s="223" t="str">
        <f>IFERROR(IF(スキンタイト!N33=0,"",スキンタイト!N33),"")</f>
        <v/>
      </c>
      <c r="S85" s="216">
        <f t="shared" si="2"/>
        <v>84</v>
      </c>
      <c r="AA85" s="217" t="e">
        <f t="shared" si="3"/>
        <v>#VALUE!</v>
      </c>
    </row>
    <row r="86" spans="1:27" s="223" customFormat="1">
      <c r="A86" s="217" t="str">
        <f>IFERROR(IF(J86&lt;&gt;"",MAX($A$1:A85)+1,""),"")</f>
        <v/>
      </c>
      <c r="B86" s="218" t="str">
        <f>IFERROR(IF(J86="","",_xlfn.CONCAT($Y$2,_xlfn.CONCAT(IF(LEN(ドッグキャリー!$K$2)=1,0,""),ドッグキャリー!$K$2,_xlfn.CONCAT(IF(LEN(ドッグキャリー!$N$2)=1,0,""),ドッグキャリー!$N$2)))),"")</f>
        <v/>
      </c>
      <c r="C86" s="222"/>
      <c r="D86" s="222"/>
      <c r="E86" s="222"/>
      <c r="I86" s="224" t="str">
        <f>IFERROR(IF(スキンタイト!N34=0,"",スキンタイト!E34),"")</f>
        <v/>
      </c>
      <c r="J86" s="223" t="str">
        <f>IFERROR(IF(スキンタイト!N34=0,"",スキンタイト!N34),"")</f>
        <v/>
      </c>
      <c r="S86" s="216">
        <f t="shared" si="2"/>
        <v>85</v>
      </c>
      <c r="AA86" s="217" t="e">
        <f t="shared" si="3"/>
        <v>#VALUE!</v>
      </c>
    </row>
    <row r="87" spans="1:27" s="223" customFormat="1">
      <c r="A87" s="217" t="str">
        <f>IFERROR(IF(J87&lt;&gt;"",MAX($A$1:A86)+1,""),"")</f>
        <v/>
      </c>
      <c r="B87" s="218" t="str">
        <f>IFERROR(IF(J87="","",_xlfn.CONCAT($Y$2,_xlfn.CONCAT(IF(LEN(ドッグキャリー!$K$2)=1,0,""),ドッグキャリー!$K$2,_xlfn.CONCAT(IF(LEN(ドッグキャリー!$N$2)=1,0,""),ドッグキャリー!$N$2)))),"")</f>
        <v/>
      </c>
      <c r="C87" s="222"/>
      <c r="D87" s="222"/>
      <c r="E87" s="222"/>
      <c r="I87" s="224" t="str">
        <f>IFERROR(IF(スキンタイト!N35=0,"",スキンタイト!E35),"")</f>
        <v/>
      </c>
      <c r="J87" s="223" t="str">
        <f>IFERROR(IF(スキンタイト!N35=0,"",スキンタイト!N35),"")</f>
        <v/>
      </c>
      <c r="S87" s="216">
        <f t="shared" si="2"/>
        <v>86</v>
      </c>
      <c r="AA87" s="217" t="e">
        <f t="shared" si="3"/>
        <v>#VALUE!</v>
      </c>
    </row>
    <row r="88" spans="1:27" s="223" customFormat="1">
      <c r="A88" s="217" t="str">
        <f>IFERROR(IF(J88&lt;&gt;"",MAX($A$1:A87)+1,""),"")</f>
        <v/>
      </c>
      <c r="B88" s="218" t="str">
        <f>IFERROR(IF(J88="","",_xlfn.CONCAT($Y$2,_xlfn.CONCAT(IF(LEN(ドッグキャリー!$K$2)=1,0,""),ドッグキャリー!$K$2,_xlfn.CONCAT(IF(LEN(ドッグキャリー!$N$2)=1,0,""),ドッグキャリー!$N$2)))),"")</f>
        <v/>
      </c>
      <c r="C88" s="222"/>
      <c r="D88" s="222"/>
      <c r="E88" s="222"/>
      <c r="I88" s="224" t="str">
        <f>IFERROR(IF(スキンタイト!N36=0,"",スキンタイト!E36),"")</f>
        <v/>
      </c>
      <c r="J88" s="223" t="str">
        <f>IFERROR(IF(スキンタイト!N36=0,"",スキンタイト!N36),"")</f>
        <v/>
      </c>
      <c r="S88" s="216">
        <f t="shared" si="2"/>
        <v>87</v>
      </c>
      <c r="AA88" s="217" t="e">
        <f t="shared" si="3"/>
        <v>#VALUE!</v>
      </c>
    </row>
    <row r="89" spans="1:27" s="223" customFormat="1">
      <c r="A89" s="217" t="str">
        <f>IFERROR(IF(J89&lt;&gt;"",MAX($A$1:A88)+1,""),"")</f>
        <v/>
      </c>
      <c r="B89" s="218" t="str">
        <f>IFERROR(IF(J89="","",_xlfn.CONCAT($Y$2,_xlfn.CONCAT(IF(LEN(ドッグキャリー!$K$2)=1,0,""),ドッグキャリー!$K$2,_xlfn.CONCAT(IF(LEN(ドッグキャリー!$N$2)=1,0,""),ドッグキャリー!$N$2)))),"")</f>
        <v/>
      </c>
      <c r="C89" s="222"/>
      <c r="D89" s="222"/>
      <c r="E89" s="222"/>
      <c r="I89" s="224" t="str">
        <f>IFERROR(IF(スキンタイト!N37=0,"",スキンタイト!E37),"")</f>
        <v/>
      </c>
      <c r="J89" s="223" t="str">
        <f>IFERROR(IF(スキンタイト!N37=0,"",スキンタイト!N37),"")</f>
        <v/>
      </c>
      <c r="S89" s="216">
        <f t="shared" si="2"/>
        <v>88</v>
      </c>
      <c r="AA89" s="217" t="e">
        <f t="shared" si="3"/>
        <v>#VALUE!</v>
      </c>
    </row>
    <row r="90" spans="1:27" s="223" customFormat="1">
      <c r="A90" s="217" t="str">
        <f>IFERROR(IF(J90&lt;&gt;"",MAX($A$1:A89)+1,""),"")</f>
        <v/>
      </c>
      <c r="B90" s="218" t="str">
        <f>IFERROR(IF(J90="","",_xlfn.CONCAT($Y$2,_xlfn.CONCAT(IF(LEN(ドッグキャリー!$K$2)=1,0,""),ドッグキャリー!$K$2,_xlfn.CONCAT(IF(LEN(ドッグキャリー!$N$2)=1,0,""),ドッグキャリー!$N$2)))),"")</f>
        <v/>
      </c>
      <c r="C90" s="222"/>
      <c r="D90" s="222"/>
      <c r="E90" s="222"/>
      <c r="I90" s="224" t="str">
        <f>IFERROR(IF(スキンタイト!N38=0,"",スキンタイト!E38),"")</f>
        <v/>
      </c>
      <c r="J90" s="223" t="str">
        <f>IFERROR(IF(スキンタイト!N38=0,"",スキンタイト!N38),"")</f>
        <v/>
      </c>
      <c r="S90" s="216">
        <f t="shared" si="2"/>
        <v>89</v>
      </c>
      <c r="AA90" s="217" t="e">
        <f t="shared" si="3"/>
        <v>#VALUE!</v>
      </c>
    </row>
    <row r="91" spans="1:27" s="223" customFormat="1">
      <c r="A91" s="217" t="str">
        <f>IFERROR(IF(J91&lt;&gt;"",MAX($A$1:A90)+1,""),"")</f>
        <v/>
      </c>
      <c r="B91" s="218" t="str">
        <f>IFERROR(IF(J91="","",_xlfn.CONCAT($Y$2,_xlfn.CONCAT(IF(LEN(ドッグキャリー!$K$2)=1,0,""),ドッグキャリー!$K$2,_xlfn.CONCAT(IF(LEN(ドッグキャリー!$N$2)=1,0,""),ドッグキャリー!$N$2)))),"")</f>
        <v/>
      </c>
      <c r="C91" s="222"/>
      <c r="D91" s="222"/>
      <c r="E91" s="222"/>
      <c r="I91" s="224" t="str">
        <f>IFERROR(IF(スキンタイト!N39=0,"",スキンタイト!E39),"")</f>
        <v/>
      </c>
      <c r="J91" s="223" t="str">
        <f>IFERROR(IF(スキンタイト!N39=0,"",スキンタイト!N39),"")</f>
        <v/>
      </c>
      <c r="S91" s="216">
        <f t="shared" si="2"/>
        <v>90</v>
      </c>
      <c r="AA91" s="217" t="e">
        <f t="shared" si="3"/>
        <v>#VALUE!</v>
      </c>
    </row>
    <row r="92" spans="1:27" s="223" customFormat="1">
      <c r="A92" s="217" t="str">
        <f>IFERROR(IF(J92&lt;&gt;"",MAX($A$1:A91)+1,""),"")</f>
        <v/>
      </c>
      <c r="B92" s="218" t="str">
        <f>IFERROR(IF(J92="","",_xlfn.CONCAT($Y$2,_xlfn.CONCAT(IF(LEN(ドッグキャリー!$K$2)=1,0,""),ドッグキャリー!$K$2,_xlfn.CONCAT(IF(LEN(ドッグキャリー!$N$2)=1,0,""),ドッグキャリー!$N$2)))),"")</f>
        <v/>
      </c>
      <c r="C92" s="222"/>
      <c r="D92" s="222"/>
      <c r="E92" s="222"/>
      <c r="I92" s="224" t="str">
        <f>IFERROR(IF(スキンタイト!N40=0,"",スキンタイト!E40),"")</f>
        <v/>
      </c>
      <c r="J92" s="223" t="str">
        <f>IFERROR(IF(スキンタイト!N40=0,"",スキンタイト!N40),"")</f>
        <v/>
      </c>
      <c r="S92" s="216">
        <f t="shared" si="2"/>
        <v>91</v>
      </c>
      <c r="AA92" s="217" t="e">
        <f t="shared" si="3"/>
        <v>#VALUE!</v>
      </c>
    </row>
    <row r="93" spans="1:27" s="223" customFormat="1">
      <c r="A93" s="217" t="str">
        <f>IFERROR(IF(J93&lt;&gt;"",MAX($A$1:A92)+1,""),"")</f>
        <v/>
      </c>
      <c r="B93" s="218" t="str">
        <f>IFERROR(IF(J93="","",_xlfn.CONCAT($Y$2,_xlfn.CONCAT(IF(LEN(ドッグキャリー!$K$2)=1,0,""),ドッグキャリー!$K$2,_xlfn.CONCAT(IF(LEN(ドッグキャリー!$N$2)=1,0,""),ドッグキャリー!$N$2)))),"")</f>
        <v/>
      </c>
      <c r="C93" s="222"/>
      <c r="D93" s="222"/>
      <c r="E93" s="222"/>
      <c r="I93" s="224" t="str">
        <f>IFERROR(IF(スキンタイト!N41=0,"",スキンタイト!E41),"")</f>
        <v/>
      </c>
      <c r="J93" s="223" t="str">
        <f>IFERROR(IF(スキンタイト!N41=0,"",スキンタイト!N41),"")</f>
        <v/>
      </c>
      <c r="S93" s="216">
        <f t="shared" si="2"/>
        <v>92</v>
      </c>
      <c r="AA93" s="217" t="e">
        <f t="shared" si="3"/>
        <v>#VALUE!</v>
      </c>
    </row>
    <row r="94" spans="1:27" s="223" customFormat="1">
      <c r="A94" s="217" t="str">
        <f>IFERROR(IF(J94&lt;&gt;"",MAX($A$1:A93)+1,""),"")</f>
        <v/>
      </c>
      <c r="B94" s="218" t="str">
        <f>IFERROR(IF(J94="","",_xlfn.CONCAT($Y$2,_xlfn.CONCAT(IF(LEN(ドッグキャリー!$K$2)=1,0,""),ドッグキャリー!$K$2,_xlfn.CONCAT(IF(LEN(ドッグキャリー!$N$2)=1,0,""),ドッグキャリー!$N$2)))),"")</f>
        <v/>
      </c>
      <c r="C94" s="222"/>
      <c r="D94" s="222"/>
      <c r="E94" s="222"/>
      <c r="I94" s="224" t="str">
        <f>IFERROR(IF(スキンタイト!N42=0,"",スキンタイト!E42),"")</f>
        <v/>
      </c>
      <c r="J94" s="223" t="str">
        <f>IFERROR(IF(スキンタイト!N42=0,"",スキンタイト!N42),"")</f>
        <v/>
      </c>
      <c r="S94" s="216">
        <f t="shared" si="2"/>
        <v>93</v>
      </c>
      <c r="AA94" s="217" t="e">
        <f t="shared" si="3"/>
        <v>#VALUE!</v>
      </c>
    </row>
    <row r="95" spans="1:27" s="223" customFormat="1">
      <c r="A95" s="217" t="str">
        <f>IFERROR(IF(J95&lt;&gt;"",MAX($A$1:A94)+1,""),"")</f>
        <v/>
      </c>
      <c r="B95" s="218" t="str">
        <f>IFERROR(IF(J95="","",_xlfn.CONCAT($Y$2,_xlfn.CONCAT(IF(LEN(ドッグキャリー!$K$2)=1,0,""),ドッグキャリー!$K$2,_xlfn.CONCAT(IF(LEN(ドッグキャリー!$N$2)=1,0,""),ドッグキャリー!$N$2)))),"")</f>
        <v/>
      </c>
      <c r="C95" s="222"/>
      <c r="D95" s="222"/>
      <c r="E95" s="222"/>
      <c r="I95" s="224" t="str">
        <f>IFERROR(IF(スキンタイト!N43=0,"",スキンタイト!E43),"")</f>
        <v/>
      </c>
      <c r="J95" s="223" t="str">
        <f>IFERROR(IF(スキンタイト!N43=0,"",スキンタイト!N43),"")</f>
        <v/>
      </c>
      <c r="S95" s="216">
        <f t="shared" si="2"/>
        <v>94</v>
      </c>
      <c r="AA95" s="217" t="e">
        <f t="shared" si="3"/>
        <v>#VALUE!</v>
      </c>
    </row>
    <row r="96" spans="1:27" s="223" customFormat="1">
      <c r="A96" s="217" t="str">
        <f>IFERROR(IF(J96&lt;&gt;"",MAX($A$1:A95)+1,""),"")</f>
        <v/>
      </c>
      <c r="B96" s="218" t="str">
        <f>IFERROR(IF(J96="","",_xlfn.CONCAT($Y$2,_xlfn.CONCAT(IF(LEN(ドッグキャリー!$K$2)=1,0,""),ドッグキャリー!$K$2,_xlfn.CONCAT(IF(LEN(ドッグキャリー!$N$2)=1,0,""),ドッグキャリー!$N$2)))),"")</f>
        <v/>
      </c>
      <c r="C96" s="222"/>
      <c r="D96" s="222"/>
      <c r="E96" s="222"/>
      <c r="I96" s="224" t="str">
        <f>IFERROR(IF(スキンタイト!N44=0,"",スキンタイト!E44),"")</f>
        <v/>
      </c>
      <c r="J96" s="223" t="str">
        <f>IFERROR(IF(スキンタイト!N44=0,"",スキンタイト!N44),"")</f>
        <v/>
      </c>
      <c r="S96" s="216">
        <f t="shared" si="2"/>
        <v>95</v>
      </c>
      <c r="AA96" s="217" t="e">
        <f t="shared" si="3"/>
        <v>#VALUE!</v>
      </c>
    </row>
    <row r="97" spans="1:27" s="223" customFormat="1">
      <c r="A97" s="217" t="str">
        <f>IFERROR(IF(J97&lt;&gt;"",MAX($A$1:A96)+1,""),"")</f>
        <v/>
      </c>
      <c r="B97" s="218" t="str">
        <f>IFERROR(IF(J97="","",_xlfn.CONCAT($Y$2,_xlfn.CONCAT(IF(LEN(ドッグキャリー!$K$2)=1,0,""),ドッグキャリー!$K$2,_xlfn.CONCAT(IF(LEN(ドッグキャリー!$N$2)=1,0,""),ドッグキャリー!$N$2)))),"")</f>
        <v/>
      </c>
      <c r="C97" s="222"/>
      <c r="D97" s="222"/>
      <c r="E97" s="222"/>
      <c r="I97" s="224" t="str">
        <f>IFERROR(IF(スキンタイト!N45=0,"",スキンタイト!E45),"")</f>
        <v/>
      </c>
      <c r="J97" s="223" t="str">
        <f>IFERROR(IF(スキンタイト!N45=0,"",スキンタイト!N45),"")</f>
        <v/>
      </c>
      <c r="S97" s="216">
        <f t="shared" si="2"/>
        <v>96</v>
      </c>
      <c r="AA97" s="217" t="e">
        <f t="shared" si="3"/>
        <v>#VALUE!</v>
      </c>
    </row>
    <row r="98" spans="1:27" s="223" customFormat="1">
      <c r="A98" s="217" t="str">
        <f>IFERROR(IF(J98&lt;&gt;"",MAX($A$1:A97)+1,""),"")</f>
        <v/>
      </c>
      <c r="B98" s="218" t="str">
        <f>IFERROR(IF(J98="","",_xlfn.CONCAT($Y$2,_xlfn.CONCAT(IF(LEN(ドッグキャリー!$K$2)=1,0,""),ドッグキャリー!$K$2,_xlfn.CONCAT(IF(LEN(ドッグキャリー!$N$2)=1,0,""),ドッグキャリー!$N$2)))),"")</f>
        <v/>
      </c>
      <c r="C98" s="222"/>
      <c r="D98" s="222"/>
      <c r="E98" s="222"/>
      <c r="I98" s="224" t="str">
        <f>IFERROR(IF(スキンタイト!N46=0,"",スキンタイト!E46),"")</f>
        <v/>
      </c>
      <c r="J98" s="223" t="str">
        <f>IFERROR(IF(スキンタイト!N46=0,"",スキンタイト!N46),"")</f>
        <v/>
      </c>
      <c r="S98" s="216">
        <f t="shared" si="2"/>
        <v>97</v>
      </c>
      <c r="AA98" s="217" t="e">
        <f t="shared" si="3"/>
        <v>#VALUE!</v>
      </c>
    </row>
    <row r="99" spans="1:27" s="223" customFormat="1">
      <c r="A99" s="217" t="str">
        <f>IFERROR(IF(J99&lt;&gt;"",MAX($A$1:A98)+1,""),"")</f>
        <v/>
      </c>
      <c r="B99" s="218" t="str">
        <f>IFERROR(IF(J99="","",_xlfn.CONCAT($Y$2,_xlfn.CONCAT(IF(LEN(ドッグキャリー!$K$2)=1,0,""),ドッグキャリー!$K$2,_xlfn.CONCAT(IF(LEN(ドッグキャリー!$N$2)=1,0,""),ドッグキャリー!$N$2)))),"")</f>
        <v/>
      </c>
      <c r="C99" s="222"/>
      <c r="D99" s="222"/>
      <c r="E99" s="222"/>
      <c r="I99" s="224" t="str">
        <f>IFERROR(IF(スキンタイト!N47=0,"",スキンタイト!E47),"")</f>
        <v/>
      </c>
      <c r="J99" s="223" t="str">
        <f>IFERROR(IF(スキンタイト!N47=0,"",スキンタイト!N47),"")</f>
        <v/>
      </c>
      <c r="S99" s="216">
        <f t="shared" si="2"/>
        <v>98</v>
      </c>
      <c r="AA99" s="217" t="e">
        <f t="shared" si="3"/>
        <v>#VALUE!</v>
      </c>
    </row>
    <row r="100" spans="1:27" s="223" customFormat="1">
      <c r="A100" s="217" t="str">
        <f>IFERROR(IF(J100&lt;&gt;"",MAX($A$1:A99)+1,""),"")</f>
        <v/>
      </c>
      <c r="B100" s="218" t="str">
        <f>IFERROR(IF(J100="","",_xlfn.CONCAT($Y$2,_xlfn.CONCAT(IF(LEN(ドッグキャリー!$K$2)=1,0,""),ドッグキャリー!$K$2,_xlfn.CONCAT(IF(LEN(ドッグキャリー!$N$2)=1,0,""),ドッグキャリー!$N$2)))),"")</f>
        <v/>
      </c>
      <c r="C100" s="222"/>
      <c r="D100" s="222"/>
      <c r="E100" s="222"/>
      <c r="I100" s="224" t="str">
        <f>IFERROR(IF(スキンタイト!N48=0,"",スキンタイト!E48),"")</f>
        <v/>
      </c>
      <c r="J100" s="223" t="str">
        <f>IFERROR(IF(スキンタイト!N48=0,"",スキンタイト!N48),"")</f>
        <v/>
      </c>
      <c r="S100" s="216">
        <f t="shared" si="2"/>
        <v>99</v>
      </c>
      <c r="AA100" s="217" t="e">
        <f t="shared" si="3"/>
        <v>#VALUE!</v>
      </c>
    </row>
    <row r="101" spans="1:27" s="223" customFormat="1">
      <c r="A101" s="217" t="str">
        <f>IFERROR(IF(J101&lt;&gt;"",MAX($A$1:A100)+1,""),"")</f>
        <v/>
      </c>
      <c r="B101" s="218" t="str">
        <f>IFERROR(IF(J101="","",_xlfn.CONCAT($Y$2,_xlfn.CONCAT(IF(LEN(ドッグキャリー!$K$2)=1,0,""),ドッグキャリー!$K$2,_xlfn.CONCAT(IF(LEN(ドッグキャリー!$N$2)=1,0,""),ドッグキャリー!$N$2)))),"")</f>
        <v/>
      </c>
      <c r="C101" s="222"/>
      <c r="D101" s="222"/>
      <c r="E101" s="222"/>
      <c r="I101" s="224" t="str">
        <f>IFERROR(IF(スキンタイト!N49=0,"",スキンタイト!E49),"")</f>
        <v/>
      </c>
      <c r="J101" s="223" t="str">
        <f>IFERROR(IF(スキンタイト!N49=0,"",スキンタイト!N49),"")</f>
        <v/>
      </c>
      <c r="S101" s="216">
        <f t="shared" si="2"/>
        <v>100</v>
      </c>
      <c r="AA101" s="217" t="e">
        <f t="shared" si="3"/>
        <v>#VALUE!</v>
      </c>
    </row>
    <row r="102" spans="1:27" s="223" customFormat="1">
      <c r="A102" s="217" t="str">
        <f>IFERROR(IF(J102&lt;&gt;"",MAX($A$1:A101)+1,""),"")</f>
        <v/>
      </c>
      <c r="B102" s="218" t="str">
        <f>IFERROR(IF(J102="","",_xlfn.CONCAT($Y$2,_xlfn.CONCAT(IF(LEN(ドッグキャリー!$K$2)=1,0,""),ドッグキャリー!$K$2,_xlfn.CONCAT(IF(LEN(ドッグキャリー!$N$2)=1,0,""),ドッグキャリー!$N$2)))),"")</f>
        <v/>
      </c>
      <c r="C102" s="222"/>
      <c r="D102" s="222"/>
      <c r="E102" s="222"/>
      <c r="I102" s="224" t="str">
        <f>IFERROR(IF(スキンタイト!N50=0,"",スキンタイト!E50),"")</f>
        <v/>
      </c>
      <c r="J102" s="223" t="str">
        <f>IFERROR(IF(スキンタイト!N50=0,"",スキンタイト!N50),"")</f>
        <v/>
      </c>
      <c r="S102" s="216">
        <f t="shared" si="2"/>
        <v>101</v>
      </c>
      <c r="AA102" s="217" t="e">
        <f t="shared" si="3"/>
        <v>#VALUE!</v>
      </c>
    </row>
    <row r="103" spans="1:27" s="223" customFormat="1">
      <c r="A103" s="217" t="str">
        <f>IFERROR(IF(J103&lt;&gt;"",MAX($A$1:A102)+1,""),"")</f>
        <v/>
      </c>
      <c r="B103" s="218" t="str">
        <f>IFERROR(IF(J103="","",_xlfn.CONCAT($Y$2,_xlfn.CONCAT(IF(LEN(ドッグキャリー!$K$2)=1,0,""),ドッグキャリー!$K$2,_xlfn.CONCAT(IF(LEN(ドッグキャリー!$N$2)=1,0,""),ドッグキャリー!$N$2)))),"")</f>
        <v/>
      </c>
      <c r="C103" s="222"/>
      <c r="D103" s="222"/>
      <c r="E103" s="222"/>
      <c r="I103" s="224" t="str">
        <f>IFERROR(IF(スキンタイト!N51=0,"",スキンタイト!E51),"")</f>
        <v/>
      </c>
      <c r="J103" s="223" t="str">
        <f>IFERROR(IF(スキンタイト!N51=0,"",スキンタイト!N51),"")</f>
        <v/>
      </c>
      <c r="S103" s="216">
        <f t="shared" si="2"/>
        <v>102</v>
      </c>
      <c r="AA103" s="217" t="e">
        <f t="shared" si="3"/>
        <v>#VALUE!</v>
      </c>
    </row>
    <row r="104" spans="1:27" s="223" customFormat="1">
      <c r="A104" s="217" t="str">
        <f>IFERROR(IF(J104&lt;&gt;"",MAX($A$1:A103)+1,""),"")</f>
        <v/>
      </c>
      <c r="B104" s="218" t="str">
        <f>IFERROR(IF(J104="","",_xlfn.CONCAT($Y$2,_xlfn.CONCAT(IF(LEN(ドッグキャリー!$K$2)=1,0,""),ドッグキャリー!$K$2,_xlfn.CONCAT(IF(LEN(ドッグキャリー!$N$2)=1,0,""),ドッグキャリー!$N$2)))),"")</f>
        <v/>
      </c>
      <c r="C104" s="222"/>
      <c r="D104" s="222"/>
      <c r="E104" s="222"/>
      <c r="I104" s="224" t="str">
        <f>IFERROR(IF(スキンタイト!N52=0,"",スキンタイト!E52),"")</f>
        <v/>
      </c>
      <c r="J104" s="223" t="str">
        <f>IFERROR(IF(スキンタイト!N52=0,"",スキンタイト!N52),"")</f>
        <v/>
      </c>
      <c r="S104" s="216">
        <f t="shared" si="2"/>
        <v>103</v>
      </c>
      <c r="AA104" s="217" t="e">
        <f t="shared" si="3"/>
        <v>#VALUE!</v>
      </c>
    </row>
    <row r="105" spans="1:27" s="223" customFormat="1">
      <c r="A105" s="217" t="str">
        <f>IFERROR(IF(J105&lt;&gt;"",MAX($A$1:A104)+1,""),"")</f>
        <v/>
      </c>
      <c r="B105" s="218" t="str">
        <f>IFERROR(IF(J105="","",_xlfn.CONCAT($Y$2,_xlfn.CONCAT(IF(LEN(ドッグキャリー!$K$2)=1,0,""),ドッグキャリー!$K$2,_xlfn.CONCAT(IF(LEN(ドッグキャリー!$N$2)=1,0,""),ドッグキャリー!$N$2)))),"")</f>
        <v/>
      </c>
      <c r="C105" s="222"/>
      <c r="D105" s="222"/>
      <c r="E105" s="222"/>
      <c r="I105" s="224" t="str">
        <f>IFERROR(IF(スキンタイト!N53=0,"",スキンタイト!E53),"")</f>
        <v/>
      </c>
      <c r="J105" s="223" t="str">
        <f>IFERROR(IF(スキンタイト!N53=0,"",スキンタイト!N53),"")</f>
        <v/>
      </c>
      <c r="S105" s="216">
        <f t="shared" si="2"/>
        <v>104</v>
      </c>
      <c r="AA105" s="217" t="e">
        <f t="shared" si="3"/>
        <v>#VALUE!</v>
      </c>
    </row>
    <row r="106" spans="1:27" s="223" customFormat="1">
      <c r="A106" s="217" t="str">
        <f>IFERROR(IF(J106&lt;&gt;"",MAX($A$1:A105)+1,""),"")</f>
        <v/>
      </c>
      <c r="B106" s="218" t="str">
        <f>IFERROR(IF(J106="","",_xlfn.CONCAT($Y$2,_xlfn.CONCAT(IF(LEN(ドッグキャリー!$K$2)=1,0,""),ドッグキャリー!$K$2,_xlfn.CONCAT(IF(LEN(ドッグキャリー!$N$2)=1,0,""),ドッグキャリー!$N$2)))),"")</f>
        <v/>
      </c>
      <c r="C106" s="222"/>
      <c r="D106" s="222"/>
      <c r="E106" s="222"/>
      <c r="I106" s="224" t="str">
        <f>IFERROR(IF(スキンタイト!N54=0,"",スキンタイト!E54),"")</f>
        <v/>
      </c>
      <c r="J106" s="223" t="str">
        <f>IFERROR(IF(スキンタイト!N54=0,"",スキンタイト!N54),"")</f>
        <v/>
      </c>
      <c r="S106" s="216">
        <f t="shared" si="2"/>
        <v>105</v>
      </c>
      <c r="AA106" s="217" t="e">
        <f t="shared" si="3"/>
        <v>#VALUE!</v>
      </c>
    </row>
    <row r="107" spans="1:27" s="223" customFormat="1">
      <c r="A107" s="217" t="str">
        <f>IFERROR(IF(J107&lt;&gt;"",MAX($A$1:A106)+1,""),"")</f>
        <v/>
      </c>
      <c r="B107" s="218" t="str">
        <f>IFERROR(IF(J107="","",_xlfn.CONCAT($Y$2,_xlfn.CONCAT(IF(LEN(ドッグキャリー!$K$2)=1,0,""),ドッグキャリー!$K$2,_xlfn.CONCAT(IF(LEN(ドッグキャリー!$N$2)=1,0,""),ドッグキャリー!$N$2)))),"")</f>
        <v/>
      </c>
      <c r="C107" s="222"/>
      <c r="D107" s="222"/>
      <c r="E107" s="222"/>
      <c r="I107" s="224" t="str">
        <f>IFERROR(IF(スキンタイト!N55=0,"",スキンタイト!E55),"")</f>
        <v/>
      </c>
      <c r="J107" s="223" t="str">
        <f>IFERROR(IF(スキンタイト!N55=0,"",スキンタイト!N55),"")</f>
        <v/>
      </c>
      <c r="S107" s="216">
        <f t="shared" si="2"/>
        <v>106</v>
      </c>
      <c r="AA107" s="217" t="e">
        <f t="shared" si="3"/>
        <v>#VALUE!</v>
      </c>
    </row>
    <row r="108" spans="1:27" s="223" customFormat="1">
      <c r="A108" s="217" t="str">
        <f>IFERROR(IF(J108&lt;&gt;"",MAX($A$1:A107)+1,""),"")</f>
        <v/>
      </c>
      <c r="B108" s="218" t="str">
        <f>IFERROR(IF(J108="","",_xlfn.CONCAT($Y$2,_xlfn.CONCAT(IF(LEN(ドッグキャリー!$K$2)=1,0,""),ドッグキャリー!$K$2,_xlfn.CONCAT(IF(LEN(ドッグキャリー!$N$2)=1,0,""),ドッグキャリー!$N$2)))),"")</f>
        <v/>
      </c>
      <c r="C108" s="222"/>
      <c r="D108" s="222"/>
      <c r="E108" s="222"/>
      <c r="I108" s="224" t="str">
        <f>IFERROR(IF(スキンタイト!N56=0,"",スキンタイト!E56),"")</f>
        <v/>
      </c>
      <c r="J108" s="223" t="str">
        <f>IFERROR(IF(スキンタイト!N56=0,"",スキンタイト!N56),"")</f>
        <v/>
      </c>
      <c r="S108" s="216">
        <f t="shared" si="2"/>
        <v>107</v>
      </c>
      <c r="AA108" s="217" t="e">
        <f t="shared" si="3"/>
        <v>#VALUE!</v>
      </c>
    </row>
    <row r="109" spans="1:27" s="223" customFormat="1">
      <c r="A109" s="217" t="str">
        <f>IFERROR(IF(J109&lt;&gt;"",MAX($A$1:A108)+1,""),"")</f>
        <v/>
      </c>
      <c r="B109" s="218" t="str">
        <f>IFERROR(IF(J109="","",_xlfn.CONCAT($Y$2,_xlfn.CONCAT(IF(LEN(ドッグキャリー!$K$2)=1,0,""),ドッグキャリー!$K$2,_xlfn.CONCAT(IF(LEN(ドッグキャリー!$N$2)=1,0,""),ドッグキャリー!$N$2)))),"")</f>
        <v/>
      </c>
      <c r="C109" s="222"/>
      <c r="D109" s="222"/>
      <c r="E109" s="222"/>
      <c r="I109" s="224" t="str">
        <f>IFERROR(IF(スキンタイト!N57=0,"",スキンタイト!E57),"")</f>
        <v/>
      </c>
      <c r="J109" s="223" t="str">
        <f>IFERROR(IF(スキンタイト!N57=0,"",スキンタイト!N57),"")</f>
        <v/>
      </c>
      <c r="S109" s="216">
        <f t="shared" si="2"/>
        <v>108</v>
      </c>
      <c r="AA109" s="217" t="e">
        <f t="shared" si="3"/>
        <v>#VALUE!</v>
      </c>
    </row>
    <row r="110" spans="1:27" s="223" customFormat="1">
      <c r="A110" s="217" t="str">
        <f>IFERROR(IF(J110&lt;&gt;"",MAX($A$1:A109)+1,""),"")</f>
        <v/>
      </c>
      <c r="B110" s="218" t="str">
        <f>IFERROR(IF(J110="","",_xlfn.CONCAT($Y$2,_xlfn.CONCAT(IF(LEN(ドッグキャリー!$K$2)=1,0,""),ドッグキャリー!$K$2,_xlfn.CONCAT(IF(LEN(ドッグキャリー!$N$2)=1,0,""),ドッグキャリー!$N$2)))),"")</f>
        <v/>
      </c>
      <c r="C110" s="222"/>
      <c r="D110" s="222"/>
      <c r="E110" s="222"/>
      <c r="I110" s="224" t="str">
        <f>IFERROR(IF(スキンタイト!N58=0,"",スキンタイト!E58),"")</f>
        <v/>
      </c>
      <c r="J110" s="223" t="str">
        <f>IFERROR(IF(スキンタイト!N58=0,"",スキンタイト!N58),"")</f>
        <v/>
      </c>
      <c r="S110" s="216">
        <f t="shared" si="2"/>
        <v>109</v>
      </c>
      <c r="AA110" s="217" t="e">
        <f t="shared" si="3"/>
        <v>#VALUE!</v>
      </c>
    </row>
    <row r="111" spans="1:27" s="223" customFormat="1">
      <c r="A111" s="217" t="str">
        <f>IFERROR(IF(J111&lt;&gt;"",MAX($A$1:A110)+1,""),"")</f>
        <v/>
      </c>
      <c r="B111" s="218" t="str">
        <f>IFERROR(IF(J111="","",_xlfn.CONCAT($Y$2,_xlfn.CONCAT(IF(LEN(ドッグキャリー!$K$2)=1,0,""),ドッグキャリー!$K$2,_xlfn.CONCAT(IF(LEN(ドッグキャリー!$N$2)=1,0,""),ドッグキャリー!$N$2)))),"")</f>
        <v/>
      </c>
      <c r="C111" s="222"/>
      <c r="D111" s="222"/>
      <c r="E111" s="222"/>
      <c r="I111" s="224" t="str">
        <f>IFERROR(IF(スキンタイト!N59=0,"",スキンタイト!E59),"")</f>
        <v/>
      </c>
      <c r="J111" s="223" t="str">
        <f>IFERROR(IF(スキンタイト!N59=0,"",スキンタイト!N59),"")</f>
        <v/>
      </c>
      <c r="S111" s="216">
        <f t="shared" si="2"/>
        <v>110</v>
      </c>
      <c r="AA111" s="217" t="e">
        <f t="shared" si="3"/>
        <v>#VALUE!</v>
      </c>
    </row>
    <row r="112" spans="1:27" s="223" customFormat="1">
      <c r="A112" s="217" t="str">
        <f>IFERROR(IF(J112&lt;&gt;"",MAX($A$1:A111)+1,""),"")</f>
        <v/>
      </c>
      <c r="B112" s="218" t="str">
        <f>IFERROR(IF(J112="","",_xlfn.CONCAT($Y$2,_xlfn.CONCAT(IF(LEN(ドッグキャリー!$K$2)=1,0,""),ドッグキャリー!$K$2,_xlfn.CONCAT(IF(LEN(ドッグキャリー!$N$2)=1,0,""),ドッグキャリー!$N$2)))),"")</f>
        <v/>
      </c>
      <c r="C112" s="222"/>
      <c r="D112" s="222"/>
      <c r="E112" s="222"/>
      <c r="I112" s="224" t="str">
        <f>IFERROR(IF(スキンタイト!N60=0,"",スキンタイト!E60),"")</f>
        <v/>
      </c>
      <c r="J112" s="223" t="str">
        <f>IFERROR(IF(スキンタイト!N60=0,"",スキンタイト!N60),"")</f>
        <v/>
      </c>
      <c r="S112" s="216">
        <f t="shared" si="2"/>
        <v>111</v>
      </c>
      <c r="AA112" s="217" t="e">
        <f t="shared" si="3"/>
        <v>#VALUE!</v>
      </c>
    </row>
    <row r="113" spans="1:27" s="223" customFormat="1">
      <c r="A113" s="217" t="str">
        <f>IFERROR(IF(J113&lt;&gt;"",MAX($A$1:A112)+1,""),"")</f>
        <v/>
      </c>
      <c r="B113" s="218" t="str">
        <f>IFERROR(IF(J113="","",_xlfn.CONCAT($Y$2,_xlfn.CONCAT(IF(LEN(ドッグキャリー!$K$2)=1,0,""),ドッグキャリー!$K$2,_xlfn.CONCAT(IF(LEN(ドッグキャリー!$N$2)=1,0,""),ドッグキャリー!$N$2)))),"")</f>
        <v/>
      </c>
      <c r="C113" s="222"/>
      <c r="D113" s="222"/>
      <c r="E113" s="222"/>
      <c r="I113" s="224" t="str">
        <f>IFERROR(IF(スキンタイト!N61=0,"",スキンタイト!E61),"")</f>
        <v/>
      </c>
      <c r="J113" s="223" t="str">
        <f>IFERROR(IF(スキンタイト!N61=0,"",スキンタイト!N61),"")</f>
        <v/>
      </c>
      <c r="S113" s="216">
        <f t="shared" si="2"/>
        <v>112</v>
      </c>
      <c r="AA113" s="217" t="e">
        <f t="shared" si="3"/>
        <v>#VALUE!</v>
      </c>
    </row>
    <row r="114" spans="1:27" s="223" customFormat="1">
      <c r="A114" s="217" t="str">
        <f>IFERROR(IF(J114&lt;&gt;"",MAX($A$1:A113)+1,""),"")</f>
        <v/>
      </c>
      <c r="B114" s="218" t="str">
        <f>IFERROR(IF(J114="","",_xlfn.CONCAT($Y$2,_xlfn.CONCAT(IF(LEN(ドッグキャリー!$K$2)=1,0,""),ドッグキャリー!$K$2,_xlfn.CONCAT(IF(LEN(ドッグキャリー!$N$2)=1,0,""),ドッグキャリー!$N$2)))),"")</f>
        <v/>
      </c>
      <c r="C114" s="222"/>
      <c r="D114" s="222"/>
      <c r="E114" s="222"/>
      <c r="I114" s="224" t="str">
        <f>IFERROR(IF(スキンタイト!N62=0,"",スキンタイト!E62),"")</f>
        <v/>
      </c>
      <c r="J114" s="223" t="str">
        <f>IFERROR(IF(スキンタイト!N62=0,"",スキンタイト!N62),"")</f>
        <v/>
      </c>
      <c r="S114" s="216">
        <f t="shared" si="2"/>
        <v>113</v>
      </c>
      <c r="AA114" s="217" t="e">
        <f t="shared" si="3"/>
        <v>#VALUE!</v>
      </c>
    </row>
    <row r="115" spans="1:27" s="223" customFormat="1">
      <c r="A115" s="217" t="str">
        <f>IFERROR(IF(J115&lt;&gt;"",MAX($A$1:A114)+1,""),"")</f>
        <v/>
      </c>
      <c r="B115" s="218" t="str">
        <f>IFERROR(IF(J115="","",_xlfn.CONCAT($Y$2,_xlfn.CONCAT(IF(LEN(ドッグキャリー!$K$2)=1,0,""),ドッグキャリー!$K$2,_xlfn.CONCAT(IF(LEN(ドッグキャリー!$N$2)=1,0,""),ドッグキャリー!$N$2)))),"")</f>
        <v/>
      </c>
      <c r="C115" s="222"/>
      <c r="D115" s="222"/>
      <c r="E115" s="222"/>
      <c r="I115" s="224" t="str">
        <f>IFERROR(IF(スキンタイト!N63=0,"",スキンタイト!E63),"")</f>
        <v/>
      </c>
      <c r="J115" s="223" t="str">
        <f>IFERROR(IF(スキンタイト!N63=0,"",スキンタイト!N63),"")</f>
        <v/>
      </c>
      <c r="S115" s="216">
        <f t="shared" si="2"/>
        <v>114</v>
      </c>
      <c r="AA115" s="217" t="e">
        <f t="shared" si="3"/>
        <v>#VALUE!</v>
      </c>
    </row>
    <row r="116" spans="1:27" s="223" customFormat="1">
      <c r="A116" s="217" t="str">
        <f>IFERROR(IF(J116&lt;&gt;"",MAX($A$1:A115)+1,""),"")</f>
        <v/>
      </c>
      <c r="B116" s="218" t="str">
        <f>IFERROR(IF(J116="","",_xlfn.CONCAT($Y$2,_xlfn.CONCAT(IF(LEN(ドッグキャリー!$K$2)=1,0,""),ドッグキャリー!$K$2,_xlfn.CONCAT(IF(LEN(ドッグキャリー!$N$2)=1,0,""),ドッグキャリー!$N$2)))),"")</f>
        <v/>
      </c>
      <c r="C116" s="222"/>
      <c r="D116" s="222"/>
      <c r="E116" s="222"/>
      <c r="I116" s="224" t="str">
        <f>IFERROR(IF(スキンタイト!N64=0,"",スキンタイト!E64),"")</f>
        <v/>
      </c>
      <c r="J116" s="223" t="str">
        <f>IFERROR(IF(スキンタイト!N64=0,"",スキンタイト!N64),"")</f>
        <v/>
      </c>
      <c r="S116" s="216">
        <f t="shared" si="2"/>
        <v>115</v>
      </c>
      <c r="AA116" s="217" t="e">
        <f t="shared" si="3"/>
        <v>#VALUE!</v>
      </c>
    </row>
    <row r="117" spans="1:27" s="223" customFormat="1">
      <c r="A117" s="217" t="str">
        <f>IFERROR(IF(J117&lt;&gt;"",MAX($A$1:A116)+1,""),"")</f>
        <v/>
      </c>
      <c r="B117" s="218" t="str">
        <f>IFERROR(IF(J117="","",_xlfn.CONCAT($Y$2,_xlfn.CONCAT(IF(LEN(ドッグキャリー!$K$2)=1,0,""),ドッグキャリー!$K$2,_xlfn.CONCAT(IF(LEN(ドッグキャリー!$N$2)=1,0,""),ドッグキャリー!$N$2)))),"")</f>
        <v/>
      </c>
      <c r="C117" s="222"/>
      <c r="D117" s="222"/>
      <c r="E117" s="222"/>
      <c r="I117" s="224" t="str">
        <f>IFERROR(IF(スキンタイト!N65=0,"",スキンタイト!E65),"")</f>
        <v/>
      </c>
      <c r="J117" s="223" t="str">
        <f>IFERROR(IF(スキンタイト!N65=0,"",スキンタイト!N65),"")</f>
        <v/>
      </c>
      <c r="S117" s="216">
        <f t="shared" si="2"/>
        <v>116</v>
      </c>
      <c r="AA117" s="217" t="e">
        <f t="shared" si="3"/>
        <v>#VALUE!</v>
      </c>
    </row>
    <row r="118" spans="1:27" s="223" customFormat="1">
      <c r="A118" s="217" t="str">
        <f>IFERROR(IF(J118&lt;&gt;"",MAX($A$1:A117)+1,""),"")</f>
        <v/>
      </c>
      <c r="B118" s="218" t="str">
        <f>IFERROR(IF(J118="","",_xlfn.CONCAT($Y$2,_xlfn.CONCAT(IF(LEN(ドッグキャリー!$K$2)=1,0,""),ドッグキャリー!$K$2,_xlfn.CONCAT(IF(LEN(ドッグキャリー!$N$2)=1,0,""),ドッグキャリー!$N$2)))),"")</f>
        <v/>
      </c>
      <c r="C118" s="222"/>
      <c r="D118" s="222"/>
      <c r="E118" s="222"/>
      <c r="I118" s="224" t="str">
        <f>IFERROR(IF(スキンタイト!N66=0,"",スキンタイト!E66),"")</f>
        <v/>
      </c>
      <c r="J118" s="223" t="str">
        <f>IFERROR(IF(スキンタイト!N66=0,"",スキンタイト!N66),"")</f>
        <v/>
      </c>
      <c r="S118" s="216">
        <f t="shared" si="2"/>
        <v>117</v>
      </c>
      <c r="AA118" s="217" t="e">
        <f t="shared" si="3"/>
        <v>#VALUE!</v>
      </c>
    </row>
    <row r="119" spans="1:27" s="223" customFormat="1">
      <c r="A119" s="217" t="str">
        <f>IFERROR(IF(J119&lt;&gt;"",MAX($A$1:A118)+1,""),"")</f>
        <v/>
      </c>
      <c r="B119" s="218" t="str">
        <f>IFERROR(IF(J119="","",_xlfn.CONCAT($Y$2,_xlfn.CONCAT(IF(LEN(ドッグキャリー!$K$2)=1,0,""),ドッグキャリー!$K$2,_xlfn.CONCAT(IF(LEN(ドッグキャリー!$N$2)=1,0,""),ドッグキャリー!$N$2)))),"")</f>
        <v/>
      </c>
      <c r="C119" s="222"/>
      <c r="D119" s="222"/>
      <c r="E119" s="222"/>
      <c r="I119" s="224" t="str">
        <f>IFERROR(IF(スキンタイト!N67=0,"",スキンタイト!E67),"")</f>
        <v/>
      </c>
      <c r="J119" s="223" t="str">
        <f>IFERROR(IF(スキンタイト!N67=0,"",スキンタイト!N67),"")</f>
        <v/>
      </c>
      <c r="S119" s="216">
        <f t="shared" si="2"/>
        <v>118</v>
      </c>
      <c r="AA119" s="217" t="e">
        <f t="shared" si="3"/>
        <v>#VALUE!</v>
      </c>
    </row>
    <row r="120" spans="1:27" s="223" customFormat="1">
      <c r="A120" s="217" t="str">
        <f>IFERROR(IF(J120&lt;&gt;"",MAX($A$1:A119)+1,""),"")</f>
        <v/>
      </c>
      <c r="B120" s="218" t="str">
        <f>IFERROR(IF(J120="","",_xlfn.CONCAT($Y$2,_xlfn.CONCAT(IF(LEN(ドッグキャリー!$K$2)=1,0,""),ドッグキャリー!$K$2,_xlfn.CONCAT(IF(LEN(ドッグキャリー!$N$2)=1,0,""),ドッグキャリー!$N$2)))),"")</f>
        <v/>
      </c>
      <c r="C120" s="222"/>
      <c r="D120" s="222"/>
      <c r="E120" s="222"/>
      <c r="I120" s="224" t="str">
        <f>IFERROR(IF(スキンタイト!N68=0,"",スキンタイト!E68),"")</f>
        <v/>
      </c>
      <c r="J120" s="223" t="str">
        <f>IFERROR(IF(スキンタイト!N68=0,"",スキンタイト!N68),"")</f>
        <v/>
      </c>
      <c r="S120" s="216">
        <f t="shared" si="2"/>
        <v>119</v>
      </c>
      <c r="AA120" s="217" t="e">
        <f t="shared" si="3"/>
        <v>#VALUE!</v>
      </c>
    </row>
    <row r="121" spans="1:27" s="223" customFormat="1">
      <c r="A121" s="217" t="str">
        <f>IFERROR(IF(J121&lt;&gt;"",MAX($A$1:A120)+1,""),"")</f>
        <v/>
      </c>
      <c r="B121" s="218" t="str">
        <f>IFERROR(IF(J121="","",_xlfn.CONCAT($Y$2,_xlfn.CONCAT(IF(LEN(ドッグキャリー!$K$2)=1,0,""),ドッグキャリー!$K$2,_xlfn.CONCAT(IF(LEN(ドッグキャリー!$N$2)=1,0,""),ドッグキャリー!$N$2)))),"")</f>
        <v/>
      </c>
      <c r="C121" s="222"/>
      <c r="D121" s="222"/>
      <c r="E121" s="222"/>
      <c r="I121" s="224" t="str">
        <f>IFERROR(IF(スキンタイト!N69=0,"",スキンタイト!E69),"")</f>
        <v/>
      </c>
      <c r="J121" s="223" t="str">
        <f>IFERROR(IF(スキンタイト!N69=0,"",スキンタイト!N69),"")</f>
        <v/>
      </c>
      <c r="S121" s="216">
        <f t="shared" si="2"/>
        <v>120</v>
      </c>
      <c r="AA121" s="217" t="e">
        <f t="shared" si="3"/>
        <v>#VALUE!</v>
      </c>
    </row>
    <row r="122" spans="1:27" s="223" customFormat="1">
      <c r="A122" s="217" t="str">
        <f>IFERROR(IF(J122&lt;&gt;"",MAX($A$1:A121)+1,""),"")</f>
        <v/>
      </c>
      <c r="B122" s="218" t="str">
        <f>IFERROR(IF(J122="","",_xlfn.CONCAT($Y$2,_xlfn.CONCAT(IF(LEN(ドッグキャリー!$K$2)=1,0,""),ドッグキャリー!$K$2,_xlfn.CONCAT(IF(LEN(ドッグキャリー!$N$2)=1,0,""),ドッグキャリー!$N$2)))),"")</f>
        <v/>
      </c>
      <c r="C122" s="222"/>
      <c r="D122" s="222"/>
      <c r="E122" s="222"/>
      <c r="I122" s="224" t="str">
        <f>IFERROR(IF(スキンタイト!N70=0,"",スキンタイト!E70),"")</f>
        <v/>
      </c>
      <c r="J122" s="223" t="str">
        <f>IFERROR(IF(スキンタイト!N70=0,"",スキンタイト!N70),"")</f>
        <v/>
      </c>
      <c r="S122" s="216">
        <f t="shared" si="2"/>
        <v>121</v>
      </c>
      <c r="AA122" s="217" t="e">
        <f t="shared" si="3"/>
        <v>#VALUE!</v>
      </c>
    </row>
    <row r="123" spans="1:27" s="223" customFormat="1">
      <c r="A123" s="217" t="str">
        <f>IFERROR(IF(J123&lt;&gt;"",MAX($A$1:A122)+1,""),"")</f>
        <v/>
      </c>
      <c r="B123" s="218" t="str">
        <f>IFERROR(IF(J123="","",_xlfn.CONCAT($Y$2,_xlfn.CONCAT(IF(LEN(ドッグキャリー!$K$2)=1,0,""),ドッグキャリー!$K$2,_xlfn.CONCAT(IF(LEN(ドッグキャリー!$N$2)=1,0,""),ドッグキャリー!$N$2)))),"")</f>
        <v/>
      </c>
      <c r="C123" s="222"/>
      <c r="D123" s="222"/>
      <c r="E123" s="222"/>
      <c r="I123" s="224" t="str">
        <f>IFERROR(IF(スキンタイト!N71=0,"",スキンタイト!E71),"")</f>
        <v/>
      </c>
      <c r="J123" s="223" t="str">
        <f>IFERROR(IF(スキンタイト!N71=0,"",スキンタイト!N71),"")</f>
        <v/>
      </c>
      <c r="S123" s="216">
        <f t="shared" si="2"/>
        <v>122</v>
      </c>
      <c r="AA123" s="217" t="e">
        <f t="shared" si="3"/>
        <v>#VALUE!</v>
      </c>
    </row>
    <row r="124" spans="1:27" s="223" customFormat="1">
      <c r="A124" s="217" t="str">
        <f>IFERROR(IF(J124&lt;&gt;"",MAX($A$1:A123)+1,""),"")</f>
        <v/>
      </c>
      <c r="B124" s="218" t="str">
        <f>IFERROR(IF(J124="","",_xlfn.CONCAT($Y$2,_xlfn.CONCAT(IF(LEN(ドッグキャリー!$K$2)=1,0,""),ドッグキャリー!$K$2,_xlfn.CONCAT(IF(LEN(ドッグキャリー!$N$2)=1,0,""),ドッグキャリー!$N$2)))),"")</f>
        <v/>
      </c>
      <c r="C124" s="222"/>
      <c r="D124" s="222"/>
      <c r="E124" s="222"/>
      <c r="I124" s="224" t="str">
        <f>IFERROR(IF(スキンタイト!N72=0,"",スキンタイト!E72),"")</f>
        <v/>
      </c>
      <c r="J124" s="223" t="str">
        <f>IFERROR(IF(スキンタイト!N72=0,"",スキンタイト!N72),"")</f>
        <v/>
      </c>
      <c r="S124" s="216">
        <f t="shared" si="2"/>
        <v>123</v>
      </c>
      <c r="AA124" s="217" t="e">
        <f t="shared" si="3"/>
        <v>#VALUE!</v>
      </c>
    </row>
    <row r="125" spans="1:27" s="223" customFormat="1">
      <c r="A125" s="217" t="str">
        <f>IFERROR(IF(J125&lt;&gt;"",MAX($A$1:A124)+1,""),"")</f>
        <v/>
      </c>
      <c r="B125" s="218" t="str">
        <f>IFERROR(IF(J125="","",_xlfn.CONCAT($Y$2,_xlfn.CONCAT(IF(LEN(ドッグキャリー!$K$2)=1,0,""),ドッグキャリー!$K$2,_xlfn.CONCAT(IF(LEN(ドッグキャリー!$N$2)=1,0,""),ドッグキャリー!$N$2)))),"")</f>
        <v/>
      </c>
      <c r="C125" s="222"/>
      <c r="D125" s="222"/>
      <c r="E125" s="222"/>
      <c r="I125" s="224" t="str">
        <f>IFERROR(IF(スキンタイト!N73=0,"",スキンタイト!E73),"")</f>
        <v/>
      </c>
      <c r="J125" s="223" t="str">
        <f>IFERROR(IF(スキンタイト!N73=0,"",スキンタイト!N73),"")</f>
        <v/>
      </c>
      <c r="S125" s="216">
        <f t="shared" si="2"/>
        <v>124</v>
      </c>
      <c r="AA125" s="217" t="e">
        <f t="shared" si="3"/>
        <v>#VALUE!</v>
      </c>
    </row>
    <row r="126" spans="1:27" s="223" customFormat="1">
      <c r="A126" s="217" t="str">
        <f>IFERROR(IF(J126&lt;&gt;"",MAX($A$1:A125)+1,""),"")</f>
        <v/>
      </c>
      <c r="B126" s="218" t="str">
        <f>IFERROR(IF(J126="","",_xlfn.CONCAT($Y$2,_xlfn.CONCAT(IF(LEN(ドッグキャリー!$K$2)=1,0,""),ドッグキャリー!$K$2,_xlfn.CONCAT(IF(LEN(ドッグキャリー!$N$2)=1,0,""),ドッグキャリー!$N$2)))),"")</f>
        <v/>
      </c>
      <c r="C126" s="222"/>
      <c r="D126" s="222"/>
      <c r="E126" s="222"/>
      <c r="I126" s="224" t="str">
        <f>IFERROR(IF(スキンタイト!N74=0,"",スキンタイト!E74),"")</f>
        <v/>
      </c>
      <c r="J126" s="223" t="str">
        <f>IFERROR(IF(スキンタイト!N74=0,"",スキンタイト!N74),"")</f>
        <v/>
      </c>
      <c r="S126" s="216">
        <f t="shared" si="2"/>
        <v>125</v>
      </c>
      <c r="AA126" s="217" t="e">
        <f t="shared" si="3"/>
        <v>#VALUE!</v>
      </c>
    </row>
    <row r="127" spans="1:27" s="223" customFormat="1">
      <c r="A127" s="217" t="str">
        <f>IFERROR(IF(J127&lt;&gt;"",MAX($A$1:A126)+1,""),"")</f>
        <v/>
      </c>
      <c r="B127" s="218" t="str">
        <f>IFERROR(IF(J127="","",_xlfn.CONCAT($Y$2,_xlfn.CONCAT(IF(LEN(ドッグキャリー!$K$2)=1,0,""),ドッグキャリー!$K$2,_xlfn.CONCAT(IF(LEN(ドッグキャリー!$N$2)=1,0,""),ドッグキャリー!$N$2)))),"")</f>
        <v/>
      </c>
      <c r="C127" s="222"/>
      <c r="D127" s="222"/>
      <c r="E127" s="222"/>
      <c r="I127" s="224" t="str">
        <f>IFERROR(IF(スキンタイト!N75=0,"",スキンタイト!E75),"")</f>
        <v/>
      </c>
      <c r="J127" s="223" t="str">
        <f>IFERROR(IF(スキンタイト!N75=0,"",スキンタイト!N75),"")</f>
        <v/>
      </c>
      <c r="S127" s="216">
        <f t="shared" si="2"/>
        <v>126</v>
      </c>
      <c r="AA127" s="217" t="e">
        <f t="shared" si="3"/>
        <v>#VALUE!</v>
      </c>
    </row>
    <row r="128" spans="1:27" s="223" customFormat="1">
      <c r="A128" s="217" t="str">
        <f>IFERROR(IF(J128&lt;&gt;"",MAX($A$1:A127)+1,""),"")</f>
        <v/>
      </c>
      <c r="B128" s="218" t="str">
        <f>IFERROR(IF(J128="","",_xlfn.CONCAT($Y$2,_xlfn.CONCAT(IF(LEN(ドッグキャリー!$K$2)=1,0,""),ドッグキャリー!$K$2,_xlfn.CONCAT(IF(LEN(ドッグキャリー!$N$2)=1,0,""),ドッグキャリー!$N$2)))),"")</f>
        <v/>
      </c>
      <c r="C128" s="222"/>
      <c r="D128" s="222"/>
      <c r="E128" s="222"/>
      <c r="I128" s="224" t="str">
        <f>IFERROR(IF(スキンタイト!N76=0,"",スキンタイト!E76),"")</f>
        <v/>
      </c>
      <c r="J128" s="223" t="str">
        <f>IFERROR(IF(スキンタイト!N76=0,"",スキンタイト!N76),"")</f>
        <v/>
      </c>
      <c r="S128" s="216">
        <f t="shared" si="2"/>
        <v>127</v>
      </c>
      <c r="AA128" s="217" t="e">
        <f t="shared" si="3"/>
        <v>#VALUE!</v>
      </c>
    </row>
    <row r="129" spans="1:27" s="223" customFormat="1">
      <c r="A129" s="217" t="str">
        <f>IFERROR(IF(J129&lt;&gt;"",MAX($A$1:A128)+1,""),"")</f>
        <v/>
      </c>
      <c r="B129" s="218" t="str">
        <f>IFERROR(IF(J129="","",_xlfn.CONCAT($Y$2,_xlfn.CONCAT(IF(LEN(ドッグキャリー!$K$2)=1,0,""),ドッグキャリー!$K$2,_xlfn.CONCAT(IF(LEN(ドッグキャリー!$N$2)=1,0,""),ドッグキャリー!$N$2)))),"")</f>
        <v/>
      </c>
      <c r="C129" s="222"/>
      <c r="D129" s="222"/>
      <c r="E129" s="222"/>
      <c r="I129" s="224" t="str">
        <f>IFERROR(IF(スキンタイト!N77=0,"",スキンタイト!E77),"")</f>
        <v/>
      </c>
      <c r="J129" s="223" t="str">
        <f>IFERROR(IF(スキンタイト!N77=0,"",スキンタイト!N77),"")</f>
        <v/>
      </c>
      <c r="S129" s="216">
        <f t="shared" si="2"/>
        <v>128</v>
      </c>
      <c r="AA129" s="217" t="e">
        <f t="shared" si="3"/>
        <v>#VALUE!</v>
      </c>
    </row>
    <row r="130" spans="1:27" s="223" customFormat="1">
      <c r="A130" s="217" t="str">
        <f>IFERROR(IF(J130&lt;&gt;"",MAX($A$1:A129)+1,""),"")</f>
        <v/>
      </c>
      <c r="B130" s="218" t="str">
        <f>IFERROR(IF(J130="","",_xlfn.CONCAT($Y$2,_xlfn.CONCAT(IF(LEN(ドッグキャリー!$K$2)=1,0,""),ドッグキャリー!$K$2,_xlfn.CONCAT(IF(LEN(ドッグキャリー!$N$2)=1,0,""),ドッグキャリー!$N$2)))),"")</f>
        <v/>
      </c>
      <c r="C130" s="222"/>
      <c r="D130" s="222"/>
      <c r="E130" s="222"/>
      <c r="I130" s="224" t="str">
        <f>IFERROR(IF(スキンタイト!N78=0,"",スキンタイト!E78),"")</f>
        <v/>
      </c>
      <c r="J130" s="223" t="str">
        <f>IFERROR(IF(スキンタイト!N78=0,"",スキンタイト!N78),"")</f>
        <v/>
      </c>
      <c r="S130" s="216">
        <f t="shared" si="2"/>
        <v>129</v>
      </c>
      <c r="AA130" s="217" t="e">
        <f t="shared" si="3"/>
        <v>#VALUE!</v>
      </c>
    </row>
    <row r="131" spans="1:27" s="223" customFormat="1">
      <c r="A131" s="217" t="str">
        <f>IFERROR(IF(J131&lt;&gt;"",MAX($A$1:A130)+1,""),"")</f>
        <v/>
      </c>
      <c r="B131" s="218" t="str">
        <f>IFERROR(IF(J131="","",_xlfn.CONCAT($Y$2,_xlfn.CONCAT(IF(LEN(ドッグキャリー!$K$2)=1,0,""),ドッグキャリー!$K$2,_xlfn.CONCAT(IF(LEN(ドッグキャリー!$N$2)=1,0,""),ドッグキャリー!$N$2)))),"")</f>
        <v/>
      </c>
      <c r="C131" s="222"/>
      <c r="D131" s="222"/>
      <c r="E131" s="222"/>
      <c r="I131" s="224" t="str">
        <f>IFERROR(IF(スキンタイト!N79=0,"",スキンタイト!E79),"")</f>
        <v/>
      </c>
      <c r="J131" s="223" t="str">
        <f>IFERROR(IF(スキンタイト!N79=0,"",スキンタイト!N79),"")</f>
        <v/>
      </c>
      <c r="S131" s="216">
        <f t="shared" ref="S131:S194" si="4">+ROW()-ROW($B$1)</f>
        <v>130</v>
      </c>
      <c r="AA131" s="217" t="e">
        <f t="shared" ref="AA131:AA194" si="5">IF(J131-J130=1,0,1)</f>
        <v>#VALUE!</v>
      </c>
    </row>
    <row r="132" spans="1:27" s="223" customFormat="1">
      <c r="A132" s="217" t="str">
        <f>IFERROR(IF(J132&lt;&gt;"",MAX($A$1:A131)+1,""),"")</f>
        <v/>
      </c>
      <c r="B132" s="218" t="str">
        <f>IFERROR(IF(J132="","",_xlfn.CONCAT($Y$2,_xlfn.CONCAT(IF(LEN(ドッグキャリー!$K$2)=1,0,""),ドッグキャリー!$K$2,_xlfn.CONCAT(IF(LEN(ドッグキャリー!$N$2)=1,0,""),ドッグキャリー!$N$2)))),"")</f>
        <v/>
      </c>
      <c r="C132" s="222"/>
      <c r="D132" s="222"/>
      <c r="E132" s="222"/>
      <c r="I132" s="224" t="str">
        <f>IFERROR(IF(スキンタイト!N80=0,"",スキンタイト!E80),"")</f>
        <v/>
      </c>
      <c r="J132" s="223" t="str">
        <f>IFERROR(IF(スキンタイト!N80=0,"",スキンタイト!N80),"")</f>
        <v/>
      </c>
      <c r="S132" s="216">
        <f t="shared" si="4"/>
        <v>131</v>
      </c>
      <c r="AA132" s="217" t="e">
        <f t="shared" si="5"/>
        <v>#VALUE!</v>
      </c>
    </row>
    <row r="133" spans="1:27" s="223" customFormat="1">
      <c r="A133" s="217" t="str">
        <f>IFERROR(IF(J133&lt;&gt;"",MAX($A$1:A132)+1,""),"")</f>
        <v/>
      </c>
      <c r="B133" s="218" t="str">
        <f>IFERROR(IF(J133="","",_xlfn.CONCAT($Y$2,_xlfn.CONCAT(IF(LEN(ドッグキャリー!$K$2)=1,0,""),ドッグキャリー!$K$2,_xlfn.CONCAT(IF(LEN(ドッグキャリー!$N$2)=1,0,""),ドッグキャリー!$N$2)))),"")</f>
        <v/>
      </c>
      <c r="C133" s="222"/>
      <c r="D133" s="222"/>
      <c r="E133" s="222"/>
      <c r="I133" s="224" t="str">
        <f>IFERROR(IF(スキンタイト!N81=0,"",スキンタイト!E81),"")</f>
        <v/>
      </c>
      <c r="J133" s="223" t="str">
        <f>IFERROR(IF(スキンタイト!N81=0,"",スキンタイト!N81),"")</f>
        <v/>
      </c>
      <c r="S133" s="216">
        <f t="shared" si="4"/>
        <v>132</v>
      </c>
      <c r="AA133" s="217" t="e">
        <f t="shared" si="5"/>
        <v>#VALUE!</v>
      </c>
    </row>
    <row r="134" spans="1:27" s="223" customFormat="1">
      <c r="A134" s="217" t="str">
        <f>IFERROR(IF(J134&lt;&gt;"",MAX($A$1:A133)+1,""),"")</f>
        <v/>
      </c>
      <c r="B134" s="218" t="str">
        <f>IFERROR(IF(J134="","",_xlfn.CONCAT($Y$2,_xlfn.CONCAT(IF(LEN(ドッグキャリー!$K$2)=1,0,""),ドッグキャリー!$K$2,_xlfn.CONCAT(IF(LEN(ドッグキャリー!$N$2)=1,0,""),ドッグキャリー!$N$2)))),"")</f>
        <v/>
      </c>
      <c r="C134" s="222"/>
      <c r="D134" s="222"/>
      <c r="E134" s="222"/>
      <c r="I134" s="224" t="str">
        <f>IFERROR(IF(スキンタイト!N82=0,"",スキンタイト!E82),"")</f>
        <v/>
      </c>
      <c r="J134" s="223" t="str">
        <f>IFERROR(IF(スキンタイト!N82=0,"",スキンタイト!N82),"")</f>
        <v/>
      </c>
      <c r="S134" s="216">
        <f t="shared" si="4"/>
        <v>133</v>
      </c>
      <c r="AA134" s="217" t="e">
        <f t="shared" si="5"/>
        <v>#VALUE!</v>
      </c>
    </row>
    <row r="135" spans="1:27" s="223" customFormat="1">
      <c r="A135" s="217" t="str">
        <f>IFERROR(IF(J135&lt;&gt;"",MAX($A$1:A134)+1,""),"")</f>
        <v/>
      </c>
      <c r="B135" s="218" t="str">
        <f>IFERROR(IF(J135="","",_xlfn.CONCAT($Y$2,_xlfn.CONCAT(IF(LEN(ドッグキャリー!$K$2)=1,0,""),ドッグキャリー!$K$2,_xlfn.CONCAT(IF(LEN(ドッグキャリー!$N$2)=1,0,""),ドッグキャリー!$N$2)))),"")</f>
        <v/>
      </c>
      <c r="C135" s="222"/>
      <c r="D135" s="222"/>
      <c r="E135" s="222"/>
      <c r="I135" s="224" t="str">
        <f>IFERROR(IF(スキンタイト!N83=0,"",スキンタイト!E83),"")</f>
        <v/>
      </c>
      <c r="J135" s="223" t="str">
        <f>IFERROR(IF(スキンタイト!N83=0,"",スキンタイト!N83),"")</f>
        <v/>
      </c>
      <c r="S135" s="216">
        <f t="shared" si="4"/>
        <v>134</v>
      </c>
      <c r="AA135" s="217" t="e">
        <f t="shared" si="5"/>
        <v>#VALUE!</v>
      </c>
    </row>
    <row r="136" spans="1:27" s="223" customFormat="1">
      <c r="A136" s="217" t="str">
        <f>IFERROR(IF(J136&lt;&gt;"",MAX($A$1:A135)+1,""),"")</f>
        <v/>
      </c>
      <c r="B136" s="218" t="str">
        <f>IFERROR(IF(J136="","",_xlfn.CONCAT($Y$2,_xlfn.CONCAT(IF(LEN(ドッグキャリー!$K$2)=1,0,""),ドッグキャリー!$K$2,_xlfn.CONCAT(IF(LEN(ドッグキャリー!$N$2)=1,0,""),ドッグキャリー!$N$2)))),"")</f>
        <v/>
      </c>
      <c r="C136" s="222"/>
      <c r="D136" s="222"/>
      <c r="E136" s="222"/>
      <c r="I136" s="224" t="str">
        <f>IFERROR(IF(スキンタイト!N84=0,"",スキンタイト!E84),"")</f>
        <v/>
      </c>
      <c r="J136" s="223" t="str">
        <f>IFERROR(IF(スキンタイト!N84=0,"",スキンタイト!N84),"")</f>
        <v/>
      </c>
      <c r="S136" s="216">
        <f t="shared" si="4"/>
        <v>135</v>
      </c>
      <c r="AA136" s="217" t="e">
        <f t="shared" si="5"/>
        <v>#VALUE!</v>
      </c>
    </row>
    <row r="137" spans="1:27" s="223" customFormat="1">
      <c r="A137" s="217" t="str">
        <f>IFERROR(IF(J137&lt;&gt;"",MAX($A$1:A136)+1,""),"")</f>
        <v/>
      </c>
      <c r="B137" s="218" t="str">
        <f>IFERROR(IF(J137="","",_xlfn.CONCAT($Y$2,_xlfn.CONCAT(IF(LEN(ドッグキャリー!$K$2)=1,0,""),ドッグキャリー!$K$2,_xlfn.CONCAT(IF(LEN(ドッグキャリー!$N$2)=1,0,""),ドッグキャリー!$N$2)))),"")</f>
        <v/>
      </c>
      <c r="C137" s="222"/>
      <c r="D137" s="222"/>
      <c r="E137" s="222"/>
      <c r="I137" s="224" t="str">
        <f>IFERROR(IF(スキンタイト!N85=0,"",スキンタイト!E85),"")</f>
        <v/>
      </c>
      <c r="J137" s="223" t="str">
        <f>IFERROR(IF(スキンタイト!N85=0,"",スキンタイト!N85),"")</f>
        <v/>
      </c>
      <c r="S137" s="216">
        <f t="shared" si="4"/>
        <v>136</v>
      </c>
      <c r="AA137" s="217" t="e">
        <f t="shared" si="5"/>
        <v>#VALUE!</v>
      </c>
    </row>
    <row r="138" spans="1:27" s="223" customFormat="1">
      <c r="A138" s="217" t="str">
        <f>IFERROR(IF(J138&lt;&gt;"",MAX($A$1:A137)+1,""),"")</f>
        <v/>
      </c>
      <c r="B138" s="218" t="str">
        <f>IFERROR(IF(J138="","",_xlfn.CONCAT($Y$2,_xlfn.CONCAT(IF(LEN(ドッグキャリー!$K$2)=1,0,""),ドッグキャリー!$K$2,_xlfn.CONCAT(IF(LEN(ドッグキャリー!$N$2)=1,0,""),ドッグキャリー!$N$2)))),"")</f>
        <v/>
      </c>
      <c r="C138" s="222"/>
      <c r="D138" s="222"/>
      <c r="E138" s="222"/>
      <c r="I138" s="224" t="str">
        <f>IFERROR(IF(スキンタイト!N86=0,"",スキンタイト!E86),"")</f>
        <v/>
      </c>
      <c r="J138" s="223" t="str">
        <f>IFERROR(IF(スキンタイト!N86=0,"",スキンタイト!N86),"")</f>
        <v/>
      </c>
      <c r="S138" s="216">
        <f t="shared" si="4"/>
        <v>137</v>
      </c>
      <c r="AA138" s="217" t="e">
        <f t="shared" si="5"/>
        <v>#VALUE!</v>
      </c>
    </row>
    <row r="139" spans="1:27" s="223" customFormat="1">
      <c r="A139" s="217" t="str">
        <f>IFERROR(IF(J139&lt;&gt;"",MAX($A$1:A138)+1,""),"")</f>
        <v/>
      </c>
      <c r="B139" s="218" t="str">
        <f>IFERROR(IF(J139="","",_xlfn.CONCAT($Y$2,_xlfn.CONCAT(IF(LEN(ドッグキャリー!$K$2)=1,0,""),ドッグキャリー!$K$2,_xlfn.CONCAT(IF(LEN(ドッグキャリー!$N$2)=1,0,""),ドッグキャリー!$N$2)))),"")</f>
        <v/>
      </c>
      <c r="C139" s="222"/>
      <c r="D139" s="222"/>
      <c r="E139" s="222"/>
      <c r="I139" s="224" t="str">
        <f>IFERROR(IF(スキンタイト!N87=0,"",スキンタイト!E87),"")</f>
        <v/>
      </c>
      <c r="J139" s="223" t="str">
        <f>IFERROR(IF(スキンタイト!N87=0,"",スキンタイト!N87),"")</f>
        <v/>
      </c>
      <c r="S139" s="216">
        <f t="shared" si="4"/>
        <v>138</v>
      </c>
      <c r="AA139" s="217" t="e">
        <f t="shared" si="5"/>
        <v>#VALUE!</v>
      </c>
    </row>
    <row r="140" spans="1:27" s="223" customFormat="1">
      <c r="A140" s="217" t="str">
        <f>IFERROR(IF(J140&lt;&gt;"",MAX($A$1:A139)+1,""),"")</f>
        <v/>
      </c>
      <c r="B140" s="218" t="str">
        <f>IFERROR(IF(J140="","",_xlfn.CONCAT($Y$2,_xlfn.CONCAT(IF(LEN(ドッグキャリー!$K$2)=1,0,""),ドッグキャリー!$K$2,_xlfn.CONCAT(IF(LEN(ドッグキャリー!$N$2)=1,0,""),ドッグキャリー!$N$2)))),"")</f>
        <v/>
      </c>
      <c r="C140" s="222"/>
      <c r="D140" s="222"/>
      <c r="E140" s="222"/>
      <c r="I140" s="224" t="str">
        <f>IFERROR(IF(スキンタイト!N88=0,"",スキンタイト!E88),"")</f>
        <v/>
      </c>
      <c r="J140" s="223" t="str">
        <f>IFERROR(IF(スキンタイト!N88=0,"",スキンタイト!N88),"")</f>
        <v/>
      </c>
      <c r="S140" s="216">
        <f t="shared" si="4"/>
        <v>139</v>
      </c>
      <c r="AA140" s="217" t="e">
        <f t="shared" si="5"/>
        <v>#VALUE!</v>
      </c>
    </row>
    <row r="141" spans="1:27" s="223" customFormat="1">
      <c r="A141" s="217" t="str">
        <f>IFERROR(IF(J141&lt;&gt;"",MAX($A$1:A140)+1,""),"")</f>
        <v/>
      </c>
      <c r="B141" s="218" t="str">
        <f>IFERROR(IF(J141="","",_xlfn.CONCAT($Y$2,_xlfn.CONCAT(IF(LEN(ドッグキャリー!$K$2)=1,0,""),ドッグキャリー!$K$2,_xlfn.CONCAT(IF(LEN(ドッグキャリー!$N$2)=1,0,""),ドッグキャリー!$N$2)))),"")</f>
        <v/>
      </c>
      <c r="C141" s="222"/>
      <c r="D141" s="222"/>
      <c r="E141" s="222"/>
      <c r="I141" s="224" t="str">
        <f>IFERROR(IF(スキンタイト!N89=0,"",スキンタイト!E89),"")</f>
        <v/>
      </c>
      <c r="J141" s="223" t="str">
        <f>IFERROR(IF(スキンタイト!N89=0,"",スキンタイト!N89),"")</f>
        <v/>
      </c>
      <c r="S141" s="216">
        <f t="shared" si="4"/>
        <v>140</v>
      </c>
      <c r="AA141" s="217" t="e">
        <f t="shared" si="5"/>
        <v>#VALUE!</v>
      </c>
    </row>
    <row r="142" spans="1:27" s="223" customFormat="1">
      <c r="A142" s="217" t="str">
        <f>IFERROR(IF(J142&lt;&gt;"",MAX($A$1:A141)+1,""),"")</f>
        <v/>
      </c>
      <c r="B142" s="218" t="str">
        <f>IFERROR(IF(J142="","",_xlfn.CONCAT($Y$2,_xlfn.CONCAT(IF(LEN(ドッグキャリー!$K$2)=1,0,""),ドッグキャリー!$K$2,_xlfn.CONCAT(IF(LEN(ドッグキャリー!$N$2)=1,0,""),ドッグキャリー!$N$2)))),"")</f>
        <v/>
      </c>
      <c r="C142" s="222"/>
      <c r="D142" s="222"/>
      <c r="E142" s="222"/>
      <c r="I142" s="224" t="str">
        <f>IFERROR(IF(スキンタイト!N90=0,"",スキンタイト!E90),"")</f>
        <v/>
      </c>
      <c r="J142" s="223" t="str">
        <f>IFERROR(IF(スキンタイト!N90=0,"",スキンタイト!N90),"")</f>
        <v/>
      </c>
      <c r="S142" s="216">
        <f t="shared" si="4"/>
        <v>141</v>
      </c>
      <c r="AA142" s="217" t="e">
        <f t="shared" si="5"/>
        <v>#VALUE!</v>
      </c>
    </row>
    <row r="143" spans="1:27" s="223" customFormat="1">
      <c r="A143" s="217" t="str">
        <f>IFERROR(IF(J143&lt;&gt;"",MAX($A$1:A142)+1,""),"")</f>
        <v/>
      </c>
      <c r="B143" s="218" t="str">
        <f>IFERROR(IF(J143="","",_xlfn.CONCAT($Y$2,_xlfn.CONCAT(IF(LEN(ドッグキャリー!$K$2)=1,0,""),ドッグキャリー!$K$2,_xlfn.CONCAT(IF(LEN(ドッグキャリー!$N$2)=1,0,""),ドッグキャリー!$N$2)))),"")</f>
        <v/>
      </c>
      <c r="C143" s="222"/>
      <c r="D143" s="222"/>
      <c r="E143" s="222"/>
      <c r="I143" s="224" t="str">
        <f>IFERROR(IF(スキンタイト!N91=0,"",スキンタイト!E91),"")</f>
        <v/>
      </c>
      <c r="J143" s="223" t="str">
        <f>IFERROR(IF(スキンタイト!N91=0,"",スキンタイト!N91),"")</f>
        <v/>
      </c>
      <c r="S143" s="216">
        <f t="shared" si="4"/>
        <v>142</v>
      </c>
      <c r="AA143" s="217" t="e">
        <f t="shared" si="5"/>
        <v>#VALUE!</v>
      </c>
    </row>
    <row r="144" spans="1:27" s="223" customFormat="1">
      <c r="A144" s="217" t="str">
        <f>IFERROR(IF(J144&lt;&gt;"",MAX($A$1:A143)+1,""),"")</f>
        <v/>
      </c>
      <c r="B144" s="218" t="str">
        <f>IFERROR(IF(J144="","",_xlfn.CONCAT($Y$2,_xlfn.CONCAT(IF(LEN(ドッグキャリー!$K$2)=1,0,""),ドッグキャリー!$K$2,_xlfn.CONCAT(IF(LEN(ドッグキャリー!$N$2)=1,0,""),ドッグキャリー!$N$2)))),"")</f>
        <v/>
      </c>
      <c r="C144" s="222"/>
      <c r="D144" s="222"/>
      <c r="E144" s="222"/>
      <c r="I144" s="224" t="str">
        <f>IFERROR(IF(スキンタイト!N92=0,"",スキンタイト!E92),"")</f>
        <v/>
      </c>
      <c r="J144" s="223" t="str">
        <f>IFERROR(IF(スキンタイト!N92=0,"",スキンタイト!N92),"")</f>
        <v/>
      </c>
      <c r="S144" s="216">
        <f t="shared" si="4"/>
        <v>143</v>
      </c>
      <c r="AA144" s="217" t="e">
        <f t="shared" si="5"/>
        <v>#VALUE!</v>
      </c>
    </row>
    <row r="145" spans="1:27" s="223" customFormat="1">
      <c r="A145" s="217" t="str">
        <f>IFERROR(IF(J145&lt;&gt;"",MAX($A$1:A144)+1,""),"")</f>
        <v/>
      </c>
      <c r="B145" s="218" t="str">
        <f>IFERROR(IF(J145="","",_xlfn.CONCAT($Y$2,_xlfn.CONCAT(IF(LEN(ドッグキャリー!$K$2)=1,0,""),ドッグキャリー!$K$2,_xlfn.CONCAT(IF(LEN(ドッグキャリー!$N$2)=1,0,""),ドッグキャリー!$N$2)))),"")</f>
        <v/>
      </c>
      <c r="C145" s="222"/>
      <c r="D145" s="222"/>
      <c r="E145" s="222"/>
      <c r="I145" s="224" t="str">
        <f>IFERROR(IF(スキンタイト!N93=0,"",スキンタイト!E93),"")</f>
        <v/>
      </c>
      <c r="J145" s="223" t="str">
        <f>IFERROR(IF(スキンタイト!N93=0,"",スキンタイト!N93),"")</f>
        <v/>
      </c>
      <c r="S145" s="216">
        <f t="shared" si="4"/>
        <v>144</v>
      </c>
      <c r="AA145" s="217" t="e">
        <f t="shared" si="5"/>
        <v>#VALUE!</v>
      </c>
    </row>
    <row r="146" spans="1:27" s="223" customFormat="1">
      <c r="A146" s="217" t="str">
        <f>IFERROR(IF(J146&lt;&gt;"",MAX($A$1:A145)+1,""),"")</f>
        <v/>
      </c>
      <c r="B146" s="218" t="str">
        <f>IFERROR(IF(J146="","",_xlfn.CONCAT($Y$2,_xlfn.CONCAT(IF(LEN(ドッグキャリー!$K$2)=1,0,""),ドッグキャリー!$K$2,_xlfn.CONCAT(IF(LEN(ドッグキャリー!$N$2)=1,0,""),ドッグキャリー!$N$2)))),"")</f>
        <v/>
      </c>
      <c r="C146" s="222"/>
      <c r="D146" s="222"/>
      <c r="E146" s="222"/>
      <c r="I146" s="224" t="str">
        <f>IFERROR(IF(スキンタイト!N94=0,"",スキンタイト!E94),"")</f>
        <v/>
      </c>
      <c r="J146" s="223" t="str">
        <f>IFERROR(IF(スキンタイト!N94=0,"",スキンタイト!N94),"")</f>
        <v/>
      </c>
      <c r="S146" s="216">
        <f t="shared" si="4"/>
        <v>145</v>
      </c>
      <c r="AA146" s="217" t="e">
        <f t="shared" si="5"/>
        <v>#VALUE!</v>
      </c>
    </row>
    <row r="147" spans="1:27" s="223" customFormat="1">
      <c r="A147" s="217" t="str">
        <f>IFERROR(IF(J147&lt;&gt;"",MAX($A$1:A146)+1,""),"")</f>
        <v/>
      </c>
      <c r="B147" s="218" t="str">
        <f>IFERROR(IF(J147="","",_xlfn.CONCAT($Y$2,_xlfn.CONCAT(IF(LEN(ドッグキャリー!$K$2)=1,0,""),ドッグキャリー!$K$2,_xlfn.CONCAT(IF(LEN(ドッグキャリー!$N$2)=1,0,""),ドッグキャリー!$N$2)))),"")</f>
        <v/>
      </c>
      <c r="C147" s="222"/>
      <c r="D147" s="222"/>
      <c r="E147" s="222"/>
      <c r="I147" s="224" t="str">
        <f>IFERROR(IF(スキンタイト!N95=0,"",スキンタイト!E95),"")</f>
        <v/>
      </c>
      <c r="J147" s="223" t="str">
        <f>IFERROR(IF(スキンタイト!N95=0,"",スキンタイト!N95),"")</f>
        <v/>
      </c>
      <c r="S147" s="216">
        <f t="shared" si="4"/>
        <v>146</v>
      </c>
      <c r="AA147" s="217" t="e">
        <f t="shared" si="5"/>
        <v>#VALUE!</v>
      </c>
    </row>
    <row r="148" spans="1:27" s="223" customFormat="1">
      <c r="A148" s="217" t="str">
        <f>IFERROR(IF(J148&lt;&gt;"",MAX($A$1:A147)+1,""),"")</f>
        <v/>
      </c>
      <c r="B148" s="218" t="str">
        <f>IFERROR(IF(J148="","",_xlfn.CONCAT($Y$2,_xlfn.CONCAT(IF(LEN(ドッグキャリー!$K$2)=1,0,""),ドッグキャリー!$K$2,_xlfn.CONCAT(IF(LEN(ドッグキャリー!$N$2)=1,0,""),ドッグキャリー!$N$2)))),"")</f>
        <v/>
      </c>
      <c r="C148" s="222"/>
      <c r="D148" s="222"/>
      <c r="E148" s="222"/>
      <c r="I148" s="224" t="str">
        <f>IFERROR(IF(スキンタイト!N96=0,"",スキンタイト!E96),"")</f>
        <v/>
      </c>
      <c r="J148" s="223" t="str">
        <f>IFERROR(IF(スキンタイト!N96=0,"",スキンタイト!N96),"")</f>
        <v/>
      </c>
      <c r="S148" s="216">
        <f t="shared" si="4"/>
        <v>147</v>
      </c>
      <c r="AA148" s="217" t="e">
        <f t="shared" si="5"/>
        <v>#VALUE!</v>
      </c>
    </row>
    <row r="149" spans="1:27" s="223" customFormat="1">
      <c r="A149" s="217" t="str">
        <f>IFERROR(IF(J149&lt;&gt;"",MAX($A$1:A148)+1,""),"")</f>
        <v/>
      </c>
      <c r="B149" s="218" t="str">
        <f>IFERROR(IF(J149="","",_xlfn.CONCAT($Y$2,_xlfn.CONCAT(IF(LEN(ドッグキャリー!$K$2)=1,0,""),ドッグキャリー!$K$2,_xlfn.CONCAT(IF(LEN(ドッグキャリー!$N$2)=1,0,""),ドッグキャリー!$N$2)))),"")</f>
        <v/>
      </c>
      <c r="C149" s="222"/>
      <c r="D149" s="222"/>
      <c r="E149" s="222"/>
      <c r="I149" s="224" t="str">
        <f>IFERROR(IF(スキンタイト!N97=0,"",スキンタイト!E97),"")</f>
        <v/>
      </c>
      <c r="J149" s="223" t="str">
        <f>IFERROR(IF(スキンタイト!N97=0,"",スキンタイト!N97),"")</f>
        <v/>
      </c>
      <c r="S149" s="216">
        <f t="shared" si="4"/>
        <v>148</v>
      </c>
      <c r="AA149" s="217" t="e">
        <f t="shared" si="5"/>
        <v>#VALUE!</v>
      </c>
    </row>
    <row r="150" spans="1:27" s="223" customFormat="1">
      <c r="A150" s="217" t="str">
        <f>IFERROR(IF(J150&lt;&gt;"",MAX($A$1:A149)+1,""),"")</f>
        <v/>
      </c>
      <c r="B150" s="218" t="str">
        <f>IFERROR(IF(J150="","",_xlfn.CONCAT($Y$2,_xlfn.CONCAT(IF(LEN(ドッグキャリー!$K$2)=1,0,""),ドッグキャリー!$K$2,_xlfn.CONCAT(IF(LEN(ドッグキャリー!$N$2)=1,0,""),ドッグキャリー!$N$2)))),"")</f>
        <v/>
      </c>
      <c r="C150" s="222"/>
      <c r="D150" s="222"/>
      <c r="E150" s="222"/>
      <c r="I150" s="224" t="str">
        <f>IFERROR(IF(スキンタイト!N98=0,"",スキンタイト!E98),"")</f>
        <v/>
      </c>
      <c r="J150" s="223" t="str">
        <f>IFERROR(IF(スキンタイト!N98=0,"",スキンタイト!N98),"")</f>
        <v/>
      </c>
      <c r="S150" s="216">
        <f t="shared" si="4"/>
        <v>149</v>
      </c>
      <c r="AA150" s="217" t="e">
        <f t="shared" si="5"/>
        <v>#VALUE!</v>
      </c>
    </row>
    <row r="151" spans="1:27" s="223" customFormat="1">
      <c r="A151" s="217" t="str">
        <f>IFERROR(IF(J151&lt;&gt;"",MAX($A$1:A150)+1,""),"")</f>
        <v/>
      </c>
      <c r="B151" s="218" t="str">
        <f>IFERROR(IF(J151="","",_xlfn.CONCAT($Y$2,_xlfn.CONCAT(IF(LEN(ドッグキャリー!$K$2)=1,0,""),ドッグキャリー!$K$2,_xlfn.CONCAT(IF(LEN(ドッグキャリー!$N$2)=1,0,""),ドッグキャリー!$N$2)))),"")</f>
        <v/>
      </c>
      <c r="C151" s="222"/>
      <c r="D151" s="222"/>
      <c r="E151" s="222"/>
      <c r="I151" s="224" t="str">
        <f>IFERROR(IF(スキンタイト!N99=0,"",スキンタイト!E99),"")</f>
        <v/>
      </c>
      <c r="J151" s="223" t="str">
        <f>IFERROR(IF(スキンタイト!N99=0,"",スキンタイト!N99),"")</f>
        <v/>
      </c>
      <c r="S151" s="216">
        <f t="shared" si="4"/>
        <v>150</v>
      </c>
      <c r="AA151" s="217" t="e">
        <f t="shared" si="5"/>
        <v>#VALUE!</v>
      </c>
    </row>
    <row r="152" spans="1:27" s="223" customFormat="1">
      <c r="A152" s="217" t="str">
        <f>IFERROR(IF(J152&lt;&gt;"",MAX($A$1:A151)+1,""),"")</f>
        <v/>
      </c>
      <c r="B152" s="218" t="str">
        <f>IFERROR(IF(J152="","",_xlfn.CONCAT($Y$2,_xlfn.CONCAT(IF(LEN(ドッグキャリー!$K$2)=1,0,""),ドッグキャリー!$K$2,_xlfn.CONCAT(IF(LEN(ドッグキャリー!$N$2)=1,0,""),ドッグキャリー!$N$2)))),"")</f>
        <v/>
      </c>
      <c r="C152" s="222"/>
      <c r="D152" s="222"/>
      <c r="E152" s="222"/>
      <c r="I152" s="224" t="str">
        <f>IFERROR(IF(スキンタイト!N100=0,"",スキンタイト!E100),"")</f>
        <v/>
      </c>
      <c r="J152" s="223" t="str">
        <f>IFERROR(IF(スキンタイト!N100=0,"",スキンタイト!N100),"")</f>
        <v/>
      </c>
      <c r="S152" s="216">
        <f t="shared" si="4"/>
        <v>151</v>
      </c>
      <c r="AA152" s="217" t="e">
        <f t="shared" si="5"/>
        <v>#VALUE!</v>
      </c>
    </row>
    <row r="153" spans="1:27" s="223" customFormat="1">
      <c r="A153" s="217" t="str">
        <f>IFERROR(IF(J153&lt;&gt;"",MAX($A$1:A152)+1,""),"")</f>
        <v/>
      </c>
      <c r="B153" s="218" t="str">
        <f>IFERROR(IF(J153="","",_xlfn.CONCAT($Y$2,_xlfn.CONCAT(IF(LEN(ドッグキャリー!$K$2)=1,0,""),ドッグキャリー!$K$2,_xlfn.CONCAT(IF(LEN(ドッグキャリー!$N$2)=1,0,""),ドッグキャリー!$N$2)))),"")</f>
        <v/>
      </c>
      <c r="C153" s="222"/>
      <c r="D153" s="222"/>
      <c r="E153" s="222"/>
      <c r="I153" s="224" t="str">
        <f>IFERROR(IF(スキンタイト!N101=0,"",スキンタイト!E101),"")</f>
        <v/>
      </c>
      <c r="J153" s="223" t="str">
        <f>IFERROR(IF(スキンタイト!N101=0,"",スキンタイト!N101),"")</f>
        <v/>
      </c>
      <c r="S153" s="216">
        <f t="shared" si="4"/>
        <v>152</v>
      </c>
      <c r="AA153" s="217" t="e">
        <f t="shared" si="5"/>
        <v>#VALUE!</v>
      </c>
    </row>
    <row r="154" spans="1:27" s="223" customFormat="1">
      <c r="A154" s="217" t="str">
        <f>IFERROR(IF(J154&lt;&gt;"",MAX($A$1:A153)+1,""),"")</f>
        <v/>
      </c>
      <c r="B154" s="218" t="str">
        <f>IFERROR(IF(J154="","",_xlfn.CONCAT($Y$2,_xlfn.CONCAT(IF(LEN(ドッグキャリー!$K$2)=1,0,""),ドッグキャリー!$K$2,_xlfn.CONCAT(IF(LEN(ドッグキャリー!$N$2)=1,0,""),ドッグキャリー!$N$2)))),"")</f>
        <v/>
      </c>
      <c r="C154" s="222"/>
      <c r="D154" s="222"/>
      <c r="E154" s="222"/>
      <c r="I154" s="224" t="str">
        <f>IFERROR(IF(スキンタイト!N102=0,"",スキンタイト!E102),"")</f>
        <v/>
      </c>
      <c r="J154" s="223" t="str">
        <f>IFERROR(IF(スキンタイト!N102=0,"",スキンタイト!N102),"")</f>
        <v/>
      </c>
      <c r="S154" s="216">
        <f t="shared" si="4"/>
        <v>153</v>
      </c>
      <c r="AA154" s="217" t="e">
        <f t="shared" si="5"/>
        <v>#VALUE!</v>
      </c>
    </row>
    <row r="155" spans="1:27" s="223" customFormat="1">
      <c r="A155" s="217" t="str">
        <f>IFERROR(IF(J155&lt;&gt;"",MAX($A$1:A154)+1,""),"")</f>
        <v/>
      </c>
      <c r="B155" s="218" t="str">
        <f>IFERROR(IF(J155="","",_xlfn.CONCAT($Y$2,_xlfn.CONCAT(IF(LEN(ドッグキャリー!$K$2)=1,0,""),ドッグキャリー!$K$2,_xlfn.CONCAT(IF(LEN(ドッグキャリー!$N$2)=1,0,""),ドッグキャリー!$N$2)))),"")</f>
        <v/>
      </c>
      <c r="C155" s="222"/>
      <c r="D155" s="222"/>
      <c r="E155" s="222"/>
      <c r="I155" s="224" t="str">
        <f>IFERROR(IF(スキンタイト!N103=0,"",スキンタイト!E103),"")</f>
        <v/>
      </c>
      <c r="J155" s="223" t="str">
        <f>IFERROR(IF(スキンタイト!N103=0,"",スキンタイト!N103),"")</f>
        <v/>
      </c>
      <c r="S155" s="216">
        <f t="shared" si="4"/>
        <v>154</v>
      </c>
      <c r="AA155" s="217" t="e">
        <f t="shared" si="5"/>
        <v>#VALUE!</v>
      </c>
    </row>
    <row r="156" spans="1:27" s="223" customFormat="1">
      <c r="A156" s="217" t="str">
        <f>IFERROR(IF(J156&lt;&gt;"",MAX($A$1:A155)+1,""),"")</f>
        <v/>
      </c>
      <c r="B156" s="218" t="str">
        <f>IFERROR(IF(J156="","",_xlfn.CONCAT($Y$2,_xlfn.CONCAT(IF(LEN(ドッグキャリー!$K$2)=1,0,""),ドッグキャリー!$K$2,_xlfn.CONCAT(IF(LEN(ドッグキャリー!$N$2)=1,0,""),ドッグキャリー!$N$2)))),"")</f>
        <v/>
      </c>
      <c r="C156" s="222"/>
      <c r="D156" s="222"/>
      <c r="E156" s="222"/>
      <c r="I156" s="224" t="str">
        <f>IFERROR(IF(スキンタイト!N104=0,"",スキンタイト!E104),"")</f>
        <v/>
      </c>
      <c r="J156" s="223" t="str">
        <f>IFERROR(IF(スキンタイト!N104=0,"",スキンタイト!N104),"")</f>
        <v/>
      </c>
      <c r="S156" s="216">
        <f t="shared" si="4"/>
        <v>155</v>
      </c>
      <c r="AA156" s="217" t="e">
        <f t="shared" si="5"/>
        <v>#VALUE!</v>
      </c>
    </row>
    <row r="157" spans="1:27" s="223" customFormat="1">
      <c r="A157" s="217" t="str">
        <f>IFERROR(IF(J157&lt;&gt;"",MAX($A$1:A156)+1,""),"")</f>
        <v/>
      </c>
      <c r="B157" s="218" t="str">
        <f>IFERROR(IF(J157="","",_xlfn.CONCAT($Y$2,_xlfn.CONCAT(IF(LEN(ドッグキャリー!$K$2)=1,0,""),ドッグキャリー!$K$2,_xlfn.CONCAT(IF(LEN(ドッグキャリー!$N$2)=1,0,""),ドッグキャリー!$N$2)))),"")</f>
        <v/>
      </c>
      <c r="C157" s="222"/>
      <c r="D157" s="222"/>
      <c r="E157" s="222"/>
      <c r="I157" s="224" t="str">
        <f>IFERROR(IF(スキンタイト!N105=0,"",スキンタイト!E105),"")</f>
        <v/>
      </c>
      <c r="J157" s="223" t="str">
        <f>IFERROR(IF(スキンタイト!N105=0,"",スキンタイト!N105),"")</f>
        <v/>
      </c>
      <c r="S157" s="216">
        <f t="shared" si="4"/>
        <v>156</v>
      </c>
      <c r="AA157" s="217" t="e">
        <f t="shared" si="5"/>
        <v>#VALUE!</v>
      </c>
    </row>
    <row r="158" spans="1:27" s="223" customFormat="1">
      <c r="A158" s="217" t="str">
        <f>IFERROR(IF(J158&lt;&gt;"",MAX($A$1:A157)+1,""),"")</f>
        <v/>
      </c>
      <c r="B158" s="218" t="str">
        <f>IFERROR(IF(J158="","",_xlfn.CONCAT($Y$2,_xlfn.CONCAT(IF(LEN(ドッグキャリー!$K$2)=1,0,""),ドッグキャリー!$K$2,_xlfn.CONCAT(IF(LEN(ドッグキャリー!$N$2)=1,0,""),ドッグキャリー!$N$2)))),"")</f>
        <v/>
      </c>
      <c r="C158" s="222"/>
      <c r="D158" s="222"/>
      <c r="E158" s="222"/>
      <c r="I158" s="224" t="str">
        <f>IFERROR(IF(スキンタイト!N106=0,"",スキンタイト!E106),"")</f>
        <v/>
      </c>
      <c r="J158" s="223" t="str">
        <f>IFERROR(IF(スキンタイト!N106=0,"",スキンタイト!N106),"")</f>
        <v/>
      </c>
      <c r="S158" s="216">
        <f t="shared" si="4"/>
        <v>157</v>
      </c>
      <c r="AA158" s="217" t="e">
        <f t="shared" si="5"/>
        <v>#VALUE!</v>
      </c>
    </row>
    <row r="159" spans="1:27" s="223" customFormat="1">
      <c r="A159" s="217" t="str">
        <f>IFERROR(IF(J159&lt;&gt;"",MAX($A$1:A158)+1,""),"")</f>
        <v/>
      </c>
      <c r="B159" s="218" t="str">
        <f>IFERROR(IF(J159="","",_xlfn.CONCAT($Y$2,_xlfn.CONCAT(IF(LEN(ドッグキャリー!$K$2)=1,0,""),ドッグキャリー!$K$2,_xlfn.CONCAT(IF(LEN(ドッグキャリー!$N$2)=1,0,""),ドッグキャリー!$N$2)))),"")</f>
        <v/>
      </c>
      <c r="C159" s="222"/>
      <c r="D159" s="222"/>
      <c r="E159" s="222"/>
      <c r="I159" s="224" t="str">
        <f>IFERROR(IF(スキンタイト!N107=0,"",スキンタイト!E107),"")</f>
        <v/>
      </c>
      <c r="J159" s="223" t="str">
        <f>IFERROR(IF(スキンタイト!N107=0,"",スキンタイト!N107),"")</f>
        <v/>
      </c>
      <c r="S159" s="216">
        <f t="shared" si="4"/>
        <v>158</v>
      </c>
      <c r="AA159" s="217" t="e">
        <f t="shared" si="5"/>
        <v>#VALUE!</v>
      </c>
    </row>
    <row r="160" spans="1:27" s="223" customFormat="1">
      <c r="A160" s="217" t="str">
        <f>IFERROR(IF(J160&lt;&gt;"",MAX($A$1:A159)+1,""),"")</f>
        <v/>
      </c>
      <c r="B160" s="218" t="str">
        <f>IFERROR(IF(J160="","",_xlfn.CONCAT($Y$2,_xlfn.CONCAT(IF(LEN(ドッグキャリー!$K$2)=1,0,""),ドッグキャリー!$K$2,_xlfn.CONCAT(IF(LEN(ドッグキャリー!$N$2)=1,0,""),ドッグキャリー!$N$2)))),"")</f>
        <v/>
      </c>
      <c r="C160" s="222"/>
      <c r="D160" s="222"/>
      <c r="E160" s="222"/>
      <c r="I160" s="224" t="str">
        <f>IFERROR(IF(スキンタイト!N108=0,"",スキンタイト!E108),"")</f>
        <v/>
      </c>
      <c r="J160" s="223" t="str">
        <f>IFERROR(IF(スキンタイト!N108=0,"",スキンタイト!N108),"")</f>
        <v/>
      </c>
      <c r="S160" s="216">
        <f t="shared" si="4"/>
        <v>159</v>
      </c>
      <c r="AA160" s="217" t="e">
        <f t="shared" si="5"/>
        <v>#VALUE!</v>
      </c>
    </row>
    <row r="161" spans="1:27" s="223" customFormat="1">
      <c r="A161" s="217" t="str">
        <f>IFERROR(IF(J161&lt;&gt;"",MAX($A$1:A160)+1,""),"")</f>
        <v/>
      </c>
      <c r="B161" s="218" t="str">
        <f>IFERROR(IF(J161="","",_xlfn.CONCAT($Y$2,_xlfn.CONCAT(IF(LEN(ドッグキャリー!$K$2)=1,0,""),ドッグキャリー!$K$2,_xlfn.CONCAT(IF(LEN(ドッグキャリー!$N$2)=1,0,""),ドッグキャリー!$N$2)))),"")</f>
        <v/>
      </c>
      <c r="C161" s="222"/>
      <c r="D161" s="222"/>
      <c r="E161" s="222"/>
      <c r="I161" s="224" t="str">
        <f>IFERROR(IF(スキンタイト!N109=0,"",スキンタイト!E109),"")</f>
        <v/>
      </c>
      <c r="J161" s="223" t="str">
        <f>IFERROR(IF(スキンタイト!N109=0,"",スキンタイト!N109),"")</f>
        <v/>
      </c>
      <c r="S161" s="216">
        <f t="shared" si="4"/>
        <v>160</v>
      </c>
      <c r="AA161" s="217" t="e">
        <f t="shared" si="5"/>
        <v>#VALUE!</v>
      </c>
    </row>
    <row r="162" spans="1:27" s="223" customFormat="1">
      <c r="A162" s="217" t="str">
        <f>IFERROR(IF(J162&lt;&gt;"",MAX($A$1:A161)+1,""),"")</f>
        <v/>
      </c>
      <c r="B162" s="218" t="str">
        <f>IFERROR(IF(J162="","",_xlfn.CONCAT($Y$2,_xlfn.CONCAT(IF(LEN(ドッグキャリー!$K$2)=1,0,""),ドッグキャリー!$K$2,_xlfn.CONCAT(IF(LEN(ドッグキャリー!$N$2)=1,0,""),ドッグキャリー!$N$2)))),"")</f>
        <v/>
      </c>
      <c r="C162" s="222"/>
      <c r="D162" s="222"/>
      <c r="E162" s="222"/>
      <c r="I162" s="224" t="str">
        <f>IFERROR(IF(スキンタイト!N110=0,"",スキンタイト!E110),"")</f>
        <v/>
      </c>
      <c r="J162" s="223" t="str">
        <f>IFERROR(IF(スキンタイト!N110=0,"",スキンタイト!N110),"")</f>
        <v/>
      </c>
      <c r="S162" s="216">
        <f t="shared" si="4"/>
        <v>161</v>
      </c>
      <c r="AA162" s="217" t="e">
        <f t="shared" si="5"/>
        <v>#VALUE!</v>
      </c>
    </row>
    <row r="163" spans="1:27" s="223" customFormat="1">
      <c r="A163" s="217" t="str">
        <f>IFERROR(IF(J163&lt;&gt;"",MAX($A$1:A162)+1,""),"")</f>
        <v/>
      </c>
      <c r="B163" s="218" t="str">
        <f>IFERROR(IF(J163="","",_xlfn.CONCAT($Y$2,_xlfn.CONCAT(IF(LEN(ドッグキャリー!$K$2)=1,0,""),ドッグキャリー!$K$2,_xlfn.CONCAT(IF(LEN(ドッグキャリー!$N$2)=1,0,""),ドッグキャリー!$N$2)))),"")</f>
        <v/>
      </c>
      <c r="C163" s="222"/>
      <c r="D163" s="222"/>
      <c r="E163" s="222"/>
      <c r="I163" s="224" t="str">
        <f>IFERROR(IF(スキンタイト!N111=0,"",スキンタイト!E111),"")</f>
        <v/>
      </c>
      <c r="J163" s="223" t="str">
        <f>IFERROR(IF(スキンタイト!N111=0,"",スキンタイト!N111),"")</f>
        <v/>
      </c>
      <c r="S163" s="216">
        <f t="shared" si="4"/>
        <v>162</v>
      </c>
      <c r="AA163" s="217" t="e">
        <f t="shared" si="5"/>
        <v>#VALUE!</v>
      </c>
    </row>
    <row r="164" spans="1:27" s="223" customFormat="1">
      <c r="A164" s="217" t="str">
        <f>IFERROR(IF(J164&lt;&gt;"",MAX($A$1:A163)+1,""),"")</f>
        <v/>
      </c>
      <c r="B164" s="218" t="str">
        <f>IFERROR(IF(J164="","",_xlfn.CONCAT($Y$2,_xlfn.CONCAT(IF(LEN(ドッグキャリー!$K$2)=1,0,""),ドッグキャリー!$K$2,_xlfn.CONCAT(IF(LEN(ドッグキャリー!$N$2)=1,0,""),ドッグキャリー!$N$2)))),"")</f>
        <v/>
      </c>
      <c r="C164" s="222"/>
      <c r="D164" s="222"/>
      <c r="E164" s="222"/>
      <c r="I164" s="224" t="str">
        <f>IFERROR(IF(スキンタイト!N112=0,"",スキンタイト!E112),"")</f>
        <v/>
      </c>
      <c r="J164" s="223" t="str">
        <f>IFERROR(IF(スキンタイト!N112=0,"",スキンタイト!N112),"")</f>
        <v/>
      </c>
      <c r="S164" s="216">
        <f t="shared" si="4"/>
        <v>163</v>
      </c>
      <c r="AA164" s="217" t="e">
        <f t="shared" si="5"/>
        <v>#VALUE!</v>
      </c>
    </row>
    <row r="165" spans="1:27" s="223" customFormat="1">
      <c r="A165" s="217" t="str">
        <f>IFERROR(IF(J165&lt;&gt;"",MAX($A$1:A164)+1,""),"")</f>
        <v/>
      </c>
      <c r="B165" s="218" t="str">
        <f>IFERROR(IF(J165="","",_xlfn.CONCAT($Y$2,_xlfn.CONCAT(IF(LEN(ドッグキャリー!$K$2)=1,0,""),ドッグキャリー!$K$2,_xlfn.CONCAT(IF(LEN(ドッグキャリー!$N$2)=1,0,""),ドッグキャリー!$N$2)))),"")</f>
        <v/>
      </c>
      <c r="C165" s="222"/>
      <c r="D165" s="222"/>
      <c r="E165" s="222"/>
      <c r="I165" s="224" t="str">
        <f>IFERROR(IF(スキンタイト!N113=0,"",スキンタイト!E113),"")</f>
        <v/>
      </c>
      <c r="J165" s="223" t="str">
        <f>IFERROR(IF(スキンタイト!N113=0,"",スキンタイト!N113),"")</f>
        <v/>
      </c>
      <c r="S165" s="216">
        <f t="shared" si="4"/>
        <v>164</v>
      </c>
      <c r="AA165" s="217" t="e">
        <f t="shared" si="5"/>
        <v>#VALUE!</v>
      </c>
    </row>
    <row r="166" spans="1:27" s="223" customFormat="1">
      <c r="A166" s="217" t="str">
        <f>IFERROR(IF(J166&lt;&gt;"",MAX($A$1:A165)+1,""),"")</f>
        <v/>
      </c>
      <c r="B166" s="218" t="str">
        <f>IFERROR(IF(J166="","",_xlfn.CONCAT($Y$2,_xlfn.CONCAT(IF(LEN(ドッグキャリー!$K$2)=1,0,""),ドッグキャリー!$K$2,_xlfn.CONCAT(IF(LEN(ドッグキャリー!$N$2)=1,0,""),ドッグキャリー!$N$2)))),"")</f>
        <v/>
      </c>
      <c r="C166" s="222"/>
      <c r="D166" s="222"/>
      <c r="E166" s="222"/>
      <c r="I166" s="224" t="str">
        <f>IFERROR(IF(スキンタイト!N114=0,"",スキンタイト!E114),"")</f>
        <v/>
      </c>
      <c r="J166" s="223" t="str">
        <f>IFERROR(IF(スキンタイト!N114=0,"",スキンタイト!N114),"")</f>
        <v/>
      </c>
      <c r="S166" s="216">
        <f t="shared" si="4"/>
        <v>165</v>
      </c>
      <c r="AA166" s="217" t="e">
        <f t="shared" si="5"/>
        <v>#VALUE!</v>
      </c>
    </row>
    <row r="167" spans="1:27" s="223" customFormat="1">
      <c r="A167" s="217" t="str">
        <f>IFERROR(IF(J167&lt;&gt;"",MAX($A$1:A166)+1,""),"")</f>
        <v/>
      </c>
      <c r="B167" s="218" t="str">
        <f>IFERROR(IF(J167="","",_xlfn.CONCAT($Y$2,_xlfn.CONCAT(IF(LEN(ドッグキャリー!$K$2)=1,0,""),ドッグキャリー!$K$2,_xlfn.CONCAT(IF(LEN(ドッグキャリー!$N$2)=1,0,""),ドッグキャリー!$N$2)))),"")</f>
        <v/>
      </c>
      <c r="C167" s="222"/>
      <c r="D167" s="222"/>
      <c r="E167" s="222"/>
      <c r="I167" s="224" t="str">
        <f>IFERROR(IF(スキンタイト!N115=0,"",スキンタイト!E115),"")</f>
        <v/>
      </c>
      <c r="J167" s="223" t="str">
        <f>IFERROR(IF(スキンタイト!N115=0,"",スキンタイト!N115),"")</f>
        <v/>
      </c>
      <c r="S167" s="216">
        <f t="shared" si="4"/>
        <v>166</v>
      </c>
      <c r="AA167" s="217" t="e">
        <f t="shared" si="5"/>
        <v>#VALUE!</v>
      </c>
    </row>
    <row r="168" spans="1:27" s="223" customFormat="1">
      <c r="A168" s="217" t="str">
        <f>IFERROR(IF(J168&lt;&gt;"",MAX($A$1:A167)+1,""),"")</f>
        <v/>
      </c>
      <c r="B168" s="218" t="str">
        <f>IFERROR(IF(J168="","",_xlfn.CONCAT($Y$2,_xlfn.CONCAT(IF(LEN(ドッグキャリー!$K$2)=1,0,""),ドッグキャリー!$K$2,_xlfn.CONCAT(IF(LEN(ドッグキャリー!$N$2)=1,0,""),ドッグキャリー!$N$2)))),"")</f>
        <v/>
      </c>
      <c r="C168" s="222"/>
      <c r="D168" s="222"/>
      <c r="E168" s="222"/>
      <c r="I168" s="224" t="str">
        <f>IFERROR(IF(スキンタイト!N116=0,"",スキンタイト!E116),"")</f>
        <v/>
      </c>
      <c r="J168" s="223" t="str">
        <f>IFERROR(IF(スキンタイト!N116=0,"",スキンタイト!N116),"")</f>
        <v/>
      </c>
      <c r="S168" s="216">
        <f t="shared" si="4"/>
        <v>167</v>
      </c>
      <c r="AA168" s="217" t="e">
        <f t="shared" si="5"/>
        <v>#VALUE!</v>
      </c>
    </row>
    <row r="169" spans="1:27" s="223" customFormat="1">
      <c r="A169" s="217" t="str">
        <f>IFERROR(IF(J169&lt;&gt;"",MAX($A$1:A168)+1,""),"")</f>
        <v/>
      </c>
      <c r="B169" s="218" t="str">
        <f>IFERROR(IF(J169="","",_xlfn.CONCAT($Y$2,_xlfn.CONCAT(IF(LEN(ドッグキャリー!$K$2)=1,0,""),ドッグキャリー!$K$2,_xlfn.CONCAT(IF(LEN(ドッグキャリー!$N$2)=1,0,""),ドッグキャリー!$N$2)))),"")</f>
        <v/>
      </c>
      <c r="C169" s="222"/>
      <c r="D169" s="222"/>
      <c r="E169" s="222"/>
      <c r="I169" s="224" t="str">
        <f>IFERROR(IF(スキンタイト!N117=0,"",スキンタイト!E117),"")</f>
        <v/>
      </c>
      <c r="J169" s="223" t="str">
        <f>IFERROR(IF(スキンタイト!N117=0,"",スキンタイト!N117),"")</f>
        <v/>
      </c>
      <c r="S169" s="216">
        <f t="shared" si="4"/>
        <v>168</v>
      </c>
      <c r="AA169" s="217" t="e">
        <f t="shared" si="5"/>
        <v>#VALUE!</v>
      </c>
    </row>
    <row r="170" spans="1:27" s="223" customFormat="1">
      <c r="A170" s="217" t="str">
        <f>IFERROR(IF(J170&lt;&gt;"",MAX($A$1:A169)+1,""),"")</f>
        <v/>
      </c>
      <c r="B170" s="218" t="str">
        <f>IFERROR(IF(J170="","",_xlfn.CONCAT($Y$2,_xlfn.CONCAT(IF(LEN(ドッグキャリー!$K$2)=1,0,""),ドッグキャリー!$K$2,_xlfn.CONCAT(IF(LEN(ドッグキャリー!$N$2)=1,0,""),ドッグキャリー!$N$2)))),"")</f>
        <v/>
      </c>
      <c r="C170" s="222"/>
      <c r="D170" s="222"/>
      <c r="E170" s="222"/>
      <c r="I170" s="224" t="str">
        <f>IFERROR(IF(スキンタイト!N118=0,"",スキンタイト!E118),"")</f>
        <v/>
      </c>
      <c r="J170" s="223" t="str">
        <f>IFERROR(IF(スキンタイト!N118=0,"",スキンタイト!N118),"")</f>
        <v/>
      </c>
      <c r="S170" s="216">
        <f t="shared" si="4"/>
        <v>169</v>
      </c>
      <c r="AA170" s="217" t="e">
        <f t="shared" si="5"/>
        <v>#VALUE!</v>
      </c>
    </row>
    <row r="171" spans="1:27" s="223" customFormat="1">
      <c r="A171" s="217" t="str">
        <f>IFERROR(IF(J171&lt;&gt;"",MAX($A$1:A170)+1,""),"")</f>
        <v/>
      </c>
      <c r="B171" s="218" t="str">
        <f>IFERROR(IF(J171="","",_xlfn.CONCAT($Y$2,_xlfn.CONCAT(IF(LEN(ドッグキャリー!$K$2)=1,0,""),ドッグキャリー!$K$2,_xlfn.CONCAT(IF(LEN(ドッグキャリー!$N$2)=1,0,""),ドッグキャリー!$N$2)))),"")</f>
        <v/>
      </c>
      <c r="C171" s="222"/>
      <c r="D171" s="222"/>
      <c r="E171" s="222"/>
      <c r="I171" s="224" t="str">
        <f>IFERROR(IF(スキンタイト!N119=0,"",スキンタイト!E119),"")</f>
        <v/>
      </c>
      <c r="J171" s="223" t="str">
        <f>IFERROR(IF(スキンタイト!N119=0,"",スキンタイト!N119),"")</f>
        <v/>
      </c>
      <c r="S171" s="216">
        <f t="shared" si="4"/>
        <v>170</v>
      </c>
      <c r="AA171" s="217" t="e">
        <f t="shared" si="5"/>
        <v>#VALUE!</v>
      </c>
    </row>
    <row r="172" spans="1:27" s="223" customFormat="1">
      <c r="A172" s="217" t="str">
        <f>IFERROR(IF(J172&lt;&gt;"",MAX($A$1:A171)+1,""),"")</f>
        <v/>
      </c>
      <c r="B172" s="218" t="str">
        <f>IFERROR(IF(J172="","",_xlfn.CONCAT($Y$2,_xlfn.CONCAT(IF(LEN(ドッグキャリー!$K$2)=1,0,""),ドッグキャリー!$K$2,_xlfn.CONCAT(IF(LEN(ドッグキャリー!$N$2)=1,0,""),ドッグキャリー!$N$2)))),"")</f>
        <v/>
      </c>
      <c r="C172" s="222"/>
      <c r="D172" s="222"/>
      <c r="E172" s="222"/>
      <c r="I172" s="224" t="str">
        <f>IFERROR(IF(スキンタイト!N120=0,"",スキンタイト!E120),"")</f>
        <v/>
      </c>
      <c r="J172" s="223" t="str">
        <f>IFERROR(IF(スキンタイト!N120=0,"",スキンタイト!N120),"")</f>
        <v/>
      </c>
      <c r="S172" s="216">
        <f t="shared" si="4"/>
        <v>171</v>
      </c>
      <c r="AA172" s="217" t="e">
        <f t="shared" si="5"/>
        <v>#VALUE!</v>
      </c>
    </row>
    <row r="173" spans="1:27" s="223" customFormat="1">
      <c r="A173" s="217" t="str">
        <f>IFERROR(IF(J173&lt;&gt;"",MAX($A$1:A172)+1,""),"")</f>
        <v/>
      </c>
      <c r="B173" s="218" t="str">
        <f>IFERROR(IF(J173="","",_xlfn.CONCAT($Y$2,_xlfn.CONCAT(IF(LEN(ドッグキャリー!$K$2)=1,0,""),ドッグキャリー!$K$2,_xlfn.CONCAT(IF(LEN(ドッグキャリー!$N$2)=1,0,""),ドッグキャリー!$N$2)))),"")</f>
        <v/>
      </c>
      <c r="C173" s="222"/>
      <c r="D173" s="222"/>
      <c r="E173" s="222"/>
      <c r="I173" s="224" t="str">
        <f>IFERROR(IF(スキンタイト!N121=0,"",スキンタイト!E121),"")</f>
        <v/>
      </c>
      <c r="J173" s="223" t="str">
        <f>IFERROR(IF(スキンタイト!N121=0,"",スキンタイト!N121),"")</f>
        <v/>
      </c>
      <c r="S173" s="216">
        <f t="shared" si="4"/>
        <v>172</v>
      </c>
      <c r="AA173" s="217" t="e">
        <f t="shared" si="5"/>
        <v>#VALUE!</v>
      </c>
    </row>
    <row r="174" spans="1:27" s="223" customFormat="1">
      <c r="A174" s="217" t="str">
        <f>IFERROR(IF(J174&lt;&gt;"",MAX($A$1:A173)+1,""),"")</f>
        <v/>
      </c>
      <c r="B174" s="218" t="str">
        <f>IFERROR(IF(J174="","",_xlfn.CONCAT($Y$2,_xlfn.CONCAT(IF(LEN(ドッグキャリー!$K$2)=1,0,""),ドッグキャリー!$K$2,_xlfn.CONCAT(IF(LEN(ドッグキャリー!$N$2)=1,0,""),ドッグキャリー!$N$2)))),"")</f>
        <v/>
      </c>
      <c r="C174" s="222"/>
      <c r="D174" s="222"/>
      <c r="E174" s="222"/>
      <c r="I174" s="224" t="str">
        <f>IFERROR(IF(スキンタイト!N122=0,"",スキンタイト!E122),"")</f>
        <v/>
      </c>
      <c r="J174" s="223" t="str">
        <f>IFERROR(IF(スキンタイト!N122=0,"",スキンタイト!N122),"")</f>
        <v/>
      </c>
      <c r="S174" s="216">
        <f t="shared" si="4"/>
        <v>173</v>
      </c>
      <c r="AA174" s="217" t="e">
        <f t="shared" si="5"/>
        <v>#VALUE!</v>
      </c>
    </row>
    <row r="175" spans="1:27" s="223" customFormat="1">
      <c r="A175" s="217" t="str">
        <f>IFERROR(IF(J175&lt;&gt;"",MAX($A$1:A174)+1,""),"")</f>
        <v/>
      </c>
      <c r="B175" s="218" t="str">
        <f>IFERROR(IF(J175="","",_xlfn.CONCAT($Y$2,_xlfn.CONCAT(IF(LEN(ドッグキャリー!$K$2)=1,0,""),ドッグキャリー!$K$2,_xlfn.CONCAT(IF(LEN(ドッグキャリー!$N$2)=1,0,""),ドッグキャリー!$N$2)))),"")</f>
        <v/>
      </c>
      <c r="C175" s="222"/>
      <c r="D175" s="222"/>
      <c r="E175" s="222"/>
      <c r="I175" s="224" t="str">
        <f>IFERROR(IF(スキンタイト!N123=0,"",スキンタイト!E123),"")</f>
        <v/>
      </c>
      <c r="J175" s="223" t="str">
        <f>IFERROR(IF(スキンタイト!N123=0,"",スキンタイト!N123),"")</f>
        <v/>
      </c>
      <c r="S175" s="216">
        <f t="shared" si="4"/>
        <v>174</v>
      </c>
      <c r="AA175" s="217" t="e">
        <f t="shared" si="5"/>
        <v>#VALUE!</v>
      </c>
    </row>
    <row r="176" spans="1:27" s="223" customFormat="1">
      <c r="A176" s="217" t="str">
        <f>IFERROR(IF(J176&lt;&gt;"",MAX($A$1:A175)+1,""),"")</f>
        <v/>
      </c>
      <c r="B176" s="218" t="str">
        <f>IFERROR(IF(J176="","",_xlfn.CONCAT($Y$2,_xlfn.CONCAT(IF(LEN(ドッグキャリー!$K$2)=1,0,""),ドッグキャリー!$K$2,_xlfn.CONCAT(IF(LEN(ドッグキャリー!$N$2)=1,0,""),ドッグキャリー!$N$2)))),"")</f>
        <v/>
      </c>
      <c r="C176" s="222"/>
      <c r="D176" s="222"/>
      <c r="E176" s="222"/>
      <c r="I176" s="224" t="str">
        <f>IFERROR(IF(スキンタイト!N124=0,"",スキンタイト!E124),"")</f>
        <v/>
      </c>
      <c r="J176" s="223" t="str">
        <f>IFERROR(IF(スキンタイト!N124=0,"",スキンタイト!N124),"")</f>
        <v/>
      </c>
      <c r="S176" s="216">
        <f t="shared" si="4"/>
        <v>175</v>
      </c>
      <c r="AA176" s="217" t="e">
        <f t="shared" si="5"/>
        <v>#VALUE!</v>
      </c>
    </row>
    <row r="177" spans="1:27" s="223" customFormat="1">
      <c r="A177" s="217" t="str">
        <f>IFERROR(IF(J177&lt;&gt;"",MAX($A$1:A176)+1,""),"")</f>
        <v/>
      </c>
      <c r="B177" s="218" t="str">
        <f>IFERROR(IF(J177="","",_xlfn.CONCAT($Y$2,_xlfn.CONCAT(IF(LEN(ドッグキャリー!$K$2)=1,0,""),ドッグキャリー!$K$2,_xlfn.CONCAT(IF(LEN(ドッグキャリー!$N$2)=1,0,""),ドッグキャリー!$N$2)))),"")</f>
        <v/>
      </c>
      <c r="C177" s="222"/>
      <c r="D177" s="222"/>
      <c r="E177" s="222"/>
      <c r="I177" s="224" t="str">
        <f>IFERROR(IF(スキンタイト!N125=0,"",スキンタイト!E125),"")</f>
        <v/>
      </c>
      <c r="J177" s="223" t="str">
        <f>IFERROR(IF(スキンタイト!N125=0,"",スキンタイト!N125),"")</f>
        <v/>
      </c>
      <c r="S177" s="216">
        <f t="shared" si="4"/>
        <v>176</v>
      </c>
      <c r="AA177" s="217" t="e">
        <f t="shared" si="5"/>
        <v>#VALUE!</v>
      </c>
    </row>
    <row r="178" spans="1:27" s="223" customFormat="1">
      <c r="A178" s="217" t="str">
        <f>IFERROR(IF(J178&lt;&gt;"",MAX($A$1:A177)+1,""),"")</f>
        <v/>
      </c>
      <c r="B178" s="218" t="str">
        <f>IFERROR(IF(J178="","",_xlfn.CONCAT($Y$2,_xlfn.CONCAT(IF(LEN(ドッグキャリー!$K$2)=1,0,""),ドッグキャリー!$K$2,_xlfn.CONCAT(IF(LEN(ドッグキャリー!$N$2)=1,0,""),ドッグキャリー!$N$2)))),"")</f>
        <v/>
      </c>
      <c r="C178" s="222"/>
      <c r="D178" s="222"/>
      <c r="E178" s="222"/>
      <c r="I178" s="224" t="str">
        <f>IFERROR(IF(スキンタイト!N126=0,"",スキンタイト!E126),"")</f>
        <v/>
      </c>
      <c r="J178" s="223" t="str">
        <f>IFERROR(IF(スキンタイト!N126=0,"",スキンタイト!N126),"")</f>
        <v/>
      </c>
      <c r="S178" s="216">
        <f t="shared" si="4"/>
        <v>177</v>
      </c>
      <c r="AA178" s="217" t="e">
        <f t="shared" si="5"/>
        <v>#VALUE!</v>
      </c>
    </row>
    <row r="179" spans="1:27" s="223" customFormat="1">
      <c r="A179" s="217" t="str">
        <f>IFERROR(IF(J179&lt;&gt;"",MAX($A$1:A178)+1,""),"")</f>
        <v/>
      </c>
      <c r="B179" s="218" t="str">
        <f>IFERROR(IF(J179="","",_xlfn.CONCAT($Y$2,_xlfn.CONCAT(IF(LEN(ドッグキャリー!$K$2)=1,0,""),ドッグキャリー!$K$2,_xlfn.CONCAT(IF(LEN(ドッグキャリー!$N$2)=1,0,""),ドッグキャリー!$N$2)))),"")</f>
        <v/>
      </c>
      <c r="C179" s="222"/>
      <c r="D179" s="222"/>
      <c r="E179" s="222"/>
      <c r="I179" s="224" t="str">
        <f>IFERROR(IF(スキンタイト!N127=0,"",スキンタイト!E127),"")</f>
        <v/>
      </c>
      <c r="J179" s="223" t="str">
        <f>IFERROR(IF(スキンタイト!N127=0,"",スキンタイト!N127),"")</f>
        <v/>
      </c>
      <c r="S179" s="216">
        <f t="shared" si="4"/>
        <v>178</v>
      </c>
      <c r="AA179" s="217" t="e">
        <f t="shared" si="5"/>
        <v>#VALUE!</v>
      </c>
    </row>
    <row r="180" spans="1:27" s="223" customFormat="1">
      <c r="A180" s="217" t="str">
        <f>IFERROR(IF(J180&lt;&gt;"",MAX($A$1:A179)+1,""),"")</f>
        <v/>
      </c>
      <c r="B180" s="218" t="str">
        <f>IFERROR(IF(J180="","",_xlfn.CONCAT($Y$2,_xlfn.CONCAT(IF(LEN(ドッグキャリー!$K$2)=1,0,""),ドッグキャリー!$K$2,_xlfn.CONCAT(IF(LEN(ドッグキャリー!$N$2)=1,0,""),ドッグキャリー!$N$2)))),"")</f>
        <v/>
      </c>
      <c r="C180" s="222"/>
      <c r="D180" s="222"/>
      <c r="E180" s="222"/>
      <c r="I180" s="224" t="str">
        <f>IFERROR(IF(スキンタイト!N128=0,"",スキンタイト!E128),"")</f>
        <v/>
      </c>
      <c r="J180" s="223" t="str">
        <f>IFERROR(IF(スキンタイト!N128=0,"",スキンタイト!N128),"")</f>
        <v/>
      </c>
      <c r="S180" s="216">
        <f t="shared" si="4"/>
        <v>179</v>
      </c>
      <c r="AA180" s="217" t="e">
        <f t="shared" si="5"/>
        <v>#VALUE!</v>
      </c>
    </row>
    <row r="181" spans="1:27" s="223" customFormat="1">
      <c r="A181" s="217" t="str">
        <f>IFERROR(IF(J181&lt;&gt;"",MAX($A$1:A180)+1,""),"")</f>
        <v/>
      </c>
      <c r="B181" s="218" t="str">
        <f>IFERROR(IF(J181="","",_xlfn.CONCAT($Y$2,_xlfn.CONCAT(IF(LEN(ドッグキャリー!$K$2)=1,0,""),ドッグキャリー!$K$2,_xlfn.CONCAT(IF(LEN(ドッグキャリー!$N$2)=1,0,""),ドッグキャリー!$N$2)))),"")</f>
        <v/>
      </c>
      <c r="C181" s="222"/>
      <c r="D181" s="222"/>
      <c r="E181" s="222"/>
      <c r="I181" s="224" t="str">
        <f>IFERROR(IF(スキンタイト!N129=0,"",スキンタイト!E129),"")</f>
        <v/>
      </c>
      <c r="J181" s="223" t="str">
        <f>IFERROR(IF(スキンタイト!N129=0,"",スキンタイト!N129),"")</f>
        <v/>
      </c>
      <c r="S181" s="216">
        <f t="shared" si="4"/>
        <v>180</v>
      </c>
      <c r="AA181" s="217" t="e">
        <f t="shared" si="5"/>
        <v>#VALUE!</v>
      </c>
    </row>
    <row r="182" spans="1:27" s="223" customFormat="1">
      <c r="A182" s="217" t="str">
        <f>IFERROR(IF(J182&lt;&gt;"",MAX($A$1:A181)+1,""),"")</f>
        <v/>
      </c>
      <c r="B182" s="218" t="str">
        <f>IFERROR(IF(J182="","",_xlfn.CONCAT($Y$2,_xlfn.CONCAT(IF(LEN(ドッグキャリー!$K$2)=1,0,""),ドッグキャリー!$K$2,_xlfn.CONCAT(IF(LEN(ドッグキャリー!$N$2)=1,0,""),ドッグキャリー!$N$2)))),"")</f>
        <v/>
      </c>
      <c r="C182" s="222"/>
      <c r="D182" s="222"/>
      <c r="E182" s="222"/>
      <c r="I182" s="224" t="str">
        <f>IFERROR(IF(スキンタイト!N130=0,"",スキンタイト!E130),"")</f>
        <v/>
      </c>
      <c r="J182" s="223" t="str">
        <f>IFERROR(IF(スキンタイト!N130=0,"",スキンタイト!N130),"")</f>
        <v/>
      </c>
      <c r="S182" s="216">
        <f t="shared" si="4"/>
        <v>181</v>
      </c>
      <c r="AA182" s="217" t="e">
        <f t="shared" si="5"/>
        <v>#VALUE!</v>
      </c>
    </row>
    <row r="183" spans="1:27" s="223" customFormat="1">
      <c r="A183" s="217" t="str">
        <f>IFERROR(IF(J183&lt;&gt;"",MAX($A$1:A182)+1,""),"")</f>
        <v/>
      </c>
      <c r="B183" s="218" t="str">
        <f>IFERROR(IF(J183="","",_xlfn.CONCAT($Y$2,_xlfn.CONCAT(IF(LEN(ドッグキャリー!$K$2)=1,0,""),ドッグキャリー!$K$2,_xlfn.CONCAT(IF(LEN(ドッグキャリー!$N$2)=1,0,""),ドッグキャリー!$N$2)))),"")</f>
        <v/>
      </c>
      <c r="C183" s="222"/>
      <c r="D183" s="222"/>
      <c r="E183" s="222"/>
      <c r="I183" s="224" t="str">
        <f>IFERROR(IF(スキンタイト!N131=0,"",スキンタイト!E131),"")</f>
        <v/>
      </c>
      <c r="J183" s="223" t="str">
        <f>IFERROR(IF(スキンタイト!N131=0,"",スキンタイト!N131),"")</f>
        <v/>
      </c>
      <c r="S183" s="216">
        <f t="shared" si="4"/>
        <v>182</v>
      </c>
      <c r="AA183" s="217" t="e">
        <f t="shared" si="5"/>
        <v>#VALUE!</v>
      </c>
    </row>
    <row r="184" spans="1:27" s="223" customFormat="1">
      <c r="A184" s="217" t="str">
        <f>IFERROR(IF(J184&lt;&gt;"",MAX($A$1:A183)+1,""),"")</f>
        <v/>
      </c>
      <c r="B184" s="218" t="str">
        <f>IFERROR(IF(J184="","",_xlfn.CONCAT($Y$2,_xlfn.CONCAT(IF(LEN(ドッグキャリー!$K$2)=1,0,""),ドッグキャリー!$K$2,_xlfn.CONCAT(IF(LEN(ドッグキャリー!$N$2)=1,0,""),ドッグキャリー!$N$2)))),"")</f>
        <v/>
      </c>
      <c r="C184" s="222"/>
      <c r="D184" s="222"/>
      <c r="E184" s="222"/>
      <c r="I184" s="224" t="str">
        <f>IFERROR(IF(スキンタイト!N132=0,"",スキンタイト!E132),"")</f>
        <v/>
      </c>
      <c r="J184" s="223" t="str">
        <f>IFERROR(IF(スキンタイト!N132=0,"",スキンタイト!N132),"")</f>
        <v/>
      </c>
      <c r="S184" s="216">
        <f t="shared" si="4"/>
        <v>183</v>
      </c>
      <c r="AA184" s="217" t="e">
        <f t="shared" si="5"/>
        <v>#VALUE!</v>
      </c>
    </row>
    <row r="185" spans="1:27" s="223" customFormat="1">
      <c r="A185" s="217" t="str">
        <f>IFERROR(IF(J185&lt;&gt;"",MAX($A$1:A184)+1,""),"")</f>
        <v/>
      </c>
      <c r="B185" s="218" t="str">
        <f>IFERROR(IF(J185="","",_xlfn.CONCAT($Y$2,_xlfn.CONCAT(IF(LEN(ドッグキャリー!$K$2)=1,0,""),ドッグキャリー!$K$2,_xlfn.CONCAT(IF(LEN(ドッグキャリー!$N$2)=1,0,""),ドッグキャリー!$N$2)))),"")</f>
        <v/>
      </c>
      <c r="C185" s="222"/>
      <c r="D185" s="222"/>
      <c r="E185" s="222"/>
      <c r="I185" s="224" t="str">
        <f>IFERROR(IF(スキンタイト!N133=0,"",スキンタイト!E133),"")</f>
        <v/>
      </c>
      <c r="J185" s="223" t="str">
        <f>IFERROR(IF(スキンタイト!N133=0,"",スキンタイト!N133),"")</f>
        <v/>
      </c>
      <c r="S185" s="216">
        <f t="shared" si="4"/>
        <v>184</v>
      </c>
      <c r="AA185" s="217" t="e">
        <f t="shared" si="5"/>
        <v>#VALUE!</v>
      </c>
    </row>
    <row r="186" spans="1:27" s="223" customFormat="1">
      <c r="A186" s="217" t="str">
        <f>IFERROR(IF(J186&lt;&gt;"",MAX($A$1:A185)+1,""),"")</f>
        <v/>
      </c>
      <c r="B186" s="218" t="str">
        <f>IFERROR(IF(J186="","",_xlfn.CONCAT($Y$2,_xlfn.CONCAT(IF(LEN(ドッグキャリー!$K$2)=1,0,""),ドッグキャリー!$K$2,_xlfn.CONCAT(IF(LEN(ドッグキャリー!$N$2)=1,0,""),ドッグキャリー!$N$2)))),"")</f>
        <v/>
      </c>
      <c r="C186" s="222"/>
      <c r="D186" s="222"/>
      <c r="E186" s="222"/>
      <c r="I186" s="224" t="str">
        <f>IFERROR(IF(スキンタイト!N134=0,"",スキンタイト!E134),"")</f>
        <v/>
      </c>
      <c r="J186" s="223" t="str">
        <f>IFERROR(IF(スキンタイト!N134=0,"",スキンタイト!N134),"")</f>
        <v/>
      </c>
      <c r="S186" s="216">
        <f t="shared" si="4"/>
        <v>185</v>
      </c>
      <c r="AA186" s="217" t="e">
        <f t="shared" si="5"/>
        <v>#VALUE!</v>
      </c>
    </row>
    <row r="187" spans="1:27" s="223" customFormat="1">
      <c r="A187" s="217" t="str">
        <f>IFERROR(IF(J187&lt;&gt;"",MAX($A$1:A186)+1,""),"")</f>
        <v/>
      </c>
      <c r="B187" s="218" t="str">
        <f>IFERROR(IF(J187="","",_xlfn.CONCAT($Y$2,_xlfn.CONCAT(IF(LEN(ドッグキャリー!$K$2)=1,0,""),ドッグキャリー!$K$2,_xlfn.CONCAT(IF(LEN(ドッグキャリー!$N$2)=1,0,""),ドッグキャリー!$N$2)))),"")</f>
        <v/>
      </c>
      <c r="C187" s="222"/>
      <c r="D187" s="222"/>
      <c r="E187" s="222"/>
      <c r="I187" s="224" t="str">
        <f>IFERROR(IF(スキンタイト!N135=0,"",スキンタイト!E135),"")</f>
        <v/>
      </c>
      <c r="J187" s="223" t="str">
        <f>IFERROR(IF(スキンタイト!N135=0,"",スキンタイト!N135),"")</f>
        <v/>
      </c>
      <c r="S187" s="216">
        <f t="shared" si="4"/>
        <v>186</v>
      </c>
      <c r="AA187" s="217" t="e">
        <f t="shared" si="5"/>
        <v>#VALUE!</v>
      </c>
    </row>
    <row r="188" spans="1:27" s="223" customFormat="1">
      <c r="A188" s="217" t="str">
        <f>IFERROR(IF(J188&lt;&gt;"",MAX($A$1:A187)+1,""),"")</f>
        <v/>
      </c>
      <c r="B188" s="218" t="str">
        <f>IFERROR(IF(J188="","",_xlfn.CONCAT($Y$2,_xlfn.CONCAT(IF(LEN(ドッグキャリー!$K$2)=1,0,""),ドッグキャリー!$K$2,_xlfn.CONCAT(IF(LEN(ドッグキャリー!$N$2)=1,0,""),ドッグキャリー!$N$2)))),"")</f>
        <v/>
      </c>
      <c r="C188" s="222"/>
      <c r="D188" s="222"/>
      <c r="E188" s="222"/>
      <c r="I188" s="224" t="str">
        <f>IFERROR(IF(スキンタイト!N136=0,"",スキンタイト!E136),"")</f>
        <v/>
      </c>
      <c r="J188" s="223" t="str">
        <f>IFERROR(IF(スキンタイト!N136=0,"",スキンタイト!N136),"")</f>
        <v/>
      </c>
      <c r="S188" s="216">
        <f t="shared" si="4"/>
        <v>187</v>
      </c>
      <c r="AA188" s="217" t="e">
        <f t="shared" si="5"/>
        <v>#VALUE!</v>
      </c>
    </row>
    <row r="189" spans="1:27" s="223" customFormat="1">
      <c r="A189" s="217" t="str">
        <f>IFERROR(IF(J189&lt;&gt;"",MAX($A$1:A188)+1,""),"")</f>
        <v/>
      </c>
      <c r="B189" s="218" t="str">
        <f>IFERROR(IF(J189="","",_xlfn.CONCAT($Y$2,_xlfn.CONCAT(IF(LEN(ドッグキャリー!$K$2)=1,0,""),ドッグキャリー!$K$2,_xlfn.CONCAT(IF(LEN(ドッグキャリー!$N$2)=1,0,""),ドッグキャリー!$N$2)))),"")</f>
        <v/>
      </c>
      <c r="C189" s="222"/>
      <c r="D189" s="222"/>
      <c r="E189" s="222"/>
      <c r="I189" s="224" t="str">
        <f>IFERROR(IF(スキンタイト!N137=0,"",スキンタイト!E137),"")</f>
        <v/>
      </c>
      <c r="J189" s="223" t="str">
        <f>IFERROR(IF(スキンタイト!N137=0,"",スキンタイト!N137),"")</f>
        <v/>
      </c>
      <c r="S189" s="216">
        <f t="shared" si="4"/>
        <v>188</v>
      </c>
      <c r="AA189" s="217" t="e">
        <f t="shared" si="5"/>
        <v>#VALUE!</v>
      </c>
    </row>
    <row r="190" spans="1:27" s="223" customFormat="1">
      <c r="A190" s="217" t="str">
        <f>IFERROR(IF(J190&lt;&gt;"",MAX($A$1:A189)+1,""),"")</f>
        <v/>
      </c>
      <c r="B190" s="218" t="str">
        <f>IFERROR(IF(J190="","",_xlfn.CONCAT($Y$2,_xlfn.CONCAT(IF(LEN(ドッグキャリー!$K$2)=1,0,""),ドッグキャリー!$K$2,_xlfn.CONCAT(IF(LEN(ドッグキャリー!$N$2)=1,0,""),ドッグキャリー!$N$2)))),"")</f>
        <v/>
      </c>
      <c r="C190" s="222"/>
      <c r="D190" s="222"/>
      <c r="E190" s="222"/>
      <c r="I190" s="224" t="str">
        <f>IFERROR(IF(スキンタイト!N138=0,"",スキンタイト!E138),"")</f>
        <v/>
      </c>
      <c r="J190" s="223" t="str">
        <f>IFERROR(IF(スキンタイト!N138=0,"",スキンタイト!N138),"")</f>
        <v/>
      </c>
      <c r="S190" s="216">
        <f t="shared" si="4"/>
        <v>189</v>
      </c>
      <c r="AA190" s="217" t="e">
        <f t="shared" si="5"/>
        <v>#VALUE!</v>
      </c>
    </row>
    <row r="191" spans="1:27" s="223" customFormat="1">
      <c r="A191" s="217" t="str">
        <f>IFERROR(IF(J191&lt;&gt;"",MAX($A$1:A190)+1,""),"")</f>
        <v/>
      </c>
      <c r="B191" s="218" t="str">
        <f>IFERROR(IF(J191="","",_xlfn.CONCAT($Y$2,_xlfn.CONCAT(IF(LEN(ドッグキャリー!$K$2)=1,0,""),ドッグキャリー!$K$2,_xlfn.CONCAT(IF(LEN(ドッグキャリー!$N$2)=1,0,""),ドッグキャリー!$N$2)))),"")</f>
        <v/>
      </c>
      <c r="C191" s="222"/>
      <c r="D191" s="222"/>
      <c r="E191" s="222"/>
      <c r="I191" s="224" t="str">
        <f>IFERROR(IF(スキンタイト!N139=0,"",スキンタイト!E139),"")</f>
        <v/>
      </c>
      <c r="J191" s="223" t="str">
        <f>IFERROR(IF(スキンタイト!N139=0,"",スキンタイト!N139),"")</f>
        <v/>
      </c>
      <c r="S191" s="216">
        <f t="shared" si="4"/>
        <v>190</v>
      </c>
      <c r="AA191" s="217" t="e">
        <f t="shared" si="5"/>
        <v>#VALUE!</v>
      </c>
    </row>
    <row r="192" spans="1:27" s="223" customFormat="1">
      <c r="A192" s="217" t="str">
        <f>IFERROR(IF(J192&lt;&gt;"",MAX($A$1:A191)+1,""),"")</f>
        <v/>
      </c>
      <c r="B192" s="218" t="str">
        <f>IFERROR(IF(J192="","",_xlfn.CONCAT($Y$2,_xlfn.CONCAT(IF(LEN(ドッグキャリー!$K$2)=1,0,""),ドッグキャリー!$K$2,_xlfn.CONCAT(IF(LEN(ドッグキャリー!$N$2)=1,0,""),ドッグキャリー!$N$2)))),"")</f>
        <v/>
      </c>
      <c r="C192" s="222"/>
      <c r="D192" s="222"/>
      <c r="E192" s="222"/>
      <c r="I192" s="224" t="str">
        <f>IFERROR(IF(スキンタイト!N140=0,"",スキンタイト!E140),"")</f>
        <v/>
      </c>
      <c r="J192" s="223" t="str">
        <f>IFERROR(IF(スキンタイト!N140=0,"",スキンタイト!N140),"")</f>
        <v/>
      </c>
      <c r="S192" s="216">
        <f t="shared" si="4"/>
        <v>191</v>
      </c>
      <c r="AA192" s="217" t="e">
        <f t="shared" si="5"/>
        <v>#VALUE!</v>
      </c>
    </row>
    <row r="193" spans="1:27" s="223" customFormat="1">
      <c r="A193" s="217" t="str">
        <f>IFERROR(IF(J193&lt;&gt;"",MAX($A$1:A192)+1,""),"")</f>
        <v/>
      </c>
      <c r="B193" s="218" t="str">
        <f>IFERROR(IF(J193="","",_xlfn.CONCAT($Y$2,_xlfn.CONCAT(IF(LEN(ドッグキャリー!$K$2)=1,0,""),ドッグキャリー!$K$2,_xlfn.CONCAT(IF(LEN(ドッグキャリー!$N$2)=1,0,""),ドッグキャリー!$N$2)))),"")</f>
        <v/>
      </c>
      <c r="C193" s="222"/>
      <c r="D193" s="222"/>
      <c r="E193" s="222"/>
      <c r="I193" s="224" t="str">
        <f>IFERROR(IF(スキンタイト!N141=0,"",スキンタイト!E141),"")</f>
        <v/>
      </c>
      <c r="J193" s="223" t="str">
        <f>IFERROR(IF(スキンタイト!N141=0,"",スキンタイト!N141),"")</f>
        <v/>
      </c>
      <c r="S193" s="216">
        <f t="shared" si="4"/>
        <v>192</v>
      </c>
      <c r="AA193" s="217" t="e">
        <f t="shared" si="5"/>
        <v>#VALUE!</v>
      </c>
    </row>
    <row r="194" spans="1:27" s="223" customFormat="1">
      <c r="A194" s="217" t="str">
        <f>IFERROR(IF(J194&lt;&gt;"",MAX($A$1:A193)+1,""),"")</f>
        <v/>
      </c>
      <c r="B194" s="218" t="str">
        <f>IFERROR(IF(J194="","",_xlfn.CONCAT($Y$2,_xlfn.CONCAT(IF(LEN(ドッグキャリー!$K$2)=1,0,""),ドッグキャリー!$K$2,_xlfn.CONCAT(IF(LEN(ドッグキャリー!$N$2)=1,0,""),ドッグキャリー!$N$2)))),"")</f>
        <v/>
      </c>
      <c r="C194" s="222"/>
      <c r="D194" s="222"/>
      <c r="E194" s="222"/>
      <c r="I194" s="224" t="str">
        <f>IFERROR(IF(スキンタイト!N142=0,"",スキンタイト!E142),"")</f>
        <v/>
      </c>
      <c r="J194" s="223" t="str">
        <f>IFERROR(IF(スキンタイト!N142=0,"",スキンタイト!N142),"")</f>
        <v/>
      </c>
      <c r="S194" s="216">
        <f t="shared" si="4"/>
        <v>193</v>
      </c>
      <c r="AA194" s="217" t="e">
        <f t="shared" si="5"/>
        <v>#VALUE!</v>
      </c>
    </row>
    <row r="195" spans="1:27" s="223" customFormat="1">
      <c r="A195" s="217" t="str">
        <f>IFERROR(IF(J195&lt;&gt;"",MAX($A$1:A194)+1,""),"")</f>
        <v/>
      </c>
      <c r="B195" s="218" t="str">
        <f>IFERROR(IF(J195="","",_xlfn.CONCAT($Y$2,_xlfn.CONCAT(IF(LEN(ドッグキャリー!$K$2)=1,0,""),ドッグキャリー!$K$2,_xlfn.CONCAT(IF(LEN(ドッグキャリー!$N$2)=1,0,""),ドッグキャリー!$N$2)))),"")</f>
        <v/>
      </c>
      <c r="C195" s="222"/>
      <c r="D195" s="222"/>
      <c r="E195" s="222"/>
      <c r="I195" s="224" t="str">
        <f>IFERROR(IF(スキンタイト!N143=0,"",スキンタイト!E143),"")</f>
        <v/>
      </c>
      <c r="J195" s="223" t="str">
        <f>IFERROR(IF(スキンタイト!N143=0,"",スキンタイト!N143),"")</f>
        <v/>
      </c>
      <c r="S195" s="216">
        <f t="shared" ref="S195:S258" si="6">+ROW()-ROW($B$1)</f>
        <v>194</v>
      </c>
      <c r="AA195" s="217" t="e">
        <f t="shared" ref="AA195:AA258" si="7">IF(J195-J194=1,0,1)</f>
        <v>#VALUE!</v>
      </c>
    </row>
    <row r="196" spans="1:27" s="223" customFormat="1">
      <c r="A196" s="217" t="str">
        <f>IFERROR(IF(J196&lt;&gt;"",MAX($A$1:A195)+1,""),"")</f>
        <v/>
      </c>
      <c r="B196" s="218" t="str">
        <f>IFERROR(IF(J196="","",_xlfn.CONCAT($Y$2,_xlfn.CONCAT(IF(LEN(ドッグキャリー!$K$2)=1,0,""),ドッグキャリー!$K$2,_xlfn.CONCAT(IF(LEN(ドッグキャリー!$N$2)=1,0,""),ドッグキャリー!$N$2)))),"")</f>
        <v/>
      </c>
      <c r="C196" s="222"/>
      <c r="D196" s="222"/>
      <c r="E196" s="222"/>
      <c r="I196" s="224" t="str">
        <f>IFERROR(IF(スキンタイト!N144=0,"",スキンタイト!E144),"")</f>
        <v/>
      </c>
      <c r="J196" s="223" t="str">
        <f>IFERROR(IF(スキンタイト!N144=0,"",スキンタイト!N144),"")</f>
        <v/>
      </c>
      <c r="S196" s="216">
        <f t="shared" si="6"/>
        <v>195</v>
      </c>
      <c r="AA196" s="217" t="e">
        <f t="shared" si="7"/>
        <v>#VALUE!</v>
      </c>
    </row>
    <row r="197" spans="1:27" s="223" customFormat="1">
      <c r="A197" s="217" t="str">
        <f>IFERROR(IF(J197&lt;&gt;"",MAX($A$1:A196)+1,""),"")</f>
        <v/>
      </c>
      <c r="B197" s="218" t="str">
        <f>IFERROR(IF(J197="","",_xlfn.CONCAT($Y$2,_xlfn.CONCAT(IF(LEN(ドッグキャリー!$K$2)=1,0,""),ドッグキャリー!$K$2,_xlfn.CONCAT(IF(LEN(ドッグキャリー!$N$2)=1,0,""),ドッグキャリー!$N$2)))),"")</f>
        <v/>
      </c>
      <c r="C197" s="222"/>
      <c r="D197" s="222"/>
      <c r="E197" s="222"/>
      <c r="I197" s="224" t="str">
        <f>IFERROR(IF(スキンタイト!N145=0,"",スキンタイト!E145),"")</f>
        <v/>
      </c>
      <c r="J197" s="223" t="str">
        <f>IFERROR(IF(スキンタイト!N145=0,"",スキンタイト!N145),"")</f>
        <v/>
      </c>
      <c r="S197" s="216">
        <f t="shared" si="6"/>
        <v>196</v>
      </c>
      <c r="AA197" s="217" t="e">
        <f t="shared" si="7"/>
        <v>#VALUE!</v>
      </c>
    </row>
    <row r="198" spans="1:27" s="223" customFormat="1">
      <c r="A198" s="217" t="str">
        <f>IFERROR(IF(J198&lt;&gt;"",MAX($A$1:A197)+1,""),"")</f>
        <v/>
      </c>
      <c r="B198" s="218" t="str">
        <f>IFERROR(IF(J198="","",_xlfn.CONCAT($Y$2,_xlfn.CONCAT(IF(LEN(ドッグキャリー!$K$2)=1,0,""),ドッグキャリー!$K$2,_xlfn.CONCAT(IF(LEN(ドッグキャリー!$N$2)=1,0,""),ドッグキャリー!$N$2)))),"")</f>
        <v/>
      </c>
      <c r="C198" s="222"/>
      <c r="D198" s="222"/>
      <c r="E198" s="222"/>
      <c r="I198" s="224" t="str">
        <f>IFERROR(IF(スキンタイト!N146=0,"",スキンタイト!E146),"")</f>
        <v/>
      </c>
      <c r="J198" s="223" t="str">
        <f>IFERROR(IF(スキンタイト!N146=0,"",スキンタイト!N146),"")</f>
        <v/>
      </c>
      <c r="S198" s="216">
        <f t="shared" si="6"/>
        <v>197</v>
      </c>
      <c r="AA198" s="217" t="e">
        <f t="shared" si="7"/>
        <v>#VALUE!</v>
      </c>
    </row>
    <row r="199" spans="1:27" s="223" customFormat="1">
      <c r="A199" s="217" t="str">
        <f>IFERROR(IF(J199&lt;&gt;"",MAX($A$1:A198)+1,""),"")</f>
        <v/>
      </c>
      <c r="B199" s="218" t="str">
        <f>IFERROR(IF(J199="","",_xlfn.CONCAT($Y$2,_xlfn.CONCAT(IF(LEN(ドッグキャリー!$K$2)=1,0,""),ドッグキャリー!$K$2,_xlfn.CONCAT(IF(LEN(ドッグキャリー!$N$2)=1,0,""),ドッグキャリー!$N$2)))),"")</f>
        <v/>
      </c>
      <c r="C199" s="222"/>
      <c r="D199" s="222"/>
      <c r="E199" s="222"/>
      <c r="I199" s="224" t="str">
        <f>IFERROR(IF(スキンタイト!N147=0,"",スキンタイト!E147),"")</f>
        <v/>
      </c>
      <c r="J199" s="223" t="str">
        <f>IFERROR(IF(スキンタイト!N147=0,"",スキンタイト!N147),"")</f>
        <v/>
      </c>
      <c r="S199" s="216">
        <f t="shared" si="6"/>
        <v>198</v>
      </c>
      <c r="AA199" s="217" t="e">
        <f t="shared" si="7"/>
        <v>#VALUE!</v>
      </c>
    </row>
    <row r="200" spans="1:27" s="223" customFormat="1">
      <c r="A200" s="217" t="str">
        <f>IFERROR(IF(J200&lt;&gt;"",MAX($A$1:A199)+1,""),"")</f>
        <v/>
      </c>
      <c r="B200" s="218" t="str">
        <f>IFERROR(IF(J200="","",_xlfn.CONCAT($Y$2,_xlfn.CONCAT(IF(LEN(ドッグキャリー!$K$2)=1,0,""),ドッグキャリー!$K$2,_xlfn.CONCAT(IF(LEN(ドッグキャリー!$N$2)=1,0,""),ドッグキャリー!$N$2)))),"")</f>
        <v/>
      </c>
      <c r="C200" s="222"/>
      <c r="D200" s="222"/>
      <c r="E200" s="222"/>
      <c r="I200" s="224" t="str">
        <f>IFERROR(IF(スキンタイト!N148=0,"",スキンタイト!E148),"")</f>
        <v/>
      </c>
      <c r="J200" s="223" t="str">
        <f>IFERROR(IF(スキンタイト!N148=0,"",スキンタイト!N148),"")</f>
        <v/>
      </c>
      <c r="S200" s="216">
        <f t="shared" si="6"/>
        <v>199</v>
      </c>
      <c r="AA200" s="217" t="e">
        <f t="shared" si="7"/>
        <v>#VALUE!</v>
      </c>
    </row>
    <row r="201" spans="1:27" s="223" customFormat="1">
      <c r="A201" s="217" t="str">
        <f>IFERROR(IF(J201&lt;&gt;"",MAX($A$1:A200)+1,""),"")</f>
        <v/>
      </c>
      <c r="B201" s="218" t="str">
        <f>IFERROR(IF(J201="","",_xlfn.CONCAT($Y$2,_xlfn.CONCAT(IF(LEN(ドッグキャリー!$K$2)=1,0,""),ドッグキャリー!$K$2,_xlfn.CONCAT(IF(LEN(ドッグキャリー!$N$2)=1,0,""),ドッグキャリー!$N$2)))),"")</f>
        <v/>
      </c>
      <c r="C201" s="222"/>
      <c r="D201" s="222"/>
      <c r="E201" s="222"/>
      <c r="I201" s="224" t="str">
        <f>IFERROR(IF(スキンタイト!N149=0,"",スキンタイト!E149),"")</f>
        <v/>
      </c>
      <c r="J201" s="223" t="str">
        <f>IFERROR(IF(スキンタイト!N149=0,"",スキンタイト!N149),"")</f>
        <v/>
      </c>
      <c r="S201" s="216">
        <f t="shared" si="6"/>
        <v>200</v>
      </c>
      <c r="AA201" s="217" t="e">
        <f t="shared" si="7"/>
        <v>#VALUE!</v>
      </c>
    </row>
    <row r="202" spans="1:27" s="223" customFormat="1">
      <c r="A202" s="217" t="str">
        <f>IFERROR(IF(J202&lt;&gt;"",MAX($A$1:A201)+1,""),"")</f>
        <v/>
      </c>
      <c r="B202" s="218" t="str">
        <f>IFERROR(IF(J202="","",_xlfn.CONCAT($Y$2,_xlfn.CONCAT(IF(LEN(ドッグキャリー!$K$2)=1,0,""),ドッグキャリー!$K$2,_xlfn.CONCAT(IF(LEN(ドッグキャリー!$N$2)=1,0,""),ドッグキャリー!$N$2)))),"")</f>
        <v/>
      </c>
      <c r="C202" s="222"/>
      <c r="D202" s="222"/>
      <c r="E202" s="222"/>
      <c r="I202" s="224" t="str">
        <f>IFERROR(IF(スキンタイト!N150=0,"",スキンタイト!E150),"")</f>
        <v/>
      </c>
      <c r="J202" s="223" t="str">
        <f>IFERROR(IF(スキンタイト!N150=0,"",スキンタイト!N150),"")</f>
        <v/>
      </c>
      <c r="S202" s="216">
        <f t="shared" si="6"/>
        <v>201</v>
      </c>
      <c r="AA202" s="217" t="e">
        <f t="shared" si="7"/>
        <v>#VALUE!</v>
      </c>
    </row>
    <row r="203" spans="1:27" s="223" customFormat="1">
      <c r="A203" s="217" t="str">
        <f>IFERROR(IF(J203&lt;&gt;"",MAX($A$1:A202)+1,""),"")</f>
        <v/>
      </c>
      <c r="B203" s="218" t="str">
        <f>IFERROR(IF(J203="","",_xlfn.CONCAT($Y$2,_xlfn.CONCAT(IF(LEN(ドッグキャリー!$K$2)=1,0,""),ドッグキャリー!$K$2,_xlfn.CONCAT(IF(LEN(ドッグキャリー!$N$2)=1,0,""),ドッグキャリー!$N$2)))),"")</f>
        <v/>
      </c>
      <c r="C203" s="222"/>
      <c r="D203" s="222"/>
      <c r="E203" s="222"/>
      <c r="I203" s="224" t="str">
        <f>IFERROR(IF(スキンタイト!N151=0,"",スキンタイト!E151),"")</f>
        <v/>
      </c>
      <c r="J203" s="223" t="str">
        <f>IFERROR(IF(スキンタイト!N151=0,"",スキンタイト!N151),"")</f>
        <v/>
      </c>
      <c r="S203" s="216">
        <f t="shared" si="6"/>
        <v>202</v>
      </c>
      <c r="AA203" s="217" t="e">
        <f t="shared" si="7"/>
        <v>#VALUE!</v>
      </c>
    </row>
    <row r="204" spans="1:27" s="223" customFormat="1">
      <c r="A204" s="217" t="str">
        <f>IFERROR(IF(J204&lt;&gt;"",MAX($A$1:A203)+1,""),"")</f>
        <v/>
      </c>
      <c r="B204" s="218" t="str">
        <f>IFERROR(IF(J204="","",_xlfn.CONCAT($Y$2,_xlfn.CONCAT(IF(LEN(ドッグキャリー!$K$2)=1,0,""),ドッグキャリー!$K$2,_xlfn.CONCAT(IF(LEN(ドッグキャリー!$N$2)=1,0,""),ドッグキャリー!$N$2)))),"")</f>
        <v/>
      </c>
      <c r="C204" s="222"/>
      <c r="D204" s="222"/>
      <c r="E204" s="222"/>
      <c r="I204" s="224" t="str">
        <f>IFERROR(IF(スキンタイト!N152=0,"",スキンタイト!E152),"")</f>
        <v/>
      </c>
      <c r="J204" s="223" t="str">
        <f>IFERROR(IF(スキンタイト!N152=0,"",スキンタイト!N152),"")</f>
        <v/>
      </c>
      <c r="S204" s="216">
        <f t="shared" si="6"/>
        <v>203</v>
      </c>
      <c r="AA204" s="217" t="e">
        <f t="shared" si="7"/>
        <v>#VALUE!</v>
      </c>
    </row>
    <row r="205" spans="1:27" s="223" customFormat="1">
      <c r="A205" s="217" t="str">
        <f>IFERROR(IF(J205&lt;&gt;"",MAX($A$1:A204)+1,""),"")</f>
        <v/>
      </c>
      <c r="B205" s="218" t="str">
        <f>IFERROR(IF(J205="","",_xlfn.CONCAT($Y$2,_xlfn.CONCAT(IF(LEN(ドッグキャリー!$K$2)=1,0,""),ドッグキャリー!$K$2,_xlfn.CONCAT(IF(LEN(ドッグキャリー!$N$2)=1,0,""),ドッグキャリー!$N$2)))),"")</f>
        <v/>
      </c>
      <c r="C205" s="222"/>
      <c r="D205" s="222"/>
      <c r="E205" s="222"/>
      <c r="I205" s="224" t="str">
        <f>IFERROR(IF(スキンタイト!N153=0,"",スキンタイト!E153),"")</f>
        <v/>
      </c>
      <c r="J205" s="223" t="str">
        <f>IFERROR(IF(スキンタイト!N153=0,"",スキンタイト!N153),"")</f>
        <v/>
      </c>
      <c r="S205" s="216">
        <f t="shared" si="6"/>
        <v>204</v>
      </c>
      <c r="AA205" s="217" t="e">
        <f t="shared" si="7"/>
        <v>#VALUE!</v>
      </c>
    </row>
    <row r="206" spans="1:27" s="223" customFormat="1">
      <c r="A206" s="217" t="str">
        <f>IFERROR(IF(J206&lt;&gt;"",MAX($A$1:A205)+1,""),"")</f>
        <v/>
      </c>
      <c r="B206" s="218" t="str">
        <f>IFERROR(IF(J206="","",_xlfn.CONCAT($Y$2,_xlfn.CONCAT(IF(LEN(ドッグキャリー!$K$2)=1,0,""),ドッグキャリー!$K$2,_xlfn.CONCAT(IF(LEN(ドッグキャリー!$N$2)=1,0,""),ドッグキャリー!$N$2)))),"")</f>
        <v/>
      </c>
      <c r="C206" s="222"/>
      <c r="D206" s="222"/>
      <c r="E206" s="222"/>
      <c r="I206" s="224" t="str">
        <f>IFERROR(IF(スキンタイト!N154=0,"",スキンタイト!E154),"")</f>
        <v/>
      </c>
      <c r="J206" s="223" t="str">
        <f>IFERROR(IF(スキンタイト!N154=0,"",スキンタイト!N154),"")</f>
        <v/>
      </c>
      <c r="S206" s="216">
        <f t="shared" si="6"/>
        <v>205</v>
      </c>
      <c r="AA206" s="217" t="e">
        <f t="shared" si="7"/>
        <v>#VALUE!</v>
      </c>
    </row>
    <row r="207" spans="1:27" s="223" customFormat="1">
      <c r="A207" s="217" t="str">
        <f>IFERROR(IF(J207&lt;&gt;"",MAX($A$1:A206)+1,""),"")</f>
        <v/>
      </c>
      <c r="B207" s="218" t="str">
        <f>IFERROR(IF(J207="","",_xlfn.CONCAT($Y$2,_xlfn.CONCAT(IF(LEN(ドッグキャリー!$K$2)=1,0,""),ドッグキャリー!$K$2,_xlfn.CONCAT(IF(LEN(ドッグキャリー!$N$2)=1,0,""),ドッグキャリー!$N$2)))),"")</f>
        <v/>
      </c>
      <c r="C207" s="222"/>
      <c r="D207" s="222"/>
      <c r="E207" s="222"/>
      <c r="I207" s="224" t="str">
        <f>IFERROR(IF(スキンタイト!N155=0,"",スキンタイト!E155),"")</f>
        <v/>
      </c>
      <c r="J207" s="223" t="str">
        <f>IFERROR(IF(スキンタイト!N155=0,"",スキンタイト!N155),"")</f>
        <v/>
      </c>
      <c r="S207" s="216">
        <f t="shared" si="6"/>
        <v>206</v>
      </c>
      <c r="AA207" s="217" t="e">
        <f t="shared" si="7"/>
        <v>#VALUE!</v>
      </c>
    </row>
    <row r="208" spans="1:27" s="223" customFormat="1">
      <c r="A208" s="217" t="str">
        <f>IFERROR(IF(J208&lt;&gt;"",MAX($A$1:A207)+1,""),"")</f>
        <v/>
      </c>
      <c r="B208" s="218" t="str">
        <f>IFERROR(IF(J208="","",_xlfn.CONCAT($Y$2,_xlfn.CONCAT(IF(LEN(ドッグキャリー!$K$2)=1,0,""),ドッグキャリー!$K$2,_xlfn.CONCAT(IF(LEN(ドッグキャリー!$N$2)=1,0,""),ドッグキャリー!$N$2)))),"")</f>
        <v/>
      </c>
      <c r="C208" s="222"/>
      <c r="D208" s="222"/>
      <c r="E208" s="222"/>
      <c r="I208" s="224" t="str">
        <f>IFERROR(IF(スキンタイト!N156=0,"",スキンタイト!E156),"")</f>
        <v/>
      </c>
      <c r="J208" s="223" t="str">
        <f>IFERROR(IF(スキンタイト!N156=0,"",スキンタイト!N156),"")</f>
        <v/>
      </c>
      <c r="S208" s="216">
        <f t="shared" si="6"/>
        <v>207</v>
      </c>
      <c r="AA208" s="217" t="e">
        <f t="shared" si="7"/>
        <v>#VALUE!</v>
      </c>
    </row>
    <row r="209" spans="1:27" s="223" customFormat="1">
      <c r="A209" s="217" t="str">
        <f>IFERROR(IF(J209&lt;&gt;"",MAX($A$1:A208)+1,""),"")</f>
        <v/>
      </c>
      <c r="B209" s="218" t="str">
        <f>IFERROR(IF(J209="","",_xlfn.CONCAT($Y$2,_xlfn.CONCAT(IF(LEN(ドッグキャリー!$K$2)=1,0,""),ドッグキャリー!$K$2,_xlfn.CONCAT(IF(LEN(ドッグキャリー!$N$2)=1,0,""),ドッグキャリー!$N$2)))),"")</f>
        <v/>
      </c>
      <c r="C209" s="222"/>
      <c r="D209" s="222"/>
      <c r="E209" s="222"/>
      <c r="I209" s="224" t="str">
        <f>IFERROR(IF(スキンタイト!N157=0,"",スキンタイト!E157),"")</f>
        <v/>
      </c>
      <c r="J209" s="223" t="str">
        <f>IFERROR(IF(スキンタイト!N157=0,"",スキンタイト!N157),"")</f>
        <v/>
      </c>
      <c r="S209" s="216">
        <f t="shared" si="6"/>
        <v>208</v>
      </c>
      <c r="AA209" s="217" t="e">
        <f t="shared" si="7"/>
        <v>#VALUE!</v>
      </c>
    </row>
    <row r="210" spans="1:27" s="223" customFormat="1">
      <c r="A210" s="217" t="str">
        <f>IFERROR(IF(J210&lt;&gt;"",MAX($A$1:A209)+1,""),"")</f>
        <v/>
      </c>
      <c r="B210" s="218" t="str">
        <f>IFERROR(IF(J210="","",_xlfn.CONCAT($Y$2,_xlfn.CONCAT(IF(LEN(ドッグキャリー!$K$2)=1,0,""),ドッグキャリー!$K$2,_xlfn.CONCAT(IF(LEN(ドッグキャリー!$N$2)=1,0,""),ドッグキャリー!$N$2)))),"")</f>
        <v/>
      </c>
      <c r="C210" s="222"/>
      <c r="D210" s="222"/>
      <c r="E210" s="222"/>
      <c r="I210" s="224" t="str">
        <f>IFERROR(IF(スキンタイト!N158=0,"",スキンタイト!E158),"")</f>
        <v/>
      </c>
      <c r="J210" s="223" t="str">
        <f>IFERROR(IF(スキンタイト!N158=0,"",スキンタイト!N158),"")</f>
        <v/>
      </c>
      <c r="S210" s="216">
        <f t="shared" si="6"/>
        <v>209</v>
      </c>
      <c r="AA210" s="217" t="e">
        <f t="shared" si="7"/>
        <v>#VALUE!</v>
      </c>
    </row>
    <row r="211" spans="1:27" s="223" customFormat="1">
      <c r="A211" s="217" t="str">
        <f>IFERROR(IF(J211&lt;&gt;"",MAX($A$1:A210)+1,""),"")</f>
        <v/>
      </c>
      <c r="B211" s="218" t="str">
        <f>IFERROR(IF(J211="","",_xlfn.CONCAT($Y$2,_xlfn.CONCAT(IF(LEN(ドッグキャリー!$K$2)=1,0,""),ドッグキャリー!$K$2,_xlfn.CONCAT(IF(LEN(ドッグキャリー!$N$2)=1,0,""),ドッグキャリー!$N$2)))),"")</f>
        <v/>
      </c>
      <c r="C211" s="222"/>
      <c r="D211" s="222"/>
      <c r="E211" s="222"/>
      <c r="I211" s="224" t="str">
        <f>IFERROR(IF(スキンタイト!N159=0,"",スキンタイト!E159),"")</f>
        <v/>
      </c>
      <c r="J211" s="223" t="str">
        <f>IFERROR(IF(スキンタイト!N159=0,"",スキンタイト!N159),"")</f>
        <v/>
      </c>
      <c r="S211" s="216">
        <f t="shared" si="6"/>
        <v>210</v>
      </c>
      <c r="AA211" s="217" t="e">
        <f t="shared" si="7"/>
        <v>#VALUE!</v>
      </c>
    </row>
    <row r="212" spans="1:27" s="223" customFormat="1">
      <c r="A212" s="217" t="str">
        <f>IFERROR(IF(J212&lt;&gt;"",MAX($A$1:A211)+1,""),"")</f>
        <v/>
      </c>
      <c r="B212" s="218" t="str">
        <f>IFERROR(IF(J212="","",_xlfn.CONCAT($Y$2,_xlfn.CONCAT(IF(LEN(ドッグキャリー!$K$2)=1,0,""),ドッグキャリー!$K$2,_xlfn.CONCAT(IF(LEN(ドッグキャリー!$N$2)=1,0,""),ドッグキャリー!$N$2)))),"")</f>
        <v/>
      </c>
      <c r="C212" s="222"/>
      <c r="D212" s="222"/>
      <c r="E212" s="222"/>
      <c r="I212" s="224" t="str">
        <f>IFERROR(IF(スキンタイト!N160=0,"",スキンタイト!E160),"")</f>
        <v/>
      </c>
      <c r="J212" s="223" t="str">
        <f>IFERROR(IF(スキンタイト!N160=0,"",スキンタイト!N160),"")</f>
        <v/>
      </c>
      <c r="S212" s="216">
        <f t="shared" si="6"/>
        <v>211</v>
      </c>
      <c r="AA212" s="217" t="e">
        <f t="shared" si="7"/>
        <v>#VALUE!</v>
      </c>
    </row>
    <row r="213" spans="1:27" s="223" customFormat="1">
      <c r="A213" s="217" t="str">
        <f>IFERROR(IF(J213&lt;&gt;"",MAX($A$1:A212)+1,""),"")</f>
        <v/>
      </c>
      <c r="B213" s="218" t="str">
        <f>IFERROR(IF(J213="","",_xlfn.CONCAT($Y$2,_xlfn.CONCAT(IF(LEN(ドッグキャリー!$K$2)=1,0,""),ドッグキャリー!$K$2,_xlfn.CONCAT(IF(LEN(ドッグキャリー!$N$2)=1,0,""),ドッグキャリー!$N$2)))),"")</f>
        <v/>
      </c>
      <c r="C213" s="222"/>
      <c r="D213" s="222"/>
      <c r="E213" s="222"/>
      <c r="I213" s="224" t="str">
        <f>IFERROR(IF(スキンタイト!N161=0,"",スキンタイト!E161),"")</f>
        <v/>
      </c>
      <c r="J213" s="223" t="str">
        <f>IFERROR(IF(スキンタイト!N161=0,"",スキンタイト!N161),"")</f>
        <v/>
      </c>
      <c r="S213" s="216">
        <f t="shared" si="6"/>
        <v>212</v>
      </c>
      <c r="AA213" s="217" t="e">
        <f t="shared" si="7"/>
        <v>#VALUE!</v>
      </c>
    </row>
    <row r="214" spans="1:27" s="223" customFormat="1">
      <c r="A214" s="217" t="str">
        <f>IFERROR(IF(J214&lt;&gt;"",MAX($A$1:A213)+1,""),"")</f>
        <v/>
      </c>
      <c r="B214" s="218" t="str">
        <f>IFERROR(IF(J214="","",_xlfn.CONCAT($Y$2,_xlfn.CONCAT(IF(LEN(ドッグキャリー!$K$2)=1,0,""),ドッグキャリー!$K$2,_xlfn.CONCAT(IF(LEN(ドッグキャリー!$N$2)=1,0,""),ドッグキャリー!$N$2)))),"")</f>
        <v/>
      </c>
      <c r="C214" s="222"/>
      <c r="D214" s="222"/>
      <c r="E214" s="222"/>
      <c r="I214" s="224" t="str">
        <f>IFERROR(IF(スキンタイト!N162=0,"",スキンタイト!E162),"")</f>
        <v/>
      </c>
      <c r="J214" s="223" t="str">
        <f>IFERROR(IF(スキンタイト!N162=0,"",スキンタイト!N162),"")</f>
        <v/>
      </c>
      <c r="S214" s="216">
        <f t="shared" si="6"/>
        <v>213</v>
      </c>
      <c r="AA214" s="217" t="e">
        <f t="shared" si="7"/>
        <v>#VALUE!</v>
      </c>
    </row>
    <row r="215" spans="1:27" s="223" customFormat="1">
      <c r="A215" s="217" t="str">
        <f>IFERROR(IF(J215&lt;&gt;"",MAX($A$1:A214)+1,""),"")</f>
        <v/>
      </c>
      <c r="B215" s="218" t="str">
        <f>IFERROR(IF(J215="","",_xlfn.CONCAT($Y$2,_xlfn.CONCAT(IF(LEN(ドッグキャリー!$K$2)=1,0,""),ドッグキャリー!$K$2,_xlfn.CONCAT(IF(LEN(ドッグキャリー!$N$2)=1,0,""),ドッグキャリー!$N$2)))),"")</f>
        <v/>
      </c>
      <c r="C215" s="222"/>
      <c r="D215" s="222"/>
      <c r="E215" s="222"/>
      <c r="I215" s="224" t="str">
        <f>IFERROR(IF(スキンタイト!N163=0,"",スキンタイト!E163),"")</f>
        <v/>
      </c>
      <c r="J215" s="223" t="str">
        <f>IFERROR(IF(スキンタイト!N163=0,"",スキンタイト!N163),"")</f>
        <v/>
      </c>
      <c r="S215" s="216">
        <f t="shared" si="6"/>
        <v>214</v>
      </c>
      <c r="AA215" s="217" t="e">
        <f t="shared" si="7"/>
        <v>#VALUE!</v>
      </c>
    </row>
    <row r="216" spans="1:27" s="223" customFormat="1">
      <c r="A216" s="217" t="str">
        <f>IFERROR(IF(J216&lt;&gt;"",MAX($A$1:A215)+1,""),"")</f>
        <v/>
      </c>
      <c r="B216" s="218" t="str">
        <f>IFERROR(IF(J216="","",_xlfn.CONCAT($Y$2,_xlfn.CONCAT(IF(LEN(ドッグキャリー!$K$2)=1,0,""),ドッグキャリー!$K$2,_xlfn.CONCAT(IF(LEN(ドッグキャリー!$N$2)=1,0,""),ドッグキャリー!$N$2)))),"")</f>
        <v/>
      </c>
      <c r="C216" s="222"/>
      <c r="D216" s="222"/>
      <c r="E216" s="222"/>
      <c r="I216" s="224" t="str">
        <f>IFERROR(IF(スキンタイト!N164=0,"",スキンタイト!E164),"")</f>
        <v/>
      </c>
      <c r="J216" s="223" t="str">
        <f>IFERROR(IF(スキンタイト!N164=0,"",スキンタイト!N164),"")</f>
        <v/>
      </c>
      <c r="S216" s="216">
        <f t="shared" si="6"/>
        <v>215</v>
      </c>
      <c r="AA216" s="217" t="e">
        <f t="shared" si="7"/>
        <v>#VALUE!</v>
      </c>
    </row>
    <row r="217" spans="1:27" s="223" customFormat="1">
      <c r="A217" s="217" t="str">
        <f>IFERROR(IF(J217&lt;&gt;"",MAX($A$1:A216)+1,""),"")</f>
        <v/>
      </c>
      <c r="B217" s="218" t="str">
        <f>IFERROR(IF(J217="","",_xlfn.CONCAT($Y$2,_xlfn.CONCAT(IF(LEN(ドッグキャリー!$K$2)=1,0,""),ドッグキャリー!$K$2,_xlfn.CONCAT(IF(LEN(ドッグキャリー!$N$2)=1,0,""),ドッグキャリー!$N$2)))),"")</f>
        <v/>
      </c>
      <c r="C217" s="222"/>
      <c r="D217" s="222"/>
      <c r="E217" s="222"/>
      <c r="I217" s="224" t="str">
        <f>IFERROR(IF(スキンタイト!N165=0,"",スキンタイト!E165),"")</f>
        <v/>
      </c>
      <c r="J217" s="223" t="str">
        <f>IFERROR(IF(スキンタイト!N165=0,"",スキンタイト!N165),"")</f>
        <v/>
      </c>
      <c r="S217" s="216">
        <f t="shared" si="6"/>
        <v>216</v>
      </c>
      <c r="AA217" s="217" t="e">
        <f t="shared" si="7"/>
        <v>#VALUE!</v>
      </c>
    </row>
    <row r="218" spans="1:27" s="223" customFormat="1">
      <c r="A218" s="217" t="str">
        <f>IFERROR(IF(J218&lt;&gt;"",MAX($A$1:A217)+1,""),"")</f>
        <v/>
      </c>
      <c r="B218" s="218" t="str">
        <f>IFERROR(IF(J218="","",_xlfn.CONCAT($Y$2,_xlfn.CONCAT(IF(LEN(ドッグキャリー!$K$2)=1,0,""),ドッグキャリー!$K$2,_xlfn.CONCAT(IF(LEN(ドッグキャリー!$N$2)=1,0,""),ドッグキャリー!$N$2)))),"")</f>
        <v/>
      </c>
      <c r="C218" s="222"/>
      <c r="D218" s="222"/>
      <c r="E218" s="222"/>
      <c r="I218" s="224" t="str">
        <f>IFERROR(IF(スキンタイト!N166=0,"",スキンタイト!E166),"")</f>
        <v/>
      </c>
      <c r="J218" s="223" t="str">
        <f>IFERROR(IF(スキンタイト!N166=0,"",スキンタイト!N166),"")</f>
        <v/>
      </c>
      <c r="S218" s="216">
        <f t="shared" si="6"/>
        <v>217</v>
      </c>
      <c r="AA218" s="217" t="e">
        <f t="shared" si="7"/>
        <v>#VALUE!</v>
      </c>
    </row>
    <row r="219" spans="1:27" s="223" customFormat="1">
      <c r="A219" s="217" t="str">
        <f>IFERROR(IF(J219&lt;&gt;"",MAX($A$1:A218)+1,""),"")</f>
        <v/>
      </c>
      <c r="B219" s="218" t="str">
        <f>IFERROR(IF(J219="","",_xlfn.CONCAT($Y$2,_xlfn.CONCAT(IF(LEN(ドッグキャリー!$K$2)=1,0,""),ドッグキャリー!$K$2,_xlfn.CONCAT(IF(LEN(ドッグキャリー!$N$2)=1,0,""),ドッグキャリー!$N$2)))),"")</f>
        <v/>
      </c>
      <c r="C219" s="222"/>
      <c r="D219" s="222"/>
      <c r="E219" s="222"/>
      <c r="I219" s="224" t="str">
        <f>IFERROR(IF(スキンタイト!N167=0,"",スキンタイト!E167),"")</f>
        <v/>
      </c>
      <c r="J219" s="223" t="str">
        <f>IFERROR(IF(スキンタイト!N167=0,"",スキンタイト!N167),"")</f>
        <v/>
      </c>
      <c r="S219" s="216">
        <f t="shared" si="6"/>
        <v>218</v>
      </c>
      <c r="AA219" s="217" t="e">
        <f t="shared" si="7"/>
        <v>#VALUE!</v>
      </c>
    </row>
    <row r="220" spans="1:27" s="223" customFormat="1">
      <c r="A220" s="217" t="str">
        <f>IFERROR(IF(J220&lt;&gt;"",MAX($A$1:A219)+1,""),"")</f>
        <v/>
      </c>
      <c r="B220" s="218" t="str">
        <f>IFERROR(IF(J220="","",_xlfn.CONCAT($Y$2,_xlfn.CONCAT(IF(LEN(ドッグキャリー!$K$2)=1,0,""),ドッグキャリー!$K$2,_xlfn.CONCAT(IF(LEN(ドッグキャリー!$N$2)=1,0,""),ドッグキャリー!$N$2)))),"")</f>
        <v/>
      </c>
      <c r="C220" s="222"/>
      <c r="D220" s="222"/>
      <c r="E220" s="222"/>
      <c r="I220" s="224" t="str">
        <f>IFERROR(IF(スキンタイト!N168=0,"",スキンタイト!E168),"")</f>
        <v/>
      </c>
      <c r="J220" s="223" t="str">
        <f>IFERROR(IF(スキンタイト!N168=0,"",スキンタイト!N168),"")</f>
        <v/>
      </c>
      <c r="S220" s="216">
        <f t="shared" si="6"/>
        <v>219</v>
      </c>
      <c r="AA220" s="217" t="e">
        <f t="shared" si="7"/>
        <v>#VALUE!</v>
      </c>
    </row>
    <row r="221" spans="1:27" s="223" customFormat="1">
      <c r="A221" s="217" t="str">
        <f>IFERROR(IF(J221&lt;&gt;"",MAX($A$1:A220)+1,""),"")</f>
        <v/>
      </c>
      <c r="B221" s="218" t="str">
        <f>IFERROR(IF(J221="","",_xlfn.CONCAT($Y$2,_xlfn.CONCAT(IF(LEN(ドッグキャリー!$K$2)=1,0,""),ドッグキャリー!$K$2,_xlfn.CONCAT(IF(LEN(ドッグキャリー!$N$2)=1,0,""),ドッグキャリー!$N$2)))),"")</f>
        <v/>
      </c>
      <c r="C221" s="222"/>
      <c r="D221" s="222"/>
      <c r="E221" s="222"/>
      <c r="I221" s="224" t="str">
        <f>IFERROR(IF(スキンタイト!N169=0,"",スキンタイト!E169),"")</f>
        <v/>
      </c>
      <c r="J221" s="223" t="str">
        <f>IFERROR(IF(スキンタイト!N169=0,"",スキンタイト!N169),"")</f>
        <v/>
      </c>
      <c r="S221" s="216">
        <f t="shared" si="6"/>
        <v>220</v>
      </c>
      <c r="AA221" s="217" t="e">
        <f t="shared" si="7"/>
        <v>#VALUE!</v>
      </c>
    </row>
    <row r="222" spans="1:27" s="223" customFormat="1">
      <c r="A222" s="217" t="str">
        <f>IFERROR(IF(J222&lt;&gt;"",MAX($A$1:A221)+1,""),"")</f>
        <v/>
      </c>
      <c r="B222" s="218" t="str">
        <f>IFERROR(IF(J222="","",_xlfn.CONCAT($Y$2,_xlfn.CONCAT(IF(LEN(ドッグキャリー!$K$2)=1,0,""),ドッグキャリー!$K$2,_xlfn.CONCAT(IF(LEN(ドッグキャリー!$N$2)=1,0,""),ドッグキャリー!$N$2)))),"")</f>
        <v/>
      </c>
      <c r="C222" s="222"/>
      <c r="D222" s="222"/>
      <c r="E222" s="222"/>
      <c r="I222" s="224" t="str">
        <f>IFERROR(IF(スキンタイト!N170=0,"",スキンタイト!E170),"")</f>
        <v/>
      </c>
      <c r="J222" s="223" t="str">
        <f>IFERROR(IF(スキンタイト!N170=0,"",スキンタイト!N170),"")</f>
        <v/>
      </c>
      <c r="S222" s="216">
        <f t="shared" si="6"/>
        <v>221</v>
      </c>
      <c r="AA222" s="217" t="e">
        <f t="shared" si="7"/>
        <v>#VALUE!</v>
      </c>
    </row>
    <row r="223" spans="1:27" s="223" customFormat="1">
      <c r="A223" s="217" t="str">
        <f>IFERROR(IF(J223&lt;&gt;"",MAX($A$1:A222)+1,""),"")</f>
        <v/>
      </c>
      <c r="B223" s="218" t="str">
        <f>IFERROR(IF(J223="","",_xlfn.CONCAT($Y$2,_xlfn.CONCAT(IF(LEN(ドッグキャリー!$K$2)=1,0,""),ドッグキャリー!$K$2,_xlfn.CONCAT(IF(LEN(ドッグキャリー!$N$2)=1,0,""),ドッグキャリー!$N$2)))),"")</f>
        <v/>
      </c>
      <c r="C223" s="222"/>
      <c r="D223" s="222"/>
      <c r="E223" s="222"/>
      <c r="I223" s="224" t="str">
        <f>IFERROR(IF(スキンタイト!N171=0,"",スキンタイト!E171),"")</f>
        <v/>
      </c>
      <c r="J223" s="223" t="str">
        <f>IFERROR(IF(スキンタイト!N171=0,"",スキンタイト!N171),"")</f>
        <v/>
      </c>
      <c r="S223" s="216">
        <f t="shared" si="6"/>
        <v>222</v>
      </c>
      <c r="AA223" s="217" t="e">
        <f t="shared" si="7"/>
        <v>#VALUE!</v>
      </c>
    </row>
    <row r="224" spans="1:27" s="223" customFormat="1">
      <c r="A224" s="217" t="str">
        <f>IFERROR(IF(J224&lt;&gt;"",MAX($A$1:A223)+1,""),"")</f>
        <v/>
      </c>
      <c r="B224" s="218" t="str">
        <f>IFERROR(IF(J224="","",_xlfn.CONCAT($Y$2,_xlfn.CONCAT(IF(LEN(ドッグキャリー!$K$2)=1,0,""),ドッグキャリー!$K$2,_xlfn.CONCAT(IF(LEN(ドッグキャリー!$N$2)=1,0,""),ドッグキャリー!$N$2)))),"")</f>
        <v/>
      </c>
      <c r="C224" s="222"/>
      <c r="D224" s="222"/>
      <c r="E224" s="222"/>
      <c r="I224" s="224" t="str">
        <f>IFERROR(IF(スキンタイト!N172=0,"",スキンタイト!E172),"")</f>
        <v/>
      </c>
      <c r="J224" s="223" t="str">
        <f>IFERROR(IF(スキンタイト!N172=0,"",スキンタイト!N172),"")</f>
        <v/>
      </c>
      <c r="S224" s="216">
        <f t="shared" si="6"/>
        <v>223</v>
      </c>
      <c r="AA224" s="217" t="e">
        <f t="shared" si="7"/>
        <v>#VALUE!</v>
      </c>
    </row>
    <row r="225" spans="1:27" s="223" customFormat="1">
      <c r="A225" s="217" t="str">
        <f>IFERROR(IF(J225&lt;&gt;"",MAX($A$1:A224)+1,""),"")</f>
        <v/>
      </c>
      <c r="B225" s="218" t="str">
        <f>IFERROR(IF(J225="","",_xlfn.CONCAT($Y$2,_xlfn.CONCAT(IF(LEN(ドッグキャリー!$K$2)=1,0,""),ドッグキャリー!$K$2,_xlfn.CONCAT(IF(LEN(ドッグキャリー!$N$2)=1,0,""),ドッグキャリー!$N$2)))),"")</f>
        <v/>
      </c>
      <c r="C225" s="222"/>
      <c r="D225" s="222"/>
      <c r="E225" s="222"/>
      <c r="I225" s="224" t="str">
        <f>IFERROR(IF(スキンタイト!N173=0,"",スキンタイト!E173),"")</f>
        <v/>
      </c>
      <c r="J225" s="223" t="str">
        <f>IFERROR(IF(スキンタイト!N173=0,"",スキンタイト!N173),"")</f>
        <v/>
      </c>
      <c r="S225" s="216">
        <f t="shared" si="6"/>
        <v>224</v>
      </c>
      <c r="AA225" s="217" t="e">
        <f t="shared" si="7"/>
        <v>#VALUE!</v>
      </c>
    </row>
    <row r="226" spans="1:27" s="223" customFormat="1">
      <c r="A226" s="217" t="str">
        <f>IFERROR(IF(J226&lt;&gt;"",MAX($A$1:A225)+1,""),"")</f>
        <v/>
      </c>
      <c r="B226" s="218" t="str">
        <f>IFERROR(IF(J226="","",_xlfn.CONCAT($Y$2,_xlfn.CONCAT(IF(LEN(ドッグキャリー!$K$2)=1,0,""),ドッグキャリー!$K$2,_xlfn.CONCAT(IF(LEN(ドッグキャリー!$N$2)=1,0,""),ドッグキャリー!$N$2)))),"")</f>
        <v/>
      </c>
      <c r="C226" s="222"/>
      <c r="D226" s="222"/>
      <c r="E226" s="222"/>
      <c r="I226" s="224" t="str">
        <f>IFERROR(IF(スキンタイト!N174=0,"",スキンタイト!E174),"")</f>
        <v/>
      </c>
      <c r="J226" s="223" t="str">
        <f>IFERROR(IF(スキンタイト!N174=0,"",スキンタイト!N174),"")</f>
        <v/>
      </c>
      <c r="S226" s="216">
        <f t="shared" si="6"/>
        <v>225</v>
      </c>
      <c r="AA226" s="217" t="e">
        <f t="shared" si="7"/>
        <v>#VALUE!</v>
      </c>
    </row>
    <row r="227" spans="1:27" s="223" customFormat="1">
      <c r="A227" s="217" t="str">
        <f>IFERROR(IF(J227&lt;&gt;"",MAX($A$1:A226)+1,""),"")</f>
        <v/>
      </c>
      <c r="B227" s="218" t="str">
        <f>IFERROR(IF(J227="","",_xlfn.CONCAT($Y$2,_xlfn.CONCAT(IF(LEN(ドッグキャリー!$K$2)=1,0,""),ドッグキャリー!$K$2,_xlfn.CONCAT(IF(LEN(ドッグキャリー!$N$2)=1,0,""),ドッグキャリー!$N$2)))),"")</f>
        <v/>
      </c>
      <c r="C227" s="222"/>
      <c r="D227" s="222"/>
      <c r="E227" s="222"/>
      <c r="I227" s="224" t="str">
        <f>IFERROR(IF(スキンタイト!N175=0,"",スキンタイト!E175),"")</f>
        <v/>
      </c>
      <c r="J227" s="223" t="str">
        <f>IFERROR(IF(スキンタイト!N175=0,"",スキンタイト!N175),"")</f>
        <v/>
      </c>
      <c r="S227" s="216">
        <f t="shared" si="6"/>
        <v>226</v>
      </c>
      <c r="AA227" s="217" t="e">
        <f t="shared" si="7"/>
        <v>#VALUE!</v>
      </c>
    </row>
    <row r="228" spans="1:27" s="223" customFormat="1">
      <c r="A228" s="217" t="str">
        <f>IFERROR(IF(J228&lt;&gt;"",MAX($A$1:A227)+1,""),"")</f>
        <v/>
      </c>
      <c r="B228" s="218" t="str">
        <f>IFERROR(IF(J228="","",_xlfn.CONCAT($Y$2,_xlfn.CONCAT(IF(LEN(ドッグキャリー!$K$2)=1,0,""),ドッグキャリー!$K$2,_xlfn.CONCAT(IF(LEN(ドッグキャリー!$N$2)=1,0,""),ドッグキャリー!$N$2)))),"")</f>
        <v/>
      </c>
      <c r="C228" s="222"/>
      <c r="D228" s="222"/>
      <c r="E228" s="222"/>
      <c r="I228" s="224" t="str">
        <f>IFERROR(IF(スキンタイト!N176=0,"",スキンタイト!E176),"")</f>
        <v/>
      </c>
      <c r="J228" s="223" t="str">
        <f>IFERROR(IF(スキンタイト!N176=0,"",スキンタイト!N176),"")</f>
        <v/>
      </c>
      <c r="S228" s="216">
        <f t="shared" si="6"/>
        <v>227</v>
      </c>
      <c r="AA228" s="217" t="e">
        <f t="shared" si="7"/>
        <v>#VALUE!</v>
      </c>
    </row>
    <row r="229" spans="1:27" s="223" customFormat="1">
      <c r="A229" s="217" t="str">
        <f>IFERROR(IF(J229&lt;&gt;"",MAX($A$1:A228)+1,""),"")</f>
        <v/>
      </c>
      <c r="B229" s="218" t="str">
        <f>IFERROR(IF(J229="","",_xlfn.CONCAT($Y$2,_xlfn.CONCAT(IF(LEN(ドッグキャリー!$K$2)=1,0,""),ドッグキャリー!$K$2,_xlfn.CONCAT(IF(LEN(ドッグキャリー!$N$2)=1,0,""),ドッグキャリー!$N$2)))),"")</f>
        <v/>
      </c>
      <c r="C229" s="222"/>
      <c r="D229" s="222"/>
      <c r="E229" s="222"/>
      <c r="I229" s="224" t="str">
        <f>IFERROR(IF(スキンタイト!N177=0,"",スキンタイト!E177),"")</f>
        <v/>
      </c>
      <c r="J229" s="223" t="str">
        <f>IFERROR(IF(スキンタイト!N177=0,"",スキンタイト!N177),"")</f>
        <v/>
      </c>
      <c r="S229" s="216">
        <f t="shared" si="6"/>
        <v>228</v>
      </c>
      <c r="AA229" s="217" t="e">
        <f t="shared" si="7"/>
        <v>#VALUE!</v>
      </c>
    </row>
    <row r="230" spans="1:27" s="223" customFormat="1">
      <c r="A230" s="217" t="str">
        <f>IFERROR(IF(J230&lt;&gt;"",MAX($A$1:A229)+1,""),"")</f>
        <v/>
      </c>
      <c r="B230" s="218" t="str">
        <f>IFERROR(IF(J230="","",_xlfn.CONCAT($Y$2,_xlfn.CONCAT(IF(LEN(ドッグキャリー!$K$2)=1,0,""),ドッグキャリー!$K$2,_xlfn.CONCAT(IF(LEN(ドッグキャリー!$N$2)=1,0,""),ドッグキャリー!$N$2)))),"")</f>
        <v/>
      </c>
      <c r="C230" s="222"/>
      <c r="D230" s="222"/>
      <c r="E230" s="222"/>
      <c r="I230" s="224" t="str">
        <f>IFERROR(IF(スキンタイト!N178=0,"",スキンタイト!E178),"")</f>
        <v/>
      </c>
      <c r="J230" s="223" t="str">
        <f>IFERROR(IF(スキンタイト!N178=0,"",スキンタイト!N178),"")</f>
        <v/>
      </c>
      <c r="S230" s="216">
        <f t="shared" si="6"/>
        <v>229</v>
      </c>
      <c r="AA230" s="217" t="e">
        <f t="shared" si="7"/>
        <v>#VALUE!</v>
      </c>
    </row>
    <row r="231" spans="1:27" s="223" customFormat="1">
      <c r="A231" s="217" t="str">
        <f>IFERROR(IF(J231&lt;&gt;"",MAX($A$1:A230)+1,""),"")</f>
        <v/>
      </c>
      <c r="B231" s="218" t="str">
        <f>IFERROR(IF(J231="","",_xlfn.CONCAT($Y$2,_xlfn.CONCAT(IF(LEN(ドッグキャリー!$K$2)=1,0,""),ドッグキャリー!$K$2,_xlfn.CONCAT(IF(LEN(ドッグキャリー!$N$2)=1,0,""),ドッグキャリー!$N$2)))),"")</f>
        <v/>
      </c>
      <c r="C231" s="222"/>
      <c r="D231" s="222"/>
      <c r="E231" s="222"/>
      <c r="I231" s="224" t="str">
        <f>IFERROR(IF(スキンタイト!N179=0,"",スキンタイト!E179),"")</f>
        <v/>
      </c>
      <c r="J231" s="223" t="str">
        <f>IFERROR(IF(スキンタイト!N179=0,"",スキンタイト!N179),"")</f>
        <v/>
      </c>
      <c r="S231" s="216">
        <f t="shared" si="6"/>
        <v>230</v>
      </c>
      <c r="AA231" s="217" t="e">
        <f t="shared" si="7"/>
        <v>#VALUE!</v>
      </c>
    </row>
    <row r="232" spans="1:27" s="223" customFormat="1">
      <c r="A232" s="217" t="str">
        <f>IFERROR(IF(J232&lt;&gt;"",MAX($A$1:A231)+1,""),"")</f>
        <v/>
      </c>
      <c r="B232" s="218" t="str">
        <f>IFERROR(IF(J232="","",_xlfn.CONCAT($Y$2,_xlfn.CONCAT(IF(LEN(ドッグキャリー!$K$2)=1,0,""),ドッグキャリー!$K$2,_xlfn.CONCAT(IF(LEN(ドッグキャリー!$N$2)=1,0,""),ドッグキャリー!$N$2)))),"")</f>
        <v/>
      </c>
      <c r="C232" s="222"/>
      <c r="D232" s="222"/>
      <c r="E232" s="222"/>
      <c r="I232" s="224" t="str">
        <f>IFERROR(IF(スキンタイト!N180=0,"",スキンタイト!E180),"")</f>
        <v/>
      </c>
      <c r="J232" s="223" t="str">
        <f>IFERROR(IF(スキンタイト!N180=0,"",スキンタイト!N180),"")</f>
        <v/>
      </c>
      <c r="S232" s="216">
        <f t="shared" si="6"/>
        <v>231</v>
      </c>
      <c r="AA232" s="217" t="e">
        <f t="shared" si="7"/>
        <v>#VALUE!</v>
      </c>
    </row>
    <row r="233" spans="1:27" s="223" customFormat="1">
      <c r="A233" s="217" t="str">
        <f>IFERROR(IF(J233&lt;&gt;"",MAX($A$1:A232)+1,""),"")</f>
        <v/>
      </c>
      <c r="B233" s="218" t="str">
        <f>IFERROR(IF(J233="","",_xlfn.CONCAT($Y$2,_xlfn.CONCAT(IF(LEN(ドッグキャリー!$K$2)=1,0,""),ドッグキャリー!$K$2,_xlfn.CONCAT(IF(LEN(ドッグキャリー!$N$2)=1,0,""),ドッグキャリー!$N$2)))),"")</f>
        <v/>
      </c>
      <c r="C233" s="222"/>
      <c r="D233" s="222"/>
      <c r="E233" s="222"/>
      <c r="I233" s="224" t="str">
        <f>IFERROR(IF(スキンタイト!N181=0,"",スキンタイト!E181),"")</f>
        <v/>
      </c>
      <c r="J233" s="223" t="str">
        <f>IFERROR(IF(スキンタイト!N181=0,"",スキンタイト!N181),"")</f>
        <v/>
      </c>
      <c r="S233" s="216">
        <f t="shared" si="6"/>
        <v>232</v>
      </c>
      <c r="AA233" s="217" t="e">
        <f t="shared" si="7"/>
        <v>#VALUE!</v>
      </c>
    </row>
    <row r="234" spans="1:27" s="223" customFormat="1">
      <c r="A234" s="217" t="str">
        <f>IFERROR(IF(J234&lt;&gt;"",MAX($A$1:A233)+1,""),"")</f>
        <v/>
      </c>
      <c r="B234" s="218" t="str">
        <f>IFERROR(IF(J234="","",_xlfn.CONCAT($Y$2,_xlfn.CONCAT(IF(LEN(ドッグキャリー!$K$2)=1,0,""),ドッグキャリー!$K$2,_xlfn.CONCAT(IF(LEN(ドッグキャリー!$N$2)=1,0,""),ドッグキャリー!$N$2)))),"")</f>
        <v/>
      </c>
      <c r="C234" s="222"/>
      <c r="D234" s="222"/>
      <c r="E234" s="222"/>
      <c r="I234" s="224" t="str">
        <f>IFERROR(IF(スキンタイト!N182=0,"",スキンタイト!E182),"")</f>
        <v/>
      </c>
      <c r="J234" s="223" t="str">
        <f>IFERROR(IF(スキンタイト!N182=0,"",スキンタイト!N182),"")</f>
        <v/>
      </c>
      <c r="S234" s="216">
        <f t="shared" si="6"/>
        <v>233</v>
      </c>
      <c r="AA234" s="217" t="e">
        <f t="shared" si="7"/>
        <v>#VALUE!</v>
      </c>
    </row>
    <row r="235" spans="1:27" s="223" customFormat="1">
      <c r="A235" s="217" t="str">
        <f>IFERROR(IF(J235&lt;&gt;"",MAX($A$1:A234)+1,""),"")</f>
        <v/>
      </c>
      <c r="B235" s="218" t="str">
        <f>IFERROR(IF(J235="","",_xlfn.CONCAT($Y$2,_xlfn.CONCAT(IF(LEN(ドッグキャリー!$K$2)=1,0,""),ドッグキャリー!$K$2,_xlfn.CONCAT(IF(LEN(ドッグキャリー!$N$2)=1,0,""),ドッグキャリー!$N$2)))),"")</f>
        <v/>
      </c>
      <c r="C235" s="222"/>
      <c r="D235" s="222"/>
      <c r="E235" s="222"/>
      <c r="I235" s="224" t="str">
        <f>IFERROR(IF(スキンタイト!N183=0,"",スキンタイト!E183),"")</f>
        <v/>
      </c>
      <c r="J235" s="223" t="str">
        <f>IFERROR(IF(スキンタイト!N183=0,"",スキンタイト!N183),"")</f>
        <v/>
      </c>
      <c r="S235" s="216">
        <f t="shared" si="6"/>
        <v>234</v>
      </c>
      <c r="AA235" s="217" t="e">
        <f t="shared" si="7"/>
        <v>#VALUE!</v>
      </c>
    </row>
    <row r="236" spans="1:27" s="223" customFormat="1">
      <c r="A236" s="217" t="str">
        <f>IFERROR(IF(J236&lt;&gt;"",MAX($A$1:A235)+1,""),"")</f>
        <v/>
      </c>
      <c r="B236" s="218" t="str">
        <f>IFERROR(IF(J236="","",_xlfn.CONCAT($Y$2,_xlfn.CONCAT(IF(LEN(ドッグキャリー!$K$2)=1,0,""),ドッグキャリー!$K$2,_xlfn.CONCAT(IF(LEN(ドッグキャリー!$N$2)=1,0,""),ドッグキャリー!$N$2)))),"")</f>
        <v/>
      </c>
      <c r="C236" s="222"/>
      <c r="D236" s="222"/>
      <c r="E236" s="222"/>
      <c r="I236" s="224" t="str">
        <f>IFERROR(IF(スキンタイト!N184=0,"",スキンタイト!E184),"")</f>
        <v/>
      </c>
      <c r="J236" s="223" t="str">
        <f>IFERROR(IF(スキンタイト!N184=0,"",スキンタイト!N184),"")</f>
        <v/>
      </c>
      <c r="S236" s="216">
        <f t="shared" si="6"/>
        <v>235</v>
      </c>
      <c r="AA236" s="217" t="e">
        <f t="shared" si="7"/>
        <v>#VALUE!</v>
      </c>
    </row>
    <row r="237" spans="1:27" s="223" customFormat="1">
      <c r="A237" s="217" t="str">
        <f>IFERROR(IF(J237&lt;&gt;"",MAX($A$1:A236)+1,""),"")</f>
        <v/>
      </c>
      <c r="B237" s="218" t="str">
        <f>IFERROR(IF(J237="","",_xlfn.CONCAT($Y$2,_xlfn.CONCAT(IF(LEN(ドッグキャリー!$K$2)=1,0,""),ドッグキャリー!$K$2,_xlfn.CONCAT(IF(LEN(ドッグキャリー!$N$2)=1,0,""),ドッグキャリー!$N$2)))),"")</f>
        <v/>
      </c>
      <c r="C237" s="222"/>
      <c r="D237" s="222"/>
      <c r="E237" s="222"/>
      <c r="I237" s="224" t="str">
        <f>IFERROR(IF(スキンタイト!N185=0,"",スキンタイト!E185),"")</f>
        <v/>
      </c>
      <c r="J237" s="223" t="str">
        <f>IFERROR(IF(スキンタイト!N185=0,"",スキンタイト!N185),"")</f>
        <v/>
      </c>
      <c r="S237" s="216">
        <f t="shared" si="6"/>
        <v>236</v>
      </c>
      <c r="AA237" s="217" t="e">
        <f t="shared" si="7"/>
        <v>#VALUE!</v>
      </c>
    </row>
    <row r="238" spans="1:27" s="223" customFormat="1">
      <c r="A238" s="217" t="str">
        <f>IFERROR(IF(J238&lt;&gt;"",MAX($A$1:A237)+1,""),"")</f>
        <v/>
      </c>
      <c r="B238" s="218" t="str">
        <f>IFERROR(IF(J238="","",_xlfn.CONCAT($Y$2,_xlfn.CONCAT(IF(LEN(ドッグキャリー!$K$2)=1,0,""),ドッグキャリー!$K$2,_xlfn.CONCAT(IF(LEN(ドッグキャリー!$N$2)=1,0,""),ドッグキャリー!$N$2)))),"")</f>
        <v/>
      </c>
      <c r="C238" s="222"/>
      <c r="D238" s="222"/>
      <c r="E238" s="222"/>
      <c r="I238" s="224" t="str">
        <f>IFERROR(IF(スキンタイト!N186=0,"",スキンタイト!E186),"")</f>
        <v/>
      </c>
      <c r="J238" s="223" t="str">
        <f>IFERROR(IF(スキンタイト!N186=0,"",スキンタイト!N186),"")</f>
        <v/>
      </c>
      <c r="S238" s="216">
        <f t="shared" si="6"/>
        <v>237</v>
      </c>
      <c r="AA238" s="217" t="e">
        <f t="shared" si="7"/>
        <v>#VALUE!</v>
      </c>
    </row>
    <row r="239" spans="1:27" s="223" customFormat="1">
      <c r="A239" s="217" t="str">
        <f>IFERROR(IF(J239&lt;&gt;"",MAX($A$1:A238)+1,""),"")</f>
        <v/>
      </c>
      <c r="B239" s="218" t="str">
        <f>IFERROR(IF(J239="","",_xlfn.CONCAT($Y$2,_xlfn.CONCAT(IF(LEN(ドッグキャリー!$K$2)=1,0,""),ドッグキャリー!$K$2,_xlfn.CONCAT(IF(LEN(ドッグキャリー!$N$2)=1,0,""),ドッグキャリー!$N$2)))),"")</f>
        <v/>
      </c>
      <c r="C239" s="222"/>
      <c r="D239" s="222"/>
      <c r="E239" s="222"/>
      <c r="I239" s="224" t="str">
        <f>IFERROR(IF(スキンタイト!N187=0,"",スキンタイト!E187),"")</f>
        <v/>
      </c>
      <c r="J239" s="223" t="str">
        <f>IFERROR(IF(スキンタイト!N187=0,"",スキンタイト!N187),"")</f>
        <v/>
      </c>
      <c r="S239" s="216">
        <f t="shared" si="6"/>
        <v>238</v>
      </c>
      <c r="AA239" s="217" t="e">
        <f t="shared" si="7"/>
        <v>#VALUE!</v>
      </c>
    </row>
    <row r="240" spans="1:27" s="223" customFormat="1">
      <c r="A240" s="217" t="str">
        <f>IFERROR(IF(J240&lt;&gt;"",MAX($A$1:A239)+1,""),"")</f>
        <v/>
      </c>
      <c r="B240" s="218" t="str">
        <f>IFERROR(IF(J240="","",_xlfn.CONCAT($Y$2,_xlfn.CONCAT(IF(LEN(ドッグキャリー!$K$2)=1,0,""),ドッグキャリー!$K$2,_xlfn.CONCAT(IF(LEN(ドッグキャリー!$N$2)=1,0,""),ドッグキャリー!$N$2)))),"")</f>
        <v/>
      </c>
      <c r="C240" s="222"/>
      <c r="D240" s="222"/>
      <c r="E240" s="222"/>
      <c r="I240" s="224" t="str">
        <f>IFERROR(IF(スキンタイト!N188=0,"",スキンタイト!E188),"")</f>
        <v/>
      </c>
      <c r="J240" s="223" t="str">
        <f>IFERROR(IF(スキンタイト!N188=0,"",スキンタイト!N188),"")</f>
        <v/>
      </c>
      <c r="S240" s="216">
        <f t="shared" si="6"/>
        <v>239</v>
      </c>
      <c r="AA240" s="217" t="e">
        <f t="shared" si="7"/>
        <v>#VALUE!</v>
      </c>
    </row>
    <row r="241" spans="1:27" s="223" customFormat="1">
      <c r="A241" s="217" t="str">
        <f>IFERROR(IF(J241&lt;&gt;"",MAX($A$1:A240)+1,""),"")</f>
        <v/>
      </c>
      <c r="B241" s="218" t="str">
        <f>IFERROR(IF(J241="","",_xlfn.CONCAT($Y$2,_xlfn.CONCAT(IF(LEN(ドッグキャリー!$K$2)=1,0,""),ドッグキャリー!$K$2,_xlfn.CONCAT(IF(LEN(ドッグキャリー!$N$2)=1,0,""),ドッグキャリー!$N$2)))),"")</f>
        <v/>
      </c>
      <c r="C241" s="222"/>
      <c r="D241" s="222"/>
      <c r="E241" s="222"/>
      <c r="I241" s="224" t="str">
        <f>IFERROR(IF(スキンタイト!N189=0,"",スキンタイト!E189),"")</f>
        <v/>
      </c>
      <c r="J241" s="223" t="str">
        <f>IFERROR(IF(スキンタイト!N189=0,"",スキンタイト!N189),"")</f>
        <v/>
      </c>
      <c r="S241" s="216">
        <f t="shared" si="6"/>
        <v>240</v>
      </c>
      <c r="AA241" s="217" t="e">
        <f t="shared" si="7"/>
        <v>#VALUE!</v>
      </c>
    </row>
    <row r="242" spans="1:27" s="223" customFormat="1">
      <c r="A242" s="217" t="str">
        <f>IFERROR(IF(J242&lt;&gt;"",MAX($A$1:A241)+1,""),"")</f>
        <v/>
      </c>
      <c r="B242" s="218" t="str">
        <f>IFERROR(IF(J242="","",_xlfn.CONCAT($Y$2,_xlfn.CONCAT(IF(LEN(ドッグキャリー!$K$2)=1,0,""),ドッグキャリー!$K$2,_xlfn.CONCAT(IF(LEN(ドッグキャリー!$N$2)=1,0,""),ドッグキャリー!$N$2)))),"")</f>
        <v/>
      </c>
      <c r="C242" s="222"/>
      <c r="D242" s="222"/>
      <c r="E242" s="222"/>
      <c r="I242" s="224" t="str">
        <f>IFERROR(IF(スキンタイト!N190=0,"",スキンタイト!E190),"")</f>
        <v/>
      </c>
      <c r="J242" s="223" t="str">
        <f>IFERROR(IF(スキンタイト!N190=0,"",スキンタイト!N190),"")</f>
        <v/>
      </c>
      <c r="S242" s="216">
        <f t="shared" si="6"/>
        <v>241</v>
      </c>
      <c r="AA242" s="217" t="e">
        <f t="shared" si="7"/>
        <v>#VALUE!</v>
      </c>
    </row>
    <row r="243" spans="1:27" s="223" customFormat="1">
      <c r="A243" s="217" t="str">
        <f>IFERROR(IF(J243&lt;&gt;"",MAX($A$1:A242)+1,""),"")</f>
        <v/>
      </c>
      <c r="B243" s="218" t="str">
        <f>IFERROR(IF(J243="","",_xlfn.CONCAT($Y$2,_xlfn.CONCAT(IF(LEN(ドッグキャリー!$K$2)=1,0,""),ドッグキャリー!$K$2,_xlfn.CONCAT(IF(LEN(ドッグキャリー!$N$2)=1,0,""),ドッグキャリー!$N$2)))),"")</f>
        <v/>
      </c>
      <c r="C243" s="222"/>
      <c r="D243" s="222"/>
      <c r="E243" s="222"/>
      <c r="I243" s="224" t="str">
        <f>IFERROR(IF(スキンタイト!N191=0,"",スキンタイト!E191),"")</f>
        <v/>
      </c>
      <c r="J243" s="223" t="str">
        <f>IFERROR(IF(スキンタイト!N191=0,"",スキンタイト!N191),"")</f>
        <v/>
      </c>
      <c r="S243" s="216">
        <f t="shared" si="6"/>
        <v>242</v>
      </c>
      <c r="AA243" s="217" t="e">
        <f t="shared" si="7"/>
        <v>#VALUE!</v>
      </c>
    </row>
    <row r="244" spans="1:27" s="223" customFormat="1">
      <c r="A244" s="217" t="str">
        <f>IFERROR(IF(J244&lt;&gt;"",MAX($A$1:A243)+1,""),"")</f>
        <v/>
      </c>
      <c r="B244" s="218" t="str">
        <f>IFERROR(IF(J244="","",_xlfn.CONCAT($Y$2,_xlfn.CONCAT(IF(LEN(ドッグキャリー!$K$2)=1,0,""),ドッグキャリー!$K$2,_xlfn.CONCAT(IF(LEN(ドッグキャリー!$N$2)=1,0,""),ドッグキャリー!$N$2)))),"")</f>
        <v/>
      </c>
      <c r="C244" s="222"/>
      <c r="D244" s="222"/>
      <c r="E244" s="222"/>
      <c r="I244" s="224" t="str">
        <f>IFERROR(IF(スキンタイト!N192=0,"",スキンタイト!E192),"")</f>
        <v/>
      </c>
      <c r="J244" s="223" t="str">
        <f>IFERROR(IF(スキンタイト!N192=0,"",スキンタイト!N192),"")</f>
        <v/>
      </c>
      <c r="S244" s="216">
        <f t="shared" si="6"/>
        <v>243</v>
      </c>
      <c r="AA244" s="217" t="e">
        <f t="shared" si="7"/>
        <v>#VALUE!</v>
      </c>
    </row>
    <row r="245" spans="1:27" s="223" customFormat="1">
      <c r="A245" s="217" t="str">
        <f>IFERROR(IF(J245&lt;&gt;"",MAX($A$1:A244)+1,""),"")</f>
        <v/>
      </c>
      <c r="B245" s="218" t="str">
        <f>IFERROR(IF(J245="","",_xlfn.CONCAT($Y$2,_xlfn.CONCAT(IF(LEN(ドッグキャリー!$K$2)=1,0,""),ドッグキャリー!$K$2,_xlfn.CONCAT(IF(LEN(ドッグキャリー!$N$2)=1,0,""),ドッグキャリー!$N$2)))),"")</f>
        <v/>
      </c>
      <c r="C245" s="222"/>
      <c r="D245" s="222"/>
      <c r="E245" s="222"/>
      <c r="I245" s="224" t="str">
        <f>IFERROR(IF(スキンタイト!N193=0,"",スキンタイト!E193),"")</f>
        <v/>
      </c>
      <c r="J245" s="223" t="str">
        <f>IFERROR(IF(スキンタイト!N193=0,"",スキンタイト!N193),"")</f>
        <v/>
      </c>
      <c r="S245" s="216">
        <f t="shared" si="6"/>
        <v>244</v>
      </c>
      <c r="AA245" s="217" t="e">
        <f t="shared" si="7"/>
        <v>#VALUE!</v>
      </c>
    </row>
    <row r="246" spans="1:27" s="223" customFormat="1">
      <c r="A246" s="217" t="str">
        <f>IFERROR(IF(J246&lt;&gt;"",MAX($A$1:A245)+1,""),"")</f>
        <v/>
      </c>
      <c r="B246" s="218" t="str">
        <f>IFERROR(IF(J246="","",_xlfn.CONCAT($Y$2,_xlfn.CONCAT(IF(LEN(ドッグキャリー!$K$2)=1,0,""),ドッグキャリー!$K$2,_xlfn.CONCAT(IF(LEN(ドッグキャリー!$N$2)=1,0,""),ドッグキャリー!$N$2)))),"")</f>
        <v/>
      </c>
      <c r="C246" s="222"/>
      <c r="D246" s="222"/>
      <c r="E246" s="222"/>
      <c r="I246" s="224" t="str">
        <f>IFERROR(IF(スキンタイト!N194=0,"",スキンタイト!E194),"")</f>
        <v/>
      </c>
      <c r="J246" s="223" t="str">
        <f>IFERROR(IF(スキンタイト!N194=0,"",スキンタイト!N194),"")</f>
        <v/>
      </c>
      <c r="S246" s="216">
        <f t="shared" si="6"/>
        <v>245</v>
      </c>
      <c r="AA246" s="217" t="e">
        <f t="shared" si="7"/>
        <v>#VALUE!</v>
      </c>
    </row>
    <row r="247" spans="1:27" s="223" customFormat="1">
      <c r="A247" s="217" t="str">
        <f>IFERROR(IF(J247&lt;&gt;"",MAX($A$1:A246)+1,""),"")</f>
        <v/>
      </c>
      <c r="B247" s="218" t="str">
        <f>IFERROR(IF(J247="","",_xlfn.CONCAT($Y$2,_xlfn.CONCAT(IF(LEN(ドッグキャリー!$K$2)=1,0,""),ドッグキャリー!$K$2,_xlfn.CONCAT(IF(LEN(ドッグキャリー!$N$2)=1,0,""),ドッグキャリー!$N$2)))),"")</f>
        <v/>
      </c>
      <c r="C247" s="222"/>
      <c r="D247" s="222"/>
      <c r="E247" s="222"/>
      <c r="I247" s="224" t="str">
        <f>IFERROR(IF(スキンタイト!N195=0,"",スキンタイト!E195),"")</f>
        <v/>
      </c>
      <c r="J247" s="223" t="str">
        <f>IFERROR(IF(スキンタイト!N195=0,"",スキンタイト!N195),"")</f>
        <v/>
      </c>
      <c r="S247" s="216">
        <f t="shared" si="6"/>
        <v>246</v>
      </c>
      <c r="AA247" s="217" t="e">
        <f t="shared" si="7"/>
        <v>#VALUE!</v>
      </c>
    </row>
    <row r="248" spans="1:27" s="223" customFormat="1">
      <c r="A248" s="217" t="str">
        <f>IFERROR(IF(J248&lt;&gt;"",MAX($A$1:A247)+1,""),"")</f>
        <v/>
      </c>
      <c r="B248" s="218" t="str">
        <f>IFERROR(IF(J248="","",_xlfn.CONCAT($Y$2,_xlfn.CONCAT(IF(LEN(ドッグキャリー!$K$2)=1,0,""),ドッグキャリー!$K$2,_xlfn.CONCAT(IF(LEN(ドッグキャリー!$N$2)=1,0,""),ドッグキャリー!$N$2)))),"")</f>
        <v/>
      </c>
      <c r="C248" s="222"/>
      <c r="D248" s="222"/>
      <c r="E248" s="222"/>
      <c r="I248" s="224" t="str">
        <f>IFERROR(IF(スキンタイト!N196=0,"",スキンタイト!E196),"")</f>
        <v/>
      </c>
      <c r="J248" s="223" t="str">
        <f>IFERROR(IF(スキンタイト!N196=0,"",スキンタイト!N196),"")</f>
        <v/>
      </c>
      <c r="S248" s="216">
        <f t="shared" si="6"/>
        <v>247</v>
      </c>
      <c r="AA248" s="217" t="e">
        <f t="shared" si="7"/>
        <v>#VALUE!</v>
      </c>
    </row>
    <row r="249" spans="1:27" s="223" customFormat="1">
      <c r="A249" s="217" t="str">
        <f>IFERROR(IF(J249&lt;&gt;"",MAX($A$1:A248)+1,""),"")</f>
        <v/>
      </c>
      <c r="B249" s="218" t="str">
        <f>IFERROR(IF(J249="","",_xlfn.CONCAT($Y$2,_xlfn.CONCAT(IF(LEN(ドッグキャリー!$K$2)=1,0,""),ドッグキャリー!$K$2,_xlfn.CONCAT(IF(LEN(ドッグキャリー!$N$2)=1,0,""),ドッグキャリー!$N$2)))),"")</f>
        <v/>
      </c>
      <c r="C249" s="222"/>
      <c r="D249" s="222"/>
      <c r="E249" s="222"/>
      <c r="I249" s="224" t="str">
        <f>IFERROR(IF(スキンタイト!N197=0,"",スキンタイト!E197),"")</f>
        <v/>
      </c>
      <c r="J249" s="223" t="str">
        <f>IFERROR(IF(スキンタイト!N197=0,"",スキンタイト!N197),"")</f>
        <v/>
      </c>
      <c r="S249" s="216">
        <f t="shared" si="6"/>
        <v>248</v>
      </c>
      <c r="AA249" s="217" t="e">
        <f t="shared" si="7"/>
        <v>#VALUE!</v>
      </c>
    </row>
    <row r="250" spans="1:27" s="223" customFormat="1">
      <c r="A250" s="217" t="str">
        <f>IFERROR(IF(J250&lt;&gt;"",MAX($A$1:A249)+1,""),"")</f>
        <v/>
      </c>
      <c r="B250" s="218" t="str">
        <f>IFERROR(IF(J250="","",_xlfn.CONCAT($Y$2,_xlfn.CONCAT(IF(LEN(ドッグキャリー!$K$2)=1,0,""),ドッグキャリー!$K$2,_xlfn.CONCAT(IF(LEN(ドッグキャリー!$N$2)=1,0,""),ドッグキャリー!$N$2)))),"")</f>
        <v/>
      </c>
      <c r="C250" s="222"/>
      <c r="D250" s="222"/>
      <c r="E250" s="222"/>
      <c r="I250" s="224" t="str">
        <f>IFERROR(IF(スキンタイト!N198=0,"",スキンタイト!E198),"")</f>
        <v/>
      </c>
      <c r="J250" s="223" t="str">
        <f>IFERROR(IF(スキンタイト!N198=0,"",スキンタイト!N198),"")</f>
        <v/>
      </c>
      <c r="S250" s="216">
        <f t="shared" si="6"/>
        <v>249</v>
      </c>
      <c r="AA250" s="217" t="e">
        <f t="shared" si="7"/>
        <v>#VALUE!</v>
      </c>
    </row>
    <row r="251" spans="1:27" s="223" customFormat="1">
      <c r="A251" s="217" t="str">
        <f>IFERROR(IF(J251&lt;&gt;"",MAX($A$1:A250)+1,""),"")</f>
        <v/>
      </c>
      <c r="B251" s="218" t="str">
        <f>IFERROR(IF(J251="","",_xlfn.CONCAT($Y$2,_xlfn.CONCAT(IF(LEN(ドッグキャリー!$K$2)=1,0,""),ドッグキャリー!$K$2,_xlfn.CONCAT(IF(LEN(ドッグキャリー!$N$2)=1,0,""),ドッグキャリー!$N$2)))),"")</f>
        <v/>
      </c>
      <c r="C251" s="222"/>
      <c r="D251" s="222"/>
      <c r="E251" s="222"/>
      <c r="I251" s="224" t="str">
        <f>IFERROR(IF(スキンタイト!N199=0,"",スキンタイト!E199),"")</f>
        <v/>
      </c>
      <c r="J251" s="223" t="str">
        <f>IFERROR(IF(スキンタイト!N199=0,"",スキンタイト!N199),"")</f>
        <v/>
      </c>
      <c r="S251" s="216">
        <f t="shared" si="6"/>
        <v>250</v>
      </c>
      <c r="AA251" s="217" t="e">
        <f t="shared" si="7"/>
        <v>#VALUE!</v>
      </c>
    </row>
    <row r="252" spans="1:27" s="223" customFormat="1">
      <c r="A252" s="217" t="str">
        <f>IFERROR(IF(J252&lt;&gt;"",MAX($A$1:A251)+1,""),"")</f>
        <v/>
      </c>
      <c r="B252" s="218" t="str">
        <f>IFERROR(IF(J252="","",_xlfn.CONCAT($Y$2,_xlfn.CONCAT(IF(LEN(ドッグキャリー!$K$2)=1,0,""),ドッグキャリー!$K$2,_xlfn.CONCAT(IF(LEN(ドッグキャリー!$N$2)=1,0,""),ドッグキャリー!$N$2)))),"")</f>
        <v/>
      </c>
      <c r="C252" s="222"/>
      <c r="D252" s="222"/>
      <c r="E252" s="222"/>
      <c r="I252" s="224" t="str">
        <f>IFERROR(IF(スキンタイト!N200=0,"",スキンタイト!E200),"")</f>
        <v/>
      </c>
      <c r="J252" s="223" t="str">
        <f>IFERROR(IF(スキンタイト!N200=0,"",スキンタイト!N200),"")</f>
        <v/>
      </c>
      <c r="S252" s="216">
        <f t="shared" si="6"/>
        <v>251</v>
      </c>
      <c r="AA252" s="217" t="e">
        <f t="shared" si="7"/>
        <v>#VALUE!</v>
      </c>
    </row>
    <row r="253" spans="1:27" s="223" customFormat="1">
      <c r="A253" s="217" t="str">
        <f>IFERROR(IF(J253&lt;&gt;"",MAX($A$1:A252)+1,""),"")</f>
        <v/>
      </c>
      <c r="B253" s="218" t="str">
        <f>IFERROR(IF(J253="","",_xlfn.CONCAT($Y$2,_xlfn.CONCAT(IF(LEN(ドッグキャリー!$K$2)=1,0,""),ドッグキャリー!$K$2,_xlfn.CONCAT(IF(LEN(ドッグキャリー!$N$2)=1,0,""),ドッグキャリー!$N$2)))),"")</f>
        <v/>
      </c>
      <c r="C253" s="222"/>
      <c r="D253" s="222"/>
      <c r="E253" s="222"/>
      <c r="I253" s="224" t="str">
        <f>IFERROR(IF(スキンタイト!N201=0,"",スキンタイト!E201),"")</f>
        <v/>
      </c>
      <c r="J253" s="223" t="str">
        <f>IFERROR(IF(スキンタイト!N201=0,"",スキンタイト!N201),"")</f>
        <v/>
      </c>
      <c r="S253" s="216">
        <f t="shared" si="6"/>
        <v>252</v>
      </c>
      <c r="AA253" s="217" t="e">
        <f t="shared" si="7"/>
        <v>#VALUE!</v>
      </c>
    </row>
    <row r="254" spans="1:27" s="223" customFormat="1">
      <c r="A254" s="217" t="str">
        <f>IFERROR(IF(J254&lt;&gt;"",MAX($A$1:A253)+1,""),"")</f>
        <v/>
      </c>
      <c r="B254" s="218" t="str">
        <f>IFERROR(IF(J254="","",_xlfn.CONCAT($Y$2,_xlfn.CONCAT(IF(LEN(ドッグキャリー!$K$2)=1,0,""),ドッグキャリー!$K$2,_xlfn.CONCAT(IF(LEN(ドッグキャリー!$N$2)=1,0,""),ドッグキャリー!$N$2)))),"")</f>
        <v/>
      </c>
      <c r="C254" s="222"/>
      <c r="D254" s="222"/>
      <c r="E254" s="222"/>
      <c r="I254" s="224" t="str">
        <f>IFERROR(IF(スキンタイト!N202=0,"",スキンタイト!E202),"")</f>
        <v/>
      </c>
      <c r="J254" s="223" t="str">
        <f>IFERROR(IF(スキンタイト!N202=0,"",スキンタイト!N202),"")</f>
        <v/>
      </c>
      <c r="S254" s="216">
        <f t="shared" si="6"/>
        <v>253</v>
      </c>
      <c r="AA254" s="217" t="e">
        <f t="shared" si="7"/>
        <v>#VALUE!</v>
      </c>
    </row>
    <row r="255" spans="1:27" s="223" customFormat="1">
      <c r="A255" s="217" t="str">
        <f>IFERROR(IF(J255&lt;&gt;"",MAX($A$1:A254)+1,""),"")</f>
        <v/>
      </c>
      <c r="B255" s="218" t="str">
        <f>IFERROR(IF(J255="","",_xlfn.CONCAT($Y$2,_xlfn.CONCAT(IF(LEN(ドッグキャリー!$K$2)=1,0,""),ドッグキャリー!$K$2,_xlfn.CONCAT(IF(LEN(ドッグキャリー!$N$2)=1,0,""),ドッグキャリー!$N$2)))),"")</f>
        <v/>
      </c>
      <c r="C255" s="222"/>
      <c r="D255" s="222"/>
      <c r="E255" s="222"/>
      <c r="I255" s="224" t="str">
        <f>IFERROR(IF(スキンタイト!N203=0,"",スキンタイト!E203),"")</f>
        <v/>
      </c>
      <c r="J255" s="223" t="str">
        <f>IFERROR(IF(スキンタイト!N203=0,"",スキンタイト!N203),"")</f>
        <v/>
      </c>
      <c r="S255" s="216">
        <f t="shared" si="6"/>
        <v>254</v>
      </c>
      <c r="AA255" s="217" t="e">
        <f t="shared" si="7"/>
        <v>#VALUE!</v>
      </c>
    </row>
    <row r="256" spans="1:27" s="223" customFormat="1">
      <c r="A256" s="217" t="str">
        <f>IFERROR(IF(J256&lt;&gt;"",MAX($A$1:A255)+1,""),"")</f>
        <v/>
      </c>
      <c r="B256" s="218" t="str">
        <f>IFERROR(IF(J256="","",_xlfn.CONCAT($Y$2,_xlfn.CONCAT(IF(LEN(ドッグキャリー!$K$2)=1,0,""),ドッグキャリー!$K$2,_xlfn.CONCAT(IF(LEN(ドッグキャリー!$N$2)=1,0,""),ドッグキャリー!$N$2)))),"")</f>
        <v/>
      </c>
      <c r="C256" s="222"/>
      <c r="D256" s="222"/>
      <c r="E256" s="222"/>
      <c r="I256" s="224" t="str">
        <f>IFERROR(IF(スキンタイト!N204=0,"",スキンタイト!E204),"")</f>
        <v/>
      </c>
      <c r="J256" s="223" t="str">
        <f>IFERROR(IF(スキンタイト!N204=0,"",スキンタイト!N204),"")</f>
        <v/>
      </c>
      <c r="S256" s="216">
        <f t="shared" si="6"/>
        <v>255</v>
      </c>
      <c r="AA256" s="217" t="e">
        <f t="shared" si="7"/>
        <v>#VALUE!</v>
      </c>
    </row>
    <row r="257" spans="1:27" s="223" customFormat="1">
      <c r="A257" s="217" t="str">
        <f>IFERROR(IF(J257&lt;&gt;"",MAX($A$1:A256)+1,""),"")</f>
        <v/>
      </c>
      <c r="B257" s="218" t="str">
        <f>IFERROR(IF(J257="","",_xlfn.CONCAT($Y$2,_xlfn.CONCAT(IF(LEN(ドッグキャリー!$K$2)=1,0,""),ドッグキャリー!$K$2,_xlfn.CONCAT(IF(LEN(ドッグキャリー!$N$2)=1,0,""),ドッグキャリー!$N$2)))),"")</f>
        <v/>
      </c>
      <c r="C257" s="222"/>
      <c r="D257" s="222"/>
      <c r="E257" s="222"/>
      <c r="I257" s="224" t="str">
        <f>IFERROR(IF(スキンタイト!N205=0,"",スキンタイト!E205),"")</f>
        <v/>
      </c>
      <c r="J257" s="223" t="str">
        <f>IFERROR(IF(スキンタイト!N205=0,"",スキンタイト!N205),"")</f>
        <v/>
      </c>
      <c r="S257" s="216">
        <f t="shared" si="6"/>
        <v>256</v>
      </c>
      <c r="AA257" s="217" t="e">
        <f t="shared" si="7"/>
        <v>#VALUE!</v>
      </c>
    </row>
    <row r="258" spans="1:27" s="223" customFormat="1">
      <c r="A258" s="217" t="str">
        <f>IFERROR(IF(J258&lt;&gt;"",MAX($A$1:A257)+1,""),"")</f>
        <v/>
      </c>
      <c r="B258" s="218" t="str">
        <f>IFERROR(IF(J258="","",_xlfn.CONCAT($Y$2,_xlfn.CONCAT(IF(LEN(ドッグキャリー!$K$2)=1,0,""),ドッグキャリー!$K$2,_xlfn.CONCAT(IF(LEN(ドッグキャリー!$N$2)=1,0,""),ドッグキャリー!$N$2)))),"")</f>
        <v/>
      </c>
      <c r="C258" s="222"/>
      <c r="D258" s="222"/>
      <c r="E258" s="222"/>
      <c r="I258" s="224" t="str">
        <f>IFERROR(IF(スキンタイト!N206=0,"",スキンタイト!E206),"")</f>
        <v/>
      </c>
      <c r="J258" s="223" t="str">
        <f>IFERROR(IF(スキンタイト!N206=0,"",スキンタイト!N206),"")</f>
        <v/>
      </c>
      <c r="S258" s="216">
        <f t="shared" si="6"/>
        <v>257</v>
      </c>
      <c r="AA258" s="217" t="e">
        <f t="shared" si="7"/>
        <v>#VALUE!</v>
      </c>
    </row>
    <row r="259" spans="1:27" s="223" customFormat="1">
      <c r="A259" s="217" t="str">
        <f>IFERROR(IF(J259&lt;&gt;"",MAX($A$1:A258)+1,""),"")</f>
        <v/>
      </c>
      <c r="B259" s="218" t="str">
        <f>IFERROR(IF(J259="","",_xlfn.CONCAT($Y$2,_xlfn.CONCAT(IF(LEN(ドッグキャリー!$K$2)=1,0,""),ドッグキャリー!$K$2,_xlfn.CONCAT(IF(LEN(ドッグキャリー!$N$2)=1,0,""),ドッグキャリー!$N$2)))),"")</f>
        <v/>
      </c>
      <c r="C259" s="222"/>
      <c r="D259" s="222"/>
      <c r="E259" s="222"/>
      <c r="I259" s="224" t="str">
        <f>IFERROR(IF(スキンタイト!N207=0,"",スキンタイト!E207),"")</f>
        <v/>
      </c>
      <c r="J259" s="223" t="str">
        <f>IFERROR(IF(スキンタイト!N207=0,"",スキンタイト!N207),"")</f>
        <v/>
      </c>
      <c r="S259" s="216">
        <f t="shared" ref="S259:S322" si="8">+ROW()-ROW($B$1)</f>
        <v>258</v>
      </c>
      <c r="AA259" s="217" t="e">
        <f t="shared" ref="AA259:AA322" si="9">IF(J259-J258=1,0,1)</f>
        <v>#VALUE!</v>
      </c>
    </row>
    <row r="260" spans="1:27" s="223" customFormat="1">
      <c r="A260" s="217" t="str">
        <f>IFERROR(IF(J260&lt;&gt;"",MAX($A$1:A259)+1,""),"")</f>
        <v/>
      </c>
      <c r="B260" s="218" t="str">
        <f>IFERROR(IF(J260="","",_xlfn.CONCAT($Y$2,_xlfn.CONCAT(IF(LEN(ドッグキャリー!$K$2)=1,0,""),ドッグキャリー!$K$2,_xlfn.CONCAT(IF(LEN(ドッグキャリー!$N$2)=1,0,""),ドッグキャリー!$N$2)))),"")</f>
        <v/>
      </c>
      <c r="C260" s="222"/>
      <c r="D260" s="222"/>
      <c r="E260" s="222"/>
      <c r="I260" s="224" t="str">
        <f>IFERROR(IF(スキンタイト!N208=0,"",スキンタイト!E208),"")</f>
        <v/>
      </c>
      <c r="J260" s="223" t="str">
        <f>IFERROR(IF(スキンタイト!N208=0,"",スキンタイト!N208),"")</f>
        <v/>
      </c>
      <c r="S260" s="216">
        <f t="shared" si="8"/>
        <v>259</v>
      </c>
      <c r="AA260" s="217" t="e">
        <f t="shared" si="9"/>
        <v>#VALUE!</v>
      </c>
    </row>
    <row r="261" spans="1:27" s="223" customFormat="1">
      <c r="A261" s="217" t="str">
        <f>IFERROR(IF(J261&lt;&gt;"",MAX($A$1:A260)+1,""),"")</f>
        <v/>
      </c>
      <c r="B261" s="218" t="str">
        <f>IFERROR(IF(J261="","",_xlfn.CONCAT($Y$2,_xlfn.CONCAT(IF(LEN(ドッグキャリー!$K$2)=1,0,""),ドッグキャリー!$K$2,_xlfn.CONCAT(IF(LEN(ドッグキャリー!$N$2)=1,0,""),ドッグキャリー!$N$2)))),"")</f>
        <v/>
      </c>
      <c r="C261" s="222"/>
      <c r="D261" s="222"/>
      <c r="E261" s="222"/>
      <c r="I261" s="224" t="str">
        <f>IFERROR(IF(スキンタイト!N209=0,"",スキンタイト!E209),"")</f>
        <v/>
      </c>
      <c r="J261" s="223" t="str">
        <f>IFERROR(IF(スキンタイト!N209=0,"",スキンタイト!N209),"")</f>
        <v/>
      </c>
      <c r="S261" s="216">
        <f t="shared" si="8"/>
        <v>260</v>
      </c>
      <c r="AA261" s="217" t="e">
        <f t="shared" si="9"/>
        <v>#VALUE!</v>
      </c>
    </row>
    <row r="262" spans="1:27" s="223" customFormat="1">
      <c r="A262" s="217" t="str">
        <f>IFERROR(IF(J262&lt;&gt;"",MAX($A$1:A261)+1,""),"")</f>
        <v/>
      </c>
      <c r="B262" s="218" t="str">
        <f>IFERROR(IF(J262="","",_xlfn.CONCAT($Y$2,_xlfn.CONCAT(IF(LEN(ドッグキャリー!$K$2)=1,0,""),ドッグキャリー!$K$2,_xlfn.CONCAT(IF(LEN(ドッグキャリー!$N$2)=1,0,""),ドッグキャリー!$N$2)))),"")</f>
        <v/>
      </c>
      <c r="C262" s="222"/>
      <c r="D262" s="222"/>
      <c r="E262" s="222"/>
      <c r="I262" s="224" t="str">
        <f>IFERROR(IF(スキンタイト!N210=0,"",スキンタイト!E210),"")</f>
        <v/>
      </c>
      <c r="J262" s="223" t="str">
        <f>IFERROR(IF(スキンタイト!N210=0,"",スキンタイト!N210),"")</f>
        <v/>
      </c>
      <c r="S262" s="216">
        <f t="shared" si="8"/>
        <v>261</v>
      </c>
      <c r="AA262" s="217" t="e">
        <f t="shared" si="9"/>
        <v>#VALUE!</v>
      </c>
    </row>
    <row r="263" spans="1:27" s="223" customFormat="1">
      <c r="A263" s="217" t="str">
        <f>IFERROR(IF(J263&lt;&gt;"",MAX($A$1:A262)+1,""),"")</f>
        <v/>
      </c>
      <c r="B263" s="218" t="str">
        <f>IFERROR(IF(J263="","",_xlfn.CONCAT($Y$2,_xlfn.CONCAT(IF(LEN(ドッグキャリー!$K$2)=1,0,""),ドッグキャリー!$K$2,_xlfn.CONCAT(IF(LEN(ドッグキャリー!$N$2)=1,0,""),ドッグキャリー!$N$2)))),"")</f>
        <v/>
      </c>
      <c r="C263" s="222"/>
      <c r="D263" s="222"/>
      <c r="E263" s="222"/>
      <c r="I263" s="224" t="str">
        <f>IFERROR(IF(スキンタイト!N211=0,"",スキンタイト!E211),"")</f>
        <v/>
      </c>
      <c r="J263" s="223" t="str">
        <f>IFERROR(IF(スキンタイト!N211=0,"",スキンタイト!N211),"")</f>
        <v/>
      </c>
      <c r="S263" s="216">
        <f t="shared" si="8"/>
        <v>262</v>
      </c>
      <c r="AA263" s="217" t="e">
        <f t="shared" si="9"/>
        <v>#VALUE!</v>
      </c>
    </row>
    <row r="264" spans="1:27" s="223" customFormat="1">
      <c r="A264" s="217" t="str">
        <f>IFERROR(IF(J264&lt;&gt;"",MAX($A$1:A263)+1,""),"")</f>
        <v/>
      </c>
      <c r="B264" s="218" t="str">
        <f>IFERROR(IF(J264="","",_xlfn.CONCAT($Y$2,_xlfn.CONCAT(IF(LEN(ドッグキャリー!$K$2)=1,0,""),ドッグキャリー!$K$2,_xlfn.CONCAT(IF(LEN(ドッグキャリー!$N$2)=1,0,""),ドッグキャリー!$N$2)))),"")</f>
        <v/>
      </c>
      <c r="C264" s="222"/>
      <c r="D264" s="222"/>
      <c r="E264" s="222"/>
      <c r="I264" s="224" t="str">
        <f>IFERROR(IF(スキンタイト!N212=0,"",スキンタイト!E212),"")</f>
        <v/>
      </c>
      <c r="J264" s="223" t="str">
        <f>IFERROR(IF(スキンタイト!N212=0,"",スキンタイト!N212),"")</f>
        <v/>
      </c>
      <c r="S264" s="216">
        <f t="shared" si="8"/>
        <v>263</v>
      </c>
      <c r="AA264" s="217" t="e">
        <f t="shared" si="9"/>
        <v>#VALUE!</v>
      </c>
    </row>
    <row r="265" spans="1:27" s="223" customFormat="1">
      <c r="A265" s="217" t="str">
        <f>IFERROR(IF(J265&lt;&gt;"",MAX($A$1:A264)+1,""),"")</f>
        <v/>
      </c>
      <c r="B265" s="218" t="str">
        <f>IFERROR(IF(J265="","",_xlfn.CONCAT($Y$2,_xlfn.CONCAT(IF(LEN(ドッグキャリー!$K$2)=1,0,""),ドッグキャリー!$K$2,_xlfn.CONCAT(IF(LEN(ドッグキャリー!$N$2)=1,0,""),ドッグキャリー!$N$2)))),"")</f>
        <v/>
      </c>
      <c r="C265" s="222"/>
      <c r="D265" s="222"/>
      <c r="E265" s="222"/>
      <c r="I265" s="224" t="str">
        <f>IFERROR(IF(スキンタイト!N213=0,"",スキンタイト!E213),"")</f>
        <v/>
      </c>
      <c r="J265" s="223" t="str">
        <f>IFERROR(IF(スキンタイト!N213=0,"",スキンタイト!N213),"")</f>
        <v/>
      </c>
      <c r="S265" s="216">
        <f t="shared" si="8"/>
        <v>264</v>
      </c>
      <c r="AA265" s="217" t="e">
        <f t="shared" si="9"/>
        <v>#VALUE!</v>
      </c>
    </row>
    <row r="266" spans="1:27" s="223" customFormat="1">
      <c r="A266" s="217" t="str">
        <f>IFERROR(IF(J266&lt;&gt;"",MAX($A$1:A265)+1,""),"")</f>
        <v/>
      </c>
      <c r="B266" s="218" t="str">
        <f>IFERROR(IF(J266="","",_xlfn.CONCAT($Y$2,_xlfn.CONCAT(IF(LEN(ドッグキャリー!$K$2)=1,0,""),ドッグキャリー!$K$2,_xlfn.CONCAT(IF(LEN(ドッグキャリー!$N$2)=1,0,""),ドッグキャリー!$N$2)))),"")</f>
        <v/>
      </c>
      <c r="C266" s="222"/>
      <c r="D266" s="222"/>
      <c r="E266" s="222"/>
      <c r="I266" s="224" t="str">
        <f>IFERROR(IF(スキンタイト!N214=0,"",スキンタイト!E214),"")</f>
        <v/>
      </c>
      <c r="J266" s="223" t="str">
        <f>IFERROR(IF(スキンタイト!N214=0,"",スキンタイト!N214),"")</f>
        <v/>
      </c>
      <c r="S266" s="216">
        <f t="shared" si="8"/>
        <v>265</v>
      </c>
      <c r="AA266" s="217" t="e">
        <f t="shared" si="9"/>
        <v>#VALUE!</v>
      </c>
    </row>
    <row r="267" spans="1:27" s="223" customFormat="1">
      <c r="A267" s="217" t="str">
        <f>IFERROR(IF(J267&lt;&gt;"",MAX($A$1:A266)+1,""),"")</f>
        <v/>
      </c>
      <c r="B267" s="218" t="str">
        <f>IFERROR(IF(J267="","",_xlfn.CONCAT($Y$2,_xlfn.CONCAT(IF(LEN(ドッグキャリー!$K$2)=1,0,""),ドッグキャリー!$K$2,_xlfn.CONCAT(IF(LEN(ドッグキャリー!$N$2)=1,0,""),ドッグキャリー!$N$2)))),"")</f>
        <v/>
      </c>
      <c r="C267" s="222"/>
      <c r="D267" s="222"/>
      <c r="E267" s="222"/>
      <c r="I267" s="224" t="str">
        <f>IFERROR(IF(スキンタイト!N215=0,"",スキンタイト!E215),"")</f>
        <v/>
      </c>
      <c r="J267" s="223" t="str">
        <f>IFERROR(IF(スキンタイト!N215=0,"",スキンタイト!N215),"")</f>
        <v/>
      </c>
      <c r="S267" s="216">
        <f t="shared" si="8"/>
        <v>266</v>
      </c>
      <c r="AA267" s="217" t="e">
        <f t="shared" si="9"/>
        <v>#VALUE!</v>
      </c>
    </row>
    <row r="268" spans="1:27" s="223" customFormat="1">
      <c r="A268" s="217" t="str">
        <f>IFERROR(IF(J268&lt;&gt;"",MAX($A$1:A267)+1,""),"")</f>
        <v/>
      </c>
      <c r="B268" s="218" t="str">
        <f>IFERROR(IF(J268="","",_xlfn.CONCAT($Y$2,_xlfn.CONCAT(IF(LEN(ドッグキャリー!$K$2)=1,0,""),ドッグキャリー!$K$2,_xlfn.CONCAT(IF(LEN(ドッグキャリー!$N$2)=1,0,""),ドッグキャリー!$N$2)))),"")</f>
        <v/>
      </c>
      <c r="C268" s="222"/>
      <c r="D268" s="222"/>
      <c r="E268" s="222"/>
      <c r="I268" s="224" t="str">
        <f>IFERROR(IF(スキンタイト!N216=0,"",スキンタイト!E216),"")</f>
        <v/>
      </c>
      <c r="J268" s="223" t="str">
        <f>IFERROR(IF(スキンタイト!N216=0,"",スキンタイト!N216),"")</f>
        <v/>
      </c>
      <c r="S268" s="216">
        <f t="shared" si="8"/>
        <v>267</v>
      </c>
      <c r="AA268" s="217" t="e">
        <f t="shared" si="9"/>
        <v>#VALUE!</v>
      </c>
    </row>
    <row r="269" spans="1:27" s="223" customFormat="1">
      <c r="A269" s="217" t="str">
        <f>IFERROR(IF(J269&lt;&gt;"",MAX($A$1:A268)+1,""),"")</f>
        <v/>
      </c>
      <c r="B269" s="218" t="str">
        <f>IFERROR(IF(J269="","",_xlfn.CONCAT($Y$2,_xlfn.CONCAT(IF(LEN(ドッグキャリー!$K$2)=1,0,""),ドッグキャリー!$K$2,_xlfn.CONCAT(IF(LEN(ドッグキャリー!$N$2)=1,0,""),ドッグキャリー!$N$2)))),"")</f>
        <v/>
      </c>
      <c r="C269" s="222"/>
      <c r="D269" s="222"/>
      <c r="E269" s="222"/>
      <c r="I269" s="224" t="str">
        <f>IFERROR(IF(スキンタイト!N217=0,"",スキンタイト!E217),"")</f>
        <v/>
      </c>
      <c r="J269" s="223" t="str">
        <f>IFERROR(IF(スキンタイト!N217=0,"",スキンタイト!N217),"")</f>
        <v/>
      </c>
      <c r="S269" s="216">
        <f t="shared" si="8"/>
        <v>268</v>
      </c>
      <c r="AA269" s="217" t="e">
        <f t="shared" si="9"/>
        <v>#VALUE!</v>
      </c>
    </row>
    <row r="270" spans="1:27" s="223" customFormat="1">
      <c r="A270" s="217" t="str">
        <f>IFERROR(IF(J270&lt;&gt;"",MAX($A$1:A269)+1,""),"")</f>
        <v/>
      </c>
      <c r="B270" s="218" t="str">
        <f>IFERROR(IF(J270="","",_xlfn.CONCAT($Y$2,_xlfn.CONCAT(IF(LEN(ドッグキャリー!$K$2)=1,0,""),ドッグキャリー!$K$2,_xlfn.CONCAT(IF(LEN(ドッグキャリー!$N$2)=1,0,""),ドッグキャリー!$N$2)))),"")</f>
        <v/>
      </c>
      <c r="C270" s="222"/>
      <c r="D270" s="222"/>
      <c r="E270" s="222"/>
      <c r="I270" s="224" t="str">
        <f>IFERROR(IF(スキンタイト!N218=0,"",スキンタイト!E218),"")</f>
        <v/>
      </c>
      <c r="J270" s="223" t="str">
        <f>IFERROR(IF(スキンタイト!N218=0,"",スキンタイト!N218),"")</f>
        <v/>
      </c>
      <c r="S270" s="216">
        <f t="shared" si="8"/>
        <v>269</v>
      </c>
      <c r="AA270" s="217" t="e">
        <f t="shared" si="9"/>
        <v>#VALUE!</v>
      </c>
    </row>
    <row r="271" spans="1:27" s="223" customFormat="1">
      <c r="A271" s="217" t="str">
        <f>IFERROR(IF(J271&lt;&gt;"",MAX($A$1:A270)+1,""),"")</f>
        <v/>
      </c>
      <c r="B271" s="218" t="str">
        <f>IFERROR(IF(J271="","",_xlfn.CONCAT($Y$2,_xlfn.CONCAT(IF(LEN(ドッグキャリー!$K$2)=1,0,""),ドッグキャリー!$K$2,_xlfn.CONCAT(IF(LEN(ドッグキャリー!$N$2)=1,0,""),ドッグキャリー!$N$2)))),"")</f>
        <v/>
      </c>
      <c r="C271" s="222"/>
      <c r="D271" s="222"/>
      <c r="E271" s="222"/>
      <c r="I271" s="224" t="str">
        <f>IFERROR(IF(スキンタイト!N219=0,"",スキンタイト!E219),"")</f>
        <v/>
      </c>
      <c r="J271" s="223" t="str">
        <f>IFERROR(IF(スキンタイト!N219=0,"",スキンタイト!N219),"")</f>
        <v/>
      </c>
      <c r="S271" s="216">
        <f t="shared" si="8"/>
        <v>270</v>
      </c>
      <c r="AA271" s="217" t="e">
        <f t="shared" si="9"/>
        <v>#VALUE!</v>
      </c>
    </row>
    <row r="272" spans="1:27" s="223" customFormat="1">
      <c r="A272" s="217" t="str">
        <f>IFERROR(IF(J272&lt;&gt;"",MAX($A$1:A271)+1,""),"")</f>
        <v/>
      </c>
      <c r="B272" s="218" t="str">
        <f>IFERROR(IF(J272="","",_xlfn.CONCAT($Y$2,_xlfn.CONCAT(IF(LEN(ドッグキャリー!$K$2)=1,0,""),ドッグキャリー!$K$2,_xlfn.CONCAT(IF(LEN(ドッグキャリー!$N$2)=1,0,""),ドッグキャリー!$N$2)))),"")</f>
        <v/>
      </c>
      <c r="C272" s="222"/>
      <c r="D272" s="222"/>
      <c r="E272" s="222"/>
      <c r="I272" s="224" t="str">
        <f>IFERROR(IF(スキンタイト!N220=0,"",スキンタイト!E220),"")</f>
        <v/>
      </c>
      <c r="J272" s="223" t="str">
        <f>IFERROR(IF(スキンタイト!N220=0,"",スキンタイト!N220),"")</f>
        <v/>
      </c>
      <c r="S272" s="216">
        <f t="shared" si="8"/>
        <v>271</v>
      </c>
      <c r="AA272" s="217" t="e">
        <f t="shared" si="9"/>
        <v>#VALUE!</v>
      </c>
    </row>
    <row r="273" spans="1:27" s="223" customFormat="1">
      <c r="A273" s="217" t="str">
        <f>IFERROR(IF(J273&lt;&gt;"",MAX($A$1:A272)+1,""),"")</f>
        <v/>
      </c>
      <c r="B273" s="218" t="str">
        <f>IFERROR(IF(J273="","",_xlfn.CONCAT($Y$2,_xlfn.CONCAT(IF(LEN(ドッグキャリー!$K$2)=1,0,""),ドッグキャリー!$K$2,_xlfn.CONCAT(IF(LEN(ドッグキャリー!$N$2)=1,0,""),ドッグキャリー!$N$2)))),"")</f>
        <v/>
      </c>
      <c r="C273" s="222"/>
      <c r="D273" s="222"/>
      <c r="E273" s="222"/>
      <c r="I273" s="224" t="str">
        <f>IFERROR(IF(スキンタイト!N221=0,"",スキンタイト!E221),"")</f>
        <v/>
      </c>
      <c r="J273" s="223" t="str">
        <f>IFERROR(IF(スキンタイト!N221=0,"",スキンタイト!N221),"")</f>
        <v/>
      </c>
      <c r="S273" s="216">
        <f t="shared" si="8"/>
        <v>272</v>
      </c>
      <c r="AA273" s="217" t="e">
        <f t="shared" si="9"/>
        <v>#VALUE!</v>
      </c>
    </row>
    <row r="274" spans="1:27" s="223" customFormat="1">
      <c r="A274" s="217" t="str">
        <f>IFERROR(IF(J274&lt;&gt;"",MAX($A$1:A273)+1,""),"")</f>
        <v/>
      </c>
      <c r="B274" s="218" t="str">
        <f>IFERROR(IF(J274="","",_xlfn.CONCAT($Y$2,_xlfn.CONCAT(IF(LEN(ドッグキャリー!$K$2)=1,0,""),ドッグキャリー!$K$2,_xlfn.CONCAT(IF(LEN(ドッグキャリー!$N$2)=1,0,""),ドッグキャリー!$N$2)))),"")</f>
        <v/>
      </c>
      <c r="C274" s="222"/>
      <c r="D274" s="222"/>
      <c r="E274" s="222"/>
      <c r="I274" s="224" t="str">
        <f>IFERROR(IF(スキンタイト!N222=0,"",スキンタイト!E222),"")</f>
        <v/>
      </c>
      <c r="J274" s="223" t="str">
        <f>IFERROR(IF(スキンタイト!N222=0,"",スキンタイト!N222),"")</f>
        <v/>
      </c>
      <c r="S274" s="216">
        <f t="shared" si="8"/>
        <v>273</v>
      </c>
      <c r="AA274" s="217" t="e">
        <f t="shared" si="9"/>
        <v>#VALUE!</v>
      </c>
    </row>
    <row r="275" spans="1:27" s="223" customFormat="1">
      <c r="A275" s="217" t="str">
        <f>IFERROR(IF(J275&lt;&gt;"",MAX($A$1:A274)+1,""),"")</f>
        <v/>
      </c>
      <c r="B275" s="218" t="str">
        <f>IFERROR(IF(J275="","",_xlfn.CONCAT($Y$2,_xlfn.CONCAT(IF(LEN(ドッグキャリー!$K$2)=1,0,""),ドッグキャリー!$K$2,_xlfn.CONCAT(IF(LEN(ドッグキャリー!$N$2)=1,0,""),ドッグキャリー!$N$2)))),"")</f>
        <v/>
      </c>
      <c r="C275" s="222"/>
      <c r="D275" s="222"/>
      <c r="E275" s="222"/>
      <c r="I275" s="224" t="str">
        <f>IFERROR(IF(スキンタイト!N223=0,"",スキンタイト!E223),"")</f>
        <v/>
      </c>
      <c r="J275" s="223" t="str">
        <f>IFERROR(IF(スキンタイト!N223=0,"",スキンタイト!N223),"")</f>
        <v/>
      </c>
      <c r="S275" s="216">
        <f t="shared" si="8"/>
        <v>274</v>
      </c>
      <c r="AA275" s="217" t="e">
        <f t="shared" si="9"/>
        <v>#VALUE!</v>
      </c>
    </row>
    <row r="276" spans="1:27" s="223" customFormat="1">
      <c r="A276" s="217" t="str">
        <f>IFERROR(IF(J276&lt;&gt;"",MAX($A$1:A275)+1,""),"")</f>
        <v/>
      </c>
      <c r="B276" s="218" t="str">
        <f>IFERROR(IF(J276="","",_xlfn.CONCAT($Y$2,_xlfn.CONCAT(IF(LEN(ドッグキャリー!$K$2)=1,0,""),ドッグキャリー!$K$2,_xlfn.CONCAT(IF(LEN(ドッグキャリー!$N$2)=1,0,""),ドッグキャリー!$N$2)))),"")</f>
        <v/>
      </c>
      <c r="C276" s="222"/>
      <c r="D276" s="222"/>
      <c r="E276" s="222"/>
      <c r="I276" s="224" t="str">
        <f>IFERROR(IF(スキンタイト!N224=0,"",スキンタイト!E224),"")</f>
        <v/>
      </c>
      <c r="J276" s="223" t="str">
        <f>IFERROR(IF(スキンタイト!N224=0,"",スキンタイト!N224),"")</f>
        <v/>
      </c>
      <c r="S276" s="216">
        <f t="shared" si="8"/>
        <v>275</v>
      </c>
      <c r="AA276" s="217" t="e">
        <f t="shared" si="9"/>
        <v>#VALUE!</v>
      </c>
    </row>
    <row r="277" spans="1:27" s="223" customFormat="1">
      <c r="A277" s="217" t="str">
        <f>IFERROR(IF(J277&lt;&gt;"",MAX($A$1:A276)+1,""),"")</f>
        <v/>
      </c>
      <c r="B277" s="218" t="str">
        <f>IFERROR(IF(J277="","",_xlfn.CONCAT($Y$2,_xlfn.CONCAT(IF(LEN(ドッグキャリー!$K$2)=1,0,""),ドッグキャリー!$K$2,_xlfn.CONCAT(IF(LEN(ドッグキャリー!$N$2)=1,0,""),ドッグキャリー!$N$2)))),"")</f>
        <v/>
      </c>
      <c r="C277" s="222"/>
      <c r="D277" s="222"/>
      <c r="E277" s="222"/>
      <c r="I277" s="224" t="str">
        <f>IFERROR(IF(スキンタイト!N225=0,"",スキンタイト!E225),"")</f>
        <v/>
      </c>
      <c r="J277" s="223" t="str">
        <f>IFERROR(IF(スキンタイト!N225=0,"",スキンタイト!N225),"")</f>
        <v/>
      </c>
      <c r="K277" s="226"/>
      <c r="L277" s="226"/>
      <c r="M277" s="226"/>
      <c r="N277" s="226"/>
      <c r="O277" s="226"/>
      <c r="P277" s="226"/>
      <c r="Q277" s="226"/>
      <c r="R277" s="226"/>
      <c r="S277" s="216">
        <f t="shared" si="8"/>
        <v>276</v>
      </c>
      <c r="AA277" s="217" t="e">
        <f t="shared" si="9"/>
        <v>#VALUE!</v>
      </c>
    </row>
    <row r="278" spans="1:27" s="223" customFormat="1">
      <c r="A278" s="217" t="str">
        <f>IFERROR(IF(J278&lt;&gt;"",MAX($A$1:A277)+1,""),"")</f>
        <v/>
      </c>
      <c r="B278" s="218" t="str">
        <f>IFERROR(IF(J278="","",_xlfn.CONCAT($Y$2,_xlfn.CONCAT(IF(LEN(ドッグキャリー!$K$2)=1,0,""),ドッグキャリー!$K$2,_xlfn.CONCAT(IF(LEN(ドッグキャリー!$N$2)=1,0,""),ドッグキャリー!$N$2)))),"")</f>
        <v/>
      </c>
      <c r="C278" s="222"/>
      <c r="D278" s="222"/>
      <c r="E278" s="222"/>
      <c r="I278" s="224" t="str">
        <f>IFERROR(IF(スキンタイト!N226=0,"",スキンタイト!E226),"")</f>
        <v/>
      </c>
      <c r="J278" s="223" t="str">
        <f>IFERROR(IF(スキンタイト!N226=0,"",スキンタイト!N226),"")</f>
        <v/>
      </c>
      <c r="K278" s="226"/>
      <c r="L278" s="226"/>
      <c r="M278" s="226"/>
      <c r="N278" s="226"/>
      <c r="O278" s="226"/>
      <c r="P278" s="226"/>
      <c r="Q278" s="226"/>
      <c r="R278" s="226"/>
      <c r="S278" s="216">
        <f t="shared" si="8"/>
        <v>277</v>
      </c>
      <c r="AA278" s="217" t="e">
        <f t="shared" si="9"/>
        <v>#VALUE!</v>
      </c>
    </row>
    <row r="279" spans="1:27" s="223" customFormat="1">
      <c r="A279" s="217" t="str">
        <f>IFERROR(IF(J279&lt;&gt;"",MAX($A$1:A278)+1,""),"")</f>
        <v/>
      </c>
      <c r="B279" s="218" t="str">
        <f>IFERROR(IF(J279="","",_xlfn.CONCAT($Y$2,_xlfn.CONCAT(IF(LEN(ドッグキャリー!$K$2)=1,0,""),ドッグキャリー!$K$2,_xlfn.CONCAT(IF(LEN(ドッグキャリー!$N$2)=1,0,""),ドッグキャリー!$N$2)))),"")</f>
        <v/>
      </c>
      <c r="C279" s="222"/>
      <c r="D279" s="222"/>
      <c r="E279" s="222"/>
      <c r="I279" s="224" t="str">
        <f>IFERROR(IF(スキンタイト!N227=0,"",スキンタイト!E227),"")</f>
        <v/>
      </c>
      <c r="J279" s="223" t="str">
        <f>IFERROR(IF(スキンタイト!N227=0,"",スキンタイト!N227),"")</f>
        <v/>
      </c>
      <c r="K279" s="226"/>
      <c r="L279" s="226"/>
      <c r="M279" s="226"/>
      <c r="N279" s="226"/>
      <c r="O279" s="226"/>
      <c r="P279" s="226"/>
      <c r="Q279" s="226"/>
      <c r="R279" s="226"/>
      <c r="S279" s="216">
        <f t="shared" si="8"/>
        <v>278</v>
      </c>
      <c r="AA279" s="217" t="e">
        <f t="shared" si="9"/>
        <v>#VALUE!</v>
      </c>
    </row>
    <row r="280" spans="1:27" s="223" customFormat="1">
      <c r="A280" s="217" t="str">
        <f>IFERROR(IF(J280&lt;&gt;"",MAX($A$1:A279)+1,""),"")</f>
        <v/>
      </c>
      <c r="B280" s="218" t="str">
        <f>IFERROR(IF(J280="","",_xlfn.CONCAT($Y$2,_xlfn.CONCAT(IF(LEN(ドッグキャリー!$K$2)=1,0,""),ドッグキャリー!$K$2,_xlfn.CONCAT(IF(LEN(ドッグキャリー!$N$2)=1,0,""),ドッグキャリー!$N$2)))),"")</f>
        <v/>
      </c>
      <c r="C280" s="222"/>
      <c r="D280" s="222"/>
      <c r="E280" s="222"/>
      <c r="I280" s="224" t="str">
        <f>IFERROR(IF(スキンタイト!N228=0,"",スキンタイト!E228),"")</f>
        <v/>
      </c>
      <c r="J280" s="223" t="str">
        <f>IFERROR(IF(スキンタイト!N228=0,"",スキンタイト!N228),"")</f>
        <v/>
      </c>
      <c r="K280" s="226"/>
      <c r="L280" s="226"/>
      <c r="M280" s="226"/>
      <c r="N280" s="226"/>
      <c r="O280" s="226"/>
      <c r="P280" s="226"/>
      <c r="Q280" s="226"/>
      <c r="R280" s="226"/>
      <c r="S280" s="216">
        <f t="shared" si="8"/>
        <v>279</v>
      </c>
      <c r="AA280" s="217" t="e">
        <f t="shared" si="9"/>
        <v>#VALUE!</v>
      </c>
    </row>
    <row r="281" spans="1:27" s="223" customFormat="1">
      <c r="A281" s="217" t="str">
        <f>IFERROR(IF(J281&lt;&gt;"",MAX($A$1:A280)+1,""),"")</f>
        <v/>
      </c>
      <c r="B281" s="218" t="str">
        <f>IFERROR(IF(J281="","",_xlfn.CONCAT($Y$2,_xlfn.CONCAT(IF(LEN(ドッグキャリー!$K$2)=1,0,""),ドッグキャリー!$K$2,_xlfn.CONCAT(IF(LEN(ドッグキャリー!$N$2)=1,0,""),ドッグキャリー!$N$2)))),"")</f>
        <v/>
      </c>
      <c r="C281" s="222"/>
      <c r="D281" s="222"/>
      <c r="E281" s="222"/>
      <c r="I281" s="224" t="str">
        <f>IFERROR(IF(スキンタイト!N229=0,"",スキンタイト!E229),"")</f>
        <v/>
      </c>
      <c r="J281" s="223" t="str">
        <f>IFERROR(IF(スキンタイト!N229=0,"",スキンタイト!N229),"")</f>
        <v/>
      </c>
      <c r="K281" s="226"/>
      <c r="L281" s="226"/>
      <c r="M281" s="226"/>
      <c r="N281" s="226"/>
      <c r="O281" s="226"/>
      <c r="P281" s="226"/>
      <c r="Q281" s="226"/>
      <c r="R281" s="226"/>
      <c r="S281" s="216">
        <f t="shared" si="8"/>
        <v>280</v>
      </c>
      <c r="AA281" s="217" t="e">
        <f t="shared" si="9"/>
        <v>#VALUE!</v>
      </c>
    </row>
    <row r="282" spans="1:27" s="223" customFormat="1">
      <c r="A282" s="217" t="str">
        <f>IFERROR(IF(J282&lt;&gt;"",MAX($A$1:A281)+1,""),"")</f>
        <v/>
      </c>
      <c r="B282" s="218" t="str">
        <f>IFERROR(IF(J282="","",_xlfn.CONCAT($Y$2,_xlfn.CONCAT(IF(LEN(ドッグキャリー!$K$2)=1,0,""),ドッグキャリー!$K$2,_xlfn.CONCAT(IF(LEN(ドッグキャリー!$N$2)=1,0,""),ドッグキャリー!$N$2)))),"")</f>
        <v/>
      </c>
      <c r="C282" s="222"/>
      <c r="D282" s="222"/>
      <c r="E282" s="222"/>
      <c r="I282" s="224" t="str">
        <f>IFERROR(IF(スキンタイト!N230=0,"",スキンタイト!E230),"")</f>
        <v/>
      </c>
      <c r="J282" s="223" t="str">
        <f>IFERROR(IF(スキンタイト!N230=0,"",スキンタイト!N230),"")</f>
        <v/>
      </c>
      <c r="K282" s="226"/>
      <c r="L282" s="226"/>
      <c r="M282" s="226"/>
      <c r="N282" s="226"/>
      <c r="O282" s="226"/>
      <c r="P282" s="226"/>
      <c r="Q282" s="226"/>
      <c r="R282" s="226"/>
      <c r="S282" s="216">
        <f t="shared" si="8"/>
        <v>281</v>
      </c>
      <c r="AA282" s="217" t="e">
        <f t="shared" si="9"/>
        <v>#VALUE!</v>
      </c>
    </row>
    <row r="283" spans="1:27" s="223" customFormat="1">
      <c r="A283" s="217" t="str">
        <f>IFERROR(IF(J283&lt;&gt;"",MAX($A$1:A282)+1,""),"")</f>
        <v/>
      </c>
      <c r="B283" s="218" t="str">
        <f>IFERROR(IF(J283="","",_xlfn.CONCAT($Y$2,_xlfn.CONCAT(IF(LEN(ドッグキャリー!$K$2)=1,0,""),ドッグキャリー!$K$2,_xlfn.CONCAT(IF(LEN(ドッグキャリー!$N$2)=1,0,""),ドッグキャリー!$N$2)))),"")</f>
        <v/>
      </c>
      <c r="C283" s="222"/>
      <c r="D283" s="222"/>
      <c r="E283" s="222"/>
      <c r="I283" s="224" t="str">
        <f>IFERROR(IF(スキンタイト!N231=0,"",スキンタイト!E231),"")</f>
        <v/>
      </c>
      <c r="J283" s="223" t="str">
        <f>IFERROR(IF(スキンタイト!N231=0,"",スキンタイト!N231),"")</f>
        <v/>
      </c>
      <c r="K283" s="226"/>
      <c r="L283" s="226"/>
      <c r="M283" s="226"/>
      <c r="N283" s="226"/>
      <c r="O283" s="226"/>
      <c r="P283" s="226"/>
      <c r="Q283" s="226"/>
      <c r="R283" s="226"/>
      <c r="S283" s="216">
        <f t="shared" si="8"/>
        <v>282</v>
      </c>
      <c r="AA283" s="217" t="e">
        <f t="shared" si="9"/>
        <v>#VALUE!</v>
      </c>
    </row>
    <row r="284" spans="1:27" s="223" customFormat="1">
      <c r="A284" s="217" t="str">
        <f>IFERROR(IF(J284&lt;&gt;"",MAX($A$1:A283)+1,""),"")</f>
        <v/>
      </c>
      <c r="B284" s="218" t="str">
        <f>IFERROR(IF(J284="","",_xlfn.CONCAT($Y$2,_xlfn.CONCAT(IF(LEN(ドッグキャリー!$K$2)=1,0,""),ドッグキャリー!$K$2,_xlfn.CONCAT(IF(LEN(ドッグキャリー!$N$2)=1,0,""),ドッグキャリー!$N$2)))),"")</f>
        <v/>
      </c>
      <c r="C284" s="222"/>
      <c r="D284" s="222"/>
      <c r="E284" s="222"/>
      <c r="I284" s="224" t="str">
        <f>IFERROR(IF(スキンタイト!N232=0,"",スキンタイト!E232),"")</f>
        <v/>
      </c>
      <c r="J284" s="223" t="str">
        <f>IFERROR(IF(スキンタイト!N232=0,"",スキンタイト!N232),"")</f>
        <v/>
      </c>
      <c r="K284" s="226"/>
      <c r="L284" s="226"/>
      <c r="M284" s="226"/>
      <c r="N284" s="226"/>
      <c r="O284" s="226"/>
      <c r="P284" s="226"/>
      <c r="Q284" s="226"/>
      <c r="R284" s="226"/>
      <c r="S284" s="216">
        <f t="shared" si="8"/>
        <v>283</v>
      </c>
      <c r="AA284" s="217" t="e">
        <f t="shared" si="9"/>
        <v>#VALUE!</v>
      </c>
    </row>
    <row r="285" spans="1:27" s="223" customFormat="1">
      <c r="A285" s="217" t="str">
        <f>IFERROR(IF(J285&lt;&gt;"",MAX($A$1:A284)+1,""),"")</f>
        <v/>
      </c>
      <c r="B285" s="218" t="str">
        <f>IFERROR(IF(J285="","",_xlfn.CONCAT($Y$2,_xlfn.CONCAT(IF(LEN(ドッグキャリー!$K$2)=1,0,""),ドッグキャリー!$K$2,_xlfn.CONCAT(IF(LEN(ドッグキャリー!$N$2)=1,0,""),ドッグキャリー!$N$2)))),"")</f>
        <v/>
      </c>
      <c r="C285" s="222"/>
      <c r="D285" s="222"/>
      <c r="E285" s="222"/>
      <c r="I285" s="224" t="str">
        <f>IFERROR(IF(スキンタイト!N233=0,"",スキンタイト!E233),"")</f>
        <v/>
      </c>
      <c r="J285" s="223" t="str">
        <f>IFERROR(IF(スキンタイト!N233=0,"",スキンタイト!N233),"")</f>
        <v/>
      </c>
      <c r="K285" s="226"/>
      <c r="L285" s="226"/>
      <c r="M285" s="226"/>
      <c r="N285" s="226"/>
      <c r="O285" s="226"/>
      <c r="P285" s="226"/>
      <c r="Q285" s="226"/>
      <c r="R285" s="226"/>
      <c r="S285" s="216">
        <f t="shared" si="8"/>
        <v>284</v>
      </c>
      <c r="AA285" s="217" t="e">
        <f t="shared" si="9"/>
        <v>#VALUE!</v>
      </c>
    </row>
    <row r="286" spans="1:27" s="223" customFormat="1">
      <c r="A286" s="217" t="str">
        <f>IFERROR(IF(J286&lt;&gt;"",MAX($A$1:A285)+1,""),"")</f>
        <v/>
      </c>
      <c r="B286" s="218" t="str">
        <f>IFERROR(IF(J286="","",_xlfn.CONCAT($Y$2,_xlfn.CONCAT(IF(LEN(ドッグキャリー!$K$2)=1,0,""),ドッグキャリー!$K$2,_xlfn.CONCAT(IF(LEN(ドッグキャリー!$N$2)=1,0,""),ドッグキャリー!$N$2)))),"")</f>
        <v/>
      </c>
      <c r="C286" s="222"/>
      <c r="D286" s="222"/>
      <c r="E286" s="222"/>
      <c r="I286" s="224" t="str">
        <f>IFERROR(IF(スキンタイト!N234=0,"",スキンタイト!E234),"")</f>
        <v/>
      </c>
      <c r="J286" s="223" t="str">
        <f>IFERROR(IF(スキンタイト!N234=0,"",スキンタイト!N234),"")</f>
        <v/>
      </c>
      <c r="K286" s="226"/>
      <c r="L286" s="226"/>
      <c r="M286" s="226"/>
      <c r="N286" s="226"/>
      <c r="O286" s="226"/>
      <c r="P286" s="226"/>
      <c r="Q286" s="226"/>
      <c r="R286" s="226"/>
      <c r="S286" s="216">
        <f t="shared" si="8"/>
        <v>285</v>
      </c>
      <c r="AA286" s="217" t="e">
        <f t="shared" si="9"/>
        <v>#VALUE!</v>
      </c>
    </row>
    <row r="287" spans="1:27" s="223" customFormat="1">
      <c r="A287" s="217" t="str">
        <f>IFERROR(IF(J287&lt;&gt;"",MAX($A$1:A286)+1,""),"")</f>
        <v/>
      </c>
      <c r="B287" s="218" t="str">
        <f>IFERROR(IF(J287="","",_xlfn.CONCAT($Y$2,_xlfn.CONCAT(IF(LEN(ドッグキャリー!$K$2)=1,0,""),ドッグキャリー!$K$2,_xlfn.CONCAT(IF(LEN(ドッグキャリー!$N$2)=1,0,""),ドッグキャリー!$N$2)))),"")</f>
        <v/>
      </c>
      <c r="C287" s="222"/>
      <c r="D287" s="222"/>
      <c r="E287" s="222"/>
      <c r="I287" s="224" t="str">
        <f>IFERROR(IF(スキンタイト!N235=0,"",スキンタイト!E235),"")</f>
        <v/>
      </c>
      <c r="J287" s="223" t="str">
        <f>IFERROR(IF(スキンタイト!N235=0,"",スキンタイト!N235),"")</f>
        <v/>
      </c>
      <c r="K287" s="226"/>
      <c r="L287" s="226"/>
      <c r="M287" s="226"/>
      <c r="N287" s="226"/>
      <c r="O287" s="226"/>
      <c r="P287" s="226"/>
      <c r="Q287" s="226"/>
      <c r="R287" s="226"/>
      <c r="S287" s="216">
        <f t="shared" si="8"/>
        <v>286</v>
      </c>
      <c r="AA287" s="217" t="e">
        <f t="shared" si="9"/>
        <v>#VALUE!</v>
      </c>
    </row>
    <row r="288" spans="1:27" s="223" customFormat="1">
      <c r="A288" s="217" t="str">
        <f>IFERROR(IF(J288&lt;&gt;"",MAX($A$1:A287)+1,""),"")</f>
        <v/>
      </c>
      <c r="B288" s="218" t="str">
        <f>IFERROR(IF(J288="","",_xlfn.CONCAT($Y$2,_xlfn.CONCAT(IF(LEN(ドッグキャリー!$K$2)=1,0,""),ドッグキャリー!$K$2,_xlfn.CONCAT(IF(LEN(ドッグキャリー!$N$2)=1,0,""),ドッグキャリー!$N$2)))),"")</f>
        <v/>
      </c>
      <c r="C288" s="222"/>
      <c r="D288" s="222"/>
      <c r="E288" s="222"/>
      <c r="I288" s="224" t="str">
        <f>IFERROR(IF(スキンタイト!N236=0,"",スキンタイト!E236),"")</f>
        <v/>
      </c>
      <c r="J288" s="223" t="str">
        <f>IFERROR(IF(スキンタイト!N236=0,"",スキンタイト!N236),"")</f>
        <v/>
      </c>
      <c r="K288" s="226"/>
      <c r="L288" s="226"/>
      <c r="M288" s="226"/>
      <c r="N288" s="226"/>
      <c r="O288" s="226"/>
      <c r="P288" s="226"/>
      <c r="Q288" s="226"/>
      <c r="R288" s="226"/>
      <c r="S288" s="216">
        <f t="shared" si="8"/>
        <v>287</v>
      </c>
      <c r="AA288" s="217" t="e">
        <f t="shared" si="9"/>
        <v>#VALUE!</v>
      </c>
    </row>
    <row r="289" spans="1:27" s="223" customFormat="1">
      <c r="A289" s="217" t="str">
        <f>IFERROR(IF(J289&lt;&gt;"",MAX($A$1:A288)+1,""),"")</f>
        <v/>
      </c>
      <c r="B289" s="218" t="str">
        <f>IFERROR(IF(J289="","",_xlfn.CONCAT($Y$2,_xlfn.CONCAT(IF(LEN(ドッグキャリー!$K$2)=1,0,""),ドッグキャリー!$K$2,_xlfn.CONCAT(IF(LEN(ドッグキャリー!$N$2)=1,0,""),ドッグキャリー!$N$2)))),"")</f>
        <v/>
      </c>
      <c r="C289" s="222"/>
      <c r="D289" s="222"/>
      <c r="E289" s="222"/>
      <c r="I289" s="224" t="str">
        <f>IFERROR(IF(スキンタイト!N237=0,"",スキンタイト!E237),"")</f>
        <v/>
      </c>
      <c r="J289" s="223" t="str">
        <f>IFERROR(IF(スキンタイト!N237=0,"",スキンタイト!N237),"")</f>
        <v/>
      </c>
      <c r="K289" s="226"/>
      <c r="L289" s="226"/>
      <c r="M289" s="226"/>
      <c r="N289" s="226"/>
      <c r="O289" s="226"/>
      <c r="P289" s="226"/>
      <c r="Q289" s="226"/>
      <c r="R289" s="226"/>
      <c r="S289" s="216">
        <f t="shared" si="8"/>
        <v>288</v>
      </c>
      <c r="AA289" s="217" t="e">
        <f t="shared" si="9"/>
        <v>#VALUE!</v>
      </c>
    </row>
    <row r="290" spans="1:27" s="223" customFormat="1">
      <c r="A290" s="217" t="str">
        <f>IFERROR(IF(J290&lt;&gt;"",MAX($A$1:A289)+1,""),"")</f>
        <v/>
      </c>
      <c r="B290" s="218" t="str">
        <f>IFERROR(IF(J290="","",_xlfn.CONCAT($Y$2,_xlfn.CONCAT(IF(LEN(ドッグキャリー!$K$2)=1,0,""),ドッグキャリー!$K$2,_xlfn.CONCAT(IF(LEN(ドッグキャリー!$N$2)=1,0,""),ドッグキャリー!$N$2)))),"")</f>
        <v/>
      </c>
      <c r="C290" s="222"/>
      <c r="D290" s="222"/>
      <c r="E290" s="222"/>
      <c r="I290" s="224" t="str">
        <f>IFERROR(IF(スキンタイト!N238=0,"",スキンタイト!E238),"")</f>
        <v/>
      </c>
      <c r="J290" s="223" t="str">
        <f>IFERROR(IF(スキンタイト!N238=0,"",スキンタイト!N238),"")</f>
        <v/>
      </c>
      <c r="K290" s="226"/>
      <c r="L290" s="226"/>
      <c r="M290" s="226"/>
      <c r="N290" s="226"/>
      <c r="O290" s="226"/>
      <c r="P290" s="226"/>
      <c r="Q290" s="226"/>
      <c r="R290" s="226"/>
      <c r="S290" s="216">
        <f t="shared" si="8"/>
        <v>289</v>
      </c>
      <c r="AA290" s="217" t="e">
        <f t="shared" si="9"/>
        <v>#VALUE!</v>
      </c>
    </row>
    <row r="291" spans="1:27" s="223" customFormat="1">
      <c r="A291" s="217" t="str">
        <f>IFERROR(IF(J291&lt;&gt;"",MAX($A$1:A290)+1,""),"")</f>
        <v/>
      </c>
      <c r="B291" s="218" t="str">
        <f>IFERROR(IF(J291="","",_xlfn.CONCAT($Y$2,_xlfn.CONCAT(IF(LEN(ドッグキャリー!$K$2)=1,0,""),ドッグキャリー!$K$2,_xlfn.CONCAT(IF(LEN(ドッグキャリー!$N$2)=1,0,""),ドッグキャリー!$N$2)))),"")</f>
        <v/>
      </c>
      <c r="C291" s="222"/>
      <c r="D291" s="222"/>
      <c r="E291" s="222"/>
      <c r="I291" s="224" t="str">
        <f>IFERROR(IF(スキンタイト!N239=0,"",スキンタイト!E239),"")</f>
        <v/>
      </c>
      <c r="J291" s="223" t="str">
        <f>IFERROR(IF(スキンタイト!N239=0,"",スキンタイト!N239),"")</f>
        <v/>
      </c>
      <c r="K291" s="226"/>
      <c r="L291" s="226"/>
      <c r="M291" s="226"/>
      <c r="N291" s="226"/>
      <c r="O291" s="226"/>
      <c r="P291" s="226"/>
      <c r="Q291" s="226"/>
      <c r="R291" s="226"/>
      <c r="S291" s="216">
        <f t="shared" si="8"/>
        <v>290</v>
      </c>
      <c r="AA291" s="217" t="e">
        <f t="shared" si="9"/>
        <v>#VALUE!</v>
      </c>
    </row>
    <row r="292" spans="1:27" s="223" customFormat="1">
      <c r="A292" s="217" t="str">
        <f>IFERROR(IF(J292&lt;&gt;"",MAX($A$1:A291)+1,""),"")</f>
        <v/>
      </c>
      <c r="B292" s="218" t="str">
        <f>IFERROR(IF(J292="","",_xlfn.CONCAT($Y$2,_xlfn.CONCAT(IF(LEN(ドッグキャリー!$K$2)=1,0,""),ドッグキャリー!$K$2,_xlfn.CONCAT(IF(LEN(ドッグキャリー!$N$2)=1,0,""),ドッグキャリー!$N$2)))),"")</f>
        <v/>
      </c>
      <c r="C292" s="222"/>
      <c r="D292" s="222"/>
      <c r="E292" s="222"/>
      <c r="I292" s="224" t="str">
        <f>IFERROR(IF(スキンタイト!N240=0,"",スキンタイト!E240),"")</f>
        <v/>
      </c>
      <c r="J292" s="223" t="str">
        <f>IFERROR(IF(スキンタイト!N240=0,"",スキンタイト!N240),"")</f>
        <v/>
      </c>
      <c r="K292" s="226"/>
      <c r="L292" s="226"/>
      <c r="M292" s="226"/>
      <c r="N292" s="226"/>
      <c r="O292" s="226"/>
      <c r="P292" s="226"/>
      <c r="Q292" s="226"/>
      <c r="R292" s="226"/>
      <c r="S292" s="216">
        <f t="shared" si="8"/>
        <v>291</v>
      </c>
      <c r="AA292" s="217" t="e">
        <f t="shared" si="9"/>
        <v>#VALUE!</v>
      </c>
    </row>
    <row r="293" spans="1:27" s="223" customFormat="1">
      <c r="A293" s="217" t="str">
        <f>IFERROR(IF(J293&lt;&gt;"",MAX($A$1:A292)+1,""),"")</f>
        <v/>
      </c>
      <c r="B293" s="218" t="str">
        <f>IFERROR(IF(J293="","",_xlfn.CONCAT($Y$2,_xlfn.CONCAT(IF(LEN(ドッグキャリー!$K$2)=1,0,""),ドッグキャリー!$K$2,_xlfn.CONCAT(IF(LEN(ドッグキャリー!$N$2)=1,0,""),ドッグキャリー!$N$2)))),"")</f>
        <v/>
      </c>
      <c r="C293" s="222"/>
      <c r="D293" s="222"/>
      <c r="E293" s="222"/>
      <c r="I293" s="224" t="str">
        <f>IFERROR(IF(スキンタイト!N241=0,"",スキンタイト!E241),"")</f>
        <v/>
      </c>
      <c r="J293" s="223" t="str">
        <f>IFERROR(IF(スキンタイト!N241=0,"",スキンタイト!N241),"")</f>
        <v/>
      </c>
      <c r="K293" s="226"/>
      <c r="L293" s="226"/>
      <c r="M293" s="226"/>
      <c r="N293" s="226"/>
      <c r="O293" s="226"/>
      <c r="P293" s="226"/>
      <c r="Q293" s="226"/>
      <c r="R293" s="226"/>
      <c r="S293" s="216">
        <f t="shared" si="8"/>
        <v>292</v>
      </c>
      <c r="AA293" s="217" t="e">
        <f t="shared" si="9"/>
        <v>#VALUE!</v>
      </c>
    </row>
    <row r="294" spans="1:27" s="223" customFormat="1">
      <c r="A294" s="217" t="str">
        <f>IFERROR(IF(J294&lt;&gt;"",MAX($A$1:A293)+1,""),"")</f>
        <v/>
      </c>
      <c r="B294" s="218" t="str">
        <f>IFERROR(IF(J294="","",_xlfn.CONCAT($Y$2,_xlfn.CONCAT(IF(LEN(ドッグキャリー!$K$2)=1,0,""),ドッグキャリー!$K$2,_xlfn.CONCAT(IF(LEN(ドッグキャリー!$N$2)=1,0,""),ドッグキャリー!$N$2)))),"")</f>
        <v/>
      </c>
      <c r="C294" s="222"/>
      <c r="D294" s="222"/>
      <c r="E294" s="222"/>
      <c r="I294" s="224" t="str">
        <f>IFERROR(IF(スキンタイト!N242=0,"",スキンタイト!E242),"")</f>
        <v/>
      </c>
      <c r="J294" s="223" t="str">
        <f>IFERROR(IF(スキンタイト!N242=0,"",スキンタイト!N242),"")</f>
        <v/>
      </c>
      <c r="K294" s="226"/>
      <c r="L294" s="226"/>
      <c r="M294" s="226"/>
      <c r="N294" s="226"/>
      <c r="O294" s="226"/>
      <c r="P294" s="226"/>
      <c r="Q294" s="226"/>
      <c r="R294" s="226"/>
      <c r="S294" s="216">
        <f t="shared" si="8"/>
        <v>293</v>
      </c>
      <c r="AA294" s="217" t="e">
        <f t="shared" si="9"/>
        <v>#VALUE!</v>
      </c>
    </row>
    <row r="295" spans="1:27" s="223" customFormat="1">
      <c r="A295" s="217" t="str">
        <f>IFERROR(IF(J295&lt;&gt;"",MAX($A$1:A294)+1,""),"")</f>
        <v/>
      </c>
      <c r="B295" s="218" t="str">
        <f>IFERROR(IF(J295="","",_xlfn.CONCAT($Y$2,_xlfn.CONCAT(IF(LEN(ドッグキャリー!$K$2)=1,0,""),ドッグキャリー!$K$2,_xlfn.CONCAT(IF(LEN(ドッグキャリー!$N$2)=1,0,""),ドッグキャリー!$N$2)))),"")</f>
        <v/>
      </c>
      <c r="C295" s="222"/>
      <c r="D295" s="222"/>
      <c r="E295" s="222"/>
      <c r="I295" s="224" t="str">
        <f>IFERROR(IF(スキンタイト!N243=0,"",スキンタイト!E243),"")</f>
        <v/>
      </c>
      <c r="J295" s="223" t="str">
        <f>IFERROR(IF(スキンタイト!N243=0,"",スキンタイト!N243),"")</f>
        <v/>
      </c>
      <c r="K295" s="226"/>
      <c r="L295" s="226"/>
      <c r="M295" s="226"/>
      <c r="N295" s="226"/>
      <c r="O295" s="226"/>
      <c r="P295" s="226"/>
      <c r="Q295" s="226"/>
      <c r="R295" s="226"/>
      <c r="S295" s="216">
        <f t="shared" si="8"/>
        <v>294</v>
      </c>
      <c r="AA295" s="217" t="e">
        <f t="shared" si="9"/>
        <v>#VALUE!</v>
      </c>
    </row>
    <row r="296" spans="1:27" s="223" customFormat="1">
      <c r="A296" s="217" t="str">
        <f>IFERROR(IF(J296&lt;&gt;"",MAX($A$1:A295)+1,""),"")</f>
        <v/>
      </c>
      <c r="B296" s="218" t="str">
        <f>IFERROR(IF(J296="","",_xlfn.CONCAT($Y$2,_xlfn.CONCAT(IF(LEN(ドッグキャリー!$K$2)=1,0,""),ドッグキャリー!$K$2,_xlfn.CONCAT(IF(LEN(ドッグキャリー!$N$2)=1,0,""),ドッグキャリー!$N$2)))),"")</f>
        <v/>
      </c>
      <c r="C296" s="222"/>
      <c r="D296" s="222"/>
      <c r="E296" s="222"/>
      <c r="I296" s="224" t="str">
        <f>IFERROR(IF(スキンタイト!N244=0,"",スキンタイト!E244),"")</f>
        <v/>
      </c>
      <c r="J296" s="223" t="str">
        <f>IFERROR(IF(スキンタイト!N244=0,"",スキンタイト!N244),"")</f>
        <v/>
      </c>
      <c r="K296" s="226"/>
      <c r="L296" s="226"/>
      <c r="M296" s="226"/>
      <c r="N296" s="226"/>
      <c r="O296" s="226"/>
      <c r="P296" s="226"/>
      <c r="Q296" s="226"/>
      <c r="R296" s="226"/>
      <c r="S296" s="216">
        <f t="shared" si="8"/>
        <v>295</v>
      </c>
      <c r="AA296" s="217" t="e">
        <f t="shared" si="9"/>
        <v>#VALUE!</v>
      </c>
    </row>
    <row r="297" spans="1:27" s="223" customFormat="1">
      <c r="A297" s="217" t="str">
        <f>IFERROR(IF(J297&lt;&gt;"",MAX($A$1:A296)+1,""),"")</f>
        <v/>
      </c>
      <c r="B297" s="218" t="str">
        <f>IFERROR(IF(J297="","",_xlfn.CONCAT($Y$2,_xlfn.CONCAT(IF(LEN(ドッグキャリー!$K$2)=1,0,""),ドッグキャリー!$K$2,_xlfn.CONCAT(IF(LEN(ドッグキャリー!$N$2)=1,0,""),ドッグキャリー!$N$2)))),"")</f>
        <v/>
      </c>
      <c r="C297" s="222"/>
      <c r="D297" s="222"/>
      <c r="E297" s="222"/>
      <c r="I297" s="224" t="str">
        <f>IFERROR(IF(スキンタイト!N245=0,"",スキンタイト!E245),"")</f>
        <v/>
      </c>
      <c r="J297" s="223" t="str">
        <f>IFERROR(IF(スキンタイト!N245=0,"",スキンタイト!N245),"")</f>
        <v/>
      </c>
      <c r="K297" s="226"/>
      <c r="L297" s="226"/>
      <c r="M297" s="226"/>
      <c r="N297" s="226"/>
      <c r="O297" s="226"/>
      <c r="P297" s="226"/>
      <c r="Q297" s="226"/>
      <c r="R297" s="226"/>
      <c r="S297" s="216">
        <f t="shared" si="8"/>
        <v>296</v>
      </c>
      <c r="AA297" s="217" t="e">
        <f t="shared" si="9"/>
        <v>#VALUE!</v>
      </c>
    </row>
    <row r="298" spans="1:27" s="223" customFormat="1">
      <c r="A298" s="217" t="str">
        <f>IFERROR(IF(J298&lt;&gt;"",MAX($A$1:A297)+1,""),"")</f>
        <v/>
      </c>
      <c r="B298" s="218" t="str">
        <f>IFERROR(IF(J298="","",_xlfn.CONCAT($Y$2,_xlfn.CONCAT(IF(LEN(ドッグキャリー!$K$2)=1,0,""),ドッグキャリー!$K$2,_xlfn.CONCAT(IF(LEN(ドッグキャリー!$N$2)=1,0,""),ドッグキャリー!$N$2)))),"")</f>
        <v/>
      </c>
      <c r="C298" s="222"/>
      <c r="D298" s="222"/>
      <c r="E298" s="222"/>
      <c r="I298" s="224" t="str">
        <f>IFERROR(IF(スキンタイト!N246=0,"",スキンタイト!E246),"")</f>
        <v/>
      </c>
      <c r="J298" s="223" t="str">
        <f>IFERROR(IF(スキンタイト!N246=0,"",スキンタイト!N246),"")</f>
        <v/>
      </c>
      <c r="K298" s="226"/>
      <c r="L298" s="226"/>
      <c r="M298" s="226"/>
      <c r="N298" s="226"/>
      <c r="O298" s="226"/>
      <c r="P298" s="226"/>
      <c r="Q298" s="226"/>
      <c r="R298" s="226"/>
      <c r="S298" s="216">
        <f t="shared" si="8"/>
        <v>297</v>
      </c>
      <c r="AA298" s="217" t="e">
        <f t="shared" si="9"/>
        <v>#VALUE!</v>
      </c>
    </row>
    <row r="299" spans="1:27" s="223" customFormat="1">
      <c r="A299" s="217" t="str">
        <f>IFERROR(IF(J299&lt;&gt;"",MAX($A$1:A298)+1,""),"")</f>
        <v/>
      </c>
      <c r="B299" s="218" t="str">
        <f>IFERROR(IF(J299="","",_xlfn.CONCAT($Y$2,_xlfn.CONCAT(IF(LEN(ドッグキャリー!$K$2)=1,0,""),ドッグキャリー!$K$2,_xlfn.CONCAT(IF(LEN(ドッグキャリー!$N$2)=1,0,""),ドッグキャリー!$N$2)))),"")</f>
        <v/>
      </c>
      <c r="C299" s="222"/>
      <c r="D299" s="222"/>
      <c r="E299" s="222"/>
      <c r="I299" s="224" t="str">
        <f>IFERROR(IF(スキンタイト!N247=0,"",スキンタイト!E247),"")</f>
        <v/>
      </c>
      <c r="J299" s="223" t="str">
        <f>IFERROR(IF(スキンタイト!N247=0,"",スキンタイト!N247),"")</f>
        <v/>
      </c>
      <c r="K299" s="226"/>
      <c r="L299" s="226"/>
      <c r="M299" s="226"/>
      <c r="N299" s="226"/>
      <c r="O299" s="226"/>
      <c r="P299" s="226"/>
      <c r="Q299" s="226"/>
      <c r="R299" s="226"/>
      <c r="S299" s="216">
        <f t="shared" si="8"/>
        <v>298</v>
      </c>
      <c r="AA299" s="217" t="e">
        <f t="shared" si="9"/>
        <v>#VALUE!</v>
      </c>
    </row>
    <row r="300" spans="1:27" s="223" customFormat="1">
      <c r="A300" s="217" t="str">
        <f>IFERROR(IF(J300&lt;&gt;"",MAX($A$1:A299)+1,""),"")</f>
        <v/>
      </c>
      <c r="B300" s="218" t="str">
        <f>IFERROR(IF(J300="","",_xlfn.CONCAT($Y$2,_xlfn.CONCAT(IF(LEN(ドッグキャリー!$K$2)=1,0,""),ドッグキャリー!$K$2,_xlfn.CONCAT(IF(LEN(ドッグキャリー!$N$2)=1,0,""),ドッグキャリー!$N$2)))),"")</f>
        <v/>
      </c>
      <c r="C300" s="222"/>
      <c r="D300" s="222"/>
      <c r="E300" s="222"/>
      <c r="I300" s="224" t="str">
        <f>IFERROR(IF(スキンタイト!N248=0,"",スキンタイト!E248),"")</f>
        <v/>
      </c>
      <c r="J300" s="223" t="str">
        <f>IFERROR(IF(スキンタイト!N248=0,"",スキンタイト!N248),"")</f>
        <v/>
      </c>
      <c r="K300" s="226"/>
      <c r="L300" s="226"/>
      <c r="M300" s="226"/>
      <c r="N300" s="226"/>
      <c r="O300" s="226"/>
      <c r="P300" s="226"/>
      <c r="Q300" s="226"/>
      <c r="R300" s="226"/>
      <c r="S300" s="216">
        <f t="shared" si="8"/>
        <v>299</v>
      </c>
      <c r="AA300" s="217" t="e">
        <f t="shared" si="9"/>
        <v>#VALUE!</v>
      </c>
    </row>
    <row r="301" spans="1:27" s="223" customFormat="1">
      <c r="A301" s="217" t="str">
        <f>IFERROR(IF(J301&lt;&gt;"",MAX($A$1:A300)+1,""),"")</f>
        <v/>
      </c>
      <c r="B301" s="218" t="str">
        <f>IFERROR(IF(J301="","",_xlfn.CONCAT($Y$2,_xlfn.CONCAT(IF(LEN(ドッグキャリー!$K$2)=1,0,""),ドッグキャリー!$K$2,_xlfn.CONCAT(IF(LEN(ドッグキャリー!$N$2)=1,0,""),ドッグキャリー!$N$2)))),"")</f>
        <v/>
      </c>
      <c r="C301" s="222"/>
      <c r="D301" s="222"/>
      <c r="E301" s="222"/>
      <c r="I301" s="224" t="str">
        <f>IFERROR(IF(スキンタイト!N249=0,"",スキンタイト!E249),"")</f>
        <v/>
      </c>
      <c r="J301" s="223" t="str">
        <f>IFERROR(IF(スキンタイト!N249=0,"",スキンタイト!N249),"")</f>
        <v/>
      </c>
      <c r="K301" s="226"/>
      <c r="L301" s="226"/>
      <c r="M301" s="226"/>
      <c r="N301" s="226"/>
      <c r="O301" s="226"/>
      <c r="P301" s="226"/>
      <c r="Q301" s="226"/>
      <c r="R301" s="226"/>
      <c r="S301" s="216">
        <f t="shared" si="8"/>
        <v>300</v>
      </c>
      <c r="AA301" s="217" t="e">
        <f t="shared" si="9"/>
        <v>#VALUE!</v>
      </c>
    </row>
    <row r="302" spans="1:27" s="223" customFormat="1">
      <c r="A302" s="217" t="str">
        <f>IFERROR(IF(J302&lt;&gt;"",MAX($A$1:A301)+1,""),"")</f>
        <v/>
      </c>
      <c r="B302" s="218" t="str">
        <f>IFERROR(IF(J302="","",_xlfn.CONCAT($Y$2,_xlfn.CONCAT(IF(LEN(ドッグキャリー!$K$2)=1,0,""),ドッグキャリー!$K$2,_xlfn.CONCAT(IF(LEN(ドッグキャリー!$N$2)=1,0,""),ドッグキャリー!$N$2)))),"")</f>
        <v/>
      </c>
      <c r="C302" s="222"/>
      <c r="D302" s="222"/>
      <c r="E302" s="222"/>
      <c r="I302" s="224" t="str">
        <f>IFERROR(IF(スキンタイト!N250=0,"",スキンタイト!E250),"")</f>
        <v/>
      </c>
      <c r="J302" s="223" t="str">
        <f>IFERROR(IF(スキンタイト!N250=0,"",スキンタイト!N250),"")</f>
        <v/>
      </c>
      <c r="K302" s="226"/>
      <c r="L302" s="226"/>
      <c r="M302" s="226"/>
      <c r="N302" s="226"/>
      <c r="O302" s="226"/>
      <c r="P302" s="226"/>
      <c r="Q302" s="226"/>
      <c r="R302" s="226"/>
      <c r="S302" s="216">
        <f t="shared" si="8"/>
        <v>301</v>
      </c>
      <c r="AA302" s="217" t="e">
        <f t="shared" si="9"/>
        <v>#VALUE!</v>
      </c>
    </row>
    <row r="303" spans="1:27" s="223" customFormat="1">
      <c r="A303" s="217" t="str">
        <f>IFERROR(IF(J303&lt;&gt;"",MAX($A$1:A302)+1,""),"")</f>
        <v/>
      </c>
      <c r="B303" s="218" t="str">
        <f>IFERROR(IF(J303="","",_xlfn.CONCAT($Y$2,_xlfn.CONCAT(IF(LEN(ドッグキャリー!$K$2)=1,0,""),ドッグキャリー!$K$2,_xlfn.CONCAT(IF(LEN(ドッグキャリー!$N$2)=1,0,""),ドッグキャリー!$N$2)))),"")</f>
        <v/>
      </c>
      <c r="C303" s="222"/>
      <c r="D303" s="222"/>
      <c r="E303" s="222"/>
      <c r="I303" s="224" t="str">
        <f>IFERROR(IF(スキンタイト!N251=0,"",スキンタイト!E251),"")</f>
        <v/>
      </c>
      <c r="J303" s="223" t="str">
        <f>IFERROR(IF(スキンタイト!N251=0,"",スキンタイト!N251),"")</f>
        <v/>
      </c>
      <c r="K303" s="226"/>
      <c r="L303" s="226"/>
      <c r="M303" s="226"/>
      <c r="N303" s="226"/>
      <c r="O303" s="226"/>
      <c r="P303" s="226"/>
      <c r="Q303" s="226"/>
      <c r="R303" s="226"/>
      <c r="S303" s="216">
        <f t="shared" si="8"/>
        <v>302</v>
      </c>
      <c r="AA303" s="217" t="e">
        <f t="shared" si="9"/>
        <v>#VALUE!</v>
      </c>
    </row>
    <row r="304" spans="1:27" s="223" customFormat="1">
      <c r="A304" s="217" t="str">
        <f>IFERROR(IF(J304&lt;&gt;"",MAX($A$1:A303)+1,""),"")</f>
        <v/>
      </c>
      <c r="B304" s="218" t="str">
        <f>IFERROR(IF(J304="","",_xlfn.CONCAT($Y$2,_xlfn.CONCAT(IF(LEN(ドッグキャリー!$K$2)=1,0,""),ドッグキャリー!$K$2,_xlfn.CONCAT(IF(LEN(ドッグキャリー!$N$2)=1,0,""),ドッグキャリー!$N$2)))),"")</f>
        <v/>
      </c>
      <c r="C304" s="222"/>
      <c r="D304" s="222"/>
      <c r="E304" s="222"/>
      <c r="I304" s="224" t="str">
        <f>IFERROR(IF(スキンタイト!N252=0,"",スキンタイト!E252),"")</f>
        <v/>
      </c>
      <c r="J304" s="223" t="str">
        <f>IFERROR(IF(スキンタイト!N252=0,"",スキンタイト!N252),"")</f>
        <v/>
      </c>
      <c r="K304" s="226"/>
      <c r="L304" s="226"/>
      <c r="M304" s="226"/>
      <c r="N304" s="226"/>
      <c r="O304" s="226"/>
      <c r="P304" s="226"/>
      <c r="Q304" s="226"/>
      <c r="R304" s="226"/>
      <c r="S304" s="216">
        <f t="shared" si="8"/>
        <v>303</v>
      </c>
      <c r="AA304" s="217" t="e">
        <f t="shared" si="9"/>
        <v>#VALUE!</v>
      </c>
    </row>
    <row r="305" spans="1:27" s="223" customFormat="1">
      <c r="A305" s="217" t="str">
        <f>IFERROR(IF(J305&lt;&gt;"",MAX($A$1:A304)+1,""),"")</f>
        <v/>
      </c>
      <c r="B305" s="218" t="str">
        <f>IFERROR(IF(J305="","",_xlfn.CONCAT($Y$2,_xlfn.CONCAT(IF(LEN(ドッグキャリー!$K$2)=1,0,""),ドッグキャリー!$K$2,_xlfn.CONCAT(IF(LEN(ドッグキャリー!$N$2)=1,0,""),ドッグキャリー!$N$2)))),"")</f>
        <v/>
      </c>
      <c r="C305" s="222"/>
      <c r="D305" s="222"/>
      <c r="E305" s="222"/>
      <c r="I305" s="224" t="str">
        <f>IFERROR(IF(スキンタイト!N253=0,"",スキンタイト!E253),"")</f>
        <v/>
      </c>
      <c r="J305" s="223" t="str">
        <f>IFERROR(IF(スキンタイト!N253=0,"",スキンタイト!N253),"")</f>
        <v/>
      </c>
      <c r="K305" s="226"/>
      <c r="L305" s="226"/>
      <c r="M305" s="226"/>
      <c r="N305" s="226"/>
      <c r="O305" s="226"/>
      <c r="P305" s="226"/>
      <c r="Q305" s="226"/>
      <c r="R305" s="226"/>
      <c r="S305" s="216">
        <f t="shared" si="8"/>
        <v>304</v>
      </c>
      <c r="AA305" s="217" t="e">
        <f t="shared" si="9"/>
        <v>#VALUE!</v>
      </c>
    </row>
    <row r="306" spans="1:27" s="223" customFormat="1">
      <c r="A306" s="217" t="str">
        <f>IFERROR(IF(J306&lt;&gt;"",MAX($A$1:A305)+1,""),"")</f>
        <v/>
      </c>
      <c r="B306" s="218" t="str">
        <f>IFERROR(IF(J306="","",_xlfn.CONCAT($Y$2,_xlfn.CONCAT(IF(LEN(ドッグキャリー!$K$2)=1,0,""),ドッグキャリー!$K$2,_xlfn.CONCAT(IF(LEN(ドッグキャリー!$N$2)=1,0,""),ドッグキャリー!$N$2)))),"")</f>
        <v/>
      </c>
      <c r="C306" s="222"/>
      <c r="D306" s="222"/>
      <c r="E306" s="222"/>
      <c r="I306" s="224" t="str">
        <f>IFERROR(IF(スキンタイト!N254=0,"",スキンタイト!E254),"")</f>
        <v/>
      </c>
      <c r="J306" s="223" t="str">
        <f>IFERROR(IF(スキンタイト!N254=0,"",スキンタイト!N254),"")</f>
        <v/>
      </c>
      <c r="K306" s="226"/>
      <c r="L306" s="226"/>
      <c r="M306" s="226"/>
      <c r="N306" s="226"/>
      <c r="O306" s="226"/>
      <c r="P306" s="226"/>
      <c r="Q306" s="226"/>
      <c r="R306" s="226"/>
      <c r="S306" s="216">
        <f t="shared" si="8"/>
        <v>305</v>
      </c>
      <c r="AA306" s="217" t="e">
        <f t="shared" si="9"/>
        <v>#VALUE!</v>
      </c>
    </row>
    <row r="307" spans="1:27" s="223" customFormat="1">
      <c r="A307" s="217" t="str">
        <f>IFERROR(IF(J307&lt;&gt;"",MAX($A$1:A306)+1,""),"")</f>
        <v/>
      </c>
      <c r="B307" s="218" t="str">
        <f>IFERROR(IF(J307="","",_xlfn.CONCAT($Y$2,_xlfn.CONCAT(IF(LEN(ドッグキャリー!$K$2)=1,0,""),ドッグキャリー!$K$2,_xlfn.CONCAT(IF(LEN(ドッグキャリー!$N$2)=1,0,""),ドッグキャリー!$N$2)))),"")</f>
        <v/>
      </c>
      <c r="C307" s="222"/>
      <c r="D307" s="222"/>
      <c r="E307" s="222"/>
      <c r="I307" s="224" t="str">
        <f>IFERROR(IF(スキンタイト!N255=0,"",スキンタイト!E255),"")</f>
        <v/>
      </c>
      <c r="J307" s="223" t="str">
        <f>IFERROR(IF(スキンタイト!N255=0,"",スキンタイト!N255),"")</f>
        <v/>
      </c>
      <c r="K307" s="226"/>
      <c r="L307" s="226"/>
      <c r="M307" s="226"/>
      <c r="N307" s="226"/>
      <c r="O307" s="226"/>
      <c r="P307" s="226"/>
      <c r="Q307" s="226"/>
      <c r="R307" s="226"/>
      <c r="S307" s="216">
        <f t="shared" si="8"/>
        <v>306</v>
      </c>
      <c r="AA307" s="217" t="e">
        <f t="shared" si="9"/>
        <v>#VALUE!</v>
      </c>
    </row>
    <row r="308" spans="1:27" s="223" customFormat="1">
      <c r="A308" s="217" t="str">
        <f>IFERROR(IF(J308&lt;&gt;"",MAX($A$1:A307)+1,""),"")</f>
        <v/>
      </c>
      <c r="B308" s="218" t="str">
        <f>IFERROR(IF(J308="","",_xlfn.CONCAT($Y$2,_xlfn.CONCAT(IF(LEN(ドッグキャリー!$K$2)=1,0,""),ドッグキャリー!$K$2,_xlfn.CONCAT(IF(LEN(ドッグキャリー!$N$2)=1,0,""),ドッグキャリー!$N$2)))),"")</f>
        <v/>
      </c>
      <c r="C308" s="222"/>
      <c r="D308" s="222"/>
      <c r="E308" s="222"/>
      <c r="I308" s="224" t="str">
        <f>IFERROR(IF(スキンタイト!N256=0,"",スキンタイト!E256),"")</f>
        <v/>
      </c>
      <c r="J308" s="223" t="str">
        <f>IFERROR(IF(スキンタイト!N256=0,"",スキンタイト!N256),"")</f>
        <v/>
      </c>
      <c r="K308" s="226"/>
      <c r="L308" s="226"/>
      <c r="M308" s="226"/>
      <c r="N308" s="226"/>
      <c r="O308" s="226"/>
      <c r="P308" s="226"/>
      <c r="Q308" s="226"/>
      <c r="R308" s="226"/>
      <c r="S308" s="216">
        <f t="shared" si="8"/>
        <v>307</v>
      </c>
      <c r="AA308" s="217" t="e">
        <f t="shared" si="9"/>
        <v>#VALUE!</v>
      </c>
    </row>
    <row r="309" spans="1:27" s="223" customFormat="1">
      <c r="A309" s="217" t="str">
        <f>IFERROR(IF(J309&lt;&gt;"",MAX($A$1:A308)+1,""),"")</f>
        <v/>
      </c>
      <c r="B309" s="218" t="str">
        <f>IFERROR(IF(J309="","",_xlfn.CONCAT($Y$2,_xlfn.CONCAT(IF(LEN(ドッグキャリー!$K$2)=1,0,""),ドッグキャリー!$K$2,_xlfn.CONCAT(IF(LEN(ドッグキャリー!$N$2)=1,0,""),ドッグキャリー!$N$2)))),"")</f>
        <v/>
      </c>
      <c r="C309" s="222"/>
      <c r="D309" s="222"/>
      <c r="E309" s="222"/>
      <c r="I309" s="224" t="str">
        <f>IFERROR(IF(スキンタイト!N257=0,"",スキンタイト!E257),"")</f>
        <v/>
      </c>
      <c r="J309" s="223" t="str">
        <f>IFERROR(IF(スキンタイト!N257=0,"",スキンタイト!N257),"")</f>
        <v/>
      </c>
      <c r="K309" s="226"/>
      <c r="L309" s="226"/>
      <c r="M309" s="226"/>
      <c r="N309" s="226"/>
      <c r="O309" s="226"/>
      <c r="P309" s="226"/>
      <c r="Q309" s="226"/>
      <c r="R309" s="226"/>
      <c r="S309" s="216">
        <f t="shared" si="8"/>
        <v>308</v>
      </c>
      <c r="AA309" s="217" t="e">
        <f t="shared" si="9"/>
        <v>#VALUE!</v>
      </c>
    </row>
    <row r="310" spans="1:27" s="223" customFormat="1">
      <c r="A310" s="217" t="str">
        <f>IFERROR(IF(J310&lt;&gt;"",MAX($A$1:A309)+1,""),"")</f>
        <v/>
      </c>
      <c r="B310" s="218" t="str">
        <f>IFERROR(IF(J310="","",_xlfn.CONCAT($Y$2,_xlfn.CONCAT(IF(LEN(ドッグキャリー!$K$2)=1,0,""),ドッグキャリー!$K$2,_xlfn.CONCAT(IF(LEN(ドッグキャリー!$N$2)=1,0,""),ドッグキャリー!$N$2)))),"")</f>
        <v/>
      </c>
      <c r="C310" s="222"/>
      <c r="D310" s="222"/>
      <c r="E310" s="222"/>
      <c r="I310" s="224" t="str">
        <f>IFERROR(IF(スキンタイト!N258=0,"",スキンタイト!E258),"")</f>
        <v/>
      </c>
      <c r="J310" s="223" t="str">
        <f>IFERROR(IF(スキンタイト!N258=0,"",スキンタイト!N258),"")</f>
        <v/>
      </c>
      <c r="K310" s="226"/>
      <c r="L310" s="226"/>
      <c r="M310" s="226"/>
      <c r="N310" s="226"/>
      <c r="O310" s="226"/>
      <c r="P310" s="226"/>
      <c r="Q310" s="226"/>
      <c r="R310" s="226"/>
      <c r="S310" s="216">
        <f t="shared" si="8"/>
        <v>309</v>
      </c>
      <c r="AA310" s="217" t="e">
        <f t="shared" si="9"/>
        <v>#VALUE!</v>
      </c>
    </row>
    <row r="311" spans="1:27" s="223" customFormat="1">
      <c r="A311" s="217" t="str">
        <f>IFERROR(IF(J311&lt;&gt;"",MAX($A$1:A310)+1,""),"")</f>
        <v/>
      </c>
      <c r="B311" s="218" t="str">
        <f>IFERROR(IF(J311="","",_xlfn.CONCAT($Y$2,_xlfn.CONCAT(IF(LEN(ドッグキャリー!$K$2)=1,0,""),ドッグキャリー!$K$2,_xlfn.CONCAT(IF(LEN(ドッグキャリー!$N$2)=1,0,""),ドッグキャリー!$N$2)))),"")</f>
        <v/>
      </c>
      <c r="C311" s="222"/>
      <c r="D311" s="222"/>
      <c r="E311" s="222"/>
      <c r="I311" s="224" t="str">
        <f>IFERROR(IF(スキンタイト!N259=0,"",スキンタイト!E259),"")</f>
        <v/>
      </c>
      <c r="J311" s="223" t="str">
        <f>IFERROR(IF(スキンタイト!N259=0,"",スキンタイト!N259),"")</f>
        <v/>
      </c>
      <c r="K311" s="226"/>
      <c r="L311" s="226"/>
      <c r="M311" s="226"/>
      <c r="N311" s="226"/>
      <c r="O311" s="226"/>
      <c r="P311" s="226"/>
      <c r="Q311" s="226"/>
      <c r="R311" s="226"/>
      <c r="S311" s="216">
        <f t="shared" si="8"/>
        <v>310</v>
      </c>
      <c r="AA311" s="217" t="e">
        <f t="shared" si="9"/>
        <v>#VALUE!</v>
      </c>
    </row>
    <row r="312" spans="1:27" s="223" customFormat="1">
      <c r="A312" s="217" t="str">
        <f>IFERROR(IF(J312&lt;&gt;"",MAX($A$1:A311)+1,""),"")</f>
        <v/>
      </c>
      <c r="B312" s="218" t="str">
        <f>IFERROR(IF(J312="","",_xlfn.CONCAT($Y$2,_xlfn.CONCAT(IF(LEN(ドッグキャリー!$K$2)=1,0,""),ドッグキャリー!$K$2,_xlfn.CONCAT(IF(LEN(ドッグキャリー!$N$2)=1,0,""),ドッグキャリー!$N$2)))),"")</f>
        <v/>
      </c>
      <c r="C312" s="222"/>
      <c r="D312" s="222"/>
      <c r="E312" s="222"/>
      <c r="I312" s="224" t="str">
        <f>IFERROR(IF(スキンタイト!N260=0,"",スキンタイト!E260),"")</f>
        <v/>
      </c>
      <c r="J312" s="223" t="str">
        <f>IFERROR(IF(スキンタイト!N260=0,"",スキンタイト!N260),"")</f>
        <v/>
      </c>
      <c r="K312" s="226"/>
      <c r="L312" s="226"/>
      <c r="M312" s="226"/>
      <c r="N312" s="226"/>
      <c r="O312" s="226"/>
      <c r="P312" s="226"/>
      <c r="Q312" s="226"/>
      <c r="R312" s="226"/>
      <c r="S312" s="216">
        <f t="shared" si="8"/>
        <v>311</v>
      </c>
      <c r="AA312" s="217" t="e">
        <f t="shared" si="9"/>
        <v>#VALUE!</v>
      </c>
    </row>
    <row r="313" spans="1:27" s="223" customFormat="1">
      <c r="A313" s="217" t="str">
        <f>IFERROR(IF(J313&lt;&gt;"",MAX($A$1:A312)+1,""),"")</f>
        <v/>
      </c>
      <c r="B313" s="218" t="str">
        <f>IFERROR(IF(J313="","",_xlfn.CONCAT($Y$2,_xlfn.CONCAT(IF(LEN(ドッグキャリー!$K$2)=1,0,""),ドッグキャリー!$K$2,_xlfn.CONCAT(IF(LEN(ドッグキャリー!$N$2)=1,0,""),ドッグキャリー!$N$2)))),"")</f>
        <v/>
      </c>
      <c r="C313" s="222"/>
      <c r="D313" s="222"/>
      <c r="E313" s="222"/>
      <c r="I313" s="224" t="str">
        <f>IFERROR(IF(スキンタイト!N261=0,"",スキンタイト!E261),"")</f>
        <v/>
      </c>
      <c r="J313" s="223" t="str">
        <f>IFERROR(IF(スキンタイト!N261=0,"",スキンタイト!N261),"")</f>
        <v/>
      </c>
      <c r="K313" s="226"/>
      <c r="L313" s="226"/>
      <c r="M313" s="226"/>
      <c r="N313" s="226"/>
      <c r="O313" s="226"/>
      <c r="P313" s="226"/>
      <c r="Q313" s="226"/>
      <c r="R313" s="226"/>
      <c r="S313" s="216">
        <f t="shared" si="8"/>
        <v>312</v>
      </c>
      <c r="AA313" s="217" t="e">
        <f t="shared" si="9"/>
        <v>#VALUE!</v>
      </c>
    </row>
    <row r="314" spans="1:27" s="223" customFormat="1">
      <c r="A314" s="217" t="str">
        <f>IFERROR(IF(J314&lt;&gt;"",MAX($A$1:A313)+1,""),"")</f>
        <v/>
      </c>
      <c r="B314" s="218" t="str">
        <f>IFERROR(IF(J314="","",_xlfn.CONCAT($Y$2,_xlfn.CONCAT(IF(LEN(ドッグキャリー!$K$2)=1,0,""),ドッグキャリー!$K$2,_xlfn.CONCAT(IF(LEN(ドッグキャリー!$N$2)=1,0,""),ドッグキャリー!$N$2)))),"")</f>
        <v/>
      </c>
      <c r="C314" s="222"/>
      <c r="D314" s="222"/>
      <c r="E314" s="222"/>
      <c r="I314" s="224" t="str">
        <f>IFERROR(IF(スキンタイト!N262=0,"",スキンタイト!E262),"")</f>
        <v/>
      </c>
      <c r="J314" s="223" t="str">
        <f>IFERROR(IF(スキンタイト!N262=0,"",スキンタイト!N262),"")</f>
        <v/>
      </c>
      <c r="K314" s="226"/>
      <c r="L314" s="226"/>
      <c r="M314" s="226"/>
      <c r="N314" s="226"/>
      <c r="O314" s="226"/>
      <c r="P314" s="226"/>
      <c r="Q314" s="226"/>
      <c r="R314" s="226"/>
      <c r="S314" s="216">
        <f t="shared" si="8"/>
        <v>313</v>
      </c>
      <c r="AA314" s="217" t="e">
        <f t="shared" si="9"/>
        <v>#VALUE!</v>
      </c>
    </row>
    <row r="315" spans="1:27" s="223" customFormat="1">
      <c r="A315" s="217" t="str">
        <f>IFERROR(IF(J315&lt;&gt;"",MAX($A$1:A314)+1,""),"")</f>
        <v/>
      </c>
      <c r="B315" s="218" t="str">
        <f>IFERROR(IF(J315="","",_xlfn.CONCAT($Y$2,_xlfn.CONCAT(IF(LEN(ドッグキャリー!$K$2)=1,0,""),ドッグキャリー!$K$2,_xlfn.CONCAT(IF(LEN(ドッグキャリー!$N$2)=1,0,""),ドッグキャリー!$N$2)))),"")</f>
        <v/>
      </c>
      <c r="C315" s="222"/>
      <c r="D315" s="222"/>
      <c r="E315" s="222"/>
      <c r="I315" s="224" t="str">
        <f>IFERROR(IF(スキンタイト!N263=0,"",スキンタイト!E263),"")</f>
        <v/>
      </c>
      <c r="J315" s="223" t="str">
        <f>IFERROR(IF(スキンタイト!N263=0,"",スキンタイト!N263),"")</f>
        <v/>
      </c>
      <c r="K315" s="226"/>
      <c r="L315" s="226"/>
      <c r="M315" s="226"/>
      <c r="N315" s="226"/>
      <c r="O315" s="226"/>
      <c r="P315" s="226"/>
      <c r="Q315" s="226"/>
      <c r="R315" s="226"/>
      <c r="S315" s="216">
        <f t="shared" si="8"/>
        <v>314</v>
      </c>
      <c r="AA315" s="217" t="e">
        <f t="shared" si="9"/>
        <v>#VALUE!</v>
      </c>
    </row>
    <row r="316" spans="1:27" s="223" customFormat="1">
      <c r="A316" s="217" t="str">
        <f>IFERROR(IF(J316&lt;&gt;"",MAX($A$1:A315)+1,""),"")</f>
        <v/>
      </c>
      <c r="B316" s="218" t="str">
        <f>IFERROR(IF(J316="","",_xlfn.CONCAT($Y$2,_xlfn.CONCAT(IF(LEN(ドッグキャリー!$K$2)=1,0,""),ドッグキャリー!$K$2,_xlfn.CONCAT(IF(LEN(ドッグキャリー!$N$2)=1,0,""),ドッグキャリー!$N$2)))),"")</f>
        <v/>
      </c>
      <c r="C316" s="222"/>
      <c r="D316" s="222"/>
      <c r="E316" s="222"/>
      <c r="I316" s="224" t="str">
        <f>IFERROR(IF(スキンタイト!N264=0,"",スキンタイト!E264),"")</f>
        <v/>
      </c>
      <c r="J316" s="223" t="str">
        <f>IFERROR(IF(スキンタイト!N264=0,"",スキンタイト!N264),"")</f>
        <v/>
      </c>
      <c r="K316" s="226"/>
      <c r="L316" s="226"/>
      <c r="M316" s="226"/>
      <c r="N316" s="226"/>
      <c r="O316" s="226"/>
      <c r="P316" s="226"/>
      <c r="Q316" s="226"/>
      <c r="R316" s="226"/>
      <c r="S316" s="216">
        <f t="shared" si="8"/>
        <v>315</v>
      </c>
      <c r="AA316" s="217" t="e">
        <f t="shared" si="9"/>
        <v>#VALUE!</v>
      </c>
    </row>
    <row r="317" spans="1:27" s="223" customFormat="1">
      <c r="A317" s="217" t="str">
        <f>IFERROR(IF(J317&lt;&gt;"",MAX($A$1:A316)+1,""),"")</f>
        <v/>
      </c>
      <c r="B317" s="218" t="str">
        <f>IFERROR(IF(J317="","",_xlfn.CONCAT($Y$2,_xlfn.CONCAT(IF(LEN(ドッグキャリー!$K$2)=1,0,""),ドッグキャリー!$K$2,_xlfn.CONCAT(IF(LEN(ドッグキャリー!$N$2)=1,0,""),ドッグキャリー!$N$2)))),"")</f>
        <v/>
      </c>
      <c r="C317" s="222"/>
      <c r="D317" s="222"/>
      <c r="E317" s="222"/>
      <c r="I317" s="224" t="str">
        <f>IFERROR(IF(スキンタイト!N265=0,"",スキンタイト!E265),"")</f>
        <v/>
      </c>
      <c r="J317" s="223" t="str">
        <f>IFERROR(IF(スキンタイト!N265=0,"",スキンタイト!N265),"")</f>
        <v/>
      </c>
      <c r="K317" s="226"/>
      <c r="L317" s="226"/>
      <c r="M317" s="226"/>
      <c r="N317" s="226"/>
      <c r="O317" s="226"/>
      <c r="P317" s="226"/>
      <c r="Q317" s="226"/>
      <c r="R317" s="226"/>
      <c r="S317" s="216">
        <f t="shared" si="8"/>
        <v>316</v>
      </c>
      <c r="AA317" s="217" t="e">
        <f t="shared" si="9"/>
        <v>#VALUE!</v>
      </c>
    </row>
    <row r="318" spans="1:27" s="223" customFormat="1">
      <c r="A318" s="217" t="str">
        <f>IFERROR(IF(J318&lt;&gt;"",MAX($A$1:A317)+1,""),"")</f>
        <v/>
      </c>
      <c r="B318" s="218" t="str">
        <f>IFERROR(IF(J318="","",_xlfn.CONCAT($Y$2,_xlfn.CONCAT(IF(LEN(ドッグキャリー!$K$2)=1,0,""),ドッグキャリー!$K$2,_xlfn.CONCAT(IF(LEN(ドッグキャリー!$N$2)=1,0,""),ドッグキャリー!$N$2)))),"")</f>
        <v/>
      </c>
      <c r="C318" s="222"/>
      <c r="D318" s="222"/>
      <c r="E318" s="222"/>
      <c r="I318" s="224" t="str">
        <f>IFERROR(IF(スキンタイト!N266=0,"",スキンタイト!E266),"")</f>
        <v/>
      </c>
      <c r="J318" s="223" t="str">
        <f>IFERROR(IF(スキンタイト!N266=0,"",スキンタイト!N266),"")</f>
        <v/>
      </c>
      <c r="K318" s="226"/>
      <c r="L318" s="226"/>
      <c r="M318" s="226"/>
      <c r="N318" s="226"/>
      <c r="O318" s="226"/>
      <c r="P318" s="226"/>
      <c r="Q318" s="226"/>
      <c r="R318" s="226"/>
      <c r="S318" s="216">
        <f t="shared" si="8"/>
        <v>317</v>
      </c>
      <c r="AA318" s="217" t="e">
        <f t="shared" si="9"/>
        <v>#VALUE!</v>
      </c>
    </row>
    <row r="319" spans="1:27" s="223" customFormat="1">
      <c r="A319" s="217" t="str">
        <f>IFERROR(IF(J319&lt;&gt;"",MAX($A$1:A318)+1,""),"")</f>
        <v/>
      </c>
      <c r="B319" s="218" t="str">
        <f>IFERROR(IF(J319="","",_xlfn.CONCAT($Y$2,_xlfn.CONCAT(IF(LEN(ドッグキャリー!$K$2)=1,0,""),ドッグキャリー!$K$2,_xlfn.CONCAT(IF(LEN(ドッグキャリー!$N$2)=1,0,""),ドッグキャリー!$N$2)))),"")</f>
        <v/>
      </c>
      <c r="C319" s="222"/>
      <c r="D319" s="222"/>
      <c r="E319" s="222"/>
      <c r="I319" s="224" t="str">
        <f>IFERROR(IF(スキンタイト!N267=0,"",スキンタイト!E267),"")</f>
        <v/>
      </c>
      <c r="J319" s="223" t="str">
        <f>IFERROR(IF(スキンタイト!N267=0,"",スキンタイト!N267),"")</f>
        <v/>
      </c>
      <c r="K319" s="226"/>
      <c r="L319" s="226"/>
      <c r="M319" s="226"/>
      <c r="N319" s="226"/>
      <c r="O319" s="226"/>
      <c r="P319" s="226"/>
      <c r="Q319" s="226"/>
      <c r="R319" s="226"/>
      <c r="S319" s="216">
        <f t="shared" si="8"/>
        <v>318</v>
      </c>
      <c r="AA319" s="217" t="e">
        <f t="shared" si="9"/>
        <v>#VALUE!</v>
      </c>
    </row>
    <row r="320" spans="1:27" s="223" customFormat="1">
      <c r="A320" s="217" t="str">
        <f>IFERROR(IF(J320&lt;&gt;"",MAX($A$1:A319)+1,""),"")</f>
        <v/>
      </c>
      <c r="B320" s="218" t="str">
        <f>IFERROR(IF(J320="","",_xlfn.CONCAT($Y$2,_xlfn.CONCAT(IF(LEN(ドッグキャリー!$K$2)=1,0,""),ドッグキャリー!$K$2,_xlfn.CONCAT(IF(LEN(ドッグキャリー!$N$2)=1,0,""),ドッグキャリー!$N$2)))),"")</f>
        <v/>
      </c>
      <c r="C320" s="222"/>
      <c r="D320" s="222"/>
      <c r="E320" s="222"/>
      <c r="I320" s="224" t="str">
        <f>IFERROR(IF(スキンタイト!N268=0,"",スキンタイト!E268),"")</f>
        <v/>
      </c>
      <c r="J320" s="223" t="str">
        <f>IFERROR(IF(スキンタイト!N268=0,"",スキンタイト!N268),"")</f>
        <v/>
      </c>
      <c r="K320" s="226"/>
      <c r="L320" s="226"/>
      <c r="M320" s="226"/>
      <c r="N320" s="226"/>
      <c r="O320" s="226"/>
      <c r="P320" s="226"/>
      <c r="Q320" s="226"/>
      <c r="R320" s="226"/>
      <c r="S320" s="216">
        <f t="shared" si="8"/>
        <v>319</v>
      </c>
      <c r="AA320" s="217" t="e">
        <f t="shared" si="9"/>
        <v>#VALUE!</v>
      </c>
    </row>
    <row r="321" spans="1:27" s="223" customFormat="1">
      <c r="A321" s="217" t="str">
        <f>IFERROR(IF(J321&lt;&gt;"",MAX($A$1:A320)+1,""),"")</f>
        <v/>
      </c>
      <c r="B321" s="218" t="str">
        <f>IFERROR(IF(J321="","",_xlfn.CONCAT($Y$2,_xlfn.CONCAT(IF(LEN(ドッグキャリー!$K$2)=1,0,""),ドッグキャリー!$K$2,_xlfn.CONCAT(IF(LEN(ドッグキャリー!$N$2)=1,0,""),ドッグキャリー!$N$2)))),"")</f>
        <v/>
      </c>
      <c r="C321" s="222"/>
      <c r="D321" s="222"/>
      <c r="E321" s="222"/>
      <c r="I321" s="224" t="str">
        <f>IFERROR(IF(スキンタイト!N269=0,"",スキンタイト!E269),"")</f>
        <v/>
      </c>
      <c r="J321" s="223" t="str">
        <f>IFERROR(IF(スキンタイト!N269=0,"",スキンタイト!N269),"")</f>
        <v/>
      </c>
      <c r="K321" s="226"/>
      <c r="L321" s="226"/>
      <c r="M321" s="226"/>
      <c r="N321" s="226"/>
      <c r="O321" s="226"/>
      <c r="P321" s="226"/>
      <c r="Q321" s="226"/>
      <c r="R321" s="226"/>
      <c r="S321" s="216">
        <f t="shared" si="8"/>
        <v>320</v>
      </c>
      <c r="AA321" s="217" t="e">
        <f t="shared" si="9"/>
        <v>#VALUE!</v>
      </c>
    </row>
    <row r="322" spans="1:27" s="223" customFormat="1">
      <c r="A322" s="217" t="str">
        <f>IFERROR(IF(J322&lt;&gt;"",MAX($A$1:A321)+1,""),"")</f>
        <v/>
      </c>
      <c r="B322" s="218" t="str">
        <f>IFERROR(IF(J322="","",_xlfn.CONCAT($Y$2,_xlfn.CONCAT(IF(LEN(ドッグキャリー!$K$2)=1,0,""),ドッグキャリー!$K$2,_xlfn.CONCAT(IF(LEN(ドッグキャリー!$N$2)=1,0,""),ドッグキャリー!$N$2)))),"")</f>
        <v/>
      </c>
      <c r="C322" s="222"/>
      <c r="D322" s="222"/>
      <c r="E322" s="222"/>
      <c r="I322" s="224" t="str">
        <f>IFERROR(IF(スキンタイト!N270=0,"",スキンタイト!E270),"")</f>
        <v/>
      </c>
      <c r="J322" s="223" t="str">
        <f>IFERROR(IF(スキンタイト!N270=0,"",スキンタイト!N270),"")</f>
        <v/>
      </c>
      <c r="K322" s="226"/>
      <c r="L322" s="226"/>
      <c r="M322" s="226"/>
      <c r="N322" s="226"/>
      <c r="O322" s="226"/>
      <c r="P322" s="226"/>
      <c r="Q322" s="226"/>
      <c r="R322" s="226"/>
      <c r="S322" s="216">
        <f t="shared" si="8"/>
        <v>321</v>
      </c>
      <c r="AA322" s="217" t="e">
        <f t="shared" si="9"/>
        <v>#VALUE!</v>
      </c>
    </row>
    <row r="323" spans="1:27" s="223" customFormat="1">
      <c r="A323" s="217" t="str">
        <f>IFERROR(IF(J323&lt;&gt;"",MAX($A$1:A322)+1,""),"")</f>
        <v/>
      </c>
      <c r="B323" s="218" t="str">
        <f>IFERROR(IF(J323="","",_xlfn.CONCAT($Y$2,_xlfn.CONCAT(IF(LEN(ドッグキャリー!$K$2)=1,0,""),ドッグキャリー!$K$2,_xlfn.CONCAT(IF(LEN(ドッグキャリー!$N$2)=1,0,""),ドッグキャリー!$N$2)))),"")</f>
        <v/>
      </c>
      <c r="C323" s="222"/>
      <c r="D323" s="222"/>
      <c r="E323" s="222"/>
      <c r="I323" s="224" t="str">
        <f>IFERROR(IF(スキンタイト!N271=0,"",スキンタイト!E271),"")</f>
        <v/>
      </c>
      <c r="J323" s="223" t="str">
        <f>IFERROR(IF(スキンタイト!N271=0,"",スキンタイト!N271),"")</f>
        <v/>
      </c>
      <c r="K323" s="226"/>
      <c r="L323" s="226"/>
      <c r="M323" s="226"/>
      <c r="N323" s="226"/>
      <c r="O323" s="226"/>
      <c r="P323" s="226"/>
      <c r="Q323" s="226"/>
      <c r="R323" s="226"/>
      <c r="S323" s="216">
        <f t="shared" ref="S323:S386" si="10">+ROW()-ROW($B$1)</f>
        <v>322</v>
      </c>
      <c r="AA323" s="217" t="e">
        <f t="shared" ref="AA323:AA386" si="11">IF(J323-J322=1,0,1)</f>
        <v>#VALUE!</v>
      </c>
    </row>
    <row r="324" spans="1:27" s="223" customFormat="1">
      <c r="A324" s="217" t="str">
        <f>IFERROR(IF(J324&lt;&gt;"",MAX($A$1:A323)+1,""),"")</f>
        <v/>
      </c>
      <c r="B324" s="218" t="str">
        <f>IFERROR(IF(J324="","",_xlfn.CONCAT($Y$2,_xlfn.CONCAT(IF(LEN(ドッグキャリー!$K$2)=1,0,""),ドッグキャリー!$K$2,_xlfn.CONCAT(IF(LEN(ドッグキャリー!$N$2)=1,0,""),ドッグキャリー!$N$2)))),"")</f>
        <v/>
      </c>
      <c r="C324" s="222"/>
      <c r="D324" s="222"/>
      <c r="E324" s="222"/>
      <c r="I324" s="224" t="str">
        <f>IFERROR(IF(スキンタイト!N272=0,"",スキンタイト!E272),"")</f>
        <v/>
      </c>
      <c r="J324" s="223" t="str">
        <f>IFERROR(IF(スキンタイト!N272=0,"",スキンタイト!N272),"")</f>
        <v/>
      </c>
      <c r="K324" s="226"/>
      <c r="L324" s="226"/>
      <c r="M324" s="226"/>
      <c r="N324" s="226"/>
      <c r="O324" s="226"/>
      <c r="P324" s="226"/>
      <c r="Q324" s="226"/>
      <c r="R324" s="226"/>
      <c r="S324" s="216">
        <f t="shared" si="10"/>
        <v>323</v>
      </c>
      <c r="AA324" s="217" t="e">
        <f t="shared" si="11"/>
        <v>#VALUE!</v>
      </c>
    </row>
    <row r="325" spans="1:27" s="223" customFormat="1">
      <c r="A325" s="217" t="str">
        <f>IFERROR(IF(J325&lt;&gt;"",MAX($A$1:A324)+1,""),"")</f>
        <v/>
      </c>
      <c r="B325" s="218" t="str">
        <f>IFERROR(IF(J325="","",_xlfn.CONCAT($Y$2,_xlfn.CONCAT(IF(LEN(ドッグキャリー!$K$2)=1,0,""),ドッグキャリー!$K$2,_xlfn.CONCAT(IF(LEN(ドッグキャリー!$N$2)=1,0,""),ドッグキャリー!$N$2)))),"")</f>
        <v/>
      </c>
      <c r="C325" s="222"/>
      <c r="D325" s="222"/>
      <c r="E325" s="222"/>
      <c r="I325" s="224" t="str">
        <f>IFERROR(IF(スキンタイト!N273=0,"",スキンタイト!E273),"")</f>
        <v/>
      </c>
      <c r="J325" s="223" t="str">
        <f>IFERROR(IF(スキンタイト!N273=0,"",スキンタイト!N273),"")</f>
        <v/>
      </c>
      <c r="K325" s="226"/>
      <c r="L325" s="226"/>
      <c r="M325" s="226"/>
      <c r="N325" s="226"/>
      <c r="O325" s="226"/>
      <c r="P325" s="226"/>
      <c r="Q325" s="226"/>
      <c r="R325" s="226"/>
      <c r="S325" s="216">
        <f t="shared" si="10"/>
        <v>324</v>
      </c>
      <c r="AA325" s="217" t="e">
        <f t="shared" si="11"/>
        <v>#VALUE!</v>
      </c>
    </row>
    <row r="326" spans="1:27" s="223" customFormat="1">
      <c r="A326" s="217" t="str">
        <f>IFERROR(IF(J326&lt;&gt;"",MAX($A$1:A325)+1,""),"")</f>
        <v/>
      </c>
      <c r="B326" s="218" t="str">
        <f>IFERROR(IF(J326="","",_xlfn.CONCAT($Y$2,_xlfn.CONCAT(IF(LEN(ドッグキャリー!$K$2)=1,0,""),ドッグキャリー!$K$2,_xlfn.CONCAT(IF(LEN(ドッグキャリー!$N$2)=1,0,""),ドッグキャリー!$N$2)))),"")</f>
        <v/>
      </c>
      <c r="C326" s="222"/>
      <c r="D326" s="222"/>
      <c r="E326" s="222"/>
      <c r="I326" s="224" t="str">
        <f>IFERROR(IF(スキンタイト!N274=0,"",スキンタイト!E274),"")</f>
        <v/>
      </c>
      <c r="J326" s="223" t="str">
        <f>IFERROR(IF(スキンタイト!N274=0,"",スキンタイト!N274),"")</f>
        <v/>
      </c>
      <c r="K326" s="226"/>
      <c r="L326" s="226"/>
      <c r="M326" s="226"/>
      <c r="N326" s="226"/>
      <c r="O326" s="226"/>
      <c r="P326" s="226"/>
      <c r="Q326" s="226"/>
      <c r="R326" s="226"/>
      <c r="S326" s="216">
        <f t="shared" si="10"/>
        <v>325</v>
      </c>
      <c r="AA326" s="217" t="e">
        <f t="shared" si="11"/>
        <v>#VALUE!</v>
      </c>
    </row>
    <row r="327" spans="1:27" s="223" customFormat="1">
      <c r="A327" s="217" t="str">
        <f>IFERROR(IF(J327&lt;&gt;"",MAX($A$1:A326)+1,""),"")</f>
        <v/>
      </c>
      <c r="B327" s="218" t="str">
        <f>IFERROR(IF(J327="","",_xlfn.CONCAT($Y$2,_xlfn.CONCAT(IF(LEN(ドッグキャリー!$K$2)=1,0,""),ドッグキャリー!$K$2,_xlfn.CONCAT(IF(LEN(ドッグキャリー!$N$2)=1,0,""),ドッグキャリー!$N$2)))),"")</f>
        <v/>
      </c>
      <c r="C327" s="222"/>
      <c r="D327" s="222"/>
      <c r="E327" s="222"/>
      <c r="I327" s="224" t="str">
        <f>IFERROR(IF(スキンタイト!N275=0,"",スキンタイト!E275),"")</f>
        <v/>
      </c>
      <c r="J327" s="223" t="str">
        <f>IFERROR(IF(スキンタイト!N275=0,"",スキンタイト!N275),"")</f>
        <v/>
      </c>
      <c r="K327" s="226"/>
      <c r="L327" s="226"/>
      <c r="M327" s="226"/>
      <c r="N327" s="226"/>
      <c r="O327" s="226"/>
      <c r="P327" s="226"/>
      <c r="Q327" s="226"/>
      <c r="R327" s="226"/>
      <c r="S327" s="216">
        <f t="shared" si="10"/>
        <v>326</v>
      </c>
      <c r="AA327" s="217" t="e">
        <f t="shared" si="11"/>
        <v>#VALUE!</v>
      </c>
    </row>
    <row r="328" spans="1:27" s="223" customFormat="1">
      <c r="A328" s="217" t="str">
        <f>IFERROR(IF(J328&lt;&gt;"",MAX($A$1:A327)+1,""),"")</f>
        <v/>
      </c>
      <c r="B328" s="218" t="str">
        <f>IFERROR(IF(J328="","",_xlfn.CONCAT($Y$2,_xlfn.CONCAT(IF(LEN(ドッグキャリー!$K$2)=1,0,""),ドッグキャリー!$K$2,_xlfn.CONCAT(IF(LEN(ドッグキャリー!$N$2)=1,0,""),ドッグキャリー!$N$2)))),"")</f>
        <v/>
      </c>
      <c r="C328" s="222"/>
      <c r="D328" s="222"/>
      <c r="E328" s="222"/>
      <c r="I328" s="224" t="str">
        <f>IFERROR(IF(スキンタイト!N276=0,"",スキンタイト!E276),"")</f>
        <v/>
      </c>
      <c r="J328" s="223" t="str">
        <f>IFERROR(IF(スキンタイト!N276=0,"",スキンタイト!N276),"")</f>
        <v/>
      </c>
      <c r="K328" s="226"/>
      <c r="L328" s="226"/>
      <c r="M328" s="226"/>
      <c r="N328" s="226"/>
      <c r="O328" s="226"/>
      <c r="P328" s="226"/>
      <c r="Q328" s="226"/>
      <c r="R328" s="226"/>
      <c r="S328" s="216">
        <f t="shared" si="10"/>
        <v>327</v>
      </c>
      <c r="AA328" s="217" t="e">
        <f t="shared" si="11"/>
        <v>#VALUE!</v>
      </c>
    </row>
    <row r="329" spans="1:27" s="223" customFormat="1">
      <c r="A329" s="217" t="str">
        <f>IFERROR(IF(J329&lt;&gt;"",MAX($A$1:A328)+1,""),"")</f>
        <v/>
      </c>
      <c r="B329" s="218" t="str">
        <f>IFERROR(IF(J329="","",_xlfn.CONCAT($Y$2,_xlfn.CONCAT(IF(LEN(ドッグキャリー!$K$2)=1,0,""),ドッグキャリー!$K$2,_xlfn.CONCAT(IF(LEN(ドッグキャリー!$N$2)=1,0,""),ドッグキャリー!$N$2)))),"")</f>
        <v/>
      </c>
      <c r="C329" s="222"/>
      <c r="D329" s="222"/>
      <c r="E329" s="222"/>
      <c r="I329" s="224" t="str">
        <f>IFERROR(IF(スキンタイト!N277=0,"",スキンタイト!E277),"")</f>
        <v/>
      </c>
      <c r="J329" s="223" t="str">
        <f>IFERROR(IF(スキンタイト!N277=0,"",スキンタイト!N277),"")</f>
        <v/>
      </c>
      <c r="K329" s="226"/>
      <c r="L329" s="226"/>
      <c r="M329" s="226"/>
      <c r="N329" s="226"/>
      <c r="O329" s="226"/>
      <c r="P329" s="226"/>
      <c r="Q329" s="226"/>
      <c r="R329" s="226"/>
      <c r="S329" s="216">
        <f t="shared" si="10"/>
        <v>328</v>
      </c>
      <c r="AA329" s="217" t="e">
        <f t="shared" si="11"/>
        <v>#VALUE!</v>
      </c>
    </row>
    <row r="330" spans="1:27" s="223" customFormat="1">
      <c r="A330" s="217" t="str">
        <f>IFERROR(IF(J330&lt;&gt;"",MAX($A$1:A329)+1,""),"")</f>
        <v/>
      </c>
      <c r="B330" s="218" t="str">
        <f>IFERROR(IF(J330="","",_xlfn.CONCAT($Y$2,_xlfn.CONCAT(IF(LEN(ドッグキャリー!$K$2)=1,0,""),ドッグキャリー!$K$2,_xlfn.CONCAT(IF(LEN(ドッグキャリー!$N$2)=1,0,""),ドッグキャリー!$N$2)))),"")</f>
        <v/>
      </c>
      <c r="C330" s="222"/>
      <c r="D330" s="222"/>
      <c r="E330" s="222"/>
      <c r="I330" s="224" t="str">
        <f>IFERROR(IF(スキンタイト!N278=0,"",スキンタイト!E278),"")</f>
        <v/>
      </c>
      <c r="J330" s="223" t="str">
        <f>IFERROR(IF(スキンタイト!N278=0,"",スキンタイト!N278),"")</f>
        <v/>
      </c>
      <c r="K330" s="226"/>
      <c r="L330" s="226"/>
      <c r="M330" s="226"/>
      <c r="N330" s="226"/>
      <c r="O330" s="226"/>
      <c r="P330" s="226"/>
      <c r="Q330" s="226"/>
      <c r="R330" s="226"/>
      <c r="S330" s="216">
        <f t="shared" si="10"/>
        <v>329</v>
      </c>
      <c r="AA330" s="217" t="e">
        <f t="shared" si="11"/>
        <v>#VALUE!</v>
      </c>
    </row>
    <row r="331" spans="1:27" s="223" customFormat="1">
      <c r="A331" s="217" t="str">
        <f>IFERROR(IF(J331&lt;&gt;"",MAX($A$1:A330)+1,""),"")</f>
        <v/>
      </c>
      <c r="B331" s="218" t="str">
        <f>IFERROR(IF(J331="","",_xlfn.CONCAT($Y$2,_xlfn.CONCAT(IF(LEN(ドッグキャリー!$K$2)=1,0,""),ドッグキャリー!$K$2,_xlfn.CONCAT(IF(LEN(ドッグキャリー!$N$2)=1,0,""),ドッグキャリー!$N$2)))),"")</f>
        <v/>
      </c>
      <c r="C331" s="222"/>
      <c r="D331" s="222"/>
      <c r="E331" s="222"/>
      <c r="I331" s="224" t="str">
        <f>IFERROR(IF(スキンタイト!N279=0,"",スキンタイト!E279),"")</f>
        <v/>
      </c>
      <c r="J331" s="223" t="str">
        <f>IFERROR(IF(スキンタイト!N279=0,"",スキンタイト!N279),"")</f>
        <v/>
      </c>
      <c r="K331" s="226"/>
      <c r="L331" s="226"/>
      <c r="M331" s="226"/>
      <c r="N331" s="226"/>
      <c r="O331" s="226"/>
      <c r="P331" s="226"/>
      <c r="Q331" s="226"/>
      <c r="R331" s="226"/>
      <c r="S331" s="216">
        <f t="shared" si="10"/>
        <v>330</v>
      </c>
      <c r="AA331" s="217" t="e">
        <f t="shared" si="11"/>
        <v>#VALUE!</v>
      </c>
    </row>
    <row r="332" spans="1:27" s="223" customFormat="1">
      <c r="A332" s="217" t="str">
        <f>IFERROR(IF(J332&lt;&gt;"",MAX($A$1:A331)+1,""),"")</f>
        <v/>
      </c>
      <c r="B332" s="218" t="str">
        <f>IFERROR(IF(J332="","",_xlfn.CONCAT($Y$2,_xlfn.CONCAT(IF(LEN(ドッグキャリー!$K$2)=1,0,""),ドッグキャリー!$K$2,_xlfn.CONCAT(IF(LEN(ドッグキャリー!$N$2)=1,0,""),ドッグキャリー!$N$2)))),"")</f>
        <v/>
      </c>
      <c r="C332" s="222"/>
      <c r="D332" s="222"/>
      <c r="E332" s="222"/>
      <c r="I332" s="224" t="str">
        <f>IFERROR(IF(スキンタイト!N280=0,"",スキンタイト!E280),"")</f>
        <v/>
      </c>
      <c r="J332" s="223" t="str">
        <f>IFERROR(IF(スキンタイト!N280=0,"",スキンタイト!N280),"")</f>
        <v/>
      </c>
      <c r="K332" s="226"/>
      <c r="L332" s="226"/>
      <c r="M332" s="226"/>
      <c r="N332" s="226"/>
      <c r="O332" s="226"/>
      <c r="P332" s="226"/>
      <c r="Q332" s="226"/>
      <c r="R332" s="226"/>
      <c r="S332" s="216">
        <f t="shared" si="10"/>
        <v>331</v>
      </c>
      <c r="AA332" s="217" t="e">
        <f t="shared" si="11"/>
        <v>#VALUE!</v>
      </c>
    </row>
    <row r="333" spans="1:27" s="223" customFormat="1">
      <c r="A333" s="217" t="str">
        <f>IFERROR(IF(J333&lt;&gt;"",MAX($A$1:A332)+1,""),"")</f>
        <v/>
      </c>
      <c r="B333" s="218" t="str">
        <f>IFERROR(IF(J333="","",_xlfn.CONCAT($Y$2,_xlfn.CONCAT(IF(LEN(ドッグキャリー!$K$2)=1,0,""),ドッグキャリー!$K$2,_xlfn.CONCAT(IF(LEN(ドッグキャリー!$N$2)=1,0,""),ドッグキャリー!$N$2)))),"")</f>
        <v/>
      </c>
      <c r="C333" s="222"/>
      <c r="D333" s="222"/>
      <c r="E333" s="222"/>
      <c r="I333" s="224" t="str">
        <f>IFERROR(IF(スキンタイト!N281=0,"",スキンタイト!E281),"")</f>
        <v/>
      </c>
      <c r="J333" s="223" t="str">
        <f>IFERROR(IF(スキンタイト!N281=0,"",スキンタイト!N281),"")</f>
        <v/>
      </c>
      <c r="K333" s="226"/>
      <c r="L333" s="226"/>
      <c r="M333" s="226"/>
      <c r="N333" s="226"/>
      <c r="O333" s="226"/>
      <c r="P333" s="226"/>
      <c r="Q333" s="226"/>
      <c r="R333" s="226"/>
      <c r="S333" s="216">
        <f t="shared" si="10"/>
        <v>332</v>
      </c>
      <c r="AA333" s="217" t="e">
        <f t="shared" si="11"/>
        <v>#VALUE!</v>
      </c>
    </row>
    <row r="334" spans="1:27" s="223" customFormat="1">
      <c r="A334" s="217" t="str">
        <f>IFERROR(IF(J334&lt;&gt;"",MAX($A$1:A333)+1,""),"")</f>
        <v/>
      </c>
      <c r="B334" s="218" t="str">
        <f>IFERROR(IF(J334="","",_xlfn.CONCAT($Y$2,_xlfn.CONCAT(IF(LEN(ドッグキャリー!$K$2)=1,0,""),ドッグキャリー!$K$2,_xlfn.CONCAT(IF(LEN(ドッグキャリー!$N$2)=1,0,""),ドッグキャリー!$N$2)))),"")</f>
        <v/>
      </c>
      <c r="C334" s="222"/>
      <c r="D334" s="222"/>
      <c r="E334" s="222"/>
      <c r="I334" s="224" t="str">
        <f>IFERROR(IF(スキンタイト!N282=0,"",スキンタイト!E282),"")</f>
        <v/>
      </c>
      <c r="J334" s="223" t="str">
        <f>IFERROR(IF(スキンタイト!N282=0,"",スキンタイト!N282),"")</f>
        <v/>
      </c>
      <c r="K334" s="226"/>
      <c r="L334" s="226"/>
      <c r="M334" s="226"/>
      <c r="N334" s="226"/>
      <c r="O334" s="226"/>
      <c r="P334" s="226"/>
      <c r="Q334" s="226"/>
      <c r="R334" s="226"/>
      <c r="S334" s="216">
        <f t="shared" si="10"/>
        <v>333</v>
      </c>
      <c r="AA334" s="217" t="e">
        <f t="shared" si="11"/>
        <v>#VALUE!</v>
      </c>
    </row>
    <row r="335" spans="1:27" s="223" customFormat="1">
      <c r="A335" s="217" t="str">
        <f>IFERROR(IF(J335&lt;&gt;"",MAX($A$1:A334)+1,""),"")</f>
        <v/>
      </c>
      <c r="B335" s="218" t="str">
        <f>IFERROR(IF(J335="","",_xlfn.CONCAT($Y$2,_xlfn.CONCAT(IF(LEN(ドッグキャリー!$K$2)=1,0,""),ドッグキャリー!$K$2,_xlfn.CONCAT(IF(LEN(ドッグキャリー!$N$2)=1,0,""),ドッグキャリー!$N$2)))),"")</f>
        <v/>
      </c>
      <c r="C335" s="222"/>
      <c r="D335" s="222"/>
      <c r="E335" s="222"/>
      <c r="I335" s="224" t="str">
        <f>IFERROR(IF(スキンタイト!N283=0,"",スキンタイト!E283),"")</f>
        <v/>
      </c>
      <c r="J335" s="223" t="str">
        <f>IFERROR(IF(スキンタイト!N283=0,"",スキンタイト!N283),"")</f>
        <v/>
      </c>
      <c r="K335" s="226"/>
      <c r="L335" s="226"/>
      <c r="M335" s="226"/>
      <c r="N335" s="226"/>
      <c r="O335" s="226"/>
      <c r="P335" s="226"/>
      <c r="Q335" s="226"/>
      <c r="R335" s="226"/>
      <c r="S335" s="216">
        <f t="shared" si="10"/>
        <v>334</v>
      </c>
      <c r="AA335" s="217" t="e">
        <f t="shared" si="11"/>
        <v>#VALUE!</v>
      </c>
    </row>
    <row r="336" spans="1:27" s="223" customFormat="1">
      <c r="A336" s="217" t="str">
        <f>IFERROR(IF(J336&lt;&gt;"",MAX($A$1:A335)+1,""),"")</f>
        <v/>
      </c>
      <c r="B336" s="218" t="str">
        <f>IFERROR(IF(J336="","",_xlfn.CONCAT($Y$2,_xlfn.CONCAT(IF(LEN(ドッグキャリー!$K$2)=1,0,""),ドッグキャリー!$K$2,_xlfn.CONCAT(IF(LEN(ドッグキャリー!$N$2)=1,0,""),ドッグキャリー!$N$2)))),"")</f>
        <v/>
      </c>
      <c r="C336" s="222"/>
      <c r="D336" s="222"/>
      <c r="E336" s="222"/>
      <c r="I336" s="224" t="str">
        <f>IFERROR(IF(スキンタイト!N284=0,"",スキンタイト!E284),"")</f>
        <v/>
      </c>
      <c r="J336" s="223" t="str">
        <f>IFERROR(IF(スキンタイト!N284=0,"",スキンタイト!N284),"")</f>
        <v/>
      </c>
      <c r="K336" s="226"/>
      <c r="L336" s="226"/>
      <c r="M336" s="226"/>
      <c r="N336" s="226"/>
      <c r="O336" s="226"/>
      <c r="P336" s="226"/>
      <c r="Q336" s="226"/>
      <c r="R336" s="226"/>
      <c r="S336" s="216">
        <f t="shared" si="10"/>
        <v>335</v>
      </c>
      <c r="AA336" s="217" t="e">
        <f t="shared" si="11"/>
        <v>#VALUE!</v>
      </c>
    </row>
    <row r="337" spans="1:27" s="223" customFormat="1">
      <c r="A337" s="217" t="str">
        <f>IFERROR(IF(J337&lt;&gt;"",MAX($A$1:A336)+1,""),"")</f>
        <v/>
      </c>
      <c r="B337" s="218" t="str">
        <f>IFERROR(IF(J337="","",_xlfn.CONCAT($Y$2,_xlfn.CONCAT(IF(LEN(ドッグキャリー!$K$2)=1,0,""),ドッグキャリー!$K$2,_xlfn.CONCAT(IF(LEN(ドッグキャリー!$N$2)=1,0,""),ドッグキャリー!$N$2)))),"")</f>
        <v/>
      </c>
      <c r="C337" s="222"/>
      <c r="D337" s="222"/>
      <c r="E337" s="222"/>
      <c r="I337" s="224" t="str">
        <f>IFERROR(IF(スキンタイト!N285=0,"",スキンタイト!E285),"")</f>
        <v/>
      </c>
      <c r="J337" s="223" t="str">
        <f>IFERROR(IF(スキンタイト!N285=0,"",スキンタイト!N285),"")</f>
        <v/>
      </c>
      <c r="K337" s="226"/>
      <c r="L337" s="226"/>
      <c r="M337" s="226"/>
      <c r="N337" s="226"/>
      <c r="O337" s="226"/>
      <c r="P337" s="226"/>
      <c r="Q337" s="226"/>
      <c r="R337" s="226"/>
      <c r="S337" s="216">
        <f t="shared" si="10"/>
        <v>336</v>
      </c>
      <c r="AA337" s="217" t="e">
        <f t="shared" si="11"/>
        <v>#VALUE!</v>
      </c>
    </row>
    <row r="338" spans="1:27" s="223" customFormat="1">
      <c r="A338" s="217" t="str">
        <f>IFERROR(IF(J338&lt;&gt;"",MAX($A$1:A337)+1,""),"")</f>
        <v/>
      </c>
      <c r="B338" s="218" t="str">
        <f>IFERROR(IF(J338="","",_xlfn.CONCAT($Y$2,_xlfn.CONCAT(IF(LEN(ドッグキャリー!$K$2)=1,0,""),ドッグキャリー!$K$2,_xlfn.CONCAT(IF(LEN(ドッグキャリー!$N$2)=1,0,""),ドッグキャリー!$N$2)))),"")</f>
        <v/>
      </c>
      <c r="C338" s="222"/>
      <c r="D338" s="222"/>
      <c r="E338" s="222"/>
      <c r="I338" s="224" t="str">
        <f>IFERROR(IF(スキンタイト!N286=0,"",スキンタイト!E286),"")</f>
        <v/>
      </c>
      <c r="J338" s="223" t="str">
        <f>IFERROR(IF(スキンタイト!N286=0,"",スキンタイト!N286),"")</f>
        <v/>
      </c>
      <c r="K338" s="226"/>
      <c r="L338" s="226"/>
      <c r="M338" s="226"/>
      <c r="N338" s="226"/>
      <c r="O338" s="226"/>
      <c r="P338" s="226"/>
      <c r="Q338" s="226"/>
      <c r="R338" s="226"/>
      <c r="S338" s="216">
        <f t="shared" si="10"/>
        <v>337</v>
      </c>
      <c r="AA338" s="217" t="e">
        <f t="shared" si="11"/>
        <v>#VALUE!</v>
      </c>
    </row>
    <row r="339" spans="1:27" s="223" customFormat="1">
      <c r="A339" s="217" t="str">
        <f>IFERROR(IF(J339&lt;&gt;"",MAX($A$1:A338)+1,""),"")</f>
        <v/>
      </c>
      <c r="B339" s="218" t="str">
        <f>IFERROR(IF(J339="","",_xlfn.CONCAT($Y$2,_xlfn.CONCAT(IF(LEN(ドッグキャリー!$K$2)=1,0,""),ドッグキャリー!$K$2,_xlfn.CONCAT(IF(LEN(ドッグキャリー!$N$2)=1,0,""),ドッグキャリー!$N$2)))),"")</f>
        <v/>
      </c>
      <c r="C339" s="222"/>
      <c r="D339" s="222"/>
      <c r="E339" s="222"/>
      <c r="I339" s="224" t="str">
        <f>IFERROR(IF(スキンタイト!N287=0,"",スキンタイト!E287),"")</f>
        <v/>
      </c>
      <c r="J339" s="223" t="str">
        <f>IFERROR(IF(スキンタイト!N287=0,"",スキンタイト!N287),"")</f>
        <v/>
      </c>
      <c r="K339" s="226"/>
      <c r="L339" s="226"/>
      <c r="M339" s="226"/>
      <c r="N339" s="226"/>
      <c r="O339" s="226"/>
      <c r="P339" s="226"/>
      <c r="Q339" s="226"/>
      <c r="R339" s="226"/>
      <c r="S339" s="216">
        <f t="shared" si="10"/>
        <v>338</v>
      </c>
      <c r="AA339" s="217" t="e">
        <f t="shared" si="11"/>
        <v>#VALUE!</v>
      </c>
    </row>
    <row r="340" spans="1:27" s="223" customFormat="1">
      <c r="A340" s="217" t="str">
        <f>IFERROR(IF(J340&lt;&gt;"",MAX($A$1:A339)+1,""),"")</f>
        <v/>
      </c>
      <c r="B340" s="218" t="str">
        <f>IFERROR(IF(J340="","",_xlfn.CONCAT($Y$2,_xlfn.CONCAT(IF(LEN(ドッグキャリー!$K$2)=1,0,""),ドッグキャリー!$K$2,_xlfn.CONCAT(IF(LEN(ドッグキャリー!$N$2)=1,0,""),ドッグキャリー!$N$2)))),"")</f>
        <v/>
      </c>
      <c r="C340" s="222"/>
      <c r="D340" s="222"/>
      <c r="E340" s="222"/>
      <c r="I340" s="224" t="str">
        <f>IFERROR(IF(スキンタイト!N288=0,"",スキンタイト!E288),"")</f>
        <v/>
      </c>
      <c r="J340" s="223" t="str">
        <f>IFERROR(IF(スキンタイト!N288=0,"",スキンタイト!N288),"")</f>
        <v/>
      </c>
      <c r="K340" s="226"/>
      <c r="L340" s="226"/>
      <c r="M340" s="226"/>
      <c r="N340" s="226"/>
      <c r="O340" s="226"/>
      <c r="P340" s="226"/>
      <c r="Q340" s="226"/>
      <c r="R340" s="226"/>
      <c r="S340" s="216">
        <f t="shared" si="10"/>
        <v>339</v>
      </c>
      <c r="AA340" s="217" t="e">
        <f t="shared" si="11"/>
        <v>#VALUE!</v>
      </c>
    </row>
    <row r="341" spans="1:27" s="223" customFormat="1">
      <c r="A341" s="217" t="str">
        <f>IFERROR(IF(J341&lt;&gt;"",MAX($A$1:A340)+1,""),"")</f>
        <v/>
      </c>
      <c r="B341" s="218" t="str">
        <f>IFERROR(IF(J341="","",_xlfn.CONCAT($Y$2,_xlfn.CONCAT(IF(LEN(ドッグキャリー!$K$2)=1,0,""),ドッグキャリー!$K$2,_xlfn.CONCAT(IF(LEN(ドッグキャリー!$N$2)=1,0,""),ドッグキャリー!$N$2)))),"")</f>
        <v/>
      </c>
      <c r="C341" s="222"/>
      <c r="D341" s="222"/>
      <c r="E341" s="222"/>
      <c r="I341" s="224" t="str">
        <f>IFERROR(IF(スキンタイト!N289=0,"",スキンタイト!E289),"")</f>
        <v/>
      </c>
      <c r="J341" s="223" t="str">
        <f>IFERROR(IF(スキンタイト!N289=0,"",スキンタイト!N289),"")</f>
        <v/>
      </c>
      <c r="K341" s="226"/>
      <c r="L341" s="226"/>
      <c r="M341" s="226"/>
      <c r="N341" s="226"/>
      <c r="O341" s="226"/>
      <c r="P341" s="226"/>
      <c r="Q341" s="226"/>
      <c r="R341" s="226"/>
      <c r="S341" s="216">
        <f t="shared" si="10"/>
        <v>340</v>
      </c>
      <c r="AA341" s="217" t="e">
        <f t="shared" si="11"/>
        <v>#VALUE!</v>
      </c>
    </row>
    <row r="342" spans="1:27" s="223" customFormat="1">
      <c r="A342" s="217" t="str">
        <f>IFERROR(IF(J342&lt;&gt;"",MAX($A$1:A341)+1,""),"")</f>
        <v/>
      </c>
      <c r="B342" s="218" t="str">
        <f>IFERROR(IF(J342="","",_xlfn.CONCAT($Y$2,_xlfn.CONCAT(IF(LEN(ドッグキャリー!$K$2)=1,0,""),ドッグキャリー!$K$2,_xlfn.CONCAT(IF(LEN(ドッグキャリー!$N$2)=1,0,""),ドッグキャリー!$N$2)))),"")</f>
        <v/>
      </c>
      <c r="C342" s="222"/>
      <c r="D342" s="222"/>
      <c r="E342" s="222"/>
      <c r="I342" s="224" t="str">
        <f>IFERROR(IF(スキンタイト!N290=0,"",スキンタイト!E290),"")</f>
        <v/>
      </c>
      <c r="J342" s="223" t="str">
        <f>IFERROR(IF(スキンタイト!N290=0,"",スキンタイト!N290),"")</f>
        <v/>
      </c>
      <c r="K342" s="226"/>
      <c r="L342" s="226"/>
      <c r="M342" s="226"/>
      <c r="N342" s="226"/>
      <c r="O342" s="226"/>
      <c r="P342" s="226"/>
      <c r="Q342" s="226"/>
      <c r="R342" s="226"/>
      <c r="S342" s="216">
        <f t="shared" si="10"/>
        <v>341</v>
      </c>
      <c r="AA342" s="217" t="e">
        <f t="shared" si="11"/>
        <v>#VALUE!</v>
      </c>
    </row>
    <row r="343" spans="1:27" s="223" customFormat="1">
      <c r="A343" s="217" t="str">
        <f>IFERROR(IF(J343&lt;&gt;"",MAX($A$1:A342)+1,""),"")</f>
        <v/>
      </c>
      <c r="B343" s="218" t="str">
        <f>IFERROR(IF(J343="","",_xlfn.CONCAT($Y$2,_xlfn.CONCAT(IF(LEN(ドッグキャリー!$K$2)=1,0,""),ドッグキャリー!$K$2,_xlfn.CONCAT(IF(LEN(ドッグキャリー!$N$2)=1,0,""),ドッグキャリー!$N$2)))),"")</f>
        <v/>
      </c>
      <c r="C343" s="222"/>
      <c r="D343" s="222"/>
      <c r="E343" s="222"/>
      <c r="I343" s="224" t="str">
        <f>IFERROR(IF(スキンタイト!N291=0,"",スキンタイト!E291),"")</f>
        <v/>
      </c>
      <c r="J343" s="223" t="str">
        <f>IFERROR(IF(スキンタイト!N291=0,"",スキンタイト!N291),"")</f>
        <v/>
      </c>
      <c r="K343" s="226"/>
      <c r="L343" s="226"/>
      <c r="M343" s="226"/>
      <c r="N343" s="226"/>
      <c r="O343" s="226"/>
      <c r="P343" s="226"/>
      <c r="Q343" s="226"/>
      <c r="R343" s="226"/>
      <c r="S343" s="216">
        <f t="shared" si="10"/>
        <v>342</v>
      </c>
      <c r="AA343" s="217" t="e">
        <f t="shared" si="11"/>
        <v>#VALUE!</v>
      </c>
    </row>
    <row r="344" spans="1:27" s="223" customFormat="1">
      <c r="A344" s="217" t="str">
        <f>IFERROR(IF(J344&lt;&gt;"",MAX($A$1:A343)+1,""),"")</f>
        <v/>
      </c>
      <c r="B344" s="218" t="str">
        <f>IFERROR(IF(J344="","",_xlfn.CONCAT($Y$2,_xlfn.CONCAT(IF(LEN(ドッグキャリー!$K$2)=1,0,""),ドッグキャリー!$K$2,_xlfn.CONCAT(IF(LEN(ドッグキャリー!$N$2)=1,0,""),ドッグキャリー!$N$2)))),"")</f>
        <v/>
      </c>
      <c r="C344" s="222"/>
      <c r="D344" s="222"/>
      <c r="E344" s="222"/>
      <c r="I344" s="224" t="str">
        <f>IFERROR(IF(スキンタイト!N292=0,"",スキンタイト!E292),"")</f>
        <v/>
      </c>
      <c r="J344" s="223" t="str">
        <f>IFERROR(IF(スキンタイト!N292=0,"",スキンタイト!N292),"")</f>
        <v/>
      </c>
      <c r="K344" s="226"/>
      <c r="L344" s="226"/>
      <c r="M344" s="226"/>
      <c r="N344" s="226"/>
      <c r="O344" s="226"/>
      <c r="P344" s="226"/>
      <c r="Q344" s="226"/>
      <c r="R344" s="226"/>
      <c r="S344" s="216">
        <f t="shared" si="10"/>
        <v>343</v>
      </c>
      <c r="AA344" s="217" t="e">
        <f t="shared" si="11"/>
        <v>#VALUE!</v>
      </c>
    </row>
    <row r="345" spans="1:27" s="223" customFormat="1">
      <c r="A345" s="217" t="str">
        <f>IFERROR(IF(J345&lt;&gt;"",MAX($A$1:A344)+1,""),"")</f>
        <v/>
      </c>
      <c r="B345" s="218" t="str">
        <f>IFERROR(IF(J345="","",_xlfn.CONCAT($Y$2,_xlfn.CONCAT(IF(LEN(ドッグキャリー!$K$2)=1,0,""),ドッグキャリー!$K$2,_xlfn.CONCAT(IF(LEN(ドッグキャリー!$N$2)=1,0,""),ドッグキャリー!$N$2)))),"")</f>
        <v/>
      </c>
      <c r="C345" s="222"/>
      <c r="D345" s="222"/>
      <c r="E345" s="222"/>
      <c r="I345" s="224" t="str">
        <f>IFERROR(IF(スキンタイト!N293=0,"",スキンタイト!E293),"")</f>
        <v/>
      </c>
      <c r="J345" s="223" t="str">
        <f>IFERROR(IF(スキンタイト!N293=0,"",スキンタイト!N293),"")</f>
        <v/>
      </c>
      <c r="K345" s="226"/>
      <c r="L345" s="226"/>
      <c r="M345" s="226"/>
      <c r="N345" s="226"/>
      <c r="O345" s="226"/>
      <c r="P345" s="226"/>
      <c r="Q345" s="226"/>
      <c r="R345" s="226"/>
      <c r="S345" s="216">
        <f t="shared" si="10"/>
        <v>344</v>
      </c>
      <c r="AA345" s="217" t="e">
        <f t="shared" si="11"/>
        <v>#VALUE!</v>
      </c>
    </row>
    <row r="346" spans="1:27" s="223" customFormat="1">
      <c r="A346" s="217" t="str">
        <f>IFERROR(IF(J346&lt;&gt;"",MAX($A$1:A345)+1,""),"")</f>
        <v/>
      </c>
      <c r="B346" s="218" t="str">
        <f>IFERROR(IF(J346="","",_xlfn.CONCAT($Y$2,_xlfn.CONCAT(IF(LEN(ドッグキャリー!$K$2)=1,0,""),ドッグキャリー!$K$2,_xlfn.CONCAT(IF(LEN(ドッグキャリー!$N$2)=1,0,""),ドッグキャリー!$N$2)))),"")</f>
        <v/>
      </c>
      <c r="C346" s="222"/>
      <c r="D346" s="222"/>
      <c r="E346" s="222"/>
      <c r="I346" s="224" t="str">
        <f>IFERROR(IF(スキンタイト!N294=0,"",スキンタイト!E294),"")</f>
        <v/>
      </c>
      <c r="J346" s="223" t="str">
        <f>IFERROR(IF(スキンタイト!N294=0,"",スキンタイト!N294),"")</f>
        <v/>
      </c>
      <c r="K346" s="226"/>
      <c r="L346" s="226"/>
      <c r="M346" s="226"/>
      <c r="N346" s="226"/>
      <c r="O346" s="226"/>
      <c r="P346" s="226"/>
      <c r="Q346" s="226"/>
      <c r="R346" s="226"/>
      <c r="S346" s="216">
        <f t="shared" si="10"/>
        <v>345</v>
      </c>
      <c r="AA346" s="217" t="e">
        <f t="shared" si="11"/>
        <v>#VALUE!</v>
      </c>
    </row>
    <row r="347" spans="1:27" s="223" customFormat="1">
      <c r="A347" s="217" t="str">
        <f>IFERROR(IF(J347&lt;&gt;"",MAX($A$1:A346)+1,""),"")</f>
        <v/>
      </c>
      <c r="B347" s="218" t="str">
        <f>IFERROR(IF(J347="","",_xlfn.CONCAT($Y$2,_xlfn.CONCAT(IF(LEN(ドッグキャリー!$K$2)=1,0,""),ドッグキャリー!$K$2,_xlfn.CONCAT(IF(LEN(ドッグキャリー!$N$2)=1,0,""),ドッグキャリー!$N$2)))),"")</f>
        <v/>
      </c>
      <c r="C347" s="222"/>
      <c r="D347" s="222"/>
      <c r="E347" s="222"/>
      <c r="I347" s="224" t="str">
        <f>IFERROR(IF(スキンタイト!N295=0,"",スキンタイト!E295),"")</f>
        <v/>
      </c>
      <c r="J347" s="223" t="str">
        <f>IFERROR(IF(スキンタイト!N295=0,"",スキンタイト!N295),"")</f>
        <v/>
      </c>
      <c r="K347" s="226"/>
      <c r="L347" s="226"/>
      <c r="M347" s="226"/>
      <c r="N347" s="226"/>
      <c r="O347" s="226"/>
      <c r="P347" s="226"/>
      <c r="Q347" s="226"/>
      <c r="R347" s="226"/>
      <c r="S347" s="216">
        <f t="shared" si="10"/>
        <v>346</v>
      </c>
      <c r="AA347" s="217" t="e">
        <f t="shared" si="11"/>
        <v>#VALUE!</v>
      </c>
    </row>
    <row r="348" spans="1:27" s="223" customFormat="1">
      <c r="A348" s="217" t="str">
        <f>IFERROR(IF(J348&lt;&gt;"",MAX($A$1:A347)+1,""),"")</f>
        <v/>
      </c>
      <c r="B348" s="218" t="str">
        <f>IFERROR(IF(J348="","",_xlfn.CONCAT($Y$2,_xlfn.CONCAT(IF(LEN(ドッグキャリー!$K$2)=1,0,""),ドッグキャリー!$K$2,_xlfn.CONCAT(IF(LEN(ドッグキャリー!$N$2)=1,0,""),ドッグキャリー!$N$2)))),"")</f>
        <v/>
      </c>
      <c r="C348" s="222"/>
      <c r="D348" s="222"/>
      <c r="E348" s="222"/>
      <c r="I348" s="224" t="str">
        <f>IFERROR(IF(スキンタイト!N296=0,"",スキンタイト!E296),"")</f>
        <v/>
      </c>
      <c r="J348" s="223" t="str">
        <f>IFERROR(IF(スキンタイト!N296=0,"",スキンタイト!N296),"")</f>
        <v/>
      </c>
      <c r="K348" s="226"/>
      <c r="L348" s="226"/>
      <c r="M348" s="226"/>
      <c r="N348" s="226"/>
      <c r="O348" s="226"/>
      <c r="P348" s="226"/>
      <c r="Q348" s="226"/>
      <c r="R348" s="226"/>
      <c r="S348" s="216">
        <f t="shared" si="10"/>
        <v>347</v>
      </c>
      <c r="AA348" s="217" t="e">
        <f t="shared" si="11"/>
        <v>#VALUE!</v>
      </c>
    </row>
    <row r="349" spans="1:27" s="223" customFormat="1">
      <c r="A349" s="217" t="str">
        <f>IFERROR(IF(J349&lt;&gt;"",MAX($A$1:A348)+1,""),"")</f>
        <v/>
      </c>
      <c r="B349" s="218" t="str">
        <f>IFERROR(IF(J349="","",_xlfn.CONCAT($Y$2,_xlfn.CONCAT(IF(LEN(ドッグキャリー!$K$2)=1,0,""),ドッグキャリー!$K$2,_xlfn.CONCAT(IF(LEN(ドッグキャリー!$N$2)=1,0,""),ドッグキャリー!$N$2)))),"")</f>
        <v/>
      </c>
      <c r="C349" s="222"/>
      <c r="D349" s="222"/>
      <c r="E349" s="222"/>
      <c r="I349" s="224" t="str">
        <f>IFERROR(IF(スキンタイト!N297=0,"",スキンタイト!E297),"")</f>
        <v/>
      </c>
      <c r="J349" s="223" t="str">
        <f>IFERROR(IF(スキンタイト!N297=0,"",スキンタイト!N297),"")</f>
        <v/>
      </c>
      <c r="K349" s="226"/>
      <c r="L349" s="226"/>
      <c r="M349" s="226"/>
      <c r="N349" s="226"/>
      <c r="O349" s="226"/>
      <c r="P349" s="226"/>
      <c r="Q349" s="226"/>
      <c r="R349" s="226"/>
      <c r="S349" s="216">
        <f t="shared" si="10"/>
        <v>348</v>
      </c>
      <c r="AA349" s="217" t="e">
        <f t="shared" si="11"/>
        <v>#VALUE!</v>
      </c>
    </row>
    <row r="350" spans="1:27" s="223" customFormat="1">
      <c r="A350" s="217" t="str">
        <f>IFERROR(IF(J350&lt;&gt;"",MAX($A$1:A349)+1,""),"")</f>
        <v/>
      </c>
      <c r="B350" s="218" t="str">
        <f>IFERROR(IF(J350="","",_xlfn.CONCAT($Y$2,_xlfn.CONCAT(IF(LEN(ドッグキャリー!$K$2)=1,0,""),ドッグキャリー!$K$2,_xlfn.CONCAT(IF(LEN(ドッグキャリー!$N$2)=1,0,""),ドッグキャリー!$N$2)))),"")</f>
        <v/>
      </c>
      <c r="C350" s="222"/>
      <c r="D350" s="222"/>
      <c r="E350" s="222"/>
      <c r="I350" s="224" t="str">
        <f>IFERROR(IF(スキンタイト!N298=0,"",スキンタイト!E298),"")</f>
        <v/>
      </c>
      <c r="J350" s="223" t="str">
        <f>IFERROR(IF(スキンタイト!N298=0,"",スキンタイト!N298),"")</f>
        <v/>
      </c>
      <c r="K350" s="226"/>
      <c r="L350" s="226"/>
      <c r="M350" s="226"/>
      <c r="N350" s="226"/>
      <c r="O350" s="226"/>
      <c r="P350" s="226"/>
      <c r="Q350" s="226"/>
      <c r="R350" s="226"/>
      <c r="S350" s="216">
        <f t="shared" si="10"/>
        <v>349</v>
      </c>
      <c r="AA350" s="217" t="e">
        <f t="shared" si="11"/>
        <v>#VALUE!</v>
      </c>
    </row>
    <row r="351" spans="1:27" s="223" customFormat="1">
      <c r="A351" s="217" t="str">
        <f>IFERROR(IF(J351&lt;&gt;"",MAX($A$1:A350)+1,""),"")</f>
        <v/>
      </c>
      <c r="B351" s="218" t="str">
        <f>IFERROR(IF(J351="","",_xlfn.CONCAT($Y$2,_xlfn.CONCAT(IF(LEN(ドッグキャリー!$K$2)=1,0,""),ドッグキャリー!$K$2,_xlfn.CONCAT(IF(LEN(ドッグキャリー!$N$2)=1,0,""),ドッグキャリー!$N$2)))),"")</f>
        <v/>
      </c>
      <c r="C351" s="222"/>
      <c r="D351" s="222"/>
      <c r="E351" s="222"/>
      <c r="I351" s="224" t="str">
        <f>IFERROR(IF(スキンタイト!N299=0,"",スキンタイト!E299),"")</f>
        <v/>
      </c>
      <c r="J351" s="223" t="str">
        <f>IFERROR(IF(スキンタイト!N299=0,"",スキンタイト!N299),"")</f>
        <v/>
      </c>
      <c r="K351" s="226"/>
      <c r="L351" s="226"/>
      <c r="M351" s="226"/>
      <c r="N351" s="226"/>
      <c r="O351" s="226"/>
      <c r="P351" s="226"/>
      <c r="Q351" s="226"/>
      <c r="R351" s="226"/>
      <c r="S351" s="216">
        <f t="shared" si="10"/>
        <v>350</v>
      </c>
      <c r="AA351" s="217" t="e">
        <f t="shared" si="11"/>
        <v>#VALUE!</v>
      </c>
    </row>
    <row r="352" spans="1:27" s="223" customFormat="1">
      <c r="A352" s="217" t="str">
        <f>IFERROR(IF(J352&lt;&gt;"",MAX($A$1:A351)+1,""),"")</f>
        <v/>
      </c>
      <c r="B352" s="218" t="str">
        <f>IFERROR(IF(J352="","",_xlfn.CONCAT($Y$2,_xlfn.CONCAT(IF(LEN(ドッグキャリー!$K$2)=1,0,""),ドッグキャリー!$K$2,_xlfn.CONCAT(IF(LEN(ドッグキャリー!$N$2)=1,0,""),ドッグキャリー!$N$2)))),"")</f>
        <v/>
      </c>
      <c r="C352" s="222"/>
      <c r="D352" s="222"/>
      <c r="E352" s="222"/>
      <c r="I352" s="224" t="str">
        <f>IFERROR(IF(スキンタイト!N300=0,"",スキンタイト!E300),"")</f>
        <v/>
      </c>
      <c r="J352" s="223" t="str">
        <f>IFERROR(IF(スキンタイト!N300=0,"",スキンタイト!N300),"")</f>
        <v/>
      </c>
      <c r="K352" s="226"/>
      <c r="L352" s="226"/>
      <c r="M352" s="226"/>
      <c r="N352" s="226"/>
      <c r="O352" s="226"/>
      <c r="P352" s="226"/>
      <c r="Q352" s="226"/>
      <c r="R352" s="226"/>
      <c r="S352" s="216">
        <f t="shared" si="10"/>
        <v>351</v>
      </c>
      <c r="AA352" s="217" t="e">
        <f t="shared" si="11"/>
        <v>#VALUE!</v>
      </c>
    </row>
    <row r="353" spans="1:27" s="223" customFormat="1">
      <c r="A353" s="217" t="str">
        <f>IFERROR(IF(J353&lt;&gt;"",MAX($A$1:A352)+1,""),"")</f>
        <v/>
      </c>
      <c r="B353" s="218" t="str">
        <f>IFERROR(IF(J353="","",_xlfn.CONCAT($Y$2,_xlfn.CONCAT(IF(LEN(ドッグキャリー!$K$2)=1,0,""),ドッグキャリー!$K$2,_xlfn.CONCAT(IF(LEN(ドッグキャリー!$N$2)=1,0,""),ドッグキャリー!$N$2)))),"")</f>
        <v/>
      </c>
      <c r="C353" s="222"/>
      <c r="D353" s="222"/>
      <c r="E353" s="222"/>
      <c r="I353" s="224" t="str">
        <f>IFERROR(IF(スキンタイト!N301=0,"",スキンタイト!E301),"")</f>
        <v/>
      </c>
      <c r="J353" s="223" t="str">
        <f>IFERROR(IF(スキンタイト!N301=0,"",スキンタイト!N301),"")</f>
        <v/>
      </c>
      <c r="K353" s="226"/>
      <c r="L353" s="226"/>
      <c r="M353" s="226"/>
      <c r="N353" s="226"/>
      <c r="O353" s="226"/>
      <c r="P353" s="226"/>
      <c r="Q353" s="226"/>
      <c r="R353" s="226"/>
      <c r="S353" s="216">
        <f t="shared" si="10"/>
        <v>352</v>
      </c>
      <c r="AA353" s="217" t="e">
        <f t="shared" si="11"/>
        <v>#VALUE!</v>
      </c>
    </row>
    <row r="354" spans="1:27" s="223" customFormat="1">
      <c r="A354" s="217" t="str">
        <f>IFERROR(IF(J354&lt;&gt;"",MAX($A$1:A353)+1,""),"")</f>
        <v/>
      </c>
      <c r="B354" s="218" t="str">
        <f>IFERROR(IF(J354="","",_xlfn.CONCAT($Y$2,_xlfn.CONCAT(IF(LEN(ドッグキャリー!$K$2)=1,0,""),ドッグキャリー!$K$2,_xlfn.CONCAT(IF(LEN(ドッグキャリー!$N$2)=1,0,""),ドッグキャリー!$N$2)))),"")</f>
        <v/>
      </c>
      <c r="C354" s="222"/>
      <c r="D354" s="222"/>
      <c r="E354" s="222"/>
      <c r="I354" s="224" t="str">
        <f>IFERROR(IF(スキンタイト!N302=0,"",スキンタイト!E302),"")</f>
        <v/>
      </c>
      <c r="J354" s="223" t="str">
        <f>IFERROR(IF(スキンタイト!N302=0,"",スキンタイト!N302),"")</f>
        <v/>
      </c>
      <c r="K354" s="226"/>
      <c r="L354" s="226"/>
      <c r="M354" s="226"/>
      <c r="N354" s="226"/>
      <c r="O354" s="226"/>
      <c r="P354" s="226"/>
      <c r="Q354" s="226"/>
      <c r="R354" s="226"/>
      <c r="S354" s="216">
        <f t="shared" si="10"/>
        <v>353</v>
      </c>
      <c r="AA354" s="217" t="e">
        <f t="shared" si="11"/>
        <v>#VALUE!</v>
      </c>
    </row>
    <row r="355" spans="1:27" s="223" customFormat="1">
      <c r="A355" s="217" t="str">
        <f>IFERROR(IF(J355&lt;&gt;"",MAX($A$1:A354)+1,""),"")</f>
        <v/>
      </c>
      <c r="B355" s="218" t="str">
        <f>IFERROR(IF(J355="","",_xlfn.CONCAT($Y$2,_xlfn.CONCAT(IF(LEN(ドッグキャリー!$K$2)=1,0,""),ドッグキャリー!$K$2,_xlfn.CONCAT(IF(LEN(ドッグキャリー!$N$2)=1,0,""),ドッグキャリー!$N$2)))),"")</f>
        <v/>
      </c>
      <c r="C355" s="222"/>
      <c r="D355" s="222"/>
      <c r="E355" s="222"/>
      <c r="I355" s="224" t="str">
        <f>IFERROR(IF(スキンタイト!N303=0,"",スキンタイト!E303),"")</f>
        <v/>
      </c>
      <c r="J355" s="223" t="str">
        <f>IFERROR(IF(スキンタイト!N303=0,"",スキンタイト!N303),"")</f>
        <v/>
      </c>
      <c r="K355" s="226"/>
      <c r="L355" s="226"/>
      <c r="M355" s="226"/>
      <c r="N355" s="226"/>
      <c r="O355" s="226"/>
      <c r="P355" s="226"/>
      <c r="Q355" s="226"/>
      <c r="R355" s="226"/>
      <c r="S355" s="216">
        <f t="shared" si="10"/>
        <v>354</v>
      </c>
      <c r="AA355" s="217" t="e">
        <f t="shared" si="11"/>
        <v>#VALUE!</v>
      </c>
    </row>
    <row r="356" spans="1:27" s="223" customFormat="1">
      <c r="A356" s="217" t="str">
        <f>IFERROR(IF(J356&lt;&gt;"",MAX($A$1:A355)+1,""),"")</f>
        <v/>
      </c>
      <c r="B356" s="218" t="str">
        <f>IFERROR(IF(J356="","",_xlfn.CONCAT($Y$2,_xlfn.CONCAT(IF(LEN(ドッグキャリー!$K$2)=1,0,""),ドッグキャリー!$K$2,_xlfn.CONCAT(IF(LEN(ドッグキャリー!$N$2)=1,0,""),ドッグキャリー!$N$2)))),"")</f>
        <v/>
      </c>
      <c r="C356" s="222"/>
      <c r="D356" s="222"/>
      <c r="E356" s="222"/>
      <c r="I356" s="224" t="str">
        <f>IFERROR(IF(スキンタイト!N304=0,"",スキンタイト!E304),"")</f>
        <v/>
      </c>
      <c r="J356" s="223" t="str">
        <f>IFERROR(IF(スキンタイト!N304=0,"",スキンタイト!N304),"")</f>
        <v/>
      </c>
      <c r="L356" s="226"/>
      <c r="M356" s="226"/>
      <c r="N356" s="226"/>
      <c r="O356" s="226"/>
      <c r="P356" s="226"/>
      <c r="Q356" s="226"/>
      <c r="R356" s="226"/>
      <c r="S356" s="216">
        <f t="shared" si="10"/>
        <v>355</v>
      </c>
      <c r="U356" s="223">
        <f>SUM(J357:J390)</f>
        <v>0</v>
      </c>
      <c r="AA356" s="217" t="e">
        <f>IF(J379-J355=1,0,1)</f>
        <v>#VALUE!</v>
      </c>
    </row>
    <row r="357" spans="1:27" s="223" customFormat="1">
      <c r="A357" s="217" t="str">
        <f>IFERROR(IF(J357&lt;&gt;"",MAX($A$1:A356)+1,""),"")</f>
        <v/>
      </c>
      <c r="B357" s="218" t="str">
        <f>IFERROR(IF(J357="","",_xlfn.CONCAT($Y$2,_xlfn.CONCAT(IF(LEN(ドッグキャリー!$K$2)=1,0,""),ドッグキャリー!$K$2,_xlfn.CONCAT(IF(LEN(ドッグキャリー!$N$2)=1,0,""),ドッグキャリー!$N$2)))),"")</f>
        <v/>
      </c>
      <c r="C357" s="222"/>
      <c r="D357" s="222"/>
      <c r="E357" s="222"/>
      <c r="I357" s="224" t="str">
        <f>IFERROR(IF(スキンタイト!N305=0,"",スキンタイト!E305),"")</f>
        <v/>
      </c>
      <c r="J357" s="223" t="str">
        <f>IFERROR(IF(スキンタイト!N305=0,"",スキンタイト!N305),"")</f>
        <v/>
      </c>
      <c r="K357" s="226"/>
      <c r="L357" s="226"/>
      <c r="M357" s="226"/>
      <c r="N357" s="226"/>
      <c r="O357" s="226"/>
      <c r="P357" s="226"/>
      <c r="Q357" s="226"/>
      <c r="R357" s="226"/>
      <c r="S357" s="216">
        <f t="shared" si="10"/>
        <v>356</v>
      </c>
      <c r="AA357" s="217" t="e">
        <f>IF(J357-J379=1,0,1)</f>
        <v>#VALUE!</v>
      </c>
    </row>
    <row r="358" spans="1:27" s="223" customFormat="1">
      <c r="A358" s="217" t="str">
        <f>IFERROR(IF(J358&lt;&gt;"",MAX($A$1:A357)+1,""),"")</f>
        <v/>
      </c>
      <c r="B358" s="218" t="str">
        <f>IFERROR(IF(J358="","",_xlfn.CONCAT($Y$2,_xlfn.CONCAT(IF(LEN(ドッグキャリー!$K$2)=1,0,""),ドッグキャリー!$K$2,_xlfn.CONCAT(IF(LEN(ドッグキャリー!$N$2)=1,0,""),ドッグキャリー!$N$2)))),"")</f>
        <v/>
      </c>
      <c r="C358" s="222"/>
      <c r="D358" s="222"/>
      <c r="E358" s="222"/>
      <c r="I358" s="224" t="str">
        <f>IFERROR(IF(スキンタイト!N306=0,"",スキンタイト!E306),"")</f>
        <v/>
      </c>
      <c r="J358" s="223" t="str">
        <f>IFERROR(IF(スキンタイト!N306=0,"",スキンタイト!N306),"")</f>
        <v/>
      </c>
      <c r="K358" s="226"/>
      <c r="L358" s="226"/>
      <c r="M358" s="226"/>
      <c r="N358" s="226"/>
      <c r="O358" s="226"/>
      <c r="P358" s="226"/>
      <c r="Q358" s="226"/>
      <c r="R358" s="226"/>
      <c r="S358" s="216">
        <f t="shared" si="10"/>
        <v>357</v>
      </c>
      <c r="AA358" s="217" t="e">
        <f t="shared" si="11"/>
        <v>#VALUE!</v>
      </c>
    </row>
    <row r="359" spans="1:27" s="223" customFormat="1">
      <c r="A359" s="217" t="str">
        <f>IFERROR(IF(J359&lt;&gt;"",MAX($A$1:A358)+1,""),"")</f>
        <v/>
      </c>
      <c r="B359" s="218" t="str">
        <f>IFERROR(IF(J359="","",_xlfn.CONCAT($Y$2,_xlfn.CONCAT(IF(LEN(ドッグキャリー!$K$2)=1,0,""),ドッグキャリー!$K$2,_xlfn.CONCAT(IF(LEN(ドッグキャリー!$N$2)=1,0,""),ドッグキャリー!$N$2)))),"")</f>
        <v/>
      </c>
      <c r="C359" s="222"/>
      <c r="D359" s="222"/>
      <c r="E359" s="222"/>
      <c r="I359" s="224" t="str">
        <f>IFERROR(IF(スキンタイト!N307=0,"",スキンタイト!E307),"")</f>
        <v/>
      </c>
      <c r="J359" s="223" t="str">
        <f>IFERROR(IF(スキンタイト!N307=0,"",スキンタイト!N307),"")</f>
        <v/>
      </c>
      <c r="K359" s="226"/>
      <c r="L359" s="226"/>
      <c r="M359" s="226"/>
      <c r="N359" s="226"/>
      <c r="O359" s="226"/>
      <c r="P359" s="226"/>
      <c r="Q359" s="226"/>
      <c r="R359" s="226"/>
      <c r="S359" s="216">
        <f t="shared" si="10"/>
        <v>358</v>
      </c>
      <c r="AA359" s="217" t="e">
        <f t="shared" si="11"/>
        <v>#VALUE!</v>
      </c>
    </row>
    <row r="360" spans="1:27" s="223" customFormat="1">
      <c r="A360" s="217" t="str">
        <f>IFERROR(IF(J360&lt;&gt;"",MAX($A$1:A359)+1,""),"")</f>
        <v/>
      </c>
      <c r="B360" s="218" t="str">
        <f>IFERROR(IF(J360="","",_xlfn.CONCAT($Y$2,_xlfn.CONCAT(IF(LEN(ドッグキャリー!$K$2)=1,0,""),ドッグキャリー!$K$2,_xlfn.CONCAT(IF(LEN(ドッグキャリー!$N$2)=1,0,""),ドッグキャリー!$N$2)))),"")</f>
        <v/>
      </c>
      <c r="C360" s="222"/>
      <c r="D360" s="222"/>
      <c r="E360" s="222"/>
      <c r="I360" s="224" t="str">
        <f>IFERROR(IF(スキンタイト!N308=0,"",スキンタイト!E308),"")</f>
        <v/>
      </c>
      <c r="J360" s="223" t="str">
        <f>IFERROR(IF(スキンタイト!N308=0,"",スキンタイト!N308),"")</f>
        <v/>
      </c>
      <c r="K360" s="226"/>
      <c r="L360" s="226"/>
      <c r="M360" s="226"/>
      <c r="N360" s="226"/>
      <c r="O360" s="226"/>
      <c r="P360" s="226"/>
      <c r="Q360" s="226"/>
      <c r="R360" s="226"/>
      <c r="S360" s="216">
        <f t="shared" si="10"/>
        <v>359</v>
      </c>
      <c r="AA360" s="217" t="e">
        <f t="shared" si="11"/>
        <v>#VALUE!</v>
      </c>
    </row>
    <row r="361" spans="1:27" s="223" customFormat="1">
      <c r="A361" s="217" t="str">
        <f>IFERROR(IF(J361&lt;&gt;"",MAX($A$1:A360)+1,""),"")</f>
        <v/>
      </c>
      <c r="B361" s="218" t="str">
        <f>IFERROR(IF(J361="","",_xlfn.CONCAT($Y$2,_xlfn.CONCAT(IF(LEN(ドッグキャリー!$K$2)=1,0,""),ドッグキャリー!$K$2,_xlfn.CONCAT(IF(LEN(ドッグキャリー!$N$2)=1,0,""),ドッグキャリー!$N$2)))),"")</f>
        <v/>
      </c>
      <c r="C361" s="222"/>
      <c r="D361" s="222"/>
      <c r="E361" s="222"/>
      <c r="I361" s="224" t="str">
        <f>IFERROR(IF(スキンタイト!N309=0,"",スキンタイト!E309),"")</f>
        <v/>
      </c>
      <c r="J361" s="223" t="str">
        <f>IFERROR(IF(スキンタイト!N309=0,"",スキンタイト!N309),"")</f>
        <v/>
      </c>
      <c r="K361" s="226"/>
      <c r="L361" s="226"/>
      <c r="M361" s="226"/>
      <c r="N361" s="226"/>
      <c r="O361" s="226"/>
      <c r="P361" s="226"/>
      <c r="Q361" s="226"/>
      <c r="R361" s="226"/>
      <c r="S361" s="216">
        <f t="shared" si="10"/>
        <v>360</v>
      </c>
      <c r="AA361" s="217" t="e">
        <f t="shared" si="11"/>
        <v>#VALUE!</v>
      </c>
    </row>
    <row r="362" spans="1:27" s="223" customFormat="1">
      <c r="A362" s="217" t="str">
        <f>IFERROR(IF(J362&lt;&gt;"",MAX($A$1:A361)+1,""),"")</f>
        <v/>
      </c>
      <c r="B362" s="218" t="str">
        <f>IFERROR(IF(J362="","",_xlfn.CONCAT($Y$2,_xlfn.CONCAT(IF(LEN(ドッグキャリー!$K$2)=1,0,""),ドッグキャリー!$K$2,_xlfn.CONCAT(IF(LEN(ドッグキャリー!$N$2)=1,0,""),ドッグキャリー!$N$2)))),"")</f>
        <v/>
      </c>
      <c r="C362" s="222"/>
      <c r="D362" s="222"/>
      <c r="E362" s="222"/>
      <c r="I362" s="224" t="str">
        <f>IFERROR(IF(スキンタイト!N310=0,"",スキンタイト!E310),"")</f>
        <v/>
      </c>
      <c r="J362" s="223" t="str">
        <f>IFERROR(IF(スキンタイト!N310=0,"",スキンタイト!N310),"")</f>
        <v/>
      </c>
      <c r="K362" s="226"/>
      <c r="L362" s="226"/>
      <c r="M362" s="226"/>
      <c r="N362" s="226"/>
      <c r="O362" s="226"/>
      <c r="P362" s="226"/>
      <c r="Q362" s="226"/>
      <c r="R362" s="226"/>
      <c r="S362" s="216">
        <f t="shared" si="10"/>
        <v>361</v>
      </c>
      <c r="AA362" s="217" t="e">
        <f t="shared" si="11"/>
        <v>#VALUE!</v>
      </c>
    </row>
    <row r="363" spans="1:27" s="223" customFormat="1">
      <c r="A363" s="217" t="str">
        <f>IFERROR(IF(J363&lt;&gt;"",MAX($A$1:A362)+1,""),"")</f>
        <v/>
      </c>
      <c r="B363" s="218" t="str">
        <f>IFERROR(IF(J363="","",_xlfn.CONCAT($Y$2,_xlfn.CONCAT(IF(LEN(ドッグキャリー!$K$2)=1,0,""),ドッグキャリー!$K$2,_xlfn.CONCAT(IF(LEN(ドッグキャリー!$N$2)=1,0,""),ドッグキャリー!$N$2)))),"")</f>
        <v/>
      </c>
      <c r="C363" s="222"/>
      <c r="D363" s="222"/>
      <c r="E363" s="222"/>
      <c r="I363" s="224" t="str">
        <f>IFERROR(IF(スキンタイト!N311=0,"",スキンタイト!E311),"")</f>
        <v/>
      </c>
      <c r="J363" s="223" t="str">
        <f>IFERROR(IF(スキンタイト!N311=0,"",スキンタイト!N311),"")</f>
        <v/>
      </c>
      <c r="K363" s="226"/>
      <c r="L363" s="226"/>
      <c r="M363" s="226"/>
      <c r="N363" s="226"/>
      <c r="O363" s="226"/>
      <c r="P363" s="226"/>
      <c r="Q363" s="226"/>
      <c r="R363" s="226"/>
      <c r="S363" s="216">
        <f t="shared" si="10"/>
        <v>362</v>
      </c>
      <c r="AA363" s="217" t="e">
        <f t="shared" si="11"/>
        <v>#VALUE!</v>
      </c>
    </row>
    <row r="364" spans="1:27" s="223" customFormat="1">
      <c r="A364" s="217" t="str">
        <f>IFERROR(IF(J364&lt;&gt;"",MAX($A$1:A363)+1,""),"")</f>
        <v/>
      </c>
      <c r="B364" s="218" t="str">
        <f>IFERROR(IF(J364="","",_xlfn.CONCAT($Y$2,_xlfn.CONCAT(IF(LEN(ドッグキャリー!$K$2)=1,0,""),ドッグキャリー!$K$2,_xlfn.CONCAT(IF(LEN(ドッグキャリー!$N$2)=1,0,""),ドッグキャリー!$N$2)))),"")</f>
        <v/>
      </c>
      <c r="C364" s="222"/>
      <c r="D364" s="222"/>
      <c r="E364" s="222"/>
      <c r="I364" s="224" t="str">
        <f>IFERROR(IF(スキンタイト!N312=0,"",スキンタイト!E312),"")</f>
        <v/>
      </c>
      <c r="J364" s="223" t="str">
        <f>IFERROR(IF(スキンタイト!N312=0,"",スキンタイト!N312),"")</f>
        <v/>
      </c>
      <c r="K364" s="226"/>
      <c r="L364" s="226"/>
      <c r="M364" s="226"/>
      <c r="N364" s="226"/>
      <c r="O364" s="226"/>
      <c r="P364" s="226"/>
      <c r="Q364" s="226"/>
      <c r="R364" s="226"/>
      <c r="S364" s="216">
        <f t="shared" si="10"/>
        <v>363</v>
      </c>
      <c r="AA364" s="217" t="e">
        <f t="shared" si="11"/>
        <v>#VALUE!</v>
      </c>
    </row>
    <row r="365" spans="1:27" s="223" customFormat="1">
      <c r="A365" s="217" t="str">
        <f>IFERROR(IF(J365&lt;&gt;"",MAX($A$1:A364)+1,""),"")</f>
        <v/>
      </c>
      <c r="B365" s="218" t="str">
        <f>IFERROR(IF(J365="","",_xlfn.CONCAT($Y$2,_xlfn.CONCAT(IF(LEN(ドッグキャリー!$K$2)=1,0,""),ドッグキャリー!$K$2,_xlfn.CONCAT(IF(LEN(ドッグキャリー!$N$2)=1,0,""),ドッグキャリー!$N$2)))),"")</f>
        <v/>
      </c>
      <c r="C365" s="222"/>
      <c r="D365" s="222"/>
      <c r="E365" s="222"/>
      <c r="I365" s="224" t="str">
        <f>IFERROR(IF(スキンタイト!N313=0,"",スキンタイト!E313),"")</f>
        <v/>
      </c>
      <c r="J365" s="223" t="str">
        <f>IFERROR(IF(スキンタイト!N313=0,"",スキンタイト!N313),"")</f>
        <v/>
      </c>
      <c r="K365" s="226"/>
      <c r="L365" s="226"/>
      <c r="M365" s="226"/>
      <c r="N365" s="226"/>
      <c r="O365" s="226"/>
      <c r="P365" s="226"/>
      <c r="Q365" s="226"/>
      <c r="R365" s="226"/>
      <c r="S365" s="216">
        <f t="shared" si="10"/>
        <v>364</v>
      </c>
      <c r="AA365" s="217" t="e">
        <f t="shared" si="11"/>
        <v>#VALUE!</v>
      </c>
    </row>
    <row r="366" spans="1:27" s="223" customFormat="1">
      <c r="A366" s="217" t="str">
        <f>IFERROR(IF(J366&lt;&gt;"",MAX($A$1:A365)+1,""),"")</f>
        <v/>
      </c>
      <c r="B366" s="218" t="str">
        <f>IFERROR(IF(J366="","",_xlfn.CONCAT($Y$2,_xlfn.CONCAT(IF(LEN(ドッグキャリー!$K$2)=1,0,""),ドッグキャリー!$K$2,_xlfn.CONCAT(IF(LEN(ドッグキャリー!$N$2)=1,0,""),ドッグキャリー!$N$2)))),"")</f>
        <v/>
      </c>
      <c r="C366" s="222"/>
      <c r="D366" s="222"/>
      <c r="E366" s="222"/>
      <c r="I366" s="224" t="str">
        <f>IFERROR(IF(スキンタイト!N314=0,"",スキンタイト!E314),"")</f>
        <v/>
      </c>
      <c r="J366" s="223" t="str">
        <f>IFERROR(IF(スキンタイト!N314=0,"",スキンタイト!N314),"")</f>
        <v/>
      </c>
      <c r="K366" s="226"/>
      <c r="L366" s="226"/>
      <c r="M366" s="226"/>
      <c r="N366" s="226"/>
      <c r="O366" s="226"/>
      <c r="P366" s="226"/>
      <c r="Q366" s="226"/>
      <c r="R366" s="226"/>
      <c r="S366" s="216">
        <f t="shared" si="10"/>
        <v>365</v>
      </c>
      <c r="AA366" s="217" t="e">
        <f t="shared" si="11"/>
        <v>#VALUE!</v>
      </c>
    </row>
    <row r="367" spans="1:27" s="223" customFormat="1">
      <c r="A367" s="217" t="str">
        <f>IFERROR(IF(J367&lt;&gt;"",MAX($A$1:A366)+1,""),"")</f>
        <v/>
      </c>
      <c r="B367" s="218" t="str">
        <f>IFERROR(IF(J367="","",_xlfn.CONCAT($Y$2,_xlfn.CONCAT(IF(LEN(ドッグキャリー!$K$2)=1,0,""),ドッグキャリー!$K$2,_xlfn.CONCAT(IF(LEN(ドッグキャリー!$N$2)=1,0,""),ドッグキャリー!$N$2)))),"")</f>
        <v/>
      </c>
      <c r="C367" s="222"/>
      <c r="D367" s="222"/>
      <c r="E367" s="222"/>
      <c r="I367" s="224" t="str">
        <f>IFERROR(IF(スキンタイト!N315=0,"",スキンタイト!E315),"")</f>
        <v/>
      </c>
      <c r="J367" s="223" t="str">
        <f>IFERROR(IF(スキンタイト!N315=0,"",スキンタイト!N315),"")</f>
        <v/>
      </c>
      <c r="K367" s="226"/>
      <c r="L367" s="226"/>
      <c r="M367" s="226"/>
      <c r="N367" s="226"/>
      <c r="O367" s="226"/>
      <c r="P367" s="226"/>
      <c r="Q367" s="226"/>
      <c r="R367" s="226"/>
      <c r="S367" s="216">
        <f t="shared" si="10"/>
        <v>366</v>
      </c>
      <c r="AA367" s="217" t="e">
        <f t="shared" si="11"/>
        <v>#VALUE!</v>
      </c>
    </row>
    <row r="368" spans="1:27" s="223" customFormat="1">
      <c r="A368" s="217" t="str">
        <f>IFERROR(IF(J368&lt;&gt;"",MAX($A$1:A367)+1,""),"")</f>
        <v/>
      </c>
      <c r="B368" s="218" t="str">
        <f>IFERROR(IF(J368="","",_xlfn.CONCAT($Y$2,_xlfn.CONCAT(IF(LEN(ドッグキャリー!$K$2)=1,0,""),ドッグキャリー!$K$2,_xlfn.CONCAT(IF(LEN(ドッグキャリー!$N$2)=1,0,""),ドッグキャリー!$N$2)))),"")</f>
        <v/>
      </c>
      <c r="C368" s="222"/>
      <c r="D368" s="222"/>
      <c r="E368" s="222"/>
      <c r="I368" s="224" t="str">
        <f>IFERROR(IF(スキンタイト!N316=0,"",スキンタイト!E316),"")</f>
        <v/>
      </c>
      <c r="J368" s="223" t="str">
        <f>IFERROR(IF(スキンタイト!N316=0,"",スキンタイト!N316),"")</f>
        <v/>
      </c>
      <c r="K368" s="226"/>
      <c r="L368" s="226"/>
      <c r="M368" s="226"/>
      <c r="N368" s="226"/>
      <c r="O368" s="226"/>
      <c r="P368" s="226"/>
      <c r="Q368" s="226"/>
      <c r="R368" s="226"/>
      <c r="S368" s="216">
        <f t="shared" si="10"/>
        <v>367</v>
      </c>
      <c r="AA368" s="217" t="e">
        <f t="shared" si="11"/>
        <v>#VALUE!</v>
      </c>
    </row>
    <row r="369" spans="1:27" s="223" customFormat="1">
      <c r="A369" s="217" t="str">
        <f>IFERROR(IF(J369&lt;&gt;"",MAX($A$1:A368)+1,""),"")</f>
        <v/>
      </c>
      <c r="B369" s="218" t="str">
        <f>IFERROR(IF(J369="","",_xlfn.CONCAT($Y$2,_xlfn.CONCAT(IF(LEN(ドッグキャリー!$K$2)=1,0,""),ドッグキャリー!$K$2,_xlfn.CONCAT(IF(LEN(ドッグキャリー!$N$2)=1,0,""),ドッグキャリー!$N$2)))),"")</f>
        <v/>
      </c>
      <c r="C369" s="222"/>
      <c r="D369" s="222"/>
      <c r="E369" s="222"/>
      <c r="I369" s="224" t="str">
        <f>IFERROR(IF(スキンタイト!N317=0,"",スキンタイト!E317),"")</f>
        <v/>
      </c>
      <c r="J369" s="223" t="str">
        <f>IFERROR(IF(スキンタイト!N317=0,"",スキンタイト!N317),"")</f>
        <v/>
      </c>
      <c r="K369" s="226"/>
      <c r="L369" s="226"/>
      <c r="M369" s="226"/>
      <c r="N369" s="226"/>
      <c r="O369" s="226"/>
      <c r="P369" s="226"/>
      <c r="Q369" s="226"/>
      <c r="R369" s="226"/>
      <c r="S369" s="216">
        <f t="shared" si="10"/>
        <v>368</v>
      </c>
      <c r="AA369" s="217" t="e">
        <f t="shared" si="11"/>
        <v>#VALUE!</v>
      </c>
    </row>
    <row r="370" spans="1:27" s="223" customFormat="1">
      <c r="A370" s="217" t="str">
        <f>IFERROR(IF(J370&lt;&gt;"",MAX($A$1:A369)+1,""),"")</f>
        <v/>
      </c>
      <c r="B370" s="218" t="str">
        <f>IFERROR(IF(J370="","",_xlfn.CONCAT($Y$2,_xlfn.CONCAT(IF(LEN(ドッグキャリー!$K$2)=1,0,""),ドッグキャリー!$K$2,_xlfn.CONCAT(IF(LEN(ドッグキャリー!$N$2)=1,0,""),ドッグキャリー!$N$2)))),"")</f>
        <v/>
      </c>
      <c r="C370" s="222"/>
      <c r="D370" s="222"/>
      <c r="E370" s="222"/>
      <c r="I370" s="224" t="str">
        <f>IFERROR(IF(スキンタイト!N318=0,"",スキンタイト!E318),"")</f>
        <v/>
      </c>
      <c r="J370" s="223" t="str">
        <f>IFERROR(IF(スキンタイト!N318=0,"",スキンタイト!N318),"")</f>
        <v/>
      </c>
      <c r="K370" s="226"/>
      <c r="L370" s="226"/>
      <c r="M370" s="226"/>
      <c r="N370" s="226"/>
      <c r="O370" s="226"/>
      <c r="P370" s="226"/>
      <c r="Q370" s="226"/>
      <c r="R370" s="226"/>
      <c r="S370" s="216">
        <f t="shared" si="10"/>
        <v>369</v>
      </c>
      <c r="AA370" s="217" t="e">
        <f t="shared" si="11"/>
        <v>#VALUE!</v>
      </c>
    </row>
    <row r="371" spans="1:27" s="223" customFormat="1">
      <c r="A371" s="217" t="str">
        <f>IFERROR(IF(J371&lt;&gt;"",MAX($A$1:A370)+1,""),"")</f>
        <v/>
      </c>
      <c r="B371" s="218" t="str">
        <f>IFERROR(IF(J371="","",_xlfn.CONCAT($Y$2,_xlfn.CONCAT(IF(LEN(ドッグキャリー!$K$2)=1,0,""),ドッグキャリー!$K$2,_xlfn.CONCAT(IF(LEN(ドッグキャリー!$N$2)=1,0,""),ドッグキャリー!$N$2)))),"")</f>
        <v/>
      </c>
      <c r="C371" s="222"/>
      <c r="D371" s="222"/>
      <c r="E371" s="222"/>
      <c r="I371" s="224" t="str">
        <f>IFERROR(IF(スキンタイト!N319=0,"",スキンタイト!E319),"")</f>
        <v/>
      </c>
      <c r="J371" s="223" t="str">
        <f>IFERROR(IF(スキンタイト!N319=0,"",スキンタイト!N319),"")</f>
        <v/>
      </c>
      <c r="K371" s="226"/>
      <c r="L371" s="226"/>
      <c r="M371" s="226"/>
      <c r="N371" s="226"/>
      <c r="O371" s="226"/>
      <c r="P371" s="226"/>
      <c r="Q371" s="226"/>
      <c r="R371" s="226"/>
      <c r="S371" s="216">
        <f t="shared" si="10"/>
        <v>370</v>
      </c>
      <c r="AA371" s="217" t="e">
        <f t="shared" si="11"/>
        <v>#VALUE!</v>
      </c>
    </row>
    <row r="372" spans="1:27" s="223" customFormat="1">
      <c r="A372" s="217" t="str">
        <f>IFERROR(IF(J372&lt;&gt;"",MAX($A$1:A371)+1,""),"")</f>
        <v/>
      </c>
      <c r="B372" s="218" t="str">
        <f>IFERROR(IF(J372="","",_xlfn.CONCAT($Y$2,_xlfn.CONCAT(IF(LEN(ドッグキャリー!$K$2)=1,0,""),ドッグキャリー!$K$2,_xlfn.CONCAT(IF(LEN(ドッグキャリー!$N$2)=1,0,""),ドッグキャリー!$N$2)))),"")</f>
        <v/>
      </c>
      <c r="C372" s="222"/>
      <c r="D372" s="222"/>
      <c r="E372" s="222"/>
      <c r="I372" s="224" t="str">
        <f>IFERROR(IF(スキンタイト!N320=0,"",スキンタイト!E320),"")</f>
        <v/>
      </c>
      <c r="J372" s="223" t="str">
        <f>IFERROR(IF(スキンタイト!N320=0,"",スキンタイト!N320),"")</f>
        <v/>
      </c>
      <c r="K372" s="226"/>
      <c r="L372" s="226"/>
      <c r="M372" s="226"/>
      <c r="N372" s="226"/>
      <c r="O372" s="226"/>
      <c r="P372" s="226"/>
      <c r="Q372" s="226"/>
      <c r="R372" s="226"/>
      <c r="S372" s="216">
        <f t="shared" si="10"/>
        <v>371</v>
      </c>
      <c r="AA372" s="217" t="e">
        <f t="shared" si="11"/>
        <v>#VALUE!</v>
      </c>
    </row>
    <row r="373" spans="1:27" s="223" customFormat="1">
      <c r="A373" s="217" t="str">
        <f>IFERROR(IF(J373&lt;&gt;"",MAX($A$1:A372)+1,""),"")</f>
        <v/>
      </c>
      <c r="B373" s="218" t="str">
        <f>IFERROR(IF(J373="","",_xlfn.CONCAT($Y$2,_xlfn.CONCAT(IF(LEN(ドッグキャリー!$K$2)=1,0,""),ドッグキャリー!$K$2,_xlfn.CONCAT(IF(LEN(ドッグキャリー!$N$2)=1,0,""),ドッグキャリー!$N$2)))),"")</f>
        <v/>
      </c>
      <c r="C373" s="222"/>
      <c r="D373" s="222"/>
      <c r="E373" s="222"/>
      <c r="I373" s="224" t="str">
        <f>IFERROR(IF(スキンタイト!N321=0,"",スキンタイト!E321),"")</f>
        <v/>
      </c>
      <c r="J373" s="223" t="str">
        <f>IFERROR(IF(スキンタイト!N321=0,"",スキンタイト!N321),"")</f>
        <v/>
      </c>
      <c r="K373" s="226"/>
      <c r="L373" s="226"/>
      <c r="M373" s="226"/>
      <c r="N373" s="226"/>
      <c r="O373" s="226"/>
      <c r="P373" s="226"/>
      <c r="Q373" s="226"/>
      <c r="R373" s="226"/>
      <c r="S373" s="216">
        <f t="shared" si="10"/>
        <v>372</v>
      </c>
      <c r="AA373" s="217" t="e">
        <f t="shared" si="11"/>
        <v>#VALUE!</v>
      </c>
    </row>
    <row r="374" spans="1:27" s="223" customFormat="1">
      <c r="A374" s="217" t="str">
        <f>IFERROR(IF(J374&lt;&gt;"",MAX($A$1:A373)+1,""),"")</f>
        <v/>
      </c>
      <c r="B374" s="218" t="str">
        <f>IFERROR(IF(J374="","",_xlfn.CONCAT($Y$2,_xlfn.CONCAT(IF(LEN(ドッグキャリー!$K$2)=1,0,""),ドッグキャリー!$K$2,_xlfn.CONCAT(IF(LEN(ドッグキャリー!$N$2)=1,0,""),ドッグキャリー!$N$2)))),"")</f>
        <v/>
      </c>
      <c r="C374" s="222"/>
      <c r="D374" s="222"/>
      <c r="E374" s="222"/>
      <c r="I374" s="224" t="str">
        <f>IFERROR(IF(スキンタイト!N322=0,"",スキンタイト!E322),"")</f>
        <v/>
      </c>
      <c r="J374" s="223" t="str">
        <f>IFERROR(IF(スキンタイト!N322=0,"",スキンタイト!N322),"")</f>
        <v/>
      </c>
      <c r="K374" s="226"/>
      <c r="L374" s="226"/>
      <c r="M374" s="226"/>
      <c r="N374" s="226"/>
      <c r="O374" s="226"/>
      <c r="P374" s="226"/>
      <c r="Q374" s="226"/>
      <c r="R374" s="226"/>
      <c r="S374" s="216">
        <f t="shared" si="10"/>
        <v>373</v>
      </c>
      <c r="AA374" s="217" t="e">
        <f t="shared" si="11"/>
        <v>#VALUE!</v>
      </c>
    </row>
    <row r="375" spans="1:27" s="223" customFormat="1">
      <c r="A375" s="217" t="str">
        <f>IFERROR(IF(J375&lt;&gt;"",MAX($A$1:A374)+1,""),"")</f>
        <v/>
      </c>
      <c r="B375" s="218" t="str">
        <f>IFERROR(IF(J375="","",_xlfn.CONCAT($Y$2,_xlfn.CONCAT(IF(LEN(ドッグキャリー!$K$2)=1,0,""),ドッグキャリー!$K$2,_xlfn.CONCAT(IF(LEN(ドッグキャリー!$N$2)=1,0,""),ドッグキャリー!$N$2)))),"")</f>
        <v/>
      </c>
      <c r="C375" s="222"/>
      <c r="D375" s="222"/>
      <c r="E375" s="222"/>
      <c r="I375" s="224" t="str">
        <f>IFERROR(IF(スキンタイト!N323=0,"",スキンタイト!E323),"")</f>
        <v/>
      </c>
      <c r="J375" s="223" t="str">
        <f>IFERROR(IF(スキンタイト!N323=0,"",スキンタイト!N323),"")</f>
        <v/>
      </c>
      <c r="K375" s="226"/>
      <c r="L375" s="226"/>
      <c r="M375" s="226"/>
      <c r="N375" s="226"/>
      <c r="O375" s="226"/>
      <c r="P375" s="226"/>
      <c r="Q375" s="226"/>
      <c r="R375" s="226"/>
      <c r="S375" s="216">
        <f t="shared" si="10"/>
        <v>374</v>
      </c>
      <c r="AA375" s="217" t="e">
        <f t="shared" si="11"/>
        <v>#VALUE!</v>
      </c>
    </row>
    <row r="376" spans="1:27" s="223" customFormat="1">
      <c r="A376" s="217" t="str">
        <f>IFERROR(IF(J376&lt;&gt;"",MAX($A$1:A375)+1,""),"")</f>
        <v/>
      </c>
      <c r="B376" s="218" t="str">
        <f>IFERROR(IF(J376="","",_xlfn.CONCAT($Y$2,_xlfn.CONCAT(IF(LEN(ドッグキャリー!$K$2)=1,0,""),ドッグキャリー!$K$2,_xlfn.CONCAT(IF(LEN(ドッグキャリー!$N$2)=1,0,""),ドッグキャリー!$N$2)))),"")</f>
        <v/>
      </c>
      <c r="C376" s="222"/>
      <c r="D376" s="222"/>
      <c r="E376" s="222"/>
      <c r="I376" s="224" t="str">
        <f>IFERROR(IF(スキンタイト!N324=0,"",スキンタイト!E324),"")</f>
        <v/>
      </c>
      <c r="J376" s="223" t="str">
        <f>IFERROR(IF(スキンタイト!N324=0,"",スキンタイト!N324),"")</f>
        <v/>
      </c>
      <c r="K376" s="226"/>
      <c r="L376" s="226"/>
      <c r="M376" s="226"/>
      <c r="N376" s="226"/>
      <c r="O376" s="226"/>
      <c r="P376" s="226"/>
      <c r="Q376" s="226"/>
      <c r="R376" s="226"/>
      <c r="S376" s="216">
        <f t="shared" si="10"/>
        <v>375</v>
      </c>
      <c r="AA376" s="217" t="e">
        <f t="shared" si="11"/>
        <v>#VALUE!</v>
      </c>
    </row>
    <row r="377" spans="1:27" s="223" customFormat="1">
      <c r="A377" s="217" t="str">
        <f>IFERROR(IF(J377&lt;&gt;"",MAX($A$1:A376)+1,""),"")</f>
        <v/>
      </c>
      <c r="B377" s="218" t="str">
        <f>IFERROR(IF(J377="","",_xlfn.CONCAT($Y$2,_xlfn.CONCAT(IF(LEN(ドッグキャリー!$K$2)=1,0,""),ドッグキャリー!$K$2,_xlfn.CONCAT(IF(LEN(ドッグキャリー!$N$2)=1,0,""),ドッグキャリー!$N$2)))),"")</f>
        <v/>
      </c>
      <c r="C377" s="222"/>
      <c r="D377" s="222"/>
      <c r="E377" s="222"/>
      <c r="I377" s="224" t="str">
        <f>IFERROR(IF(スキンタイト!N325=0,"",スキンタイト!E325),"")</f>
        <v/>
      </c>
      <c r="J377" s="223" t="str">
        <f>IFERROR(IF(スキンタイト!N325=0,"",スキンタイト!N325),"")</f>
        <v/>
      </c>
      <c r="K377" s="226"/>
      <c r="L377" s="226"/>
      <c r="M377" s="226"/>
      <c r="N377" s="226"/>
      <c r="O377" s="226"/>
      <c r="P377" s="226"/>
      <c r="Q377" s="226"/>
      <c r="R377" s="226"/>
      <c r="S377" s="216">
        <f t="shared" si="10"/>
        <v>376</v>
      </c>
      <c r="AA377" s="217" t="e">
        <f t="shared" si="11"/>
        <v>#VALUE!</v>
      </c>
    </row>
    <row r="378" spans="1:27" s="223" customFormat="1">
      <c r="A378" s="217" t="str">
        <f>IFERROR(IF(J378&lt;&gt;"",MAX($A$1:A377)+1,""),"")</f>
        <v/>
      </c>
      <c r="B378" s="218" t="str">
        <f>IFERROR(IF(J378="","",_xlfn.CONCAT($Y$2,_xlfn.CONCAT(IF(LEN(ドッグキャリー!$K$2)=1,0,""),ドッグキャリー!$K$2,_xlfn.CONCAT(IF(LEN(ドッグキャリー!$N$2)=1,0,""),ドッグキャリー!$N$2)))),"")</f>
        <v/>
      </c>
      <c r="C378" s="222"/>
      <c r="D378" s="222"/>
      <c r="E378" s="222"/>
      <c r="I378" s="224"/>
      <c r="K378" s="226"/>
      <c r="L378" s="226"/>
      <c r="M378" s="226"/>
      <c r="N378" s="226"/>
      <c r="O378" s="226"/>
      <c r="P378" s="226"/>
      <c r="Q378" s="226"/>
      <c r="R378" s="226"/>
      <c r="S378" s="216">
        <f t="shared" si="10"/>
        <v>377</v>
      </c>
      <c r="AA378" s="217" t="e">
        <f t="shared" si="11"/>
        <v>#VALUE!</v>
      </c>
    </row>
    <row r="379" spans="1:27" s="223" customFormat="1">
      <c r="A379" s="217" t="str">
        <f>IFERROR(IF(J379&lt;&gt;"",MAX($A$1:A378)+1,""),"")</f>
        <v/>
      </c>
      <c r="B379" s="218" t="str">
        <f>IFERROR(IF(J379="","",_xlfn.CONCAT($Y$2,_xlfn.CONCAT(IF(LEN(ドッグキャリー!$K$2)=1,0,""),ドッグキャリー!$K$2,_xlfn.CONCAT(IF(LEN(ドッグキャリー!$N$2)=1,0,""),ドッグキャリー!$N$2)))),"")</f>
        <v/>
      </c>
      <c r="C379" s="914"/>
      <c r="D379" s="914"/>
      <c r="E379" s="914"/>
      <c r="F379" s="915"/>
      <c r="G379" s="915"/>
      <c r="H379" s="915"/>
      <c r="I379" s="916" t="str">
        <f>IFERROR(IF(ベッド・マット!N7=0,"",ベッド・マット!E7),"")</f>
        <v/>
      </c>
      <c r="J379" s="915" t="str">
        <f>IFERROR(IF(ベッド・マット!N7=0,"",ベッド・マット!N7),"")</f>
        <v/>
      </c>
      <c r="K379" s="226"/>
      <c r="L379" s="226"/>
      <c r="M379" s="226"/>
      <c r="N379" s="226"/>
      <c r="O379" s="226"/>
      <c r="P379" s="226"/>
      <c r="Q379" s="226"/>
      <c r="R379" s="226"/>
      <c r="S379" s="216">
        <f t="shared" si="10"/>
        <v>378</v>
      </c>
      <c r="AA379" s="217" t="e">
        <f>IF(#REF!-J378=1,0,1)</f>
        <v>#REF!</v>
      </c>
    </row>
    <row r="380" spans="1:27" s="223" customFormat="1">
      <c r="A380" s="217" t="str">
        <f>IFERROR(IF(J380&lt;&gt;"",MAX($A$1:A379)+1,""),"")</f>
        <v/>
      </c>
      <c r="B380" s="218" t="str">
        <f>IFERROR(IF(J380="","",_xlfn.CONCAT($Y$2,_xlfn.CONCAT(IF(LEN(ドッグキャリー!$K$2)=1,0,""),ドッグキャリー!$K$2,_xlfn.CONCAT(IF(LEN(ドッグキャリー!$N$2)=1,0,""),ドッグキャリー!$N$2)))),"")</f>
        <v/>
      </c>
      <c r="C380" s="914"/>
      <c r="D380" s="914"/>
      <c r="E380" s="914"/>
      <c r="F380" s="915"/>
      <c r="G380" s="915"/>
      <c r="H380" s="915"/>
      <c r="I380" s="916" t="str">
        <f>IFERROR(IF(ベッド・マット!N8=0,"",ベッド・マット!E8),"")</f>
        <v/>
      </c>
      <c r="J380" s="915" t="str">
        <f>IFERROR(IF(ベッド・マット!N8=0,"",ベッド・マット!N8),"")</f>
        <v/>
      </c>
      <c r="K380" s="226"/>
      <c r="L380" s="226"/>
      <c r="M380" s="226"/>
      <c r="N380" s="226"/>
      <c r="O380" s="226"/>
      <c r="P380" s="226"/>
      <c r="Q380" s="226"/>
      <c r="R380" s="226"/>
      <c r="S380" s="216">
        <f t="shared" si="10"/>
        <v>379</v>
      </c>
      <c r="AA380" s="217" t="e">
        <f>IF(J380-#REF!=1,0,1)</f>
        <v>#VALUE!</v>
      </c>
    </row>
    <row r="381" spans="1:27" s="223" customFormat="1">
      <c r="A381" s="217" t="str">
        <f>IFERROR(IF(J381&lt;&gt;"",MAX($A$1:A380)+1,""),"")</f>
        <v/>
      </c>
      <c r="B381" s="218" t="str">
        <f>IFERROR(IF(J381="","",_xlfn.CONCAT($Y$2,_xlfn.CONCAT(IF(LEN(ドッグキャリー!$K$2)=1,0,""),ドッグキャリー!$K$2,_xlfn.CONCAT(IF(LEN(ドッグキャリー!$N$2)=1,0,""),ドッグキャリー!$N$2)))),"")</f>
        <v/>
      </c>
      <c r="C381" s="914"/>
      <c r="D381" s="914"/>
      <c r="E381" s="914"/>
      <c r="F381" s="915"/>
      <c r="G381" s="915"/>
      <c r="H381" s="915"/>
      <c r="I381" s="916" t="str">
        <f>IFERROR(IF(ベッド・マット!N9=0,"",ベッド・マット!E9),"")</f>
        <v/>
      </c>
      <c r="J381" s="915" t="str">
        <f>IFERROR(IF(ベッド・マット!N9=0,"",ベッド・マット!N9),"")</f>
        <v/>
      </c>
      <c r="K381" s="226"/>
      <c r="L381" s="226"/>
      <c r="M381" s="226"/>
      <c r="N381" s="226"/>
      <c r="O381" s="226"/>
      <c r="P381" s="226"/>
      <c r="Q381" s="226"/>
      <c r="R381" s="226"/>
      <c r="S381" s="216">
        <f t="shared" si="10"/>
        <v>380</v>
      </c>
      <c r="AA381" s="217" t="e">
        <f t="shared" si="11"/>
        <v>#VALUE!</v>
      </c>
    </row>
    <row r="382" spans="1:27" s="223" customFormat="1">
      <c r="A382" s="217" t="str">
        <f>IFERROR(IF(J382&lt;&gt;"",MAX($A$1:A381)+1,""),"")</f>
        <v/>
      </c>
      <c r="B382" s="218" t="str">
        <f>IFERROR(IF(J382="","",_xlfn.CONCAT($Y$2,_xlfn.CONCAT(IF(LEN(ドッグキャリー!$K$2)=1,0,""),ドッグキャリー!$K$2,_xlfn.CONCAT(IF(LEN(ドッグキャリー!$N$2)=1,0,""),ドッグキャリー!$N$2)))),"")</f>
        <v/>
      </c>
      <c r="C382" s="914"/>
      <c r="D382" s="914"/>
      <c r="E382" s="914"/>
      <c r="F382" s="915"/>
      <c r="G382" s="915"/>
      <c r="H382" s="915"/>
      <c r="I382" s="916" t="str">
        <f>IFERROR(IF(ベッド・マット!N10=0,"",ベッド・マット!E10),"")</f>
        <v/>
      </c>
      <c r="J382" s="915" t="str">
        <f>IFERROR(IF(ベッド・マット!N10=0,"",ベッド・マット!N10),"")</f>
        <v/>
      </c>
      <c r="K382" s="226"/>
      <c r="L382" s="226"/>
      <c r="M382" s="226"/>
      <c r="N382" s="226"/>
      <c r="O382" s="226"/>
      <c r="P382" s="226"/>
      <c r="Q382" s="226"/>
      <c r="R382" s="226"/>
      <c r="S382" s="216">
        <f t="shared" si="10"/>
        <v>381</v>
      </c>
      <c r="AA382" s="217" t="e">
        <f t="shared" si="11"/>
        <v>#VALUE!</v>
      </c>
    </row>
    <row r="383" spans="1:27" s="223" customFormat="1">
      <c r="A383" s="217" t="str">
        <f>IFERROR(IF(J383&lt;&gt;"",MAX($A$1:A382)+1,""),"")</f>
        <v/>
      </c>
      <c r="B383" s="218" t="str">
        <f>IFERROR(IF(J383="","",_xlfn.CONCAT($Y$2,_xlfn.CONCAT(IF(LEN(ドッグキャリー!$K$2)=1,0,""),ドッグキャリー!$K$2,_xlfn.CONCAT(IF(LEN(ドッグキャリー!$N$2)=1,0,""),ドッグキャリー!$N$2)))),"")</f>
        <v/>
      </c>
      <c r="C383" s="914"/>
      <c r="D383" s="914"/>
      <c r="E383" s="914"/>
      <c r="F383" s="915"/>
      <c r="G383" s="915"/>
      <c r="H383" s="915"/>
      <c r="I383" s="916" t="str">
        <f>IFERROR(IF(ベッド・マット!N11=0,"",ベッド・マット!E11),"")</f>
        <v/>
      </c>
      <c r="J383" s="915" t="str">
        <f>IFERROR(IF(ベッド・マット!N11=0,"",ベッド・マット!N11),"")</f>
        <v/>
      </c>
      <c r="K383" s="226"/>
      <c r="L383" s="226"/>
      <c r="M383" s="226"/>
      <c r="N383" s="226"/>
      <c r="O383" s="226"/>
      <c r="P383" s="226"/>
      <c r="Q383" s="226"/>
      <c r="R383" s="226"/>
      <c r="S383" s="216">
        <f t="shared" si="10"/>
        <v>382</v>
      </c>
      <c r="AA383" s="217" t="e">
        <f t="shared" si="11"/>
        <v>#VALUE!</v>
      </c>
    </row>
    <row r="384" spans="1:27" s="223" customFormat="1">
      <c r="A384" s="217" t="str">
        <f>IFERROR(IF(J384&lt;&gt;"",MAX($A$1:A383)+1,""),"")</f>
        <v/>
      </c>
      <c r="B384" s="218" t="str">
        <f>IFERROR(IF(J384="","",_xlfn.CONCAT($Y$2,_xlfn.CONCAT(IF(LEN(ドッグキャリー!$K$2)=1,0,""),ドッグキャリー!$K$2,_xlfn.CONCAT(IF(LEN(ドッグキャリー!$N$2)=1,0,""),ドッグキャリー!$N$2)))),"")</f>
        <v/>
      </c>
      <c r="C384" s="914"/>
      <c r="D384" s="914"/>
      <c r="E384" s="914"/>
      <c r="F384" s="915"/>
      <c r="G384" s="915"/>
      <c r="H384" s="915"/>
      <c r="I384" s="916" t="str">
        <f>IFERROR(IF(ベッド・マット!N12=0,"",ベッド・マット!E12),"")</f>
        <v/>
      </c>
      <c r="J384" s="915" t="str">
        <f>IFERROR(IF(ベッド・マット!N12=0,"",ベッド・マット!N12),"")</f>
        <v/>
      </c>
      <c r="K384" s="226"/>
      <c r="L384" s="226"/>
      <c r="M384" s="226"/>
      <c r="N384" s="226"/>
      <c r="O384" s="226"/>
      <c r="P384" s="226"/>
      <c r="Q384" s="226"/>
      <c r="R384" s="226"/>
      <c r="S384" s="216">
        <f t="shared" si="10"/>
        <v>383</v>
      </c>
      <c r="AA384" s="217" t="e">
        <f t="shared" si="11"/>
        <v>#VALUE!</v>
      </c>
    </row>
    <row r="385" spans="1:27" s="223" customFormat="1">
      <c r="A385" s="217" t="str">
        <f>IFERROR(IF(J385&lt;&gt;"",MAX($A$1:A384)+1,""),"")</f>
        <v/>
      </c>
      <c r="B385" s="218" t="str">
        <f>IFERROR(IF(J385="","",_xlfn.CONCAT($Y$2,_xlfn.CONCAT(IF(LEN(ドッグキャリー!$K$2)=1,0,""),ドッグキャリー!$K$2,_xlfn.CONCAT(IF(LEN(ドッグキャリー!$N$2)=1,0,""),ドッグキャリー!$N$2)))),"")</f>
        <v/>
      </c>
      <c r="C385" s="914"/>
      <c r="D385" s="914"/>
      <c r="E385" s="914"/>
      <c r="F385" s="915"/>
      <c r="G385" s="915"/>
      <c r="H385" s="915"/>
      <c r="I385" s="916" t="str">
        <f>IFERROR(IF(ベッド・マット!N13=0,"",ベッド・マット!E13),"")</f>
        <v/>
      </c>
      <c r="J385" s="915" t="str">
        <f>IFERROR(IF(ベッド・マット!N13=0,"",ベッド・マット!N13),"")</f>
        <v/>
      </c>
      <c r="K385" s="226"/>
      <c r="L385" s="226"/>
      <c r="M385" s="226"/>
      <c r="N385" s="226"/>
      <c r="O385" s="226"/>
      <c r="P385" s="226"/>
      <c r="Q385" s="226"/>
      <c r="R385" s="226"/>
      <c r="S385" s="216">
        <f t="shared" si="10"/>
        <v>384</v>
      </c>
      <c r="AA385" s="217" t="e">
        <f t="shared" si="11"/>
        <v>#VALUE!</v>
      </c>
    </row>
    <row r="386" spans="1:27" s="223" customFormat="1">
      <c r="A386" s="217" t="str">
        <f>IFERROR(IF(J386&lt;&gt;"",MAX($A$1:A385)+1,""),"")</f>
        <v/>
      </c>
      <c r="B386" s="218" t="str">
        <f>IFERROR(IF(J386="","",_xlfn.CONCAT($Y$2,_xlfn.CONCAT(IF(LEN(ドッグキャリー!$K$2)=1,0,""),ドッグキャリー!$K$2,_xlfn.CONCAT(IF(LEN(ドッグキャリー!$N$2)=1,0,""),ドッグキャリー!$N$2)))),"")</f>
        <v/>
      </c>
      <c r="C386" s="914"/>
      <c r="D386" s="914"/>
      <c r="E386" s="914"/>
      <c r="F386" s="915"/>
      <c r="G386" s="915"/>
      <c r="H386" s="915"/>
      <c r="I386" s="916" t="str">
        <f>IFERROR(IF(ベッド・マット!N14=0,"",ベッド・マット!E14),"")</f>
        <v/>
      </c>
      <c r="J386" s="915" t="str">
        <f>IFERROR(IF(ベッド・マット!N14=0,"",ベッド・マット!N14),"")</f>
        <v/>
      </c>
      <c r="K386" s="226"/>
      <c r="L386" s="226"/>
      <c r="M386" s="226"/>
      <c r="N386" s="226"/>
      <c r="O386" s="226"/>
      <c r="P386" s="226"/>
      <c r="Q386" s="226"/>
      <c r="R386" s="226"/>
      <c r="S386" s="216">
        <f t="shared" si="10"/>
        <v>385</v>
      </c>
      <c r="AA386" s="217" t="e">
        <f t="shared" si="11"/>
        <v>#VALUE!</v>
      </c>
    </row>
    <row r="387" spans="1:27" s="223" customFormat="1">
      <c r="A387" s="217" t="str">
        <f>IFERROR(IF(J387&lt;&gt;"",MAX($A$1:A386)+1,""),"")</f>
        <v/>
      </c>
      <c r="B387" s="218" t="str">
        <f>IFERROR(IF(J387="","",_xlfn.CONCAT($Y$2,_xlfn.CONCAT(IF(LEN(ドッグキャリー!$K$2)=1,0,""),ドッグキャリー!$K$2,_xlfn.CONCAT(IF(LEN(ドッグキャリー!$N$2)=1,0,""),ドッグキャリー!$N$2)))),"")</f>
        <v/>
      </c>
      <c r="C387" s="914"/>
      <c r="D387" s="914"/>
      <c r="E387" s="914"/>
      <c r="F387" s="915"/>
      <c r="G387" s="915"/>
      <c r="H387" s="915"/>
      <c r="I387" s="916" t="str">
        <f>IFERROR(IF(ベッド・マット!N15=0,"",ベッド・マット!E15),"")</f>
        <v/>
      </c>
      <c r="J387" s="915" t="str">
        <f>IFERROR(IF(ベッド・マット!N15=0,"",ベッド・マット!N15),"")</f>
        <v/>
      </c>
      <c r="K387" s="226"/>
      <c r="L387" s="226"/>
      <c r="M387" s="226"/>
      <c r="N387" s="226"/>
      <c r="O387" s="226"/>
      <c r="P387" s="226"/>
      <c r="Q387" s="226"/>
      <c r="R387" s="226"/>
      <c r="S387" s="216">
        <f t="shared" ref="S387:S450" si="12">+ROW()-ROW($B$1)</f>
        <v>386</v>
      </c>
      <c r="AA387" s="217" t="e">
        <f t="shared" ref="AA387:AA450" si="13">IF(J387-J386=1,0,1)</f>
        <v>#VALUE!</v>
      </c>
    </row>
    <row r="388" spans="1:27" s="223" customFormat="1">
      <c r="A388" s="217" t="str">
        <f>IFERROR(IF(J388&lt;&gt;"",MAX($A$1:A387)+1,""),"")</f>
        <v/>
      </c>
      <c r="B388" s="218" t="str">
        <f>IFERROR(IF(J388="","",_xlfn.CONCAT($Y$2,_xlfn.CONCAT(IF(LEN(ドッグキャリー!$K$2)=1,0,""),ドッグキャリー!$K$2,_xlfn.CONCAT(IF(LEN(ドッグキャリー!$N$2)=1,0,""),ドッグキャリー!$N$2)))),"")</f>
        <v/>
      </c>
      <c r="C388" s="914"/>
      <c r="D388" s="914"/>
      <c r="E388" s="914"/>
      <c r="F388" s="915"/>
      <c r="G388" s="915"/>
      <c r="H388" s="915"/>
      <c r="I388" s="916" t="str">
        <f>IFERROR(IF(ベッド・マット!N16=0,"",ベッド・マット!E16),"")</f>
        <v/>
      </c>
      <c r="J388" s="915" t="str">
        <f>IFERROR(IF(ベッド・マット!N16=0,"",ベッド・マット!N16),"")</f>
        <v/>
      </c>
      <c r="K388" s="226"/>
      <c r="L388" s="226"/>
      <c r="M388" s="226"/>
      <c r="N388" s="226"/>
      <c r="O388" s="226"/>
      <c r="P388" s="226"/>
      <c r="Q388" s="226"/>
      <c r="R388" s="226"/>
      <c r="S388" s="216">
        <f t="shared" si="12"/>
        <v>387</v>
      </c>
      <c r="AA388" s="217" t="e">
        <f t="shared" si="13"/>
        <v>#VALUE!</v>
      </c>
    </row>
    <row r="389" spans="1:27" s="223" customFormat="1">
      <c r="A389" s="217" t="str">
        <f>IFERROR(IF(J389&lt;&gt;"",MAX($A$1:A388)+1,""),"")</f>
        <v/>
      </c>
      <c r="B389" s="218" t="str">
        <f>IFERROR(IF(J389="","",_xlfn.CONCAT($Y$2,_xlfn.CONCAT(IF(LEN(ドッグキャリー!$K$2)=1,0,""),ドッグキャリー!$K$2,_xlfn.CONCAT(IF(LEN(ドッグキャリー!$N$2)=1,0,""),ドッグキャリー!$N$2)))),"")</f>
        <v/>
      </c>
      <c r="C389" s="914"/>
      <c r="D389" s="914"/>
      <c r="E389" s="914"/>
      <c r="F389" s="915"/>
      <c r="G389" s="915"/>
      <c r="H389" s="915"/>
      <c r="I389" s="916" t="str">
        <f>IFERROR(IF(ベッド・マット!N17=0,"",ベッド・マット!E17),"")</f>
        <v/>
      </c>
      <c r="J389" s="915" t="str">
        <f>IFERROR(IF(ベッド・マット!N17=0,"",ベッド・マット!N17),"")</f>
        <v/>
      </c>
      <c r="K389" s="226"/>
      <c r="L389" s="226"/>
      <c r="M389" s="226"/>
      <c r="N389" s="226"/>
      <c r="O389" s="226"/>
      <c r="P389" s="226"/>
      <c r="Q389" s="226"/>
      <c r="R389" s="226"/>
      <c r="S389" s="216">
        <f t="shared" si="12"/>
        <v>388</v>
      </c>
      <c r="AA389" s="217" t="e">
        <f t="shared" si="13"/>
        <v>#VALUE!</v>
      </c>
    </row>
    <row r="390" spans="1:27" s="223" customFormat="1">
      <c r="A390" s="217" t="str">
        <f>IFERROR(IF(J390&lt;&gt;"",MAX($A$1:A389)+1,""),"")</f>
        <v/>
      </c>
      <c r="B390" s="218" t="str">
        <f>IFERROR(IF(J390="","",_xlfn.CONCAT($Y$2,_xlfn.CONCAT(IF(LEN(ドッグキャリー!$K$2)=1,0,""),ドッグキャリー!$K$2,_xlfn.CONCAT(IF(LEN(ドッグキャリー!$N$2)=1,0,""),ドッグキャリー!$N$2)))),"")</f>
        <v/>
      </c>
      <c r="C390" s="914"/>
      <c r="D390" s="914"/>
      <c r="E390" s="914"/>
      <c r="F390" s="915"/>
      <c r="G390" s="915"/>
      <c r="H390" s="915"/>
      <c r="I390" s="916" t="str">
        <f>IFERROR(IF(ベッド・マット!N18=0,"",ベッド・マット!E18),"")</f>
        <v/>
      </c>
      <c r="J390" s="915" t="str">
        <f>IFERROR(IF(ベッド・マット!N18=0,"",ベッド・マット!N18),"")</f>
        <v/>
      </c>
      <c r="K390" s="226"/>
      <c r="L390" s="226"/>
      <c r="M390" s="226"/>
      <c r="N390" s="226"/>
      <c r="O390" s="226"/>
      <c r="P390" s="226"/>
      <c r="Q390" s="226"/>
      <c r="R390" s="226"/>
      <c r="S390" s="216">
        <f t="shared" si="12"/>
        <v>389</v>
      </c>
      <c r="AA390" s="217" t="e">
        <f t="shared" si="13"/>
        <v>#VALUE!</v>
      </c>
    </row>
    <row r="391" spans="1:27" s="223" customFormat="1">
      <c r="A391" s="217" t="str">
        <f>IFERROR(IF(J391&lt;&gt;"",MAX($A$1:A390)+1,""),"")</f>
        <v/>
      </c>
      <c r="B391" s="218" t="str">
        <f>IFERROR(IF(J391="","",_xlfn.CONCAT($Y$2,_xlfn.CONCAT(IF(LEN(ドッグキャリー!$K$2)=1,0,""),ドッグキャリー!$K$2,_xlfn.CONCAT(IF(LEN(ドッグキャリー!$N$2)=1,0,""),ドッグキャリー!$N$2)))),"")</f>
        <v/>
      </c>
      <c r="C391" s="914"/>
      <c r="D391" s="914"/>
      <c r="E391" s="914"/>
      <c r="F391" s="915"/>
      <c r="G391" s="915"/>
      <c r="H391" s="915"/>
      <c r="I391" s="916" t="str">
        <f>IFERROR(IF(ベッド・マット!N19=0,"",ベッド・マット!E19),"")</f>
        <v/>
      </c>
      <c r="J391" s="915" t="str">
        <f>IFERROR(IF(ベッド・マット!N19=0,"",ベッド・マット!N19),"")</f>
        <v/>
      </c>
      <c r="K391" s="226"/>
      <c r="L391" s="226"/>
      <c r="M391" s="226"/>
      <c r="N391" s="226"/>
      <c r="O391" s="226"/>
      <c r="P391" s="226"/>
      <c r="Q391" s="226"/>
      <c r="R391" s="226"/>
      <c r="S391" s="216">
        <f t="shared" si="12"/>
        <v>390</v>
      </c>
      <c r="AA391" s="217" t="e">
        <f t="shared" si="13"/>
        <v>#VALUE!</v>
      </c>
    </row>
    <row r="392" spans="1:27" s="223" customFormat="1">
      <c r="A392" s="217" t="str">
        <f>IFERROR(IF(J392&lt;&gt;"",MAX($A$1:A391)+1,""),"")</f>
        <v/>
      </c>
      <c r="B392" s="218" t="str">
        <f>IFERROR(IF(J392="","",_xlfn.CONCAT($Y$2,_xlfn.CONCAT(IF(LEN(ドッグキャリー!$K$2)=1,0,""),ドッグキャリー!$K$2,_xlfn.CONCAT(IF(LEN(ドッグキャリー!$N$2)=1,0,""),ドッグキャリー!$N$2)))),"")</f>
        <v/>
      </c>
      <c r="C392" s="914"/>
      <c r="D392" s="914"/>
      <c r="E392" s="914"/>
      <c r="F392" s="915"/>
      <c r="G392" s="915"/>
      <c r="H392" s="915"/>
      <c r="I392" s="916" t="str">
        <f>IFERROR(IF(ベッド・マット!N20=0,"",ベッド・マット!E20),"")</f>
        <v/>
      </c>
      <c r="J392" s="915" t="str">
        <f>IFERROR(IF(ベッド・マット!N20=0,"",ベッド・マット!N20),"")</f>
        <v/>
      </c>
      <c r="K392" s="226"/>
      <c r="L392" s="226"/>
      <c r="M392" s="226"/>
      <c r="N392" s="226"/>
      <c r="O392" s="226"/>
      <c r="P392" s="226"/>
      <c r="Q392" s="226"/>
      <c r="R392" s="226"/>
      <c r="S392" s="216">
        <f t="shared" si="12"/>
        <v>391</v>
      </c>
      <c r="AA392" s="217" t="e">
        <f t="shared" si="13"/>
        <v>#VALUE!</v>
      </c>
    </row>
    <row r="393" spans="1:27" s="223" customFormat="1">
      <c r="A393" s="217" t="str">
        <f>IFERROR(IF(J393&lt;&gt;"",MAX($A$1:A392)+1,""),"")</f>
        <v/>
      </c>
      <c r="B393" s="218" t="str">
        <f>IFERROR(IF(J393="","",_xlfn.CONCAT($Y$2,_xlfn.CONCAT(IF(LEN(ドッグキャリー!$K$2)=1,0,""),ドッグキャリー!$K$2,_xlfn.CONCAT(IF(LEN(ドッグキャリー!$N$2)=1,0,""),ドッグキャリー!$N$2)))),"")</f>
        <v/>
      </c>
      <c r="C393" s="914"/>
      <c r="D393" s="914"/>
      <c r="E393" s="914"/>
      <c r="F393" s="915"/>
      <c r="G393" s="915"/>
      <c r="H393" s="915"/>
      <c r="I393" s="916" t="str">
        <f>IFERROR(IF(ベッド・マット!N21=0,"",ベッド・マット!E21),"")</f>
        <v/>
      </c>
      <c r="J393" s="915" t="str">
        <f>IFERROR(IF(ベッド・マット!N21=0,"",ベッド・マット!N21),"")</f>
        <v/>
      </c>
      <c r="K393" s="226"/>
      <c r="L393" s="226"/>
      <c r="M393" s="226"/>
      <c r="N393" s="226"/>
      <c r="O393" s="226"/>
      <c r="P393" s="226"/>
      <c r="Q393" s="226"/>
      <c r="R393" s="226"/>
      <c r="S393" s="216">
        <f t="shared" si="12"/>
        <v>392</v>
      </c>
      <c r="U393" s="223">
        <f>SUM(J393:J702)</f>
        <v>0</v>
      </c>
      <c r="AA393" s="217" t="e">
        <f t="shared" si="13"/>
        <v>#VALUE!</v>
      </c>
    </row>
    <row r="394" spans="1:27" s="223" customFormat="1">
      <c r="A394" s="217" t="str">
        <f>IFERROR(IF(J394&lt;&gt;"",MAX($A$1:A393)+1,""),"")</f>
        <v/>
      </c>
      <c r="B394" s="218" t="str">
        <f>IFERROR(IF(J394="","",_xlfn.CONCAT($Y$2,_xlfn.CONCAT(IF(LEN(ドッグキャリー!$K$2)=1,0,""),ドッグキャリー!$K$2,_xlfn.CONCAT(IF(LEN(ドッグキャリー!$N$2)=1,0,""),ドッグキャリー!$N$2)))),"")</f>
        <v/>
      </c>
      <c r="C394" s="914"/>
      <c r="D394" s="914"/>
      <c r="E394" s="914"/>
      <c r="F394" s="915"/>
      <c r="G394" s="915"/>
      <c r="H394" s="915"/>
      <c r="I394" s="916" t="str">
        <f>IFERROR(IF(ベッド・マット!N22=0,"",ベッド・マット!E22),"")</f>
        <v/>
      </c>
      <c r="J394" s="915" t="str">
        <f>IFERROR(IF(ベッド・マット!N22=0,"",ベッド・マット!N22),"")</f>
        <v/>
      </c>
      <c r="K394" s="226"/>
      <c r="L394" s="226"/>
      <c r="M394" s="226"/>
      <c r="N394" s="226"/>
      <c r="O394" s="226"/>
      <c r="P394" s="226"/>
      <c r="Q394" s="226"/>
      <c r="R394" s="226"/>
      <c r="S394" s="216">
        <f t="shared" si="12"/>
        <v>393</v>
      </c>
      <c r="AA394" s="217" t="e">
        <f t="shared" si="13"/>
        <v>#VALUE!</v>
      </c>
    </row>
    <row r="395" spans="1:27" s="223" customFormat="1">
      <c r="A395" s="217" t="str">
        <f>IFERROR(IF(J395&lt;&gt;"",MAX($A$1:A394)+1,""),"")</f>
        <v/>
      </c>
      <c r="B395" s="218" t="str">
        <f>IFERROR(IF(J395="","",_xlfn.CONCAT($Y$2,_xlfn.CONCAT(IF(LEN(ドッグキャリー!$K$2)=1,0,""),ドッグキャリー!$K$2,_xlfn.CONCAT(IF(LEN(ドッグキャリー!$N$2)=1,0,""),ドッグキャリー!$N$2)))),"")</f>
        <v/>
      </c>
      <c r="C395" s="914"/>
      <c r="D395" s="914"/>
      <c r="E395" s="914"/>
      <c r="F395" s="915"/>
      <c r="G395" s="915"/>
      <c r="H395" s="915"/>
      <c r="I395" s="916" t="str">
        <f>IFERROR(IF(ベッド・マット!N23=0,"",ベッド・マット!E23),"")</f>
        <v/>
      </c>
      <c r="J395" s="915" t="str">
        <f>IFERROR(IF(ベッド・マット!N23=0,"",ベッド・マット!N23),"")</f>
        <v/>
      </c>
      <c r="K395" s="226"/>
      <c r="L395" s="226"/>
      <c r="M395" s="226"/>
      <c r="N395" s="226"/>
      <c r="O395" s="226"/>
      <c r="P395" s="226"/>
      <c r="Q395" s="226"/>
      <c r="R395" s="226"/>
      <c r="S395" s="216">
        <f t="shared" si="12"/>
        <v>394</v>
      </c>
      <c r="AA395" s="217" t="e">
        <f t="shared" si="13"/>
        <v>#VALUE!</v>
      </c>
    </row>
    <row r="396" spans="1:27" s="223" customFormat="1">
      <c r="A396" s="217" t="str">
        <f>IFERROR(IF(J396&lt;&gt;"",MAX($A$1:A395)+1,""),"")</f>
        <v/>
      </c>
      <c r="B396" s="218" t="str">
        <f>IFERROR(IF(J396="","",_xlfn.CONCAT($Y$2,_xlfn.CONCAT(IF(LEN(ドッグキャリー!$K$2)=1,0,""),ドッグキャリー!$K$2,_xlfn.CONCAT(IF(LEN(ドッグキャリー!$N$2)=1,0,""),ドッグキャリー!$N$2)))),"")</f>
        <v/>
      </c>
      <c r="C396" s="914"/>
      <c r="D396" s="914"/>
      <c r="E396" s="914"/>
      <c r="F396" s="915"/>
      <c r="G396" s="915"/>
      <c r="H396" s="915"/>
      <c r="I396" s="916" t="str">
        <f>IFERROR(IF(ベッド・マット!N24=0,"",ベッド・マット!E24),"")</f>
        <v/>
      </c>
      <c r="J396" s="915" t="str">
        <f>IFERROR(IF(ベッド・マット!N24=0,"",ベッド・マット!N24),"")</f>
        <v/>
      </c>
      <c r="K396" s="226"/>
      <c r="L396" s="226"/>
      <c r="M396" s="226"/>
      <c r="N396" s="226"/>
      <c r="O396" s="226"/>
      <c r="P396" s="226"/>
      <c r="Q396" s="226"/>
      <c r="R396" s="226"/>
      <c r="S396" s="216">
        <f t="shared" si="12"/>
        <v>395</v>
      </c>
      <c r="AA396" s="217" t="e">
        <f t="shared" si="13"/>
        <v>#VALUE!</v>
      </c>
    </row>
    <row r="397" spans="1:27" s="223" customFormat="1">
      <c r="A397" s="217" t="str">
        <f>IFERROR(IF(J397&lt;&gt;"",MAX($A$1:A396)+1,""),"")</f>
        <v/>
      </c>
      <c r="B397" s="218" t="str">
        <f>IFERROR(IF(J397="","",_xlfn.CONCAT($Y$2,_xlfn.CONCAT(IF(LEN(ドッグキャリー!$K$2)=1,0,""),ドッグキャリー!$K$2,_xlfn.CONCAT(IF(LEN(ドッグキャリー!$N$2)=1,0,""),ドッグキャリー!$N$2)))),"")</f>
        <v/>
      </c>
      <c r="C397" s="914"/>
      <c r="D397" s="914"/>
      <c r="E397" s="914"/>
      <c r="F397" s="915"/>
      <c r="G397" s="915"/>
      <c r="H397" s="915"/>
      <c r="I397" s="916" t="str">
        <f>IFERROR(IF(ベッド・マット!N25=0,"",ベッド・マット!E25),"")</f>
        <v/>
      </c>
      <c r="J397" s="915" t="str">
        <f>IFERROR(IF(ベッド・マット!N25=0,"",ベッド・マット!N25),"")</f>
        <v/>
      </c>
      <c r="K397" s="226"/>
      <c r="L397" s="226"/>
      <c r="M397" s="226"/>
      <c r="N397" s="226"/>
      <c r="O397" s="226"/>
      <c r="P397" s="226"/>
      <c r="Q397" s="226"/>
      <c r="R397" s="226"/>
      <c r="S397" s="216">
        <f t="shared" si="12"/>
        <v>396</v>
      </c>
      <c r="AA397" s="217" t="e">
        <f t="shared" si="13"/>
        <v>#VALUE!</v>
      </c>
    </row>
    <row r="398" spans="1:27" s="223" customFormat="1">
      <c r="A398" s="217" t="str">
        <f>IFERROR(IF(J398&lt;&gt;"",MAX($A$1:A397)+1,""),"")</f>
        <v/>
      </c>
      <c r="B398" s="218" t="str">
        <f>IFERROR(IF(J398="","",_xlfn.CONCAT($Y$2,_xlfn.CONCAT(IF(LEN(ドッグキャリー!$K$2)=1,0,""),ドッグキャリー!$K$2,_xlfn.CONCAT(IF(LEN(ドッグキャリー!$N$2)=1,0,""),ドッグキャリー!$N$2)))),"")</f>
        <v/>
      </c>
      <c r="C398" s="914"/>
      <c r="D398" s="914"/>
      <c r="E398" s="914"/>
      <c r="F398" s="915"/>
      <c r="G398" s="915"/>
      <c r="H398" s="915"/>
      <c r="I398" s="916" t="str">
        <f>IFERROR(IF(ベッド・マット!N26=0,"",ベッド・マット!E26),"")</f>
        <v/>
      </c>
      <c r="J398" s="915" t="str">
        <f>IFERROR(IF(ベッド・マット!N26=0,"",ベッド・マット!N26),"")</f>
        <v/>
      </c>
      <c r="K398" s="226"/>
      <c r="L398" s="226"/>
      <c r="M398" s="226"/>
      <c r="N398" s="226"/>
      <c r="O398" s="226"/>
      <c r="P398" s="226"/>
      <c r="Q398" s="226"/>
      <c r="R398" s="226"/>
      <c r="S398" s="216">
        <f t="shared" si="12"/>
        <v>397</v>
      </c>
      <c r="AA398" s="217" t="e">
        <f t="shared" si="13"/>
        <v>#VALUE!</v>
      </c>
    </row>
    <row r="399" spans="1:27" s="223" customFormat="1">
      <c r="A399" s="217" t="str">
        <f>IFERROR(IF(J399&lt;&gt;"",MAX($A$1:A398)+1,""),"")</f>
        <v/>
      </c>
      <c r="B399" s="218" t="str">
        <f>IFERROR(IF(J399="","",_xlfn.CONCAT($Y$2,_xlfn.CONCAT(IF(LEN(ドッグキャリー!$K$2)=1,0,""),ドッグキャリー!$K$2,_xlfn.CONCAT(IF(LEN(ドッグキャリー!$N$2)=1,0,""),ドッグキャリー!$N$2)))),"")</f>
        <v/>
      </c>
      <c r="C399" s="914"/>
      <c r="D399" s="914"/>
      <c r="E399" s="914"/>
      <c r="F399" s="915"/>
      <c r="G399" s="915"/>
      <c r="H399" s="915"/>
      <c r="I399" s="916" t="str">
        <f>IFERROR(IF(ベッド・マット!N27=0,"",ベッド・マット!E27),"")</f>
        <v/>
      </c>
      <c r="J399" s="915" t="str">
        <f>IFERROR(IF(ベッド・マット!N27=0,"",ベッド・マット!N27),"")</f>
        <v/>
      </c>
      <c r="K399" s="226"/>
      <c r="L399" s="226"/>
      <c r="M399" s="226"/>
      <c r="N399" s="226"/>
      <c r="O399" s="226"/>
      <c r="P399" s="226"/>
      <c r="Q399" s="226"/>
      <c r="R399" s="226"/>
      <c r="S399" s="216">
        <f t="shared" si="12"/>
        <v>398</v>
      </c>
      <c r="AA399" s="217" t="e">
        <f t="shared" si="13"/>
        <v>#VALUE!</v>
      </c>
    </row>
    <row r="400" spans="1:27" s="223" customFormat="1">
      <c r="A400" s="217" t="str">
        <f>IFERROR(IF(J400&lt;&gt;"",MAX($A$1:A399)+1,""),"")</f>
        <v/>
      </c>
      <c r="B400" s="218" t="str">
        <f>IFERROR(IF(J400="","",_xlfn.CONCAT($Y$2,_xlfn.CONCAT(IF(LEN(ドッグキャリー!$K$2)=1,0,""),ドッグキャリー!$K$2,_xlfn.CONCAT(IF(LEN(ドッグキャリー!$N$2)=1,0,""),ドッグキャリー!$N$2)))),"")</f>
        <v/>
      </c>
      <c r="C400" s="914"/>
      <c r="D400" s="914"/>
      <c r="E400" s="914"/>
      <c r="F400" s="915"/>
      <c r="G400" s="915"/>
      <c r="H400" s="915"/>
      <c r="I400" s="916" t="str">
        <f>IFERROR(IF(ベッド・マット!N28=0,"",ベッド・マット!E28),"")</f>
        <v/>
      </c>
      <c r="J400" s="915" t="str">
        <f>IFERROR(IF(ベッド・マット!N28=0,"",ベッド・マット!N28),"")</f>
        <v/>
      </c>
      <c r="K400" s="226"/>
      <c r="L400" s="226"/>
      <c r="M400" s="226"/>
      <c r="N400" s="226"/>
      <c r="O400" s="226"/>
      <c r="P400" s="226"/>
      <c r="Q400" s="226"/>
      <c r="R400" s="226"/>
      <c r="S400" s="216">
        <f t="shared" si="12"/>
        <v>399</v>
      </c>
      <c r="AA400" s="217" t="e">
        <f t="shared" si="13"/>
        <v>#VALUE!</v>
      </c>
    </row>
    <row r="401" spans="1:27" s="223" customFormat="1">
      <c r="A401" s="217" t="str">
        <f>IFERROR(IF(J401&lt;&gt;"",MAX($A$1:A400)+1,""),"")</f>
        <v/>
      </c>
      <c r="B401" s="218" t="str">
        <f>IFERROR(IF(J401="","",_xlfn.CONCAT($Y$2,_xlfn.CONCAT(IF(LEN(ドッグキャリー!$K$2)=1,0,""),ドッグキャリー!$K$2,_xlfn.CONCAT(IF(LEN(ドッグキャリー!$N$2)=1,0,""),ドッグキャリー!$N$2)))),"")</f>
        <v/>
      </c>
      <c r="C401" s="914"/>
      <c r="D401" s="914"/>
      <c r="E401" s="914"/>
      <c r="F401" s="915"/>
      <c r="G401" s="915"/>
      <c r="H401" s="915"/>
      <c r="I401" s="916" t="str">
        <f>IFERROR(IF(ベッド・マット!N29=0,"",ベッド・マット!E29),"")</f>
        <v/>
      </c>
      <c r="J401" s="915" t="str">
        <f>IFERROR(IF(ベッド・マット!N29=0,"",ベッド・マット!N29),"")</f>
        <v/>
      </c>
      <c r="K401" s="226"/>
      <c r="L401" s="226"/>
      <c r="M401" s="226"/>
      <c r="N401" s="226"/>
      <c r="O401" s="226"/>
      <c r="P401" s="226"/>
      <c r="Q401" s="226"/>
      <c r="R401" s="226"/>
      <c r="S401" s="216">
        <f t="shared" si="12"/>
        <v>400</v>
      </c>
      <c r="AA401" s="217" t="e">
        <f t="shared" si="13"/>
        <v>#VALUE!</v>
      </c>
    </row>
    <row r="402" spans="1:27" s="223" customFormat="1">
      <c r="A402" s="217" t="str">
        <f>IFERROR(IF(J402&lt;&gt;"",MAX($A$1:A401)+1,""),"")</f>
        <v/>
      </c>
      <c r="B402" s="218" t="str">
        <f>IFERROR(IF(J402="","",_xlfn.CONCAT($Y$2,_xlfn.CONCAT(IF(LEN(ドッグキャリー!$K$2)=1,0,""),ドッグキャリー!$K$2,_xlfn.CONCAT(IF(LEN(ドッグキャリー!$N$2)=1,0,""),ドッグキャリー!$N$2)))),"")</f>
        <v/>
      </c>
      <c r="C402" s="914"/>
      <c r="D402" s="914"/>
      <c r="E402" s="914"/>
      <c r="F402" s="915"/>
      <c r="G402" s="915"/>
      <c r="H402" s="915"/>
      <c r="I402" s="916" t="str">
        <f>IFERROR(IF(ベッド・マット!N30=0,"",ベッド・マット!E30),"")</f>
        <v/>
      </c>
      <c r="J402" s="915" t="str">
        <f>IFERROR(IF(ベッド・マット!N30=0,"",ベッド・マット!N30),"")</f>
        <v/>
      </c>
      <c r="K402" s="226"/>
      <c r="L402" s="226"/>
      <c r="M402" s="226"/>
      <c r="N402" s="226"/>
      <c r="O402" s="226"/>
      <c r="P402" s="226"/>
      <c r="Q402" s="226"/>
      <c r="R402" s="226"/>
      <c r="S402" s="216">
        <f t="shared" si="12"/>
        <v>401</v>
      </c>
      <c r="AA402" s="217" t="e">
        <f t="shared" si="13"/>
        <v>#VALUE!</v>
      </c>
    </row>
    <row r="403" spans="1:27" s="223" customFormat="1">
      <c r="A403" s="217" t="str">
        <f>IFERROR(IF(J403&lt;&gt;"",MAX($A$1:A402)+1,""),"")</f>
        <v/>
      </c>
      <c r="B403" s="218" t="str">
        <f>IFERROR(IF(J403="","",_xlfn.CONCAT($Y$2,_xlfn.CONCAT(IF(LEN(ドッグキャリー!$K$2)=1,0,""),ドッグキャリー!$K$2,_xlfn.CONCAT(IF(LEN(ドッグキャリー!$N$2)=1,0,""),ドッグキャリー!$N$2)))),"")</f>
        <v/>
      </c>
      <c r="C403" s="914"/>
      <c r="D403" s="914"/>
      <c r="E403" s="914"/>
      <c r="F403" s="915"/>
      <c r="G403" s="915"/>
      <c r="H403" s="915"/>
      <c r="I403" s="916" t="str">
        <f>IFERROR(IF(ベッド・マット!N31=0,"",ベッド・マット!E31),"")</f>
        <v/>
      </c>
      <c r="J403" s="915" t="str">
        <f>IFERROR(IF(ベッド・マット!N31=0,"",ベッド・マット!N31),"")</f>
        <v/>
      </c>
      <c r="K403" s="226"/>
      <c r="L403" s="226"/>
      <c r="M403" s="226"/>
      <c r="N403" s="226"/>
      <c r="O403" s="226"/>
      <c r="P403" s="226"/>
      <c r="Q403" s="226"/>
      <c r="R403" s="226"/>
      <c r="S403" s="216">
        <f t="shared" si="12"/>
        <v>402</v>
      </c>
      <c r="AA403" s="217" t="e">
        <f t="shared" si="13"/>
        <v>#VALUE!</v>
      </c>
    </row>
    <row r="404" spans="1:27" s="223" customFormat="1">
      <c r="A404" s="217" t="str">
        <f>IFERROR(IF(J404&lt;&gt;"",MAX($A$1:A403)+1,""),"")</f>
        <v/>
      </c>
      <c r="B404" s="218" t="str">
        <f>IFERROR(IF(J404="","",_xlfn.CONCAT($Y$2,_xlfn.CONCAT(IF(LEN(ドッグキャリー!$K$2)=1,0,""),ドッグキャリー!$K$2,_xlfn.CONCAT(IF(LEN(ドッグキャリー!$N$2)=1,0,""),ドッグキャリー!$N$2)))),"")</f>
        <v/>
      </c>
      <c r="C404" s="914"/>
      <c r="D404" s="914"/>
      <c r="E404" s="914"/>
      <c r="F404" s="915"/>
      <c r="G404" s="915"/>
      <c r="H404" s="915"/>
      <c r="I404" s="916" t="str">
        <f>IFERROR(IF(ベッド・マット!N32=0,"",ベッド・マット!E32),"")</f>
        <v/>
      </c>
      <c r="J404" s="915" t="str">
        <f>IFERROR(IF(ベッド・マット!N32=0,"",ベッド・マット!N32),"")</f>
        <v/>
      </c>
      <c r="K404" s="226"/>
      <c r="L404" s="226"/>
      <c r="M404" s="226"/>
      <c r="N404" s="226"/>
      <c r="O404" s="226"/>
      <c r="P404" s="226"/>
      <c r="Q404" s="226"/>
      <c r="R404" s="226"/>
      <c r="S404" s="216">
        <f t="shared" si="12"/>
        <v>403</v>
      </c>
      <c r="AA404" s="217" t="e">
        <f t="shared" si="13"/>
        <v>#VALUE!</v>
      </c>
    </row>
    <row r="405" spans="1:27" s="223" customFormat="1">
      <c r="A405" s="217" t="str">
        <f>IFERROR(IF(J405&lt;&gt;"",MAX($A$1:A404)+1,""),"")</f>
        <v/>
      </c>
      <c r="B405" s="218" t="str">
        <f>IFERROR(IF(J405="","",_xlfn.CONCAT($Y$2,_xlfn.CONCAT(IF(LEN(ドッグキャリー!$K$2)=1,0,""),ドッグキャリー!$K$2,_xlfn.CONCAT(IF(LEN(ドッグキャリー!$N$2)=1,0,""),ドッグキャリー!$N$2)))),"")</f>
        <v/>
      </c>
      <c r="C405" s="914"/>
      <c r="D405" s="914"/>
      <c r="E405" s="914"/>
      <c r="F405" s="915"/>
      <c r="G405" s="915"/>
      <c r="H405" s="915"/>
      <c r="I405" s="916" t="str">
        <f>IFERROR(IF(ベッド・マット!N33=0,"",ベッド・マット!E33),"")</f>
        <v/>
      </c>
      <c r="J405" s="915" t="str">
        <f>IFERROR(IF(ベッド・マット!N33=0,"",ベッド・マット!N33),"")</f>
        <v/>
      </c>
      <c r="K405" s="226"/>
      <c r="L405" s="226"/>
      <c r="M405" s="226"/>
      <c r="N405" s="226"/>
      <c r="O405" s="226"/>
      <c r="P405" s="226"/>
      <c r="Q405" s="226"/>
      <c r="R405" s="226"/>
      <c r="S405" s="216">
        <f t="shared" si="12"/>
        <v>404</v>
      </c>
      <c r="AA405" s="217" t="e">
        <f t="shared" si="13"/>
        <v>#VALUE!</v>
      </c>
    </row>
    <row r="406" spans="1:27" s="223" customFormat="1">
      <c r="A406" s="217" t="str">
        <f>IFERROR(IF(J406&lt;&gt;"",MAX($A$1:A405)+1,""),"")</f>
        <v/>
      </c>
      <c r="B406" s="218" t="str">
        <f>IFERROR(IF(J406="","",_xlfn.CONCAT($Y$2,_xlfn.CONCAT(IF(LEN(ドッグキャリー!$K$2)=1,0,""),ドッグキャリー!$K$2,_xlfn.CONCAT(IF(LEN(ドッグキャリー!$N$2)=1,0,""),ドッグキャリー!$N$2)))),"")</f>
        <v/>
      </c>
      <c r="C406" s="914"/>
      <c r="D406" s="914"/>
      <c r="E406" s="914"/>
      <c r="F406" s="915"/>
      <c r="G406" s="915"/>
      <c r="H406" s="915"/>
      <c r="I406" s="916" t="str">
        <f>IFERROR(IF(ベッド・マット!N34=0,"",ベッド・マット!E34),"")</f>
        <v/>
      </c>
      <c r="J406" s="915" t="str">
        <f>IFERROR(IF(ベッド・マット!N34=0,"",ベッド・マット!N34),"")</f>
        <v/>
      </c>
      <c r="K406" s="226"/>
      <c r="L406" s="226"/>
      <c r="M406" s="226"/>
      <c r="N406" s="226"/>
      <c r="O406" s="226"/>
      <c r="P406" s="226"/>
      <c r="Q406" s="226"/>
      <c r="R406" s="226"/>
      <c r="S406" s="216">
        <f t="shared" si="12"/>
        <v>405</v>
      </c>
      <c r="AA406" s="217" t="e">
        <f t="shared" si="13"/>
        <v>#VALUE!</v>
      </c>
    </row>
    <row r="407" spans="1:27" s="223" customFormat="1">
      <c r="A407" s="217" t="str">
        <f>IFERROR(IF(J407&lt;&gt;"",MAX($A$1:A406)+1,""),"")</f>
        <v/>
      </c>
      <c r="B407" s="218" t="str">
        <f>IFERROR(IF(J407="","",_xlfn.CONCAT($Y$2,_xlfn.CONCAT(IF(LEN(ドッグキャリー!$K$2)=1,0,""),ドッグキャリー!$K$2,_xlfn.CONCAT(IF(LEN(ドッグキャリー!$N$2)=1,0,""),ドッグキャリー!$N$2)))),"")</f>
        <v/>
      </c>
      <c r="C407" s="914"/>
      <c r="D407" s="914"/>
      <c r="E407" s="914"/>
      <c r="F407" s="915"/>
      <c r="G407" s="915"/>
      <c r="H407" s="915"/>
      <c r="I407" s="916" t="str">
        <f>IFERROR(IF(ベッド・マット!N35=0,"",ベッド・マット!E35),"")</f>
        <v/>
      </c>
      <c r="J407" s="915" t="str">
        <f>IFERROR(IF(ベッド・マット!N35=0,"",ベッド・マット!N35),"")</f>
        <v/>
      </c>
      <c r="K407" s="226"/>
      <c r="L407" s="226"/>
      <c r="M407" s="226"/>
      <c r="N407" s="226"/>
      <c r="O407" s="226"/>
      <c r="P407" s="226"/>
      <c r="Q407" s="226"/>
      <c r="R407" s="226"/>
      <c r="S407" s="216">
        <f t="shared" si="12"/>
        <v>406</v>
      </c>
      <c r="AA407" s="217" t="e">
        <f t="shared" si="13"/>
        <v>#VALUE!</v>
      </c>
    </row>
    <row r="408" spans="1:27" s="223" customFormat="1">
      <c r="A408" s="217" t="str">
        <f>IFERROR(IF(J408&lt;&gt;"",MAX($A$1:A407)+1,""),"")</f>
        <v/>
      </c>
      <c r="B408" s="218" t="str">
        <f>IFERROR(IF(J408="","",_xlfn.CONCAT($Y$2,_xlfn.CONCAT(IF(LEN(ドッグキャリー!$K$2)=1,0,""),ドッグキャリー!$K$2,_xlfn.CONCAT(IF(LEN(ドッグキャリー!$N$2)=1,0,""),ドッグキャリー!$N$2)))),"")</f>
        <v/>
      </c>
      <c r="C408" s="914"/>
      <c r="D408" s="914"/>
      <c r="E408" s="914"/>
      <c r="F408" s="915"/>
      <c r="G408" s="915"/>
      <c r="H408" s="915"/>
      <c r="I408" s="916" t="str">
        <f>IFERROR(IF(ベッド・マット!N36=0,"",ベッド・マット!E36),"")</f>
        <v/>
      </c>
      <c r="J408" s="915" t="str">
        <f>IFERROR(IF(ベッド・マット!N36=0,"",ベッド・マット!N36),"")</f>
        <v/>
      </c>
      <c r="K408" s="226"/>
      <c r="L408" s="226"/>
      <c r="M408" s="226"/>
      <c r="N408" s="226"/>
      <c r="O408" s="226"/>
      <c r="P408" s="226"/>
      <c r="Q408" s="226"/>
      <c r="R408" s="226"/>
      <c r="S408" s="216">
        <f t="shared" si="12"/>
        <v>407</v>
      </c>
      <c r="AA408" s="217" t="e">
        <f t="shared" si="13"/>
        <v>#VALUE!</v>
      </c>
    </row>
    <row r="409" spans="1:27" s="223" customFormat="1">
      <c r="A409" s="217" t="str">
        <f>IFERROR(IF(J409&lt;&gt;"",MAX($A$1:A408)+1,""),"")</f>
        <v/>
      </c>
      <c r="B409" s="218" t="str">
        <f>IFERROR(IF(J409="","",_xlfn.CONCAT($Y$2,_xlfn.CONCAT(IF(LEN(ドッグキャリー!$K$2)=1,0,""),ドッグキャリー!$K$2,_xlfn.CONCAT(IF(LEN(ドッグキャリー!$N$2)=1,0,""),ドッグキャリー!$N$2)))),"")</f>
        <v/>
      </c>
      <c r="C409" s="914"/>
      <c r="D409" s="914"/>
      <c r="E409" s="914"/>
      <c r="F409" s="915"/>
      <c r="G409" s="915"/>
      <c r="H409" s="915"/>
      <c r="I409" s="916" t="str">
        <f>IFERROR(IF(ベッド・マット!N37=0,"",ベッド・マット!E37),"")</f>
        <v/>
      </c>
      <c r="J409" s="915" t="str">
        <f>IFERROR(IF(ベッド・マット!N37=0,"",ベッド・マット!N37),"")</f>
        <v/>
      </c>
      <c r="K409" s="226"/>
      <c r="L409" s="226"/>
      <c r="M409" s="226"/>
      <c r="N409" s="226"/>
      <c r="O409" s="226"/>
      <c r="P409" s="226"/>
      <c r="Q409" s="226"/>
      <c r="R409" s="226"/>
      <c r="S409" s="216">
        <f t="shared" si="12"/>
        <v>408</v>
      </c>
      <c r="AA409" s="217" t="e">
        <f t="shared" si="13"/>
        <v>#VALUE!</v>
      </c>
    </row>
    <row r="410" spans="1:27" s="223" customFormat="1">
      <c r="A410" s="217" t="str">
        <f>IFERROR(IF(J410&lt;&gt;"",MAX($A$1:A409)+1,""),"")</f>
        <v/>
      </c>
      <c r="B410" s="218" t="str">
        <f>IFERROR(IF(J410="","",_xlfn.CONCAT($Y$2,_xlfn.CONCAT(IF(LEN(ドッグキャリー!$K$2)=1,0,""),ドッグキャリー!$K$2,_xlfn.CONCAT(IF(LEN(ドッグキャリー!$N$2)=1,0,""),ドッグキャリー!$N$2)))),"")</f>
        <v/>
      </c>
      <c r="C410" s="914"/>
      <c r="D410" s="914"/>
      <c r="E410" s="914"/>
      <c r="F410" s="915"/>
      <c r="G410" s="915"/>
      <c r="H410" s="915"/>
      <c r="I410" s="916" t="str">
        <f>IFERROR(IF(ベッド・マット!N38=0,"",ベッド・マット!E38),"")</f>
        <v/>
      </c>
      <c r="J410" s="915" t="str">
        <f>IFERROR(IF(ベッド・マット!N38=0,"",ベッド・マット!N38),"")</f>
        <v/>
      </c>
      <c r="K410" s="226"/>
      <c r="L410" s="226"/>
      <c r="M410" s="226"/>
      <c r="N410" s="226"/>
      <c r="O410" s="226"/>
      <c r="P410" s="226"/>
      <c r="Q410" s="226"/>
      <c r="R410" s="226"/>
      <c r="S410" s="216">
        <f t="shared" si="12"/>
        <v>409</v>
      </c>
      <c r="AA410" s="217" t="e">
        <f t="shared" si="13"/>
        <v>#VALUE!</v>
      </c>
    </row>
    <row r="411" spans="1:27" s="223" customFormat="1">
      <c r="A411" s="217" t="str">
        <f>IFERROR(IF(J411&lt;&gt;"",MAX($A$1:A410)+1,""),"")</f>
        <v/>
      </c>
      <c r="B411" s="218" t="str">
        <f>IFERROR(IF(J411="","",_xlfn.CONCAT($Y$2,_xlfn.CONCAT(IF(LEN(ドッグキャリー!$K$2)=1,0,""),ドッグキャリー!$K$2,_xlfn.CONCAT(IF(LEN(ドッグキャリー!$N$2)=1,0,""),ドッグキャリー!$N$2)))),"")</f>
        <v/>
      </c>
      <c r="C411" s="225"/>
      <c r="D411" s="225"/>
      <c r="E411" s="225"/>
      <c r="F411" s="226"/>
      <c r="G411" s="226"/>
      <c r="H411" s="226"/>
      <c r="I411" s="703"/>
      <c r="J411" s="704"/>
      <c r="K411" s="226"/>
      <c r="L411" s="226"/>
      <c r="M411" s="226"/>
      <c r="N411" s="226"/>
      <c r="O411" s="226"/>
      <c r="P411" s="226"/>
      <c r="Q411" s="226"/>
      <c r="R411" s="226"/>
      <c r="S411" s="216">
        <f t="shared" si="12"/>
        <v>410</v>
      </c>
      <c r="AA411" s="217" t="e">
        <f t="shared" si="13"/>
        <v>#VALUE!</v>
      </c>
    </row>
    <row r="412" spans="1:27" s="223" customFormat="1">
      <c r="A412" s="217" t="str">
        <f>IFERROR(IF(J412&lt;&gt;"",MAX($A$1:A411)+1,""),"")</f>
        <v/>
      </c>
      <c r="B412" s="218" t="str">
        <f>IFERROR(IF(J412="","",_xlfn.CONCAT($Y$2,_xlfn.CONCAT(IF(LEN(ドッグキャリー!$K$2)=1,0,""),ドッグキャリー!$K$2,_xlfn.CONCAT(IF(LEN(ドッグキャリー!$N$2)=1,0,""),ドッグキャリー!$N$2)))),"")</f>
        <v/>
      </c>
      <c r="C412" s="225"/>
      <c r="D412" s="225"/>
      <c r="E412" s="225"/>
      <c r="F412" s="226"/>
      <c r="G412" s="226"/>
      <c r="H412" s="226"/>
      <c r="I412" s="227" t="str">
        <f>IF(ウエア!N7=0,"",ウエア!E7)</f>
        <v/>
      </c>
      <c r="J412" s="226" t="str">
        <f>IF(ウエア!N7=0,"",ウエア!N7)</f>
        <v/>
      </c>
      <c r="K412" s="226"/>
      <c r="L412" s="226"/>
      <c r="M412" s="226"/>
      <c r="N412" s="226"/>
      <c r="O412" s="226"/>
      <c r="P412" s="226"/>
      <c r="Q412" s="226"/>
      <c r="R412" s="226"/>
      <c r="S412" s="216">
        <f t="shared" si="12"/>
        <v>411</v>
      </c>
      <c r="AA412" s="217" t="e">
        <f t="shared" si="13"/>
        <v>#VALUE!</v>
      </c>
    </row>
    <row r="413" spans="1:27" s="223" customFormat="1">
      <c r="A413" s="217" t="str">
        <f>IFERROR(IF(J413&lt;&gt;"",MAX($A$1:A412)+1,""),"")</f>
        <v/>
      </c>
      <c r="B413" s="218" t="str">
        <f>IFERROR(IF(J413="","",_xlfn.CONCAT($Y$2,_xlfn.CONCAT(IF(LEN(ドッグキャリー!$K$2)=1,0,""),ドッグキャリー!$K$2,_xlfn.CONCAT(IF(LEN(ドッグキャリー!$N$2)=1,0,""),ドッグキャリー!$N$2)))),"")</f>
        <v/>
      </c>
      <c r="C413" s="225"/>
      <c r="D413" s="225"/>
      <c r="E413" s="225"/>
      <c r="F413" s="226"/>
      <c r="G413" s="226"/>
      <c r="H413" s="226"/>
      <c r="I413" s="227" t="str">
        <f>IF(ウエア!N8=0,"",ウエア!E8)</f>
        <v/>
      </c>
      <c r="J413" s="226" t="str">
        <f>IF(ウエア!N8=0,"",ウエア!N8)</f>
        <v/>
      </c>
      <c r="K413" s="226"/>
      <c r="L413" s="226"/>
      <c r="M413" s="226"/>
      <c r="N413" s="226"/>
      <c r="O413" s="226"/>
      <c r="P413" s="226"/>
      <c r="Q413" s="226"/>
      <c r="R413" s="226"/>
      <c r="S413" s="216">
        <f t="shared" si="12"/>
        <v>412</v>
      </c>
      <c r="AA413" s="217" t="e">
        <f t="shared" si="13"/>
        <v>#VALUE!</v>
      </c>
    </row>
    <row r="414" spans="1:27" s="223" customFormat="1">
      <c r="A414" s="217" t="str">
        <f>IFERROR(IF(J414&lt;&gt;"",MAX($A$1:A413)+1,""),"")</f>
        <v/>
      </c>
      <c r="B414" s="218" t="str">
        <f>IFERROR(IF(J414="","",_xlfn.CONCAT($Y$2,_xlfn.CONCAT(IF(LEN(ドッグキャリー!$K$2)=1,0,""),ドッグキャリー!$K$2,_xlfn.CONCAT(IF(LEN(ドッグキャリー!$N$2)=1,0,""),ドッグキャリー!$N$2)))),"")</f>
        <v/>
      </c>
      <c r="C414" s="225"/>
      <c r="D414" s="225"/>
      <c r="E414" s="225"/>
      <c r="F414" s="226"/>
      <c r="G414" s="226"/>
      <c r="H414" s="226"/>
      <c r="I414" s="227" t="str">
        <f>IF(ウエア!N9=0,"",ウエア!E9)</f>
        <v/>
      </c>
      <c r="J414" s="226" t="str">
        <f>IF(ウエア!N9=0,"",ウエア!N9)</f>
        <v/>
      </c>
      <c r="K414" s="226"/>
      <c r="L414" s="226"/>
      <c r="M414" s="226"/>
      <c r="N414" s="226"/>
      <c r="O414" s="226"/>
      <c r="P414" s="226"/>
      <c r="Q414" s="226"/>
      <c r="R414" s="226"/>
      <c r="S414" s="216">
        <f t="shared" si="12"/>
        <v>413</v>
      </c>
      <c r="AA414" s="217" t="e">
        <f t="shared" si="13"/>
        <v>#VALUE!</v>
      </c>
    </row>
    <row r="415" spans="1:27" s="223" customFormat="1">
      <c r="A415" s="217" t="str">
        <f>IFERROR(IF(J415&lt;&gt;"",MAX($A$1:A414)+1,""),"")</f>
        <v/>
      </c>
      <c r="B415" s="218" t="str">
        <f>IFERROR(IF(J415="","",_xlfn.CONCAT($Y$2,_xlfn.CONCAT(IF(LEN(ドッグキャリー!$K$2)=1,0,""),ドッグキャリー!$K$2,_xlfn.CONCAT(IF(LEN(ドッグキャリー!$N$2)=1,0,""),ドッグキャリー!$N$2)))),"")</f>
        <v/>
      </c>
      <c r="C415" s="225"/>
      <c r="D415" s="225"/>
      <c r="E415" s="225"/>
      <c r="F415" s="226"/>
      <c r="G415" s="226"/>
      <c r="H415" s="226"/>
      <c r="I415" s="227" t="str">
        <f>IF(ウエア!N10=0,"",ウエア!E10)</f>
        <v/>
      </c>
      <c r="J415" s="226" t="str">
        <f>IF(ウエア!N10=0,"",ウエア!N10)</f>
        <v/>
      </c>
      <c r="K415" s="226"/>
      <c r="L415" s="226"/>
      <c r="M415" s="226"/>
      <c r="N415" s="226"/>
      <c r="O415" s="226"/>
      <c r="P415" s="226"/>
      <c r="Q415" s="226"/>
      <c r="R415" s="226"/>
      <c r="S415" s="216">
        <f t="shared" si="12"/>
        <v>414</v>
      </c>
      <c r="AA415" s="217" t="e">
        <f t="shared" si="13"/>
        <v>#VALUE!</v>
      </c>
    </row>
    <row r="416" spans="1:27" s="223" customFormat="1">
      <c r="A416" s="217" t="str">
        <f>IFERROR(IF(J416&lt;&gt;"",MAX($A$1:A415)+1,""),"")</f>
        <v/>
      </c>
      <c r="B416" s="218" t="str">
        <f>IFERROR(IF(J416="","",_xlfn.CONCAT($Y$2,_xlfn.CONCAT(IF(LEN(ドッグキャリー!$K$2)=1,0,""),ドッグキャリー!$K$2,_xlfn.CONCAT(IF(LEN(ドッグキャリー!$N$2)=1,0,""),ドッグキャリー!$N$2)))),"")</f>
        <v/>
      </c>
      <c r="C416" s="225"/>
      <c r="D416" s="225"/>
      <c r="E416" s="225"/>
      <c r="F416" s="226"/>
      <c r="G416" s="226"/>
      <c r="H416" s="226"/>
      <c r="I416" s="227" t="str">
        <f>IF(ウエア!N11=0,"",ウエア!E11)</f>
        <v/>
      </c>
      <c r="J416" s="226" t="str">
        <f>IF(ウエア!N11=0,"",ウエア!N11)</f>
        <v/>
      </c>
      <c r="K416" s="226"/>
      <c r="L416" s="226"/>
      <c r="M416" s="226"/>
      <c r="N416" s="226"/>
      <c r="O416" s="226"/>
      <c r="P416" s="226"/>
      <c r="Q416" s="226"/>
      <c r="R416" s="226"/>
      <c r="S416" s="216">
        <f t="shared" si="12"/>
        <v>415</v>
      </c>
      <c r="AA416" s="217" t="e">
        <f t="shared" si="13"/>
        <v>#VALUE!</v>
      </c>
    </row>
    <row r="417" spans="1:27" s="223" customFormat="1">
      <c r="A417" s="217" t="str">
        <f>IFERROR(IF(J417&lt;&gt;"",MAX($A$1:A416)+1,""),"")</f>
        <v/>
      </c>
      <c r="B417" s="218" t="str">
        <f>IFERROR(IF(J417="","",_xlfn.CONCAT($Y$2,_xlfn.CONCAT(IF(LEN(ドッグキャリー!$K$2)=1,0,""),ドッグキャリー!$K$2,_xlfn.CONCAT(IF(LEN(ドッグキャリー!$N$2)=1,0,""),ドッグキャリー!$N$2)))),"")</f>
        <v/>
      </c>
      <c r="C417" s="225"/>
      <c r="D417" s="225"/>
      <c r="E417" s="225"/>
      <c r="F417" s="226"/>
      <c r="G417" s="226"/>
      <c r="H417" s="226"/>
      <c r="I417" s="227" t="str">
        <f>IF(ウエア!N12=0,"",ウエア!E12)</f>
        <v/>
      </c>
      <c r="J417" s="226" t="str">
        <f>IF(ウエア!N12=0,"",ウエア!N12)</f>
        <v/>
      </c>
      <c r="K417" s="226"/>
      <c r="L417" s="226"/>
      <c r="M417" s="226"/>
      <c r="N417" s="226"/>
      <c r="O417" s="226"/>
      <c r="P417" s="226"/>
      <c r="Q417" s="226"/>
      <c r="R417" s="226"/>
      <c r="S417" s="216">
        <f t="shared" si="12"/>
        <v>416</v>
      </c>
      <c r="AA417" s="217" t="e">
        <f t="shared" si="13"/>
        <v>#VALUE!</v>
      </c>
    </row>
    <row r="418" spans="1:27" s="223" customFormat="1">
      <c r="A418" s="217" t="str">
        <f>IFERROR(IF(J418&lt;&gt;"",MAX($A$1:A417)+1,""),"")</f>
        <v/>
      </c>
      <c r="B418" s="218" t="str">
        <f>IFERROR(IF(J418="","",_xlfn.CONCAT($Y$2,_xlfn.CONCAT(IF(LEN(ドッグキャリー!$K$2)=1,0,""),ドッグキャリー!$K$2,_xlfn.CONCAT(IF(LEN(ドッグキャリー!$N$2)=1,0,""),ドッグキャリー!$N$2)))),"")</f>
        <v/>
      </c>
      <c r="C418" s="225"/>
      <c r="D418" s="225"/>
      <c r="E418" s="225"/>
      <c r="F418" s="226"/>
      <c r="G418" s="226"/>
      <c r="H418" s="226"/>
      <c r="I418" s="227" t="str">
        <f>IF(ウエア!N13=0,"",ウエア!E13)</f>
        <v/>
      </c>
      <c r="J418" s="226" t="str">
        <f>IF(ウエア!N13=0,"",ウエア!N13)</f>
        <v/>
      </c>
      <c r="K418" s="226"/>
      <c r="L418" s="226"/>
      <c r="M418" s="226"/>
      <c r="N418" s="226"/>
      <c r="O418" s="226"/>
      <c r="P418" s="226"/>
      <c r="Q418" s="226"/>
      <c r="R418" s="226"/>
      <c r="S418" s="216">
        <f t="shared" si="12"/>
        <v>417</v>
      </c>
      <c r="AA418" s="217" t="e">
        <f t="shared" si="13"/>
        <v>#VALUE!</v>
      </c>
    </row>
    <row r="419" spans="1:27" s="223" customFormat="1">
      <c r="A419" s="217" t="str">
        <f>IFERROR(IF(J419&lt;&gt;"",MAX($A$1:A418)+1,""),"")</f>
        <v/>
      </c>
      <c r="B419" s="218" t="str">
        <f>IFERROR(IF(J419="","",_xlfn.CONCAT($Y$2,_xlfn.CONCAT(IF(LEN(ドッグキャリー!$K$2)=1,0,""),ドッグキャリー!$K$2,_xlfn.CONCAT(IF(LEN(ドッグキャリー!$N$2)=1,0,""),ドッグキャリー!$N$2)))),"")</f>
        <v/>
      </c>
      <c r="C419" s="225"/>
      <c r="D419" s="225"/>
      <c r="E419" s="225"/>
      <c r="F419" s="226"/>
      <c r="G419" s="226"/>
      <c r="H419" s="226"/>
      <c r="I419" s="227" t="str">
        <f>IF(ウエア!N14=0,"",ウエア!E14)</f>
        <v/>
      </c>
      <c r="J419" s="226" t="str">
        <f>IF(ウエア!N14=0,"",ウエア!N14)</f>
        <v/>
      </c>
      <c r="K419" s="226"/>
      <c r="L419" s="226"/>
      <c r="M419" s="226"/>
      <c r="N419" s="226"/>
      <c r="O419" s="226"/>
      <c r="P419" s="226"/>
      <c r="Q419" s="226"/>
      <c r="R419" s="226"/>
      <c r="S419" s="216">
        <f t="shared" si="12"/>
        <v>418</v>
      </c>
      <c r="AA419" s="217" t="e">
        <f t="shared" si="13"/>
        <v>#VALUE!</v>
      </c>
    </row>
    <row r="420" spans="1:27" s="223" customFormat="1">
      <c r="A420" s="217" t="str">
        <f>IFERROR(IF(J420&lt;&gt;"",MAX($A$1:A419)+1,""),"")</f>
        <v/>
      </c>
      <c r="B420" s="218" t="str">
        <f>IFERROR(IF(J420="","",_xlfn.CONCAT($Y$2,_xlfn.CONCAT(IF(LEN(ドッグキャリー!$K$2)=1,0,""),ドッグキャリー!$K$2,_xlfn.CONCAT(IF(LEN(ドッグキャリー!$N$2)=1,0,""),ドッグキャリー!$N$2)))),"")</f>
        <v/>
      </c>
      <c r="C420" s="225"/>
      <c r="D420" s="225"/>
      <c r="E420" s="225"/>
      <c r="F420" s="226"/>
      <c r="G420" s="226"/>
      <c r="H420" s="226"/>
      <c r="I420" s="227" t="str">
        <f>IF(ウエア!N15=0,"",ウエア!E15)</f>
        <v/>
      </c>
      <c r="J420" s="226" t="str">
        <f>IF(ウエア!N15=0,"",ウエア!N15)</f>
        <v/>
      </c>
      <c r="K420" s="226"/>
      <c r="L420" s="226"/>
      <c r="M420" s="226"/>
      <c r="N420" s="226"/>
      <c r="O420" s="226"/>
      <c r="P420" s="226"/>
      <c r="Q420" s="226"/>
      <c r="R420" s="226"/>
      <c r="S420" s="216">
        <f t="shared" si="12"/>
        <v>419</v>
      </c>
      <c r="AA420" s="217" t="e">
        <f t="shared" si="13"/>
        <v>#VALUE!</v>
      </c>
    </row>
    <row r="421" spans="1:27" s="223" customFormat="1">
      <c r="A421" s="217" t="str">
        <f>IFERROR(IF(J421&lt;&gt;"",MAX($A$1:A420)+1,""),"")</f>
        <v/>
      </c>
      <c r="B421" s="218" t="str">
        <f>IFERROR(IF(J421="","",_xlfn.CONCAT($Y$2,_xlfn.CONCAT(IF(LEN(ドッグキャリー!$K$2)=1,0,""),ドッグキャリー!$K$2,_xlfn.CONCAT(IF(LEN(ドッグキャリー!$N$2)=1,0,""),ドッグキャリー!$N$2)))),"")</f>
        <v/>
      </c>
      <c r="C421" s="225"/>
      <c r="D421" s="225"/>
      <c r="E421" s="225"/>
      <c r="F421" s="226"/>
      <c r="G421" s="226"/>
      <c r="H421" s="226"/>
      <c r="I421" s="227" t="str">
        <f>IF(ウエア!N16=0,"",ウエア!E16)</f>
        <v/>
      </c>
      <c r="J421" s="226" t="str">
        <f>IF(ウエア!N16=0,"",ウエア!N16)</f>
        <v/>
      </c>
      <c r="K421" s="226"/>
      <c r="L421" s="226"/>
      <c r="M421" s="226"/>
      <c r="N421" s="226"/>
      <c r="O421" s="226"/>
      <c r="P421" s="226"/>
      <c r="Q421" s="226"/>
      <c r="R421" s="226"/>
      <c r="S421" s="216">
        <f t="shared" si="12"/>
        <v>420</v>
      </c>
      <c r="AA421" s="217" t="e">
        <f t="shared" si="13"/>
        <v>#VALUE!</v>
      </c>
    </row>
    <row r="422" spans="1:27" s="223" customFormat="1">
      <c r="A422" s="217" t="str">
        <f>IFERROR(IF(J422&lt;&gt;"",MAX($A$1:A421)+1,""),"")</f>
        <v/>
      </c>
      <c r="B422" s="218" t="str">
        <f>IFERROR(IF(J422="","",_xlfn.CONCAT($Y$2,_xlfn.CONCAT(IF(LEN(ドッグキャリー!$K$2)=1,0,""),ドッグキャリー!$K$2,_xlfn.CONCAT(IF(LEN(ドッグキャリー!$N$2)=1,0,""),ドッグキャリー!$N$2)))),"")</f>
        <v/>
      </c>
      <c r="C422" s="225"/>
      <c r="D422" s="225"/>
      <c r="E422" s="225"/>
      <c r="F422" s="226"/>
      <c r="G422" s="226"/>
      <c r="H422" s="226"/>
      <c r="I422" s="227" t="str">
        <f>IF(ウエア!N17=0,"",ウエア!E17)</f>
        <v/>
      </c>
      <c r="J422" s="226" t="str">
        <f>IF(ウエア!N17=0,"",ウエア!N17)</f>
        <v/>
      </c>
      <c r="K422" s="226"/>
      <c r="L422" s="226"/>
      <c r="M422" s="226"/>
      <c r="N422" s="226"/>
      <c r="O422" s="226"/>
      <c r="P422" s="226"/>
      <c r="Q422" s="226"/>
      <c r="R422" s="226"/>
      <c r="S422" s="216">
        <f t="shared" si="12"/>
        <v>421</v>
      </c>
      <c r="AA422" s="217" t="e">
        <f t="shared" si="13"/>
        <v>#VALUE!</v>
      </c>
    </row>
    <row r="423" spans="1:27" s="223" customFormat="1">
      <c r="A423" s="217" t="str">
        <f>IFERROR(IF(J423&lt;&gt;"",MAX($A$1:A422)+1,""),"")</f>
        <v/>
      </c>
      <c r="B423" s="218" t="str">
        <f>IFERROR(IF(J423="","",_xlfn.CONCAT($Y$2,_xlfn.CONCAT(IF(LEN(ドッグキャリー!$K$2)=1,0,""),ドッグキャリー!$K$2,_xlfn.CONCAT(IF(LEN(ドッグキャリー!$N$2)=1,0,""),ドッグキャリー!$N$2)))),"")</f>
        <v/>
      </c>
      <c r="C423" s="225"/>
      <c r="D423" s="225"/>
      <c r="E423" s="225"/>
      <c r="F423" s="226"/>
      <c r="G423" s="226"/>
      <c r="H423" s="226"/>
      <c r="I423" s="227" t="str">
        <f>IF(ウエア!N18=0,"",ウエア!E18)</f>
        <v/>
      </c>
      <c r="J423" s="226" t="str">
        <f>IF(ウエア!N18=0,"",ウエア!N18)</f>
        <v/>
      </c>
      <c r="K423" s="226"/>
      <c r="L423" s="226"/>
      <c r="M423" s="226"/>
      <c r="N423" s="226"/>
      <c r="O423" s="226"/>
      <c r="P423" s="226"/>
      <c r="Q423" s="226"/>
      <c r="R423" s="226"/>
      <c r="S423" s="216">
        <f t="shared" si="12"/>
        <v>422</v>
      </c>
      <c r="AA423" s="217" t="e">
        <f t="shared" si="13"/>
        <v>#VALUE!</v>
      </c>
    </row>
    <row r="424" spans="1:27" s="223" customFormat="1">
      <c r="A424" s="217" t="str">
        <f>IFERROR(IF(J424&lt;&gt;"",MAX($A$1:A423)+1,""),"")</f>
        <v/>
      </c>
      <c r="B424" s="218" t="str">
        <f>IFERROR(IF(J424="","",_xlfn.CONCAT($Y$2,_xlfn.CONCAT(IF(LEN(ドッグキャリー!$K$2)=1,0,""),ドッグキャリー!$K$2,_xlfn.CONCAT(IF(LEN(ドッグキャリー!$N$2)=1,0,""),ドッグキャリー!$N$2)))),"")</f>
        <v/>
      </c>
      <c r="C424" s="225"/>
      <c r="D424" s="225"/>
      <c r="E424" s="225"/>
      <c r="F424" s="226"/>
      <c r="G424" s="226"/>
      <c r="H424" s="226"/>
      <c r="I424" s="227" t="str">
        <f>IF(ウエア!N19=0,"",ウエア!E19)</f>
        <v/>
      </c>
      <c r="J424" s="226" t="str">
        <f>IF(ウエア!N19=0,"",ウエア!N19)</f>
        <v/>
      </c>
      <c r="K424" s="226"/>
      <c r="L424" s="226"/>
      <c r="M424" s="226"/>
      <c r="N424" s="226"/>
      <c r="O424" s="226"/>
      <c r="P424" s="226"/>
      <c r="Q424" s="226"/>
      <c r="R424" s="226"/>
      <c r="S424" s="216">
        <f t="shared" si="12"/>
        <v>423</v>
      </c>
      <c r="AA424" s="217" t="e">
        <f t="shared" si="13"/>
        <v>#VALUE!</v>
      </c>
    </row>
    <row r="425" spans="1:27" s="223" customFormat="1">
      <c r="A425" s="217" t="str">
        <f>IFERROR(IF(J425&lt;&gt;"",MAX($A$1:A424)+1,""),"")</f>
        <v/>
      </c>
      <c r="B425" s="218" t="str">
        <f>IFERROR(IF(J425="","",_xlfn.CONCAT($Y$2,_xlfn.CONCAT(IF(LEN(ドッグキャリー!$K$2)=1,0,""),ドッグキャリー!$K$2,_xlfn.CONCAT(IF(LEN(ドッグキャリー!$N$2)=1,0,""),ドッグキャリー!$N$2)))),"")</f>
        <v/>
      </c>
      <c r="C425" s="225"/>
      <c r="D425" s="225"/>
      <c r="E425" s="225"/>
      <c r="F425" s="226"/>
      <c r="G425" s="226"/>
      <c r="H425" s="226"/>
      <c r="I425" s="227" t="str">
        <f>IF(ウエア!N20=0,"",ウエア!E20)</f>
        <v/>
      </c>
      <c r="J425" s="226" t="str">
        <f>IF(ウエア!N20=0,"",ウエア!N20)</f>
        <v/>
      </c>
      <c r="K425" s="226"/>
      <c r="L425" s="226"/>
      <c r="M425" s="226"/>
      <c r="N425" s="226"/>
      <c r="O425" s="226"/>
      <c r="P425" s="226"/>
      <c r="Q425" s="226"/>
      <c r="R425" s="226"/>
      <c r="S425" s="216">
        <f t="shared" si="12"/>
        <v>424</v>
      </c>
      <c r="AA425" s="217" t="e">
        <f t="shared" si="13"/>
        <v>#VALUE!</v>
      </c>
    </row>
    <row r="426" spans="1:27" s="223" customFormat="1">
      <c r="A426" s="217" t="str">
        <f>IFERROR(IF(J426&lt;&gt;"",MAX($A$1:A425)+1,""),"")</f>
        <v/>
      </c>
      <c r="B426" s="218" t="str">
        <f>IFERROR(IF(J426="","",_xlfn.CONCAT($Y$2,_xlfn.CONCAT(IF(LEN(ドッグキャリー!$K$2)=1,0,""),ドッグキャリー!$K$2,_xlfn.CONCAT(IF(LEN(ドッグキャリー!$N$2)=1,0,""),ドッグキャリー!$N$2)))),"")</f>
        <v/>
      </c>
      <c r="C426" s="225"/>
      <c r="D426" s="225"/>
      <c r="E426" s="225"/>
      <c r="F426" s="226"/>
      <c r="G426" s="226"/>
      <c r="H426" s="226"/>
      <c r="I426" s="227" t="str">
        <f>IF(ウエア!N21=0,"",ウエア!E21)</f>
        <v/>
      </c>
      <c r="J426" s="226" t="str">
        <f>IF(ウエア!N21=0,"",ウエア!N21)</f>
        <v/>
      </c>
      <c r="K426" s="226"/>
      <c r="L426" s="226"/>
      <c r="M426" s="226"/>
      <c r="N426" s="226"/>
      <c r="O426" s="226"/>
      <c r="P426" s="226"/>
      <c r="Q426" s="226"/>
      <c r="R426" s="226"/>
      <c r="S426" s="216">
        <f t="shared" si="12"/>
        <v>425</v>
      </c>
      <c r="AA426" s="217" t="e">
        <f t="shared" si="13"/>
        <v>#VALUE!</v>
      </c>
    </row>
    <row r="427" spans="1:27" s="223" customFormat="1">
      <c r="A427" s="217" t="str">
        <f>IFERROR(IF(J427&lt;&gt;"",MAX($A$1:A426)+1,""),"")</f>
        <v/>
      </c>
      <c r="B427" s="218" t="str">
        <f>IFERROR(IF(J427="","",_xlfn.CONCAT($Y$2,_xlfn.CONCAT(IF(LEN(ドッグキャリー!$K$2)=1,0,""),ドッグキャリー!$K$2,_xlfn.CONCAT(IF(LEN(ドッグキャリー!$N$2)=1,0,""),ドッグキャリー!$N$2)))),"")</f>
        <v/>
      </c>
      <c r="C427" s="225"/>
      <c r="D427" s="225"/>
      <c r="E427" s="225"/>
      <c r="F427" s="226"/>
      <c r="G427" s="226"/>
      <c r="H427" s="226"/>
      <c r="I427" s="227" t="str">
        <f>IF(ウエア!N22=0,"",ウエア!E22)</f>
        <v/>
      </c>
      <c r="J427" s="226" t="str">
        <f>IF(ウエア!N22=0,"",ウエア!N22)</f>
        <v/>
      </c>
      <c r="K427" s="226"/>
      <c r="L427" s="226"/>
      <c r="M427" s="226"/>
      <c r="N427" s="226"/>
      <c r="O427" s="226"/>
      <c r="P427" s="226"/>
      <c r="Q427" s="226"/>
      <c r="R427" s="226"/>
      <c r="S427" s="216">
        <f t="shared" si="12"/>
        <v>426</v>
      </c>
      <c r="AA427" s="217" t="e">
        <f t="shared" si="13"/>
        <v>#VALUE!</v>
      </c>
    </row>
    <row r="428" spans="1:27" s="223" customFormat="1">
      <c r="A428" s="217" t="str">
        <f>IFERROR(IF(J428&lt;&gt;"",MAX($A$1:A427)+1,""),"")</f>
        <v/>
      </c>
      <c r="B428" s="218" t="str">
        <f>IFERROR(IF(J428="","",_xlfn.CONCAT($Y$2,_xlfn.CONCAT(IF(LEN(ドッグキャリー!$K$2)=1,0,""),ドッグキャリー!$K$2,_xlfn.CONCAT(IF(LEN(ドッグキャリー!$N$2)=1,0,""),ドッグキャリー!$N$2)))),"")</f>
        <v/>
      </c>
      <c r="C428" s="225"/>
      <c r="D428" s="225"/>
      <c r="E428" s="225"/>
      <c r="F428" s="226"/>
      <c r="G428" s="226"/>
      <c r="H428" s="226"/>
      <c r="I428" s="227" t="str">
        <f>IF(ウエア!N23=0,"",ウエア!E23)</f>
        <v/>
      </c>
      <c r="J428" s="226" t="str">
        <f>IF(ウエア!N23=0,"",ウエア!N23)</f>
        <v/>
      </c>
      <c r="K428" s="226"/>
      <c r="L428" s="226"/>
      <c r="M428" s="226"/>
      <c r="N428" s="226"/>
      <c r="O428" s="226"/>
      <c r="P428" s="226"/>
      <c r="Q428" s="226"/>
      <c r="R428" s="226"/>
      <c r="S428" s="216">
        <f t="shared" si="12"/>
        <v>427</v>
      </c>
      <c r="AA428" s="217" t="e">
        <f t="shared" si="13"/>
        <v>#VALUE!</v>
      </c>
    </row>
    <row r="429" spans="1:27" s="223" customFormat="1">
      <c r="A429" s="217" t="str">
        <f>IFERROR(IF(J429&lt;&gt;"",MAX($A$1:A428)+1,""),"")</f>
        <v/>
      </c>
      <c r="B429" s="218" t="str">
        <f>IFERROR(IF(J429="","",_xlfn.CONCAT($Y$2,_xlfn.CONCAT(IF(LEN(ドッグキャリー!$K$2)=1,0,""),ドッグキャリー!$K$2,_xlfn.CONCAT(IF(LEN(ドッグキャリー!$N$2)=1,0,""),ドッグキャリー!$N$2)))),"")</f>
        <v/>
      </c>
      <c r="C429" s="225"/>
      <c r="D429" s="225"/>
      <c r="E429" s="225"/>
      <c r="F429" s="226"/>
      <c r="G429" s="226"/>
      <c r="H429" s="226"/>
      <c r="I429" s="227" t="str">
        <f>IF(ウエア!N24=0,"",ウエア!E24)</f>
        <v/>
      </c>
      <c r="J429" s="226" t="str">
        <f>IF(ウエア!N24=0,"",ウエア!N24)</f>
        <v/>
      </c>
      <c r="K429" s="226"/>
      <c r="L429" s="226"/>
      <c r="M429" s="226"/>
      <c r="N429" s="226"/>
      <c r="O429" s="226"/>
      <c r="P429" s="226"/>
      <c r="Q429" s="226"/>
      <c r="R429" s="226"/>
      <c r="S429" s="216">
        <f t="shared" si="12"/>
        <v>428</v>
      </c>
      <c r="AA429" s="217" t="e">
        <f t="shared" si="13"/>
        <v>#VALUE!</v>
      </c>
    </row>
    <row r="430" spans="1:27" s="223" customFormat="1">
      <c r="A430" s="217" t="str">
        <f>IFERROR(IF(J430&lt;&gt;"",MAX($A$1:A429)+1,""),"")</f>
        <v/>
      </c>
      <c r="B430" s="218" t="str">
        <f>IFERROR(IF(J430="","",_xlfn.CONCAT($Y$2,_xlfn.CONCAT(IF(LEN(ドッグキャリー!$K$2)=1,0,""),ドッグキャリー!$K$2,_xlfn.CONCAT(IF(LEN(ドッグキャリー!$N$2)=1,0,""),ドッグキャリー!$N$2)))),"")</f>
        <v/>
      </c>
      <c r="C430" s="225"/>
      <c r="D430" s="225"/>
      <c r="E430" s="225"/>
      <c r="F430" s="226"/>
      <c r="G430" s="226"/>
      <c r="H430" s="226"/>
      <c r="I430" s="227" t="str">
        <f>IF(ウエア!N25=0,"",ウエア!E25)</f>
        <v/>
      </c>
      <c r="J430" s="226" t="str">
        <f>IF(ウエア!N25=0,"",ウエア!N25)</f>
        <v/>
      </c>
      <c r="K430" s="226"/>
      <c r="L430" s="226"/>
      <c r="M430" s="226"/>
      <c r="N430" s="226"/>
      <c r="O430" s="226"/>
      <c r="P430" s="226"/>
      <c r="Q430" s="226"/>
      <c r="R430" s="226"/>
      <c r="S430" s="216">
        <f t="shared" si="12"/>
        <v>429</v>
      </c>
      <c r="AA430" s="217" t="e">
        <f t="shared" si="13"/>
        <v>#VALUE!</v>
      </c>
    </row>
    <row r="431" spans="1:27" s="223" customFormat="1">
      <c r="A431" s="217" t="str">
        <f>IFERROR(IF(J431&lt;&gt;"",MAX($A$1:A430)+1,""),"")</f>
        <v/>
      </c>
      <c r="B431" s="218" t="str">
        <f>IFERROR(IF(J431="","",_xlfn.CONCAT($Y$2,_xlfn.CONCAT(IF(LEN(ドッグキャリー!$K$2)=1,0,""),ドッグキャリー!$K$2,_xlfn.CONCAT(IF(LEN(ドッグキャリー!$N$2)=1,0,""),ドッグキャリー!$N$2)))),"")</f>
        <v/>
      </c>
      <c r="C431" s="225"/>
      <c r="D431" s="225"/>
      <c r="E431" s="225"/>
      <c r="F431" s="226"/>
      <c r="G431" s="226"/>
      <c r="H431" s="226"/>
      <c r="I431" s="227" t="str">
        <f>IF(ウエア!N26=0,"",ウエア!E26)</f>
        <v/>
      </c>
      <c r="J431" s="226" t="str">
        <f>IF(ウエア!N26=0,"",ウエア!N26)</f>
        <v/>
      </c>
      <c r="K431" s="226"/>
      <c r="L431" s="226"/>
      <c r="M431" s="226"/>
      <c r="N431" s="226"/>
      <c r="O431" s="226"/>
      <c r="P431" s="226"/>
      <c r="Q431" s="226"/>
      <c r="R431" s="226"/>
      <c r="S431" s="216">
        <f t="shared" si="12"/>
        <v>430</v>
      </c>
      <c r="AA431" s="217" t="e">
        <f t="shared" si="13"/>
        <v>#VALUE!</v>
      </c>
    </row>
    <row r="432" spans="1:27" s="223" customFormat="1">
      <c r="A432" s="217" t="str">
        <f>IFERROR(IF(J432&lt;&gt;"",MAX($A$1:A431)+1,""),"")</f>
        <v/>
      </c>
      <c r="B432" s="218" t="str">
        <f>IFERROR(IF(J432="","",_xlfn.CONCAT($Y$2,_xlfn.CONCAT(IF(LEN(ドッグキャリー!$K$2)=1,0,""),ドッグキャリー!$K$2,_xlfn.CONCAT(IF(LEN(ドッグキャリー!$N$2)=1,0,""),ドッグキャリー!$N$2)))),"")</f>
        <v/>
      </c>
      <c r="C432" s="225"/>
      <c r="D432" s="225"/>
      <c r="E432" s="225"/>
      <c r="F432" s="226"/>
      <c r="G432" s="226"/>
      <c r="H432" s="226"/>
      <c r="I432" s="227" t="str">
        <f>IF(ウエア!N27=0,"",ウエア!E27)</f>
        <v/>
      </c>
      <c r="J432" s="226" t="str">
        <f>IF(ウエア!N27=0,"",ウエア!N27)</f>
        <v/>
      </c>
      <c r="K432" s="226"/>
      <c r="L432" s="226"/>
      <c r="M432" s="226"/>
      <c r="N432" s="226"/>
      <c r="O432" s="226"/>
      <c r="P432" s="226"/>
      <c r="Q432" s="226"/>
      <c r="R432" s="226"/>
      <c r="S432" s="216">
        <f t="shared" si="12"/>
        <v>431</v>
      </c>
      <c r="AA432" s="217" t="e">
        <f t="shared" si="13"/>
        <v>#VALUE!</v>
      </c>
    </row>
    <row r="433" spans="1:27" s="223" customFormat="1">
      <c r="A433" s="217" t="str">
        <f>IFERROR(IF(J433&lt;&gt;"",MAX($A$1:A432)+1,""),"")</f>
        <v/>
      </c>
      <c r="B433" s="218" t="str">
        <f>IFERROR(IF(J433="","",_xlfn.CONCAT($Y$2,_xlfn.CONCAT(IF(LEN(ドッグキャリー!$K$2)=1,0,""),ドッグキャリー!$K$2,_xlfn.CONCAT(IF(LEN(ドッグキャリー!$N$2)=1,0,""),ドッグキャリー!$N$2)))),"")</f>
        <v/>
      </c>
      <c r="C433" s="225"/>
      <c r="D433" s="225"/>
      <c r="E433" s="225"/>
      <c r="F433" s="226"/>
      <c r="G433" s="226"/>
      <c r="H433" s="226"/>
      <c r="I433" s="227" t="str">
        <f>IF(ウエア!N28=0,"",ウエア!E28)</f>
        <v/>
      </c>
      <c r="J433" s="226" t="str">
        <f>IF(ウエア!N28=0,"",ウエア!N28)</f>
        <v/>
      </c>
      <c r="K433" s="226"/>
      <c r="L433" s="226"/>
      <c r="M433" s="226"/>
      <c r="N433" s="226"/>
      <c r="O433" s="226"/>
      <c r="P433" s="226"/>
      <c r="Q433" s="226"/>
      <c r="R433" s="226"/>
      <c r="S433" s="216">
        <f t="shared" si="12"/>
        <v>432</v>
      </c>
      <c r="AA433" s="217" t="e">
        <f t="shared" si="13"/>
        <v>#VALUE!</v>
      </c>
    </row>
    <row r="434" spans="1:27" s="223" customFormat="1">
      <c r="A434" s="217" t="str">
        <f>IFERROR(IF(J434&lt;&gt;"",MAX($A$1:A433)+1,""),"")</f>
        <v/>
      </c>
      <c r="B434" s="218" t="str">
        <f>IFERROR(IF(J434="","",_xlfn.CONCAT($Y$2,_xlfn.CONCAT(IF(LEN(ドッグキャリー!$K$2)=1,0,""),ドッグキャリー!$K$2,_xlfn.CONCAT(IF(LEN(ドッグキャリー!$N$2)=1,0,""),ドッグキャリー!$N$2)))),"")</f>
        <v/>
      </c>
      <c r="C434" s="225"/>
      <c r="D434" s="225"/>
      <c r="E434" s="225"/>
      <c r="F434" s="226"/>
      <c r="G434" s="226"/>
      <c r="H434" s="226"/>
      <c r="I434" s="227" t="str">
        <f>IF(ウエア!N29=0,"",ウエア!E29)</f>
        <v/>
      </c>
      <c r="J434" s="226" t="str">
        <f>IF(ウエア!N29=0,"",ウエア!N29)</f>
        <v/>
      </c>
      <c r="K434" s="226"/>
      <c r="L434" s="226"/>
      <c r="M434" s="226"/>
      <c r="N434" s="226"/>
      <c r="O434" s="226"/>
      <c r="P434" s="226"/>
      <c r="Q434" s="226"/>
      <c r="R434" s="226"/>
      <c r="S434" s="216">
        <f t="shared" si="12"/>
        <v>433</v>
      </c>
      <c r="AA434" s="217" t="e">
        <f t="shared" si="13"/>
        <v>#VALUE!</v>
      </c>
    </row>
    <row r="435" spans="1:27" s="223" customFormat="1">
      <c r="A435" s="217" t="str">
        <f>IFERROR(IF(J435&lt;&gt;"",MAX($A$1:A434)+1,""),"")</f>
        <v/>
      </c>
      <c r="B435" s="218" t="str">
        <f>IFERROR(IF(J435="","",_xlfn.CONCAT($Y$2,_xlfn.CONCAT(IF(LEN(ドッグキャリー!$K$2)=1,0,""),ドッグキャリー!$K$2,_xlfn.CONCAT(IF(LEN(ドッグキャリー!$N$2)=1,0,""),ドッグキャリー!$N$2)))),"")</f>
        <v/>
      </c>
      <c r="C435" s="225"/>
      <c r="D435" s="225"/>
      <c r="E435" s="225"/>
      <c r="F435" s="226"/>
      <c r="G435" s="226"/>
      <c r="H435" s="226"/>
      <c r="I435" s="227" t="str">
        <f>IF(ウエア!N30=0,"",ウエア!E30)</f>
        <v/>
      </c>
      <c r="J435" s="226" t="str">
        <f>IF(ウエア!N30=0,"",ウエア!N30)</f>
        <v/>
      </c>
      <c r="K435" s="226"/>
      <c r="L435" s="226"/>
      <c r="M435" s="226"/>
      <c r="N435" s="226"/>
      <c r="O435" s="226"/>
      <c r="P435" s="226"/>
      <c r="Q435" s="226"/>
      <c r="R435" s="226"/>
      <c r="S435" s="216">
        <f t="shared" si="12"/>
        <v>434</v>
      </c>
      <c r="AA435" s="217" t="e">
        <f t="shared" si="13"/>
        <v>#VALUE!</v>
      </c>
    </row>
    <row r="436" spans="1:27" s="223" customFormat="1">
      <c r="A436" s="217" t="str">
        <f>IFERROR(IF(J436&lt;&gt;"",MAX($A$1:A435)+1,""),"")</f>
        <v/>
      </c>
      <c r="B436" s="218" t="str">
        <f>IFERROR(IF(J436="","",_xlfn.CONCAT($Y$2,_xlfn.CONCAT(IF(LEN(ドッグキャリー!$K$2)=1,0,""),ドッグキャリー!$K$2,_xlfn.CONCAT(IF(LEN(ドッグキャリー!$N$2)=1,0,""),ドッグキャリー!$N$2)))),"")</f>
        <v/>
      </c>
      <c r="C436" s="225"/>
      <c r="D436" s="225"/>
      <c r="E436" s="225"/>
      <c r="F436" s="226"/>
      <c r="G436" s="226"/>
      <c r="H436" s="226"/>
      <c r="I436" s="227" t="str">
        <f>IF(ウエア!N31=0,"",ウエア!E31)</f>
        <v/>
      </c>
      <c r="J436" s="226" t="str">
        <f>IF(ウエア!N31=0,"",ウエア!N31)</f>
        <v/>
      </c>
      <c r="K436" s="226"/>
      <c r="L436" s="226"/>
      <c r="M436" s="226"/>
      <c r="N436" s="226"/>
      <c r="O436" s="226"/>
      <c r="P436" s="226"/>
      <c r="Q436" s="226"/>
      <c r="R436" s="226"/>
      <c r="S436" s="216">
        <f t="shared" si="12"/>
        <v>435</v>
      </c>
      <c r="AA436" s="217" t="e">
        <f t="shared" si="13"/>
        <v>#VALUE!</v>
      </c>
    </row>
    <row r="437" spans="1:27" s="223" customFormat="1">
      <c r="A437" s="217" t="str">
        <f>IFERROR(IF(J437&lt;&gt;"",MAX($A$1:A436)+1,""),"")</f>
        <v/>
      </c>
      <c r="B437" s="218" t="str">
        <f>IFERROR(IF(J437="","",_xlfn.CONCAT($Y$2,_xlfn.CONCAT(IF(LEN(ドッグキャリー!$K$2)=1,0,""),ドッグキャリー!$K$2,_xlfn.CONCAT(IF(LEN(ドッグキャリー!$N$2)=1,0,""),ドッグキャリー!$N$2)))),"")</f>
        <v/>
      </c>
      <c r="C437" s="225"/>
      <c r="D437" s="225"/>
      <c r="E437" s="225"/>
      <c r="F437" s="226"/>
      <c r="G437" s="226"/>
      <c r="H437" s="226"/>
      <c r="I437" s="227" t="str">
        <f>IF(ウエア!N32=0,"",ウエア!E32)</f>
        <v/>
      </c>
      <c r="J437" s="226" t="str">
        <f>IF(ウエア!N32=0,"",ウエア!N32)</f>
        <v/>
      </c>
      <c r="K437" s="226"/>
      <c r="L437" s="226"/>
      <c r="M437" s="226"/>
      <c r="N437" s="226"/>
      <c r="O437" s="226"/>
      <c r="P437" s="226"/>
      <c r="Q437" s="226"/>
      <c r="R437" s="226"/>
      <c r="S437" s="216">
        <f t="shared" si="12"/>
        <v>436</v>
      </c>
      <c r="AA437" s="217" t="e">
        <f t="shared" si="13"/>
        <v>#VALUE!</v>
      </c>
    </row>
    <row r="438" spans="1:27" s="223" customFormat="1">
      <c r="A438" s="217" t="str">
        <f>IFERROR(IF(J438&lt;&gt;"",MAX($A$1:A437)+1,""),"")</f>
        <v/>
      </c>
      <c r="B438" s="218" t="str">
        <f>IFERROR(IF(J438="","",_xlfn.CONCAT($Y$2,_xlfn.CONCAT(IF(LEN(ドッグキャリー!$K$2)=1,0,""),ドッグキャリー!$K$2,_xlfn.CONCAT(IF(LEN(ドッグキャリー!$N$2)=1,0,""),ドッグキャリー!$N$2)))),"")</f>
        <v/>
      </c>
      <c r="C438" s="225"/>
      <c r="D438" s="225"/>
      <c r="E438" s="225"/>
      <c r="F438" s="226"/>
      <c r="G438" s="226"/>
      <c r="H438" s="226"/>
      <c r="I438" s="227" t="str">
        <f>IF(ウエア!N33=0,"",ウエア!E33)</f>
        <v/>
      </c>
      <c r="J438" s="226" t="str">
        <f>IF(ウエア!N33=0,"",ウエア!N33)</f>
        <v/>
      </c>
      <c r="K438" s="226"/>
      <c r="L438" s="226"/>
      <c r="M438" s="226"/>
      <c r="N438" s="226"/>
      <c r="O438" s="226"/>
      <c r="P438" s="226"/>
      <c r="Q438" s="226"/>
      <c r="R438" s="226"/>
      <c r="S438" s="216">
        <f t="shared" si="12"/>
        <v>437</v>
      </c>
      <c r="AA438" s="217" t="e">
        <f t="shared" si="13"/>
        <v>#VALUE!</v>
      </c>
    </row>
    <row r="439" spans="1:27" s="223" customFormat="1">
      <c r="A439" s="217" t="str">
        <f>IFERROR(IF(J439&lt;&gt;"",MAX($A$1:A438)+1,""),"")</f>
        <v/>
      </c>
      <c r="B439" s="218" t="str">
        <f>IFERROR(IF(J439="","",_xlfn.CONCAT($Y$2,_xlfn.CONCAT(IF(LEN(ドッグキャリー!$K$2)=1,0,""),ドッグキャリー!$K$2,_xlfn.CONCAT(IF(LEN(ドッグキャリー!$N$2)=1,0,""),ドッグキャリー!$N$2)))),"")</f>
        <v/>
      </c>
      <c r="C439" s="225"/>
      <c r="D439" s="225"/>
      <c r="E439" s="225"/>
      <c r="F439" s="226"/>
      <c r="G439" s="226"/>
      <c r="H439" s="226"/>
      <c r="I439" s="227" t="str">
        <f>IF(ウエア!N34=0,"",ウエア!E34)</f>
        <v/>
      </c>
      <c r="J439" s="226" t="str">
        <f>IF(ウエア!N34=0,"",ウエア!N34)</f>
        <v/>
      </c>
      <c r="K439" s="226"/>
      <c r="L439" s="226"/>
      <c r="M439" s="226"/>
      <c r="N439" s="226"/>
      <c r="O439" s="226"/>
      <c r="P439" s="226"/>
      <c r="Q439" s="226"/>
      <c r="R439" s="226"/>
      <c r="S439" s="216">
        <f t="shared" si="12"/>
        <v>438</v>
      </c>
      <c r="AA439" s="217" t="e">
        <f t="shared" si="13"/>
        <v>#VALUE!</v>
      </c>
    </row>
    <row r="440" spans="1:27" s="223" customFormat="1">
      <c r="A440" s="217" t="str">
        <f>IFERROR(IF(J440&lt;&gt;"",MAX($A$1:A439)+1,""),"")</f>
        <v/>
      </c>
      <c r="B440" s="218" t="str">
        <f>IFERROR(IF(J440="","",_xlfn.CONCAT($Y$2,_xlfn.CONCAT(IF(LEN(ドッグキャリー!$K$2)=1,0,""),ドッグキャリー!$K$2,_xlfn.CONCAT(IF(LEN(ドッグキャリー!$N$2)=1,0,""),ドッグキャリー!$N$2)))),"")</f>
        <v/>
      </c>
      <c r="C440" s="225"/>
      <c r="D440" s="225"/>
      <c r="E440" s="225"/>
      <c r="F440" s="226"/>
      <c r="G440" s="226"/>
      <c r="H440" s="226"/>
      <c r="I440" s="227" t="str">
        <f>IF(ウエア!N35=0,"",ウエア!E35)</f>
        <v/>
      </c>
      <c r="J440" s="226" t="str">
        <f>IF(ウエア!N35=0,"",ウエア!N35)</f>
        <v/>
      </c>
      <c r="K440" s="226"/>
      <c r="L440" s="226"/>
      <c r="M440" s="226"/>
      <c r="N440" s="226"/>
      <c r="O440" s="226"/>
      <c r="P440" s="226"/>
      <c r="Q440" s="226"/>
      <c r="R440" s="226"/>
      <c r="S440" s="216">
        <f t="shared" si="12"/>
        <v>439</v>
      </c>
      <c r="AA440" s="217" t="e">
        <f t="shared" si="13"/>
        <v>#VALUE!</v>
      </c>
    </row>
    <row r="441" spans="1:27" s="223" customFormat="1">
      <c r="A441" s="217" t="str">
        <f>IFERROR(IF(J441&lt;&gt;"",MAX($A$1:A440)+1,""),"")</f>
        <v/>
      </c>
      <c r="B441" s="218" t="str">
        <f>IFERROR(IF(J441="","",_xlfn.CONCAT($Y$2,_xlfn.CONCAT(IF(LEN(ドッグキャリー!$K$2)=1,0,""),ドッグキャリー!$K$2,_xlfn.CONCAT(IF(LEN(ドッグキャリー!$N$2)=1,0,""),ドッグキャリー!$N$2)))),"")</f>
        <v/>
      </c>
      <c r="C441" s="225"/>
      <c r="D441" s="225"/>
      <c r="E441" s="225"/>
      <c r="F441" s="226"/>
      <c r="G441" s="226"/>
      <c r="H441" s="226"/>
      <c r="I441" s="227" t="str">
        <f>IF(ウエア!N36=0,"",ウエア!E36)</f>
        <v/>
      </c>
      <c r="J441" s="226" t="str">
        <f>IF(ウエア!N36=0,"",ウエア!N36)</f>
        <v/>
      </c>
      <c r="K441" s="226"/>
      <c r="L441" s="226"/>
      <c r="M441" s="226"/>
      <c r="N441" s="226"/>
      <c r="O441" s="226"/>
      <c r="P441" s="226"/>
      <c r="Q441" s="226"/>
      <c r="R441" s="226"/>
      <c r="S441" s="216">
        <f t="shared" si="12"/>
        <v>440</v>
      </c>
      <c r="AA441" s="217" t="e">
        <f t="shared" si="13"/>
        <v>#VALUE!</v>
      </c>
    </row>
    <row r="442" spans="1:27" s="223" customFormat="1">
      <c r="A442" s="217" t="str">
        <f>IFERROR(IF(J442&lt;&gt;"",MAX($A$1:A441)+1,""),"")</f>
        <v/>
      </c>
      <c r="B442" s="218" t="str">
        <f>IFERROR(IF(J442="","",_xlfn.CONCAT($Y$2,_xlfn.CONCAT(IF(LEN(ドッグキャリー!$K$2)=1,0,""),ドッグキャリー!$K$2,_xlfn.CONCAT(IF(LEN(ドッグキャリー!$N$2)=1,0,""),ドッグキャリー!$N$2)))),"")</f>
        <v/>
      </c>
      <c r="C442" s="225"/>
      <c r="D442" s="225"/>
      <c r="E442" s="225"/>
      <c r="F442" s="226"/>
      <c r="G442" s="226"/>
      <c r="H442" s="226"/>
      <c r="I442" s="227" t="str">
        <f>IF(ウエア!N37=0,"",ウエア!E37)</f>
        <v/>
      </c>
      <c r="J442" s="226" t="str">
        <f>IF(ウエア!N37=0,"",ウエア!N37)</f>
        <v/>
      </c>
      <c r="K442" s="226"/>
      <c r="L442" s="226"/>
      <c r="M442" s="226"/>
      <c r="N442" s="226"/>
      <c r="O442" s="226"/>
      <c r="P442" s="226"/>
      <c r="Q442" s="226"/>
      <c r="R442" s="226"/>
      <c r="S442" s="216">
        <f t="shared" si="12"/>
        <v>441</v>
      </c>
      <c r="AA442" s="217" t="e">
        <f t="shared" si="13"/>
        <v>#VALUE!</v>
      </c>
    </row>
    <row r="443" spans="1:27" s="223" customFormat="1">
      <c r="A443" s="217" t="str">
        <f>IFERROR(IF(J443&lt;&gt;"",MAX($A$1:A442)+1,""),"")</f>
        <v/>
      </c>
      <c r="B443" s="218" t="str">
        <f>IFERROR(IF(J443="","",_xlfn.CONCAT($Y$2,_xlfn.CONCAT(IF(LEN(ドッグキャリー!$K$2)=1,0,""),ドッグキャリー!$K$2,_xlfn.CONCAT(IF(LEN(ドッグキャリー!$N$2)=1,0,""),ドッグキャリー!$N$2)))),"")</f>
        <v/>
      </c>
      <c r="C443" s="225"/>
      <c r="D443" s="225"/>
      <c r="E443" s="225"/>
      <c r="F443" s="226"/>
      <c r="G443" s="226"/>
      <c r="H443" s="226"/>
      <c r="I443" s="227" t="str">
        <f>IF(ウエア!N38=0,"",ウエア!E38)</f>
        <v/>
      </c>
      <c r="J443" s="226" t="str">
        <f>IF(ウエア!N38=0,"",ウエア!N38)</f>
        <v/>
      </c>
      <c r="K443" s="226"/>
      <c r="L443" s="226"/>
      <c r="M443" s="226"/>
      <c r="N443" s="226"/>
      <c r="O443" s="226"/>
      <c r="P443" s="226"/>
      <c r="Q443" s="226"/>
      <c r="R443" s="226"/>
      <c r="S443" s="216">
        <f t="shared" si="12"/>
        <v>442</v>
      </c>
      <c r="AA443" s="217" t="e">
        <f t="shared" si="13"/>
        <v>#VALUE!</v>
      </c>
    </row>
    <row r="444" spans="1:27" s="223" customFormat="1">
      <c r="A444" s="217" t="str">
        <f>IFERROR(IF(J444&lt;&gt;"",MAX($A$1:A443)+1,""),"")</f>
        <v/>
      </c>
      <c r="B444" s="218" t="str">
        <f>IFERROR(IF(J444="","",_xlfn.CONCAT($Y$2,_xlfn.CONCAT(IF(LEN(ドッグキャリー!$K$2)=1,0,""),ドッグキャリー!$K$2,_xlfn.CONCAT(IF(LEN(ドッグキャリー!$N$2)=1,0,""),ドッグキャリー!$N$2)))),"")</f>
        <v/>
      </c>
      <c r="C444" s="225"/>
      <c r="D444" s="225"/>
      <c r="E444" s="225"/>
      <c r="F444" s="226"/>
      <c r="G444" s="226"/>
      <c r="H444" s="226"/>
      <c r="I444" s="227" t="str">
        <f>IF(ウエア!N39=0,"",ウエア!E39)</f>
        <v/>
      </c>
      <c r="J444" s="226" t="str">
        <f>IF(ウエア!N39=0,"",ウエア!N39)</f>
        <v/>
      </c>
      <c r="K444" s="226"/>
      <c r="L444" s="226"/>
      <c r="M444" s="226"/>
      <c r="N444" s="226"/>
      <c r="O444" s="226"/>
      <c r="P444" s="226"/>
      <c r="Q444" s="226"/>
      <c r="R444" s="226"/>
      <c r="S444" s="216">
        <f t="shared" si="12"/>
        <v>443</v>
      </c>
      <c r="AA444" s="217" t="e">
        <f t="shared" si="13"/>
        <v>#VALUE!</v>
      </c>
    </row>
    <row r="445" spans="1:27" s="223" customFormat="1">
      <c r="A445" s="217" t="str">
        <f>IFERROR(IF(J445&lt;&gt;"",MAX($A$1:A444)+1,""),"")</f>
        <v/>
      </c>
      <c r="B445" s="218" t="str">
        <f>IFERROR(IF(J445="","",_xlfn.CONCAT($Y$2,_xlfn.CONCAT(IF(LEN(ドッグキャリー!$K$2)=1,0,""),ドッグキャリー!$K$2,_xlfn.CONCAT(IF(LEN(ドッグキャリー!$N$2)=1,0,""),ドッグキャリー!$N$2)))),"")</f>
        <v/>
      </c>
      <c r="C445" s="225"/>
      <c r="D445" s="225"/>
      <c r="E445" s="225"/>
      <c r="F445" s="226"/>
      <c r="G445" s="226"/>
      <c r="H445" s="226"/>
      <c r="I445" s="227" t="str">
        <f>IF(ウエア!N40=0,"",ウエア!E40)</f>
        <v/>
      </c>
      <c r="J445" s="226" t="str">
        <f>IF(ウエア!N40=0,"",ウエア!N40)</f>
        <v/>
      </c>
      <c r="K445" s="226"/>
      <c r="L445" s="226"/>
      <c r="M445" s="226"/>
      <c r="N445" s="226"/>
      <c r="O445" s="226"/>
      <c r="P445" s="226"/>
      <c r="Q445" s="226"/>
      <c r="R445" s="226"/>
      <c r="S445" s="216">
        <f t="shared" si="12"/>
        <v>444</v>
      </c>
      <c r="AA445" s="217" t="e">
        <f t="shared" si="13"/>
        <v>#VALUE!</v>
      </c>
    </row>
    <row r="446" spans="1:27" s="223" customFormat="1">
      <c r="A446" s="217" t="str">
        <f>IFERROR(IF(J446&lt;&gt;"",MAX($A$1:A445)+1,""),"")</f>
        <v/>
      </c>
      <c r="B446" s="218" t="str">
        <f>IFERROR(IF(J446="","",_xlfn.CONCAT($Y$2,_xlfn.CONCAT(IF(LEN(ドッグキャリー!$K$2)=1,0,""),ドッグキャリー!$K$2,_xlfn.CONCAT(IF(LEN(ドッグキャリー!$N$2)=1,0,""),ドッグキャリー!$N$2)))),"")</f>
        <v/>
      </c>
      <c r="C446" s="225"/>
      <c r="D446" s="225"/>
      <c r="E446" s="225"/>
      <c r="F446" s="226"/>
      <c r="G446" s="226"/>
      <c r="H446" s="226"/>
      <c r="I446" s="227" t="str">
        <f>IF(ウエア!N41=0,"",ウエア!E41)</f>
        <v/>
      </c>
      <c r="J446" s="226" t="str">
        <f>IF(ウエア!N41=0,"",ウエア!N41)</f>
        <v/>
      </c>
      <c r="K446" s="226"/>
      <c r="L446" s="226"/>
      <c r="M446" s="226"/>
      <c r="N446" s="226"/>
      <c r="O446" s="226"/>
      <c r="P446" s="226"/>
      <c r="Q446" s="226"/>
      <c r="R446" s="226"/>
      <c r="S446" s="216">
        <f t="shared" si="12"/>
        <v>445</v>
      </c>
      <c r="AA446" s="217" t="e">
        <f t="shared" si="13"/>
        <v>#VALUE!</v>
      </c>
    </row>
    <row r="447" spans="1:27" s="223" customFormat="1">
      <c r="A447" s="217" t="str">
        <f>IFERROR(IF(J447&lt;&gt;"",MAX($A$1:A446)+1,""),"")</f>
        <v/>
      </c>
      <c r="B447" s="218" t="str">
        <f>IFERROR(IF(J447="","",_xlfn.CONCAT($Y$2,_xlfn.CONCAT(IF(LEN(ドッグキャリー!$K$2)=1,0,""),ドッグキャリー!$K$2,_xlfn.CONCAT(IF(LEN(ドッグキャリー!$N$2)=1,0,""),ドッグキャリー!$N$2)))),"")</f>
        <v/>
      </c>
      <c r="C447" s="225"/>
      <c r="D447" s="225"/>
      <c r="E447" s="225"/>
      <c r="F447" s="226"/>
      <c r="G447" s="226"/>
      <c r="H447" s="226"/>
      <c r="I447" s="227" t="str">
        <f>IF(ウエア!N42=0,"",ウエア!E42)</f>
        <v/>
      </c>
      <c r="J447" s="226" t="str">
        <f>IF(ウエア!N42=0,"",ウエア!N42)</f>
        <v/>
      </c>
      <c r="K447" s="226"/>
      <c r="L447" s="226"/>
      <c r="M447" s="226"/>
      <c r="N447" s="226"/>
      <c r="O447" s="226"/>
      <c r="P447" s="226"/>
      <c r="Q447" s="226"/>
      <c r="R447" s="226"/>
      <c r="S447" s="216">
        <f t="shared" si="12"/>
        <v>446</v>
      </c>
      <c r="AA447" s="217" t="e">
        <f t="shared" si="13"/>
        <v>#VALUE!</v>
      </c>
    </row>
    <row r="448" spans="1:27" s="223" customFormat="1">
      <c r="A448" s="217" t="str">
        <f>IFERROR(IF(J448&lt;&gt;"",MAX($A$1:A447)+1,""),"")</f>
        <v/>
      </c>
      <c r="B448" s="218" t="str">
        <f>IFERROR(IF(J448="","",_xlfn.CONCAT($Y$2,_xlfn.CONCAT(IF(LEN(ドッグキャリー!$K$2)=1,0,""),ドッグキャリー!$K$2,_xlfn.CONCAT(IF(LEN(ドッグキャリー!$N$2)=1,0,""),ドッグキャリー!$N$2)))),"")</f>
        <v/>
      </c>
      <c r="C448" s="225"/>
      <c r="D448" s="225"/>
      <c r="E448" s="225"/>
      <c r="F448" s="226"/>
      <c r="G448" s="226"/>
      <c r="H448" s="226"/>
      <c r="I448" s="227" t="str">
        <f>IF(ウエア!N43=0,"",ウエア!E43)</f>
        <v/>
      </c>
      <c r="J448" s="226" t="str">
        <f>IF(ウエア!N43=0,"",ウエア!N43)</f>
        <v/>
      </c>
      <c r="K448" s="226"/>
      <c r="L448" s="226"/>
      <c r="M448" s="226"/>
      <c r="N448" s="226"/>
      <c r="O448" s="226"/>
      <c r="P448" s="226"/>
      <c r="Q448" s="226"/>
      <c r="R448" s="226"/>
      <c r="S448" s="216">
        <f t="shared" si="12"/>
        <v>447</v>
      </c>
      <c r="AA448" s="217" t="e">
        <f t="shared" si="13"/>
        <v>#VALUE!</v>
      </c>
    </row>
    <row r="449" spans="1:27" s="223" customFormat="1">
      <c r="A449" s="217" t="str">
        <f>IFERROR(IF(J449&lt;&gt;"",MAX($A$1:A448)+1,""),"")</f>
        <v/>
      </c>
      <c r="B449" s="218" t="str">
        <f>IFERROR(IF(J449="","",_xlfn.CONCAT($Y$2,_xlfn.CONCAT(IF(LEN(ドッグキャリー!$K$2)=1,0,""),ドッグキャリー!$K$2,_xlfn.CONCAT(IF(LEN(ドッグキャリー!$N$2)=1,0,""),ドッグキャリー!$N$2)))),"")</f>
        <v/>
      </c>
      <c r="C449" s="225"/>
      <c r="D449" s="225"/>
      <c r="E449" s="225"/>
      <c r="F449" s="226"/>
      <c r="G449" s="226"/>
      <c r="H449" s="226"/>
      <c r="I449" s="227" t="str">
        <f>IF(ウエア!N44=0,"",ウエア!E44)</f>
        <v/>
      </c>
      <c r="J449" s="226" t="str">
        <f>IF(ウエア!N44=0,"",ウエア!N44)</f>
        <v/>
      </c>
      <c r="K449" s="226"/>
      <c r="L449" s="226"/>
      <c r="M449" s="226"/>
      <c r="N449" s="226"/>
      <c r="O449" s="226"/>
      <c r="P449" s="226"/>
      <c r="Q449" s="226"/>
      <c r="R449" s="226"/>
      <c r="S449" s="216">
        <f t="shared" si="12"/>
        <v>448</v>
      </c>
      <c r="AA449" s="217" t="e">
        <f t="shared" si="13"/>
        <v>#VALUE!</v>
      </c>
    </row>
    <row r="450" spans="1:27" s="223" customFormat="1">
      <c r="A450" s="217" t="str">
        <f>IFERROR(IF(J450&lt;&gt;"",MAX($A$1:A449)+1,""),"")</f>
        <v/>
      </c>
      <c r="B450" s="218" t="str">
        <f>IFERROR(IF(J450="","",_xlfn.CONCAT($Y$2,_xlfn.CONCAT(IF(LEN(ドッグキャリー!$K$2)=1,0,""),ドッグキャリー!$K$2,_xlfn.CONCAT(IF(LEN(ドッグキャリー!$N$2)=1,0,""),ドッグキャリー!$N$2)))),"")</f>
        <v/>
      </c>
      <c r="C450" s="225"/>
      <c r="D450" s="225"/>
      <c r="E450" s="225"/>
      <c r="F450" s="226"/>
      <c r="G450" s="226"/>
      <c r="H450" s="226"/>
      <c r="I450" s="227" t="str">
        <f>IF(ウエア!N45=0,"",ウエア!E45)</f>
        <v/>
      </c>
      <c r="J450" s="226" t="str">
        <f>IF(ウエア!N45=0,"",ウエア!N45)</f>
        <v/>
      </c>
      <c r="K450" s="226"/>
      <c r="L450" s="226"/>
      <c r="M450" s="226"/>
      <c r="N450" s="226"/>
      <c r="O450" s="226"/>
      <c r="P450" s="226"/>
      <c r="Q450" s="226"/>
      <c r="R450" s="226"/>
      <c r="S450" s="216">
        <f t="shared" si="12"/>
        <v>449</v>
      </c>
      <c r="AA450" s="217" t="e">
        <f t="shared" si="13"/>
        <v>#VALUE!</v>
      </c>
    </row>
    <row r="451" spans="1:27" s="223" customFormat="1">
      <c r="A451" s="217" t="str">
        <f>IFERROR(IF(J451&lt;&gt;"",MAX($A$1:A450)+1,""),"")</f>
        <v/>
      </c>
      <c r="B451" s="218" t="str">
        <f>IFERROR(IF(J451="","",_xlfn.CONCAT($Y$2,_xlfn.CONCAT(IF(LEN(ドッグキャリー!$K$2)=1,0,""),ドッグキャリー!$K$2,_xlfn.CONCAT(IF(LEN(ドッグキャリー!$N$2)=1,0,""),ドッグキャリー!$N$2)))),"")</f>
        <v/>
      </c>
      <c r="C451" s="225"/>
      <c r="D451" s="225"/>
      <c r="E451" s="225"/>
      <c r="F451" s="226"/>
      <c r="G451" s="226"/>
      <c r="H451" s="226"/>
      <c r="I451" s="227" t="str">
        <f>IF(ウエア!N46=0,"",ウエア!E46)</f>
        <v/>
      </c>
      <c r="J451" s="226" t="str">
        <f>IF(ウエア!N46=0,"",ウエア!N46)</f>
        <v/>
      </c>
      <c r="K451" s="226"/>
      <c r="L451" s="226"/>
      <c r="M451" s="226"/>
      <c r="N451" s="226"/>
      <c r="O451" s="226"/>
      <c r="P451" s="226"/>
      <c r="Q451" s="226"/>
      <c r="R451" s="226"/>
      <c r="S451" s="216">
        <f t="shared" ref="S451:S514" si="14">+ROW()-ROW($B$1)</f>
        <v>450</v>
      </c>
      <c r="AA451" s="217" t="e">
        <f t="shared" ref="AA451:AA514" si="15">IF(J451-J450=1,0,1)</f>
        <v>#VALUE!</v>
      </c>
    </row>
    <row r="452" spans="1:27" s="223" customFormat="1">
      <c r="A452" s="217" t="str">
        <f>IFERROR(IF(J452&lt;&gt;"",MAX($A$1:A451)+1,""),"")</f>
        <v/>
      </c>
      <c r="B452" s="218" t="str">
        <f>IFERROR(IF(J452="","",_xlfn.CONCAT($Y$2,_xlfn.CONCAT(IF(LEN(ドッグキャリー!$K$2)=1,0,""),ドッグキャリー!$K$2,_xlfn.CONCAT(IF(LEN(ドッグキャリー!$N$2)=1,0,""),ドッグキャリー!$N$2)))),"")</f>
        <v/>
      </c>
      <c r="C452" s="225"/>
      <c r="D452" s="225"/>
      <c r="E452" s="225"/>
      <c r="F452" s="226"/>
      <c r="G452" s="226"/>
      <c r="H452" s="226"/>
      <c r="I452" s="227" t="str">
        <f>IF(ウエア!N47=0,"",ウエア!E47)</f>
        <v/>
      </c>
      <c r="J452" s="226" t="str">
        <f>IF(ウエア!N47=0,"",ウエア!N47)</f>
        <v/>
      </c>
      <c r="K452" s="226"/>
      <c r="L452" s="226"/>
      <c r="M452" s="226"/>
      <c r="N452" s="226"/>
      <c r="O452" s="226"/>
      <c r="P452" s="226"/>
      <c r="Q452" s="226"/>
      <c r="R452" s="226"/>
      <c r="S452" s="216">
        <f t="shared" si="14"/>
        <v>451</v>
      </c>
      <c r="AA452" s="217" t="e">
        <f t="shared" si="15"/>
        <v>#VALUE!</v>
      </c>
    </row>
    <row r="453" spans="1:27" s="223" customFormat="1">
      <c r="A453" s="217" t="str">
        <f>IFERROR(IF(J453&lt;&gt;"",MAX($A$1:A452)+1,""),"")</f>
        <v/>
      </c>
      <c r="B453" s="218" t="str">
        <f>IFERROR(IF(J453="","",_xlfn.CONCAT($Y$2,_xlfn.CONCAT(IF(LEN(ドッグキャリー!$K$2)=1,0,""),ドッグキャリー!$K$2,_xlfn.CONCAT(IF(LEN(ドッグキャリー!$N$2)=1,0,""),ドッグキャリー!$N$2)))),"")</f>
        <v/>
      </c>
      <c r="C453" s="225"/>
      <c r="D453" s="225"/>
      <c r="E453" s="225"/>
      <c r="F453" s="226"/>
      <c r="G453" s="226"/>
      <c r="H453" s="226"/>
      <c r="I453" s="227" t="str">
        <f>IF(ウエア!N48=0,"",ウエア!E48)</f>
        <v/>
      </c>
      <c r="J453" s="226" t="str">
        <f>IF(ウエア!N48=0,"",ウエア!N48)</f>
        <v/>
      </c>
      <c r="K453" s="226"/>
      <c r="L453" s="226"/>
      <c r="M453" s="226"/>
      <c r="N453" s="226"/>
      <c r="O453" s="226"/>
      <c r="P453" s="226"/>
      <c r="Q453" s="226"/>
      <c r="R453" s="226"/>
      <c r="S453" s="216">
        <f t="shared" si="14"/>
        <v>452</v>
      </c>
      <c r="AA453" s="217" t="e">
        <f t="shared" si="15"/>
        <v>#VALUE!</v>
      </c>
    </row>
    <row r="454" spans="1:27" s="223" customFormat="1">
      <c r="A454" s="217" t="str">
        <f>IFERROR(IF(J454&lt;&gt;"",MAX($A$1:A453)+1,""),"")</f>
        <v/>
      </c>
      <c r="B454" s="218" t="str">
        <f>IFERROR(IF(J454="","",_xlfn.CONCAT($Y$2,_xlfn.CONCAT(IF(LEN(ドッグキャリー!$K$2)=1,0,""),ドッグキャリー!$K$2,_xlfn.CONCAT(IF(LEN(ドッグキャリー!$N$2)=1,0,""),ドッグキャリー!$N$2)))),"")</f>
        <v/>
      </c>
      <c r="C454" s="225"/>
      <c r="D454" s="225"/>
      <c r="E454" s="225"/>
      <c r="F454" s="226"/>
      <c r="G454" s="226"/>
      <c r="H454" s="226"/>
      <c r="I454" s="227" t="str">
        <f>IF(ウエア!N49=0,"",ウエア!E49)</f>
        <v/>
      </c>
      <c r="J454" s="226" t="str">
        <f>IF(ウエア!N49=0,"",ウエア!N49)</f>
        <v/>
      </c>
      <c r="K454" s="226"/>
      <c r="L454" s="226"/>
      <c r="M454" s="226"/>
      <c r="N454" s="226"/>
      <c r="O454" s="226"/>
      <c r="P454" s="226"/>
      <c r="Q454" s="226"/>
      <c r="R454" s="226"/>
      <c r="S454" s="216">
        <f t="shared" si="14"/>
        <v>453</v>
      </c>
      <c r="AA454" s="217" t="e">
        <f t="shared" si="15"/>
        <v>#VALUE!</v>
      </c>
    </row>
    <row r="455" spans="1:27" s="223" customFormat="1">
      <c r="A455" s="217" t="str">
        <f>IFERROR(IF(J455&lt;&gt;"",MAX($A$1:A454)+1,""),"")</f>
        <v/>
      </c>
      <c r="B455" s="218" t="str">
        <f>IFERROR(IF(J455="","",_xlfn.CONCAT($Y$2,_xlfn.CONCAT(IF(LEN(ドッグキャリー!$K$2)=1,0,""),ドッグキャリー!$K$2,_xlfn.CONCAT(IF(LEN(ドッグキャリー!$N$2)=1,0,""),ドッグキャリー!$N$2)))),"")</f>
        <v/>
      </c>
      <c r="C455" s="225"/>
      <c r="D455" s="225"/>
      <c r="E455" s="225"/>
      <c r="F455" s="226"/>
      <c r="G455" s="226"/>
      <c r="H455" s="226"/>
      <c r="I455" s="227" t="str">
        <f>IF(ウエア!N50=0,"",ウエア!E50)</f>
        <v/>
      </c>
      <c r="J455" s="226" t="str">
        <f>IF(ウエア!N50=0,"",ウエア!N50)</f>
        <v/>
      </c>
      <c r="K455" s="226"/>
      <c r="L455" s="226"/>
      <c r="M455" s="226"/>
      <c r="N455" s="226"/>
      <c r="O455" s="226"/>
      <c r="P455" s="226"/>
      <c r="Q455" s="226"/>
      <c r="R455" s="226"/>
      <c r="S455" s="216">
        <f t="shared" si="14"/>
        <v>454</v>
      </c>
      <c r="AA455" s="217" t="e">
        <f t="shared" si="15"/>
        <v>#VALUE!</v>
      </c>
    </row>
    <row r="456" spans="1:27" s="223" customFormat="1">
      <c r="A456" s="217" t="str">
        <f>IFERROR(IF(J456&lt;&gt;"",MAX($A$1:A455)+1,""),"")</f>
        <v/>
      </c>
      <c r="B456" s="218" t="str">
        <f>IFERROR(IF(J456="","",_xlfn.CONCAT($Y$2,_xlfn.CONCAT(IF(LEN(ドッグキャリー!$K$2)=1,0,""),ドッグキャリー!$K$2,_xlfn.CONCAT(IF(LEN(ドッグキャリー!$N$2)=1,0,""),ドッグキャリー!$N$2)))),"")</f>
        <v/>
      </c>
      <c r="C456" s="225"/>
      <c r="D456" s="225"/>
      <c r="E456" s="225"/>
      <c r="F456" s="226"/>
      <c r="G456" s="226"/>
      <c r="H456" s="226"/>
      <c r="I456" s="227" t="str">
        <f>IF(ウエア!N51=0,"",ウエア!E51)</f>
        <v/>
      </c>
      <c r="J456" s="226" t="str">
        <f>IF(ウエア!N51=0,"",ウエア!N51)</f>
        <v/>
      </c>
      <c r="K456" s="226"/>
      <c r="L456" s="226"/>
      <c r="M456" s="226"/>
      <c r="N456" s="226"/>
      <c r="O456" s="226"/>
      <c r="P456" s="226"/>
      <c r="Q456" s="226"/>
      <c r="R456" s="226"/>
      <c r="S456" s="216">
        <f t="shared" si="14"/>
        <v>455</v>
      </c>
      <c r="AA456" s="217" t="e">
        <f t="shared" si="15"/>
        <v>#VALUE!</v>
      </c>
    </row>
    <row r="457" spans="1:27" s="223" customFormat="1">
      <c r="A457" s="217" t="str">
        <f>IFERROR(IF(J457&lt;&gt;"",MAX($A$1:A456)+1,""),"")</f>
        <v/>
      </c>
      <c r="B457" s="218" t="str">
        <f>IFERROR(IF(J457="","",_xlfn.CONCAT($Y$2,_xlfn.CONCAT(IF(LEN(ドッグキャリー!$K$2)=1,0,""),ドッグキャリー!$K$2,_xlfn.CONCAT(IF(LEN(ドッグキャリー!$N$2)=1,0,""),ドッグキャリー!$N$2)))),"")</f>
        <v/>
      </c>
      <c r="C457" s="225"/>
      <c r="D457" s="225"/>
      <c r="E457" s="225"/>
      <c r="F457" s="226"/>
      <c r="G457" s="226"/>
      <c r="H457" s="226"/>
      <c r="I457" s="227" t="str">
        <f>IF(ウエア!N52=0,"",ウエア!E52)</f>
        <v/>
      </c>
      <c r="J457" s="226" t="str">
        <f>IF(ウエア!N52=0,"",ウエア!N52)</f>
        <v/>
      </c>
      <c r="K457" s="226"/>
      <c r="L457" s="226"/>
      <c r="M457" s="226"/>
      <c r="N457" s="226"/>
      <c r="O457" s="226"/>
      <c r="P457" s="226"/>
      <c r="Q457" s="226"/>
      <c r="R457" s="226"/>
      <c r="S457" s="216">
        <f t="shared" si="14"/>
        <v>456</v>
      </c>
      <c r="AA457" s="217" t="e">
        <f t="shared" si="15"/>
        <v>#VALUE!</v>
      </c>
    </row>
    <row r="458" spans="1:27" s="223" customFormat="1">
      <c r="A458" s="217" t="str">
        <f>IFERROR(IF(J458&lt;&gt;"",MAX($A$1:A457)+1,""),"")</f>
        <v/>
      </c>
      <c r="B458" s="218" t="str">
        <f>IFERROR(IF(J458="","",_xlfn.CONCAT($Y$2,_xlfn.CONCAT(IF(LEN(ドッグキャリー!$K$2)=1,0,""),ドッグキャリー!$K$2,_xlfn.CONCAT(IF(LEN(ドッグキャリー!$N$2)=1,0,""),ドッグキャリー!$N$2)))),"")</f>
        <v/>
      </c>
      <c r="C458" s="225"/>
      <c r="D458" s="225"/>
      <c r="E458" s="225"/>
      <c r="F458" s="226"/>
      <c r="G458" s="226"/>
      <c r="H458" s="226"/>
      <c r="I458" s="227" t="str">
        <f>IF(ウエア!N53=0,"",ウエア!E53)</f>
        <v/>
      </c>
      <c r="J458" s="226" t="str">
        <f>IF(ウエア!N53=0,"",ウエア!N53)</f>
        <v/>
      </c>
      <c r="K458" s="226"/>
      <c r="L458" s="226"/>
      <c r="M458" s="226"/>
      <c r="N458" s="226"/>
      <c r="O458" s="226"/>
      <c r="P458" s="226"/>
      <c r="Q458" s="226"/>
      <c r="R458" s="226"/>
      <c r="S458" s="216">
        <f t="shared" si="14"/>
        <v>457</v>
      </c>
      <c r="AA458" s="217" t="e">
        <f t="shared" si="15"/>
        <v>#VALUE!</v>
      </c>
    </row>
    <row r="459" spans="1:27" s="223" customFormat="1">
      <c r="A459" s="217" t="str">
        <f>IFERROR(IF(J459&lt;&gt;"",MAX($A$1:A458)+1,""),"")</f>
        <v/>
      </c>
      <c r="B459" s="218" t="str">
        <f>IFERROR(IF(J459="","",_xlfn.CONCAT($Y$2,_xlfn.CONCAT(IF(LEN(ドッグキャリー!$K$2)=1,0,""),ドッグキャリー!$K$2,_xlfn.CONCAT(IF(LEN(ドッグキャリー!$N$2)=1,0,""),ドッグキャリー!$N$2)))),"")</f>
        <v/>
      </c>
      <c r="C459" s="225"/>
      <c r="D459" s="225"/>
      <c r="E459" s="225"/>
      <c r="F459" s="226"/>
      <c r="G459" s="226"/>
      <c r="H459" s="226"/>
      <c r="I459" s="227" t="str">
        <f>IF(ウエア!N54=0,"",ウエア!E54)</f>
        <v/>
      </c>
      <c r="J459" s="226" t="str">
        <f>IF(ウエア!N54=0,"",ウエア!N54)</f>
        <v/>
      </c>
      <c r="K459" s="226"/>
      <c r="L459" s="226"/>
      <c r="M459" s="226"/>
      <c r="N459" s="226"/>
      <c r="O459" s="226"/>
      <c r="P459" s="226"/>
      <c r="Q459" s="226"/>
      <c r="R459" s="226"/>
      <c r="S459" s="216">
        <f t="shared" si="14"/>
        <v>458</v>
      </c>
      <c r="AA459" s="217" t="e">
        <f t="shared" si="15"/>
        <v>#VALUE!</v>
      </c>
    </row>
    <row r="460" spans="1:27" s="223" customFormat="1">
      <c r="A460" s="217" t="str">
        <f>IFERROR(IF(J460&lt;&gt;"",MAX($A$1:A459)+1,""),"")</f>
        <v/>
      </c>
      <c r="B460" s="218" t="str">
        <f>IFERROR(IF(J460="","",_xlfn.CONCAT($Y$2,_xlfn.CONCAT(IF(LEN(ドッグキャリー!$K$2)=1,0,""),ドッグキャリー!$K$2,_xlfn.CONCAT(IF(LEN(ドッグキャリー!$N$2)=1,0,""),ドッグキャリー!$N$2)))),"")</f>
        <v/>
      </c>
      <c r="C460" s="225"/>
      <c r="D460" s="225"/>
      <c r="E460" s="225"/>
      <c r="F460" s="226"/>
      <c r="G460" s="226"/>
      <c r="H460" s="226"/>
      <c r="I460" s="227" t="str">
        <f>IF(ウエア!N55=0,"",ウエア!E55)</f>
        <v/>
      </c>
      <c r="J460" s="226" t="str">
        <f>IF(ウエア!N55=0,"",ウエア!N55)</f>
        <v/>
      </c>
      <c r="K460" s="226"/>
      <c r="L460" s="226"/>
      <c r="M460" s="226"/>
      <c r="N460" s="226"/>
      <c r="O460" s="226"/>
      <c r="P460" s="226"/>
      <c r="Q460" s="226"/>
      <c r="R460" s="226"/>
      <c r="S460" s="216">
        <f t="shared" si="14"/>
        <v>459</v>
      </c>
      <c r="AA460" s="217" t="e">
        <f t="shared" si="15"/>
        <v>#VALUE!</v>
      </c>
    </row>
    <row r="461" spans="1:27" s="223" customFormat="1">
      <c r="A461" s="217" t="str">
        <f>IFERROR(IF(J461&lt;&gt;"",MAX($A$1:A460)+1,""),"")</f>
        <v/>
      </c>
      <c r="B461" s="218" t="str">
        <f>IFERROR(IF(J461="","",_xlfn.CONCAT($Y$2,_xlfn.CONCAT(IF(LEN(ドッグキャリー!$K$2)=1,0,""),ドッグキャリー!$K$2,_xlfn.CONCAT(IF(LEN(ドッグキャリー!$N$2)=1,0,""),ドッグキャリー!$N$2)))),"")</f>
        <v/>
      </c>
      <c r="C461" s="225"/>
      <c r="D461" s="225"/>
      <c r="E461" s="225"/>
      <c r="F461" s="226"/>
      <c r="G461" s="226"/>
      <c r="H461" s="226"/>
      <c r="I461" s="227" t="str">
        <f>IF(ウエア!N56=0,"",ウエア!E56)</f>
        <v/>
      </c>
      <c r="J461" s="226" t="str">
        <f>IF(ウエア!N56=0,"",ウエア!N56)</f>
        <v/>
      </c>
      <c r="K461" s="226"/>
      <c r="L461" s="226"/>
      <c r="M461" s="226"/>
      <c r="N461" s="226"/>
      <c r="O461" s="226"/>
      <c r="P461" s="226"/>
      <c r="Q461" s="226"/>
      <c r="R461" s="226"/>
      <c r="S461" s="216">
        <f t="shared" si="14"/>
        <v>460</v>
      </c>
      <c r="AA461" s="217" t="e">
        <f t="shared" si="15"/>
        <v>#VALUE!</v>
      </c>
    </row>
    <row r="462" spans="1:27" s="223" customFormat="1">
      <c r="A462" s="217" t="str">
        <f>IFERROR(IF(J462&lt;&gt;"",MAX($A$1:A461)+1,""),"")</f>
        <v/>
      </c>
      <c r="B462" s="218" t="str">
        <f>IFERROR(IF(J462="","",_xlfn.CONCAT($Y$2,_xlfn.CONCAT(IF(LEN(ドッグキャリー!$K$2)=1,0,""),ドッグキャリー!$K$2,_xlfn.CONCAT(IF(LEN(ドッグキャリー!$N$2)=1,0,""),ドッグキャリー!$N$2)))),"")</f>
        <v/>
      </c>
      <c r="C462" s="225"/>
      <c r="D462" s="225"/>
      <c r="E462" s="225"/>
      <c r="F462" s="226"/>
      <c r="G462" s="226"/>
      <c r="H462" s="226"/>
      <c r="I462" s="227" t="str">
        <f>IF(ウエア!N57=0,"",ウエア!E57)</f>
        <v/>
      </c>
      <c r="J462" s="226" t="str">
        <f>IF(ウエア!N57=0,"",ウエア!N57)</f>
        <v/>
      </c>
      <c r="K462" s="226"/>
      <c r="L462" s="226"/>
      <c r="M462" s="226"/>
      <c r="N462" s="226"/>
      <c r="O462" s="226"/>
      <c r="P462" s="226"/>
      <c r="Q462" s="226"/>
      <c r="R462" s="226"/>
      <c r="S462" s="216">
        <f t="shared" si="14"/>
        <v>461</v>
      </c>
      <c r="AA462" s="217" t="e">
        <f t="shared" si="15"/>
        <v>#VALUE!</v>
      </c>
    </row>
    <row r="463" spans="1:27" s="223" customFormat="1">
      <c r="A463" s="217" t="str">
        <f>IFERROR(IF(J463&lt;&gt;"",MAX($A$1:A462)+1,""),"")</f>
        <v/>
      </c>
      <c r="B463" s="218" t="str">
        <f>IFERROR(IF(J463="","",_xlfn.CONCAT($Y$2,_xlfn.CONCAT(IF(LEN(ドッグキャリー!$K$2)=1,0,""),ドッグキャリー!$K$2,_xlfn.CONCAT(IF(LEN(ドッグキャリー!$N$2)=1,0,""),ドッグキャリー!$N$2)))),"")</f>
        <v/>
      </c>
      <c r="C463" s="225"/>
      <c r="D463" s="225"/>
      <c r="E463" s="225"/>
      <c r="F463" s="226"/>
      <c r="G463" s="226"/>
      <c r="H463" s="226"/>
      <c r="I463" s="227" t="str">
        <f>IF(ウエア!N58=0,"",ウエア!E58)</f>
        <v/>
      </c>
      <c r="J463" s="226" t="str">
        <f>IF(ウエア!N58=0,"",ウエア!N58)</f>
        <v/>
      </c>
      <c r="K463" s="226"/>
      <c r="L463" s="226"/>
      <c r="M463" s="226"/>
      <c r="N463" s="226"/>
      <c r="O463" s="226"/>
      <c r="P463" s="226"/>
      <c r="Q463" s="226"/>
      <c r="R463" s="226"/>
      <c r="S463" s="216">
        <f t="shared" si="14"/>
        <v>462</v>
      </c>
      <c r="AA463" s="217" t="e">
        <f t="shared" si="15"/>
        <v>#VALUE!</v>
      </c>
    </row>
    <row r="464" spans="1:27" s="223" customFormat="1">
      <c r="A464" s="217" t="str">
        <f>IFERROR(IF(J464&lt;&gt;"",MAX($A$1:A463)+1,""),"")</f>
        <v/>
      </c>
      <c r="B464" s="218" t="str">
        <f>IFERROR(IF(J464="","",_xlfn.CONCAT($Y$2,_xlfn.CONCAT(IF(LEN(ドッグキャリー!$K$2)=1,0,""),ドッグキャリー!$K$2,_xlfn.CONCAT(IF(LEN(ドッグキャリー!$N$2)=1,0,""),ドッグキャリー!$N$2)))),"")</f>
        <v/>
      </c>
      <c r="C464" s="225"/>
      <c r="D464" s="225"/>
      <c r="E464" s="225"/>
      <c r="F464" s="226"/>
      <c r="G464" s="226"/>
      <c r="H464" s="226"/>
      <c r="I464" s="227" t="str">
        <f>IF(ウエア!N59=0,"",ウエア!E59)</f>
        <v/>
      </c>
      <c r="J464" s="226" t="str">
        <f>IF(ウエア!N59=0,"",ウエア!N59)</f>
        <v/>
      </c>
      <c r="K464" s="226"/>
      <c r="L464" s="226"/>
      <c r="M464" s="226"/>
      <c r="N464" s="226"/>
      <c r="O464" s="226"/>
      <c r="P464" s="226"/>
      <c r="Q464" s="226"/>
      <c r="R464" s="226"/>
      <c r="S464" s="216">
        <f t="shared" si="14"/>
        <v>463</v>
      </c>
      <c r="AA464" s="217" t="e">
        <f t="shared" si="15"/>
        <v>#VALUE!</v>
      </c>
    </row>
    <row r="465" spans="1:27" s="223" customFormat="1">
      <c r="A465" s="217" t="str">
        <f>IFERROR(IF(J465&lt;&gt;"",MAX($A$1:A464)+1,""),"")</f>
        <v/>
      </c>
      <c r="B465" s="218" t="str">
        <f>IFERROR(IF(J465="","",_xlfn.CONCAT($Y$2,_xlfn.CONCAT(IF(LEN(ドッグキャリー!$K$2)=1,0,""),ドッグキャリー!$K$2,_xlfn.CONCAT(IF(LEN(ドッグキャリー!$N$2)=1,0,""),ドッグキャリー!$N$2)))),"")</f>
        <v/>
      </c>
      <c r="C465" s="225"/>
      <c r="D465" s="225"/>
      <c r="E465" s="225"/>
      <c r="F465" s="226"/>
      <c r="G465" s="226"/>
      <c r="H465" s="226"/>
      <c r="I465" s="227" t="str">
        <f>IF(ウエア!N60=0,"",ウエア!E60)</f>
        <v/>
      </c>
      <c r="J465" s="226" t="str">
        <f>IF(ウエア!N60=0,"",ウエア!N60)</f>
        <v/>
      </c>
      <c r="K465" s="226"/>
      <c r="L465" s="226"/>
      <c r="M465" s="226"/>
      <c r="N465" s="226"/>
      <c r="O465" s="226"/>
      <c r="P465" s="226"/>
      <c r="Q465" s="226"/>
      <c r="R465" s="226"/>
      <c r="S465" s="216">
        <f t="shared" si="14"/>
        <v>464</v>
      </c>
      <c r="AA465" s="217" t="e">
        <f t="shared" si="15"/>
        <v>#VALUE!</v>
      </c>
    </row>
    <row r="466" spans="1:27" s="223" customFormat="1">
      <c r="A466" s="217" t="str">
        <f>IFERROR(IF(J466&lt;&gt;"",MAX($A$1:A465)+1,""),"")</f>
        <v/>
      </c>
      <c r="B466" s="218" t="str">
        <f>IFERROR(IF(J466="","",_xlfn.CONCAT($Y$2,_xlfn.CONCAT(IF(LEN(ドッグキャリー!$K$2)=1,0,""),ドッグキャリー!$K$2,_xlfn.CONCAT(IF(LEN(ドッグキャリー!$N$2)=1,0,""),ドッグキャリー!$N$2)))),"")</f>
        <v/>
      </c>
      <c r="C466" s="225"/>
      <c r="D466" s="225"/>
      <c r="E466" s="225"/>
      <c r="F466" s="226"/>
      <c r="G466" s="226"/>
      <c r="H466" s="226"/>
      <c r="I466" s="227" t="str">
        <f>IF(ウエア!N61=0,"",ウエア!E61)</f>
        <v/>
      </c>
      <c r="J466" s="226" t="str">
        <f>IF(ウエア!N61=0,"",ウエア!N61)</f>
        <v/>
      </c>
      <c r="K466" s="226"/>
      <c r="L466" s="226"/>
      <c r="M466" s="226"/>
      <c r="N466" s="226"/>
      <c r="O466" s="226"/>
      <c r="P466" s="226"/>
      <c r="Q466" s="226"/>
      <c r="R466" s="226"/>
      <c r="S466" s="216">
        <f t="shared" si="14"/>
        <v>465</v>
      </c>
      <c r="AA466" s="217" t="e">
        <f t="shared" si="15"/>
        <v>#VALUE!</v>
      </c>
    </row>
    <row r="467" spans="1:27" s="223" customFormat="1">
      <c r="A467" s="217" t="str">
        <f>IFERROR(IF(J467&lt;&gt;"",MAX($A$1:A466)+1,""),"")</f>
        <v/>
      </c>
      <c r="B467" s="218" t="str">
        <f>IFERROR(IF(J467="","",_xlfn.CONCAT($Y$2,_xlfn.CONCAT(IF(LEN(ドッグキャリー!$K$2)=1,0,""),ドッグキャリー!$K$2,_xlfn.CONCAT(IF(LEN(ドッグキャリー!$N$2)=1,0,""),ドッグキャリー!$N$2)))),"")</f>
        <v/>
      </c>
      <c r="C467" s="225"/>
      <c r="D467" s="225"/>
      <c r="E467" s="225"/>
      <c r="F467" s="226"/>
      <c r="G467" s="226"/>
      <c r="H467" s="226"/>
      <c r="I467" s="227" t="str">
        <f>IF(ウエア!N62=0,"",ウエア!E62)</f>
        <v/>
      </c>
      <c r="J467" s="226" t="str">
        <f>IF(ウエア!N62=0,"",ウエア!N62)</f>
        <v/>
      </c>
      <c r="K467" s="226"/>
      <c r="L467" s="226"/>
      <c r="M467" s="226"/>
      <c r="N467" s="226"/>
      <c r="O467" s="226"/>
      <c r="P467" s="226"/>
      <c r="Q467" s="226"/>
      <c r="R467" s="226"/>
      <c r="S467" s="216">
        <f t="shared" si="14"/>
        <v>466</v>
      </c>
      <c r="AA467" s="217" t="e">
        <f t="shared" si="15"/>
        <v>#VALUE!</v>
      </c>
    </row>
    <row r="468" spans="1:27" s="223" customFormat="1">
      <c r="A468" s="217" t="str">
        <f>IFERROR(IF(J468&lt;&gt;"",MAX($A$1:A467)+1,""),"")</f>
        <v/>
      </c>
      <c r="B468" s="218" t="str">
        <f>IFERROR(IF(J468="","",_xlfn.CONCAT($Y$2,_xlfn.CONCAT(IF(LEN(ドッグキャリー!$K$2)=1,0,""),ドッグキャリー!$K$2,_xlfn.CONCAT(IF(LEN(ドッグキャリー!$N$2)=1,0,""),ドッグキャリー!$N$2)))),"")</f>
        <v/>
      </c>
      <c r="C468" s="225"/>
      <c r="D468" s="225"/>
      <c r="E468" s="225"/>
      <c r="F468" s="226"/>
      <c r="G468" s="226"/>
      <c r="H468" s="226"/>
      <c r="I468" s="227" t="str">
        <f>IF(ウエア!N63=0,"",ウエア!E63)</f>
        <v/>
      </c>
      <c r="J468" s="226" t="str">
        <f>IF(ウエア!N63=0,"",ウエア!N63)</f>
        <v/>
      </c>
      <c r="K468" s="226"/>
      <c r="L468" s="226"/>
      <c r="M468" s="226"/>
      <c r="N468" s="226"/>
      <c r="O468" s="226"/>
      <c r="P468" s="226"/>
      <c r="Q468" s="226"/>
      <c r="R468" s="226"/>
      <c r="S468" s="216">
        <f t="shared" si="14"/>
        <v>467</v>
      </c>
      <c r="AA468" s="217" t="e">
        <f t="shared" si="15"/>
        <v>#VALUE!</v>
      </c>
    </row>
    <row r="469" spans="1:27" s="223" customFormat="1">
      <c r="A469" s="217" t="str">
        <f>IFERROR(IF(J469&lt;&gt;"",MAX($A$1:A468)+1,""),"")</f>
        <v/>
      </c>
      <c r="B469" s="218" t="str">
        <f>IFERROR(IF(J469="","",_xlfn.CONCAT($Y$2,_xlfn.CONCAT(IF(LEN(ドッグキャリー!$K$2)=1,0,""),ドッグキャリー!$K$2,_xlfn.CONCAT(IF(LEN(ドッグキャリー!$N$2)=1,0,""),ドッグキャリー!$N$2)))),"")</f>
        <v/>
      </c>
      <c r="C469" s="225"/>
      <c r="D469" s="225"/>
      <c r="E469" s="225"/>
      <c r="F469" s="226"/>
      <c r="G469" s="226"/>
      <c r="H469" s="226"/>
      <c r="I469" s="227" t="str">
        <f>IF(ウエア!N64=0,"",ウエア!E64)</f>
        <v/>
      </c>
      <c r="J469" s="226" t="str">
        <f>IF(ウエア!N64=0,"",ウエア!N64)</f>
        <v/>
      </c>
      <c r="K469" s="226"/>
      <c r="L469" s="226"/>
      <c r="M469" s="226"/>
      <c r="N469" s="226"/>
      <c r="O469" s="226"/>
      <c r="P469" s="226"/>
      <c r="Q469" s="226"/>
      <c r="R469" s="226"/>
      <c r="S469" s="216">
        <f t="shared" si="14"/>
        <v>468</v>
      </c>
      <c r="AA469" s="217" t="e">
        <f t="shared" si="15"/>
        <v>#VALUE!</v>
      </c>
    </row>
    <row r="470" spans="1:27" s="223" customFormat="1">
      <c r="A470" s="217" t="str">
        <f>IFERROR(IF(J470&lt;&gt;"",MAX($A$1:A469)+1,""),"")</f>
        <v/>
      </c>
      <c r="B470" s="218" t="str">
        <f>IFERROR(IF(J470="","",_xlfn.CONCAT($Y$2,_xlfn.CONCAT(IF(LEN(ドッグキャリー!$K$2)=1,0,""),ドッグキャリー!$K$2,_xlfn.CONCAT(IF(LEN(ドッグキャリー!$N$2)=1,0,""),ドッグキャリー!$N$2)))),"")</f>
        <v/>
      </c>
      <c r="C470" s="225"/>
      <c r="D470" s="225"/>
      <c r="E470" s="225"/>
      <c r="F470" s="226"/>
      <c r="G470" s="226"/>
      <c r="H470" s="226"/>
      <c r="I470" s="227" t="str">
        <f>IF(ウエア!N65=0,"",ウエア!E65)</f>
        <v/>
      </c>
      <c r="J470" s="226" t="str">
        <f>IF(ウエア!N65=0,"",ウエア!N65)</f>
        <v/>
      </c>
      <c r="K470" s="226"/>
      <c r="L470" s="226"/>
      <c r="M470" s="226"/>
      <c r="N470" s="226"/>
      <c r="O470" s="226"/>
      <c r="P470" s="226"/>
      <c r="Q470" s="226"/>
      <c r="R470" s="226"/>
      <c r="S470" s="216">
        <f t="shared" si="14"/>
        <v>469</v>
      </c>
      <c r="AA470" s="217" t="e">
        <f t="shared" si="15"/>
        <v>#VALUE!</v>
      </c>
    </row>
    <row r="471" spans="1:27" s="223" customFormat="1">
      <c r="A471" s="217" t="str">
        <f>IFERROR(IF(J471&lt;&gt;"",MAX($A$1:A470)+1,""),"")</f>
        <v/>
      </c>
      <c r="B471" s="218" t="str">
        <f>IFERROR(IF(J471="","",_xlfn.CONCAT($Y$2,_xlfn.CONCAT(IF(LEN(ドッグキャリー!$K$2)=1,0,""),ドッグキャリー!$K$2,_xlfn.CONCAT(IF(LEN(ドッグキャリー!$N$2)=1,0,""),ドッグキャリー!$N$2)))),"")</f>
        <v/>
      </c>
      <c r="C471" s="225"/>
      <c r="D471" s="225"/>
      <c r="E471" s="225"/>
      <c r="F471" s="226"/>
      <c r="G471" s="226"/>
      <c r="H471" s="226"/>
      <c r="I471" s="227" t="str">
        <f>IF(ウエア!N66=0,"",ウエア!E66)</f>
        <v/>
      </c>
      <c r="J471" s="226" t="str">
        <f>IF(ウエア!N66=0,"",ウエア!N66)</f>
        <v/>
      </c>
      <c r="K471" s="226"/>
      <c r="L471" s="226"/>
      <c r="M471" s="226"/>
      <c r="N471" s="226"/>
      <c r="O471" s="226"/>
      <c r="P471" s="226"/>
      <c r="Q471" s="226"/>
      <c r="R471" s="226"/>
      <c r="S471" s="216">
        <f t="shared" si="14"/>
        <v>470</v>
      </c>
      <c r="AA471" s="217" t="e">
        <f t="shared" si="15"/>
        <v>#VALUE!</v>
      </c>
    </row>
    <row r="472" spans="1:27" s="223" customFormat="1">
      <c r="A472" s="217" t="str">
        <f>IFERROR(IF(J472&lt;&gt;"",MAX($A$1:A471)+1,""),"")</f>
        <v/>
      </c>
      <c r="B472" s="218" t="str">
        <f>IFERROR(IF(J472="","",_xlfn.CONCAT($Y$2,_xlfn.CONCAT(IF(LEN(ドッグキャリー!$K$2)=1,0,""),ドッグキャリー!$K$2,_xlfn.CONCAT(IF(LEN(ドッグキャリー!$N$2)=1,0,""),ドッグキャリー!$N$2)))),"")</f>
        <v/>
      </c>
      <c r="C472" s="225"/>
      <c r="D472" s="225"/>
      <c r="E472" s="225"/>
      <c r="F472" s="226"/>
      <c r="G472" s="226"/>
      <c r="H472" s="226"/>
      <c r="I472" s="227" t="str">
        <f>IF(ウエア!N67=0,"",ウエア!E67)</f>
        <v/>
      </c>
      <c r="J472" s="226" t="str">
        <f>IF(ウエア!N67=0,"",ウエア!N67)</f>
        <v/>
      </c>
      <c r="K472" s="226"/>
      <c r="L472" s="226"/>
      <c r="M472" s="226"/>
      <c r="N472" s="226"/>
      <c r="O472" s="226"/>
      <c r="P472" s="226"/>
      <c r="Q472" s="226"/>
      <c r="R472" s="226"/>
      <c r="S472" s="216">
        <f t="shared" si="14"/>
        <v>471</v>
      </c>
      <c r="AA472" s="217" t="e">
        <f t="shared" si="15"/>
        <v>#VALUE!</v>
      </c>
    </row>
    <row r="473" spans="1:27" s="223" customFormat="1">
      <c r="A473" s="217" t="str">
        <f>IFERROR(IF(J473&lt;&gt;"",MAX($A$1:A472)+1,""),"")</f>
        <v/>
      </c>
      <c r="B473" s="218" t="str">
        <f>IFERROR(IF(J473="","",_xlfn.CONCAT($Y$2,_xlfn.CONCAT(IF(LEN(ドッグキャリー!$K$2)=1,0,""),ドッグキャリー!$K$2,_xlfn.CONCAT(IF(LEN(ドッグキャリー!$N$2)=1,0,""),ドッグキャリー!$N$2)))),"")</f>
        <v/>
      </c>
      <c r="C473" s="225"/>
      <c r="D473" s="225"/>
      <c r="E473" s="225"/>
      <c r="F473" s="226"/>
      <c r="G473" s="226"/>
      <c r="H473" s="226"/>
      <c r="I473" s="227" t="str">
        <f>IF(ウエア!N68=0,"",ウエア!E68)</f>
        <v/>
      </c>
      <c r="J473" s="226" t="str">
        <f>IF(ウエア!N68=0,"",ウエア!N68)</f>
        <v/>
      </c>
      <c r="K473" s="226"/>
      <c r="L473" s="226"/>
      <c r="M473" s="226"/>
      <c r="N473" s="226"/>
      <c r="O473" s="226"/>
      <c r="P473" s="226"/>
      <c r="Q473" s="226"/>
      <c r="R473" s="226"/>
      <c r="S473" s="216">
        <f t="shared" si="14"/>
        <v>472</v>
      </c>
      <c r="AA473" s="217" t="e">
        <f t="shared" si="15"/>
        <v>#VALUE!</v>
      </c>
    </row>
    <row r="474" spans="1:27" s="223" customFormat="1">
      <c r="A474" s="217" t="str">
        <f>IFERROR(IF(J474&lt;&gt;"",MAX($A$1:A473)+1,""),"")</f>
        <v/>
      </c>
      <c r="B474" s="218" t="str">
        <f>IFERROR(IF(J474="","",_xlfn.CONCAT($Y$2,_xlfn.CONCAT(IF(LEN(ドッグキャリー!$K$2)=1,0,""),ドッグキャリー!$K$2,_xlfn.CONCAT(IF(LEN(ドッグキャリー!$N$2)=1,0,""),ドッグキャリー!$N$2)))),"")</f>
        <v/>
      </c>
      <c r="C474" s="225"/>
      <c r="D474" s="225"/>
      <c r="E474" s="225"/>
      <c r="F474" s="226"/>
      <c r="G474" s="226"/>
      <c r="H474" s="226"/>
      <c r="I474" s="227" t="str">
        <f>IF(ウエア!N69=0,"",ウエア!E69)</f>
        <v/>
      </c>
      <c r="J474" s="226" t="str">
        <f>IF(ウエア!N69=0,"",ウエア!N69)</f>
        <v/>
      </c>
      <c r="K474" s="226"/>
      <c r="L474" s="226"/>
      <c r="M474" s="226"/>
      <c r="N474" s="226"/>
      <c r="O474" s="226"/>
      <c r="P474" s="226"/>
      <c r="Q474" s="226"/>
      <c r="R474" s="226"/>
      <c r="S474" s="216">
        <f t="shared" si="14"/>
        <v>473</v>
      </c>
      <c r="AA474" s="217" t="e">
        <f t="shared" si="15"/>
        <v>#VALUE!</v>
      </c>
    </row>
    <row r="475" spans="1:27" s="223" customFormat="1">
      <c r="A475" s="217" t="str">
        <f>IFERROR(IF(J475&lt;&gt;"",MAX($A$1:A474)+1,""),"")</f>
        <v/>
      </c>
      <c r="B475" s="218" t="str">
        <f>IFERROR(IF(J475="","",_xlfn.CONCAT($Y$2,_xlfn.CONCAT(IF(LEN(ドッグキャリー!$K$2)=1,0,""),ドッグキャリー!$K$2,_xlfn.CONCAT(IF(LEN(ドッグキャリー!$N$2)=1,0,""),ドッグキャリー!$N$2)))),"")</f>
        <v/>
      </c>
      <c r="C475" s="225"/>
      <c r="D475" s="225"/>
      <c r="E475" s="225"/>
      <c r="F475" s="226"/>
      <c r="G475" s="226"/>
      <c r="H475" s="226"/>
      <c r="I475" s="227" t="str">
        <f>IF(ウエア!N70=0,"",ウエア!E70)</f>
        <v/>
      </c>
      <c r="J475" s="226" t="str">
        <f>IF(ウエア!N70=0,"",ウエア!N70)</f>
        <v/>
      </c>
      <c r="K475" s="226"/>
      <c r="L475" s="226"/>
      <c r="M475" s="226"/>
      <c r="N475" s="226"/>
      <c r="O475" s="226"/>
      <c r="P475" s="226"/>
      <c r="Q475" s="226"/>
      <c r="R475" s="226"/>
      <c r="S475" s="216">
        <f t="shared" si="14"/>
        <v>474</v>
      </c>
      <c r="AA475" s="217" t="e">
        <f t="shared" si="15"/>
        <v>#VALUE!</v>
      </c>
    </row>
    <row r="476" spans="1:27" s="223" customFormat="1">
      <c r="A476" s="217" t="str">
        <f>IFERROR(IF(J476&lt;&gt;"",MAX($A$1:A475)+1,""),"")</f>
        <v/>
      </c>
      <c r="B476" s="218" t="str">
        <f>IFERROR(IF(J476="","",_xlfn.CONCAT($Y$2,_xlfn.CONCAT(IF(LEN(ドッグキャリー!$K$2)=1,0,""),ドッグキャリー!$K$2,_xlfn.CONCAT(IF(LEN(ドッグキャリー!$N$2)=1,0,""),ドッグキャリー!$N$2)))),"")</f>
        <v/>
      </c>
      <c r="C476" s="225"/>
      <c r="D476" s="225"/>
      <c r="E476" s="225"/>
      <c r="F476" s="226"/>
      <c r="G476" s="226"/>
      <c r="H476" s="226"/>
      <c r="I476" s="227" t="str">
        <f>IF(ウエア!N71=0,"",ウエア!E71)</f>
        <v/>
      </c>
      <c r="J476" s="226" t="str">
        <f>IF(ウエア!N71=0,"",ウエア!N71)</f>
        <v/>
      </c>
      <c r="K476" s="226"/>
      <c r="L476" s="226"/>
      <c r="M476" s="226"/>
      <c r="N476" s="226"/>
      <c r="O476" s="226"/>
      <c r="P476" s="226"/>
      <c r="Q476" s="226"/>
      <c r="R476" s="226"/>
      <c r="S476" s="216">
        <f t="shared" si="14"/>
        <v>475</v>
      </c>
      <c r="AA476" s="217" t="e">
        <f t="shared" si="15"/>
        <v>#VALUE!</v>
      </c>
    </row>
    <row r="477" spans="1:27" s="223" customFormat="1">
      <c r="A477" s="217" t="str">
        <f>IFERROR(IF(J477&lt;&gt;"",MAX($A$1:A476)+1,""),"")</f>
        <v/>
      </c>
      <c r="B477" s="218" t="str">
        <f>IFERROR(IF(J477="","",_xlfn.CONCAT($Y$2,_xlfn.CONCAT(IF(LEN(ドッグキャリー!$K$2)=1,0,""),ドッグキャリー!$K$2,_xlfn.CONCAT(IF(LEN(ドッグキャリー!$N$2)=1,0,""),ドッグキャリー!$N$2)))),"")</f>
        <v/>
      </c>
      <c r="C477" s="225"/>
      <c r="D477" s="225"/>
      <c r="E477" s="225"/>
      <c r="F477" s="226"/>
      <c r="G477" s="226"/>
      <c r="H477" s="226"/>
      <c r="I477" s="227" t="str">
        <f>IF(ウエア!N72=0,"",ウエア!E72)</f>
        <v/>
      </c>
      <c r="J477" s="226" t="str">
        <f>IF(ウエア!N72=0,"",ウエア!N72)</f>
        <v/>
      </c>
      <c r="K477" s="226"/>
      <c r="L477" s="226"/>
      <c r="M477" s="226"/>
      <c r="N477" s="226"/>
      <c r="O477" s="226"/>
      <c r="P477" s="226"/>
      <c r="Q477" s="226"/>
      <c r="R477" s="226"/>
      <c r="S477" s="216">
        <f t="shared" si="14"/>
        <v>476</v>
      </c>
      <c r="AA477" s="217" t="e">
        <f t="shared" si="15"/>
        <v>#VALUE!</v>
      </c>
    </row>
    <row r="478" spans="1:27" s="223" customFormat="1">
      <c r="A478" s="217" t="str">
        <f>IFERROR(IF(J478&lt;&gt;"",MAX($A$1:A477)+1,""),"")</f>
        <v/>
      </c>
      <c r="B478" s="218" t="str">
        <f>IFERROR(IF(J478="","",_xlfn.CONCAT($Y$2,_xlfn.CONCAT(IF(LEN(ドッグキャリー!$K$2)=1,0,""),ドッグキャリー!$K$2,_xlfn.CONCAT(IF(LEN(ドッグキャリー!$N$2)=1,0,""),ドッグキャリー!$N$2)))),"")</f>
        <v/>
      </c>
      <c r="C478" s="225"/>
      <c r="D478" s="225"/>
      <c r="E478" s="225"/>
      <c r="F478" s="226"/>
      <c r="G478" s="226"/>
      <c r="H478" s="226"/>
      <c r="I478" s="227" t="str">
        <f>IF(ウエア!N73=0,"",ウエア!E73)</f>
        <v/>
      </c>
      <c r="J478" s="226" t="str">
        <f>IF(ウエア!N73=0,"",ウエア!N73)</f>
        <v/>
      </c>
      <c r="K478" s="226"/>
      <c r="L478" s="226"/>
      <c r="M478" s="226"/>
      <c r="N478" s="226"/>
      <c r="O478" s="226"/>
      <c r="P478" s="226"/>
      <c r="Q478" s="226"/>
      <c r="R478" s="226"/>
      <c r="S478" s="216">
        <f t="shared" si="14"/>
        <v>477</v>
      </c>
      <c r="AA478" s="217" t="e">
        <f t="shared" si="15"/>
        <v>#VALUE!</v>
      </c>
    </row>
    <row r="479" spans="1:27" s="223" customFormat="1">
      <c r="A479" s="217" t="str">
        <f>IFERROR(IF(J479&lt;&gt;"",MAX($A$1:A478)+1,""),"")</f>
        <v/>
      </c>
      <c r="B479" s="218" t="str">
        <f>IFERROR(IF(J479="","",_xlfn.CONCAT($Y$2,_xlfn.CONCAT(IF(LEN(ドッグキャリー!$K$2)=1,0,""),ドッグキャリー!$K$2,_xlfn.CONCAT(IF(LEN(ドッグキャリー!$N$2)=1,0,""),ドッグキャリー!$N$2)))),"")</f>
        <v/>
      </c>
      <c r="C479" s="225"/>
      <c r="D479" s="225"/>
      <c r="E479" s="225"/>
      <c r="F479" s="226"/>
      <c r="G479" s="226"/>
      <c r="H479" s="226"/>
      <c r="I479" s="227" t="str">
        <f>IF(ウエア!N74=0,"",ウエア!E74)</f>
        <v/>
      </c>
      <c r="J479" s="226" t="str">
        <f>IF(ウエア!N74=0,"",ウエア!N74)</f>
        <v/>
      </c>
      <c r="K479" s="226"/>
      <c r="L479" s="226"/>
      <c r="M479" s="226"/>
      <c r="N479" s="226"/>
      <c r="O479" s="226"/>
      <c r="P479" s="226"/>
      <c r="Q479" s="226"/>
      <c r="R479" s="226"/>
      <c r="S479" s="216">
        <f t="shared" si="14"/>
        <v>478</v>
      </c>
      <c r="AA479" s="217" t="e">
        <f t="shared" si="15"/>
        <v>#VALUE!</v>
      </c>
    </row>
    <row r="480" spans="1:27" s="223" customFormat="1">
      <c r="A480" s="217" t="str">
        <f>IFERROR(IF(J480&lt;&gt;"",MAX($A$1:A479)+1,""),"")</f>
        <v/>
      </c>
      <c r="B480" s="218" t="str">
        <f>IFERROR(IF(J480="","",_xlfn.CONCAT($Y$2,_xlfn.CONCAT(IF(LEN(ドッグキャリー!$K$2)=1,0,""),ドッグキャリー!$K$2,_xlfn.CONCAT(IF(LEN(ドッグキャリー!$N$2)=1,0,""),ドッグキャリー!$N$2)))),"")</f>
        <v/>
      </c>
      <c r="C480" s="225"/>
      <c r="D480" s="225"/>
      <c r="E480" s="225"/>
      <c r="F480" s="226"/>
      <c r="G480" s="226"/>
      <c r="H480" s="226"/>
      <c r="I480" s="227" t="str">
        <f>IF(ウエア!N75=0,"",ウエア!E75)</f>
        <v/>
      </c>
      <c r="J480" s="226" t="str">
        <f>IF(ウエア!N75=0,"",ウエア!N75)</f>
        <v/>
      </c>
      <c r="K480" s="226"/>
      <c r="L480" s="226"/>
      <c r="M480" s="226"/>
      <c r="N480" s="226"/>
      <c r="O480" s="226"/>
      <c r="P480" s="226"/>
      <c r="Q480" s="226"/>
      <c r="R480" s="226"/>
      <c r="S480" s="216">
        <f t="shared" si="14"/>
        <v>479</v>
      </c>
      <c r="AA480" s="217" t="e">
        <f t="shared" si="15"/>
        <v>#VALUE!</v>
      </c>
    </row>
    <row r="481" spans="1:27" s="223" customFormat="1">
      <c r="A481" s="217" t="str">
        <f>IFERROR(IF(J481&lt;&gt;"",MAX($A$1:A480)+1,""),"")</f>
        <v/>
      </c>
      <c r="B481" s="218" t="str">
        <f>IFERROR(IF(J481="","",_xlfn.CONCAT($Y$2,_xlfn.CONCAT(IF(LEN(ドッグキャリー!$K$2)=1,0,""),ドッグキャリー!$K$2,_xlfn.CONCAT(IF(LEN(ドッグキャリー!$N$2)=1,0,""),ドッグキャリー!$N$2)))),"")</f>
        <v/>
      </c>
      <c r="C481" s="225"/>
      <c r="D481" s="225"/>
      <c r="E481" s="225"/>
      <c r="F481" s="226"/>
      <c r="G481" s="226"/>
      <c r="H481" s="226"/>
      <c r="I481" s="227" t="str">
        <f>IF(ウエア!N76=0,"",ウエア!E76)</f>
        <v/>
      </c>
      <c r="J481" s="226" t="str">
        <f>IF(ウエア!N76=0,"",ウエア!N76)</f>
        <v/>
      </c>
      <c r="K481" s="226"/>
      <c r="L481" s="226"/>
      <c r="M481" s="226"/>
      <c r="N481" s="226"/>
      <c r="O481" s="226"/>
      <c r="P481" s="226"/>
      <c r="Q481" s="226"/>
      <c r="R481" s="226"/>
      <c r="S481" s="216">
        <f t="shared" si="14"/>
        <v>480</v>
      </c>
      <c r="AA481" s="217" t="e">
        <f t="shared" si="15"/>
        <v>#VALUE!</v>
      </c>
    </row>
    <row r="482" spans="1:27" s="223" customFormat="1">
      <c r="A482" s="217" t="str">
        <f>IFERROR(IF(J482&lt;&gt;"",MAX($A$1:A481)+1,""),"")</f>
        <v/>
      </c>
      <c r="B482" s="218" t="str">
        <f>IFERROR(IF(J482="","",_xlfn.CONCAT($Y$2,_xlfn.CONCAT(IF(LEN(ドッグキャリー!$K$2)=1,0,""),ドッグキャリー!$K$2,_xlfn.CONCAT(IF(LEN(ドッグキャリー!$N$2)=1,0,""),ドッグキャリー!$N$2)))),"")</f>
        <v/>
      </c>
      <c r="C482" s="225"/>
      <c r="D482" s="225"/>
      <c r="E482" s="225"/>
      <c r="F482" s="226"/>
      <c r="G482" s="226"/>
      <c r="H482" s="226"/>
      <c r="I482" s="227" t="str">
        <f>IF(ウエア!N77=0,"",ウエア!E77)</f>
        <v/>
      </c>
      <c r="J482" s="226" t="str">
        <f>IF(ウエア!N77=0,"",ウエア!N77)</f>
        <v/>
      </c>
      <c r="K482" s="226"/>
      <c r="L482" s="226"/>
      <c r="M482" s="226"/>
      <c r="N482" s="226"/>
      <c r="O482" s="226"/>
      <c r="P482" s="226"/>
      <c r="Q482" s="226"/>
      <c r="R482" s="226"/>
      <c r="S482" s="216">
        <f t="shared" si="14"/>
        <v>481</v>
      </c>
      <c r="AA482" s="217" t="e">
        <f t="shared" si="15"/>
        <v>#VALUE!</v>
      </c>
    </row>
    <row r="483" spans="1:27" s="223" customFormat="1">
      <c r="A483" s="217" t="str">
        <f>IFERROR(IF(J483&lt;&gt;"",MAX($A$1:A482)+1,""),"")</f>
        <v/>
      </c>
      <c r="B483" s="218" t="str">
        <f>IFERROR(IF(J483="","",_xlfn.CONCAT($Y$2,_xlfn.CONCAT(IF(LEN(ドッグキャリー!$K$2)=1,0,""),ドッグキャリー!$K$2,_xlfn.CONCAT(IF(LEN(ドッグキャリー!$N$2)=1,0,""),ドッグキャリー!$N$2)))),"")</f>
        <v/>
      </c>
      <c r="C483" s="225"/>
      <c r="D483" s="225"/>
      <c r="E483" s="225"/>
      <c r="F483" s="226"/>
      <c r="G483" s="226"/>
      <c r="H483" s="226"/>
      <c r="I483" s="227" t="str">
        <f>IF(ウエア!N78=0,"",ウエア!E78)</f>
        <v/>
      </c>
      <c r="J483" s="226" t="str">
        <f>IF(ウエア!N78=0,"",ウエア!N78)</f>
        <v/>
      </c>
      <c r="K483" s="226"/>
      <c r="L483" s="226"/>
      <c r="M483" s="226"/>
      <c r="N483" s="226"/>
      <c r="O483" s="226"/>
      <c r="P483" s="226"/>
      <c r="Q483" s="226"/>
      <c r="R483" s="226"/>
      <c r="S483" s="216">
        <f t="shared" si="14"/>
        <v>482</v>
      </c>
      <c r="AA483" s="217" t="e">
        <f t="shared" si="15"/>
        <v>#VALUE!</v>
      </c>
    </row>
    <row r="484" spans="1:27" s="223" customFormat="1">
      <c r="A484" s="217" t="str">
        <f>IFERROR(IF(J484&lt;&gt;"",MAX($A$1:A483)+1,""),"")</f>
        <v/>
      </c>
      <c r="B484" s="218" t="str">
        <f>IFERROR(IF(J484="","",_xlfn.CONCAT($Y$2,_xlfn.CONCAT(IF(LEN(ドッグキャリー!$K$2)=1,0,""),ドッグキャリー!$K$2,_xlfn.CONCAT(IF(LEN(ドッグキャリー!$N$2)=1,0,""),ドッグキャリー!$N$2)))),"")</f>
        <v/>
      </c>
      <c r="C484" s="225"/>
      <c r="D484" s="225"/>
      <c r="E484" s="225"/>
      <c r="F484" s="226"/>
      <c r="G484" s="226"/>
      <c r="H484" s="226"/>
      <c r="I484" s="227" t="str">
        <f>IF(ウエア!N79=0,"",ウエア!E79)</f>
        <v/>
      </c>
      <c r="J484" s="226" t="str">
        <f>IF(ウエア!N79=0,"",ウエア!N79)</f>
        <v/>
      </c>
      <c r="K484" s="226"/>
      <c r="L484" s="226"/>
      <c r="M484" s="226"/>
      <c r="N484" s="226"/>
      <c r="O484" s="226"/>
      <c r="P484" s="226"/>
      <c r="Q484" s="226"/>
      <c r="R484" s="226"/>
      <c r="S484" s="216">
        <f t="shared" si="14"/>
        <v>483</v>
      </c>
      <c r="AA484" s="217" t="e">
        <f t="shared" si="15"/>
        <v>#VALUE!</v>
      </c>
    </row>
    <row r="485" spans="1:27" s="223" customFormat="1">
      <c r="A485" s="217" t="str">
        <f>IFERROR(IF(J485&lt;&gt;"",MAX($A$1:A484)+1,""),"")</f>
        <v/>
      </c>
      <c r="B485" s="218" t="str">
        <f>IFERROR(IF(J485="","",_xlfn.CONCAT($Y$2,_xlfn.CONCAT(IF(LEN(ドッグキャリー!$K$2)=1,0,""),ドッグキャリー!$K$2,_xlfn.CONCAT(IF(LEN(ドッグキャリー!$N$2)=1,0,""),ドッグキャリー!$N$2)))),"")</f>
        <v/>
      </c>
      <c r="C485" s="225"/>
      <c r="D485" s="225"/>
      <c r="E485" s="225"/>
      <c r="F485" s="226"/>
      <c r="G485" s="226"/>
      <c r="H485" s="226"/>
      <c r="I485" s="227" t="str">
        <f>IF(ウエア!N80=0,"",ウエア!E80)</f>
        <v/>
      </c>
      <c r="J485" s="226" t="str">
        <f>IF(ウエア!N80=0,"",ウエア!N80)</f>
        <v/>
      </c>
      <c r="K485" s="226"/>
      <c r="L485" s="226"/>
      <c r="M485" s="226"/>
      <c r="N485" s="226"/>
      <c r="O485" s="226"/>
      <c r="P485" s="226"/>
      <c r="Q485" s="226"/>
      <c r="R485" s="226"/>
      <c r="S485" s="216">
        <f t="shared" si="14"/>
        <v>484</v>
      </c>
      <c r="AA485" s="217" t="e">
        <f t="shared" si="15"/>
        <v>#VALUE!</v>
      </c>
    </row>
    <row r="486" spans="1:27" s="223" customFormat="1">
      <c r="A486" s="217" t="str">
        <f>IFERROR(IF(J486&lt;&gt;"",MAX($A$1:A485)+1,""),"")</f>
        <v/>
      </c>
      <c r="B486" s="218" t="str">
        <f>IFERROR(IF(J486="","",_xlfn.CONCAT($Y$2,_xlfn.CONCAT(IF(LEN(ドッグキャリー!$K$2)=1,0,""),ドッグキャリー!$K$2,_xlfn.CONCAT(IF(LEN(ドッグキャリー!$N$2)=1,0,""),ドッグキャリー!$N$2)))),"")</f>
        <v/>
      </c>
      <c r="C486" s="225"/>
      <c r="D486" s="225"/>
      <c r="E486" s="225"/>
      <c r="F486" s="226"/>
      <c r="G486" s="226"/>
      <c r="H486" s="226"/>
      <c r="I486" s="227" t="str">
        <f>IF(ウエア!N81=0,"",ウエア!E81)</f>
        <v/>
      </c>
      <c r="J486" s="226" t="str">
        <f>IF(ウエア!N81=0,"",ウエア!N81)</f>
        <v/>
      </c>
      <c r="K486" s="226"/>
      <c r="L486" s="226"/>
      <c r="M486" s="226"/>
      <c r="N486" s="226"/>
      <c r="O486" s="226"/>
      <c r="P486" s="226"/>
      <c r="Q486" s="226"/>
      <c r="R486" s="226"/>
      <c r="S486" s="216">
        <f t="shared" si="14"/>
        <v>485</v>
      </c>
      <c r="AA486" s="217" t="e">
        <f t="shared" si="15"/>
        <v>#VALUE!</v>
      </c>
    </row>
    <row r="487" spans="1:27" s="223" customFormat="1">
      <c r="A487" s="217" t="str">
        <f>IFERROR(IF(J487&lt;&gt;"",MAX($A$1:A486)+1,""),"")</f>
        <v/>
      </c>
      <c r="B487" s="218" t="str">
        <f>IFERROR(IF(J487="","",_xlfn.CONCAT($Y$2,_xlfn.CONCAT(IF(LEN(ドッグキャリー!$K$2)=1,0,""),ドッグキャリー!$K$2,_xlfn.CONCAT(IF(LEN(ドッグキャリー!$N$2)=1,0,""),ドッグキャリー!$N$2)))),"")</f>
        <v/>
      </c>
      <c r="C487" s="225"/>
      <c r="D487" s="225"/>
      <c r="E487" s="225"/>
      <c r="F487" s="226"/>
      <c r="G487" s="226"/>
      <c r="H487" s="226"/>
      <c r="I487" s="227" t="str">
        <f>IF(ウエア!N82=0,"",ウエア!E82)</f>
        <v/>
      </c>
      <c r="J487" s="226" t="str">
        <f>IF(ウエア!N82=0,"",ウエア!N82)</f>
        <v/>
      </c>
      <c r="K487" s="226"/>
      <c r="L487" s="226"/>
      <c r="M487" s="226"/>
      <c r="N487" s="226"/>
      <c r="O487" s="226"/>
      <c r="P487" s="226"/>
      <c r="Q487" s="226"/>
      <c r="R487" s="226"/>
      <c r="S487" s="216">
        <f t="shared" si="14"/>
        <v>486</v>
      </c>
      <c r="AA487" s="217" t="e">
        <f t="shared" si="15"/>
        <v>#VALUE!</v>
      </c>
    </row>
    <row r="488" spans="1:27" s="223" customFormat="1">
      <c r="A488" s="217" t="str">
        <f>IFERROR(IF(J488&lt;&gt;"",MAX($A$1:A487)+1,""),"")</f>
        <v/>
      </c>
      <c r="B488" s="218" t="str">
        <f>IFERROR(IF(J488="","",_xlfn.CONCAT($Y$2,_xlfn.CONCAT(IF(LEN(ドッグキャリー!$K$2)=1,0,""),ドッグキャリー!$K$2,_xlfn.CONCAT(IF(LEN(ドッグキャリー!$N$2)=1,0,""),ドッグキャリー!$N$2)))),"")</f>
        <v/>
      </c>
      <c r="C488" s="225"/>
      <c r="D488" s="225"/>
      <c r="E488" s="225"/>
      <c r="F488" s="226"/>
      <c r="G488" s="226"/>
      <c r="H488" s="226"/>
      <c r="I488" s="227" t="str">
        <f>IF(ウエア!N83=0,"",ウエア!E83)</f>
        <v/>
      </c>
      <c r="J488" s="226" t="str">
        <f>IF(ウエア!N83=0,"",ウエア!N83)</f>
        <v/>
      </c>
      <c r="K488" s="226"/>
      <c r="L488" s="226"/>
      <c r="M488" s="226"/>
      <c r="N488" s="226"/>
      <c r="O488" s="226"/>
      <c r="P488" s="226"/>
      <c r="Q488" s="226"/>
      <c r="R488" s="226"/>
      <c r="S488" s="216">
        <f t="shared" si="14"/>
        <v>487</v>
      </c>
      <c r="AA488" s="217" t="e">
        <f t="shared" si="15"/>
        <v>#VALUE!</v>
      </c>
    </row>
    <row r="489" spans="1:27" s="223" customFormat="1">
      <c r="A489" s="217" t="str">
        <f>IFERROR(IF(J489&lt;&gt;"",MAX($A$1:A488)+1,""),"")</f>
        <v/>
      </c>
      <c r="B489" s="218" t="str">
        <f>IFERROR(IF(J489="","",_xlfn.CONCAT($Y$2,_xlfn.CONCAT(IF(LEN(ドッグキャリー!$K$2)=1,0,""),ドッグキャリー!$K$2,_xlfn.CONCAT(IF(LEN(ドッグキャリー!$N$2)=1,0,""),ドッグキャリー!$N$2)))),"")</f>
        <v/>
      </c>
      <c r="C489" s="225"/>
      <c r="D489" s="225"/>
      <c r="E489" s="225"/>
      <c r="F489" s="226"/>
      <c r="G489" s="226"/>
      <c r="H489" s="226"/>
      <c r="I489" s="227" t="str">
        <f>IF(ウエア!N84=0,"",ウエア!E84)</f>
        <v/>
      </c>
      <c r="J489" s="226" t="str">
        <f>IF(ウエア!N84=0,"",ウエア!N84)</f>
        <v/>
      </c>
      <c r="K489" s="226"/>
      <c r="L489" s="226"/>
      <c r="M489" s="226"/>
      <c r="N489" s="226"/>
      <c r="O489" s="226"/>
      <c r="P489" s="226"/>
      <c r="Q489" s="226"/>
      <c r="R489" s="226"/>
      <c r="S489" s="216">
        <f t="shared" si="14"/>
        <v>488</v>
      </c>
      <c r="AA489" s="217" t="e">
        <f t="shared" si="15"/>
        <v>#VALUE!</v>
      </c>
    </row>
    <row r="490" spans="1:27" s="223" customFormat="1">
      <c r="A490" s="217" t="str">
        <f>IFERROR(IF(J490&lt;&gt;"",MAX($A$1:A489)+1,""),"")</f>
        <v/>
      </c>
      <c r="B490" s="218" t="str">
        <f>IFERROR(IF(J490="","",_xlfn.CONCAT($Y$2,_xlfn.CONCAT(IF(LEN(ドッグキャリー!$K$2)=1,0,""),ドッグキャリー!$K$2,_xlfn.CONCAT(IF(LEN(ドッグキャリー!$N$2)=1,0,""),ドッグキャリー!$N$2)))),"")</f>
        <v/>
      </c>
      <c r="C490" s="225"/>
      <c r="D490" s="225"/>
      <c r="E490" s="225"/>
      <c r="F490" s="226"/>
      <c r="G490" s="226"/>
      <c r="H490" s="226"/>
      <c r="I490" s="227" t="str">
        <f>IF(ウエア!N85=0,"",ウエア!E85)</f>
        <v/>
      </c>
      <c r="J490" s="226" t="str">
        <f>IF(ウエア!N85=0,"",ウエア!N85)</f>
        <v/>
      </c>
      <c r="K490" s="226"/>
      <c r="L490" s="226"/>
      <c r="M490" s="226"/>
      <c r="N490" s="226"/>
      <c r="O490" s="226"/>
      <c r="P490" s="226"/>
      <c r="Q490" s="226"/>
      <c r="R490" s="226"/>
      <c r="S490" s="216">
        <f t="shared" si="14"/>
        <v>489</v>
      </c>
      <c r="AA490" s="217" t="e">
        <f t="shared" si="15"/>
        <v>#VALUE!</v>
      </c>
    </row>
    <row r="491" spans="1:27" s="223" customFormat="1">
      <c r="A491" s="217" t="str">
        <f>IFERROR(IF(J491&lt;&gt;"",MAX($A$1:A490)+1,""),"")</f>
        <v/>
      </c>
      <c r="B491" s="218" t="str">
        <f>IFERROR(IF(J491="","",_xlfn.CONCAT($Y$2,_xlfn.CONCAT(IF(LEN(ドッグキャリー!$K$2)=1,0,""),ドッグキャリー!$K$2,_xlfn.CONCAT(IF(LEN(ドッグキャリー!$N$2)=1,0,""),ドッグキャリー!$N$2)))),"")</f>
        <v/>
      </c>
      <c r="C491" s="225"/>
      <c r="D491" s="225"/>
      <c r="E491" s="225"/>
      <c r="F491" s="226"/>
      <c r="G491" s="226"/>
      <c r="H491" s="226"/>
      <c r="I491" s="227" t="str">
        <f>IF(ウエア!N86=0,"",ウエア!E86)</f>
        <v/>
      </c>
      <c r="J491" s="226" t="str">
        <f>IF(ウエア!N86=0,"",ウエア!N86)</f>
        <v/>
      </c>
      <c r="K491" s="226"/>
      <c r="L491" s="226"/>
      <c r="M491" s="226"/>
      <c r="N491" s="226"/>
      <c r="O491" s="226"/>
      <c r="P491" s="226"/>
      <c r="Q491" s="226"/>
      <c r="R491" s="226"/>
      <c r="S491" s="216">
        <f t="shared" si="14"/>
        <v>490</v>
      </c>
      <c r="AA491" s="217" t="e">
        <f t="shared" si="15"/>
        <v>#VALUE!</v>
      </c>
    </row>
    <row r="492" spans="1:27" s="223" customFormat="1">
      <c r="A492" s="217" t="str">
        <f>IFERROR(IF(J492&lt;&gt;"",MAX($A$1:A491)+1,""),"")</f>
        <v/>
      </c>
      <c r="B492" s="218" t="str">
        <f>IFERROR(IF(J492="","",_xlfn.CONCAT($Y$2,_xlfn.CONCAT(IF(LEN(ドッグキャリー!$K$2)=1,0,""),ドッグキャリー!$K$2,_xlfn.CONCAT(IF(LEN(ドッグキャリー!$N$2)=1,0,""),ドッグキャリー!$N$2)))),"")</f>
        <v/>
      </c>
      <c r="C492" s="225"/>
      <c r="D492" s="225"/>
      <c r="E492" s="225"/>
      <c r="F492" s="226"/>
      <c r="G492" s="226"/>
      <c r="H492" s="226"/>
      <c r="I492" s="227" t="str">
        <f>IF(ウエア!N87=0,"",ウエア!E87)</f>
        <v/>
      </c>
      <c r="J492" s="226" t="str">
        <f>IF(ウエア!N87=0,"",ウエア!N87)</f>
        <v/>
      </c>
      <c r="K492" s="226"/>
      <c r="L492" s="226"/>
      <c r="M492" s="226"/>
      <c r="N492" s="226"/>
      <c r="O492" s="226"/>
      <c r="P492" s="226"/>
      <c r="Q492" s="226"/>
      <c r="R492" s="226"/>
      <c r="S492" s="216">
        <f t="shared" si="14"/>
        <v>491</v>
      </c>
      <c r="AA492" s="217" t="e">
        <f t="shared" si="15"/>
        <v>#VALUE!</v>
      </c>
    </row>
    <row r="493" spans="1:27" s="223" customFormat="1">
      <c r="A493" s="217" t="str">
        <f>IFERROR(IF(J493&lt;&gt;"",MAX($A$1:A492)+1,""),"")</f>
        <v/>
      </c>
      <c r="B493" s="218" t="str">
        <f>IFERROR(IF(J493="","",_xlfn.CONCAT($Y$2,_xlfn.CONCAT(IF(LEN(ドッグキャリー!$K$2)=1,0,""),ドッグキャリー!$K$2,_xlfn.CONCAT(IF(LEN(ドッグキャリー!$N$2)=1,0,""),ドッグキャリー!$N$2)))),"")</f>
        <v/>
      </c>
      <c r="C493" s="225"/>
      <c r="D493" s="225"/>
      <c r="E493" s="225"/>
      <c r="F493" s="226"/>
      <c r="G493" s="226"/>
      <c r="H493" s="226"/>
      <c r="I493" s="227" t="str">
        <f>IF(ウエア!N88=0,"",ウエア!E88)</f>
        <v/>
      </c>
      <c r="J493" s="226" t="str">
        <f>IF(ウエア!N88=0,"",ウエア!N88)</f>
        <v/>
      </c>
      <c r="K493" s="226"/>
      <c r="L493" s="226"/>
      <c r="M493" s="226"/>
      <c r="N493" s="226"/>
      <c r="O493" s="226"/>
      <c r="P493" s="226"/>
      <c r="Q493" s="226"/>
      <c r="R493" s="226"/>
      <c r="S493" s="216">
        <f t="shared" si="14"/>
        <v>492</v>
      </c>
      <c r="AA493" s="217" t="e">
        <f t="shared" si="15"/>
        <v>#VALUE!</v>
      </c>
    </row>
    <row r="494" spans="1:27" s="223" customFormat="1">
      <c r="A494" s="217" t="str">
        <f>IFERROR(IF(J494&lt;&gt;"",MAX($A$1:A493)+1,""),"")</f>
        <v/>
      </c>
      <c r="B494" s="218" t="str">
        <f>IFERROR(IF(J494="","",_xlfn.CONCAT($Y$2,_xlfn.CONCAT(IF(LEN(ドッグキャリー!$K$2)=1,0,""),ドッグキャリー!$K$2,_xlfn.CONCAT(IF(LEN(ドッグキャリー!$N$2)=1,0,""),ドッグキャリー!$N$2)))),"")</f>
        <v/>
      </c>
      <c r="C494" s="225"/>
      <c r="D494" s="225"/>
      <c r="E494" s="225"/>
      <c r="F494" s="226"/>
      <c r="G494" s="226"/>
      <c r="H494" s="226"/>
      <c r="I494" s="227" t="str">
        <f>IF(ウエア!N89=0,"",ウエア!E89)</f>
        <v/>
      </c>
      <c r="J494" s="226" t="str">
        <f>IF(ウエア!N89=0,"",ウエア!N89)</f>
        <v/>
      </c>
      <c r="K494" s="226"/>
      <c r="L494" s="226"/>
      <c r="M494" s="226"/>
      <c r="N494" s="226"/>
      <c r="O494" s="226"/>
      <c r="P494" s="226"/>
      <c r="Q494" s="226"/>
      <c r="R494" s="226"/>
      <c r="S494" s="216">
        <f t="shared" si="14"/>
        <v>493</v>
      </c>
      <c r="AA494" s="217" t="e">
        <f t="shared" si="15"/>
        <v>#VALUE!</v>
      </c>
    </row>
    <row r="495" spans="1:27" s="223" customFormat="1">
      <c r="A495" s="217" t="str">
        <f>IFERROR(IF(J495&lt;&gt;"",MAX($A$1:A494)+1,""),"")</f>
        <v/>
      </c>
      <c r="B495" s="218" t="str">
        <f>IFERROR(IF(J495="","",_xlfn.CONCAT($Y$2,_xlfn.CONCAT(IF(LEN(ドッグキャリー!$K$2)=1,0,""),ドッグキャリー!$K$2,_xlfn.CONCAT(IF(LEN(ドッグキャリー!$N$2)=1,0,""),ドッグキャリー!$N$2)))),"")</f>
        <v/>
      </c>
      <c r="C495" s="225"/>
      <c r="D495" s="225"/>
      <c r="E495" s="225"/>
      <c r="F495" s="226"/>
      <c r="G495" s="226"/>
      <c r="H495" s="226"/>
      <c r="I495" s="227" t="str">
        <f>IF(ウエア!N90=0,"",ウエア!E90)</f>
        <v/>
      </c>
      <c r="J495" s="226" t="str">
        <f>IF(ウエア!N90=0,"",ウエア!N90)</f>
        <v/>
      </c>
      <c r="K495" s="226"/>
      <c r="L495" s="226"/>
      <c r="M495" s="226"/>
      <c r="N495" s="226"/>
      <c r="O495" s="226"/>
      <c r="P495" s="226"/>
      <c r="Q495" s="226"/>
      <c r="R495" s="226"/>
      <c r="S495" s="216">
        <f t="shared" si="14"/>
        <v>494</v>
      </c>
      <c r="AA495" s="217" t="e">
        <f t="shared" si="15"/>
        <v>#VALUE!</v>
      </c>
    </row>
    <row r="496" spans="1:27" s="223" customFormat="1">
      <c r="A496" s="217" t="str">
        <f>IFERROR(IF(J496&lt;&gt;"",MAX($A$1:A495)+1,""),"")</f>
        <v/>
      </c>
      <c r="B496" s="218" t="str">
        <f>IFERROR(IF(J496="","",_xlfn.CONCAT($Y$2,_xlfn.CONCAT(IF(LEN(ドッグキャリー!$K$2)=1,0,""),ドッグキャリー!$K$2,_xlfn.CONCAT(IF(LEN(ドッグキャリー!$N$2)=1,0,""),ドッグキャリー!$N$2)))),"")</f>
        <v/>
      </c>
      <c r="C496" s="225"/>
      <c r="D496" s="225"/>
      <c r="E496" s="225"/>
      <c r="F496" s="226"/>
      <c r="G496" s="226"/>
      <c r="H496" s="226"/>
      <c r="I496" s="227" t="str">
        <f>IF(ウエア!N91=0,"",ウエア!E91)</f>
        <v/>
      </c>
      <c r="J496" s="226" t="str">
        <f>IF(ウエア!N91=0,"",ウエア!N91)</f>
        <v/>
      </c>
      <c r="K496" s="226"/>
      <c r="L496" s="226"/>
      <c r="M496" s="226"/>
      <c r="N496" s="226"/>
      <c r="O496" s="226"/>
      <c r="P496" s="226"/>
      <c r="Q496" s="226"/>
      <c r="R496" s="226"/>
      <c r="S496" s="216">
        <f t="shared" si="14"/>
        <v>495</v>
      </c>
      <c r="AA496" s="217" t="e">
        <f t="shared" si="15"/>
        <v>#VALUE!</v>
      </c>
    </row>
    <row r="497" spans="1:27" s="223" customFormat="1">
      <c r="A497" s="217" t="str">
        <f>IFERROR(IF(J497&lt;&gt;"",MAX($A$1:A496)+1,""),"")</f>
        <v/>
      </c>
      <c r="B497" s="218" t="str">
        <f>IFERROR(IF(J497="","",_xlfn.CONCAT($Y$2,_xlfn.CONCAT(IF(LEN(ドッグキャリー!$K$2)=1,0,""),ドッグキャリー!$K$2,_xlfn.CONCAT(IF(LEN(ドッグキャリー!$N$2)=1,0,""),ドッグキャリー!$N$2)))),"")</f>
        <v/>
      </c>
      <c r="C497" s="225"/>
      <c r="D497" s="225"/>
      <c r="E497" s="225"/>
      <c r="F497" s="226"/>
      <c r="G497" s="226"/>
      <c r="H497" s="226"/>
      <c r="I497" s="227" t="str">
        <f>IF(ウエア!N92=0,"",ウエア!E92)</f>
        <v/>
      </c>
      <c r="J497" s="226" t="str">
        <f>IF(ウエア!N92=0,"",ウエア!N92)</f>
        <v/>
      </c>
      <c r="K497" s="226"/>
      <c r="L497" s="226"/>
      <c r="M497" s="226"/>
      <c r="N497" s="226"/>
      <c r="O497" s="226"/>
      <c r="P497" s="226"/>
      <c r="Q497" s="226"/>
      <c r="R497" s="226"/>
      <c r="S497" s="216">
        <f t="shared" si="14"/>
        <v>496</v>
      </c>
      <c r="AA497" s="217" t="e">
        <f t="shared" si="15"/>
        <v>#VALUE!</v>
      </c>
    </row>
    <row r="498" spans="1:27" s="223" customFormat="1">
      <c r="A498" s="217" t="str">
        <f>IFERROR(IF(J498&lt;&gt;"",MAX($A$1:A497)+1,""),"")</f>
        <v/>
      </c>
      <c r="B498" s="218" t="str">
        <f>IFERROR(IF(J498="","",_xlfn.CONCAT($Y$2,_xlfn.CONCAT(IF(LEN(ドッグキャリー!$K$2)=1,0,""),ドッグキャリー!$K$2,_xlfn.CONCAT(IF(LEN(ドッグキャリー!$N$2)=1,0,""),ドッグキャリー!$N$2)))),"")</f>
        <v/>
      </c>
      <c r="C498" s="225"/>
      <c r="D498" s="225"/>
      <c r="E498" s="225"/>
      <c r="F498" s="226"/>
      <c r="G498" s="226"/>
      <c r="H498" s="226"/>
      <c r="I498" s="227" t="str">
        <f>IF(ウエア!N93=0,"",ウエア!E93)</f>
        <v/>
      </c>
      <c r="J498" s="226" t="str">
        <f>IF(ウエア!N93=0,"",ウエア!N93)</f>
        <v/>
      </c>
      <c r="K498" s="226"/>
      <c r="L498" s="226"/>
      <c r="M498" s="226"/>
      <c r="N498" s="226"/>
      <c r="O498" s="226"/>
      <c r="P498" s="226"/>
      <c r="Q498" s="226"/>
      <c r="R498" s="226"/>
      <c r="S498" s="216">
        <f t="shared" si="14"/>
        <v>497</v>
      </c>
      <c r="AA498" s="217" t="e">
        <f t="shared" si="15"/>
        <v>#VALUE!</v>
      </c>
    </row>
    <row r="499" spans="1:27" s="223" customFormat="1">
      <c r="A499" s="217" t="str">
        <f>IFERROR(IF(J499&lt;&gt;"",MAX($A$1:A498)+1,""),"")</f>
        <v/>
      </c>
      <c r="B499" s="218" t="str">
        <f>IFERROR(IF(J499="","",_xlfn.CONCAT($Y$2,_xlfn.CONCAT(IF(LEN(ドッグキャリー!$K$2)=1,0,""),ドッグキャリー!$K$2,_xlfn.CONCAT(IF(LEN(ドッグキャリー!$N$2)=1,0,""),ドッグキャリー!$N$2)))),"")</f>
        <v/>
      </c>
      <c r="C499" s="225"/>
      <c r="D499" s="225"/>
      <c r="E499" s="225"/>
      <c r="F499" s="226"/>
      <c r="G499" s="226"/>
      <c r="H499" s="226"/>
      <c r="I499" s="227" t="str">
        <f>IF(ウエア!N94=0,"",ウエア!E94)</f>
        <v/>
      </c>
      <c r="J499" s="226" t="str">
        <f>IF(ウエア!N94=0,"",ウエア!N94)</f>
        <v/>
      </c>
      <c r="K499" s="226"/>
      <c r="L499" s="226"/>
      <c r="M499" s="226"/>
      <c r="N499" s="226"/>
      <c r="O499" s="226"/>
      <c r="P499" s="226"/>
      <c r="Q499" s="226"/>
      <c r="R499" s="226"/>
      <c r="S499" s="216">
        <f t="shared" si="14"/>
        <v>498</v>
      </c>
      <c r="AA499" s="217" t="e">
        <f t="shared" si="15"/>
        <v>#VALUE!</v>
      </c>
    </row>
    <row r="500" spans="1:27" s="223" customFormat="1">
      <c r="A500" s="217" t="str">
        <f>IFERROR(IF(J500&lt;&gt;"",MAX($A$1:A499)+1,""),"")</f>
        <v/>
      </c>
      <c r="B500" s="218" t="str">
        <f>IFERROR(IF(J500="","",_xlfn.CONCAT($Y$2,_xlfn.CONCAT(IF(LEN(ドッグキャリー!$K$2)=1,0,""),ドッグキャリー!$K$2,_xlfn.CONCAT(IF(LEN(ドッグキャリー!$N$2)=1,0,""),ドッグキャリー!$N$2)))),"")</f>
        <v/>
      </c>
      <c r="C500" s="225"/>
      <c r="D500" s="225"/>
      <c r="E500" s="225"/>
      <c r="F500" s="226"/>
      <c r="G500" s="226"/>
      <c r="H500" s="226"/>
      <c r="I500" s="227" t="str">
        <f>IF(ウエア!N95=0,"",ウエア!E95)</f>
        <v/>
      </c>
      <c r="J500" s="226" t="str">
        <f>IF(ウエア!N95=0,"",ウエア!N95)</f>
        <v/>
      </c>
      <c r="K500" s="226"/>
      <c r="L500" s="226"/>
      <c r="M500" s="226"/>
      <c r="N500" s="226"/>
      <c r="O500" s="226"/>
      <c r="P500" s="226"/>
      <c r="Q500" s="226"/>
      <c r="R500" s="226"/>
      <c r="S500" s="216">
        <f t="shared" si="14"/>
        <v>499</v>
      </c>
      <c r="AA500" s="217" t="e">
        <f t="shared" si="15"/>
        <v>#VALUE!</v>
      </c>
    </row>
    <row r="501" spans="1:27" s="223" customFormat="1">
      <c r="A501" s="217" t="str">
        <f>IFERROR(IF(J501&lt;&gt;"",MAX($A$1:A500)+1,""),"")</f>
        <v/>
      </c>
      <c r="B501" s="218" t="str">
        <f>IFERROR(IF(J501="","",_xlfn.CONCAT($Y$2,_xlfn.CONCAT(IF(LEN(ドッグキャリー!$K$2)=1,0,""),ドッグキャリー!$K$2,_xlfn.CONCAT(IF(LEN(ドッグキャリー!$N$2)=1,0,""),ドッグキャリー!$N$2)))),"")</f>
        <v/>
      </c>
      <c r="C501" s="225"/>
      <c r="D501" s="225"/>
      <c r="E501" s="225"/>
      <c r="F501" s="226"/>
      <c r="G501" s="226"/>
      <c r="H501" s="226"/>
      <c r="I501" s="227" t="str">
        <f>IF(ウエア!N96=0,"",ウエア!E96)</f>
        <v/>
      </c>
      <c r="J501" s="226" t="str">
        <f>IF(ウエア!N96=0,"",ウエア!N96)</f>
        <v/>
      </c>
      <c r="K501" s="226"/>
      <c r="L501" s="226"/>
      <c r="M501" s="226"/>
      <c r="N501" s="226"/>
      <c r="O501" s="226"/>
      <c r="P501" s="226"/>
      <c r="Q501" s="226"/>
      <c r="R501" s="226"/>
      <c r="S501" s="216">
        <f t="shared" si="14"/>
        <v>500</v>
      </c>
      <c r="AA501" s="217" t="e">
        <f t="shared" si="15"/>
        <v>#VALUE!</v>
      </c>
    </row>
    <row r="502" spans="1:27" s="223" customFormat="1">
      <c r="A502" s="217" t="str">
        <f>IFERROR(IF(J502&lt;&gt;"",MAX($A$1:A501)+1,""),"")</f>
        <v/>
      </c>
      <c r="B502" s="218" t="str">
        <f>IFERROR(IF(J502="","",_xlfn.CONCAT($Y$2,_xlfn.CONCAT(IF(LEN(ドッグキャリー!$K$2)=1,0,""),ドッグキャリー!$K$2,_xlfn.CONCAT(IF(LEN(ドッグキャリー!$N$2)=1,0,""),ドッグキャリー!$N$2)))),"")</f>
        <v/>
      </c>
      <c r="C502" s="225"/>
      <c r="D502" s="225"/>
      <c r="E502" s="225"/>
      <c r="F502" s="226"/>
      <c r="G502" s="226"/>
      <c r="H502" s="226"/>
      <c r="I502" s="227" t="str">
        <f>IF(ウエア!N97=0,"",ウエア!E97)</f>
        <v/>
      </c>
      <c r="J502" s="226" t="str">
        <f>IF(ウエア!N97=0,"",ウエア!N97)</f>
        <v/>
      </c>
      <c r="K502" s="226"/>
      <c r="L502" s="226"/>
      <c r="M502" s="226"/>
      <c r="N502" s="226"/>
      <c r="O502" s="226"/>
      <c r="P502" s="226"/>
      <c r="Q502" s="226"/>
      <c r="R502" s="226"/>
      <c r="S502" s="216">
        <f t="shared" si="14"/>
        <v>501</v>
      </c>
      <c r="AA502" s="217" t="e">
        <f t="shared" si="15"/>
        <v>#VALUE!</v>
      </c>
    </row>
    <row r="503" spans="1:27" s="223" customFormat="1">
      <c r="A503" s="217" t="str">
        <f>IFERROR(IF(J503&lt;&gt;"",MAX($A$1:A502)+1,""),"")</f>
        <v/>
      </c>
      <c r="B503" s="218" t="str">
        <f>IFERROR(IF(J503="","",_xlfn.CONCAT($Y$2,_xlfn.CONCAT(IF(LEN(ドッグキャリー!$K$2)=1,0,""),ドッグキャリー!$K$2,_xlfn.CONCAT(IF(LEN(ドッグキャリー!$N$2)=1,0,""),ドッグキャリー!$N$2)))),"")</f>
        <v/>
      </c>
      <c r="C503" s="225"/>
      <c r="D503" s="225"/>
      <c r="E503" s="225"/>
      <c r="F503" s="226"/>
      <c r="G503" s="226"/>
      <c r="H503" s="226"/>
      <c r="I503" s="227" t="str">
        <f>IF(ウエア!N98=0,"",ウエア!E98)</f>
        <v/>
      </c>
      <c r="J503" s="226" t="str">
        <f>IF(ウエア!N98=0,"",ウエア!N98)</f>
        <v/>
      </c>
      <c r="K503" s="226"/>
      <c r="L503" s="226"/>
      <c r="M503" s="226"/>
      <c r="N503" s="226"/>
      <c r="O503" s="226"/>
      <c r="P503" s="226"/>
      <c r="Q503" s="226"/>
      <c r="R503" s="226"/>
      <c r="S503" s="216">
        <f t="shared" si="14"/>
        <v>502</v>
      </c>
      <c r="AA503" s="217" t="e">
        <f t="shared" si="15"/>
        <v>#VALUE!</v>
      </c>
    </row>
    <row r="504" spans="1:27" s="223" customFormat="1">
      <c r="A504" s="217" t="str">
        <f>IFERROR(IF(J504&lt;&gt;"",MAX($A$1:A503)+1,""),"")</f>
        <v/>
      </c>
      <c r="B504" s="218" t="str">
        <f>IFERROR(IF(J504="","",_xlfn.CONCAT($Y$2,_xlfn.CONCAT(IF(LEN(ドッグキャリー!$K$2)=1,0,""),ドッグキャリー!$K$2,_xlfn.CONCAT(IF(LEN(ドッグキャリー!$N$2)=1,0,""),ドッグキャリー!$N$2)))),"")</f>
        <v/>
      </c>
      <c r="C504" s="225"/>
      <c r="D504" s="225"/>
      <c r="E504" s="225"/>
      <c r="F504" s="226"/>
      <c r="G504" s="226"/>
      <c r="H504" s="226"/>
      <c r="I504" s="227" t="str">
        <f>IF(ウエア!N99=0,"",ウエア!E99)</f>
        <v/>
      </c>
      <c r="J504" s="226" t="str">
        <f>IF(ウエア!N99=0,"",ウエア!N99)</f>
        <v/>
      </c>
      <c r="K504" s="226"/>
      <c r="L504" s="226"/>
      <c r="M504" s="226"/>
      <c r="N504" s="226"/>
      <c r="O504" s="226"/>
      <c r="P504" s="226"/>
      <c r="Q504" s="226"/>
      <c r="R504" s="226"/>
      <c r="S504" s="216">
        <f t="shared" si="14"/>
        <v>503</v>
      </c>
      <c r="AA504" s="217" t="e">
        <f t="shared" si="15"/>
        <v>#VALUE!</v>
      </c>
    </row>
    <row r="505" spans="1:27" s="223" customFormat="1">
      <c r="A505" s="217" t="str">
        <f>IFERROR(IF(J505&lt;&gt;"",MAX($A$1:A504)+1,""),"")</f>
        <v/>
      </c>
      <c r="B505" s="218" t="str">
        <f>IFERROR(IF(J505="","",_xlfn.CONCAT($Y$2,_xlfn.CONCAT(IF(LEN(ドッグキャリー!$K$2)=1,0,""),ドッグキャリー!$K$2,_xlfn.CONCAT(IF(LEN(ドッグキャリー!$N$2)=1,0,""),ドッグキャリー!$N$2)))),"")</f>
        <v/>
      </c>
      <c r="C505" s="225"/>
      <c r="D505" s="225"/>
      <c r="E505" s="225"/>
      <c r="F505" s="226"/>
      <c r="G505" s="226"/>
      <c r="H505" s="226"/>
      <c r="I505" s="227" t="str">
        <f>IF(ウエア!N100=0,"",ウエア!E100)</f>
        <v/>
      </c>
      <c r="J505" s="226" t="str">
        <f>IF(ウエア!N100=0,"",ウエア!N100)</f>
        <v/>
      </c>
      <c r="K505" s="226"/>
      <c r="L505" s="226"/>
      <c r="M505" s="226"/>
      <c r="N505" s="226"/>
      <c r="O505" s="226"/>
      <c r="P505" s="226"/>
      <c r="Q505" s="226"/>
      <c r="R505" s="226"/>
      <c r="S505" s="216">
        <f t="shared" si="14"/>
        <v>504</v>
      </c>
      <c r="AA505" s="217" t="e">
        <f t="shared" si="15"/>
        <v>#VALUE!</v>
      </c>
    </row>
    <row r="506" spans="1:27" s="223" customFormat="1">
      <c r="A506" s="217" t="str">
        <f>IFERROR(IF(J506&lt;&gt;"",MAX($A$1:A505)+1,""),"")</f>
        <v/>
      </c>
      <c r="B506" s="218" t="str">
        <f>IFERROR(IF(J506="","",_xlfn.CONCAT($Y$2,_xlfn.CONCAT(IF(LEN(ドッグキャリー!$K$2)=1,0,""),ドッグキャリー!$K$2,_xlfn.CONCAT(IF(LEN(ドッグキャリー!$N$2)=1,0,""),ドッグキャリー!$N$2)))),"")</f>
        <v/>
      </c>
      <c r="C506" s="225"/>
      <c r="D506" s="225"/>
      <c r="E506" s="225"/>
      <c r="F506" s="226"/>
      <c r="G506" s="226"/>
      <c r="H506" s="226"/>
      <c r="I506" s="227" t="str">
        <f>IF(ウエア!N101=0,"",ウエア!E101)</f>
        <v/>
      </c>
      <c r="J506" s="226" t="str">
        <f>IF(ウエア!N101=0,"",ウエア!N101)</f>
        <v/>
      </c>
      <c r="K506" s="226"/>
      <c r="L506" s="226"/>
      <c r="M506" s="226"/>
      <c r="N506" s="226"/>
      <c r="O506" s="226"/>
      <c r="P506" s="226"/>
      <c r="Q506" s="226"/>
      <c r="R506" s="226"/>
      <c r="S506" s="216">
        <f t="shared" si="14"/>
        <v>505</v>
      </c>
      <c r="AA506" s="217" t="e">
        <f t="shared" si="15"/>
        <v>#VALUE!</v>
      </c>
    </row>
    <row r="507" spans="1:27" s="223" customFormat="1">
      <c r="A507" s="217" t="str">
        <f>IFERROR(IF(J507&lt;&gt;"",MAX($A$1:A506)+1,""),"")</f>
        <v/>
      </c>
      <c r="B507" s="218" t="str">
        <f>IFERROR(IF(J507="","",_xlfn.CONCAT($Y$2,_xlfn.CONCAT(IF(LEN(ドッグキャリー!$K$2)=1,0,""),ドッグキャリー!$K$2,_xlfn.CONCAT(IF(LEN(ドッグキャリー!$N$2)=1,0,""),ドッグキャリー!$N$2)))),"")</f>
        <v/>
      </c>
      <c r="C507" s="225"/>
      <c r="D507" s="225"/>
      <c r="E507" s="225"/>
      <c r="F507" s="226"/>
      <c r="G507" s="226"/>
      <c r="H507" s="226"/>
      <c r="I507" s="227" t="str">
        <f>IF(ウエア!N102=0,"",ウエア!E102)</f>
        <v/>
      </c>
      <c r="J507" s="226" t="str">
        <f>IF(ウエア!N102=0,"",ウエア!N102)</f>
        <v/>
      </c>
      <c r="K507" s="226"/>
      <c r="L507" s="226"/>
      <c r="M507" s="226"/>
      <c r="N507" s="226"/>
      <c r="O507" s="226"/>
      <c r="P507" s="226"/>
      <c r="Q507" s="226"/>
      <c r="R507" s="226"/>
      <c r="S507" s="216">
        <f t="shared" si="14"/>
        <v>506</v>
      </c>
      <c r="AA507" s="217" t="e">
        <f t="shared" si="15"/>
        <v>#VALUE!</v>
      </c>
    </row>
    <row r="508" spans="1:27" s="223" customFormat="1">
      <c r="A508" s="217" t="str">
        <f>IFERROR(IF(J508&lt;&gt;"",MAX($A$1:A507)+1,""),"")</f>
        <v/>
      </c>
      <c r="B508" s="218" t="str">
        <f>IFERROR(IF(J508="","",_xlfn.CONCAT($Y$2,_xlfn.CONCAT(IF(LEN(ドッグキャリー!$K$2)=1,0,""),ドッグキャリー!$K$2,_xlfn.CONCAT(IF(LEN(ドッグキャリー!$N$2)=1,0,""),ドッグキャリー!$N$2)))),"")</f>
        <v/>
      </c>
      <c r="C508" s="225"/>
      <c r="D508" s="225"/>
      <c r="E508" s="225"/>
      <c r="F508" s="226"/>
      <c r="G508" s="226"/>
      <c r="H508" s="226"/>
      <c r="I508" s="227" t="str">
        <f>IF(ウエア!N103=0,"",ウエア!E103)</f>
        <v/>
      </c>
      <c r="J508" s="226" t="str">
        <f>IF(ウエア!N103=0,"",ウエア!N103)</f>
        <v/>
      </c>
      <c r="K508" s="226"/>
      <c r="L508" s="226"/>
      <c r="M508" s="226"/>
      <c r="N508" s="226"/>
      <c r="O508" s="226"/>
      <c r="P508" s="226"/>
      <c r="Q508" s="226"/>
      <c r="R508" s="226"/>
      <c r="S508" s="216">
        <f t="shared" si="14"/>
        <v>507</v>
      </c>
      <c r="AA508" s="217" t="e">
        <f t="shared" si="15"/>
        <v>#VALUE!</v>
      </c>
    </row>
    <row r="509" spans="1:27" s="223" customFormat="1">
      <c r="A509" s="217" t="str">
        <f>IFERROR(IF(J509&lt;&gt;"",MAX($A$1:A508)+1,""),"")</f>
        <v/>
      </c>
      <c r="B509" s="218" t="str">
        <f>IFERROR(IF(J509="","",_xlfn.CONCAT($Y$2,_xlfn.CONCAT(IF(LEN(ドッグキャリー!$K$2)=1,0,""),ドッグキャリー!$K$2,_xlfn.CONCAT(IF(LEN(ドッグキャリー!$N$2)=1,0,""),ドッグキャリー!$N$2)))),"")</f>
        <v/>
      </c>
      <c r="C509" s="225"/>
      <c r="D509" s="225"/>
      <c r="E509" s="225"/>
      <c r="F509" s="226"/>
      <c r="G509" s="226"/>
      <c r="H509" s="226"/>
      <c r="I509" s="227" t="str">
        <f>IF(ウエア!N104=0,"",ウエア!E104)</f>
        <v/>
      </c>
      <c r="J509" s="226" t="str">
        <f>IF(ウエア!N104=0,"",ウエア!N104)</f>
        <v/>
      </c>
      <c r="K509" s="226"/>
      <c r="L509" s="226"/>
      <c r="M509" s="226"/>
      <c r="N509" s="226"/>
      <c r="O509" s="226"/>
      <c r="P509" s="226"/>
      <c r="Q509" s="226"/>
      <c r="R509" s="226"/>
      <c r="S509" s="216">
        <f t="shared" si="14"/>
        <v>508</v>
      </c>
      <c r="AA509" s="217" t="e">
        <f t="shared" si="15"/>
        <v>#VALUE!</v>
      </c>
    </row>
    <row r="510" spans="1:27" s="223" customFormat="1">
      <c r="A510" s="217" t="str">
        <f>IFERROR(IF(J510&lt;&gt;"",MAX($A$1:A509)+1,""),"")</f>
        <v/>
      </c>
      <c r="B510" s="218" t="str">
        <f>IFERROR(IF(J510="","",_xlfn.CONCAT($Y$2,_xlfn.CONCAT(IF(LEN(ドッグキャリー!$K$2)=1,0,""),ドッグキャリー!$K$2,_xlfn.CONCAT(IF(LEN(ドッグキャリー!$N$2)=1,0,""),ドッグキャリー!$N$2)))),"")</f>
        <v/>
      </c>
      <c r="C510" s="225"/>
      <c r="D510" s="225"/>
      <c r="E510" s="225"/>
      <c r="F510" s="226"/>
      <c r="G510" s="226"/>
      <c r="H510" s="226"/>
      <c r="I510" s="227" t="str">
        <f>IF(ウエア!N105=0,"",ウエア!E105)</f>
        <v/>
      </c>
      <c r="J510" s="226" t="str">
        <f>IF(ウエア!N105=0,"",ウエア!N105)</f>
        <v/>
      </c>
      <c r="K510" s="226"/>
      <c r="L510" s="226"/>
      <c r="M510" s="226"/>
      <c r="N510" s="226"/>
      <c r="O510" s="226"/>
      <c r="P510" s="226"/>
      <c r="Q510" s="226"/>
      <c r="R510" s="226"/>
      <c r="S510" s="216">
        <f t="shared" si="14"/>
        <v>509</v>
      </c>
      <c r="AA510" s="217" t="e">
        <f t="shared" si="15"/>
        <v>#VALUE!</v>
      </c>
    </row>
    <row r="511" spans="1:27" s="223" customFormat="1">
      <c r="A511" s="217" t="str">
        <f>IFERROR(IF(J511&lt;&gt;"",MAX($A$1:A510)+1,""),"")</f>
        <v/>
      </c>
      <c r="B511" s="218" t="str">
        <f>IFERROR(IF(J511="","",_xlfn.CONCAT($Y$2,_xlfn.CONCAT(IF(LEN(ドッグキャリー!$K$2)=1,0,""),ドッグキャリー!$K$2,_xlfn.CONCAT(IF(LEN(ドッグキャリー!$N$2)=1,0,""),ドッグキャリー!$N$2)))),"")</f>
        <v/>
      </c>
      <c r="C511" s="225"/>
      <c r="D511" s="225"/>
      <c r="E511" s="225"/>
      <c r="F511" s="226"/>
      <c r="G511" s="226"/>
      <c r="H511" s="226"/>
      <c r="I511" s="227" t="str">
        <f>IF(ウエア!N106=0,"",ウエア!E106)</f>
        <v/>
      </c>
      <c r="J511" s="226" t="str">
        <f>IF(ウエア!N106=0,"",ウエア!N106)</f>
        <v/>
      </c>
      <c r="K511" s="226"/>
      <c r="L511" s="226"/>
      <c r="M511" s="226"/>
      <c r="N511" s="226"/>
      <c r="O511" s="226"/>
      <c r="P511" s="226"/>
      <c r="Q511" s="226"/>
      <c r="R511" s="226"/>
      <c r="S511" s="216">
        <f t="shared" si="14"/>
        <v>510</v>
      </c>
      <c r="AA511" s="217" t="e">
        <f t="shared" si="15"/>
        <v>#VALUE!</v>
      </c>
    </row>
    <row r="512" spans="1:27" s="223" customFormat="1">
      <c r="A512" s="217" t="str">
        <f>IFERROR(IF(J512&lt;&gt;"",MAX($A$1:A511)+1,""),"")</f>
        <v/>
      </c>
      <c r="B512" s="218" t="str">
        <f>IFERROR(IF(J512="","",_xlfn.CONCAT($Y$2,_xlfn.CONCAT(IF(LEN(ドッグキャリー!$K$2)=1,0,""),ドッグキャリー!$K$2,_xlfn.CONCAT(IF(LEN(ドッグキャリー!$N$2)=1,0,""),ドッグキャリー!$N$2)))),"")</f>
        <v/>
      </c>
      <c r="C512" s="225"/>
      <c r="D512" s="225"/>
      <c r="E512" s="225"/>
      <c r="F512" s="226"/>
      <c r="G512" s="226"/>
      <c r="H512" s="226"/>
      <c r="I512" s="227" t="str">
        <f>IF(ウエア!N107=0,"",ウエア!E107)</f>
        <v/>
      </c>
      <c r="J512" s="226" t="str">
        <f>IF(ウエア!N107=0,"",ウエア!N107)</f>
        <v/>
      </c>
      <c r="K512" s="226"/>
      <c r="L512" s="226"/>
      <c r="M512" s="226"/>
      <c r="N512" s="226"/>
      <c r="O512" s="226"/>
      <c r="P512" s="226"/>
      <c r="Q512" s="226"/>
      <c r="R512" s="226"/>
      <c r="S512" s="216">
        <f t="shared" si="14"/>
        <v>511</v>
      </c>
      <c r="AA512" s="217" t="e">
        <f t="shared" si="15"/>
        <v>#VALUE!</v>
      </c>
    </row>
    <row r="513" spans="1:27" s="223" customFormat="1">
      <c r="A513" s="217" t="str">
        <f>IFERROR(IF(J513&lt;&gt;"",MAX($A$1:A512)+1,""),"")</f>
        <v/>
      </c>
      <c r="B513" s="218" t="str">
        <f>IFERROR(IF(J513="","",_xlfn.CONCAT($Y$2,_xlfn.CONCAT(IF(LEN(ドッグキャリー!$K$2)=1,0,""),ドッグキャリー!$K$2,_xlfn.CONCAT(IF(LEN(ドッグキャリー!$N$2)=1,0,""),ドッグキャリー!$N$2)))),"")</f>
        <v/>
      </c>
      <c r="C513" s="225"/>
      <c r="D513" s="225"/>
      <c r="E513" s="225"/>
      <c r="F513" s="226"/>
      <c r="G513" s="226"/>
      <c r="H513" s="226"/>
      <c r="I513" s="227" t="str">
        <f>IF(ウエア!N108=0,"",ウエア!E108)</f>
        <v/>
      </c>
      <c r="J513" s="226" t="str">
        <f>IF(ウエア!N108=0,"",ウエア!N108)</f>
        <v/>
      </c>
      <c r="K513" s="226"/>
      <c r="L513" s="226"/>
      <c r="M513" s="226"/>
      <c r="N513" s="226"/>
      <c r="O513" s="226"/>
      <c r="P513" s="226"/>
      <c r="Q513" s="226"/>
      <c r="R513" s="226"/>
      <c r="S513" s="216">
        <f t="shared" si="14"/>
        <v>512</v>
      </c>
      <c r="AA513" s="217" t="e">
        <f t="shared" si="15"/>
        <v>#VALUE!</v>
      </c>
    </row>
    <row r="514" spans="1:27" s="223" customFormat="1">
      <c r="A514" s="217" t="str">
        <f>IFERROR(IF(J514&lt;&gt;"",MAX($A$1:A513)+1,""),"")</f>
        <v/>
      </c>
      <c r="B514" s="218" t="str">
        <f>IFERROR(IF(J514="","",_xlfn.CONCAT($Y$2,_xlfn.CONCAT(IF(LEN(ドッグキャリー!$K$2)=1,0,""),ドッグキャリー!$K$2,_xlfn.CONCAT(IF(LEN(ドッグキャリー!$N$2)=1,0,""),ドッグキャリー!$N$2)))),"")</f>
        <v/>
      </c>
      <c r="C514" s="225"/>
      <c r="D514" s="225"/>
      <c r="E514" s="225"/>
      <c r="F514" s="226"/>
      <c r="G514" s="226"/>
      <c r="H514" s="226"/>
      <c r="I514" s="227" t="str">
        <f>IF(ウエア!N109=0,"",ウエア!E109)</f>
        <v/>
      </c>
      <c r="J514" s="226" t="str">
        <f>IF(ウエア!N109=0,"",ウエア!N109)</f>
        <v/>
      </c>
      <c r="K514" s="226"/>
      <c r="L514" s="226"/>
      <c r="M514" s="226"/>
      <c r="N514" s="226"/>
      <c r="O514" s="226"/>
      <c r="P514" s="226"/>
      <c r="Q514" s="226"/>
      <c r="R514" s="226"/>
      <c r="S514" s="216">
        <f t="shared" si="14"/>
        <v>513</v>
      </c>
      <c r="AA514" s="217" t="e">
        <f t="shared" si="15"/>
        <v>#VALUE!</v>
      </c>
    </row>
    <row r="515" spans="1:27" s="223" customFormat="1">
      <c r="A515" s="217" t="str">
        <f>IFERROR(IF(J515&lt;&gt;"",MAX($A$1:A514)+1,""),"")</f>
        <v/>
      </c>
      <c r="B515" s="218" t="str">
        <f>IFERROR(IF(J515="","",_xlfn.CONCAT($Y$2,_xlfn.CONCAT(IF(LEN(ドッグキャリー!$K$2)=1,0,""),ドッグキャリー!$K$2,_xlfn.CONCAT(IF(LEN(ドッグキャリー!$N$2)=1,0,""),ドッグキャリー!$N$2)))),"")</f>
        <v/>
      </c>
      <c r="C515" s="225"/>
      <c r="D515" s="225"/>
      <c r="E515" s="225"/>
      <c r="F515" s="226"/>
      <c r="G515" s="226"/>
      <c r="H515" s="226"/>
      <c r="I515" s="227" t="str">
        <f>IF(ウエア!N110=0,"",ウエア!E110)</f>
        <v/>
      </c>
      <c r="J515" s="226" t="str">
        <f>IF(ウエア!N110=0,"",ウエア!N110)</f>
        <v/>
      </c>
      <c r="K515" s="226"/>
      <c r="L515" s="226"/>
      <c r="M515" s="226"/>
      <c r="N515" s="226"/>
      <c r="O515" s="226"/>
      <c r="P515" s="226"/>
      <c r="Q515" s="226"/>
      <c r="R515" s="226"/>
      <c r="S515" s="216">
        <f t="shared" ref="S515:S578" si="16">+ROW()-ROW($B$1)</f>
        <v>514</v>
      </c>
      <c r="AA515" s="217" t="e">
        <f t="shared" ref="AA515:AA578" si="17">IF(J515-J514=1,0,1)</f>
        <v>#VALUE!</v>
      </c>
    </row>
    <row r="516" spans="1:27" s="223" customFormat="1">
      <c r="A516" s="217" t="str">
        <f>IFERROR(IF(J516&lt;&gt;"",MAX($A$1:A515)+1,""),"")</f>
        <v/>
      </c>
      <c r="B516" s="218" t="str">
        <f>IFERROR(IF(J516="","",_xlfn.CONCAT($Y$2,_xlfn.CONCAT(IF(LEN(ドッグキャリー!$K$2)=1,0,""),ドッグキャリー!$K$2,_xlfn.CONCAT(IF(LEN(ドッグキャリー!$N$2)=1,0,""),ドッグキャリー!$N$2)))),"")</f>
        <v/>
      </c>
      <c r="C516" s="225"/>
      <c r="D516" s="225"/>
      <c r="E516" s="225"/>
      <c r="F516" s="226"/>
      <c r="G516" s="226"/>
      <c r="H516" s="226"/>
      <c r="I516" s="227" t="str">
        <f>IF(ウエア!N111=0,"",ウエア!E111)</f>
        <v/>
      </c>
      <c r="J516" s="226" t="str">
        <f>IF(ウエア!N111=0,"",ウエア!N111)</f>
        <v/>
      </c>
      <c r="K516" s="226"/>
      <c r="L516" s="226"/>
      <c r="M516" s="226"/>
      <c r="N516" s="226"/>
      <c r="O516" s="226"/>
      <c r="P516" s="226"/>
      <c r="Q516" s="226"/>
      <c r="R516" s="226"/>
      <c r="S516" s="216">
        <f t="shared" si="16"/>
        <v>515</v>
      </c>
      <c r="AA516" s="217" t="e">
        <f t="shared" si="17"/>
        <v>#VALUE!</v>
      </c>
    </row>
    <row r="517" spans="1:27" s="223" customFormat="1">
      <c r="A517" s="217" t="str">
        <f>IFERROR(IF(J517&lt;&gt;"",MAX($A$1:A516)+1,""),"")</f>
        <v/>
      </c>
      <c r="B517" s="218" t="str">
        <f>IFERROR(IF(J517="","",_xlfn.CONCAT($Y$2,_xlfn.CONCAT(IF(LEN(ドッグキャリー!$K$2)=1,0,""),ドッグキャリー!$K$2,_xlfn.CONCAT(IF(LEN(ドッグキャリー!$N$2)=1,0,""),ドッグキャリー!$N$2)))),"")</f>
        <v/>
      </c>
      <c r="C517" s="225"/>
      <c r="D517" s="225"/>
      <c r="E517" s="225"/>
      <c r="F517" s="226"/>
      <c r="G517" s="226"/>
      <c r="H517" s="226"/>
      <c r="I517" s="227" t="str">
        <f>IF(ウエア!N112=0,"",ウエア!E112)</f>
        <v/>
      </c>
      <c r="J517" s="226" t="str">
        <f>IF(ウエア!N112=0,"",ウエア!N112)</f>
        <v/>
      </c>
      <c r="K517" s="226"/>
      <c r="L517" s="226"/>
      <c r="M517" s="226"/>
      <c r="N517" s="226"/>
      <c r="O517" s="226"/>
      <c r="P517" s="226"/>
      <c r="Q517" s="226"/>
      <c r="R517" s="226"/>
      <c r="S517" s="216">
        <f t="shared" si="16"/>
        <v>516</v>
      </c>
      <c r="AA517" s="217" t="e">
        <f t="shared" si="17"/>
        <v>#VALUE!</v>
      </c>
    </row>
    <row r="518" spans="1:27" s="223" customFormat="1">
      <c r="A518" s="217" t="str">
        <f>IFERROR(IF(J518&lt;&gt;"",MAX($A$1:A517)+1,""),"")</f>
        <v/>
      </c>
      <c r="B518" s="218" t="str">
        <f>IFERROR(IF(J518="","",_xlfn.CONCAT($Y$2,_xlfn.CONCAT(IF(LEN(ドッグキャリー!$K$2)=1,0,""),ドッグキャリー!$K$2,_xlfn.CONCAT(IF(LEN(ドッグキャリー!$N$2)=1,0,""),ドッグキャリー!$N$2)))),"")</f>
        <v/>
      </c>
      <c r="C518" s="225"/>
      <c r="D518" s="225"/>
      <c r="E518" s="225"/>
      <c r="F518" s="226"/>
      <c r="G518" s="226"/>
      <c r="H518" s="226"/>
      <c r="I518" s="227" t="str">
        <f>IF(ウエア!N113=0,"",ウエア!E113)</f>
        <v/>
      </c>
      <c r="J518" s="226" t="str">
        <f>IF(ウエア!N113=0,"",ウエア!N113)</f>
        <v/>
      </c>
      <c r="K518" s="226"/>
      <c r="L518" s="226"/>
      <c r="M518" s="226"/>
      <c r="N518" s="226"/>
      <c r="O518" s="226"/>
      <c r="P518" s="226"/>
      <c r="Q518" s="226"/>
      <c r="R518" s="226"/>
      <c r="S518" s="216">
        <f t="shared" si="16"/>
        <v>517</v>
      </c>
      <c r="AA518" s="217" t="e">
        <f t="shared" si="17"/>
        <v>#VALUE!</v>
      </c>
    </row>
    <row r="519" spans="1:27" s="223" customFormat="1">
      <c r="A519" s="217" t="str">
        <f>IFERROR(IF(J519&lt;&gt;"",MAX($A$1:A518)+1,""),"")</f>
        <v/>
      </c>
      <c r="B519" s="218" t="str">
        <f>IFERROR(IF(J519="","",_xlfn.CONCAT($Y$2,_xlfn.CONCAT(IF(LEN(ドッグキャリー!$K$2)=1,0,""),ドッグキャリー!$K$2,_xlfn.CONCAT(IF(LEN(ドッグキャリー!$N$2)=1,0,""),ドッグキャリー!$N$2)))),"")</f>
        <v/>
      </c>
      <c r="C519" s="225"/>
      <c r="D519" s="225"/>
      <c r="E519" s="225"/>
      <c r="F519" s="226"/>
      <c r="G519" s="226"/>
      <c r="H519" s="226"/>
      <c r="I519" s="227" t="str">
        <f>IF(ウエア!N114=0,"",ウエア!E114)</f>
        <v/>
      </c>
      <c r="J519" s="226" t="str">
        <f>IF(ウエア!N114=0,"",ウエア!N114)</f>
        <v/>
      </c>
      <c r="K519" s="226"/>
      <c r="L519" s="226"/>
      <c r="M519" s="226"/>
      <c r="N519" s="226"/>
      <c r="O519" s="226"/>
      <c r="P519" s="226"/>
      <c r="Q519" s="226"/>
      <c r="R519" s="226"/>
      <c r="S519" s="216">
        <f t="shared" si="16"/>
        <v>518</v>
      </c>
      <c r="AA519" s="217" t="e">
        <f t="shared" si="17"/>
        <v>#VALUE!</v>
      </c>
    </row>
    <row r="520" spans="1:27" s="223" customFormat="1">
      <c r="A520" s="217" t="str">
        <f>IFERROR(IF(J520&lt;&gt;"",MAX($A$1:A519)+1,""),"")</f>
        <v/>
      </c>
      <c r="B520" s="218" t="str">
        <f>IFERROR(IF(J520="","",_xlfn.CONCAT($Y$2,_xlfn.CONCAT(IF(LEN(ドッグキャリー!$K$2)=1,0,""),ドッグキャリー!$K$2,_xlfn.CONCAT(IF(LEN(ドッグキャリー!$N$2)=1,0,""),ドッグキャリー!$N$2)))),"")</f>
        <v/>
      </c>
      <c r="C520" s="225"/>
      <c r="D520" s="225"/>
      <c r="E520" s="225"/>
      <c r="F520" s="226"/>
      <c r="G520" s="226"/>
      <c r="H520" s="226"/>
      <c r="I520" s="227" t="str">
        <f>IF(ウエア!N115=0,"",ウエア!E115)</f>
        <v/>
      </c>
      <c r="J520" s="226" t="str">
        <f>IF(ウエア!N115=0,"",ウエア!N115)</f>
        <v/>
      </c>
      <c r="K520" s="226"/>
      <c r="L520" s="226"/>
      <c r="M520" s="226"/>
      <c r="N520" s="226"/>
      <c r="O520" s="226"/>
      <c r="P520" s="226"/>
      <c r="Q520" s="226"/>
      <c r="R520" s="226"/>
      <c r="S520" s="216">
        <f t="shared" si="16"/>
        <v>519</v>
      </c>
      <c r="AA520" s="217" t="e">
        <f t="shared" si="17"/>
        <v>#VALUE!</v>
      </c>
    </row>
    <row r="521" spans="1:27" s="223" customFormat="1">
      <c r="A521" s="217" t="str">
        <f>IFERROR(IF(J521&lt;&gt;"",MAX($A$1:A520)+1,""),"")</f>
        <v/>
      </c>
      <c r="B521" s="218" t="str">
        <f>IFERROR(IF(J521="","",_xlfn.CONCAT($Y$2,_xlfn.CONCAT(IF(LEN(ドッグキャリー!$K$2)=1,0,""),ドッグキャリー!$K$2,_xlfn.CONCAT(IF(LEN(ドッグキャリー!$N$2)=1,0,""),ドッグキャリー!$N$2)))),"")</f>
        <v/>
      </c>
      <c r="C521" s="225"/>
      <c r="D521" s="225"/>
      <c r="E521" s="225"/>
      <c r="F521" s="226"/>
      <c r="G521" s="226"/>
      <c r="H521" s="226"/>
      <c r="I521" s="227" t="str">
        <f>IF(ウエア!N116=0,"",ウエア!E116)</f>
        <v/>
      </c>
      <c r="J521" s="226" t="str">
        <f>IF(ウエア!N116=0,"",ウエア!N116)</f>
        <v/>
      </c>
      <c r="K521" s="226"/>
      <c r="L521" s="226"/>
      <c r="M521" s="226"/>
      <c r="N521" s="226"/>
      <c r="O521" s="226"/>
      <c r="P521" s="226"/>
      <c r="Q521" s="226"/>
      <c r="R521" s="226"/>
      <c r="S521" s="216">
        <f t="shared" si="16"/>
        <v>520</v>
      </c>
      <c r="AA521" s="217" t="e">
        <f t="shared" si="17"/>
        <v>#VALUE!</v>
      </c>
    </row>
    <row r="522" spans="1:27" s="223" customFormat="1">
      <c r="A522" s="217" t="str">
        <f>IFERROR(IF(J522&lt;&gt;"",MAX($A$1:A521)+1,""),"")</f>
        <v/>
      </c>
      <c r="B522" s="218" t="str">
        <f>IFERROR(IF(J522="","",_xlfn.CONCAT($Y$2,_xlfn.CONCAT(IF(LEN(ドッグキャリー!$K$2)=1,0,""),ドッグキャリー!$K$2,_xlfn.CONCAT(IF(LEN(ドッグキャリー!$N$2)=1,0,""),ドッグキャリー!$N$2)))),"")</f>
        <v/>
      </c>
      <c r="C522" s="225"/>
      <c r="D522" s="225"/>
      <c r="E522" s="225"/>
      <c r="F522" s="226"/>
      <c r="G522" s="226"/>
      <c r="H522" s="226"/>
      <c r="I522" s="227" t="str">
        <f>IF(ウエア!N117=0,"",ウエア!E117)</f>
        <v/>
      </c>
      <c r="J522" s="226" t="str">
        <f>IF(ウエア!N117=0,"",ウエア!N117)</f>
        <v/>
      </c>
      <c r="K522" s="226"/>
      <c r="L522" s="226"/>
      <c r="M522" s="226"/>
      <c r="N522" s="226"/>
      <c r="O522" s="226"/>
      <c r="P522" s="226"/>
      <c r="Q522" s="226"/>
      <c r="R522" s="226"/>
      <c r="S522" s="216">
        <f t="shared" si="16"/>
        <v>521</v>
      </c>
      <c r="AA522" s="217" t="e">
        <f t="shared" si="17"/>
        <v>#VALUE!</v>
      </c>
    </row>
    <row r="523" spans="1:27" s="223" customFormat="1">
      <c r="A523" s="217" t="str">
        <f>IFERROR(IF(J523&lt;&gt;"",MAX($A$1:A522)+1,""),"")</f>
        <v/>
      </c>
      <c r="B523" s="218" t="str">
        <f>IFERROR(IF(J523="","",_xlfn.CONCAT($Y$2,_xlfn.CONCAT(IF(LEN(ドッグキャリー!$K$2)=1,0,""),ドッグキャリー!$K$2,_xlfn.CONCAT(IF(LEN(ドッグキャリー!$N$2)=1,0,""),ドッグキャリー!$N$2)))),"")</f>
        <v/>
      </c>
      <c r="C523" s="225"/>
      <c r="D523" s="225"/>
      <c r="E523" s="225"/>
      <c r="F523" s="226"/>
      <c r="G523" s="226"/>
      <c r="H523" s="226"/>
      <c r="I523" s="227" t="str">
        <f>IF(ウエア!N118=0,"",ウエア!E118)</f>
        <v/>
      </c>
      <c r="J523" s="226" t="str">
        <f>IF(ウエア!N118=0,"",ウエア!N118)</f>
        <v/>
      </c>
      <c r="K523" s="226"/>
      <c r="L523" s="226"/>
      <c r="M523" s="226"/>
      <c r="N523" s="226"/>
      <c r="O523" s="226"/>
      <c r="P523" s="226"/>
      <c r="Q523" s="226"/>
      <c r="R523" s="226"/>
      <c r="S523" s="216">
        <f t="shared" si="16"/>
        <v>522</v>
      </c>
      <c r="AA523" s="217" t="e">
        <f t="shared" si="17"/>
        <v>#VALUE!</v>
      </c>
    </row>
    <row r="524" spans="1:27" s="223" customFormat="1">
      <c r="A524" s="217" t="str">
        <f>IFERROR(IF(J524&lt;&gt;"",MAX($A$1:A523)+1,""),"")</f>
        <v/>
      </c>
      <c r="B524" s="218" t="str">
        <f>IFERROR(IF(J524="","",_xlfn.CONCAT($Y$2,_xlfn.CONCAT(IF(LEN(ドッグキャリー!$K$2)=1,0,""),ドッグキャリー!$K$2,_xlfn.CONCAT(IF(LEN(ドッグキャリー!$N$2)=1,0,""),ドッグキャリー!$N$2)))),"")</f>
        <v/>
      </c>
      <c r="C524" s="225"/>
      <c r="D524" s="225"/>
      <c r="E524" s="225"/>
      <c r="F524" s="226"/>
      <c r="G524" s="226"/>
      <c r="H524" s="226"/>
      <c r="I524" s="227" t="str">
        <f>IF(ウエア!N119=0,"",ウエア!E119)</f>
        <v/>
      </c>
      <c r="J524" s="226" t="str">
        <f>IF(ウエア!N119=0,"",ウエア!N119)</f>
        <v/>
      </c>
      <c r="K524" s="226"/>
      <c r="L524" s="226"/>
      <c r="M524" s="226"/>
      <c r="N524" s="226"/>
      <c r="O524" s="226"/>
      <c r="P524" s="226"/>
      <c r="Q524" s="226"/>
      <c r="R524" s="226"/>
      <c r="S524" s="216">
        <f t="shared" si="16"/>
        <v>523</v>
      </c>
      <c r="AA524" s="217" t="e">
        <f t="shared" si="17"/>
        <v>#VALUE!</v>
      </c>
    </row>
    <row r="525" spans="1:27" s="223" customFormat="1">
      <c r="A525" s="217" t="str">
        <f>IFERROR(IF(J525&lt;&gt;"",MAX($A$1:A524)+1,""),"")</f>
        <v/>
      </c>
      <c r="B525" s="218" t="str">
        <f>IFERROR(IF(J525="","",_xlfn.CONCAT($Y$2,_xlfn.CONCAT(IF(LEN(ドッグキャリー!$K$2)=1,0,""),ドッグキャリー!$K$2,_xlfn.CONCAT(IF(LEN(ドッグキャリー!$N$2)=1,0,""),ドッグキャリー!$N$2)))),"")</f>
        <v/>
      </c>
      <c r="C525" s="225"/>
      <c r="D525" s="225"/>
      <c r="E525" s="225"/>
      <c r="F525" s="226"/>
      <c r="G525" s="226"/>
      <c r="H525" s="226"/>
      <c r="I525" s="227" t="str">
        <f>IF(ウエア!N120=0,"",ウエア!E120)</f>
        <v/>
      </c>
      <c r="J525" s="226" t="str">
        <f>IF(ウエア!N120=0,"",ウエア!N120)</f>
        <v/>
      </c>
      <c r="K525" s="226"/>
      <c r="L525" s="226"/>
      <c r="M525" s="226"/>
      <c r="N525" s="226"/>
      <c r="O525" s="226"/>
      <c r="P525" s="226"/>
      <c r="Q525" s="226"/>
      <c r="R525" s="226"/>
      <c r="S525" s="216">
        <f t="shared" si="16"/>
        <v>524</v>
      </c>
      <c r="AA525" s="217" t="e">
        <f t="shared" si="17"/>
        <v>#VALUE!</v>
      </c>
    </row>
    <row r="526" spans="1:27" s="223" customFormat="1">
      <c r="A526" s="217" t="str">
        <f>IFERROR(IF(J526&lt;&gt;"",MAX($A$1:A525)+1,""),"")</f>
        <v/>
      </c>
      <c r="B526" s="218" t="str">
        <f>IFERROR(IF(J526="","",_xlfn.CONCAT($Y$2,_xlfn.CONCAT(IF(LEN(ドッグキャリー!$K$2)=1,0,""),ドッグキャリー!$K$2,_xlfn.CONCAT(IF(LEN(ドッグキャリー!$N$2)=1,0,""),ドッグキャリー!$N$2)))),"")</f>
        <v/>
      </c>
      <c r="C526" s="225"/>
      <c r="D526" s="225"/>
      <c r="E526" s="225"/>
      <c r="F526" s="226"/>
      <c r="G526" s="226"/>
      <c r="H526" s="226"/>
      <c r="I526" s="227" t="str">
        <f>IF(ウエア!N121=0,"",ウエア!E121)</f>
        <v/>
      </c>
      <c r="J526" s="226" t="str">
        <f>IF(ウエア!N121=0,"",ウエア!N121)</f>
        <v/>
      </c>
      <c r="K526" s="226"/>
      <c r="L526" s="226"/>
      <c r="M526" s="226"/>
      <c r="N526" s="226"/>
      <c r="O526" s="226"/>
      <c r="P526" s="226"/>
      <c r="Q526" s="226"/>
      <c r="R526" s="226"/>
      <c r="S526" s="216">
        <f t="shared" si="16"/>
        <v>525</v>
      </c>
      <c r="AA526" s="217" t="e">
        <f t="shared" si="17"/>
        <v>#VALUE!</v>
      </c>
    </row>
    <row r="527" spans="1:27" s="223" customFormat="1">
      <c r="A527" s="217" t="str">
        <f>IFERROR(IF(J527&lt;&gt;"",MAX($A$1:A526)+1,""),"")</f>
        <v/>
      </c>
      <c r="B527" s="218" t="str">
        <f>IFERROR(IF(J527="","",_xlfn.CONCAT($Y$2,_xlfn.CONCAT(IF(LEN(ドッグキャリー!$K$2)=1,0,""),ドッグキャリー!$K$2,_xlfn.CONCAT(IF(LEN(ドッグキャリー!$N$2)=1,0,""),ドッグキャリー!$N$2)))),"")</f>
        <v/>
      </c>
      <c r="C527" s="225"/>
      <c r="D527" s="225"/>
      <c r="E527" s="225"/>
      <c r="F527" s="226"/>
      <c r="G527" s="226"/>
      <c r="H527" s="226"/>
      <c r="I527" s="227" t="str">
        <f>IF(ウエア!N122=0,"",ウエア!E122)</f>
        <v/>
      </c>
      <c r="J527" s="226" t="str">
        <f>IF(ウエア!N122=0,"",ウエア!N122)</f>
        <v/>
      </c>
      <c r="K527" s="226"/>
      <c r="L527" s="226"/>
      <c r="M527" s="226"/>
      <c r="N527" s="226"/>
      <c r="O527" s="226"/>
      <c r="P527" s="226"/>
      <c r="Q527" s="226"/>
      <c r="R527" s="226"/>
      <c r="S527" s="216">
        <f t="shared" si="16"/>
        <v>526</v>
      </c>
      <c r="AA527" s="217" t="e">
        <f t="shared" si="17"/>
        <v>#VALUE!</v>
      </c>
    </row>
    <row r="528" spans="1:27" s="223" customFormat="1">
      <c r="A528" s="217" t="str">
        <f>IFERROR(IF(J528&lt;&gt;"",MAX($A$1:A527)+1,""),"")</f>
        <v/>
      </c>
      <c r="B528" s="218" t="str">
        <f>IFERROR(IF(J528="","",_xlfn.CONCAT($Y$2,_xlfn.CONCAT(IF(LEN(ドッグキャリー!$K$2)=1,0,""),ドッグキャリー!$K$2,_xlfn.CONCAT(IF(LEN(ドッグキャリー!$N$2)=1,0,""),ドッグキャリー!$N$2)))),"")</f>
        <v/>
      </c>
      <c r="C528" s="225"/>
      <c r="D528" s="225"/>
      <c r="E528" s="225"/>
      <c r="F528" s="226"/>
      <c r="G528" s="226"/>
      <c r="H528" s="226"/>
      <c r="I528" s="227" t="str">
        <f>IF(ウエア!N123=0,"",ウエア!E123)</f>
        <v/>
      </c>
      <c r="J528" s="226" t="str">
        <f>IF(ウエア!N123=0,"",ウエア!N123)</f>
        <v/>
      </c>
      <c r="K528" s="226"/>
      <c r="L528" s="226"/>
      <c r="M528" s="226"/>
      <c r="N528" s="226"/>
      <c r="O528" s="226"/>
      <c r="P528" s="226"/>
      <c r="Q528" s="226"/>
      <c r="R528" s="226"/>
      <c r="S528" s="216">
        <f t="shared" si="16"/>
        <v>527</v>
      </c>
      <c r="AA528" s="217" t="e">
        <f t="shared" si="17"/>
        <v>#VALUE!</v>
      </c>
    </row>
    <row r="529" spans="1:27" s="223" customFormat="1">
      <c r="A529" s="217" t="str">
        <f>IFERROR(IF(J529&lt;&gt;"",MAX($A$1:A528)+1,""),"")</f>
        <v/>
      </c>
      <c r="B529" s="218" t="str">
        <f>IFERROR(IF(J529="","",_xlfn.CONCAT($Y$2,_xlfn.CONCAT(IF(LEN(ドッグキャリー!$K$2)=1,0,""),ドッグキャリー!$K$2,_xlfn.CONCAT(IF(LEN(ドッグキャリー!$N$2)=1,0,""),ドッグキャリー!$N$2)))),"")</f>
        <v/>
      </c>
      <c r="C529" s="225"/>
      <c r="D529" s="225"/>
      <c r="E529" s="225"/>
      <c r="F529" s="226"/>
      <c r="G529" s="226"/>
      <c r="H529" s="226"/>
      <c r="I529" s="227" t="str">
        <f>IF(ウエア!N124=0,"",ウエア!E124)</f>
        <v/>
      </c>
      <c r="J529" s="226" t="str">
        <f>IF(ウエア!N124=0,"",ウエア!N124)</f>
        <v/>
      </c>
      <c r="K529" s="226"/>
      <c r="L529" s="226"/>
      <c r="M529" s="226"/>
      <c r="N529" s="226"/>
      <c r="O529" s="226"/>
      <c r="P529" s="226"/>
      <c r="Q529" s="226"/>
      <c r="R529" s="226"/>
      <c r="S529" s="216">
        <f t="shared" si="16"/>
        <v>528</v>
      </c>
      <c r="AA529" s="217" t="e">
        <f t="shared" si="17"/>
        <v>#VALUE!</v>
      </c>
    </row>
    <row r="530" spans="1:27" s="223" customFormat="1">
      <c r="A530" s="217" t="str">
        <f>IFERROR(IF(J530&lt;&gt;"",MAX($A$1:A529)+1,""),"")</f>
        <v/>
      </c>
      <c r="B530" s="218" t="str">
        <f>IFERROR(IF(J530="","",_xlfn.CONCAT($Y$2,_xlfn.CONCAT(IF(LEN(ドッグキャリー!$K$2)=1,0,""),ドッグキャリー!$K$2,_xlfn.CONCAT(IF(LEN(ドッグキャリー!$N$2)=1,0,""),ドッグキャリー!$N$2)))),"")</f>
        <v/>
      </c>
      <c r="C530" s="225"/>
      <c r="D530" s="225"/>
      <c r="E530" s="225"/>
      <c r="F530" s="226"/>
      <c r="G530" s="226"/>
      <c r="H530" s="226"/>
      <c r="I530" s="227" t="str">
        <f>IF(ウエア!N125=0,"",ウエア!E125)</f>
        <v/>
      </c>
      <c r="J530" s="226" t="str">
        <f>IF(ウエア!N125=0,"",ウエア!N125)</f>
        <v/>
      </c>
      <c r="K530" s="226"/>
      <c r="L530" s="226"/>
      <c r="M530" s="226"/>
      <c r="N530" s="226"/>
      <c r="O530" s="226"/>
      <c r="P530" s="226"/>
      <c r="Q530" s="226"/>
      <c r="R530" s="226"/>
      <c r="S530" s="216">
        <f t="shared" si="16"/>
        <v>529</v>
      </c>
      <c r="AA530" s="217" t="e">
        <f t="shared" si="17"/>
        <v>#VALUE!</v>
      </c>
    </row>
    <row r="531" spans="1:27" s="223" customFormat="1">
      <c r="A531" s="217" t="str">
        <f>IFERROR(IF(J531&lt;&gt;"",MAX($A$1:A530)+1,""),"")</f>
        <v/>
      </c>
      <c r="B531" s="218" t="str">
        <f>IFERROR(IF(J531="","",_xlfn.CONCAT($Y$2,_xlfn.CONCAT(IF(LEN(ドッグキャリー!$K$2)=1,0,""),ドッグキャリー!$K$2,_xlfn.CONCAT(IF(LEN(ドッグキャリー!$N$2)=1,0,""),ドッグキャリー!$N$2)))),"")</f>
        <v/>
      </c>
      <c r="C531" s="225"/>
      <c r="D531" s="225"/>
      <c r="E531" s="225"/>
      <c r="F531" s="226"/>
      <c r="G531" s="226"/>
      <c r="H531" s="226"/>
      <c r="I531" s="227" t="str">
        <f>IF(ウエア!N126=0,"",ウエア!E126)</f>
        <v/>
      </c>
      <c r="J531" s="226" t="str">
        <f>IF(ウエア!N126=0,"",ウエア!N126)</f>
        <v/>
      </c>
      <c r="K531" s="226"/>
      <c r="L531" s="226"/>
      <c r="M531" s="226"/>
      <c r="N531" s="226"/>
      <c r="O531" s="226"/>
      <c r="P531" s="226"/>
      <c r="Q531" s="226"/>
      <c r="R531" s="226"/>
      <c r="S531" s="216">
        <f t="shared" si="16"/>
        <v>530</v>
      </c>
      <c r="AA531" s="217" t="e">
        <f t="shared" si="17"/>
        <v>#VALUE!</v>
      </c>
    </row>
    <row r="532" spans="1:27" s="223" customFormat="1">
      <c r="A532" s="217" t="str">
        <f>IFERROR(IF(J532&lt;&gt;"",MAX($A$1:A531)+1,""),"")</f>
        <v/>
      </c>
      <c r="B532" s="218" t="str">
        <f>IFERROR(IF(J532="","",_xlfn.CONCAT($Y$2,_xlfn.CONCAT(IF(LEN(ドッグキャリー!$K$2)=1,0,""),ドッグキャリー!$K$2,_xlfn.CONCAT(IF(LEN(ドッグキャリー!$N$2)=1,0,""),ドッグキャリー!$N$2)))),"")</f>
        <v/>
      </c>
      <c r="C532" s="225"/>
      <c r="D532" s="225"/>
      <c r="E532" s="225"/>
      <c r="F532" s="226"/>
      <c r="G532" s="226"/>
      <c r="H532" s="226"/>
      <c r="I532" s="227" t="str">
        <f>IF(ウエア!N127=0,"",ウエア!E127)</f>
        <v/>
      </c>
      <c r="J532" s="226" t="str">
        <f>IF(ウエア!N127=0,"",ウエア!N127)</f>
        <v/>
      </c>
      <c r="K532" s="226"/>
      <c r="L532" s="226"/>
      <c r="M532" s="226"/>
      <c r="N532" s="226"/>
      <c r="O532" s="226"/>
      <c r="P532" s="226"/>
      <c r="Q532" s="226"/>
      <c r="R532" s="226"/>
      <c r="S532" s="216">
        <f t="shared" si="16"/>
        <v>531</v>
      </c>
      <c r="AA532" s="217" t="e">
        <f t="shared" si="17"/>
        <v>#VALUE!</v>
      </c>
    </row>
    <row r="533" spans="1:27" s="223" customFormat="1">
      <c r="A533" s="217" t="str">
        <f>IFERROR(IF(J533&lt;&gt;"",MAX($A$1:A532)+1,""),"")</f>
        <v/>
      </c>
      <c r="B533" s="218" t="str">
        <f>IFERROR(IF(J533="","",_xlfn.CONCAT($Y$2,_xlfn.CONCAT(IF(LEN(ドッグキャリー!$K$2)=1,0,""),ドッグキャリー!$K$2,_xlfn.CONCAT(IF(LEN(ドッグキャリー!$N$2)=1,0,""),ドッグキャリー!$N$2)))),"")</f>
        <v/>
      </c>
      <c r="C533" s="225"/>
      <c r="D533" s="225"/>
      <c r="E533" s="225"/>
      <c r="F533" s="226"/>
      <c r="G533" s="226"/>
      <c r="H533" s="226"/>
      <c r="I533" s="227" t="str">
        <f>IF(ウエア!N128=0,"",ウエア!E128)</f>
        <v/>
      </c>
      <c r="J533" s="226" t="str">
        <f>IF(ウエア!N128=0,"",ウエア!N128)</f>
        <v/>
      </c>
      <c r="K533" s="226"/>
      <c r="L533" s="226"/>
      <c r="M533" s="226"/>
      <c r="N533" s="226"/>
      <c r="O533" s="226"/>
      <c r="P533" s="226"/>
      <c r="Q533" s="226"/>
      <c r="R533" s="226"/>
      <c r="S533" s="216">
        <f t="shared" si="16"/>
        <v>532</v>
      </c>
      <c r="AA533" s="217" t="e">
        <f t="shared" si="17"/>
        <v>#VALUE!</v>
      </c>
    </row>
    <row r="534" spans="1:27" s="223" customFormat="1">
      <c r="A534" s="217" t="str">
        <f>IFERROR(IF(J534&lt;&gt;"",MAX($A$1:A533)+1,""),"")</f>
        <v/>
      </c>
      <c r="B534" s="218" t="str">
        <f>IFERROR(IF(J534="","",_xlfn.CONCAT($Y$2,_xlfn.CONCAT(IF(LEN(ドッグキャリー!$K$2)=1,0,""),ドッグキャリー!$K$2,_xlfn.CONCAT(IF(LEN(ドッグキャリー!$N$2)=1,0,""),ドッグキャリー!$N$2)))),"")</f>
        <v/>
      </c>
      <c r="C534" s="225"/>
      <c r="D534" s="225"/>
      <c r="E534" s="225"/>
      <c r="F534" s="226"/>
      <c r="G534" s="226"/>
      <c r="H534" s="226"/>
      <c r="I534" s="227" t="str">
        <f>IF(ウエア!N129=0,"",ウエア!E129)</f>
        <v/>
      </c>
      <c r="J534" s="226" t="str">
        <f>IF(ウエア!N129=0,"",ウエア!N129)</f>
        <v/>
      </c>
      <c r="K534" s="226"/>
      <c r="L534" s="226"/>
      <c r="M534" s="226"/>
      <c r="N534" s="226"/>
      <c r="O534" s="226"/>
      <c r="P534" s="226"/>
      <c r="Q534" s="226"/>
      <c r="R534" s="226"/>
      <c r="S534" s="216">
        <f t="shared" si="16"/>
        <v>533</v>
      </c>
      <c r="AA534" s="217" t="e">
        <f t="shared" si="17"/>
        <v>#VALUE!</v>
      </c>
    </row>
    <row r="535" spans="1:27" s="223" customFormat="1">
      <c r="A535" s="217" t="str">
        <f>IFERROR(IF(J535&lt;&gt;"",MAX($A$1:A534)+1,""),"")</f>
        <v/>
      </c>
      <c r="B535" s="218" t="str">
        <f>IFERROR(IF(J535="","",_xlfn.CONCAT($Y$2,_xlfn.CONCAT(IF(LEN(ドッグキャリー!$K$2)=1,0,""),ドッグキャリー!$K$2,_xlfn.CONCAT(IF(LEN(ドッグキャリー!$N$2)=1,0,""),ドッグキャリー!$N$2)))),"")</f>
        <v/>
      </c>
      <c r="C535" s="225"/>
      <c r="D535" s="225"/>
      <c r="E535" s="225"/>
      <c r="F535" s="226"/>
      <c r="G535" s="226"/>
      <c r="H535" s="226"/>
      <c r="I535" s="227" t="str">
        <f>IF(ウエア!N130=0,"",ウエア!E130)</f>
        <v/>
      </c>
      <c r="J535" s="226" t="str">
        <f>IF(ウエア!N130=0,"",ウエア!N130)</f>
        <v/>
      </c>
      <c r="K535" s="226"/>
      <c r="L535" s="226"/>
      <c r="M535" s="226"/>
      <c r="N535" s="226"/>
      <c r="O535" s="226"/>
      <c r="P535" s="226"/>
      <c r="Q535" s="226"/>
      <c r="R535" s="226"/>
      <c r="S535" s="216">
        <f t="shared" si="16"/>
        <v>534</v>
      </c>
      <c r="AA535" s="217" t="e">
        <f t="shared" si="17"/>
        <v>#VALUE!</v>
      </c>
    </row>
    <row r="536" spans="1:27" s="223" customFormat="1">
      <c r="A536" s="217" t="str">
        <f>IFERROR(IF(J536&lt;&gt;"",MAX($A$1:A535)+1,""),"")</f>
        <v/>
      </c>
      <c r="B536" s="218" t="str">
        <f>IFERROR(IF(J536="","",_xlfn.CONCAT($Y$2,_xlfn.CONCAT(IF(LEN(ドッグキャリー!$K$2)=1,0,""),ドッグキャリー!$K$2,_xlfn.CONCAT(IF(LEN(ドッグキャリー!$N$2)=1,0,""),ドッグキャリー!$N$2)))),"")</f>
        <v/>
      </c>
      <c r="C536" s="225"/>
      <c r="D536" s="225"/>
      <c r="E536" s="225"/>
      <c r="F536" s="226"/>
      <c r="G536" s="226"/>
      <c r="H536" s="226"/>
      <c r="I536" s="227" t="str">
        <f>IF(ウエア!N131=0,"",ウエア!E131)</f>
        <v/>
      </c>
      <c r="J536" s="226" t="str">
        <f>IF(ウエア!N131=0,"",ウエア!N131)</f>
        <v/>
      </c>
      <c r="K536" s="226"/>
      <c r="L536" s="226"/>
      <c r="M536" s="226"/>
      <c r="N536" s="226"/>
      <c r="O536" s="226"/>
      <c r="P536" s="226"/>
      <c r="Q536" s="226"/>
      <c r="R536" s="226"/>
      <c r="S536" s="216">
        <f t="shared" si="16"/>
        <v>535</v>
      </c>
      <c r="AA536" s="217" t="e">
        <f t="shared" si="17"/>
        <v>#VALUE!</v>
      </c>
    </row>
    <row r="537" spans="1:27" s="223" customFormat="1">
      <c r="A537" s="217" t="str">
        <f>IFERROR(IF(J537&lt;&gt;"",MAX($A$1:A536)+1,""),"")</f>
        <v/>
      </c>
      <c r="B537" s="218" t="str">
        <f>IFERROR(IF(J537="","",_xlfn.CONCAT($Y$2,_xlfn.CONCAT(IF(LEN(ドッグキャリー!$K$2)=1,0,""),ドッグキャリー!$K$2,_xlfn.CONCAT(IF(LEN(ドッグキャリー!$N$2)=1,0,""),ドッグキャリー!$N$2)))),"")</f>
        <v/>
      </c>
      <c r="C537" s="225"/>
      <c r="D537" s="225"/>
      <c r="E537" s="225"/>
      <c r="F537" s="226"/>
      <c r="G537" s="226"/>
      <c r="H537" s="226"/>
      <c r="I537" s="227" t="str">
        <f>IF(ウエア!N132=0,"",ウエア!E132)</f>
        <v/>
      </c>
      <c r="J537" s="226" t="str">
        <f>IF(ウエア!N132=0,"",ウエア!N132)</f>
        <v/>
      </c>
      <c r="K537" s="226"/>
      <c r="L537" s="226"/>
      <c r="M537" s="226"/>
      <c r="N537" s="226"/>
      <c r="O537" s="226"/>
      <c r="P537" s="226"/>
      <c r="Q537" s="226"/>
      <c r="R537" s="226"/>
      <c r="S537" s="216">
        <f t="shared" si="16"/>
        <v>536</v>
      </c>
      <c r="AA537" s="217" t="e">
        <f t="shared" si="17"/>
        <v>#VALUE!</v>
      </c>
    </row>
    <row r="538" spans="1:27" s="223" customFormat="1">
      <c r="A538" s="217" t="str">
        <f>IFERROR(IF(J538&lt;&gt;"",MAX($A$1:A537)+1,""),"")</f>
        <v/>
      </c>
      <c r="B538" s="218" t="str">
        <f>IFERROR(IF(J538="","",_xlfn.CONCAT($Y$2,_xlfn.CONCAT(IF(LEN(ドッグキャリー!$K$2)=1,0,""),ドッグキャリー!$K$2,_xlfn.CONCAT(IF(LEN(ドッグキャリー!$N$2)=1,0,""),ドッグキャリー!$N$2)))),"")</f>
        <v/>
      </c>
      <c r="C538" s="225"/>
      <c r="D538" s="225"/>
      <c r="E538" s="225"/>
      <c r="F538" s="226"/>
      <c r="G538" s="226"/>
      <c r="H538" s="226"/>
      <c r="I538" s="227" t="str">
        <f>IF(ウエア!N133=0,"",ウエア!E133)</f>
        <v/>
      </c>
      <c r="J538" s="226" t="str">
        <f>IF(ウエア!N133=0,"",ウエア!N133)</f>
        <v/>
      </c>
      <c r="K538" s="226"/>
      <c r="L538" s="226"/>
      <c r="M538" s="226"/>
      <c r="N538" s="226"/>
      <c r="O538" s="226"/>
      <c r="P538" s="226"/>
      <c r="Q538" s="226"/>
      <c r="R538" s="226"/>
      <c r="S538" s="216">
        <f t="shared" si="16"/>
        <v>537</v>
      </c>
      <c r="AA538" s="217" t="e">
        <f t="shared" si="17"/>
        <v>#VALUE!</v>
      </c>
    </row>
    <row r="539" spans="1:27" s="223" customFormat="1">
      <c r="A539" s="217" t="str">
        <f>IFERROR(IF(J539&lt;&gt;"",MAX($A$1:A538)+1,""),"")</f>
        <v/>
      </c>
      <c r="B539" s="218" t="str">
        <f>IFERROR(IF(J539="","",_xlfn.CONCAT($Y$2,_xlfn.CONCAT(IF(LEN(ドッグキャリー!$K$2)=1,0,""),ドッグキャリー!$K$2,_xlfn.CONCAT(IF(LEN(ドッグキャリー!$N$2)=1,0,""),ドッグキャリー!$N$2)))),"")</f>
        <v/>
      </c>
      <c r="C539" s="225"/>
      <c r="D539" s="225"/>
      <c r="E539" s="225"/>
      <c r="F539" s="226"/>
      <c r="G539" s="226"/>
      <c r="H539" s="226"/>
      <c r="I539" s="227" t="str">
        <f>IF(ウエア!N134=0,"",ウエア!E134)</f>
        <v/>
      </c>
      <c r="J539" s="226" t="str">
        <f>IF(ウエア!N134=0,"",ウエア!N134)</f>
        <v/>
      </c>
      <c r="K539" s="226"/>
      <c r="L539" s="226"/>
      <c r="M539" s="226"/>
      <c r="N539" s="226"/>
      <c r="O539" s="226"/>
      <c r="P539" s="226"/>
      <c r="Q539" s="226"/>
      <c r="R539" s="226"/>
      <c r="S539" s="216">
        <f t="shared" si="16"/>
        <v>538</v>
      </c>
      <c r="AA539" s="217" t="e">
        <f t="shared" si="17"/>
        <v>#VALUE!</v>
      </c>
    </row>
    <row r="540" spans="1:27" s="223" customFormat="1">
      <c r="A540" s="217" t="str">
        <f>IFERROR(IF(J540&lt;&gt;"",MAX($A$1:A539)+1,""),"")</f>
        <v/>
      </c>
      <c r="B540" s="218" t="str">
        <f>IFERROR(IF(J540="","",_xlfn.CONCAT($Y$2,_xlfn.CONCAT(IF(LEN(ドッグキャリー!$K$2)=1,0,""),ドッグキャリー!$K$2,_xlfn.CONCAT(IF(LEN(ドッグキャリー!$N$2)=1,0,""),ドッグキャリー!$N$2)))),"")</f>
        <v/>
      </c>
      <c r="C540" s="225"/>
      <c r="D540" s="225"/>
      <c r="E540" s="225"/>
      <c r="F540" s="226"/>
      <c r="G540" s="226"/>
      <c r="H540" s="226"/>
      <c r="I540" s="227" t="str">
        <f>IF(ウエア!N135=0,"",ウエア!E135)</f>
        <v/>
      </c>
      <c r="J540" s="226" t="str">
        <f>IF(ウエア!N135=0,"",ウエア!N135)</f>
        <v/>
      </c>
      <c r="K540" s="226"/>
      <c r="L540" s="226"/>
      <c r="M540" s="226"/>
      <c r="N540" s="226"/>
      <c r="O540" s="226"/>
      <c r="P540" s="226"/>
      <c r="Q540" s="226"/>
      <c r="R540" s="226"/>
      <c r="S540" s="216">
        <f t="shared" si="16"/>
        <v>539</v>
      </c>
      <c r="AA540" s="217" t="e">
        <f t="shared" si="17"/>
        <v>#VALUE!</v>
      </c>
    </row>
    <row r="541" spans="1:27" s="223" customFormat="1">
      <c r="A541" s="217" t="str">
        <f>IFERROR(IF(J541&lt;&gt;"",MAX($A$1:A540)+1,""),"")</f>
        <v/>
      </c>
      <c r="B541" s="218" t="str">
        <f>IFERROR(IF(J541="","",_xlfn.CONCAT($Y$2,_xlfn.CONCAT(IF(LEN(ドッグキャリー!$K$2)=1,0,""),ドッグキャリー!$K$2,_xlfn.CONCAT(IF(LEN(ドッグキャリー!$N$2)=1,0,""),ドッグキャリー!$N$2)))),"")</f>
        <v/>
      </c>
      <c r="C541" s="225"/>
      <c r="D541" s="225"/>
      <c r="E541" s="225"/>
      <c r="F541" s="226"/>
      <c r="G541" s="226"/>
      <c r="H541" s="226"/>
      <c r="I541" s="227" t="str">
        <f>IF(ウエア!N136=0,"",ウエア!E136)</f>
        <v/>
      </c>
      <c r="J541" s="226" t="str">
        <f>IF(ウエア!N136=0,"",ウエア!N136)</f>
        <v/>
      </c>
      <c r="K541" s="226"/>
      <c r="L541" s="226"/>
      <c r="M541" s="226"/>
      <c r="N541" s="226"/>
      <c r="O541" s="226"/>
      <c r="P541" s="226"/>
      <c r="Q541" s="226"/>
      <c r="R541" s="226"/>
      <c r="S541" s="216">
        <f t="shared" si="16"/>
        <v>540</v>
      </c>
      <c r="AA541" s="217" t="e">
        <f t="shared" si="17"/>
        <v>#VALUE!</v>
      </c>
    </row>
    <row r="542" spans="1:27" s="223" customFormat="1">
      <c r="A542" s="217" t="str">
        <f>IFERROR(IF(J542&lt;&gt;"",MAX($A$1:A541)+1,""),"")</f>
        <v/>
      </c>
      <c r="B542" s="218" t="str">
        <f>IFERROR(IF(J542="","",_xlfn.CONCAT($Y$2,_xlfn.CONCAT(IF(LEN(ドッグキャリー!$K$2)=1,0,""),ドッグキャリー!$K$2,_xlfn.CONCAT(IF(LEN(ドッグキャリー!$N$2)=1,0,""),ドッグキャリー!$N$2)))),"")</f>
        <v/>
      </c>
      <c r="C542" s="225"/>
      <c r="D542" s="225"/>
      <c r="E542" s="225"/>
      <c r="F542" s="226"/>
      <c r="G542" s="226"/>
      <c r="H542" s="226"/>
      <c r="I542" s="227" t="str">
        <f>IF(ウエア!N137=0,"",ウエア!E137)</f>
        <v/>
      </c>
      <c r="J542" s="226" t="str">
        <f>IF(ウエア!N137=0,"",ウエア!N137)</f>
        <v/>
      </c>
      <c r="K542" s="226"/>
      <c r="L542" s="226"/>
      <c r="M542" s="226"/>
      <c r="N542" s="226"/>
      <c r="O542" s="226"/>
      <c r="P542" s="226"/>
      <c r="Q542" s="226"/>
      <c r="R542" s="226"/>
      <c r="S542" s="216">
        <f t="shared" si="16"/>
        <v>541</v>
      </c>
      <c r="AA542" s="217" t="e">
        <f t="shared" si="17"/>
        <v>#VALUE!</v>
      </c>
    </row>
    <row r="543" spans="1:27" s="223" customFormat="1">
      <c r="A543" s="217" t="str">
        <f>IFERROR(IF(J543&lt;&gt;"",MAX($A$1:A542)+1,""),"")</f>
        <v/>
      </c>
      <c r="B543" s="218" t="str">
        <f>IFERROR(IF(J543="","",_xlfn.CONCAT($Y$2,_xlfn.CONCAT(IF(LEN(ドッグキャリー!$K$2)=1,0,""),ドッグキャリー!$K$2,_xlfn.CONCAT(IF(LEN(ドッグキャリー!$N$2)=1,0,""),ドッグキャリー!$N$2)))),"")</f>
        <v/>
      </c>
      <c r="C543" s="225"/>
      <c r="D543" s="225"/>
      <c r="E543" s="225"/>
      <c r="F543" s="226"/>
      <c r="G543" s="226"/>
      <c r="H543" s="226"/>
      <c r="I543" s="227" t="str">
        <f>IF(ウエア!N138=0,"",ウエア!E138)</f>
        <v/>
      </c>
      <c r="J543" s="226" t="str">
        <f>IF(ウエア!N138=0,"",ウエア!N138)</f>
        <v/>
      </c>
      <c r="K543" s="226"/>
      <c r="L543" s="226"/>
      <c r="M543" s="226"/>
      <c r="N543" s="226"/>
      <c r="O543" s="226"/>
      <c r="P543" s="226"/>
      <c r="Q543" s="226"/>
      <c r="R543" s="226"/>
      <c r="S543" s="216">
        <f t="shared" si="16"/>
        <v>542</v>
      </c>
      <c r="AA543" s="217" t="e">
        <f t="shared" si="17"/>
        <v>#VALUE!</v>
      </c>
    </row>
    <row r="544" spans="1:27" s="223" customFormat="1">
      <c r="A544" s="217" t="str">
        <f>IFERROR(IF(J544&lt;&gt;"",MAX($A$1:A543)+1,""),"")</f>
        <v/>
      </c>
      <c r="B544" s="218" t="str">
        <f>IFERROR(IF(J544="","",_xlfn.CONCAT($Y$2,_xlfn.CONCAT(IF(LEN(ドッグキャリー!$K$2)=1,0,""),ドッグキャリー!$K$2,_xlfn.CONCAT(IF(LEN(ドッグキャリー!$N$2)=1,0,""),ドッグキャリー!$N$2)))),"")</f>
        <v/>
      </c>
      <c r="C544" s="225"/>
      <c r="D544" s="225"/>
      <c r="E544" s="225"/>
      <c r="F544" s="226"/>
      <c r="G544" s="226"/>
      <c r="H544" s="226"/>
      <c r="I544" s="227" t="str">
        <f>IF(ウエア!N139=0,"",ウエア!E139)</f>
        <v/>
      </c>
      <c r="J544" s="226" t="str">
        <f>IF(ウエア!N139=0,"",ウエア!N139)</f>
        <v/>
      </c>
      <c r="K544" s="226"/>
      <c r="L544" s="226"/>
      <c r="M544" s="226"/>
      <c r="N544" s="226"/>
      <c r="O544" s="226"/>
      <c r="P544" s="226"/>
      <c r="Q544" s="226"/>
      <c r="R544" s="226"/>
      <c r="S544" s="216">
        <f t="shared" si="16"/>
        <v>543</v>
      </c>
      <c r="AA544" s="217" t="e">
        <f t="shared" si="17"/>
        <v>#VALUE!</v>
      </c>
    </row>
    <row r="545" spans="1:27" s="223" customFormat="1">
      <c r="A545" s="217" t="str">
        <f>IFERROR(IF(J545&lt;&gt;"",MAX($A$1:A544)+1,""),"")</f>
        <v/>
      </c>
      <c r="B545" s="218" t="str">
        <f>IFERROR(IF(J545="","",_xlfn.CONCAT($Y$2,_xlfn.CONCAT(IF(LEN(ドッグキャリー!$K$2)=1,0,""),ドッグキャリー!$K$2,_xlfn.CONCAT(IF(LEN(ドッグキャリー!$N$2)=1,0,""),ドッグキャリー!$N$2)))),"")</f>
        <v/>
      </c>
      <c r="C545" s="225"/>
      <c r="D545" s="225"/>
      <c r="E545" s="225"/>
      <c r="F545" s="226"/>
      <c r="G545" s="226"/>
      <c r="H545" s="226"/>
      <c r="I545" s="227" t="str">
        <f>IF(ウエア!N140=0,"",ウエア!E140)</f>
        <v/>
      </c>
      <c r="J545" s="226" t="str">
        <f>IF(ウエア!N140=0,"",ウエア!N140)</f>
        <v/>
      </c>
      <c r="K545" s="226"/>
      <c r="L545" s="226"/>
      <c r="M545" s="226"/>
      <c r="N545" s="226"/>
      <c r="O545" s="226"/>
      <c r="P545" s="226"/>
      <c r="Q545" s="226"/>
      <c r="R545" s="226"/>
      <c r="S545" s="216">
        <f t="shared" si="16"/>
        <v>544</v>
      </c>
      <c r="AA545" s="217" t="e">
        <f t="shared" si="17"/>
        <v>#VALUE!</v>
      </c>
    </row>
    <row r="546" spans="1:27" s="223" customFormat="1">
      <c r="A546" s="217" t="str">
        <f>IFERROR(IF(J546&lt;&gt;"",MAX($A$1:A545)+1,""),"")</f>
        <v/>
      </c>
      <c r="B546" s="218" t="str">
        <f>IFERROR(IF(J546="","",_xlfn.CONCAT($Y$2,_xlfn.CONCAT(IF(LEN(ドッグキャリー!$K$2)=1,0,""),ドッグキャリー!$K$2,_xlfn.CONCAT(IF(LEN(ドッグキャリー!$N$2)=1,0,""),ドッグキャリー!$N$2)))),"")</f>
        <v/>
      </c>
      <c r="C546" s="225"/>
      <c r="D546" s="225"/>
      <c r="E546" s="225"/>
      <c r="F546" s="226"/>
      <c r="G546" s="226"/>
      <c r="H546" s="226"/>
      <c r="I546" s="227" t="str">
        <f>IF(ウエア!N141=0,"",ウエア!E141)</f>
        <v/>
      </c>
      <c r="J546" s="226" t="str">
        <f>IF(ウエア!N141=0,"",ウエア!N141)</f>
        <v/>
      </c>
      <c r="K546" s="226"/>
      <c r="L546" s="226"/>
      <c r="M546" s="226"/>
      <c r="N546" s="226"/>
      <c r="O546" s="226"/>
      <c r="P546" s="226"/>
      <c r="Q546" s="226"/>
      <c r="R546" s="226"/>
      <c r="S546" s="216">
        <f t="shared" si="16"/>
        <v>545</v>
      </c>
      <c r="AA546" s="217" t="e">
        <f t="shared" si="17"/>
        <v>#VALUE!</v>
      </c>
    </row>
    <row r="547" spans="1:27" s="223" customFormat="1">
      <c r="A547" s="217" t="str">
        <f>IFERROR(IF(J547&lt;&gt;"",MAX($A$1:A546)+1,""),"")</f>
        <v/>
      </c>
      <c r="B547" s="218" t="str">
        <f>IFERROR(IF(J547="","",_xlfn.CONCAT($Y$2,_xlfn.CONCAT(IF(LEN(ドッグキャリー!$K$2)=1,0,""),ドッグキャリー!$K$2,_xlfn.CONCAT(IF(LEN(ドッグキャリー!$N$2)=1,0,""),ドッグキャリー!$N$2)))),"")</f>
        <v/>
      </c>
      <c r="C547" s="225"/>
      <c r="D547" s="225"/>
      <c r="E547" s="225"/>
      <c r="F547" s="226"/>
      <c r="G547" s="226"/>
      <c r="H547" s="226"/>
      <c r="I547" s="227" t="str">
        <f>IF(ウエア!N142=0,"",ウエア!E142)</f>
        <v/>
      </c>
      <c r="J547" s="226" t="str">
        <f>IF(ウエア!N142=0,"",ウエア!N142)</f>
        <v/>
      </c>
      <c r="K547" s="226"/>
      <c r="L547" s="226"/>
      <c r="M547" s="226"/>
      <c r="N547" s="226"/>
      <c r="O547" s="226"/>
      <c r="P547" s="226"/>
      <c r="Q547" s="226"/>
      <c r="R547" s="226"/>
      <c r="S547" s="216">
        <f t="shared" si="16"/>
        <v>546</v>
      </c>
      <c r="AA547" s="217" t="e">
        <f t="shared" si="17"/>
        <v>#VALUE!</v>
      </c>
    </row>
    <row r="548" spans="1:27" s="223" customFormat="1">
      <c r="A548" s="217" t="str">
        <f>IFERROR(IF(J548&lt;&gt;"",MAX($A$1:A547)+1,""),"")</f>
        <v/>
      </c>
      <c r="B548" s="218" t="str">
        <f>IFERROR(IF(J548="","",_xlfn.CONCAT($Y$2,_xlfn.CONCAT(IF(LEN(ドッグキャリー!$K$2)=1,0,""),ドッグキャリー!$K$2,_xlfn.CONCAT(IF(LEN(ドッグキャリー!$N$2)=1,0,""),ドッグキャリー!$N$2)))),"")</f>
        <v/>
      </c>
      <c r="C548" s="225"/>
      <c r="D548" s="225"/>
      <c r="E548" s="225"/>
      <c r="F548" s="226"/>
      <c r="G548" s="226"/>
      <c r="H548" s="226"/>
      <c r="I548" s="227" t="str">
        <f>IF(ウエア!N143=0,"",ウエア!E143)</f>
        <v/>
      </c>
      <c r="J548" s="226" t="str">
        <f>IF(ウエア!N143=0,"",ウエア!N143)</f>
        <v/>
      </c>
      <c r="K548" s="226"/>
      <c r="L548" s="226"/>
      <c r="M548" s="226"/>
      <c r="N548" s="226"/>
      <c r="O548" s="226"/>
      <c r="P548" s="226"/>
      <c r="Q548" s="226"/>
      <c r="R548" s="226"/>
      <c r="S548" s="216">
        <f t="shared" si="16"/>
        <v>547</v>
      </c>
      <c r="AA548" s="217" t="e">
        <f t="shared" si="17"/>
        <v>#VALUE!</v>
      </c>
    </row>
    <row r="549" spans="1:27" s="223" customFormat="1">
      <c r="A549" s="217" t="str">
        <f>IFERROR(IF(J549&lt;&gt;"",MAX($A$1:A548)+1,""),"")</f>
        <v/>
      </c>
      <c r="B549" s="218" t="str">
        <f>IFERROR(IF(J549="","",_xlfn.CONCAT($Y$2,_xlfn.CONCAT(IF(LEN(ドッグキャリー!$K$2)=1,0,""),ドッグキャリー!$K$2,_xlfn.CONCAT(IF(LEN(ドッグキャリー!$N$2)=1,0,""),ドッグキャリー!$N$2)))),"")</f>
        <v/>
      </c>
      <c r="C549" s="225"/>
      <c r="D549" s="225"/>
      <c r="E549" s="225"/>
      <c r="F549" s="226"/>
      <c r="G549" s="226"/>
      <c r="H549" s="226"/>
      <c r="I549" s="227" t="str">
        <f>IF(ウエア!N144=0,"",ウエア!E144)</f>
        <v/>
      </c>
      <c r="J549" s="226" t="str">
        <f>IF(ウエア!N144=0,"",ウエア!N144)</f>
        <v/>
      </c>
      <c r="K549" s="226"/>
      <c r="L549" s="226"/>
      <c r="M549" s="226"/>
      <c r="N549" s="226"/>
      <c r="O549" s="226"/>
      <c r="P549" s="226"/>
      <c r="Q549" s="226"/>
      <c r="R549" s="226"/>
      <c r="S549" s="216">
        <f t="shared" si="16"/>
        <v>548</v>
      </c>
      <c r="AA549" s="217" t="e">
        <f t="shared" si="17"/>
        <v>#VALUE!</v>
      </c>
    </row>
    <row r="550" spans="1:27" s="223" customFormat="1">
      <c r="A550" s="217" t="str">
        <f>IFERROR(IF(J550&lt;&gt;"",MAX($A$1:A549)+1,""),"")</f>
        <v/>
      </c>
      <c r="B550" s="218" t="str">
        <f>IFERROR(IF(J550="","",_xlfn.CONCAT($Y$2,_xlfn.CONCAT(IF(LEN(ドッグキャリー!$K$2)=1,0,""),ドッグキャリー!$K$2,_xlfn.CONCAT(IF(LEN(ドッグキャリー!$N$2)=1,0,""),ドッグキャリー!$N$2)))),"")</f>
        <v/>
      </c>
      <c r="C550" s="225"/>
      <c r="D550" s="225"/>
      <c r="E550" s="225"/>
      <c r="F550" s="226"/>
      <c r="G550" s="226"/>
      <c r="H550" s="226"/>
      <c r="I550" s="227" t="str">
        <f>IF(ウエア!N145=0,"",ウエア!E145)</f>
        <v/>
      </c>
      <c r="J550" s="226" t="str">
        <f>IF(ウエア!N145=0,"",ウエア!N145)</f>
        <v/>
      </c>
      <c r="K550" s="226"/>
      <c r="L550" s="226"/>
      <c r="M550" s="226"/>
      <c r="N550" s="226"/>
      <c r="O550" s="226"/>
      <c r="P550" s="226"/>
      <c r="Q550" s="226"/>
      <c r="R550" s="226"/>
      <c r="S550" s="216">
        <f t="shared" si="16"/>
        <v>549</v>
      </c>
      <c r="AA550" s="217" t="e">
        <f t="shared" si="17"/>
        <v>#VALUE!</v>
      </c>
    </row>
    <row r="551" spans="1:27" s="223" customFormat="1">
      <c r="A551" s="217" t="str">
        <f>IFERROR(IF(J551&lt;&gt;"",MAX($A$1:A550)+1,""),"")</f>
        <v/>
      </c>
      <c r="B551" s="218" t="str">
        <f>IFERROR(IF(J551="","",_xlfn.CONCAT($Y$2,_xlfn.CONCAT(IF(LEN(ドッグキャリー!$K$2)=1,0,""),ドッグキャリー!$K$2,_xlfn.CONCAT(IF(LEN(ドッグキャリー!$N$2)=1,0,""),ドッグキャリー!$N$2)))),"")</f>
        <v/>
      </c>
      <c r="C551" s="225"/>
      <c r="D551" s="225"/>
      <c r="E551" s="225"/>
      <c r="F551" s="226"/>
      <c r="G551" s="226"/>
      <c r="H551" s="226"/>
      <c r="I551" s="227" t="str">
        <f>IF(ウエア!N146=0,"",ウエア!E146)</f>
        <v/>
      </c>
      <c r="J551" s="226" t="str">
        <f>IF(ウエア!N146=0,"",ウエア!N146)</f>
        <v/>
      </c>
      <c r="K551" s="226"/>
      <c r="L551" s="226"/>
      <c r="M551" s="226"/>
      <c r="N551" s="226"/>
      <c r="O551" s="226"/>
      <c r="P551" s="226"/>
      <c r="Q551" s="226"/>
      <c r="R551" s="226"/>
      <c r="S551" s="216">
        <f t="shared" si="16"/>
        <v>550</v>
      </c>
      <c r="AA551" s="217" t="e">
        <f t="shared" si="17"/>
        <v>#VALUE!</v>
      </c>
    </row>
    <row r="552" spans="1:27" s="223" customFormat="1">
      <c r="A552" s="217" t="str">
        <f>IFERROR(IF(J552&lt;&gt;"",MAX($A$1:A551)+1,""),"")</f>
        <v/>
      </c>
      <c r="B552" s="218" t="str">
        <f>IFERROR(IF(J552="","",_xlfn.CONCAT($Y$2,_xlfn.CONCAT(IF(LEN(ドッグキャリー!$K$2)=1,0,""),ドッグキャリー!$K$2,_xlfn.CONCAT(IF(LEN(ドッグキャリー!$N$2)=1,0,""),ドッグキャリー!$N$2)))),"")</f>
        <v/>
      </c>
      <c r="C552" s="225"/>
      <c r="D552" s="225"/>
      <c r="E552" s="225"/>
      <c r="F552" s="226"/>
      <c r="G552" s="226"/>
      <c r="H552" s="226"/>
      <c r="I552" s="227" t="str">
        <f>IF(ウエア!N147=0,"",ウエア!E147)</f>
        <v/>
      </c>
      <c r="J552" s="226" t="str">
        <f>IF(ウエア!N147=0,"",ウエア!N147)</f>
        <v/>
      </c>
      <c r="K552" s="226"/>
      <c r="L552" s="226"/>
      <c r="M552" s="226"/>
      <c r="N552" s="226"/>
      <c r="O552" s="226"/>
      <c r="P552" s="226"/>
      <c r="Q552" s="226"/>
      <c r="R552" s="226"/>
      <c r="S552" s="216">
        <f t="shared" si="16"/>
        <v>551</v>
      </c>
      <c r="AA552" s="217" t="e">
        <f t="shared" si="17"/>
        <v>#VALUE!</v>
      </c>
    </row>
    <row r="553" spans="1:27" s="223" customFormat="1">
      <c r="A553" s="217" t="str">
        <f>IFERROR(IF(J553&lt;&gt;"",MAX($A$1:A552)+1,""),"")</f>
        <v/>
      </c>
      <c r="B553" s="218" t="str">
        <f>IFERROR(IF(J553="","",_xlfn.CONCAT($Y$2,_xlfn.CONCAT(IF(LEN(ドッグキャリー!$K$2)=1,0,""),ドッグキャリー!$K$2,_xlfn.CONCAT(IF(LEN(ドッグキャリー!$N$2)=1,0,""),ドッグキャリー!$N$2)))),"")</f>
        <v/>
      </c>
      <c r="C553" s="225"/>
      <c r="D553" s="225"/>
      <c r="E553" s="225"/>
      <c r="F553" s="226"/>
      <c r="G553" s="226"/>
      <c r="H553" s="226"/>
      <c r="I553" s="227" t="str">
        <f>IF(ウエア!N148=0,"",ウエア!E148)</f>
        <v/>
      </c>
      <c r="J553" s="226" t="str">
        <f>IF(ウエア!N148=0,"",ウエア!N148)</f>
        <v/>
      </c>
      <c r="K553" s="226"/>
      <c r="L553" s="226"/>
      <c r="M553" s="226"/>
      <c r="N553" s="226"/>
      <c r="O553" s="226"/>
      <c r="P553" s="226"/>
      <c r="Q553" s="226"/>
      <c r="R553" s="226"/>
      <c r="S553" s="216">
        <f t="shared" si="16"/>
        <v>552</v>
      </c>
      <c r="AA553" s="217" t="e">
        <f t="shared" si="17"/>
        <v>#VALUE!</v>
      </c>
    </row>
    <row r="554" spans="1:27" s="223" customFormat="1">
      <c r="A554" s="217" t="str">
        <f>IFERROR(IF(J554&lt;&gt;"",MAX($A$1:A553)+1,""),"")</f>
        <v/>
      </c>
      <c r="B554" s="218" t="str">
        <f>IFERROR(IF(J554="","",_xlfn.CONCAT($Y$2,_xlfn.CONCAT(IF(LEN(ドッグキャリー!$K$2)=1,0,""),ドッグキャリー!$K$2,_xlfn.CONCAT(IF(LEN(ドッグキャリー!$N$2)=1,0,""),ドッグキャリー!$N$2)))),"")</f>
        <v/>
      </c>
      <c r="C554" s="225"/>
      <c r="D554" s="225"/>
      <c r="E554" s="225"/>
      <c r="F554" s="226"/>
      <c r="G554" s="226"/>
      <c r="H554" s="226"/>
      <c r="I554" s="227" t="str">
        <f>IF(ウエア!N149=0,"",ウエア!E149)</f>
        <v/>
      </c>
      <c r="J554" s="226" t="str">
        <f>IF(ウエア!N149=0,"",ウエア!N149)</f>
        <v/>
      </c>
      <c r="K554" s="226"/>
      <c r="L554" s="226"/>
      <c r="M554" s="226"/>
      <c r="N554" s="226"/>
      <c r="O554" s="226"/>
      <c r="P554" s="226"/>
      <c r="Q554" s="226"/>
      <c r="R554" s="226"/>
      <c r="S554" s="216">
        <f t="shared" si="16"/>
        <v>553</v>
      </c>
      <c r="AA554" s="217" t="e">
        <f t="shared" si="17"/>
        <v>#VALUE!</v>
      </c>
    </row>
    <row r="555" spans="1:27" s="223" customFormat="1">
      <c r="A555" s="217" t="str">
        <f>IFERROR(IF(J555&lt;&gt;"",MAX($A$1:A554)+1,""),"")</f>
        <v/>
      </c>
      <c r="B555" s="218" t="str">
        <f>IFERROR(IF(J555="","",_xlfn.CONCAT($Y$2,_xlfn.CONCAT(IF(LEN(ドッグキャリー!$K$2)=1,0,""),ドッグキャリー!$K$2,_xlfn.CONCAT(IF(LEN(ドッグキャリー!$N$2)=1,0,""),ドッグキャリー!$N$2)))),"")</f>
        <v/>
      </c>
      <c r="C555" s="225"/>
      <c r="D555" s="225"/>
      <c r="E555" s="225"/>
      <c r="F555" s="226"/>
      <c r="G555" s="226"/>
      <c r="H555" s="226"/>
      <c r="I555" s="227" t="str">
        <f>IF(ウエア!N150=0,"",ウエア!E150)</f>
        <v/>
      </c>
      <c r="J555" s="226" t="str">
        <f>IF(ウエア!N150=0,"",ウエア!N150)</f>
        <v/>
      </c>
      <c r="K555" s="226"/>
      <c r="L555" s="226"/>
      <c r="M555" s="226"/>
      <c r="N555" s="226"/>
      <c r="O555" s="226"/>
      <c r="P555" s="226"/>
      <c r="Q555" s="226"/>
      <c r="R555" s="226"/>
      <c r="S555" s="216">
        <f t="shared" si="16"/>
        <v>554</v>
      </c>
      <c r="AA555" s="217" t="e">
        <f t="shared" si="17"/>
        <v>#VALUE!</v>
      </c>
    </row>
    <row r="556" spans="1:27" s="223" customFormat="1">
      <c r="A556" s="217" t="str">
        <f>IFERROR(IF(J556&lt;&gt;"",MAX($A$1:A555)+1,""),"")</f>
        <v/>
      </c>
      <c r="B556" s="218" t="str">
        <f>IFERROR(IF(J556="","",_xlfn.CONCAT($Y$2,_xlfn.CONCAT(IF(LEN(ドッグキャリー!$K$2)=1,0,""),ドッグキャリー!$K$2,_xlfn.CONCAT(IF(LEN(ドッグキャリー!$N$2)=1,0,""),ドッグキャリー!$N$2)))),"")</f>
        <v/>
      </c>
      <c r="C556" s="225"/>
      <c r="D556" s="225"/>
      <c r="E556" s="225"/>
      <c r="F556" s="226"/>
      <c r="G556" s="226"/>
      <c r="H556" s="226"/>
      <c r="I556" s="227" t="str">
        <f>IF(ウエア!N151=0,"",ウエア!E151)</f>
        <v/>
      </c>
      <c r="J556" s="226" t="str">
        <f>IF(ウエア!N151=0,"",ウエア!N151)</f>
        <v/>
      </c>
      <c r="K556" s="226"/>
      <c r="L556" s="226"/>
      <c r="M556" s="226"/>
      <c r="N556" s="226"/>
      <c r="O556" s="226"/>
      <c r="P556" s="226"/>
      <c r="Q556" s="226"/>
      <c r="R556" s="226"/>
      <c r="S556" s="216">
        <f t="shared" si="16"/>
        <v>555</v>
      </c>
      <c r="AA556" s="217" t="e">
        <f t="shared" si="17"/>
        <v>#VALUE!</v>
      </c>
    </row>
    <row r="557" spans="1:27" s="223" customFormat="1">
      <c r="A557" s="217" t="str">
        <f>IFERROR(IF(J557&lt;&gt;"",MAX($A$1:A556)+1,""),"")</f>
        <v/>
      </c>
      <c r="B557" s="218" t="str">
        <f>IFERROR(IF(J557="","",_xlfn.CONCAT($Y$2,_xlfn.CONCAT(IF(LEN(ドッグキャリー!$K$2)=1,0,""),ドッグキャリー!$K$2,_xlfn.CONCAT(IF(LEN(ドッグキャリー!$N$2)=1,0,""),ドッグキャリー!$N$2)))),"")</f>
        <v/>
      </c>
      <c r="C557" s="225"/>
      <c r="D557" s="225"/>
      <c r="E557" s="225"/>
      <c r="F557" s="226"/>
      <c r="G557" s="226"/>
      <c r="H557" s="226"/>
      <c r="I557" s="227" t="str">
        <f>IF(ウエア!N152=0,"",ウエア!E152)</f>
        <v/>
      </c>
      <c r="J557" s="226" t="str">
        <f>IF(ウエア!N152=0,"",ウエア!N152)</f>
        <v/>
      </c>
      <c r="K557" s="226"/>
      <c r="L557" s="226"/>
      <c r="M557" s="226"/>
      <c r="N557" s="226"/>
      <c r="O557" s="226"/>
      <c r="P557" s="226"/>
      <c r="Q557" s="226"/>
      <c r="R557" s="226"/>
      <c r="S557" s="216">
        <f t="shared" si="16"/>
        <v>556</v>
      </c>
      <c r="AA557" s="217" t="e">
        <f t="shared" si="17"/>
        <v>#VALUE!</v>
      </c>
    </row>
    <row r="558" spans="1:27" s="223" customFormat="1">
      <c r="A558" s="217" t="str">
        <f>IFERROR(IF(J558&lt;&gt;"",MAX($A$1:A557)+1,""),"")</f>
        <v/>
      </c>
      <c r="B558" s="218" t="str">
        <f>IFERROR(IF(J558="","",_xlfn.CONCAT($Y$2,_xlfn.CONCAT(IF(LEN(ドッグキャリー!$K$2)=1,0,""),ドッグキャリー!$K$2,_xlfn.CONCAT(IF(LEN(ドッグキャリー!$N$2)=1,0,""),ドッグキャリー!$N$2)))),"")</f>
        <v/>
      </c>
      <c r="C558" s="225"/>
      <c r="D558" s="225"/>
      <c r="E558" s="225"/>
      <c r="F558" s="226"/>
      <c r="G558" s="226"/>
      <c r="H558" s="226"/>
      <c r="I558" s="227" t="str">
        <f>IF(ウエア!N153=0,"",ウエア!E153)</f>
        <v/>
      </c>
      <c r="J558" s="226" t="str">
        <f>IF(ウエア!N153=0,"",ウエア!N153)</f>
        <v/>
      </c>
      <c r="K558" s="226"/>
      <c r="L558" s="226"/>
      <c r="M558" s="226"/>
      <c r="N558" s="226"/>
      <c r="O558" s="226"/>
      <c r="P558" s="226"/>
      <c r="Q558" s="226"/>
      <c r="R558" s="226"/>
      <c r="S558" s="216">
        <f t="shared" si="16"/>
        <v>557</v>
      </c>
      <c r="AA558" s="217" t="e">
        <f t="shared" si="17"/>
        <v>#VALUE!</v>
      </c>
    </row>
    <row r="559" spans="1:27" s="223" customFormat="1">
      <c r="A559" s="217" t="str">
        <f>IFERROR(IF(J559&lt;&gt;"",MAX($A$1:A558)+1,""),"")</f>
        <v/>
      </c>
      <c r="B559" s="218" t="str">
        <f>IFERROR(IF(J559="","",_xlfn.CONCAT($Y$2,_xlfn.CONCAT(IF(LEN(ドッグキャリー!$K$2)=1,0,""),ドッグキャリー!$K$2,_xlfn.CONCAT(IF(LEN(ドッグキャリー!$N$2)=1,0,""),ドッグキャリー!$N$2)))),"")</f>
        <v/>
      </c>
      <c r="C559" s="225"/>
      <c r="D559" s="225"/>
      <c r="E559" s="225"/>
      <c r="F559" s="226"/>
      <c r="G559" s="226"/>
      <c r="H559" s="226"/>
      <c r="I559" s="227" t="str">
        <f>IF(ウエア!N154=0,"",ウエア!E154)</f>
        <v/>
      </c>
      <c r="J559" s="226" t="str">
        <f>IF(ウエア!N154=0,"",ウエア!N154)</f>
        <v/>
      </c>
      <c r="K559" s="226"/>
      <c r="L559" s="226"/>
      <c r="M559" s="226"/>
      <c r="N559" s="226"/>
      <c r="O559" s="226"/>
      <c r="P559" s="226"/>
      <c r="Q559" s="226"/>
      <c r="R559" s="226"/>
      <c r="S559" s="216">
        <f t="shared" si="16"/>
        <v>558</v>
      </c>
      <c r="AA559" s="217" t="e">
        <f t="shared" si="17"/>
        <v>#VALUE!</v>
      </c>
    </row>
    <row r="560" spans="1:27" s="223" customFormat="1">
      <c r="A560" s="217" t="str">
        <f>IFERROR(IF(J560&lt;&gt;"",MAX($A$1:A559)+1,""),"")</f>
        <v/>
      </c>
      <c r="B560" s="218" t="str">
        <f>IFERROR(IF(J560="","",_xlfn.CONCAT($Y$2,_xlfn.CONCAT(IF(LEN(ドッグキャリー!$K$2)=1,0,""),ドッグキャリー!$K$2,_xlfn.CONCAT(IF(LEN(ドッグキャリー!$N$2)=1,0,""),ドッグキャリー!$N$2)))),"")</f>
        <v/>
      </c>
      <c r="C560" s="225"/>
      <c r="D560" s="225"/>
      <c r="E560" s="225"/>
      <c r="F560" s="226"/>
      <c r="G560" s="226"/>
      <c r="H560" s="226"/>
      <c r="I560" s="227" t="str">
        <f>IF(ウエア!N155=0,"",ウエア!E155)</f>
        <v/>
      </c>
      <c r="J560" s="226" t="str">
        <f>IF(ウエア!N155=0,"",ウエア!N155)</f>
        <v/>
      </c>
      <c r="K560" s="226"/>
      <c r="L560" s="226"/>
      <c r="M560" s="226"/>
      <c r="N560" s="226"/>
      <c r="O560" s="226"/>
      <c r="P560" s="226"/>
      <c r="Q560" s="226"/>
      <c r="R560" s="226"/>
      <c r="S560" s="216">
        <f t="shared" si="16"/>
        <v>559</v>
      </c>
      <c r="AA560" s="217" t="e">
        <f t="shared" si="17"/>
        <v>#VALUE!</v>
      </c>
    </row>
    <row r="561" spans="1:27" s="223" customFormat="1">
      <c r="A561" s="217" t="str">
        <f>IFERROR(IF(J561&lt;&gt;"",MAX($A$1:A560)+1,""),"")</f>
        <v/>
      </c>
      <c r="B561" s="218" t="str">
        <f>IFERROR(IF(J561="","",_xlfn.CONCAT($Y$2,_xlfn.CONCAT(IF(LEN(ドッグキャリー!$K$2)=1,0,""),ドッグキャリー!$K$2,_xlfn.CONCAT(IF(LEN(ドッグキャリー!$N$2)=1,0,""),ドッグキャリー!$N$2)))),"")</f>
        <v/>
      </c>
      <c r="C561" s="225"/>
      <c r="D561" s="225"/>
      <c r="E561" s="225"/>
      <c r="F561" s="226"/>
      <c r="G561" s="226"/>
      <c r="H561" s="226"/>
      <c r="I561" s="227" t="str">
        <f>IF(ウエア!N156=0,"",ウエア!E156)</f>
        <v/>
      </c>
      <c r="J561" s="226" t="str">
        <f>IF(ウエア!N156=0,"",ウエア!N156)</f>
        <v/>
      </c>
      <c r="K561" s="226"/>
      <c r="L561" s="226"/>
      <c r="M561" s="226"/>
      <c r="N561" s="226"/>
      <c r="O561" s="226"/>
      <c r="P561" s="226"/>
      <c r="Q561" s="226"/>
      <c r="R561" s="226"/>
      <c r="S561" s="216">
        <f t="shared" si="16"/>
        <v>560</v>
      </c>
      <c r="AA561" s="217" t="e">
        <f t="shared" si="17"/>
        <v>#VALUE!</v>
      </c>
    </row>
    <row r="562" spans="1:27" s="223" customFormat="1">
      <c r="A562" s="217" t="str">
        <f>IFERROR(IF(J562&lt;&gt;"",MAX($A$1:A561)+1,""),"")</f>
        <v/>
      </c>
      <c r="B562" s="218" t="str">
        <f>IFERROR(IF(J562="","",_xlfn.CONCAT($Y$2,_xlfn.CONCAT(IF(LEN(ドッグキャリー!$K$2)=1,0,""),ドッグキャリー!$K$2,_xlfn.CONCAT(IF(LEN(ドッグキャリー!$N$2)=1,0,""),ドッグキャリー!$N$2)))),"")</f>
        <v/>
      </c>
      <c r="C562" s="225"/>
      <c r="D562" s="225"/>
      <c r="E562" s="225"/>
      <c r="F562" s="226"/>
      <c r="G562" s="226"/>
      <c r="H562" s="226"/>
      <c r="I562" s="227" t="str">
        <f>IF(ウエア!N157=0,"",ウエア!E157)</f>
        <v/>
      </c>
      <c r="J562" s="226" t="str">
        <f>IF(ウエア!N157=0,"",ウエア!N157)</f>
        <v/>
      </c>
      <c r="K562" s="226"/>
      <c r="L562" s="226"/>
      <c r="M562" s="226"/>
      <c r="N562" s="226"/>
      <c r="O562" s="226"/>
      <c r="P562" s="226"/>
      <c r="Q562" s="226"/>
      <c r="R562" s="226"/>
      <c r="S562" s="216">
        <f t="shared" si="16"/>
        <v>561</v>
      </c>
      <c r="AA562" s="217" t="e">
        <f t="shared" si="17"/>
        <v>#VALUE!</v>
      </c>
    </row>
    <row r="563" spans="1:27" s="223" customFormat="1">
      <c r="A563" s="217" t="str">
        <f>IFERROR(IF(J563&lt;&gt;"",MAX($A$1:A562)+1,""),"")</f>
        <v/>
      </c>
      <c r="B563" s="218" t="str">
        <f>IFERROR(IF(J563="","",_xlfn.CONCAT($Y$2,_xlfn.CONCAT(IF(LEN(ドッグキャリー!$K$2)=1,0,""),ドッグキャリー!$K$2,_xlfn.CONCAT(IF(LEN(ドッグキャリー!$N$2)=1,0,""),ドッグキャリー!$N$2)))),"")</f>
        <v/>
      </c>
      <c r="C563" s="225"/>
      <c r="D563" s="225"/>
      <c r="E563" s="225"/>
      <c r="F563" s="226"/>
      <c r="G563" s="226"/>
      <c r="H563" s="226"/>
      <c r="I563" s="227" t="str">
        <f>IF(ウエア!N158=0,"",ウエア!E158)</f>
        <v/>
      </c>
      <c r="J563" s="226" t="str">
        <f>IF(ウエア!N158=0,"",ウエア!N158)</f>
        <v/>
      </c>
      <c r="K563" s="226"/>
      <c r="L563" s="226"/>
      <c r="M563" s="226"/>
      <c r="N563" s="226"/>
      <c r="O563" s="226"/>
      <c r="P563" s="226"/>
      <c r="Q563" s="226"/>
      <c r="R563" s="226"/>
      <c r="S563" s="216">
        <f t="shared" si="16"/>
        <v>562</v>
      </c>
      <c r="AA563" s="217" t="e">
        <f t="shared" si="17"/>
        <v>#VALUE!</v>
      </c>
    </row>
    <row r="564" spans="1:27" s="223" customFormat="1">
      <c r="A564" s="217" t="str">
        <f>IFERROR(IF(J564&lt;&gt;"",MAX($A$1:A563)+1,""),"")</f>
        <v/>
      </c>
      <c r="B564" s="218" t="str">
        <f>IFERROR(IF(J564="","",_xlfn.CONCAT($Y$2,_xlfn.CONCAT(IF(LEN(ドッグキャリー!$K$2)=1,0,""),ドッグキャリー!$K$2,_xlfn.CONCAT(IF(LEN(ドッグキャリー!$N$2)=1,0,""),ドッグキャリー!$N$2)))),"")</f>
        <v/>
      </c>
      <c r="C564" s="225"/>
      <c r="D564" s="225"/>
      <c r="E564" s="225"/>
      <c r="F564" s="226"/>
      <c r="G564" s="226"/>
      <c r="H564" s="226"/>
      <c r="I564" s="227" t="str">
        <f>IF(ウエア!N159=0,"",ウエア!E159)</f>
        <v/>
      </c>
      <c r="J564" s="226" t="str">
        <f>IF(ウエア!N159=0,"",ウエア!N159)</f>
        <v/>
      </c>
      <c r="K564" s="226"/>
      <c r="L564" s="226"/>
      <c r="M564" s="226"/>
      <c r="N564" s="226"/>
      <c r="O564" s="226"/>
      <c r="P564" s="226"/>
      <c r="Q564" s="226"/>
      <c r="R564" s="226"/>
      <c r="S564" s="216">
        <f t="shared" si="16"/>
        <v>563</v>
      </c>
      <c r="AA564" s="217" t="e">
        <f t="shared" si="17"/>
        <v>#VALUE!</v>
      </c>
    </row>
    <row r="565" spans="1:27" s="223" customFormat="1">
      <c r="A565" s="217" t="str">
        <f>IFERROR(IF(J565&lt;&gt;"",MAX($A$1:A564)+1,""),"")</f>
        <v/>
      </c>
      <c r="B565" s="218" t="str">
        <f>IFERROR(IF(J565="","",_xlfn.CONCAT($Y$2,_xlfn.CONCAT(IF(LEN(ドッグキャリー!$K$2)=1,0,""),ドッグキャリー!$K$2,_xlfn.CONCAT(IF(LEN(ドッグキャリー!$N$2)=1,0,""),ドッグキャリー!$N$2)))),"")</f>
        <v/>
      </c>
      <c r="C565" s="225"/>
      <c r="D565" s="225"/>
      <c r="E565" s="225"/>
      <c r="F565" s="226"/>
      <c r="G565" s="226"/>
      <c r="H565" s="226"/>
      <c r="I565" s="227" t="str">
        <f>IF(ウエア!N160=0,"",ウエア!E160)</f>
        <v/>
      </c>
      <c r="J565" s="226" t="str">
        <f>IF(ウエア!N160=0,"",ウエア!N160)</f>
        <v/>
      </c>
      <c r="K565" s="226"/>
      <c r="L565" s="226"/>
      <c r="M565" s="226"/>
      <c r="N565" s="226"/>
      <c r="O565" s="226"/>
      <c r="P565" s="226"/>
      <c r="Q565" s="226"/>
      <c r="R565" s="226"/>
      <c r="S565" s="216">
        <f t="shared" si="16"/>
        <v>564</v>
      </c>
      <c r="AA565" s="217" t="e">
        <f t="shared" si="17"/>
        <v>#VALUE!</v>
      </c>
    </row>
    <row r="566" spans="1:27" s="223" customFormat="1">
      <c r="A566" s="217" t="str">
        <f>IFERROR(IF(J566&lt;&gt;"",MAX($A$1:A565)+1,""),"")</f>
        <v/>
      </c>
      <c r="B566" s="218" t="str">
        <f>IFERROR(IF(J566="","",_xlfn.CONCAT($Y$2,_xlfn.CONCAT(IF(LEN(ドッグキャリー!$K$2)=1,0,""),ドッグキャリー!$K$2,_xlfn.CONCAT(IF(LEN(ドッグキャリー!$N$2)=1,0,""),ドッグキャリー!$N$2)))),"")</f>
        <v/>
      </c>
      <c r="C566" s="225"/>
      <c r="D566" s="225"/>
      <c r="E566" s="225"/>
      <c r="F566" s="226"/>
      <c r="G566" s="226"/>
      <c r="H566" s="226"/>
      <c r="I566" s="227" t="str">
        <f>IF(ウエア!N161=0,"",ウエア!E161)</f>
        <v/>
      </c>
      <c r="J566" s="226" t="str">
        <f>IF(ウエア!N161=0,"",ウエア!N161)</f>
        <v/>
      </c>
      <c r="K566" s="226"/>
      <c r="L566" s="226"/>
      <c r="M566" s="226"/>
      <c r="N566" s="226"/>
      <c r="O566" s="226"/>
      <c r="P566" s="226"/>
      <c r="Q566" s="226"/>
      <c r="R566" s="226"/>
      <c r="S566" s="216">
        <f t="shared" si="16"/>
        <v>565</v>
      </c>
      <c r="AA566" s="217" t="e">
        <f t="shared" si="17"/>
        <v>#VALUE!</v>
      </c>
    </row>
    <row r="567" spans="1:27" s="223" customFormat="1">
      <c r="A567" s="217" t="str">
        <f>IFERROR(IF(J567&lt;&gt;"",MAX($A$1:A566)+1,""),"")</f>
        <v/>
      </c>
      <c r="B567" s="218" t="str">
        <f>IFERROR(IF(J567="","",_xlfn.CONCAT($Y$2,_xlfn.CONCAT(IF(LEN(ドッグキャリー!$K$2)=1,0,""),ドッグキャリー!$K$2,_xlfn.CONCAT(IF(LEN(ドッグキャリー!$N$2)=1,0,""),ドッグキャリー!$N$2)))),"")</f>
        <v/>
      </c>
      <c r="C567" s="225"/>
      <c r="D567" s="225"/>
      <c r="E567" s="225"/>
      <c r="F567" s="226"/>
      <c r="G567" s="226"/>
      <c r="H567" s="226"/>
      <c r="I567" s="227" t="str">
        <f>IF(ウエア!N162=0,"",ウエア!E162)</f>
        <v/>
      </c>
      <c r="J567" s="226" t="str">
        <f>IF(ウエア!N162=0,"",ウエア!N162)</f>
        <v/>
      </c>
      <c r="K567" s="226"/>
      <c r="L567" s="226"/>
      <c r="M567" s="226"/>
      <c r="N567" s="226"/>
      <c r="O567" s="226"/>
      <c r="P567" s="226"/>
      <c r="Q567" s="226"/>
      <c r="R567" s="226"/>
      <c r="S567" s="216">
        <f t="shared" si="16"/>
        <v>566</v>
      </c>
      <c r="AA567" s="217" t="e">
        <f t="shared" si="17"/>
        <v>#VALUE!</v>
      </c>
    </row>
    <row r="568" spans="1:27" s="223" customFormat="1">
      <c r="A568" s="217" t="str">
        <f>IFERROR(IF(J568&lt;&gt;"",MAX($A$1:A567)+1,""),"")</f>
        <v/>
      </c>
      <c r="B568" s="218" t="str">
        <f>IFERROR(IF(J568="","",_xlfn.CONCAT($Y$2,_xlfn.CONCAT(IF(LEN(ドッグキャリー!$K$2)=1,0,""),ドッグキャリー!$K$2,_xlfn.CONCAT(IF(LEN(ドッグキャリー!$N$2)=1,0,""),ドッグキャリー!$N$2)))),"")</f>
        <v/>
      </c>
      <c r="C568" s="225"/>
      <c r="D568" s="225"/>
      <c r="E568" s="225"/>
      <c r="F568" s="226"/>
      <c r="G568" s="226"/>
      <c r="H568" s="226"/>
      <c r="I568" s="227" t="str">
        <f>IF(ウエア!N163=0,"",ウエア!E163)</f>
        <v/>
      </c>
      <c r="J568" s="226" t="str">
        <f>IF(ウエア!N163=0,"",ウエア!N163)</f>
        <v/>
      </c>
      <c r="K568" s="226"/>
      <c r="L568" s="226"/>
      <c r="M568" s="226"/>
      <c r="N568" s="226"/>
      <c r="O568" s="226"/>
      <c r="P568" s="226"/>
      <c r="Q568" s="226"/>
      <c r="R568" s="226"/>
      <c r="S568" s="216">
        <f t="shared" si="16"/>
        <v>567</v>
      </c>
      <c r="AA568" s="217" t="e">
        <f t="shared" si="17"/>
        <v>#VALUE!</v>
      </c>
    </row>
    <row r="569" spans="1:27" s="223" customFormat="1">
      <c r="A569" s="217" t="str">
        <f>IFERROR(IF(J569&lt;&gt;"",MAX($A$1:A568)+1,""),"")</f>
        <v/>
      </c>
      <c r="B569" s="218" t="str">
        <f>IFERROR(IF(J569="","",_xlfn.CONCAT($Y$2,_xlfn.CONCAT(IF(LEN(ドッグキャリー!$K$2)=1,0,""),ドッグキャリー!$K$2,_xlfn.CONCAT(IF(LEN(ドッグキャリー!$N$2)=1,0,""),ドッグキャリー!$N$2)))),"")</f>
        <v/>
      </c>
      <c r="C569" s="225"/>
      <c r="D569" s="225"/>
      <c r="E569" s="225"/>
      <c r="F569" s="226"/>
      <c r="G569" s="226"/>
      <c r="H569" s="226"/>
      <c r="I569" s="227" t="str">
        <f>IF(ウエア!N164=0,"",ウエア!E164)</f>
        <v/>
      </c>
      <c r="J569" s="226" t="str">
        <f>IF(ウエア!N164=0,"",ウエア!N164)</f>
        <v/>
      </c>
      <c r="K569" s="226"/>
      <c r="L569" s="226"/>
      <c r="M569" s="226"/>
      <c r="N569" s="226"/>
      <c r="O569" s="226"/>
      <c r="P569" s="226"/>
      <c r="Q569" s="226"/>
      <c r="R569" s="226"/>
      <c r="S569" s="216">
        <f t="shared" si="16"/>
        <v>568</v>
      </c>
      <c r="AA569" s="217" t="e">
        <f t="shared" si="17"/>
        <v>#VALUE!</v>
      </c>
    </row>
    <row r="570" spans="1:27" s="223" customFormat="1">
      <c r="A570" s="217" t="str">
        <f>IFERROR(IF(J570&lt;&gt;"",MAX($A$1:A569)+1,""),"")</f>
        <v/>
      </c>
      <c r="B570" s="218" t="str">
        <f>IFERROR(IF(J570="","",_xlfn.CONCAT($Y$2,_xlfn.CONCAT(IF(LEN(ドッグキャリー!$K$2)=1,0,""),ドッグキャリー!$K$2,_xlfn.CONCAT(IF(LEN(ドッグキャリー!$N$2)=1,0,""),ドッグキャリー!$N$2)))),"")</f>
        <v/>
      </c>
      <c r="C570" s="225"/>
      <c r="D570" s="225"/>
      <c r="E570" s="225"/>
      <c r="F570" s="226"/>
      <c r="G570" s="226"/>
      <c r="H570" s="226"/>
      <c r="I570" s="227" t="str">
        <f>IF(ウエア!N165=0,"",ウエア!E165)</f>
        <v/>
      </c>
      <c r="J570" s="226" t="str">
        <f>IF(ウエア!N165=0,"",ウエア!N165)</f>
        <v/>
      </c>
      <c r="K570" s="226"/>
      <c r="L570" s="226"/>
      <c r="M570" s="226"/>
      <c r="N570" s="226"/>
      <c r="O570" s="226"/>
      <c r="P570" s="226"/>
      <c r="Q570" s="226"/>
      <c r="R570" s="226"/>
      <c r="S570" s="216">
        <f t="shared" si="16"/>
        <v>569</v>
      </c>
      <c r="AA570" s="217" t="e">
        <f t="shared" si="17"/>
        <v>#VALUE!</v>
      </c>
    </row>
    <row r="571" spans="1:27" s="223" customFormat="1">
      <c r="A571" s="217" t="str">
        <f>IFERROR(IF(J571&lt;&gt;"",MAX($A$1:A570)+1,""),"")</f>
        <v/>
      </c>
      <c r="B571" s="218" t="str">
        <f>IFERROR(IF(J571="","",_xlfn.CONCAT($Y$2,_xlfn.CONCAT(IF(LEN(ドッグキャリー!$K$2)=1,0,""),ドッグキャリー!$K$2,_xlfn.CONCAT(IF(LEN(ドッグキャリー!$N$2)=1,0,""),ドッグキャリー!$N$2)))),"")</f>
        <v/>
      </c>
      <c r="C571" s="225"/>
      <c r="D571" s="225"/>
      <c r="E571" s="225"/>
      <c r="F571" s="226"/>
      <c r="G571" s="226"/>
      <c r="H571" s="226"/>
      <c r="I571" s="227" t="str">
        <f>IF(ウエア!N166=0,"",ウエア!E166)</f>
        <v/>
      </c>
      <c r="J571" s="226" t="str">
        <f>IF(ウエア!N166=0,"",ウエア!N166)</f>
        <v/>
      </c>
      <c r="K571" s="226"/>
      <c r="L571" s="226"/>
      <c r="M571" s="226"/>
      <c r="N571" s="226"/>
      <c r="O571" s="226"/>
      <c r="P571" s="226"/>
      <c r="Q571" s="226"/>
      <c r="R571" s="226"/>
      <c r="S571" s="216">
        <f t="shared" si="16"/>
        <v>570</v>
      </c>
      <c r="AA571" s="217" t="e">
        <f t="shared" si="17"/>
        <v>#VALUE!</v>
      </c>
    </row>
    <row r="572" spans="1:27" s="223" customFormat="1">
      <c r="A572" s="217" t="str">
        <f>IFERROR(IF(J572&lt;&gt;"",MAX($A$1:A571)+1,""),"")</f>
        <v/>
      </c>
      <c r="B572" s="218" t="str">
        <f>IFERROR(IF(J572="","",_xlfn.CONCAT($Y$2,_xlfn.CONCAT(IF(LEN(ドッグキャリー!$K$2)=1,0,""),ドッグキャリー!$K$2,_xlfn.CONCAT(IF(LEN(ドッグキャリー!$N$2)=1,0,""),ドッグキャリー!$N$2)))),"")</f>
        <v/>
      </c>
      <c r="C572" s="225"/>
      <c r="D572" s="225"/>
      <c r="E572" s="225"/>
      <c r="F572" s="226"/>
      <c r="G572" s="226"/>
      <c r="H572" s="226"/>
      <c r="I572" s="227" t="str">
        <f>IF(ウエア!N167=0,"",ウエア!E167)</f>
        <v/>
      </c>
      <c r="J572" s="226" t="str">
        <f>IF(ウエア!N167=0,"",ウエア!N167)</f>
        <v/>
      </c>
      <c r="K572" s="226"/>
      <c r="L572" s="226"/>
      <c r="M572" s="226"/>
      <c r="N572" s="226"/>
      <c r="O572" s="226"/>
      <c r="P572" s="226"/>
      <c r="Q572" s="226"/>
      <c r="R572" s="226"/>
      <c r="S572" s="216">
        <f t="shared" si="16"/>
        <v>571</v>
      </c>
      <c r="AA572" s="217" t="e">
        <f t="shared" si="17"/>
        <v>#VALUE!</v>
      </c>
    </row>
    <row r="573" spans="1:27" s="223" customFormat="1">
      <c r="A573" s="217" t="str">
        <f>IFERROR(IF(J573&lt;&gt;"",MAX($A$1:A572)+1,""),"")</f>
        <v/>
      </c>
      <c r="B573" s="218" t="str">
        <f>IFERROR(IF(J573="","",_xlfn.CONCAT($Y$2,_xlfn.CONCAT(IF(LEN(ドッグキャリー!$K$2)=1,0,""),ドッグキャリー!$K$2,_xlfn.CONCAT(IF(LEN(ドッグキャリー!$N$2)=1,0,""),ドッグキャリー!$N$2)))),"")</f>
        <v/>
      </c>
      <c r="C573" s="225"/>
      <c r="D573" s="225"/>
      <c r="E573" s="225"/>
      <c r="F573" s="226"/>
      <c r="G573" s="226"/>
      <c r="H573" s="226"/>
      <c r="I573" s="227" t="str">
        <f>IF(ウエア!N168=0,"",ウエア!E168)</f>
        <v/>
      </c>
      <c r="J573" s="226" t="str">
        <f>IF(ウエア!N168=0,"",ウエア!N168)</f>
        <v/>
      </c>
      <c r="K573" s="226"/>
      <c r="L573" s="226"/>
      <c r="M573" s="226"/>
      <c r="N573" s="226"/>
      <c r="O573" s="226"/>
      <c r="P573" s="226"/>
      <c r="Q573" s="226"/>
      <c r="R573" s="226"/>
      <c r="S573" s="216">
        <f t="shared" si="16"/>
        <v>572</v>
      </c>
      <c r="AA573" s="217" t="e">
        <f t="shared" si="17"/>
        <v>#VALUE!</v>
      </c>
    </row>
    <row r="574" spans="1:27" s="223" customFormat="1">
      <c r="A574" s="217" t="str">
        <f>IFERROR(IF(J574&lt;&gt;"",MAX($A$1:A573)+1,""),"")</f>
        <v/>
      </c>
      <c r="B574" s="218" t="str">
        <f>IFERROR(IF(J574="","",_xlfn.CONCAT($Y$2,_xlfn.CONCAT(IF(LEN(ドッグキャリー!$K$2)=1,0,""),ドッグキャリー!$K$2,_xlfn.CONCAT(IF(LEN(ドッグキャリー!$N$2)=1,0,""),ドッグキャリー!$N$2)))),"")</f>
        <v/>
      </c>
      <c r="C574" s="225"/>
      <c r="D574" s="225"/>
      <c r="E574" s="225"/>
      <c r="F574" s="226"/>
      <c r="G574" s="226"/>
      <c r="H574" s="226"/>
      <c r="I574" s="227" t="str">
        <f>IF(ウエア!N169=0,"",ウエア!E169)</f>
        <v/>
      </c>
      <c r="J574" s="226" t="str">
        <f>IF(ウエア!N169=0,"",ウエア!N169)</f>
        <v/>
      </c>
      <c r="K574" s="226"/>
      <c r="L574" s="226"/>
      <c r="M574" s="226"/>
      <c r="N574" s="226"/>
      <c r="O574" s="226"/>
      <c r="P574" s="226"/>
      <c r="Q574" s="226"/>
      <c r="R574" s="226"/>
      <c r="S574" s="216">
        <f t="shared" si="16"/>
        <v>573</v>
      </c>
      <c r="AA574" s="217" t="e">
        <f t="shared" si="17"/>
        <v>#VALUE!</v>
      </c>
    </row>
    <row r="575" spans="1:27" s="223" customFormat="1">
      <c r="A575" s="217" t="str">
        <f>IFERROR(IF(J575&lt;&gt;"",MAX($A$1:A574)+1,""),"")</f>
        <v/>
      </c>
      <c r="B575" s="218" t="str">
        <f>IFERROR(IF(J575="","",_xlfn.CONCAT($Y$2,_xlfn.CONCAT(IF(LEN(ドッグキャリー!$K$2)=1,0,""),ドッグキャリー!$K$2,_xlfn.CONCAT(IF(LEN(ドッグキャリー!$N$2)=1,0,""),ドッグキャリー!$N$2)))),"")</f>
        <v/>
      </c>
      <c r="C575" s="225"/>
      <c r="D575" s="225"/>
      <c r="E575" s="225"/>
      <c r="F575" s="226"/>
      <c r="G575" s="226"/>
      <c r="H575" s="226"/>
      <c r="I575" s="227" t="str">
        <f>IF(ウエア!N170=0,"",ウエア!E170)</f>
        <v/>
      </c>
      <c r="J575" s="226" t="str">
        <f>IF(ウエア!N170=0,"",ウエア!N170)</f>
        <v/>
      </c>
      <c r="K575" s="226"/>
      <c r="L575" s="226"/>
      <c r="M575" s="226"/>
      <c r="N575" s="226"/>
      <c r="O575" s="226"/>
      <c r="P575" s="226"/>
      <c r="Q575" s="226"/>
      <c r="R575" s="226"/>
      <c r="S575" s="216">
        <f t="shared" si="16"/>
        <v>574</v>
      </c>
      <c r="AA575" s="217" t="e">
        <f t="shared" si="17"/>
        <v>#VALUE!</v>
      </c>
    </row>
    <row r="576" spans="1:27" s="223" customFormat="1">
      <c r="A576" s="217" t="str">
        <f>IFERROR(IF(J576&lt;&gt;"",MAX($A$1:A575)+1,""),"")</f>
        <v/>
      </c>
      <c r="B576" s="218" t="str">
        <f>IFERROR(IF(J576="","",_xlfn.CONCAT($Y$2,_xlfn.CONCAT(IF(LEN(ドッグキャリー!$K$2)=1,0,""),ドッグキャリー!$K$2,_xlfn.CONCAT(IF(LEN(ドッグキャリー!$N$2)=1,0,""),ドッグキャリー!$N$2)))),"")</f>
        <v/>
      </c>
      <c r="C576" s="225"/>
      <c r="D576" s="225"/>
      <c r="E576" s="225"/>
      <c r="F576" s="226"/>
      <c r="G576" s="226"/>
      <c r="H576" s="226"/>
      <c r="I576" s="227" t="str">
        <f>IF(ウエア!N171=0,"",ウエア!E171)</f>
        <v/>
      </c>
      <c r="J576" s="226" t="str">
        <f>IF(ウエア!N171=0,"",ウエア!N171)</f>
        <v/>
      </c>
      <c r="K576" s="226"/>
      <c r="L576" s="226"/>
      <c r="M576" s="226"/>
      <c r="N576" s="226"/>
      <c r="O576" s="226"/>
      <c r="P576" s="226"/>
      <c r="Q576" s="226"/>
      <c r="R576" s="226"/>
      <c r="S576" s="216">
        <f t="shared" si="16"/>
        <v>575</v>
      </c>
      <c r="AA576" s="217" t="e">
        <f t="shared" si="17"/>
        <v>#VALUE!</v>
      </c>
    </row>
    <row r="577" spans="1:27" s="223" customFormat="1">
      <c r="A577" s="217" t="str">
        <f>IFERROR(IF(J577&lt;&gt;"",MAX($A$1:A576)+1,""),"")</f>
        <v/>
      </c>
      <c r="B577" s="218" t="str">
        <f>IFERROR(IF(J577="","",_xlfn.CONCAT($Y$2,_xlfn.CONCAT(IF(LEN(ドッグキャリー!$K$2)=1,0,""),ドッグキャリー!$K$2,_xlfn.CONCAT(IF(LEN(ドッグキャリー!$N$2)=1,0,""),ドッグキャリー!$N$2)))),"")</f>
        <v/>
      </c>
      <c r="C577" s="225"/>
      <c r="D577" s="225"/>
      <c r="E577" s="225"/>
      <c r="F577" s="226"/>
      <c r="G577" s="226"/>
      <c r="H577" s="226"/>
      <c r="I577" s="227" t="str">
        <f>IF(ウエア!N172=0,"",ウエア!E172)</f>
        <v/>
      </c>
      <c r="J577" s="226" t="str">
        <f>IF(ウエア!N172=0,"",ウエア!N172)</f>
        <v/>
      </c>
      <c r="K577" s="226"/>
      <c r="L577" s="226"/>
      <c r="M577" s="226"/>
      <c r="N577" s="226"/>
      <c r="O577" s="226"/>
      <c r="P577" s="226"/>
      <c r="Q577" s="226"/>
      <c r="R577" s="226"/>
      <c r="S577" s="216">
        <f t="shared" si="16"/>
        <v>576</v>
      </c>
      <c r="AA577" s="217" t="e">
        <f t="shared" si="17"/>
        <v>#VALUE!</v>
      </c>
    </row>
    <row r="578" spans="1:27" s="223" customFormat="1">
      <c r="A578" s="217" t="str">
        <f>IFERROR(IF(J578&lt;&gt;"",MAX($A$1:A577)+1,""),"")</f>
        <v/>
      </c>
      <c r="B578" s="218" t="str">
        <f>IFERROR(IF(J578="","",_xlfn.CONCAT($Y$2,_xlfn.CONCAT(IF(LEN(ドッグキャリー!$K$2)=1,0,""),ドッグキャリー!$K$2,_xlfn.CONCAT(IF(LEN(ドッグキャリー!$N$2)=1,0,""),ドッグキャリー!$N$2)))),"")</f>
        <v/>
      </c>
      <c r="C578" s="225"/>
      <c r="D578" s="225"/>
      <c r="E578" s="225"/>
      <c r="F578" s="226"/>
      <c r="G578" s="226"/>
      <c r="H578" s="226"/>
      <c r="I578" s="227" t="str">
        <f>IF(ウエア!N173=0,"",ウエア!E173)</f>
        <v/>
      </c>
      <c r="J578" s="226" t="str">
        <f>IF(ウエア!N173=0,"",ウエア!N173)</f>
        <v/>
      </c>
      <c r="K578" s="226"/>
      <c r="L578" s="226"/>
      <c r="M578" s="226"/>
      <c r="N578" s="226"/>
      <c r="O578" s="226"/>
      <c r="P578" s="226"/>
      <c r="Q578" s="226"/>
      <c r="R578" s="226"/>
      <c r="S578" s="216">
        <f t="shared" si="16"/>
        <v>577</v>
      </c>
      <c r="AA578" s="217" t="e">
        <f t="shared" si="17"/>
        <v>#VALUE!</v>
      </c>
    </row>
    <row r="579" spans="1:27" s="223" customFormat="1">
      <c r="A579" s="217" t="str">
        <f>IFERROR(IF(J579&lt;&gt;"",MAX($A$1:A578)+1,""),"")</f>
        <v/>
      </c>
      <c r="B579" s="218" t="str">
        <f>IFERROR(IF(J579="","",_xlfn.CONCAT($Y$2,_xlfn.CONCAT(IF(LEN(ドッグキャリー!$K$2)=1,0,""),ドッグキャリー!$K$2,_xlfn.CONCAT(IF(LEN(ドッグキャリー!$N$2)=1,0,""),ドッグキャリー!$N$2)))),"")</f>
        <v/>
      </c>
      <c r="C579" s="225"/>
      <c r="D579" s="225"/>
      <c r="E579" s="225"/>
      <c r="F579" s="226"/>
      <c r="G579" s="226"/>
      <c r="H579" s="226"/>
      <c r="I579" s="227" t="str">
        <f>IF(ウエア!N174=0,"",ウエア!E174)</f>
        <v/>
      </c>
      <c r="J579" s="226" t="str">
        <f>IF(ウエア!N174=0,"",ウエア!N174)</f>
        <v/>
      </c>
      <c r="K579" s="226"/>
      <c r="L579" s="226"/>
      <c r="M579" s="226"/>
      <c r="N579" s="226"/>
      <c r="O579" s="226"/>
      <c r="P579" s="226"/>
      <c r="Q579" s="226"/>
      <c r="R579" s="226"/>
      <c r="S579" s="216">
        <f t="shared" ref="S579:S642" si="18">+ROW()-ROW($B$1)</f>
        <v>578</v>
      </c>
      <c r="AA579" s="217" t="e">
        <f t="shared" ref="AA579:AA642" si="19">IF(J579-J578=1,0,1)</f>
        <v>#VALUE!</v>
      </c>
    </row>
    <row r="580" spans="1:27" s="223" customFormat="1">
      <c r="A580" s="217" t="str">
        <f>IFERROR(IF(J580&lt;&gt;"",MAX($A$1:A579)+1,""),"")</f>
        <v/>
      </c>
      <c r="B580" s="218" t="str">
        <f>IFERROR(IF(J580="","",_xlfn.CONCAT($Y$2,_xlfn.CONCAT(IF(LEN(ドッグキャリー!$K$2)=1,0,""),ドッグキャリー!$K$2,_xlfn.CONCAT(IF(LEN(ドッグキャリー!$N$2)=1,0,""),ドッグキャリー!$N$2)))),"")</f>
        <v/>
      </c>
      <c r="C580" s="225"/>
      <c r="D580" s="225"/>
      <c r="E580" s="225"/>
      <c r="F580" s="226"/>
      <c r="G580" s="226"/>
      <c r="H580" s="226"/>
      <c r="I580" s="227" t="str">
        <f>IF(ウエア!N175=0,"",ウエア!E175)</f>
        <v/>
      </c>
      <c r="J580" s="226" t="str">
        <f>IF(ウエア!N175=0,"",ウエア!N175)</f>
        <v/>
      </c>
      <c r="K580" s="226"/>
      <c r="L580" s="226"/>
      <c r="M580" s="226"/>
      <c r="N580" s="226"/>
      <c r="O580" s="226"/>
      <c r="P580" s="226"/>
      <c r="Q580" s="226"/>
      <c r="R580" s="226"/>
      <c r="S580" s="216">
        <f t="shared" si="18"/>
        <v>579</v>
      </c>
      <c r="AA580" s="217" t="e">
        <f t="shared" si="19"/>
        <v>#VALUE!</v>
      </c>
    </row>
    <row r="581" spans="1:27" s="223" customFormat="1">
      <c r="A581" s="217" t="str">
        <f>IFERROR(IF(J581&lt;&gt;"",MAX($A$1:A580)+1,""),"")</f>
        <v/>
      </c>
      <c r="B581" s="218" t="str">
        <f>IFERROR(IF(J581="","",_xlfn.CONCAT($Y$2,_xlfn.CONCAT(IF(LEN(ドッグキャリー!$K$2)=1,0,""),ドッグキャリー!$K$2,_xlfn.CONCAT(IF(LEN(ドッグキャリー!$N$2)=1,0,""),ドッグキャリー!$N$2)))),"")</f>
        <v/>
      </c>
      <c r="C581" s="225"/>
      <c r="D581" s="225"/>
      <c r="E581" s="225"/>
      <c r="F581" s="226"/>
      <c r="G581" s="226"/>
      <c r="H581" s="226"/>
      <c r="I581" s="227" t="str">
        <f>IF(ウエア!N176=0,"",ウエア!E176)</f>
        <v/>
      </c>
      <c r="J581" s="226" t="str">
        <f>IF(ウエア!N176=0,"",ウエア!N176)</f>
        <v/>
      </c>
      <c r="K581" s="226"/>
      <c r="L581" s="226"/>
      <c r="M581" s="226"/>
      <c r="N581" s="226"/>
      <c r="O581" s="226"/>
      <c r="P581" s="226"/>
      <c r="Q581" s="226"/>
      <c r="R581" s="226"/>
      <c r="S581" s="216">
        <f t="shared" si="18"/>
        <v>580</v>
      </c>
      <c r="AA581" s="217" t="e">
        <f t="shared" si="19"/>
        <v>#VALUE!</v>
      </c>
    </row>
    <row r="582" spans="1:27" s="223" customFormat="1">
      <c r="A582" s="217" t="str">
        <f>IFERROR(IF(J582&lt;&gt;"",MAX($A$1:A581)+1,""),"")</f>
        <v/>
      </c>
      <c r="B582" s="218" t="str">
        <f>IFERROR(IF(J582="","",_xlfn.CONCAT($Y$2,_xlfn.CONCAT(IF(LEN(ドッグキャリー!$K$2)=1,0,""),ドッグキャリー!$K$2,_xlfn.CONCAT(IF(LEN(ドッグキャリー!$N$2)=1,0,""),ドッグキャリー!$N$2)))),"")</f>
        <v/>
      </c>
      <c r="C582" s="225"/>
      <c r="D582" s="225"/>
      <c r="E582" s="225"/>
      <c r="F582" s="226"/>
      <c r="G582" s="226"/>
      <c r="H582" s="226"/>
      <c r="I582" s="227" t="str">
        <f>IF(ウエア!N177=0,"",ウエア!E177)</f>
        <v/>
      </c>
      <c r="J582" s="226" t="str">
        <f>IF(ウエア!N177=0,"",ウエア!N177)</f>
        <v/>
      </c>
      <c r="K582" s="226"/>
      <c r="L582" s="226"/>
      <c r="M582" s="226"/>
      <c r="N582" s="226"/>
      <c r="O582" s="226"/>
      <c r="P582" s="226"/>
      <c r="Q582" s="226"/>
      <c r="R582" s="226"/>
      <c r="S582" s="216">
        <f t="shared" si="18"/>
        <v>581</v>
      </c>
      <c r="AA582" s="217" t="e">
        <f t="shared" si="19"/>
        <v>#VALUE!</v>
      </c>
    </row>
    <row r="583" spans="1:27" s="223" customFormat="1">
      <c r="A583" s="217" t="str">
        <f>IFERROR(IF(J583&lt;&gt;"",MAX($A$1:A582)+1,""),"")</f>
        <v/>
      </c>
      <c r="B583" s="218" t="str">
        <f>IFERROR(IF(J583="","",_xlfn.CONCAT($Y$2,_xlfn.CONCAT(IF(LEN(ドッグキャリー!$K$2)=1,0,""),ドッグキャリー!$K$2,_xlfn.CONCAT(IF(LEN(ドッグキャリー!$N$2)=1,0,""),ドッグキャリー!$N$2)))),"")</f>
        <v/>
      </c>
      <c r="C583" s="225"/>
      <c r="D583" s="225"/>
      <c r="E583" s="225"/>
      <c r="F583" s="226"/>
      <c r="G583" s="226"/>
      <c r="H583" s="226"/>
      <c r="I583" s="227" t="str">
        <f>IF(ウエア!N178=0,"",ウエア!E178)</f>
        <v/>
      </c>
      <c r="J583" s="226" t="str">
        <f>IF(ウエア!N178=0,"",ウエア!N178)</f>
        <v/>
      </c>
      <c r="K583" s="226"/>
      <c r="L583" s="226"/>
      <c r="M583" s="226"/>
      <c r="N583" s="226"/>
      <c r="O583" s="226"/>
      <c r="P583" s="226"/>
      <c r="Q583" s="226"/>
      <c r="R583" s="226"/>
      <c r="S583" s="216">
        <f t="shared" si="18"/>
        <v>582</v>
      </c>
      <c r="AA583" s="217" t="e">
        <f t="shared" si="19"/>
        <v>#VALUE!</v>
      </c>
    </row>
    <row r="584" spans="1:27" s="223" customFormat="1">
      <c r="A584" s="217" t="str">
        <f>IFERROR(IF(J584&lt;&gt;"",MAX($A$1:A583)+1,""),"")</f>
        <v/>
      </c>
      <c r="B584" s="218" t="str">
        <f>IFERROR(IF(J584="","",_xlfn.CONCAT($Y$2,_xlfn.CONCAT(IF(LEN(ドッグキャリー!$K$2)=1,0,""),ドッグキャリー!$K$2,_xlfn.CONCAT(IF(LEN(ドッグキャリー!$N$2)=1,0,""),ドッグキャリー!$N$2)))),"")</f>
        <v/>
      </c>
      <c r="C584" s="225"/>
      <c r="D584" s="225"/>
      <c r="E584" s="225"/>
      <c r="F584" s="226"/>
      <c r="G584" s="226"/>
      <c r="H584" s="226"/>
      <c r="I584" s="227" t="str">
        <f>IF(ウエア!N179=0,"",ウエア!E179)</f>
        <v/>
      </c>
      <c r="J584" s="226" t="str">
        <f>IF(ウエア!N179=0,"",ウエア!N179)</f>
        <v/>
      </c>
      <c r="K584" s="226"/>
      <c r="L584" s="226"/>
      <c r="M584" s="226"/>
      <c r="N584" s="226"/>
      <c r="O584" s="226"/>
      <c r="P584" s="226"/>
      <c r="Q584" s="226"/>
      <c r="R584" s="226"/>
      <c r="S584" s="216">
        <f t="shared" si="18"/>
        <v>583</v>
      </c>
      <c r="AA584" s="217" t="e">
        <f t="shared" si="19"/>
        <v>#VALUE!</v>
      </c>
    </row>
    <row r="585" spans="1:27" s="223" customFormat="1">
      <c r="A585" s="217" t="str">
        <f>IFERROR(IF(J585&lt;&gt;"",MAX($A$1:A584)+1,""),"")</f>
        <v/>
      </c>
      <c r="B585" s="218" t="str">
        <f>IFERROR(IF(J585="","",_xlfn.CONCAT($Y$2,_xlfn.CONCAT(IF(LEN(ドッグキャリー!$K$2)=1,0,""),ドッグキャリー!$K$2,_xlfn.CONCAT(IF(LEN(ドッグキャリー!$N$2)=1,0,""),ドッグキャリー!$N$2)))),"")</f>
        <v/>
      </c>
      <c r="C585" s="225"/>
      <c r="D585" s="225"/>
      <c r="E585" s="225"/>
      <c r="F585" s="226"/>
      <c r="G585" s="226"/>
      <c r="H585" s="226"/>
      <c r="I585" s="227" t="str">
        <f>IF(ウエア!N180=0,"",ウエア!E180)</f>
        <v/>
      </c>
      <c r="J585" s="226" t="str">
        <f>IF(ウエア!N180=0,"",ウエア!N180)</f>
        <v/>
      </c>
      <c r="K585" s="226"/>
      <c r="L585" s="226"/>
      <c r="M585" s="226"/>
      <c r="N585" s="226"/>
      <c r="O585" s="226"/>
      <c r="P585" s="226"/>
      <c r="Q585" s="226"/>
      <c r="R585" s="226"/>
      <c r="S585" s="216">
        <f t="shared" si="18"/>
        <v>584</v>
      </c>
      <c r="AA585" s="217" t="e">
        <f t="shared" si="19"/>
        <v>#VALUE!</v>
      </c>
    </row>
    <row r="586" spans="1:27" s="223" customFormat="1">
      <c r="A586" s="217" t="str">
        <f>IFERROR(IF(J586&lt;&gt;"",MAX($A$1:A585)+1,""),"")</f>
        <v/>
      </c>
      <c r="B586" s="218" t="str">
        <f>IFERROR(IF(J586="","",_xlfn.CONCAT($Y$2,_xlfn.CONCAT(IF(LEN(ドッグキャリー!$K$2)=1,0,""),ドッグキャリー!$K$2,_xlfn.CONCAT(IF(LEN(ドッグキャリー!$N$2)=1,0,""),ドッグキャリー!$N$2)))),"")</f>
        <v/>
      </c>
      <c r="C586" s="225"/>
      <c r="D586" s="225"/>
      <c r="E586" s="225"/>
      <c r="F586" s="226"/>
      <c r="G586" s="226"/>
      <c r="H586" s="226"/>
      <c r="I586" s="227" t="str">
        <f>IF(ウエア!N181=0,"",ウエア!E181)</f>
        <v/>
      </c>
      <c r="J586" s="226" t="str">
        <f>IF(ウエア!N181=0,"",ウエア!N181)</f>
        <v/>
      </c>
      <c r="K586" s="226"/>
      <c r="L586" s="226"/>
      <c r="M586" s="226"/>
      <c r="N586" s="226"/>
      <c r="O586" s="226"/>
      <c r="P586" s="226"/>
      <c r="Q586" s="226"/>
      <c r="R586" s="226"/>
      <c r="S586" s="216">
        <f t="shared" si="18"/>
        <v>585</v>
      </c>
      <c r="AA586" s="217" t="e">
        <f t="shared" si="19"/>
        <v>#VALUE!</v>
      </c>
    </row>
    <row r="587" spans="1:27" s="223" customFormat="1">
      <c r="A587" s="217" t="str">
        <f>IFERROR(IF(J587&lt;&gt;"",MAX($A$1:A586)+1,""),"")</f>
        <v/>
      </c>
      <c r="B587" s="218" t="str">
        <f>IFERROR(IF(J587="","",_xlfn.CONCAT($Y$2,_xlfn.CONCAT(IF(LEN(ドッグキャリー!$K$2)=1,0,""),ドッグキャリー!$K$2,_xlfn.CONCAT(IF(LEN(ドッグキャリー!$N$2)=1,0,""),ドッグキャリー!$N$2)))),"")</f>
        <v/>
      </c>
      <c r="C587" s="225"/>
      <c r="D587" s="225"/>
      <c r="E587" s="225"/>
      <c r="F587" s="226"/>
      <c r="G587" s="226"/>
      <c r="H587" s="226"/>
      <c r="I587" s="227" t="str">
        <f>IF(ウエア!N182=0,"",ウエア!E182)</f>
        <v/>
      </c>
      <c r="J587" s="226" t="str">
        <f>IF(ウエア!N182=0,"",ウエア!N182)</f>
        <v/>
      </c>
      <c r="K587" s="226"/>
      <c r="L587" s="226"/>
      <c r="M587" s="226"/>
      <c r="N587" s="226"/>
      <c r="O587" s="226"/>
      <c r="P587" s="226"/>
      <c r="Q587" s="226"/>
      <c r="R587" s="226"/>
      <c r="S587" s="216">
        <f t="shared" si="18"/>
        <v>586</v>
      </c>
      <c r="AA587" s="217" t="e">
        <f t="shared" si="19"/>
        <v>#VALUE!</v>
      </c>
    </row>
    <row r="588" spans="1:27" s="223" customFormat="1">
      <c r="A588" s="217" t="str">
        <f>IFERROR(IF(J588&lt;&gt;"",MAX($A$1:A587)+1,""),"")</f>
        <v/>
      </c>
      <c r="B588" s="218" t="str">
        <f>IFERROR(IF(J588="","",_xlfn.CONCAT($Y$2,_xlfn.CONCAT(IF(LEN(ドッグキャリー!$K$2)=1,0,""),ドッグキャリー!$K$2,_xlfn.CONCAT(IF(LEN(ドッグキャリー!$N$2)=1,0,""),ドッグキャリー!$N$2)))),"")</f>
        <v/>
      </c>
      <c r="C588" s="225"/>
      <c r="D588" s="225"/>
      <c r="E588" s="225"/>
      <c r="F588" s="226"/>
      <c r="G588" s="226"/>
      <c r="H588" s="226"/>
      <c r="I588" s="227" t="str">
        <f>IF(ウエア!N183=0,"",ウエア!E183)</f>
        <v/>
      </c>
      <c r="J588" s="226" t="str">
        <f>IF(ウエア!N183=0,"",ウエア!N183)</f>
        <v/>
      </c>
      <c r="K588" s="226"/>
      <c r="L588" s="226"/>
      <c r="M588" s="226"/>
      <c r="N588" s="226"/>
      <c r="O588" s="226"/>
      <c r="P588" s="226"/>
      <c r="Q588" s="226"/>
      <c r="R588" s="226"/>
      <c r="S588" s="216">
        <f t="shared" si="18"/>
        <v>587</v>
      </c>
      <c r="AA588" s="217" t="e">
        <f t="shared" si="19"/>
        <v>#VALUE!</v>
      </c>
    </row>
    <row r="589" spans="1:27" s="223" customFormat="1">
      <c r="A589" s="217" t="str">
        <f>IFERROR(IF(J589&lt;&gt;"",MAX($A$1:A588)+1,""),"")</f>
        <v/>
      </c>
      <c r="B589" s="218" t="str">
        <f>IFERROR(IF(J589="","",_xlfn.CONCAT($Y$2,_xlfn.CONCAT(IF(LEN(ドッグキャリー!$K$2)=1,0,""),ドッグキャリー!$K$2,_xlfn.CONCAT(IF(LEN(ドッグキャリー!$N$2)=1,0,""),ドッグキャリー!$N$2)))),"")</f>
        <v/>
      </c>
      <c r="C589" s="225"/>
      <c r="D589" s="225"/>
      <c r="E589" s="225"/>
      <c r="F589" s="226"/>
      <c r="G589" s="226"/>
      <c r="H589" s="226"/>
      <c r="I589" s="227" t="str">
        <f>IF(ウエア!N184=0,"",ウエア!E184)</f>
        <v/>
      </c>
      <c r="J589" s="226" t="str">
        <f>IF(ウエア!N184=0,"",ウエア!N184)</f>
        <v/>
      </c>
      <c r="K589" s="226"/>
      <c r="L589" s="226"/>
      <c r="M589" s="226"/>
      <c r="N589" s="226"/>
      <c r="O589" s="226"/>
      <c r="P589" s="226"/>
      <c r="Q589" s="226"/>
      <c r="R589" s="226"/>
      <c r="S589" s="216">
        <f t="shared" si="18"/>
        <v>588</v>
      </c>
      <c r="AA589" s="217" t="e">
        <f t="shared" si="19"/>
        <v>#VALUE!</v>
      </c>
    </row>
    <row r="590" spans="1:27" s="223" customFormat="1">
      <c r="A590" s="217" t="str">
        <f>IFERROR(IF(J590&lt;&gt;"",MAX($A$1:A589)+1,""),"")</f>
        <v/>
      </c>
      <c r="B590" s="218" t="str">
        <f>IFERROR(IF(J590="","",_xlfn.CONCAT($Y$2,_xlfn.CONCAT(IF(LEN(ドッグキャリー!$K$2)=1,0,""),ドッグキャリー!$K$2,_xlfn.CONCAT(IF(LEN(ドッグキャリー!$N$2)=1,0,""),ドッグキャリー!$N$2)))),"")</f>
        <v/>
      </c>
      <c r="C590" s="225"/>
      <c r="D590" s="225"/>
      <c r="E590" s="225"/>
      <c r="F590" s="226"/>
      <c r="G590" s="226"/>
      <c r="H590" s="226"/>
      <c r="I590" s="227" t="str">
        <f>IF(ウエア!N185=0,"",ウエア!E185)</f>
        <v/>
      </c>
      <c r="J590" s="226" t="str">
        <f>IF(ウエア!N185=0,"",ウエア!N185)</f>
        <v/>
      </c>
      <c r="K590" s="226"/>
      <c r="L590" s="226"/>
      <c r="M590" s="226"/>
      <c r="N590" s="226"/>
      <c r="O590" s="226"/>
      <c r="P590" s="226"/>
      <c r="Q590" s="226"/>
      <c r="R590" s="226"/>
      <c r="S590" s="216">
        <f t="shared" si="18"/>
        <v>589</v>
      </c>
      <c r="AA590" s="217" t="e">
        <f t="shared" si="19"/>
        <v>#VALUE!</v>
      </c>
    </row>
    <row r="591" spans="1:27" s="223" customFormat="1">
      <c r="A591" s="217" t="str">
        <f>IFERROR(IF(J591&lt;&gt;"",MAX($A$1:A590)+1,""),"")</f>
        <v/>
      </c>
      <c r="B591" s="218" t="str">
        <f>IFERROR(IF(J591="","",_xlfn.CONCAT($Y$2,_xlfn.CONCAT(IF(LEN(ドッグキャリー!$K$2)=1,0,""),ドッグキャリー!$K$2,_xlfn.CONCAT(IF(LEN(ドッグキャリー!$N$2)=1,0,""),ドッグキャリー!$N$2)))),"")</f>
        <v/>
      </c>
      <c r="C591" s="225"/>
      <c r="D591" s="225"/>
      <c r="E591" s="225"/>
      <c r="F591" s="226"/>
      <c r="G591" s="226"/>
      <c r="H591" s="226"/>
      <c r="I591" s="227" t="str">
        <f>IF(ウエア!N186=0,"",ウエア!E186)</f>
        <v/>
      </c>
      <c r="J591" s="226" t="str">
        <f>IF(ウエア!N186=0,"",ウエア!N186)</f>
        <v/>
      </c>
      <c r="K591" s="226"/>
      <c r="L591" s="226"/>
      <c r="M591" s="226"/>
      <c r="N591" s="226"/>
      <c r="O591" s="226"/>
      <c r="P591" s="226"/>
      <c r="Q591" s="226"/>
      <c r="R591" s="226"/>
      <c r="S591" s="216">
        <f t="shared" si="18"/>
        <v>590</v>
      </c>
      <c r="AA591" s="217" t="e">
        <f t="shared" si="19"/>
        <v>#VALUE!</v>
      </c>
    </row>
    <row r="592" spans="1:27" s="223" customFormat="1">
      <c r="A592" s="217" t="str">
        <f>IFERROR(IF(J592&lt;&gt;"",MAX($A$1:A591)+1,""),"")</f>
        <v/>
      </c>
      <c r="B592" s="218" t="str">
        <f>IFERROR(IF(J592="","",_xlfn.CONCAT($Y$2,_xlfn.CONCAT(IF(LEN(ドッグキャリー!$K$2)=1,0,""),ドッグキャリー!$K$2,_xlfn.CONCAT(IF(LEN(ドッグキャリー!$N$2)=1,0,""),ドッグキャリー!$N$2)))),"")</f>
        <v/>
      </c>
      <c r="C592" s="225"/>
      <c r="D592" s="225"/>
      <c r="E592" s="225"/>
      <c r="F592" s="226"/>
      <c r="G592" s="226"/>
      <c r="H592" s="226"/>
      <c r="I592" s="227" t="str">
        <f>IF(ウエア!N187=0,"",ウエア!E187)</f>
        <v/>
      </c>
      <c r="J592" s="226" t="str">
        <f>IF(ウエア!N187=0,"",ウエア!N187)</f>
        <v/>
      </c>
      <c r="K592" s="226"/>
      <c r="L592" s="226"/>
      <c r="M592" s="226"/>
      <c r="N592" s="226"/>
      <c r="O592" s="226"/>
      <c r="P592" s="226"/>
      <c r="Q592" s="226"/>
      <c r="R592" s="226"/>
      <c r="S592" s="216">
        <f t="shared" si="18"/>
        <v>591</v>
      </c>
      <c r="AA592" s="217" t="e">
        <f t="shared" si="19"/>
        <v>#VALUE!</v>
      </c>
    </row>
    <row r="593" spans="1:27" s="223" customFormat="1">
      <c r="A593" s="217" t="str">
        <f>IFERROR(IF(J593&lt;&gt;"",MAX($A$1:A592)+1,""),"")</f>
        <v/>
      </c>
      <c r="B593" s="218" t="str">
        <f>IFERROR(IF(J593="","",_xlfn.CONCAT($Y$2,_xlfn.CONCAT(IF(LEN(ドッグキャリー!$K$2)=1,0,""),ドッグキャリー!$K$2,_xlfn.CONCAT(IF(LEN(ドッグキャリー!$N$2)=1,0,""),ドッグキャリー!$N$2)))),"")</f>
        <v/>
      </c>
      <c r="C593" s="225"/>
      <c r="D593" s="225"/>
      <c r="E593" s="225"/>
      <c r="F593" s="226"/>
      <c r="G593" s="226"/>
      <c r="H593" s="226"/>
      <c r="I593" s="227" t="str">
        <f>IF(ウエア!N188=0,"",ウエア!E188)</f>
        <v/>
      </c>
      <c r="J593" s="226" t="str">
        <f>IF(ウエア!N188=0,"",ウエア!N188)</f>
        <v/>
      </c>
      <c r="K593" s="226"/>
      <c r="L593" s="226"/>
      <c r="M593" s="226"/>
      <c r="N593" s="226"/>
      <c r="O593" s="226"/>
      <c r="P593" s="226"/>
      <c r="Q593" s="226"/>
      <c r="R593" s="226"/>
      <c r="S593" s="216">
        <f t="shared" si="18"/>
        <v>592</v>
      </c>
      <c r="AA593" s="217" t="e">
        <f t="shared" si="19"/>
        <v>#VALUE!</v>
      </c>
    </row>
    <row r="594" spans="1:27" s="223" customFormat="1">
      <c r="A594" s="217" t="str">
        <f>IFERROR(IF(J594&lt;&gt;"",MAX($A$1:A593)+1,""),"")</f>
        <v/>
      </c>
      <c r="B594" s="218" t="str">
        <f>IFERROR(IF(J594="","",_xlfn.CONCAT($Y$2,_xlfn.CONCAT(IF(LEN(ドッグキャリー!$K$2)=1,0,""),ドッグキャリー!$K$2,_xlfn.CONCAT(IF(LEN(ドッグキャリー!$N$2)=1,0,""),ドッグキャリー!$N$2)))),"")</f>
        <v/>
      </c>
      <c r="C594" s="225"/>
      <c r="D594" s="225"/>
      <c r="E594" s="225"/>
      <c r="F594" s="226"/>
      <c r="G594" s="226"/>
      <c r="H594" s="226"/>
      <c r="I594" s="227" t="str">
        <f>IF(ウエア!N189=0,"",ウエア!E189)</f>
        <v/>
      </c>
      <c r="J594" s="226" t="str">
        <f>IF(ウエア!N189=0,"",ウエア!N189)</f>
        <v/>
      </c>
      <c r="K594" s="226"/>
      <c r="L594" s="226"/>
      <c r="M594" s="226"/>
      <c r="N594" s="226"/>
      <c r="O594" s="226"/>
      <c r="P594" s="226"/>
      <c r="Q594" s="226"/>
      <c r="R594" s="226"/>
      <c r="S594" s="216">
        <f t="shared" si="18"/>
        <v>593</v>
      </c>
      <c r="AA594" s="217" t="e">
        <f t="shared" si="19"/>
        <v>#VALUE!</v>
      </c>
    </row>
    <row r="595" spans="1:27" s="223" customFormat="1">
      <c r="A595" s="217" t="str">
        <f>IFERROR(IF(J595&lt;&gt;"",MAX($A$1:A594)+1,""),"")</f>
        <v/>
      </c>
      <c r="B595" s="218" t="str">
        <f>IFERROR(IF(J595="","",_xlfn.CONCAT($Y$2,_xlfn.CONCAT(IF(LEN(ドッグキャリー!$K$2)=1,0,""),ドッグキャリー!$K$2,_xlfn.CONCAT(IF(LEN(ドッグキャリー!$N$2)=1,0,""),ドッグキャリー!$N$2)))),"")</f>
        <v/>
      </c>
      <c r="C595" s="225"/>
      <c r="D595" s="225"/>
      <c r="E595" s="225"/>
      <c r="F595" s="226"/>
      <c r="G595" s="226"/>
      <c r="H595" s="226"/>
      <c r="I595" s="227" t="str">
        <f>IF(ウエア!N190=0,"",ウエア!E190)</f>
        <v/>
      </c>
      <c r="J595" s="226" t="str">
        <f>IF(ウエア!N190=0,"",ウエア!N190)</f>
        <v/>
      </c>
      <c r="K595" s="226"/>
      <c r="L595" s="226"/>
      <c r="M595" s="226"/>
      <c r="N595" s="226"/>
      <c r="O595" s="226"/>
      <c r="P595" s="226"/>
      <c r="Q595" s="226"/>
      <c r="R595" s="226"/>
      <c r="S595" s="216">
        <f t="shared" si="18"/>
        <v>594</v>
      </c>
      <c r="AA595" s="217" t="e">
        <f t="shared" si="19"/>
        <v>#VALUE!</v>
      </c>
    </row>
    <row r="596" spans="1:27" s="223" customFormat="1">
      <c r="A596" s="217" t="str">
        <f>IFERROR(IF(J596&lt;&gt;"",MAX($A$1:A595)+1,""),"")</f>
        <v/>
      </c>
      <c r="B596" s="218" t="str">
        <f>IFERROR(IF(J596="","",_xlfn.CONCAT($Y$2,_xlfn.CONCAT(IF(LEN(ドッグキャリー!$K$2)=1,0,""),ドッグキャリー!$K$2,_xlfn.CONCAT(IF(LEN(ドッグキャリー!$N$2)=1,0,""),ドッグキャリー!$N$2)))),"")</f>
        <v/>
      </c>
      <c r="C596" s="225"/>
      <c r="D596" s="225"/>
      <c r="E596" s="225"/>
      <c r="F596" s="226"/>
      <c r="G596" s="226"/>
      <c r="H596" s="226"/>
      <c r="I596" s="227" t="str">
        <f>IF(ウエア!N191=0,"",ウエア!E191)</f>
        <v/>
      </c>
      <c r="J596" s="226" t="str">
        <f>IF(ウエア!N191=0,"",ウエア!N191)</f>
        <v/>
      </c>
      <c r="K596" s="226"/>
      <c r="L596" s="226"/>
      <c r="M596" s="226"/>
      <c r="N596" s="226"/>
      <c r="O596" s="226"/>
      <c r="P596" s="226"/>
      <c r="Q596" s="226"/>
      <c r="R596" s="226"/>
      <c r="S596" s="216">
        <f t="shared" si="18"/>
        <v>595</v>
      </c>
      <c r="AA596" s="217" t="e">
        <f t="shared" si="19"/>
        <v>#VALUE!</v>
      </c>
    </row>
    <row r="597" spans="1:27" s="223" customFormat="1">
      <c r="A597" s="217" t="str">
        <f>IFERROR(IF(J597&lt;&gt;"",MAX($A$1:A596)+1,""),"")</f>
        <v/>
      </c>
      <c r="B597" s="218" t="str">
        <f>IFERROR(IF(J597="","",_xlfn.CONCAT($Y$2,_xlfn.CONCAT(IF(LEN(ドッグキャリー!$K$2)=1,0,""),ドッグキャリー!$K$2,_xlfn.CONCAT(IF(LEN(ドッグキャリー!$N$2)=1,0,""),ドッグキャリー!$N$2)))),"")</f>
        <v/>
      </c>
      <c r="C597" s="225"/>
      <c r="D597" s="225"/>
      <c r="E597" s="225"/>
      <c r="F597" s="226"/>
      <c r="G597" s="226"/>
      <c r="H597" s="226"/>
      <c r="I597" s="227" t="str">
        <f>IF(ウエア!N192=0,"",ウエア!E192)</f>
        <v/>
      </c>
      <c r="J597" s="226" t="str">
        <f>IF(ウエア!N192=0,"",ウエア!N192)</f>
        <v/>
      </c>
      <c r="K597" s="226"/>
      <c r="L597" s="226"/>
      <c r="M597" s="226"/>
      <c r="N597" s="226"/>
      <c r="O597" s="226"/>
      <c r="P597" s="226"/>
      <c r="Q597" s="226"/>
      <c r="R597" s="226"/>
      <c r="S597" s="216">
        <f t="shared" si="18"/>
        <v>596</v>
      </c>
      <c r="AA597" s="217" t="e">
        <f t="shared" si="19"/>
        <v>#VALUE!</v>
      </c>
    </row>
    <row r="598" spans="1:27" s="223" customFormat="1">
      <c r="A598" s="217" t="str">
        <f>IFERROR(IF(J598&lt;&gt;"",MAX($A$1:A597)+1,""),"")</f>
        <v/>
      </c>
      <c r="B598" s="218" t="str">
        <f>IFERROR(IF(J598="","",_xlfn.CONCAT($Y$2,_xlfn.CONCAT(IF(LEN(ドッグキャリー!$K$2)=1,0,""),ドッグキャリー!$K$2,_xlfn.CONCAT(IF(LEN(ドッグキャリー!$N$2)=1,0,""),ドッグキャリー!$N$2)))),"")</f>
        <v/>
      </c>
      <c r="C598" s="225"/>
      <c r="D598" s="225"/>
      <c r="E598" s="225"/>
      <c r="F598" s="226"/>
      <c r="G598" s="226"/>
      <c r="H598" s="226"/>
      <c r="I598" s="227" t="str">
        <f>IF(ウエア!N193=0,"",ウエア!E193)</f>
        <v/>
      </c>
      <c r="J598" s="226" t="str">
        <f>IF(ウエア!N193=0,"",ウエア!N193)</f>
        <v/>
      </c>
      <c r="K598" s="226"/>
      <c r="L598" s="226"/>
      <c r="M598" s="226"/>
      <c r="N598" s="226"/>
      <c r="O598" s="226"/>
      <c r="P598" s="226"/>
      <c r="Q598" s="226"/>
      <c r="R598" s="226"/>
      <c r="S598" s="216">
        <f t="shared" si="18"/>
        <v>597</v>
      </c>
      <c r="AA598" s="217" t="e">
        <f t="shared" si="19"/>
        <v>#VALUE!</v>
      </c>
    </row>
    <row r="599" spans="1:27" s="223" customFormat="1">
      <c r="A599" s="217" t="str">
        <f>IFERROR(IF(J599&lt;&gt;"",MAX($A$1:A598)+1,""),"")</f>
        <v/>
      </c>
      <c r="B599" s="218" t="str">
        <f>IFERROR(IF(J599="","",_xlfn.CONCAT($Y$2,_xlfn.CONCAT(IF(LEN(ドッグキャリー!$K$2)=1,0,""),ドッグキャリー!$K$2,_xlfn.CONCAT(IF(LEN(ドッグキャリー!$N$2)=1,0,""),ドッグキャリー!$N$2)))),"")</f>
        <v/>
      </c>
      <c r="C599" s="225"/>
      <c r="D599" s="225"/>
      <c r="E599" s="225"/>
      <c r="F599" s="226"/>
      <c r="G599" s="226"/>
      <c r="H599" s="226"/>
      <c r="I599" s="227" t="str">
        <f>IF(ウエア!N194=0,"",ウエア!E194)</f>
        <v/>
      </c>
      <c r="J599" s="226" t="str">
        <f>IF(ウエア!N194=0,"",ウエア!N194)</f>
        <v/>
      </c>
      <c r="K599" s="226"/>
      <c r="L599" s="226"/>
      <c r="M599" s="226"/>
      <c r="N599" s="226"/>
      <c r="O599" s="226"/>
      <c r="P599" s="226"/>
      <c r="Q599" s="226"/>
      <c r="R599" s="226"/>
      <c r="S599" s="216">
        <f t="shared" si="18"/>
        <v>598</v>
      </c>
      <c r="AA599" s="217" t="e">
        <f t="shared" si="19"/>
        <v>#VALUE!</v>
      </c>
    </row>
    <row r="600" spans="1:27" s="223" customFormat="1">
      <c r="A600" s="217" t="str">
        <f>IFERROR(IF(J600&lt;&gt;"",MAX($A$1:A599)+1,""),"")</f>
        <v/>
      </c>
      <c r="B600" s="218" t="str">
        <f>IFERROR(IF(J600="","",_xlfn.CONCAT($Y$2,_xlfn.CONCAT(IF(LEN(ドッグキャリー!$K$2)=1,0,""),ドッグキャリー!$K$2,_xlfn.CONCAT(IF(LEN(ドッグキャリー!$N$2)=1,0,""),ドッグキャリー!$N$2)))),"")</f>
        <v/>
      </c>
      <c r="C600" s="225"/>
      <c r="D600" s="225"/>
      <c r="E600" s="225"/>
      <c r="F600" s="226"/>
      <c r="G600" s="226"/>
      <c r="H600" s="226"/>
      <c r="I600" s="227" t="str">
        <f>IF(ウエア!N195=0,"",ウエア!E195)</f>
        <v/>
      </c>
      <c r="J600" s="226" t="str">
        <f>IF(ウエア!N195=0,"",ウエア!N195)</f>
        <v/>
      </c>
      <c r="K600" s="226"/>
      <c r="L600" s="226"/>
      <c r="M600" s="226"/>
      <c r="N600" s="226"/>
      <c r="O600" s="226"/>
      <c r="P600" s="226"/>
      <c r="Q600" s="226"/>
      <c r="R600" s="226"/>
      <c r="S600" s="216">
        <f t="shared" si="18"/>
        <v>599</v>
      </c>
      <c r="AA600" s="217" t="e">
        <f t="shared" si="19"/>
        <v>#VALUE!</v>
      </c>
    </row>
    <row r="601" spans="1:27" s="223" customFormat="1">
      <c r="A601" s="217" t="str">
        <f>IFERROR(IF(J601&lt;&gt;"",MAX($A$1:A600)+1,""),"")</f>
        <v/>
      </c>
      <c r="B601" s="218" t="str">
        <f>IFERROR(IF(J601="","",_xlfn.CONCAT($Y$2,_xlfn.CONCAT(IF(LEN(ドッグキャリー!$K$2)=1,0,""),ドッグキャリー!$K$2,_xlfn.CONCAT(IF(LEN(ドッグキャリー!$N$2)=1,0,""),ドッグキャリー!$N$2)))),"")</f>
        <v/>
      </c>
      <c r="C601" s="225"/>
      <c r="D601" s="225"/>
      <c r="E601" s="225"/>
      <c r="F601" s="226"/>
      <c r="G601" s="226"/>
      <c r="H601" s="226"/>
      <c r="I601" s="227" t="str">
        <f>IF(ウエア!N196=0,"",ウエア!E196)</f>
        <v/>
      </c>
      <c r="J601" s="226" t="str">
        <f>IF(ウエア!N196=0,"",ウエア!N196)</f>
        <v/>
      </c>
      <c r="K601" s="226"/>
      <c r="L601" s="226"/>
      <c r="M601" s="226"/>
      <c r="N601" s="226"/>
      <c r="O601" s="226"/>
      <c r="P601" s="226"/>
      <c r="Q601" s="226"/>
      <c r="R601" s="226"/>
      <c r="S601" s="216">
        <f t="shared" si="18"/>
        <v>600</v>
      </c>
      <c r="AA601" s="217" t="e">
        <f t="shared" si="19"/>
        <v>#VALUE!</v>
      </c>
    </row>
    <row r="602" spans="1:27" s="223" customFormat="1">
      <c r="A602" s="217" t="str">
        <f>IFERROR(IF(J602&lt;&gt;"",MAX($A$1:A601)+1,""),"")</f>
        <v/>
      </c>
      <c r="B602" s="218" t="str">
        <f>IFERROR(IF(J602="","",_xlfn.CONCAT($Y$2,_xlfn.CONCAT(IF(LEN(ドッグキャリー!$K$2)=1,0,""),ドッグキャリー!$K$2,_xlfn.CONCAT(IF(LEN(ドッグキャリー!$N$2)=1,0,""),ドッグキャリー!$N$2)))),"")</f>
        <v/>
      </c>
      <c r="C602" s="225"/>
      <c r="D602" s="225"/>
      <c r="E602" s="225"/>
      <c r="F602" s="226"/>
      <c r="G602" s="226"/>
      <c r="H602" s="226"/>
      <c r="I602" s="227" t="str">
        <f>IF(ウエア!N197=0,"",ウエア!E197)</f>
        <v/>
      </c>
      <c r="J602" s="226" t="str">
        <f>IF(ウエア!N197=0,"",ウエア!N197)</f>
        <v/>
      </c>
      <c r="K602" s="226"/>
      <c r="L602" s="226"/>
      <c r="M602" s="226"/>
      <c r="N602" s="226"/>
      <c r="O602" s="226"/>
      <c r="P602" s="226"/>
      <c r="Q602" s="226"/>
      <c r="R602" s="226"/>
      <c r="S602" s="216">
        <f t="shared" si="18"/>
        <v>601</v>
      </c>
      <c r="AA602" s="217" t="e">
        <f t="shared" si="19"/>
        <v>#VALUE!</v>
      </c>
    </row>
    <row r="603" spans="1:27" s="223" customFormat="1">
      <c r="A603" s="217" t="str">
        <f>IFERROR(IF(J603&lt;&gt;"",MAX($A$1:A602)+1,""),"")</f>
        <v/>
      </c>
      <c r="B603" s="218" t="str">
        <f>IFERROR(IF(J603="","",_xlfn.CONCAT($Y$2,_xlfn.CONCAT(IF(LEN(ドッグキャリー!$K$2)=1,0,""),ドッグキャリー!$K$2,_xlfn.CONCAT(IF(LEN(ドッグキャリー!$N$2)=1,0,""),ドッグキャリー!$N$2)))),"")</f>
        <v/>
      </c>
      <c r="C603" s="225"/>
      <c r="D603" s="225"/>
      <c r="E603" s="225"/>
      <c r="F603" s="226"/>
      <c r="G603" s="226"/>
      <c r="H603" s="226"/>
      <c r="I603" s="227" t="str">
        <f>IF(ウエア!N198=0,"",ウエア!E198)</f>
        <v/>
      </c>
      <c r="J603" s="226" t="str">
        <f>IF(ウエア!N198=0,"",ウエア!N198)</f>
        <v/>
      </c>
      <c r="K603" s="226"/>
      <c r="L603" s="226"/>
      <c r="M603" s="226"/>
      <c r="N603" s="226"/>
      <c r="O603" s="226"/>
      <c r="P603" s="226"/>
      <c r="Q603" s="226"/>
      <c r="R603" s="226"/>
      <c r="S603" s="216">
        <f t="shared" si="18"/>
        <v>602</v>
      </c>
      <c r="AA603" s="217" t="e">
        <f t="shared" si="19"/>
        <v>#VALUE!</v>
      </c>
    </row>
    <row r="604" spans="1:27" s="223" customFormat="1">
      <c r="A604" s="217" t="str">
        <f>IFERROR(IF(J604&lt;&gt;"",MAX($A$1:A603)+1,""),"")</f>
        <v/>
      </c>
      <c r="B604" s="218" t="str">
        <f>IFERROR(IF(J604="","",_xlfn.CONCAT($Y$2,_xlfn.CONCAT(IF(LEN(ドッグキャリー!$K$2)=1,0,""),ドッグキャリー!$K$2,_xlfn.CONCAT(IF(LEN(ドッグキャリー!$N$2)=1,0,""),ドッグキャリー!$N$2)))),"")</f>
        <v/>
      </c>
      <c r="C604" s="225"/>
      <c r="D604" s="225"/>
      <c r="E604" s="225"/>
      <c r="F604" s="226"/>
      <c r="G604" s="226"/>
      <c r="H604" s="226"/>
      <c r="I604" s="227" t="str">
        <f>IF(ウエア!N199=0,"",ウエア!E199)</f>
        <v/>
      </c>
      <c r="J604" s="226" t="str">
        <f>IF(ウエア!N199=0,"",ウエア!N199)</f>
        <v/>
      </c>
      <c r="K604" s="226"/>
      <c r="L604" s="226"/>
      <c r="M604" s="226"/>
      <c r="N604" s="226"/>
      <c r="O604" s="226"/>
      <c r="P604" s="226"/>
      <c r="Q604" s="226"/>
      <c r="R604" s="226"/>
      <c r="S604" s="216">
        <f t="shared" si="18"/>
        <v>603</v>
      </c>
      <c r="AA604" s="217" t="e">
        <f t="shared" si="19"/>
        <v>#VALUE!</v>
      </c>
    </row>
    <row r="605" spans="1:27" s="223" customFormat="1">
      <c r="A605" s="217" t="str">
        <f>IFERROR(IF(J605&lt;&gt;"",MAX($A$1:A604)+1,""),"")</f>
        <v/>
      </c>
      <c r="B605" s="218" t="str">
        <f>IFERROR(IF(J605="","",_xlfn.CONCAT($Y$2,_xlfn.CONCAT(IF(LEN(ドッグキャリー!$K$2)=1,0,""),ドッグキャリー!$K$2,_xlfn.CONCAT(IF(LEN(ドッグキャリー!$N$2)=1,0,""),ドッグキャリー!$N$2)))),"")</f>
        <v/>
      </c>
      <c r="C605" s="225"/>
      <c r="D605" s="225"/>
      <c r="E605" s="225"/>
      <c r="F605" s="226"/>
      <c r="G605" s="226"/>
      <c r="H605" s="226"/>
      <c r="I605" s="227" t="str">
        <f>IF(ウエア!N200=0,"",ウエア!E200)</f>
        <v/>
      </c>
      <c r="J605" s="226" t="str">
        <f>IF(ウエア!N200=0,"",ウエア!N200)</f>
        <v/>
      </c>
      <c r="K605" s="226"/>
      <c r="L605" s="226"/>
      <c r="M605" s="226"/>
      <c r="N605" s="226"/>
      <c r="O605" s="226"/>
      <c r="P605" s="226"/>
      <c r="Q605" s="226"/>
      <c r="R605" s="226"/>
      <c r="S605" s="216">
        <f t="shared" si="18"/>
        <v>604</v>
      </c>
      <c r="AA605" s="217" t="e">
        <f t="shared" si="19"/>
        <v>#VALUE!</v>
      </c>
    </row>
    <row r="606" spans="1:27" s="223" customFormat="1">
      <c r="A606" s="217" t="str">
        <f>IFERROR(IF(J606&lt;&gt;"",MAX($A$1:A605)+1,""),"")</f>
        <v/>
      </c>
      <c r="B606" s="218" t="str">
        <f>IFERROR(IF(J606="","",_xlfn.CONCAT($Y$2,_xlfn.CONCAT(IF(LEN(ドッグキャリー!$K$2)=1,0,""),ドッグキャリー!$K$2,_xlfn.CONCAT(IF(LEN(ドッグキャリー!$N$2)=1,0,""),ドッグキャリー!$N$2)))),"")</f>
        <v/>
      </c>
      <c r="C606" s="225"/>
      <c r="D606" s="225"/>
      <c r="E606" s="225"/>
      <c r="F606" s="226"/>
      <c r="G606" s="226"/>
      <c r="H606" s="226"/>
      <c r="I606" s="227" t="str">
        <f>IF(ウエア!N201=0,"",ウエア!E201)</f>
        <v/>
      </c>
      <c r="J606" s="226" t="str">
        <f>IF(ウエア!N201=0,"",ウエア!N201)</f>
        <v/>
      </c>
      <c r="K606" s="226"/>
      <c r="L606" s="226"/>
      <c r="M606" s="226"/>
      <c r="N606" s="226"/>
      <c r="O606" s="226"/>
      <c r="P606" s="226"/>
      <c r="Q606" s="226"/>
      <c r="R606" s="226"/>
      <c r="S606" s="216">
        <f t="shared" si="18"/>
        <v>605</v>
      </c>
      <c r="AA606" s="217" t="e">
        <f t="shared" si="19"/>
        <v>#VALUE!</v>
      </c>
    </row>
    <row r="607" spans="1:27" s="223" customFormat="1">
      <c r="A607" s="217" t="str">
        <f>IFERROR(IF(J607&lt;&gt;"",MAX($A$1:A606)+1,""),"")</f>
        <v/>
      </c>
      <c r="B607" s="218" t="str">
        <f>IFERROR(IF(J607="","",_xlfn.CONCAT($Y$2,_xlfn.CONCAT(IF(LEN(ドッグキャリー!$K$2)=1,0,""),ドッグキャリー!$K$2,_xlfn.CONCAT(IF(LEN(ドッグキャリー!$N$2)=1,0,""),ドッグキャリー!$N$2)))),"")</f>
        <v/>
      </c>
      <c r="C607" s="225"/>
      <c r="D607" s="225"/>
      <c r="E607" s="225"/>
      <c r="F607" s="226"/>
      <c r="G607" s="226"/>
      <c r="H607" s="226"/>
      <c r="I607" s="227" t="str">
        <f>IF(ウエア!N202=0,"",ウエア!E202)</f>
        <v/>
      </c>
      <c r="J607" s="226" t="str">
        <f>IF(ウエア!N202=0,"",ウエア!N202)</f>
        <v/>
      </c>
      <c r="K607" s="226"/>
      <c r="L607" s="226"/>
      <c r="M607" s="226"/>
      <c r="N607" s="226"/>
      <c r="O607" s="226"/>
      <c r="P607" s="226"/>
      <c r="Q607" s="226"/>
      <c r="R607" s="226"/>
      <c r="S607" s="216">
        <f t="shared" si="18"/>
        <v>606</v>
      </c>
      <c r="AA607" s="217" t="e">
        <f t="shared" si="19"/>
        <v>#VALUE!</v>
      </c>
    </row>
    <row r="608" spans="1:27" s="223" customFormat="1">
      <c r="A608" s="217" t="str">
        <f>IFERROR(IF(J608&lt;&gt;"",MAX($A$1:A607)+1,""),"")</f>
        <v/>
      </c>
      <c r="B608" s="218" t="str">
        <f>IFERROR(IF(J608="","",_xlfn.CONCAT($Y$2,_xlfn.CONCAT(IF(LEN(ドッグキャリー!$K$2)=1,0,""),ドッグキャリー!$K$2,_xlfn.CONCAT(IF(LEN(ドッグキャリー!$N$2)=1,0,""),ドッグキャリー!$N$2)))),"")</f>
        <v/>
      </c>
      <c r="C608" s="225"/>
      <c r="D608" s="225"/>
      <c r="E608" s="225"/>
      <c r="F608" s="226"/>
      <c r="G608" s="226"/>
      <c r="H608" s="226"/>
      <c r="I608" s="227" t="str">
        <f>IF(ウエア!N203=0,"",ウエア!E203)</f>
        <v/>
      </c>
      <c r="J608" s="226" t="str">
        <f>IF(ウエア!N203=0,"",ウエア!N203)</f>
        <v/>
      </c>
      <c r="K608" s="226"/>
      <c r="L608" s="226"/>
      <c r="M608" s="226"/>
      <c r="N608" s="226"/>
      <c r="O608" s="226"/>
      <c r="P608" s="226"/>
      <c r="Q608" s="226"/>
      <c r="R608" s="226"/>
      <c r="S608" s="216">
        <f t="shared" si="18"/>
        <v>607</v>
      </c>
      <c r="AA608" s="217" t="e">
        <f t="shared" si="19"/>
        <v>#VALUE!</v>
      </c>
    </row>
    <row r="609" spans="1:27" s="223" customFormat="1">
      <c r="A609" s="217" t="str">
        <f>IFERROR(IF(J609&lt;&gt;"",MAX($A$1:A608)+1,""),"")</f>
        <v/>
      </c>
      <c r="B609" s="218" t="str">
        <f>IFERROR(IF(J609="","",_xlfn.CONCAT($Y$2,_xlfn.CONCAT(IF(LEN(ドッグキャリー!$K$2)=1,0,""),ドッグキャリー!$K$2,_xlfn.CONCAT(IF(LEN(ドッグキャリー!$N$2)=1,0,""),ドッグキャリー!$N$2)))),"")</f>
        <v/>
      </c>
      <c r="C609" s="225"/>
      <c r="D609" s="225"/>
      <c r="E609" s="225"/>
      <c r="F609" s="226"/>
      <c r="G609" s="226"/>
      <c r="H609" s="226"/>
      <c r="I609" s="227" t="str">
        <f>IF(ウエア!N204=0,"",ウエア!E204)</f>
        <v/>
      </c>
      <c r="J609" s="226" t="str">
        <f>IF(ウエア!N204=0,"",ウエア!N204)</f>
        <v/>
      </c>
      <c r="K609" s="226"/>
      <c r="L609" s="226"/>
      <c r="M609" s="226"/>
      <c r="N609" s="226"/>
      <c r="O609" s="226"/>
      <c r="P609" s="226"/>
      <c r="Q609" s="226"/>
      <c r="R609" s="226"/>
      <c r="S609" s="216">
        <f t="shared" si="18"/>
        <v>608</v>
      </c>
      <c r="AA609" s="217" t="e">
        <f t="shared" si="19"/>
        <v>#VALUE!</v>
      </c>
    </row>
    <row r="610" spans="1:27" s="223" customFormat="1">
      <c r="A610" s="217" t="str">
        <f>IFERROR(IF(J610&lt;&gt;"",MAX($A$1:A609)+1,""),"")</f>
        <v/>
      </c>
      <c r="B610" s="218" t="str">
        <f>IFERROR(IF(J610="","",_xlfn.CONCAT($Y$2,_xlfn.CONCAT(IF(LEN(ドッグキャリー!$K$2)=1,0,""),ドッグキャリー!$K$2,_xlfn.CONCAT(IF(LEN(ドッグキャリー!$N$2)=1,0,""),ドッグキャリー!$N$2)))),"")</f>
        <v/>
      </c>
      <c r="C610" s="225"/>
      <c r="D610" s="225"/>
      <c r="E610" s="225"/>
      <c r="F610" s="226"/>
      <c r="G610" s="226"/>
      <c r="H610" s="226"/>
      <c r="I610" s="227" t="str">
        <f>IF(ウエア!N205=0,"",ウエア!E205)</f>
        <v/>
      </c>
      <c r="J610" s="226" t="str">
        <f>IF(ウエア!N205=0,"",ウエア!N205)</f>
        <v/>
      </c>
      <c r="K610" s="226"/>
      <c r="L610" s="226"/>
      <c r="M610" s="226"/>
      <c r="N610" s="226"/>
      <c r="O610" s="226"/>
      <c r="P610" s="226"/>
      <c r="Q610" s="226"/>
      <c r="R610" s="226"/>
      <c r="S610" s="216">
        <f t="shared" si="18"/>
        <v>609</v>
      </c>
      <c r="AA610" s="217" t="e">
        <f t="shared" si="19"/>
        <v>#VALUE!</v>
      </c>
    </row>
    <row r="611" spans="1:27" s="223" customFormat="1">
      <c r="A611" s="217" t="str">
        <f>IFERROR(IF(J611&lt;&gt;"",MAX($A$1:A610)+1,""),"")</f>
        <v/>
      </c>
      <c r="B611" s="218" t="str">
        <f>IFERROR(IF(J611="","",_xlfn.CONCAT($Y$2,_xlfn.CONCAT(IF(LEN(ドッグキャリー!$K$2)=1,0,""),ドッグキャリー!$K$2,_xlfn.CONCAT(IF(LEN(ドッグキャリー!$N$2)=1,0,""),ドッグキャリー!$N$2)))),"")</f>
        <v/>
      </c>
      <c r="C611" s="225"/>
      <c r="D611" s="225"/>
      <c r="E611" s="225"/>
      <c r="F611" s="226"/>
      <c r="G611" s="226"/>
      <c r="H611" s="226"/>
      <c r="I611" s="227" t="str">
        <f>IF(ウエア!N206=0,"",ウエア!E206)</f>
        <v/>
      </c>
      <c r="J611" s="226" t="str">
        <f>IF(ウエア!N206=0,"",ウエア!N206)</f>
        <v/>
      </c>
      <c r="K611" s="226"/>
      <c r="L611" s="226"/>
      <c r="M611" s="226"/>
      <c r="N611" s="226"/>
      <c r="O611" s="226"/>
      <c r="P611" s="226"/>
      <c r="Q611" s="226"/>
      <c r="R611" s="226"/>
      <c r="S611" s="216">
        <f t="shared" si="18"/>
        <v>610</v>
      </c>
      <c r="AA611" s="217" t="e">
        <f t="shared" si="19"/>
        <v>#VALUE!</v>
      </c>
    </row>
    <row r="612" spans="1:27" s="223" customFormat="1">
      <c r="A612" s="217" t="str">
        <f>IFERROR(IF(J612&lt;&gt;"",MAX($A$1:A611)+1,""),"")</f>
        <v/>
      </c>
      <c r="B612" s="218" t="str">
        <f>IFERROR(IF(J612="","",_xlfn.CONCAT($Y$2,_xlfn.CONCAT(IF(LEN(ドッグキャリー!$K$2)=1,0,""),ドッグキャリー!$K$2,_xlfn.CONCAT(IF(LEN(ドッグキャリー!$N$2)=1,0,""),ドッグキャリー!$N$2)))),"")</f>
        <v/>
      </c>
      <c r="C612" s="225"/>
      <c r="D612" s="225"/>
      <c r="E612" s="225"/>
      <c r="F612" s="226"/>
      <c r="G612" s="226"/>
      <c r="H612" s="226"/>
      <c r="I612" s="227" t="str">
        <f>IF(ウエア!N207=0,"",ウエア!E207)</f>
        <v/>
      </c>
      <c r="J612" s="226" t="str">
        <f>IF(ウエア!N207=0,"",ウエア!N207)</f>
        <v/>
      </c>
      <c r="K612" s="226"/>
      <c r="L612" s="226"/>
      <c r="M612" s="226"/>
      <c r="N612" s="226"/>
      <c r="O612" s="226"/>
      <c r="P612" s="226"/>
      <c r="Q612" s="226"/>
      <c r="R612" s="226"/>
      <c r="S612" s="216">
        <f t="shared" si="18"/>
        <v>611</v>
      </c>
      <c r="AA612" s="217" t="e">
        <f t="shared" si="19"/>
        <v>#VALUE!</v>
      </c>
    </row>
    <row r="613" spans="1:27" s="223" customFormat="1">
      <c r="A613" s="217" t="str">
        <f>IFERROR(IF(J613&lt;&gt;"",MAX($A$1:A612)+1,""),"")</f>
        <v/>
      </c>
      <c r="B613" s="218" t="str">
        <f>IFERROR(IF(J613="","",_xlfn.CONCAT($Y$2,_xlfn.CONCAT(IF(LEN(ドッグキャリー!$K$2)=1,0,""),ドッグキャリー!$K$2,_xlfn.CONCAT(IF(LEN(ドッグキャリー!$N$2)=1,0,""),ドッグキャリー!$N$2)))),"")</f>
        <v/>
      </c>
      <c r="C613" s="225"/>
      <c r="D613" s="225"/>
      <c r="E613" s="225"/>
      <c r="F613" s="226"/>
      <c r="G613" s="226"/>
      <c r="H613" s="226"/>
      <c r="I613" s="227" t="str">
        <f>IF(ウエア!N208=0,"",ウエア!E208)</f>
        <v/>
      </c>
      <c r="J613" s="226" t="str">
        <f>IF(ウエア!N208=0,"",ウエア!N208)</f>
        <v/>
      </c>
      <c r="K613" s="226"/>
      <c r="L613" s="226"/>
      <c r="M613" s="226"/>
      <c r="N613" s="226"/>
      <c r="O613" s="226"/>
      <c r="P613" s="226"/>
      <c r="Q613" s="226"/>
      <c r="R613" s="226"/>
      <c r="S613" s="216">
        <f t="shared" si="18"/>
        <v>612</v>
      </c>
      <c r="AA613" s="217" t="e">
        <f t="shared" si="19"/>
        <v>#VALUE!</v>
      </c>
    </row>
    <row r="614" spans="1:27" s="223" customFormat="1">
      <c r="A614" s="217" t="str">
        <f>IFERROR(IF(J614&lt;&gt;"",MAX($A$1:A613)+1,""),"")</f>
        <v/>
      </c>
      <c r="B614" s="218" t="str">
        <f>IFERROR(IF(J614="","",_xlfn.CONCAT($Y$2,_xlfn.CONCAT(IF(LEN(ドッグキャリー!$K$2)=1,0,""),ドッグキャリー!$K$2,_xlfn.CONCAT(IF(LEN(ドッグキャリー!$N$2)=1,0,""),ドッグキャリー!$N$2)))),"")</f>
        <v/>
      </c>
      <c r="C614" s="225"/>
      <c r="D614" s="225"/>
      <c r="E614" s="225"/>
      <c r="F614" s="226"/>
      <c r="G614" s="226"/>
      <c r="H614" s="226"/>
      <c r="I614" s="227" t="str">
        <f>IF(ウエア!N209=0,"",ウエア!E209)</f>
        <v/>
      </c>
      <c r="J614" s="226" t="str">
        <f>IF(ウエア!N209=0,"",ウエア!N209)</f>
        <v/>
      </c>
      <c r="K614" s="226"/>
      <c r="L614" s="226"/>
      <c r="M614" s="226"/>
      <c r="N614" s="226"/>
      <c r="O614" s="226"/>
      <c r="P614" s="226"/>
      <c r="Q614" s="226"/>
      <c r="R614" s="226"/>
      <c r="S614" s="216">
        <f t="shared" si="18"/>
        <v>613</v>
      </c>
      <c r="AA614" s="217" t="e">
        <f t="shared" si="19"/>
        <v>#VALUE!</v>
      </c>
    </row>
    <row r="615" spans="1:27" s="223" customFormat="1">
      <c r="A615" s="217" t="str">
        <f>IFERROR(IF(J615&lt;&gt;"",MAX($A$1:A614)+1,""),"")</f>
        <v/>
      </c>
      <c r="B615" s="218" t="str">
        <f>IFERROR(IF(J615="","",_xlfn.CONCAT($Y$2,_xlfn.CONCAT(IF(LEN(ドッグキャリー!$K$2)=1,0,""),ドッグキャリー!$K$2,_xlfn.CONCAT(IF(LEN(ドッグキャリー!$N$2)=1,0,""),ドッグキャリー!$N$2)))),"")</f>
        <v/>
      </c>
      <c r="C615" s="225"/>
      <c r="D615" s="225"/>
      <c r="E615" s="225"/>
      <c r="F615" s="226"/>
      <c r="G615" s="226"/>
      <c r="H615" s="226"/>
      <c r="I615" s="227" t="str">
        <f>IF(ウエア!N210=0,"",ウエア!E210)</f>
        <v/>
      </c>
      <c r="J615" s="226" t="str">
        <f>IF(ウエア!N210=0,"",ウエア!N210)</f>
        <v/>
      </c>
      <c r="K615" s="226"/>
      <c r="L615" s="226"/>
      <c r="M615" s="226"/>
      <c r="N615" s="226"/>
      <c r="O615" s="226"/>
      <c r="P615" s="226"/>
      <c r="Q615" s="226"/>
      <c r="R615" s="226"/>
      <c r="S615" s="216">
        <f t="shared" si="18"/>
        <v>614</v>
      </c>
      <c r="AA615" s="217" t="e">
        <f t="shared" si="19"/>
        <v>#VALUE!</v>
      </c>
    </row>
    <row r="616" spans="1:27" s="223" customFormat="1">
      <c r="A616" s="217" t="str">
        <f>IFERROR(IF(J616&lt;&gt;"",MAX($A$1:A615)+1,""),"")</f>
        <v/>
      </c>
      <c r="B616" s="218" t="str">
        <f>IFERROR(IF(J616="","",_xlfn.CONCAT($Y$2,_xlfn.CONCAT(IF(LEN(ドッグキャリー!$K$2)=1,0,""),ドッグキャリー!$K$2,_xlfn.CONCAT(IF(LEN(ドッグキャリー!$N$2)=1,0,""),ドッグキャリー!$N$2)))),"")</f>
        <v/>
      </c>
      <c r="C616" s="225"/>
      <c r="D616" s="225"/>
      <c r="E616" s="225"/>
      <c r="F616" s="226"/>
      <c r="G616" s="226"/>
      <c r="H616" s="226"/>
      <c r="I616" s="227" t="str">
        <f>IF(ウエア!N211=0,"",ウエア!E211)</f>
        <v/>
      </c>
      <c r="J616" s="226" t="str">
        <f>IF(ウエア!N211=0,"",ウエア!N211)</f>
        <v/>
      </c>
      <c r="K616" s="226"/>
      <c r="L616" s="226"/>
      <c r="M616" s="226"/>
      <c r="N616" s="226"/>
      <c r="O616" s="226"/>
      <c r="P616" s="226"/>
      <c r="Q616" s="226"/>
      <c r="R616" s="226"/>
      <c r="S616" s="216">
        <f t="shared" si="18"/>
        <v>615</v>
      </c>
      <c r="AA616" s="217" t="e">
        <f t="shared" si="19"/>
        <v>#VALUE!</v>
      </c>
    </row>
    <row r="617" spans="1:27" s="223" customFormat="1">
      <c r="A617" s="217" t="str">
        <f>IFERROR(IF(J617&lt;&gt;"",MAX($A$1:A616)+1,""),"")</f>
        <v/>
      </c>
      <c r="B617" s="218" t="str">
        <f>IFERROR(IF(J617="","",_xlfn.CONCAT($Y$2,_xlfn.CONCAT(IF(LEN(ドッグキャリー!$K$2)=1,0,""),ドッグキャリー!$K$2,_xlfn.CONCAT(IF(LEN(ドッグキャリー!$N$2)=1,0,""),ドッグキャリー!$N$2)))),"")</f>
        <v/>
      </c>
      <c r="C617" s="225"/>
      <c r="D617" s="225"/>
      <c r="E617" s="225"/>
      <c r="F617" s="226"/>
      <c r="G617" s="226"/>
      <c r="H617" s="226"/>
      <c r="I617" s="227" t="str">
        <f>IF(ウエア!N212=0,"",ウエア!E212)</f>
        <v/>
      </c>
      <c r="J617" s="226" t="str">
        <f>IF(ウエア!N212=0,"",ウエア!N212)</f>
        <v/>
      </c>
      <c r="K617" s="226"/>
      <c r="L617" s="226"/>
      <c r="M617" s="226"/>
      <c r="N617" s="226"/>
      <c r="O617" s="226"/>
      <c r="P617" s="226"/>
      <c r="Q617" s="226"/>
      <c r="R617" s="226"/>
      <c r="S617" s="216">
        <f t="shared" si="18"/>
        <v>616</v>
      </c>
      <c r="AA617" s="217" t="e">
        <f t="shared" si="19"/>
        <v>#VALUE!</v>
      </c>
    </row>
    <row r="618" spans="1:27" s="223" customFormat="1">
      <c r="A618" s="217" t="str">
        <f>IFERROR(IF(J618&lt;&gt;"",MAX($A$1:A617)+1,""),"")</f>
        <v/>
      </c>
      <c r="B618" s="218" t="str">
        <f>IFERROR(IF(J618="","",_xlfn.CONCAT($Y$2,_xlfn.CONCAT(IF(LEN(ドッグキャリー!$K$2)=1,0,""),ドッグキャリー!$K$2,_xlfn.CONCAT(IF(LEN(ドッグキャリー!$N$2)=1,0,""),ドッグキャリー!$N$2)))),"")</f>
        <v/>
      </c>
      <c r="C618" s="225"/>
      <c r="D618" s="225"/>
      <c r="E618" s="225"/>
      <c r="F618" s="226"/>
      <c r="G618" s="226"/>
      <c r="H618" s="226"/>
      <c r="I618" s="227" t="str">
        <f>IF(ウエア!N213=0,"",ウエア!E213)</f>
        <v/>
      </c>
      <c r="J618" s="226" t="str">
        <f>IF(ウエア!N213=0,"",ウエア!N213)</f>
        <v/>
      </c>
      <c r="K618" s="226"/>
      <c r="L618" s="226"/>
      <c r="M618" s="226"/>
      <c r="N618" s="226"/>
      <c r="O618" s="226"/>
      <c r="P618" s="226"/>
      <c r="Q618" s="226"/>
      <c r="R618" s="226"/>
      <c r="S618" s="216">
        <f t="shared" si="18"/>
        <v>617</v>
      </c>
      <c r="AA618" s="217" t="e">
        <f t="shared" si="19"/>
        <v>#VALUE!</v>
      </c>
    </row>
    <row r="619" spans="1:27" s="223" customFormat="1">
      <c r="A619" s="217" t="str">
        <f>IFERROR(IF(J619&lt;&gt;"",MAX($A$1:A618)+1,""),"")</f>
        <v/>
      </c>
      <c r="B619" s="218" t="str">
        <f>IFERROR(IF(J619="","",_xlfn.CONCAT($Y$2,_xlfn.CONCAT(IF(LEN(ドッグキャリー!$K$2)=1,0,""),ドッグキャリー!$K$2,_xlfn.CONCAT(IF(LEN(ドッグキャリー!$N$2)=1,0,""),ドッグキャリー!$N$2)))),"")</f>
        <v/>
      </c>
      <c r="C619" s="225"/>
      <c r="D619" s="225"/>
      <c r="E619" s="225"/>
      <c r="F619" s="226"/>
      <c r="G619" s="226"/>
      <c r="H619" s="226"/>
      <c r="I619" s="227" t="str">
        <f>IF(ウエア!N214=0,"",ウエア!E214)</f>
        <v/>
      </c>
      <c r="J619" s="226" t="str">
        <f>IF(ウエア!N214=0,"",ウエア!N214)</f>
        <v/>
      </c>
      <c r="K619" s="226"/>
      <c r="L619" s="226"/>
      <c r="M619" s="226"/>
      <c r="N619" s="226"/>
      <c r="O619" s="226"/>
      <c r="P619" s="226"/>
      <c r="Q619" s="226"/>
      <c r="R619" s="226"/>
      <c r="S619" s="216">
        <f t="shared" si="18"/>
        <v>618</v>
      </c>
      <c r="AA619" s="217" t="e">
        <f t="shared" si="19"/>
        <v>#VALUE!</v>
      </c>
    </row>
    <row r="620" spans="1:27" s="223" customFormat="1">
      <c r="A620" s="217" t="str">
        <f>IFERROR(IF(J620&lt;&gt;"",MAX($A$1:A619)+1,""),"")</f>
        <v/>
      </c>
      <c r="B620" s="218" t="str">
        <f>IFERROR(IF(J620="","",_xlfn.CONCAT($Y$2,_xlfn.CONCAT(IF(LEN(ドッグキャリー!$K$2)=1,0,""),ドッグキャリー!$K$2,_xlfn.CONCAT(IF(LEN(ドッグキャリー!$N$2)=1,0,""),ドッグキャリー!$N$2)))),"")</f>
        <v/>
      </c>
      <c r="C620" s="225"/>
      <c r="D620" s="225"/>
      <c r="E620" s="225"/>
      <c r="F620" s="226"/>
      <c r="G620" s="226"/>
      <c r="H620" s="226"/>
      <c r="I620" s="227" t="str">
        <f>IF(ウエア!N215=0,"",ウエア!E215)</f>
        <v/>
      </c>
      <c r="J620" s="226" t="str">
        <f>IF(ウエア!N215=0,"",ウエア!N215)</f>
        <v/>
      </c>
      <c r="K620" s="226"/>
      <c r="L620" s="226"/>
      <c r="M620" s="226"/>
      <c r="N620" s="226"/>
      <c r="O620" s="226"/>
      <c r="P620" s="226"/>
      <c r="Q620" s="226"/>
      <c r="R620" s="226"/>
      <c r="S620" s="216">
        <f t="shared" si="18"/>
        <v>619</v>
      </c>
      <c r="AA620" s="217" t="e">
        <f t="shared" si="19"/>
        <v>#VALUE!</v>
      </c>
    </row>
    <row r="621" spans="1:27" s="223" customFormat="1">
      <c r="A621" s="217" t="str">
        <f>IFERROR(IF(J621&lt;&gt;"",MAX($A$1:A620)+1,""),"")</f>
        <v/>
      </c>
      <c r="B621" s="218" t="str">
        <f>IFERROR(IF(J621="","",_xlfn.CONCAT($Y$2,_xlfn.CONCAT(IF(LEN(ドッグキャリー!$K$2)=1,0,""),ドッグキャリー!$K$2,_xlfn.CONCAT(IF(LEN(ドッグキャリー!$N$2)=1,0,""),ドッグキャリー!$N$2)))),"")</f>
        <v/>
      </c>
      <c r="C621" s="919"/>
      <c r="D621" s="919"/>
      <c r="E621" s="919"/>
      <c r="F621" s="918"/>
      <c r="G621" s="918"/>
      <c r="H621" s="918"/>
      <c r="I621" s="227" t="str">
        <f>IF(ウエア!N216=0,"",ウエア!E216)</f>
        <v/>
      </c>
      <c r="J621" s="226" t="str">
        <f>IF(ウエア!N216=0,"",ウエア!N216)</f>
        <v/>
      </c>
      <c r="K621" s="226"/>
      <c r="L621" s="226"/>
      <c r="M621" s="226"/>
      <c r="N621" s="226"/>
      <c r="O621" s="226"/>
      <c r="P621" s="226"/>
      <c r="Q621" s="226"/>
      <c r="R621" s="226"/>
      <c r="S621" s="216">
        <f t="shared" si="18"/>
        <v>620</v>
      </c>
      <c r="AA621" s="217" t="e">
        <f t="shared" si="19"/>
        <v>#VALUE!</v>
      </c>
    </row>
    <row r="622" spans="1:27" s="223" customFormat="1">
      <c r="A622" s="217" t="str">
        <f>IFERROR(IF(J622&lt;&gt;"",MAX($A$1:A621)+1,""),"")</f>
        <v/>
      </c>
      <c r="B622" s="218" t="str">
        <f>IFERROR(IF(J622="","",_xlfn.CONCAT($Y$2,_xlfn.CONCAT(IF(LEN(ドッグキャリー!$K$2)=1,0,""),ドッグキャリー!$K$2,_xlfn.CONCAT(IF(LEN(ドッグキャリー!$N$2)=1,0,""),ドッグキャリー!$N$2)))),"")</f>
        <v/>
      </c>
      <c r="C622" s="919"/>
      <c r="D622" s="919"/>
      <c r="E622" s="919"/>
      <c r="F622" s="918"/>
      <c r="G622" s="918"/>
      <c r="H622" s="918"/>
      <c r="I622" s="227" t="str">
        <f>IF(ウエア!N217=0,"",ウエア!E217)</f>
        <v/>
      </c>
      <c r="J622" s="226" t="str">
        <f>IF(ウエア!N217=0,"",ウエア!N217)</f>
        <v/>
      </c>
      <c r="K622" s="226"/>
      <c r="L622" s="226"/>
      <c r="M622" s="226"/>
      <c r="N622" s="226"/>
      <c r="O622" s="226"/>
      <c r="P622" s="226"/>
      <c r="Q622" s="226"/>
      <c r="R622" s="226"/>
      <c r="S622" s="216">
        <f t="shared" si="18"/>
        <v>621</v>
      </c>
      <c r="AA622" s="217" t="e">
        <f t="shared" si="19"/>
        <v>#VALUE!</v>
      </c>
    </row>
    <row r="623" spans="1:27" s="223" customFormat="1">
      <c r="A623" s="217" t="str">
        <f>IFERROR(IF(J623&lt;&gt;"",MAX($A$1:A622)+1,""),"")</f>
        <v/>
      </c>
      <c r="B623" s="218" t="str">
        <f>IFERROR(IF(J623="","",_xlfn.CONCAT($Y$2,_xlfn.CONCAT(IF(LEN(ドッグキャリー!$K$2)=1,0,""),ドッグキャリー!$K$2,_xlfn.CONCAT(IF(LEN(ドッグキャリー!$N$2)=1,0,""),ドッグキャリー!$N$2)))),"")</f>
        <v/>
      </c>
      <c r="C623" s="919"/>
      <c r="D623" s="919"/>
      <c r="E623" s="919"/>
      <c r="F623" s="918"/>
      <c r="G623" s="918"/>
      <c r="H623" s="918"/>
      <c r="I623" s="227" t="str">
        <f>IF(ウエア!N218=0,"",ウエア!E218)</f>
        <v/>
      </c>
      <c r="J623" s="226" t="str">
        <f>IF(ウエア!N218=0,"",ウエア!N218)</f>
        <v/>
      </c>
      <c r="K623" s="226"/>
      <c r="L623" s="226"/>
      <c r="M623" s="226"/>
      <c r="N623" s="226"/>
      <c r="O623" s="226"/>
      <c r="P623" s="226"/>
      <c r="Q623" s="226"/>
      <c r="R623" s="226"/>
      <c r="S623" s="216">
        <f t="shared" si="18"/>
        <v>622</v>
      </c>
      <c r="AA623" s="217" t="e">
        <f t="shared" si="19"/>
        <v>#VALUE!</v>
      </c>
    </row>
    <row r="624" spans="1:27" s="223" customFormat="1">
      <c r="A624" s="217" t="str">
        <f>IFERROR(IF(J624&lt;&gt;"",MAX($A$1:A623)+1,""),"")</f>
        <v/>
      </c>
      <c r="B624" s="218" t="str">
        <f>IFERROR(IF(J624="","",_xlfn.CONCAT($Y$2,_xlfn.CONCAT(IF(LEN(ドッグキャリー!$K$2)=1,0,""),ドッグキャリー!$K$2,_xlfn.CONCAT(IF(LEN(ドッグキャリー!$N$2)=1,0,""),ドッグキャリー!$N$2)))),"")</f>
        <v/>
      </c>
      <c r="C624" s="919"/>
      <c r="D624" s="919"/>
      <c r="E624" s="919"/>
      <c r="F624" s="918"/>
      <c r="G624" s="918"/>
      <c r="H624" s="918"/>
      <c r="I624" s="227" t="str">
        <f>IF(ウエア!N219=0,"",ウエア!E219)</f>
        <v/>
      </c>
      <c r="J624" s="226" t="str">
        <f>IF(ウエア!N219=0,"",ウエア!N219)</f>
        <v/>
      </c>
      <c r="K624" s="226"/>
      <c r="L624" s="226"/>
      <c r="M624" s="226"/>
      <c r="N624" s="226"/>
      <c r="O624" s="226"/>
      <c r="P624" s="226"/>
      <c r="Q624" s="226"/>
      <c r="R624" s="226"/>
      <c r="S624" s="216">
        <f t="shared" si="18"/>
        <v>623</v>
      </c>
      <c r="AA624" s="217" t="e">
        <f t="shared" si="19"/>
        <v>#VALUE!</v>
      </c>
    </row>
    <row r="625" spans="1:27" s="223" customFormat="1">
      <c r="A625" s="217" t="str">
        <f>IFERROR(IF(J625&lt;&gt;"",MAX($A$1:A624)+1,""),"")</f>
        <v/>
      </c>
      <c r="B625" s="218" t="str">
        <f>IFERROR(IF(J625="","",_xlfn.CONCAT($Y$2,_xlfn.CONCAT(IF(LEN(ドッグキャリー!$K$2)=1,0,""),ドッグキャリー!$K$2,_xlfn.CONCAT(IF(LEN(ドッグキャリー!$N$2)=1,0,""),ドッグキャリー!$N$2)))),"")</f>
        <v/>
      </c>
      <c r="C625" s="919"/>
      <c r="D625" s="919"/>
      <c r="E625" s="919"/>
      <c r="F625" s="918"/>
      <c r="G625" s="918"/>
      <c r="H625" s="918"/>
      <c r="I625" s="227" t="str">
        <f>IF(ウエア!N220=0,"",ウエア!E220)</f>
        <v/>
      </c>
      <c r="J625" s="226" t="str">
        <f>IF(ウエア!N220=0,"",ウエア!N220)</f>
        <v/>
      </c>
      <c r="K625" s="226"/>
      <c r="L625" s="226"/>
      <c r="M625" s="226"/>
      <c r="N625" s="226"/>
      <c r="O625" s="226"/>
      <c r="P625" s="226"/>
      <c r="Q625" s="226"/>
      <c r="R625" s="226"/>
      <c r="S625" s="216">
        <f t="shared" si="18"/>
        <v>624</v>
      </c>
      <c r="AA625" s="217" t="e">
        <f t="shared" si="19"/>
        <v>#VALUE!</v>
      </c>
    </row>
    <row r="626" spans="1:27" s="706" customFormat="1">
      <c r="A626" s="217" t="str">
        <f>IFERROR(IF(J626&lt;&gt;"",MAX($A$1:A625)+1,""),"")</f>
        <v/>
      </c>
      <c r="B626" s="218" t="str">
        <f>IFERROR(IF(J626="","",_xlfn.CONCAT($Y$2,_xlfn.CONCAT(IF(LEN(ドッグキャリー!$K$2)=1,0,""),ドッグキャリー!$K$2,_xlfn.CONCAT(IF(LEN(ドッグキャリー!$N$2)=1,0,""),ドッグキャリー!$N$2)))),"")</f>
        <v/>
      </c>
      <c r="C626" s="919"/>
      <c r="D626" s="919"/>
      <c r="E626" s="919"/>
      <c r="F626" s="918"/>
      <c r="G626" s="918"/>
      <c r="H626" s="918"/>
      <c r="I626" s="227" t="str">
        <f>IF(ウエア!N221=0,"",ウエア!E221)</f>
        <v/>
      </c>
      <c r="J626" s="226" t="str">
        <f>IF(ウエア!N221=0,"",ウエア!N221)</f>
        <v/>
      </c>
      <c r="K626" s="226"/>
      <c r="L626" s="226"/>
      <c r="M626" s="226"/>
      <c r="N626" s="226"/>
      <c r="O626" s="226"/>
      <c r="P626" s="226"/>
      <c r="Q626" s="226"/>
      <c r="R626" s="226"/>
      <c r="S626" s="216">
        <f t="shared" si="18"/>
        <v>625</v>
      </c>
      <c r="AA626" s="217" t="e">
        <f t="shared" si="19"/>
        <v>#VALUE!</v>
      </c>
    </row>
    <row r="627" spans="1:27" s="706" customFormat="1">
      <c r="A627" s="217" t="str">
        <f>IFERROR(IF(J627&lt;&gt;"",MAX($A$1:A626)+1,""),"")</f>
        <v/>
      </c>
      <c r="B627" s="218" t="str">
        <f>IFERROR(IF(J627="","",_xlfn.CONCAT($Y$2,_xlfn.CONCAT(IF(LEN(ドッグキャリー!$K$2)=1,0,""),ドッグキャリー!$K$2,_xlfn.CONCAT(IF(LEN(ドッグキャリー!$N$2)=1,0,""),ドッグキャリー!$N$2)))),"")</f>
        <v/>
      </c>
      <c r="C627" s="919"/>
      <c r="D627" s="919"/>
      <c r="E627" s="919"/>
      <c r="F627" s="918"/>
      <c r="G627" s="918"/>
      <c r="H627" s="918"/>
      <c r="I627" s="227" t="str">
        <f>IF(ウエア!N222=0,"",ウエア!E222)</f>
        <v/>
      </c>
      <c r="J627" s="226" t="str">
        <f>IF(ウエア!N222=0,"",ウエア!N222)</f>
        <v/>
      </c>
      <c r="K627" s="226"/>
      <c r="L627" s="226"/>
      <c r="M627" s="226"/>
      <c r="N627" s="226"/>
      <c r="O627" s="226"/>
      <c r="P627" s="226"/>
      <c r="Q627" s="226"/>
      <c r="R627" s="226"/>
      <c r="S627" s="216">
        <f t="shared" si="18"/>
        <v>626</v>
      </c>
      <c r="AA627" s="217" t="e">
        <f t="shared" si="19"/>
        <v>#VALUE!</v>
      </c>
    </row>
    <row r="628" spans="1:27" s="706" customFormat="1">
      <c r="A628" s="217" t="str">
        <f>IFERROR(IF(J628&lt;&gt;"",MAX($A$1:A627)+1,""),"")</f>
        <v/>
      </c>
      <c r="B628" s="218" t="str">
        <f>IFERROR(IF(J628="","",_xlfn.CONCAT($Y$2,_xlfn.CONCAT(IF(LEN(ドッグキャリー!$K$2)=1,0,""),ドッグキャリー!$K$2,_xlfn.CONCAT(IF(LEN(ドッグキャリー!$N$2)=1,0,""),ドッグキャリー!$N$2)))),"")</f>
        <v/>
      </c>
      <c r="C628" s="919"/>
      <c r="D628" s="919"/>
      <c r="E628" s="919"/>
      <c r="F628" s="918"/>
      <c r="G628" s="918"/>
      <c r="H628" s="918"/>
      <c r="I628" s="227" t="str">
        <f>IF(ウエア!N223=0,"",ウエア!E223)</f>
        <v/>
      </c>
      <c r="J628" s="226" t="str">
        <f>IF(ウエア!N223=0,"",ウエア!N223)</f>
        <v/>
      </c>
      <c r="K628" s="226"/>
      <c r="L628" s="226"/>
      <c r="M628" s="226"/>
      <c r="N628" s="226"/>
      <c r="O628" s="226"/>
      <c r="P628" s="226"/>
      <c r="Q628" s="226"/>
      <c r="R628" s="226"/>
      <c r="S628" s="216">
        <f t="shared" si="18"/>
        <v>627</v>
      </c>
      <c r="AA628" s="217" t="e">
        <f t="shared" si="19"/>
        <v>#VALUE!</v>
      </c>
    </row>
    <row r="629" spans="1:27" s="706" customFormat="1">
      <c r="A629" s="217" t="str">
        <f>IFERROR(IF(J629&lt;&gt;"",MAX($A$1:A628)+1,""),"")</f>
        <v/>
      </c>
      <c r="B629" s="218" t="str">
        <f>IFERROR(IF(J629="","",_xlfn.CONCAT($Y$2,_xlfn.CONCAT(IF(LEN(ドッグキャリー!$K$2)=1,0,""),ドッグキャリー!$K$2,_xlfn.CONCAT(IF(LEN(ドッグキャリー!$N$2)=1,0,""),ドッグキャリー!$N$2)))),"")</f>
        <v/>
      </c>
      <c r="C629" s="919"/>
      <c r="D629" s="919"/>
      <c r="E629" s="919"/>
      <c r="F629" s="918"/>
      <c r="G629" s="918"/>
      <c r="H629" s="918"/>
      <c r="I629" s="227" t="str">
        <f>IF(ウエア!N224=0,"",ウエア!E224)</f>
        <v/>
      </c>
      <c r="J629" s="226" t="str">
        <f>IF(ウエア!N224=0,"",ウエア!N224)</f>
        <v/>
      </c>
      <c r="K629" s="226"/>
      <c r="L629" s="226"/>
      <c r="M629" s="226"/>
      <c r="N629" s="226"/>
      <c r="O629" s="226"/>
      <c r="P629" s="226"/>
      <c r="Q629" s="226"/>
      <c r="R629" s="226"/>
      <c r="S629" s="216">
        <f t="shared" si="18"/>
        <v>628</v>
      </c>
      <c r="AA629" s="217" t="e">
        <f t="shared" si="19"/>
        <v>#VALUE!</v>
      </c>
    </row>
    <row r="630" spans="1:27" s="706" customFormat="1">
      <c r="A630" s="217" t="str">
        <f>IFERROR(IF(J630&lt;&gt;"",MAX($A$1:A629)+1,""),"")</f>
        <v/>
      </c>
      <c r="B630" s="218" t="str">
        <f>IFERROR(IF(J630="","",_xlfn.CONCAT($Y$2,_xlfn.CONCAT(IF(LEN(ドッグキャリー!$K$2)=1,0,""),ドッグキャリー!$K$2,_xlfn.CONCAT(IF(LEN(ドッグキャリー!$N$2)=1,0,""),ドッグキャリー!$N$2)))),"")</f>
        <v/>
      </c>
      <c r="C630" s="919"/>
      <c r="D630" s="919"/>
      <c r="E630" s="919"/>
      <c r="F630" s="918"/>
      <c r="G630" s="918"/>
      <c r="H630" s="918"/>
      <c r="I630" s="227" t="str">
        <f>IF(ウエア!N225=0,"",ウエア!E225)</f>
        <v/>
      </c>
      <c r="J630" s="226" t="str">
        <f>IF(ウエア!N225=0,"",ウエア!N225)</f>
        <v/>
      </c>
      <c r="K630" s="226"/>
      <c r="L630" s="226"/>
      <c r="M630" s="226"/>
      <c r="N630" s="226"/>
      <c r="O630" s="226"/>
      <c r="P630" s="226"/>
      <c r="Q630" s="226"/>
      <c r="R630" s="226"/>
      <c r="S630" s="216">
        <f t="shared" si="18"/>
        <v>629</v>
      </c>
      <c r="AA630" s="217" t="e">
        <f t="shared" si="19"/>
        <v>#VALUE!</v>
      </c>
    </row>
    <row r="631" spans="1:27" s="706" customFormat="1">
      <c r="A631" s="217" t="str">
        <f>IFERROR(IF(J631&lt;&gt;"",MAX($A$1:A630)+1,""),"")</f>
        <v/>
      </c>
      <c r="B631" s="218" t="str">
        <f>IFERROR(IF(J631="","",_xlfn.CONCAT($Y$2,_xlfn.CONCAT(IF(LEN(ドッグキャリー!$K$2)=1,0,""),ドッグキャリー!$K$2,_xlfn.CONCAT(IF(LEN(ドッグキャリー!$N$2)=1,0,""),ドッグキャリー!$N$2)))),"")</f>
        <v/>
      </c>
      <c r="C631" s="919"/>
      <c r="D631" s="919"/>
      <c r="E631" s="919"/>
      <c r="F631" s="918"/>
      <c r="G631" s="918"/>
      <c r="H631" s="918"/>
      <c r="I631" s="227" t="str">
        <f>IF(ウエア!N226=0,"",ウエア!E226)</f>
        <v/>
      </c>
      <c r="J631" s="226" t="str">
        <f>IF(ウエア!N226=0,"",ウエア!N226)</f>
        <v/>
      </c>
      <c r="K631" s="226"/>
      <c r="L631" s="226"/>
      <c r="M631" s="226"/>
      <c r="N631" s="226"/>
      <c r="O631" s="226"/>
      <c r="P631" s="226"/>
      <c r="Q631" s="226"/>
      <c r="R631" s="226"/>
      <c r="S631" s="216">
        <f t="shared" si="18"/>
        <v>630</v>
      </c>
      <c r="AA631" s="217" t="e">
        <f t="shared" si="19"/>
        <v>#VALUE!</v>
      </c>
    </row>
    <row r="632" spans="1:27" s="706" customFormat="1">
      <c r="A632" s="217" t="str">
        <f>IFERROR(IF(J632&lt;&gt;"",MAX($A$1:A631)+1,""),"")</f>
        <v/>
      </c>
      <c r="B632" s="218" t="str">
        <f>IFERROR(IF(J632="","",_xlfn.CONCAT($Y$2,_xlfn.CONCAT(IF(LEN(ドッグキャリー!$K$2)=1,0,""),ドッグキャリー!$K$2,_xlfn.CONCAT(IF(LEN(ドッグキャリー!$N$2)=1,0,""),ドッグキャリー!$N$2)))),"")</f>
        <v/>
      </c>
      <c r="C632" s="919"/>
      <c r="D632" s="919"/>
      <c r="E632" s="919"/>
      <c r="F632" s="918"/>
      <c r="G632" s="918"/>
      <c r="H632" s="918"/>
      <c r="I632" s="227" t="str">
        <f>IF(ウエア!N227=0,"",ウエア!E227)</f>
        <v/>
      </c>
      <c r="J632" s="226" t="str">
        <f>IF(ウエア!N227=0,"",ウエア!N227)</f>
        <v/>
      </c>
      <c r="K632" s="226"/>
      <c r="L632" s="226"/>
      <c r="M632" s="226"/>
      <c r="N632" s="226"/>
      <c r="O632" s="226"/>
      <c r="P632" s="226"/>
      <c r="Q632" s="226"/>
      <c r="R632" s="226"/>
      <c r="S632" s="216">
        <f t="shared" si="18"/>
        <v>631</v>
      </c>
      <c r="AA632" s="217" t="e">
        <f t="shared" si="19"/>
        <v>#VALUE!</v>
      </c>
    </row>
    <row r="633" spans="1:27" s="706" customFormat="1">
      <c r="A633" s="217" t="str">
        <f>IFERROR(IF(J633&lt;&gt;"",MAX($A$1:A632)+1,""),"")</f>
        <v/>
      </c>
      <c r="B633" s="218" t="str">
        <f>IFERROR(IF(J633="","",_xlfn.CONCAT($Y$2,_xlfn.CONCAT(IF(LEN(ドッグキャリー!$K$2)=1,0,""),ドッグキャリー!$K$2,_xlfn.CONCAT(IF(LEN(ドッグキャリー!$N$2)=1,0,""),ドッグキャリー!$N$2)))),"")</f>
        <v/>
      </c>
      <c r="C633" s="919"/>
      <c r="D633" s="919"/>
      <c r="E633" s="919"/>
      <c r="F633" s="918"/>
      <c r="G633" s="918"/>
      <c r="H633" s="918"/>
      <c r="I633" s="227" t="str">
        <f>IF(ウエア!N228=0,"",ウエア!E228)</f>
        <v/>
      </c>
      <c r="J633" s="226" t="str">
        <f>IF(ウエア!N228=0,"",ウエア!N228)</f>
        <v/>
      </c>
      <c r="K633" s="226"/>
      <c r="L633" s="226"/>
      <c r="M633" s="226"/>
      <c r="N633" s="226"/>
      <c r="O633" s="226"/>
      <c r="P633" s="226"/>
      <c r="Q633" s="226"/>
      <c r="R633" s="226"/>
      <c r="S633" s="216">
        <f t="shared" si="18"/>
        <v>632</v>
      </c>
      <c r="AA633" s="217" t="e">
        <f t="shared" si="19"/>
        <v>#VALUE!</v>
      </c>
    </row>
    <row r="634" spans="1:27" s="706" customFormat="1">
      <c r="A634" s="217" t="str">
        <f>IFERROR(IF(J634&lt;&gt;"",MAX($A$1:A633)+1,""),"")</f>
        <v/>
      </c>
      <c r="B634" s="218" t="str">
        <f>IFERROR(IF(J634="","",_xlfn.CONCAT($Y$2,_xlfn.CONCAT(IF(LEN(ドッグキャリー!$K$2)=1,0,""),ドッグキャリー!$K$2,_xlfn.CONCAT(IF(LEN(ドッグキャリー!$N$2)=1,0,""),ドッグキャリー!$N$2)))),"")</f>
        <v/>
      </c>
      <c r="C634" s="919"/>
      <c r="D634" s="919"/>
      <c r="E634" s="919"/>
      <c r="F634" s="918"/>
      <c r="G634" s="918"/>
      <c r="H634" s="918"/>
      <c r="I634" s="227" t="str">
        <f>IF(ウエア!N229=0,"",ウエア!E229)</f>
        <v/>
      </c>
      <c r="J634" s="226" t="str">
        <f>IF(ウエア!N229=0,"",ウエア!N229)</f>
        <v/>
      </c>
      <c r="K634" s="226"/>
      <c r="L634" s="226"/>
      <c r="M634" s="226"/>
      <c r="N634" s="226"/>
      <c r="O634" s="226"/>
      <c r="P634" s="226"/>
      <c r="Q634" s="226"/>
      <c r="R634" s="226"/>
      <c r="S634" s="216">
        <f t="shared" si="18"/>
        <v>633</v>
      </c>
      <c r="AA634" s="217" t="e">
        <f t="shared" si="19"/>
        <v>#VALUE!</v>
      </c>
    </row>
    <row r="635" spans="1:27" s="706" customFormat="1">
      <c r="A635" s="217" t="str">
        <f>IFERROR(IF(J635&lt;&gt;"",MAX($A$1:A634)+1,""),"")</f>
        <v/>
      </c>
      <c r="B635" s="218" t="str">
        <f>IFERROR(IF(J635="","",_xlfn.CONCAT($Y$2,_xlfn.CONCAT(IF(LEN(ドッグキャリー!$K$2)=1,0,""),ドッグキャリー!$K$2,_xlfn.CONCAT(IF(LEN(ドッグキャリー!$N$2)=1,0,""),ドッグキャリー!$N$2)))),"")</f>
        <v/>
      </c>
      <c r="C635" s="919"/>
      <c r="D635" s="919"/>
      <c r="E635" s="919"/>
      <c r="F635" s="918"/>
      <c r="G635" s="918"/>
      <c r="H635" s="918"/>
      <c r="I635" s="227" t="str">
        <f>IF(ウエア!N230=0,"",ウエア!E230)</f>
        <v/>
      </c>
      <c r="J635" s="226" t="str">
        <f>IF(ウエア!N230=0,"",ウエア!N230)</f>
        <v/>
      </c>
      <c r="K635" s="226"/>
      <c r="L635" s="226"/>
      <c r="M635" s="226"/>
      <c r="N635" s="226"/>
      <c r="O635" s="226"/>
      <c r="P635" s="226"/>
      <c r="Q635" s="226"/>
      <c r="R635" s="226"/>
      <c r="S635" s="216">
        <f t="shared" si="18"/>
        <v>634</v>
      </c>
      <c r="AA635" s="217" t="e">
        <f t="shared" si="19"/>
        <v>#VALUE!</v>
      </c>
    </row>
    <row r="636" spans="1:27" s="706" customFormat="1">
      <c r="A636" s="217" t="str">
        <f>IFERROR(IF(J636&lt;&gt;"",MAX($A$1:A635)+1,""),"")</f>
        <v/>
      </c>
      <c r="B636" s="218" t="str">
        <f>IFERROR(IF(J636="","",_xlfn.CONCAT($Y$2,_xlfn.CONCAT(IF(LEN(ドッグキャリー!$K$2)=1,0,""),ドッグキャリー!$K$2,_xlfn.CONCAT(IF(LEN(ドッグキャリー!$N$2)=1,0,""),ドッグキャリー!$N$2)))),"")</f>
        <v/>
      </c>
      <c r="C636" s="919"/>
      <c r="D636" s="919"/>
      <c r="E636" s="919"/>
      <c r="F636" s="918"/>
      <c r="G636" s="918"/>
      <c r="H636" s="918"/>
      <c r="I636" s="227" t="str">
        <f>IF(ウエア!N231=0,"",ウエア!E231)</f>
        <v/>
      </c>
      <c r="J636" s="226" t="str">
        <f>IF(ウエア!N231=0,"",ウエア!N231)</f>
        <v/>
      </c>
      <c r="K636" s="226"/>
      <c r="L636" s="226"/>
      <c r="M636" s="226"/>
      <c r="N636" s="226"/>
      <c r="O636" s="226"/>
      <c r="P636" s="226"/>
      <c r="Q636" s="226"/>
      <c r="R636" s="226"/>
      <c r="S636" s="216">
        <f t="shared" si="18"/>
        <v>635</v>
      </c>
      <c r="AA636" s="217" t="e">
        <f t="shared" si="19"/>
        <v>#VALUE!</v>
      </c>
    </row>
    <row r="637" spans="1:27" s="706" customFormat="1">
      <c r="A637" s="217" t="str">
        <f>IFERROR(IF(J637&lt;&gt;"",MAX($A$1:A636)+1,""),"")</f>
        <v/>
      </c>
      <c r="B637" s="218" t="str">
        <f>IFERROR(IF(J637="","",_xlfn.CONCAT($Y$2,_xlfn.CONCAT(IF(LEN(ドッグキャリー!$K$2)=1,0,""),ドッグキャリー!$K$2,_xlfn.CONCAT(IF(LEN(ドッグキャリー!$N$2)=1,0,""),ドッグキャリー!$N$2)))),"")</f>
        <v/>
      </c>
      <c r="C637" s="919"/>
      <c r="D637" s="919"/>
      <c r="E637" s="919"/>
      <c r="F637" s="918"/>
      <c r="G637" s="918"/>
      <c r="H637" s="918"/>
      <c r="I637" s="227" t="str">
        <f>IF(ウエア!N232=0,"",ウエア!E232)</f>
        <v/>
      </c>
      <c r="J637" s="226" t="str">
        <f>IF(ウエア!N232=0,"",ウエア!N232)</f>
        <v/>
      </c>
      <c r="K637" s="226"/>
      <c r="L637" s="226"/>
      <c r="M637" s="226"/>
      <c r="N637" s="226"/>
      <c r="O637" s="226"/>
      <c r="P637" s="226"/>
      <c r="Q637" s="226"/>
      <c r="R637" s="226"/>
      <c r="S637" s="216">
        <f t="shared" si="18"/>
        <v>636</v>
      </c>
      <c r="AA637" s="217" t="e">
        <f t="shared" si="19"/>
        <v>#VALUE!</v>
      </c>
    </row>
    <row r="638" spans="1:27" s="706" customFormat="1">
      <c r="A638" s="217" t="str">
        <f>IFERROR(IF(J638&lt;&gt;"",MAX($A$1:A637)+1,""),"")</f>
        <v/>
      </c>
      <c r="B638" s="218" t="str">
        <f>IFERROR(IF(J638="","",_xlfn.CONCAT($Y$2,_xlfn.CONCAT(IF(LEN(ドッグキャリー!$K$2)=1,0,""),ドッグキャリー!$K$2,_xlfn.CONCAT(IF(LEN(ドッグキャリー!$N$2)=1,0,""),ドッグキャリー!$N$2)))),"")</f>
        <v/>
      </c>
      <c r="C638" s="919"/>
      <c r="D638" s="919"/>
      <c r="E638" s="919"/>
      <c r="F638" s="918"/>
      <c r="G638" s="918"/>
      <c r="H638" s="918"/>
      <c r="I638" s="227" t="str">
        <f>IF(ウエア!N233=0,"",ウエア!E233)</f>
        <v/>
      </c>
      <c r="J638" s="226" t="str">
        <f>IF(ウエア!N233=0,"",ウエア!N233)</f>
        <v/>
      </c>
      <c r="K638" s="226"/>
      <c r="L638" s="226"/>
      <c r="M638" s="226"/>
      <c r="N638" s="226"/>
      <c r="O638" s="226"/>
      <c r="P638" s="226"/>
      <c r="Q638" s="226"/>
      <c r="R638" s="226"/>
      <c r="S638" s="216">
        <f t="shared" si="18"/>
        <v>637</v>
      </c>
      <c r="AA638" s="217" t="e">
        <f t="shared" si="19"/>
        <v>#VALUE!</v>
      </c>
    </row>
    <row r="639" spans="1:27" s="706" customFormat="1">
      <c r="A639" s="217" t="str">
        <f>IFERROR(IF(J639&lt;&gt;"",MAX($A$1:A638)+1,""),"")</f>
        <v/>
      </c>
      <c r="B639" s="218" t="str">
        <f>IFERROR(IF(J639="","",_xlfn.CONCAT($Y$2,_xlfn.CONCAT(IF(LEN(ドッグキャリー!$K$2)=1,0,""),ドッグキャリー!$K$2,_xlfn.CONCAT(IF(LEN(ドッグキャリー!$N$2)=1,0,""),ドッグキャリー!$N$2)))),"")</f>
        <v/>
      </c>
      <c r="C639" s="919"/>
      <c r="D639" s="919"/>
      <c r="E639" s="919"/>
      <c r="F639" s="918"/>
      <c r="G639" s="918"/>
      <c r="H639" s="918"/>
      <c r="I639" s="227" t="str">
        <f>IF(ウエア!N234=0,"",ウエア!E234)</f>
        <v/>
      </c>
      <c r="J639" s="226" t="str">
        <f>IF(ウエア!N234=0,"",ウエア!N234)</f>
        <v/>
      </c>
      <c r="K639" s="226"/>
      <c r="L639" s="226"/>
      <c r="M639" s="226"/>
      <c r="N639" s="226"/>
      <c r="O639" s="226"/>
      <c r="P639" s="226"/>
      <c r="Q639" s="226"/>
      <c r="R639" s="226"/>
      <c r="S639" s="216">
        <f t="shared" si="18"/>
        <v>638</v>
      </c>
      <c r="AA639" s="217" t="e">
        <f t="shared" si="19"/>
        <v>#VALUE!</v>
      </c>
    </row>
    <row r="640" spans="1:27" s="706" customFormat="1">
      <c r="A640" s="217" t="str">
        <f>IFERROR(IF(J640&lt;&gt;"",MAX($A$1:A639)+1,""),"")</f>
        <v/>
      </c>
      <c r="B640" s="218" t="str">
        <f>IFERROR(IF(J640="","",_xlfn.CONCAT($Y$2,_xlfn.CONCAT(IF(LEN(ドッグキャリー!$K$2)=1,0,""),ドッグキャリー!$K$2,_xlfn.CONCAT(IF(LEN(ドッグキャリー!$N$2)=1,0,""),ドッグキャリー!$N$2)))),"")</f>
        <v/>
      </c>
      <c r="C640" s="919"/>
      <c r="D640" s="919"/>
      <c r="E640" s="919"/>
      <c r="F640" s="918"/>
      <c r="G640" s="918"/>
      <c r="H640" s="918"/>
      <c r="I640" s="227" t="str">
        <f>IF(ウエア!N235=0,"",ウエア!E235)</f>
        <v/>
      </c>
      <c r="J640" s="226" t="str">
        <f>IF(ウエア!N235=0,"",ウエア!N235)</f>
        <v/>
      </c>
      <c r="K640" s="226"/>
      <c r="L640" s="226"/>
      <c r="M640" s="226"/>
      <c r="N640" s="226"/>
      <c r="O640" s="226"/>
      <c r="P640" s="226"/>
      <c r="Q640" s="226"/>
      <c r="R640" s="226"/>
      <c r="S640" s="216">
        <f t="shared" si="18"/>
        <v>639</v>
      </c>
      <c r="AA640" s="217" t="e">
        <f t="shared" si="19"/>
        <v>#VALUE!</v>
      </c>
    </row>
    <row r="641" spans="1:27" s="706" customFormat="1">
      <c r="A641" s="217" t="str">
        <f>IFERROR(IF(J641&lt;&gt;"",MAX($A$1:A640)+1,""),"")</f>
        <v/>
      </c>
      <c r="B641" s="218" t="str">
        <f>IFERROR(IF(J641="","",_xlfn.CONCAT($Y$2,_xlfn.CONCAT(IF(LEN(ドッグキャリー!$K$2)=1,0,""),ドッグキャリー!$K$2,_xlfn.CONCAT(IF(LEN(ドッグキャリー!$N$2)=1,0,""),ドッグキャリー!$N$2)))),"")</f>
        <v/>
      </c>
      <c r="C641" s="919"/>
      <c r="D641" s="919"/>
      <c r="E641" s="919"/>
      <c r="F641" s="918"/>
      <c r="G641" s="918"/>
      <c r="H641" s="918"/>
      <c r="I641" s="227" t="str">
        <f>IF(ウエア!N236=0,"",ウエア!E236)</f>
        <v/>
      </c>
      <c r="J641" s="226" t="str">
        <f>IF(ウエア!N236=0,"",ウエア!N236)</f>
        <v/>
      </c>
      <c r="K641" s="226"/>
      <c r="L641" s="226"/>
      <c r="M641" s="226"/>
      <c r="N641" s="226"/>
      <c r="O641" s="226"/>
      <c r="P641" s="226"/>
      <c r="Q641" s="226"/>
      <c r="R641" s="226"/>
      <c r="S641" s="216">
        <f t="shared" si="18"/>
        <v>640</v>
      </c>
      <c r="AA641" s="217" t="e">
        <f t="shared" si="19"/>
        <v>#VALUE!</v>
      </c>
    </row>
    <row r="642" spans="1:27" s="706" customFormat="1">
      <c r="A642" s="217" t="str">
        <f>IFERROR(IF(J642&lt;&gt;"",MAX($A$1:A641)+1,""),"")</f>
        <v/>
      </c>
      <c r="B642" s="218" t="str">
        <f>IFERROR(IF(J642="","",_xlfn.CONCAT($Y$2,_xlfn.CONCAT(IF(LEN(ドッグキャリー!$K$2)=1,0,""),ドッグキャリー!$K$2,_xlfn.CONCAT(IF(LEN(ドッグキャリー!$N$2)=1,0,""),ドッグキャリー!$N$2)))),"")</f>
        <v/>
      </c>
      <c r="C642" s="919"/>
      <c r="D642" s="919"/>
      <c r="E642" s="919"/>
      <c r="F642" s="918"/>
      <c r="G642" s="918"/>
      <c r="H642" s="918"/>
      <c r="I642" s="227" t="str">
        <f>IF(ウエア!N237=0,"",ウエア!E237)</f>
        <v/>
      </c>
      <c r="J642" s="226" t="str">
        <f>IF(ウエア!N237=0,"",ウエア!N237)</f>
        <v/>
      </c>
      <c r="K642" s="226"/>
      <c r="L642" s="226"/>
      <c r="M642" s="226"/>
      <c r="N642" s="226"/>
      <c r="O642" s="226"/>
      <c r="P642" s="226"/>
      <c r="Q642" s="226"/>
      <c r="R642" s="226"/>
      <c r="S642" s="216">
        <f t="shared" si="18"/>
        <v>641</v>
      </c>
      <c r="AA642" s="217" t="e">
        <f t="shared" si="19"/>
        <v>#VALUE!</v>
      </c>
    </row>
    <row r="643" spans="1:27" s="706" customFormat="1">
      <c r="A643" s="217" t="str">
        <f>IFERROR(IF(J643&lt;&gt;"",MAX($A$1:A642)+1,""),"")</f>
        <v/>
      </c>
      <c r="B643" s="218" t="str">
        <f>IFERROR(IF(J643="","",_xlfn.CONCAT($Y$2,_xlfn.CONCAT(IF(LEN(ドッグキャリー!$K$2)=1,0,""),ドッグキャリー!$K$2,_xlfn.CONCAT(IF(LEN(ドッグキャリー!$N$2)=1,0,""),ドッグキャリー!$N$2)))),"")</f>
        <v/>
      </c>
      <c r="C643" s="919"/>
      <c r="D643" s="919"/>
      <c r="E643" s="919"/>
      <c r="F643" s="918"/>
      <c r="G643" s="918"/>
      <c r="H643" s="918"/>
      <c r="I643" s="227" t="str">
        <f>IF(ウエア!N238=0,"",ウエア!E238)</f>
        <v/>
      </c>
      <c r="J643" s="226" t="str">
        <f>IF(ウエア!N238=0,"",ウエア!N238)</f>
        <v/>
      </c>
      <c r="K643" s="226"/>
      <c r="L643" s="226"/>
      <c r="M643" s="226"/>
      <c r="N643" s="226"/>
      <c r="O643" s="226"/>
      <c r="P643" s="226"/>
      <c r="Q643" s="226"/>
      <c r="R643" s="226"/>
      <c r="S643" s="216">
        <f t="shared" ref="S643:S706" si="20">+ROW()-ROW($B$1)</f>
        <v>642</v>
      </c>
      <c r="AA643" s="217" t="e">
        <f t="shared" ref="AA643:AA706" si="21">IF(J643-J642=1,0,1)</f>
        <v>#VALUE!</v>
      </c>
    </row>
    <row r="644" spans="1:27" s="706" customFormat="1">
      <c r="A644" s="217" t="str">
        <f>IFERROR(IF(J644&lt;&gt;"",MAX($A$1:A643)+1,""),"")</f>
        <v/>
      </c>
      <c r="B644" s="218" t="str">
        <f>IFERROR(IF(J644="","",_xlfn.CONCAT($Y$2,_xlfn.CONCAT(IF(LEN(ドッグキャリー!$K$2)=1,0,""),ドッグキャリー!$K$2,_xlfn.CONCAT(IF(LEN(ドッグキャリー!$N$2)=1,0,""),ドッグキャリー!$N$2)))),"")</f>
        <v/>
      </c>
      <c r="C644" s="919"/>
      <c r="D644" s="919"/>
      <c r="E644" s="919"/>
      <c r="F644" s="918"/>
      <c r="G644" s="918"/>
      <c r="H644" s="918"/>
      <c r="I644" s="227" t="str">
        <f>IF(ウエア!N239=0,"",ウエア!E239)</f>
        <v/>
      </c>
      <c r="J644" s="226" t="str">
        <f>IF(ウエア!N239=0,"",ウエア!N239)</f>
        <v/>
      </c>
      <c r="K644" s="226"/>
      <c r="L644" s="226"/>
      <c r="M644" s="226"/>
      <c r="N644" s="226"/>
      <c r="O644" s="226"/>
      <c r="P644" s="226"/>
      <c r="Q644" s="226"/>
      <c r="R644" s="226"/>
      <c r="S644" s="216">
        <f t="shared" si="20"/>
        <v>643</v>
      </c>
      <c r="AA644" s="217" t="e">
        <f t="shared" si="21"/>
        <v>#VALUE!</v>
      </c>
    </row>
    <row r="645" spans="1:27" s="706" customFormat="1">
      <c r="A645" s="217" t="str">
        <f>IFERROR(IF(J645&lt;&gt;"",MAX($A$1:A644)+1,""),"")</f>
        <v/>
      </c>
      <c r="B645" s="218" t="str">
        <f>IFERROR(IF(J645="","",_xlfn.CONCAT($Y$2,_xlfn.CONCAT(IF(LEN(ドッグキャリー!$K$2)=1,0,""),ドッグキャリー!$K$2,_xlfn.CONCAT(IF(LEN(ドッグキャリー!$N$2)=1,0,""),ドッグキャリー!$N$2)))),"")</f>
        <v/>
      </c>
      <c r="C645" s="919"/>
      <c r="D645" s="919"/>
      <c r="E645" s="919"/>
      <c r="F645" s="918"/>
      <c r="G645" s="918"/>
      <c r="H645" s="918"/>
      <c r="I645" s="227" t="str">
        <f>IF(ウエア!N240=0,"",ウエア!E240)</f>
        <v/>
      </c>
      <c r="J645" s="226" t="str">
        <f>IF(ウエア!N240=0,"",ウエア!N240)</f>
        <v/>
      </c>
      <c r="K645" s="226"/>
      <c r="L645" s="226"/>
      <c r="M645" s="226"/>
      <c r="N645" s="226"/>
      <c r="O645" s="226"/>
      <c r="P645" s="226"/>
      <c r="Q645" s="226"/>
      <c r="R645" s="226"/>
      <c r="S645" s="216">
        <f t="shared" si="20"/>
        <v>644</v>
      </c>
      <c r="AA645" s="217" t="e">
        <f t="shared" si="21"/>
        <v>#VALUE!</v>
      </c>
    </row>
    <row r="646" spans="1:27" s="706" customFormat="1">
      <c r="A646" s="217" t="str">
        <f>IFERROR(IF(J646&lt;&gt;"",MAX($A$1:A645)+1,""),"")</f>
        <v/>
      </c>
      <c r="B646" s="218" t="str">
        <f>IFERROR(IF(J646="","",_xlfn.CONCAT($Y$2,_xlfn.CONCAT(IF(LEN(ドッグキャリー!$K$2)=1,0,""),ドッグキャリー!$K$2,_xlfn.CONCAT(IF(LEN(ドッグキャリー!$N$2)=1,0,""),ドッグキャリー!$N$2)))),"")</f>
        <v/>
      </c>
      <c r="C646" s="919"/>
      <c r="D646" s="919"/>
      <c r="E646" s="919"/>
      <c r="F646" s="918"/>
      <c r="G646" s="918"/>
      <c r="H646" s="918"/>
      <c r="I646" s="227" t="str">
        <f>IF(ウエア!N241=0,"",ウエア!E241)</f>
        <v/>
      </c>
      <c r="J646" s="226" t="str">
        <f>IF(ウエア!N241=0,"",ウエア!N241)</f>
        <v/>
      </c>
      <c r="K646" s="226"/>
      <c r="L646" s="226"/>
      <c r="M646" s="226"/>
      <c r="N646" s="226"/>
      <c r="O646" s="226"/>
      <c r="P646" s="226"/>
      <c r="Q646" s="226"/>
      <c r="R646" s="226"/>
      <c r="S646" s="216">
        <f t="shared" si="20"/>
        <v>645</v>
      </c>
      <c r="AA646" s="217" t="e">
        <f t="shared" si="21"/>
        <v>#VALUE!</v>
      </c>
    </row>
    <row r="647" spans="1:27" s="706" customFormat="1">
      <c r="A647" s="217" t="str">
        <f>IFERROR(IF(J647&lt;&gt;"",MAX($A$1:A646)+1,""),"")</f>
        <v/>
      </c>
      <c r="B647" s="218" t="str">
        <f>IFERROR(IF(J647="","",_xlfn.CONCAT($Y$2,_xlfn.CONCAT(IF(LEN(ドッグキャリー!$K$2)=1,0,""),ドッグキャリー!$K$2,_xlfn.CONCAT(IF(LEN(ドッグキャリー!$N$2)=1,0,""),ドッグキャリー!$N$2)))),"")</f>
        <v/>
      </c>
      <c r="C647" s="919"/>
      <c r="D647" s="919"/>
      <c r="E647" s="919"/>
      <c r="F647" s="918"/>
      <c r="G647" s="918"/>
      <c r="H647" s="918"/>
      <c r="I647" s="227" t="str">
        <f>IF(ウエア!N242=0,"",ウエア!E242)</f>
        <v/>
      </c>
      <c r="J647" s="226" t="str">
        <f>IF(ウエア!N242=0,"",ウエア!N242)</f>
        <v/>
      </c>
      <c r="K647" s="226"/>
      <c r="L647" s="226"/>
      <c r="M647" s="226"/>
      <c r="N647" s="226"/>
      <c r="O647" s="226"/>
      <c r="P647" s="226"/>
      <c r="Q647" s="226"/>
      <c r="R647" s="226"/>
      <c r="S647" s="216">
        <f t="shared" si="20"/>
        <v>646</v>
      </c>
      <c r="AA647" s="217" t="e">
        <f t="shared" si="21"/>
        <v>#VALUE!</v>
      </c>
    </row>
    <row r="648" spans="1:27" s="706" customFormat="1">
      <c r="A648" s="217" t="str">
        <f>IFERROR(IF(J648&lt;&gt;"",MAX($A$1:A647)+1,""),"")</f>
        <v/>
      </c>
      <c r="B648" s="218" t="str">
        <f>IFERROR(IF(J648="","",_xlfn.CONCAT($Y$2,_xlfn.CONCAT(IF(LEN(ドッグキャリー!$K$2)=1,0,""),ドッグキャリー!$K$2,_xlfn.CONCAT(IF(LEN(ドッグキャリー!$N$2)=1,0,""),ドッグキャリー!$N$2)))),"")</f>
        <v/>
      </c>
      <c r="C648" s="919"/>
      <c r="D648" s="919"/>
      <c r="E648" s="919"/>
      <c r="F648" s="918"/>
      <c r="G648" s="918"/>
      <c r="H648" s="918"/>
      <c r="I648" s="227" t="str">
        <f>IF(ウエア!N243=0,"",ウエア!E243)</f>
        <v/>
      </c>
      <c r="J648" s="226" t="str">
        <f>IF(ウエア!N243=0,"",ウエア!N243)</f>
        <v/>
      </c>
      <c r="K648" s="226"/>
      <c r="L648" s="226"/>
      <c r="M648" s="226"/>
      <c r="N648" s="226"/>
      <c r="O648" s="226"/>
      <c r="P648" s="226"/>
      <c r="Q648" s="226"/>
      <c r="R648" s="226"/>
      <c r="S648" s="216">
        <f t="shared" si="20"/>
        <v>647</v>
      </c>
      <c r="AA648" s="217" t="e">
        <f t="shared" si="21"/>
        <v>#VALUE!</v>
      </c>
    </row>
    <row r="649" spans="1:27" s="706" customFormat="1">
      <c r="A649" s="217" t="str">
        <f>IFERROR(IF(J649&lt;&gt;"",MAX($A$1:A648)+1,""),"")</f>
        <v/>
      </c>
      <c r="B649" s="218" t="str">
        <f>IFERROR(IF(J649="","",_xlfn.CONCAT($Y$2,_xlfn.CONCAT(IF(LEN(ドッグキャリー!$K$2)=1,0,""),ドッグキャリー!$K$2,_xlfn.CONCAT(IF(LEN(ドッグキャリー!$N$2)=1,0,""),ドッグキャリー!$N$2)))),"")</f>
        <v/>
      </c>
      <c r="C649" s="919"/>
      <c r="D649" s="919"/>
      <c r="E649" s="919"/>
      <c r="F649" s="918"/>
      <c r="G649" s="918"/>
      <c r="H649" s="918"/>
      <c r="I649" s="227" t="str">
        <f>IF(ウエア!N244=0,"",ウエア!E244)</f>
        <v/>
      </c>
      <c r="J649" s="226" t="str">
        <f>IF(ウエア!N244=0,"",ウエア!N244)</f>
        <v/>
      </c>
      <c r="K649" s="226"/>
      <c r="L649" s="226"/>
      <c r="M649" s="226"/>
      <c r="N649" s="226"/>
      <c r="O649" s="226"/>
      <c r="P649" s="226"/>
      <c r="Q649" s="226"/>
      <c r="R649" s="226"/>
      <c r="S649" s="216">
        <f t="shared" si="20"/>
        <v>648</v>
      </c>
      <c r="AA649" s="217" t="e">
        <f t="shared" si="21"/>
        <v>#VALUE!</v>
      </c>
    </row>
    <row r="650" spans="1:27" s="706" customFormat="1">
      <c r="A650" s="217" t="str">
        <f>IFERROR(IF(J650&lt;&gt;"",MAX($A$1:A649)+1,""),"")</f>
        <v/>
      </c>
      <c r="B650" s="218" t="str">
        <f>IFERROR(IF(J650="","",_xlfn.CONCAT($Y$2,_xlfn.CONCAT(IF(LEN(ドッグキャリー!$K$2)=1,0,""),ドッグキャリー!$K$2,_xlfn.CONCAT(IF(LEN(ドッグキャリー!$N$2)=1,0,""),ドッグキャリー!$N$2)))),"")</f>
        <v/>
      </c>
      <c r="C650" s="919"/>
      <c r="D650" s="919"/>
      <c r="E650" s="919"/>
      <c r="F650" s="918"/>
      <c r="G650" s="918"/>
      <c r="H650" s="918"/>
      <c r="I650" s="227" t="str">
        <f>IF(ウエア!N245=0,"",ウエア!E245)</f>
        <v/>
      </c>
      <c r="J650" s="226" t="str">
        <f>IF(ウエア!N245=0,"",ウエア!N245)</f>
        <v/>
      </c>
      <c r="K650" s="226"/>
      <c r="L650" s="226"/>
      <c r="M650" s="226"/>
      <c r="N650" s="226"/>
      <c r="O650" s="226"/>
      <c r="P650" s="226"/>
      <c r="Q650" s="226"/>
      <c r="R650" s="226"/>
      <c r="S650" s="216">
        <f t="shared" si="20"/>
        <v>649</v>
      </c>
      <c r="AA650" s="217" t="e">
        <f t="shared" si="21"/>
        <v>#VALUE!</v>
      </c>
    </row>
    <row r="651" spans="1:27" s="706" customFormat="1">
      <c r="A651" s="217" t="str">
        <f>IFERROR(IF(J651&lt;&gt;"",MAX($A$1:A650)+1,""),"")</f>
        <v/>
      </c>
      <c r="B651" s="218" t="str">
        <f>IFERROR(IF(J651="","",_xlfn.CONCAT($Y$2,_xlfn.CONCAT(IF(LEN(ドッグキャリー!$K$2)=1,0,""),ドッグキャリー!$K$2,_xlfn.CONCAT(IF(LEN(ドッグキャリー!$N$2)=1,0,""),ドッグキャリー!$N$2)))),"")</f>
        <v/>
      </c>
      <c r="C651" s="919"/>
      <c r="D651" s="919"/>
      <c r="E651" s="919"/>
      <c r="F651" s="918"/>
      <c r="G651" s="918"/>
      <c r="H651" s="918"/>
      <c r="I651" s="227" t="str">
        <f>IF(ウエア!N246=0,"",ウエア!E246)</f>
        <v/>
      </c>
      <c r="J651" s="226" t="str">
        <f>IF(ウエア!N246=0,"",ウエア!N246)</f>
        <v/>
      </c>
      <c r="K651" s="226"/>
      <c r="L651" s="226"/>
      <c r="M651" s="226"/>
      <c r="N651" s="226"/>
      <c r="O651" s="226"/>
      <c r="P651" s="226"/>
      <c r="Q651" s="226"/>
      <c r="R651" s="226"/>
      <c r="S651" s="216">
        <f t="shared" si="20"/>
        <v>650</v>
      </c>
      <c r="AA651" s="217" t="e">
        <f t="shared" si="21"/>
        <v>#VALUE!</v>
      </c>
    </row>
    <row r="652" spans="1:27" s="706" customFormat="1">
      <c r="A652" s="217" t="str">
        <f>IFERROR(IF(J652&lt;&gt;"",MAX($A$1:A651)+1,""),"")</f>
        <v/>
      </c>
      <c r="B652" s="218" t="str">
        <f>IFERROR(IF(J652="","",_xlfn.CONCAT($Y$2,_xlfn.CONCAT(IF(LEN(ドッグキャリー!$K$2)=1,0,""),ドッグキャリー!$K$2,_xlfn.CONCAT(IF(LEN(ドッグキャリー!$N$2)=1,0,""),ドッグキャリー!$N$2)))),"")</f>
        <v/>
      </c>
      <c r="C652" s="919"/>
      <c r="D652" s="919"/>
      <c r="E652" s="919"/>
      <c r="F652" s="918"/>
      <c r="G652" s="918"/>
      <c r="H652" s="918"/>
      <c r="I652" s="227" t="str">
        <f>IF(ウエア!N247=0,"",ウエア!E247)</f>
        <v/>
      </c>
      <c r="J652" s="226" t="str">
        <f>IF(ウエア!N247=0,"",ウエア!N247)</f>
        <v/>
      </c>
      <c r="K652" s="226"/>
      <c r="L652" s="226"/>
      <c r="M652" s="226"/>
      <c r="N652" s="226"/>
      <c r="O652" s="226"/>
      <c r="P652" s="226"/>
      <c r="Q652" s="226"/>
      <c r="R652" s="226"/>
      <c r="S652" s="216">
        <f t="shared" si="20"/>
        <v>651</v>
      </c>
      <c r="AA652" s="217" t="e">
        <f t="shared" si="21"/>
        <v>#VALUE!</v>
      </c>
    </row>
    <row r="653" spans="1:27" s="706" customFormat="1">
      <c r="A653" s="217" t="str">
        <f>IFERROR(IF(J653&lt;&gt;"",MAX($A$1:A652)+1,""),"")</f>
        <v/>
      </c>
      <c r="B653" s="218" t="str">
        <f>IFERROR(IF(J653="","",_xlfn.CONCAT($Y$2,_xlfn.CONCAT(IF(LEN(ドッグキャリー!$K$2)=1,0,""),ドッグキャリー!$K$2,_xlfn.CONCAT(IF(LEN(ドッグキャリー!$N$2)=1,0,""),ドッグキャリー!$N$2)))),"")</f>
        <v/>
      </c>
      <c r="C653" s="919"/>
      <c r="D653" s="919"/>
      <c r="E653" s="919"/>
      <c r="F653" s="918"/>
      <c r="G653" s="918"/>
      <c r="H653" s="918"/>
      <c r="I653" s="227" t="str">
        <f>IF(ウエア!N248=0,"",ウエア!E248)</f>
        <v/>
      </c>
      <c r="J653" s="226" t="str">
        <f>IF(ウエア!N248=0,"",ウエア!N248)</f>
        <v/>
      </c>
      <c r="K653" s="226"/>
      <c r="L653" s="226"/>
      <c r="M653" s="226"/>
      <c r="N653" s="226"/>
      <c r="O653" s="226"/>
      <c r="P653" s="226"/>
      <c r="Q653" s="226"/>
      <c r="R653" s="226"/>
      <c r="S653" s="216">
        <f t="shared" si="20"/>
        <v>652</v>
      </c>
      <c r="AA653" s="217" t="e">
        <f t="shared" si="21"/>
        <v>#VALUE!</v>
      </c>
    </row>
    <row r="654" spans="1:27" s="706" customFormat="1">
      <c r="A654" s="217" t="str">
        <f>IFERROR(IF(J654&lt;&gt;"",MAX($A$1:A653)+1,""),"")</f>
        <v/>
      </c>
      <c r="B654" s="218" t="str">
        <f>IFERROR(IF(J654="","",_xlfn.CONCAT($Y$2,_xlfn.CONCAT(IF(LEN(ドッグキャリー!$K$2)=1,0,""),ドッグキャリー!$K$2,_xlfn.CONCAT(IF(LEN(ドッグキャリー!$N$2)=1,0,""),ドッグキャリー!$N$2)))),"")</f>
        <v/>
      </c>
      <c r="C654" s="919"/>
      <c r="D654" s="919"/>
      <c r="E654" s="919"/>
      <c r="F654" s="918"/>
      <c r="G654" s="918"/>
      <c r="H654" s="918"/>
      <c r="I654" s="227" t="str">
        <f>IF(ウエア!N249=0,"",ウエア!E249)</f>
        <v/>
      </c>
      <c r="J654" s="226" t="str">
        <f>IF(ウエア!N249=0,"",ウエア!N249)</f>
        <v/>
      </c>
      <c r="K654" s="226"/>
      <c r="L654" s="226"/>
      <c r="M654" s="226"/>
      <c r="N654" s="226"/>
      <c r="O654" s="226"/>
      <c r="P654" s="226"/>
      <c r="Q654" s="226"/>
      <c r="R654" s="226"/>
      <c r="S654" s="216">
        <f t="shared" si="20"/>
        <v>653</v>
      </c>
      <c r="AA654" s="217" t="e">
        <f t="shared" si="21"/>
        <v>#VALUE!</v>
      </c>
    </row>
    <row r="655" spans="1:27" s="706" customFormat="1">
      <c r="A655" s="217" t="str">
        <f>IFERROR(IF(J655&lt;&gt;"",MAX($A$1:A654)+1,""),"")</f>
        <v/>
      </c>
      <c r="B655" s="218" t="str">
        <f>IFERROR(IF(J655="","",_xlfn.CONCAT($Y$2,_xlfn.CONCAT(IF(LEN(ドッグキャリー!$K$2)=1,0,""),ドッグキャリー!$K$2,_xlfn.CONCAT(IF(LEN(ドッグキャリー!$N$2)=1,0,""),ドッグキャリー!$N$2)))),"")</f>
        <v/>
      </c>
      <c r="C655" s="919"/>
      <c r="D655" s="919"/>
      <c r="E655" s="919"/>
      <c r="F655" s="918"/>
      <c r="G655" s="918"/>
      <c r="H655" s="918"/>
      <c r="I655" s="227" t="str">
        <f>IF(ウエア!N250=0,"",ウエア!E250)</f>
        <v/>
      </c>
      <c r="J655" s="226" t="str">
        <f>IF(ウエア!N250=0,"",ウエア!N250)</f>
        <v/>
      </c>
      <c r="K655" s="226"/>
      <c r="L655" s="226"/>
      <c r="M655" s="226"/>
      <c r="N655" s="226"/>
      <c r="O655" s="226"/>
      <c r="P655" s="226"/>
      <c r="Q655" s="226"/>
      <c r="R655" s="226"/>
      <c r="S655" s="216">
        <f t="shared" si="20"/>
        <v>654</v>
      </c>
      <c r="AA655" s="217" t="e">
        <f t="shared" si="21"/>
        <v>#VALUE!</v>
      </c>
    </row>
    <row r="656" spans="1:27" s="706" customFormat="1">
      <c r="A656" s="217" t="str">
        <f>IFERROR(IF(J656&lt;&gt;"",MAX($A$1:A655)+1,""),"")</f>
        <v/>
      </c>
      <c r="B656" s="218" t="str">
        <f>IFERROR(IF(J656="","",_xlfn.CONCAT($Y$2,_xlfn.CONCAT(IF(LEN(ドッグキャリー!$K$2)=1,0,""),ドッグキャリー!$K$2,_xlfn.CONCAT(IF(LEN(ドッグキャリー!$N$2)=1,0,""),ドッグキャリー!$N$2)))),"")</f>
        <v/>
      </c>
      <c r="C656" s="919"/>
      <c r="D656" s="919"/>
      <c r="E656" s="919"/>
      <c r="F656" s="918"/>
      <c r="G656" s="918"/>
      <c r="H656" s="918"/>
      <c r="I656" s="227" t="str">
        <f>IF(ウエア!N251=0,"",ウエア!E251)</f>
        <v/>
      </c>
      <c r="J656" s="226" t="str">
        <f>IF(ウエア!N251=0,"",ウエア!N251)</f>
        <v/>
      </c>
      <c r="K656" s="226"/>
      <c r="L656" s="226"/>
      <c r="M656" s="226"/>
      <c r="N656" s="226"/>
      <c r="O656" s="226"/>
      <c r="P656" s="226"/>
      <c r="Q656" s="226"/>
      <c r="R656" s="226"/>
      <c r="S656" s="216">
        <f t="shared" si="20"/>
        <v>655</v>
      </c>
      <c r="AA656" s="217" t="e">
        <f t="shared" si="21"/>
        <v>#VALUE!</v>
      </c>
    </row>
    <row r="657" spans="1:27" s="706" customFormat="1">
      <c r="A657" s="217" t="str">
        <f>IFERROR(IF(J657&lt;&gt;"",MAX($A$1:A656)+1,""),"")</f>
        <v/>
      </c>
      <c r="B657" s="218" t="str">
        <f>IFERROR(IF(J657="","",_xlfn.CONCAT($Y$2,_xlfn.CONCAT(IF(LEN(ドッグキャリー!$K$2)=1,0,""),ドッグキャリー!$K$2,_xlfn.CONCAT(IF(LEN(ドッグキャリー!$N$2)=1,0,""),ドッグキャリー!$N$2)))),"")</f>
        <v/>
      </c>
      <c r="C657" s="919"/>
      <c r="D657" s="919"/>
      <c r="E657" s="919"/>
      <c r="F657" s="918"/>
      <c r="G657" s="918"/>
      <c r="H657" s="918"/>
      <c r="I657" s="227" t="str">
        <f>IF(ウエア!N252=0,"",ウエア!E252)</f>
        <v/>
      </c>
      <c r="J657" s="226" t="str">
        <f>IF(ウエア!N252=0,"",ウエア!N252)</f>
        <v/>
      </c>
      <c r="K657" s="226"/>
      <c r="L657" s="226"/>
      <c r="M657" s="226"/>
      <c r="N657" s="226"/>
      <c r="O657" s="226"/>
      <c r="P657" s="226"/>
      <c r="Q657" s="226"/>
      <c r="R657" s="226"/>
      <c r="S657" s="216">
        <f t="shared" si="20"/>
        <v>656</v>
      </c>
      <c r="AA657" s="217" t="e">
        <f t="shared" si="21"/>
        <v>#VALUE!</v>
      </c>
    </row>
    <row r="658" spans="1:27" s="706" customFormat="1">
      <c r="A658" s="217" t="str">
        <f>IFERROR(IF(J658&lt;&gt;"",MAX($A$1:A657)+1,""),"")</f>
        <v/>
      </c>
      <c r="B658" s="218" t="str">
        <f>IFERROR(IF(J658="","",_xlfn.CONCAT($Y$2,_xlfn.CONCAT(IF(LEN(ドッグキャリー!$K$2)=1,0,""),ドッグキャリー!$K$2,_xlfn.CONCAT(IF(LEN(ドッグキャリー!$N$2)=1,0,""),ドッグキャリー!$N$2)))),"")</f>
        <v/>
      </c>
      <c r="C658" s="919"/>
      <c r="D658" s="919"/>
      <c r="E658" s="919"/>
      <c r="F658" s="918"/>
      <c r="G658" s="918"/>
      <c r="H658" s="918"/>
      <c r="I658" s="227" t="str">
        <f>IF(ウエア!N253=0,"",ウエア!E253)</f>
        <v/>
      </c>
      <c r="J658" s="226" t="str">
        <f>IF(ウエア!N253=0,"",ウエア!N253)</f>
        <v/>
      </c>
      <c r="K658" s="226"/>
      <c r="L658" s="226"/>
      <c r="M658" s="226"/>
      <c r="N658" s="226"/>
      <c r="O658" s="226"/>
      <c r="P658" s="226"/>
      <c r="Q658" s="226"/>
      <c r="R658" s="226"/>
      <c r="S658" s="216">
        <f t="shared" si="20"/>
        <v>657</v>
      </c>
      <c r="AA658" s="217" t="e">
        <f t="shared" si="21"/>
        <v>#VALUE!</v>
      </c>
    </row>
    <row r="659" spans="1:27" s="706" customFormat="1">
      <c r="A659" s="217" t="str">
        <f>IFERROR(IF(J659&lt;&gt;"",MAX($A$1:A658)+1,""),"")</f>
        <v/>
      </c>
      <c r="B659" s="218" t="str">
        <f>IFERROR(IF(J659="","",_xlfn.CONCAT($Y$2,_xlfn.CONCAT(IF(LEN(ドッグキャリー!$K$2)=1,0,""),ドッグキャリー!$K$2,_xlfn.CONCAT(IF(LEN(ドッグキャリー!$N$2)=1,0,""),ドッグキャリー!$N$2)))),"")</f>
        <v/>
      </c>
      <c r="C659" s="919"/>
      <c r="D659" s="919"/>
      <c r="E659" s="919"/>
      <c r="F659" s="918"/>
      <c r="G659" s="918"/>
      <c r="H659" s="918"/>
      <c r="I659" s="227" t="str">
        <f>IF(ウエア!N254=0,"",ウエア!E254)</f>
        <v/>
      </c>
      <c r="J659" s="226" t="str">
        <f>IF(ウエア!N254=0,"",ウエア!N254)</f>
        <v/>
      </c>
      <c r="K659" s="226"/>
      <c r="L659" s="226"/>
      <c r="M659" s="226"/>
      <c r="N659" s="226"/>
      <c r="O659" s="226"/>
      <c r="P659" s="226"/>
      <c r="Q659" s="226"/>
      <c r="R659" s="226"/>
      <c r="S659" s="216">
        <f t="shared" si="20"/>
        <v>658</v>
      </c>
      <c r="AA659" s="217" t="e">
        <f t="shared" si="21"/>
        <v>#VALUE!</v>
      </c>
    </row>
    <row r="660" spans="1:27" s="706" customFormat="1">
      <c r="A660" s="217" t="str">
        <f>IFERROR(IF(J660&lt;&gt;"",MAX($A$1:A659)+1,""),"")</f>
        <v/>
      </c>
      <c r="B660" s="218" t="str">
        <f>IFERROR(IF(J660="","",_xlfn.CONCAT($Y$2,_xlfn.CONCAT(IF(LEN(ドッグキャリー!$K$2)=1,0,""),ドッグキャリー!$K$2,_xlfn.CONCAT(IF(LEN(ドッグキャリー!$N$2)=1,0,""),ドッグキャリー!$N$2)))),"")</f>
        <v/>
      </c>
      <c r="C660" s="919"/>
      <c r="D660" s="919"/>
      <c r="E660" s="919"/>
      <c r="F660" s="918"/>
      <c r="G660" s="918"/>
      <c r="H660" s="918"/>
      <c r="I660" s="227" t="str">
        <f>IF(ウエア!N255=0,"",ウエア!E255)</f>
        <v/>
      </c>
      <c r="J660" s="226" t="str">
        <f>IF(ウエア!N255=0,"",ウエア!N255)</f>
        <v/>
      </c>
      <c r="K660" s="226"/>
      <c r="L660" s="226"/>
      <c r="M660" s="226"/>
      <c r="N660" s="226"/>
      <c r="O660" s="226"/>
      <c r="P660" s="226"/>
      <c r="Q660" s="226"/>
      <c r="R660" s="226"/>
      <c r="S660" s="216">
        <f t="shared" si="20"/>
        <v>659</v>
      </c>
      <c r="AA660" s="217" t="e">
        <f t="shared" si="21"/>
        <v>#VALUE!</v>
      </c>
    </row>
    <row r="661" spans="1:27" s="706" customFormat="1">
      <c r="A661" s="217" t="str">
        <f>IFERROR(IF(J661&lt;&gt;"",MAX($A$1:A660)+1,""),"")</f>
        <v/>
      </c>
      <c r="B661" s="218" t="str">
        <f>IFERROR(IF(J661="","",_xlfn.CONCAT($Y$2,_xlfn.CONCAT(IF(LEN(ドッグキャリー!$K$2)=1,0,""),ドッグキャリー!$K$2,_xlfn.CONCAT(IF(LEN(ドッグキャリー!$N$2)=1,0,""),ドッグキャリー!$N$2)))),"")</f>
        <v/>
      </c>
      <c r="C661" s="919"/>
      <c r="D661" s="919"/>
      <c r="E661" s="919"/>
      <c r="F661" s="918"/>
      <c r="G661" s="918"/>
      <c r="H661" s="918"/>
      <c r="I661" s="227" t="str">
        <f>IF(ウエア!N256=0,"",ウエア!E256)</f>
        <v/>
      </c>
      <c r="J661" s="226" t="str">
        <f>IF(ウエア!N256=0,"",ウエア!N256)</f>
        <v/>
      </c>
      <c r="K661" s="226"/>
      <c r="L661" s="226"/>
      <c r="M661" s="226"/>
      <c r="N661" s="226"/>
      <c r="O661" s="226"/>
      <c r="P661" s="226"/>
      <c r="Q661" s="226"/>
      <c r="R661" s="226"/>
      <c r="S661" s="216">
        <f t="shared" si="20"/>
        <v>660</v>
      </c>
      <c r="AA661" s="217" t="e">
        <f t="shared" si="21"/>
        <v>#VALUE!</v>
      </c>
    </row>
    <row r="662" spans="1:27" s="226" customFormat="1">
      <c r="A662" s="217" t="str">
        <f>IFERROR(IF(J662&lt;&gt;"",MAX($A$1:A661)+1,""),"")</f>
        <v/>
      </c>
      <c r="B662" s="218" t="str">
        <f>IFERROR(IF(J662="","",_xlfn.CONCAT($Y$2,_xlfn.CONCAT(IF(LEN(ドッグキャリー!$K$2)=1,0,""),ドッグキャリー!$K$2,_xlfn.CONCAT(IF(LEN(ドッグキャリー!$N$2)=1,0,""),ドッグキャリー!$N$2)))),"")</f>
        <v/>
      </c>
      <c r="C662" s="919"/>
      <c r="D662" s="919"/>
      <c r="E662" s="919"/>
      <c r="F662" s="918"/>
      <c r="G662" s="918"/>
      <c r="H662" s="918"/>
      <c r="I662" s="227" t="str">
        <f>IF(ウエア!N257=0,"",ウエア!E257)</f>
        <v/>
      </c>
      <c r="J662" s="226" t="str">
        <f>IF(ウエア!N257=0,"",ウエア!N257)</f>
        <v/>
      </c>
      <c r="S662" s="216">
        <f t="shared" si="20"/>
        <v>661</v>
      </c>
      <c r="AA662" s="217" t="e">
        <f t="shared" si="21"/>
        <v>#VALUE!</v>
      </c>
    </row>
    <row r="663" spans="1:27" s="226" customFormat="1">
      <c r="A663" s="217" t="str">
        <f>IFERROR(IF(J663&lt;&gt;"",MAX($A$1:A662)+1,""),"")</f>
        <v/>
      </c>
      <c r="B663" s="218" t="str">
        <f>IFERROR(IF(J663="","",_xlfn.CONCAT($Y$2,_xlfn.CONCAT(IF(LEN(ドッグキャリー!$K$2)=1,0,""),ドッグキャリー!$K$2,_xlfn.CONCAT(IF(LEN(ドッグキャリー!$N$2)=1,0,""),ドッグキャリー!$N$2)))),"")</f>
        <v/>
      </c>
      <c r="C663" s="919"/>
      <c r="D663" s="919"/>
      <c r="E663" s="919"/>
      <c r="F663" s="918"/>
      <c r="G663" s="918"/>
      <c r="H663" s="918"/>
      <c r="I663" s="227" t="str">
        <f>IF(ウエア!N258=0,"",ウエア!E258)</f>
        <v/>
      </c>
      <c r="J663" s="226" t="str">
        <f>IF(ウエア!N258=0,"",ウエア!N258)</f>
        <v/>
      </c>
      <c r="S663" s="216">
        <f t="shared" si="20"/>
        <v>662</v>
      </c>
      <c r="AA663" s="217" t="e">
        <f t="shared" si="21"/>
        <v>#VALUE!</v>
      </c>
    </row>
    <row r="664" spans="1:27" s="226" customFormat="1">
      <c r="A664" s="217" t="str">
        <f>IFERROR(IF(J664&lt;&gt;"",MAX($A$1:A663)+1,""),"")</f>
        <v/>
      </c>
      <c r="B664" s="218" t="str">
        <f>IFERROR(IF(J664="","",_xlfn.CONCAT($Y$2,_xlfn.CONCAT(IF(LEN(ドッグキャリー!$K$2)=1,0,""),ドッグキャリー!$K$2,_xlfn.CONCAT(IF(LEN(ドッグキャリー!$N$2)=1,0,""),ドッグキャリー!$N$2)))),"")</f>
        <v/>
      </c>
      <c r="C664" s="919"/>
      <c r="D664" s="919"/>
      <c r="E664" s="919"/>
      <c r="F664" s="918"/>
      <c r="G664" s="918"/>
      <c r="H664" s="918"/>
      <c r="I664" s="227" t="str">
        <f>IF(ウエア!N259=0,"",ウエア!E259)</f>
        <v/>
      </c>
      <c r="J664" s="226" t="str">
        <f>IF(ウエア!N259=0,"",ウエア!N259)</f>
        <v/>
      </c>
      <c r="S664" s="216">
        <f t="shared" si="20"/>
        <v>663</v>
      </c>
      <c r="AA664" s="217" t="e">
        <f t="shared" si="21"/>
        <v>#VALUE!</v>
      </c>
    </row>
    <row r="665" spans="1:27" s="226" customFormat="1">
      <c r="A665" s="217" t="str">
        <f>IFERROR(IF(J665&lt;&gt;"",MAX($A$1:A664)+1,""),"")</f>
        <v/>
      </c>
      <c r="B665" s="218" t="str">
        <f>IFERROR(IF(J665="","",_xlfn.CONCAT($Y$2,_xlfn.CONCAT(IF(LEN(ドッグキャリー!$K$2)=1,0,""),ドッグキャリー!$K$2,_xlfn.CONCAT(IF(LEN(ドッグキャリー!$N$2)=1,0,""),ドッグキャリー!$N$2)))),"")</f>
        <v/>
      </c>
      <c r="C665" s="919"/>
      <c r="D665" s="919"/>
      <c r="E665" s="919"/>
      <c r="F665" s="918"/>
      <c r="G665" s="918"/>
      <c r="H665" s="918"/>
      <c r="I665" s="227" t="str">
        <f>IF(ウエア!N260=0,"",ウエア!E260)</f>
        <v/>
      </c>
      <c r="J665" s="226" t="str">
        <f>IF(ウエア!N260=0,"",ウエア!N260)</f>
        <v/>
      </c>
      <c r="S665" s="216">
        <f t="shared" si="20"/>
        <v>664</v>
      </c>
      <c r="AA665" s="217" t="e">
        <f t="shared" si="21"/>
        <v>#VALUE!</v>
      </c>
    </row>
    <row r="666" spans="1:27" s="226" customFormat="1">
      <c r="A666" s="217" t="str">
        <f>IFERROR(IF(J666&lt;&gt;"",MAX($A$1:A665)+1,""),"")</f>
        <v/>
      </c>
      <c r="B666" s="218" t="str">
        <f>IFERROR(IF(J666="","",_xlfn.CONCAT($Y$2,_xlfn.CONCAT(IF(LEN(ドッグキャリー!$K$2)=1,0,""),ドッグキャリー!$K$2,_xlfn.CONCAT(IF(LEN(ドッグキャリー!$N$2)=1,0,""),ドッグキャリー!$N$2)))),"")</f>
        <v/>
      </c>
      <c r="C666" s="919"/>
      <c r="D666" s="919"/>
      <c r="E666" s="919"/>
      <c r="F666" s="918"/>
      <c r="G666" s="918"/>
      <c r="H666" s="918"/>
      <c r="I666" s="227" t="str">
        <f>IF(ウエア!N261=0,"",ウエア!E261)</f>
        <v/>
      </c>
      <c r="J666" s="226" t="str">
        <f>IF(ウエア!N261=0,"",ウエア!N261)</f>
        <v/>
      </c>
      <c r="S666" s="216">
        <f t="shared" si="20"/>
        <v>665</v>
      </c>
      <c r="AA666" s="217" t="e">
        <f t="shared" si="21"/>
        <v>#VALUE!</v>
      </c>
    </row>
    <row r="667" spans="1:27" s="226" customFormat="1">
      <c r="A667" s="217" t="str">
        <f>IFERROR(IF(J667&lt;&gt;"",MAX($A$1:A666)+1,""),"")</f>
        <v/>
      </c>
      <c r="B667" s="218" t="str">
        <f>IFERROR(IF(J667="","",_xlfn.CONCAT($Y$2,_xlfn.CONCAT(IF(LEN(ドッグキャリー!$K$2)=1,0,""),ドッグキャリー!$K$2,_xlfn.CONCAT(IF(LEN(ドッグキャリー!$N$2)=1,0,""),ドッグキャリー!$N$2)))),"")</f>
        <v/>
      </c>
      <c r="C667" s="225"/>
      <c r="D667" s="225"/>
      <c r="E667" s="225"/>
      <c r="I667" s="227" t="str">
        <f>IF(ウエア!N262=0,"",ウエア!E262)</f>
        <v/>
      </c>
      <c r="J667" s="226" t="str">
        <f>IF(ウエア!N262=0,"",ウエア!N262)</f>
        <v/>
      </c>
      <c r="S667" s="216">
        <f t="shared" si="20"/>
        <v>666</v>
      </c>
      <c r="AA667" s="217" t="e">
        <f t="shared" si="21"/>
        <v>#VALUE!</v>
      </c>
    </row>
    <row r="668" spans="1:27" s="226" customFormat="1">
      <c r="A668" s="217" t="str">
        <f>IFERROR(IF(J668&lt;&gt;"",MAX($A$1:A667)+1,""),"")</f>
        <v/>
      </c>
      <c r="B668" s="218" t="str">
        <f>IFERROR(IF(J668="","",_xlfn.CONCAT($Y$2,_xlfn.CONCAT(IF(LEN(ドッグキャリー!$K$2)=1,0,""),ドッグキャリー!$K$2,_xlfn.CONCAT(IF(LEN(ドッグキャリー!$N$2)=1,0,""),ドッグキャリー!$N$2)))),"")</f>
        <v/>
      </c>
      <c r="C668" s="225"/>
      <c r="D668" s="225"/>
      <c r="E668" s="225"/>
      <c r="I668" s="227" t="str">
        <f>IF(ウエア!N263=0,"",ウエア!E263)</f>
        <v/>
      </c>
      <c r="J668" s="226" t="str">
        <f>IF(ウエア!N263=0,"",ウエア!N263)</f>
        <v/>
      </c>
      <c r="S668" s="216">
        <f t="shared" si="20"/>
        <v>667</v>
      </c>
      <c r="AA668" s="217" t="e">
        <f t="shared" si="21"/>
        <v>#VALUE!</v>
      </c>
    </row>
    <row r="669" spans="1:27" s="226" customFormat="1">
      <c r="A669" s="217" t="str">
        <f>IFERROR(IF(J669&lt;&gt;"",MAX($A$1:A668)+1,""),"")</f>
        <v/>
      </c>
      <c r="B669" s="218" t="str">
        <f>IFERROR(IF(J669="","",_xlfn.CONCAT($Y$2,_xlfn.CONCAT(IF(LEN(ドッグキャリー!$K$2)=1,0,""),ドッグキャリー!$K$2,_xlfn.CONCAT(IF(LEN(ドッグキャリー!$N$2)=1,0,""),ドッグキャリー!$N$2)))),"")</f>
        <v/>
      </c>
      <c r="C669" s="225"/>
      <c r="D669" s="225"/>
      <c r="E669" s="225"/>
      <c r="I669" s="227" t="str">
        <f>IF(ウエア!N264=0,"",ウエア!E264)</f>
        <v/>
      </c>
      <c r="J669" s="226" t="str">
        <f>IF(ウエア!N264=0,"",ウエア!N264)</f>
        <v/>
      </c>
      <c r="S669" s="216">
        <f t="shared" si="20"/>
        <v>668</v>
      </c>
      <c r="AA669" s="217" t="e">
        <f t="shared" si="21"/>
        <v>#VALUE!</v>
      </c>
    </row>
    <row r="670" spans="1:27" s="226" customFormat="1">
      <c r="A670" s="217" t="str">
        <f>IFERROR(IF(J670&lt;&gt;"",MAX($A$1:A669)+1,""),"")</f>
        <v/>
      </c>
      <c r="B670" s="218" t="str">
        <f>IFERROR(IF(J670="","",_xlfn.CONCAT($Y$2,_xlfn.CONCAT(IF(LEN(ドッグキャリー!$K$2)=1,0,""),ドッグキャリー!$K$2,_xlfn.CONCAT(IF(LEN(ドッグキャリー!$N$2)=1,0,""),ドッグキャリー!$N$2)))),"")</f>
        <v/>
      </c>
      <c r="C670" s="225"/>
      <c r="D670" s="225"/>
      <c r="E670" s="225"/>
      <c r="I670" s="227" t="str">
        <f>IF(ウエア!N265=0,"",ウエア!E265)</f>
        <v/>
      </c>
      <c r="J670" s="226" t="str">
        <f>IF(ウエア!N265=0,"",ウエア!N265)</f>
        <v/>
      </c>
      <c r="S670" s="216">
        <f t="shared" si="20"/>
        <v>669</v>
      </c>
      <c r="AA670" s="217" t="e">
        <f t="shared" si="21"/>
        <v>#VALUE!</v>
      </c>
    </row>
    <row r="671" spans="1:27" s="226" customFormat="1">
      <c r="A671" s="217" t="str">
        <f>IFERROR(IF(J671&lt;&gt;"",MAX($A$1:A670)+1,""),"")</f>
        <v/>
      </c>
      <c r="B671" s="218" t="str">
        <f>IFERROR(IF(J671="","",_xlfn.CONCAT($Y$2,_xlfn.CONCAT(IF(LEN(ドッグキャリー!$K$2)=1,0,""),ドッグキャリー!$K$2,_xlfn.CONCAT(IF(LEN(ドッグキャリー!$N$2)=1,0,""),ドッグキャリー!$N$2)))),"")</f>
        <v/>
      </c>
      <c r="C671" s="225"/>
      <c r="D671" s="225"/>
      <c r="E671" s="225"/>
      <c r="I671" s="227" t="str">
        <f>IF(ウエア!N266=0,"",ウエア!E266)</f>
        <v/>
      </c>
      <c r="J671" s="226" t="str">
        <f>IF(ウエア!N266=0,"",ウエア!N266)</f>
        <v/>
      </c>
      <c r="S671" s="216">
        <f t="shared" si="20"/>
        <v>670</v>
      </c>
      <c r="AA671" s="217" t="e">
        <f t="shared" si="21"/>
        <v>#VALUE!</v>
      </c>
    </row>
    <row r="672" spans="1:27" s="226" customFormat="1">
      <c r="A672" s="217" t="str">
        <f>IFERROR(IF(J672&lt;&gt;"",MAX($A$1:A671)+1,""),"")</f>
        <v/>
      </c>
      <c r="B672" s="218" t="str">
        <f>IFERROR(IF(J672="","",_xlfn.CONCAT($Y$2,_xlfn.CONCAT(IF(LEN(ドッグキャリー!$K$2)=1,0,""),ドッグキャリー!$K$2,_xlfn.CONCAT(IF(LEN(ドッグキャリー!$N$2)=1,0,""),ドッグキャリー!$N$2)))),"")</f>
        <v/>
      </c>
      <c r="C672" s="225"/>
      <c r="D672" s="225"/>
      <c r="E672" s="225"/>
      <c r="I672" s="227" t="str">
        <f>IF(ウエア!N267=0,"",ウエア!E267)</f>
        <v/>
      </c>
      <c r="J672" s="226" t="str">
        <f>IF(ウエア!N267=0,"",ウエア!N267)</f>
        <v/>
      </c>
      <c r="S672" s="216">
        <f t="shared" si="20"/>
        <v>671</v>
      </c>
      <c r="AA672" s="217" t="e">
        <f t="shared" si="21"/>
        <v>#VALUE!</v>
      </c>
    </row>
    <row r="673" spans="1:27" s="226" customFormat="1">
      <c r="A673" s="217" t="str">
        <f>IFERROR(IF(J673&lt;&gt;"",MAX($A$1:A672)+1,""),"")</f>
        <v/>
      </c>
      <c r="B673" s="218" t="str">
        <f>IFERROR(IF(J673="","",_xlfn.CONCAT($Y$2,_xlfn.CONCAT(IF(LEN(ドッグキャリー!$K$2)=1,0,""),ドッグキャリー!$K$2,_xlfn.CONCAT(IF(LEN(ドッグキャリー!$N$2)=1,0,""),ドッグキャリー!$N$2)))),"")</f>
        <v/>
      </c>
      <c r="C673" s="225"/>
      <c r="D673" s="225"/>
      <c r="E673" s="225"/>
      <c r="I673" s="227" t="str">
        <f>IF(ウエア!N268=0,"",ウエア!E268)</f>
        <v/>
      </c>
      <c r="J673" s="226" t="str">
        <f>IF(ウエア!N268=0,"",ウエア!N268)</f>
        <v/>
      </c>
      <c r="S673" s="216">
        <f t="shared" si="20"/>
        <v>672</v>
      </c>
      <c r="AA673" s="217" t="e">
        <f t="shared" si="21"/>
        <v>#VALUE!</v>
      </c>
    </row>
    <row r="674" spans="1:27" s="226" customFormat="1">
      <c r="A674" s="217" t="str">
        <f>IFERROR(IF(J674&lt;&gt;"",MAX($A$1:A673)+1,""),"")</f>
        <v/>
      </c>
      <c r="B674" s="218" t="str">
        <f>IFERROR(IF(J674="","",_xlfn.CONCAT($Y$2,_xlfn.CONCAT(IF(LEN(ドッグキャリー!$K$2)=1,0,""),ドッグキャリー!$K$2,_xlfn.CONCAT(IF(LEN(ドッグキャリー!$N$2)=1,0,""),ドッグキャリー!$N$2)))),"")</f>
        <v/>
      </c>
      <c r="C674" s="225"/>
      <c r="D674" s="225"/>
      <c r="E674" s="225"/>
      <c r="I674" s="227" t="str">
        <f>IF(ウエア!N269=0,"",ウエア!E269)</f>
        <v/>
      </c>
      <c r="J674" s="226" t="str">
        <f>IF(ウエア!N269=0,"",ウエア!N269)</f>
        <v/>
      </c>
      <c r="S674" s="216">
        <f t="shared" si="20"/>
        <v>673</v>
      </c>
      <c r="AA674" s="217" t="e">
        <f t="shared" si="21"/>
        <v>#VALUE!</v>
      </c>
    </row>
    <row r="675" spans="1:27" s="226" customFormat="1">
      <c r="A675" s="217" t="str">
        <f>IFERROR(IF(J675&lt;&gt;"",MAX($A$1:A674)+1,""),"")</f>
        <v/>
      </c>
      <c r="B675" s="218" t="str">
        <f>IFERROR(IF(J675="","",_xlfn.CONCAT($Y$2,_xlfn.CONCAT(IF(LEN(ドッグキャリー!$K$2)=1,0,""),ドッグキャリー!$K$2,_xlfn.CONCAT(IF(LEN(ドッグキャリー!$N$2)=1,0,""),ドッグキャリー!$N$2)))),"")</f>
        <v/>
      </c>
      <c r="C675" s="225"/>
      <c r="D675" s="225"/>
      <c r="E675" s="225"/>
      <c r="I675" s="227" t="str">
        <f>IF(ウエア!N270=0,"",ウエア!E270)</f>
        <v/>
      </c>
      <c r="J675" s="226" t="str">
        <f>IF(ウエア!N270=0,"",ウエア!N270)</f>
        <v/>
      </c>
      <c r="S675" s="216">
        <f t="shared" si="20"/>
        <v>674</v>
      </c>
      <c r="AA675" s="217" t="e">
        <f t="shared" si="21"/>
        <v>#VALUE!</v>
      </c>
    </row>
    <row r="676" spans="1:27" s="226" customFormat="1">
      <c r="A676" s="217" t="str">
        <f>IFERROR(IF(J676&lt;&gt;"",MAX($A$1:A675)+1,""),"")</f>
        <v/>
      </c>
      <c r="B676" s="218" t="str">
        <f>IFERROR(IF(J676="","",_xlfn.CONCAT($Y$2,_xlfn.CONCAT(IF(LEN(ドッグキャリー!$K$2)=1,0,""),ドッグキャリー!$K$2,_xlfn.CONCAT(IF(LEN(ドッグキャリー!$N$2)=1,0,""),ドッグキャリー!$N$2)))),"")</f>
        <v/>
      </c>
      <c r="C676" s="225"/>
      <c r="D676" s="225"/>
      <c r="E676" s="225"/>
      <c r="I676" s="227" t="str">
        <f>IF(ウエア!N271=0,"",ウエア!E271)</f>
        <v/>
      </c>
      <c r="J676" s="226" t="str">
        <f>IF(ウエア!N271=0,"",ウエア!N271)</f>
        <v/>
      </c>
      <c r="S676" s="216">
        <f t="shared" si="20"/>
        <v>675</v>
      </c>
      <c r="AA676" s="217" t="e">
        <f t="shared" si="21"/>
        <v>#VALUE!</v>
      </c>
    </row>
    <row r="677" spans="1:27" s="226" customFormat="1">
      <c r="A677" s="217" t="str">
        <f>IFERROR(IF(J677&lt;&gt;"",MAX($A$1:A676)+1,""),"")</f>
        <v/>
      </c>
      <c r="B677" s="218" t="str">
        <f>IFERROR(IF(J677="","",_xlfn.CONCAT($Y$2,_xlfn.CONCAT(IF(LEN(ドッグキャリー!$K$2)=1,0,""),ドッグキャリー!$K$2,_xlfn.CONCAT(IF(LEN(ドッグキャリー!$N$2)=1,0,""),ドッグキャリー!$N$2)))),"")</f>
        <v/>
      </c>
      <c r="C677" s="225"/>
      <c r="D677" s="225"/>
      <c r="E677" s="225"/>
      <c r="I677" s="227" t="str">
        <f>IF(ウエア!N272=0,"",ウエア!E272)</f>
        <v/>
      </c>
      <c r="J677" s="226" t="str">
        <f>IF(ウエア!N272=0,"",ウエア!N272)</f>
        <v/>
      </c>
      <c r="S677" s="216">
        <f t="shared" si="20"/>
        <v>676</v>
      </c>
      <c r="AA677" s="217" t="e">
        <f t="shared" si="21"/>
        <v>#VALUE!</v>
      </c>
    </row>
    <row r="678" spans="1:27" s="226" customFormat="1">
      <c r="A678" s="217" t="str">
        <f>IFERROR(IF(J678&lt;&gt;"",MAX($A$1:A677)+1,""),"")</f>
        <v/>
      </c>
      <c r="B678" s="218" t="str">
        <f>IFERROR(IF(J678="","",_xlfn.CONCAT($Y$2,_xlfn.CONCAT(IF(LEN(ドッグキャリー!$K$2)=1,0,""),ドッグキャリー!$K$2,_xlfn.CONCAT(IF(LEN(ドッグキャリー!$N$2)=1,0,""),ドッグキャリー!$N$2)))),"")</f>
        <v/>
      </c>
      <c r="C678" s="225"/>
      <c r="D678" s="225"/>
      <c r="E678" s="225"/>
      <c r="I678" s="227" t="str">
        <f>IF(ウエア!N273=0,"",ウエア!E273)</f>
        <v/>
      </c>
      <c r="J678" s="226" t="str">
        <f>IF(ウエア!N273=0,"",ウエア!N273)</f>
        <v/>
      </c>
      <c r="S678" s="216">
        <f t="shared" si="20"/>
        <v>677</v>
      </c>
      <c r="AA678" s="217" t="e">
        <f t="shared" si="21"/>
        <v>#VALUE!</v>
      </c>
    </row>
    <row r="679" spans="1:27" s="226" customFormat="1">
      <c r="A679" s="217" t="str">
        <f>IFERROR(IF(J679&lt;&gt;"",MAX($A$1:A678)+1,""),"")</f>
        <v/>
      </c>
      <c r="B679" s="218" t="str">
        <f>IFERROR(IF(J679="","",_xlfn.CONCAT($Y$2,_xlfn.CONCAT(IF(LEN(ドッグキャリー!$K$2)=1,0,""),ドッグキャリー!$K$2,_xlfn.CONCAT(IF(LEN(ドッグキャリー!$N$2)=1,0,""),ドッグキャリー!$N$2)))),"")</f>
        <v/>
      </c>
      <c r="C679" s="225"/>
      <c r="D679" s="225"/>
      <c r="E679" s="225"/>
      <c r="I679" s="227" t="str">
        <f>IF(ウエア!N274=0,"",ウエア!E274)</f>
        <v/>
      </c>
      <c r="J679" s="226" t="str">
        <f>IF(ウエア!N274=0,"",ウエア!N274)</f>
        <v/>
      </c>
      <c r="S679" s="216">
        <f t="shared" si="20"/>
        <v>678</v>
      </c>
      <c r="AA679" s="217" t="e">
        <f t="shared" si="21"/>
        <v>#VALUE!</v>
      </c>
    </row>
    <row r="680" spans="1:27" s="226" customFormat="1">
      <c r="A680" s="217" t="str">
        <f>IFERROR(IF(J680&lt;&gt;"",MAX($A$1:A679)+1,""),"")</f>
        <v/>
      </c>
      <c r="B680" s="218" t="str">
        <f>IFERROR(IF(J680="","",_xlfn.CONCAT($Y$2,_xlfn.CONCAT(IF(LEN(ドッグキャリー!$K$2)=1,0,""),ドッグキャリー!$K$2,_xlfn.CONCAT(IF(LEN(ドッグキャリー!$N$2)=1,0,""),ドッグキャリー!$N$2)))),"")</f>
        <v/>
      </c>
      <c r="C680" s="225"/>
      <c r="D680" s="225"/>
      <c r="E680" s="225"/>
      <c r="I680" s="227" t="str">
        <f>IF(ウエア!N275=0,"",ウエア!E275)</f>
        <v/>
      </c>
      <c r="J680" s="226" t="str">
        <f>IF(ウエア!N275=0,"",ウエア!N275)</f>
        <v/>
      </c>
      <c r="S680" s="216">
        <f t="shared" si="20"/>
        <v>679</v>
      </c>
      <c r="AA680" s="217" t="e">
        <f t="shared" si="21"/>
        <v>#VALUE!</v>
      </c>
    </row>
    <row r="681" spans="1:27" s="226" customFormat="1">
      <c r="A681" s="217" t="str">
        <f>IFERROR(IF(J681&lt;&gt;"",MAX($A$1:A680)+1,""),"")</f>
        <v/>
      </c>
      <c r="B681" s="218" t="str">
        <f>IFERROR(IF(J681="","",_xlfn.CONCAT($Y$2,_xlfn.CONCAT(IF(LEN(ドッグキャリー!$K$2)=1,0,""),ドッグキャリー!$K$2,_xlfn.CONCAT(IF(LEN(ドッグキャリー!$N$2)=1,0,""),ドッグキャリー!$N$2)))),"")</f>
        <v/>
      </c>
      <c r="C681" s="225"/>
      <c r="D681" s="225"/>
      <c r="E681" s="225"/>
      <c r="I681" s="227" t="str">
        <f>IF(ウエア!N276=0,"",ウエア!E276)</f>
        <v/>
      </c>
      <c r="J681" s="226" t="str">
        <f>IF(ウエア!N276=0,"",ウエア!N276)</f>
        <v/>
      </c>
      <c r="S681" s="216">
        <f t="shared" si="20"/>
        <v>680</v>
      </c>
      <c r="AA681" s="217" t="e">
        <f t="shared" si="21"/>
        <v>#VALUE!</v>
      </c>
    </row>
    <row r="682" spans="1:27" s="226" customFormat="1">
      <c r="A682" s="217" t="str">
        <f>IFERROR(IF(J682&lt;&gt;"",MAX($A$1:A681)+1,""),"")</f>
        <v/>
      </c>
      <c r="B682" s="218" t="str">
        <f>IFERROR(IF(J682="","",_xlfn.CONCAT($Y$2,_xlfn.CONCAT(IF(LEN(ドッグキャリー!$K$2)=1,0,""),ドッグキャリー!$K$2,_xlfn.CONCAT(IF(LEN(ドッグキャリー!$N$2)=1,0,""),ドッグキャリー!$N$2)))),"")</f>
        <v/>
      </c>
      <c r="C682" s="225"/>
      <c r="D682" s="225"/>
      <c r="E682" s="225"/>
      <c r="I682" s="227" t="str">
        <f>IF(ウエア!N277=0,"",ウエア!E277)</f>
        <v/>
      </c>
      <c r="J682" s="226" t="str">
        <f>IF(ウエア!N277=0,"",ウエア!N277)</f>
        <v/>
      </c>
      <c r="S682" s="216">
        <f t="shared" si="20"/>
        <v>681</v>
      </c>
      <c r="AA682" s="217" t="e">
        <f t="shared" si="21"/>
        <v>#VALUE!</v>
      </c>
    </row>
    <row r="683" spans="1:27" s="226" customFormat="1">
      <c r="A683" s="217" t="str">
        <f>IFERROR(IF(J683&lt;&gt;"",MAX($A$1:A682)+1,""),"")</f>
        <v/>
      </c>
      <c r="B683" s="218" t="str">
        <f>IFERROR(IF(J683="","",_xlfn.CONCAT($Y$2,_xlfn.CONCAT(IF(LEN(ドッグキャリー!$K$2)=1,0,""),ドッグキャリー!$K$2,_xlfn.CONCAT(IF(LEN(ドッグキャリー!$N$2)=1,0,""),ドッグキャリー!$N$2)))),"")</f>
        <v/>
      </c>
      <c r="C683" s="225"/>
      <c r="D683" s="225"/>
      <c r="E683" s="225"/>
      <c r="I683" s="227" t="str">
        <f>IF(ウエア!N278=0,"",ウエア!E278)</f>
        <v/>
      </c>
      <c r="J683" s="226" t="str">
        <f>IF(ウエア!N278=0,"",ウエア!N278)</f>
        <v/>
      </c>
      <c r="S683" s="216">
        <f t="shared" si="20"/>
        <v>682</v>
      </c>
      <c r="AA683" s="217" t="e">
        <f t="shared" si="21"/>
        <v>#VALUE!</v>
      </c>
    </row>
    <row r="684" spans="1:27" s="226" customFormat="1">
      <c r="A684" s="217" t="str">
        <f>IFERROR(IF(J684&lt;&gt;"",MAX($A$1:A683)+1,""),"")</f>
        <v/>
      </c>
      <c r="B684" s="218" t="str">
        <f>IFERROR(IF(J684="","",_xlfn.CONCAT($Y$2,_xlfn.CONCAT(IF(LEN(ドッグキャリー!$K$2)=1,0,""),ドッグキャリー!$K$2,_xlfn.CONCAT(IF(LEN(ドッグキャリー!$N$2)=1,0,""),ドッグキャリー!$N$2)))),"")</f>
        <v/>
      </c>
      <c r="C684" s="225"/>
      <c r="D684" s="225"/>
      <c r="E684" s="225"/>
      <c r="I684" s="227" t="str">
        <f>IF(ウエア!N279=0,"",ウエア!E279)</f>
        <v/>
      </c>
      <c r="J684" s="226" t="str">
        <f>IF(ウエア!N279=0,"",ウエア!N279)</f>
        <v/>
      </c>
      <c r="S684" s="216">
        <f t="shared" si="20"/>
        <v>683</v>
      </c>
      <c r="AA684" s="217" t="e">
        <f t="shared" si="21"/>
        <v>#VALUE!</v>
      </c>
    </row>
    <row r="685" spans="1:27" s="226" customFormat="1">
      <c r="A685" s="217" t="str">
        <f>IFERROR(IF(J685&lt;&gt;"",MAX($A$1:A684)+1,""),"")</f>
        <v/>
      </c>
      <c r="B685" s="218" t="str">
        <f>IFERROR(IF(J685="","",_xlfn.CONCAT($Y$2,_xlfn.CONCAT(IF(LEN(ドッグキャリー!$K$2)=1,0,""),ドッグキャリー!$K$2,_xlfn.CONCAT(IF(LEN(ドッグキャリー!$N$2)=1,0,""),ドッグキャリー!$N$2)))),"")</f>
        <v/>
      </c>
      <c r="C685" s="225"/>
      <c r="D685" s="225"/>
      <c r="E685" s="225"/>
      <c r="I685" s="227" t="str">
        <f>IF(ウエア!N280=0,"",ウエア!E280)</f>
        <v/>
      </c>
      <c r="J685" s="226" t="str">
        <f>IF(ウエア!N280=0,"",ウエア!N280)</f>
        <v/>
      </c>
      <c r="S685" s="216">
        <f t="shared" si="20"/>
        <v>684</v>
      </c>
      <c r="AA685" s="217" t="e">
        <f t="shared" si="21"/>
        <v>#VALUE!</v>
      </c>
    </row>
    <row r="686" spans="1:27" s="226" customFormat="1">
      <c r="A686" s="217" t="str">
        <f>IFERROR(IF(J686&lt;&gt;"",MAX($A$1:A685)+1,""),"")</f>
        <v/>
      </c>
      <c r="B686" s="218" t="str">
        <f>IFERROR(IF(J686="","",_xlfn.CONCAT($Y$2,_xlfn.CONCAT(IF(LEN(ドッグキャリー!$K$2)=1,0,""),ドッグキャリー!$K$2,_xlfn.CONCAT(IF(LEN(ドッグキャリー!$N$2)=1,0,""),ドッグキャリー!$N$2)))),"")</f>
        <v/>
      </c>
      <c r="C686" s="225"/>
      <c r="D686" s="225"/>
      <c r="E686" s="225"/>
      <c r="I686" s="227" t="str">
        <f>IF(ウエア!N281=0,"",ウエア!E281)</f>
        <v/>
      </c>
      <c r="J686" s="226" t="str">
        <f>IF(ウエア!N281=0,"",ウエア!N281)</f>
        <v/>
      </c>
      <c r="S686" s="216">
        <f t="shared" si="20"/>
        <v>685</v>
      </c>
      <c r="AA686" s="217" t="e">
        <f t="shared" si="21"/>
        <v>#VALUE!</v>
      </c>
    </row>
    <row r="687" spans="1:27" s="226" customFormat="1">
      <c r="A687" s="217" t="str">
        <f>IFERROR(IF(J687&lt;&gt;"",MAX($A$1:A686)+1,""),"")</f>
        <v/>
      </c>
      <c r="B687" s="218" t="str">
        <f>IFERROR(IF(J687="","",_xlfn.CONCAT($Y$2,_xlfn.CONCAT(IF(LEN(ドッグキャリー!$K$2)=1,0,""),ドッグキャリー!$K$2,_xlfn.CONCAT(IF(LEN(ドッグキャリー!$N$2)=1,0,""),ドッグキャリー!$N$2)))),"")</f>
        <v/>
      </c>
      <c r="C687" s="225"/>
      <c r="D687" s="225"/>
      <c r="E687" s="225"/>
      <c r="I687" s="227" t="str">
        <f>IF(ウエア!N282=0,"",ウエア!E282)</f>
        <v/>
      </c>
      <c r="J687" s="226" t="str">
        <f>IF(ウエア!N282=0,"",ウエア!N282)</f>
        <v/>
      </c>
      <c r="S687" s="216">
        <f t="shared" si="20"/>
        <v>686</v>
      </c>
      <c r="AA687" s="217" t="e">
        <f t="shared" si="21"/>
        <v>#VALUE!</v>
      </c>
    </row>
    <row r="688" spans="1:27" s="226" customFormat="1">
      <c r="A688" s="217" t="str">
        <f>IFERROR(IF(J688&lt;&gt;"",MAX($A$1:A687)+1,""),"")</f>
        <v/>
      </c>
      <c r="B688" s="218" t="str">
        <f>IFERROR(IF(J688="","",_xlfn.CONCAT($Y$2,_xlfn.CONCAT(IF(LEN(ドッグキャリー!$K$2)=1,0,""),ドッグキャリー!$K$2,_xlfn.CONCAT(IF(LEN(ドッグキャリー!$N$2)=1,0,""),ドッグキャリー!$N$2)))),"")</f>
        <v/>
      </c>
      <c r="C688" s="225"/>
      <c r="D688" s="225"/>
      <c r="E688" s="225"/>
      <c r="I688" s="227" t="str">
        <f>IF(ウエア!N283=0,"",ウエア!E283)</f>
        <v/>
      </c>
      <c r="J688" s="226" t="str">
        <f>IF(ウエア!N283=0,"",ウエア!N283)</f>
        <v/>
      </c>
      <c r="S688" s="216">
        <f t="shared" si="20"/>
        <v>687</v>
      </c>
      <c r="AA688" s="217" t="e">
        <f t="shared" si="21"/>
        <v>#VALUE!</v>
      </c>
    </row>
    <row r="689" spans="1:27" s="226" customFormat="1">
      <c r="A689" s="217" t="str">
        <f>IFERROR(IF(J689&lt;&gt;"",MAX($A$1:A688)+1,""),"")</f>
        <v/>
      </c>
      <c r="B689" s="218" t="str">
        <f>IFERROR(IF(J689="","",_xlfn.CONCAT($Y$2,_xlfn.CONCAT(IF(LEN(ドッグキャリー!$K$2)=1,0,""),ドッグキャリー!$K$2,_xlfn.CONCAT(IF(LEN(ドッグキャリー!$N$2)=1,0,""),ドッグキャリー!$N$2)))),"")</f>
        <v/>
      </c>
      <c r="C689" s="225"/>
      <c r="D689" s="225"/>
      <c r="E689" s="225"/>
      <c r="I689" s="227" t="str">
        <f>IF(ウエア!N284=0,"",ウエア!E284)</f>
        <v/>
      </c>
      <c r="J689" s="226" t="str">
        <f>IF(ウエア!N284=0,"",ウエア!N284)</f>
        <v/>
      </c>
      <c r="S689" s="216">
        <f t="shared" si="20"/>
        <v>688</v>
      </c>
      <c r="AA689" s="217" t="e">
        <f t="shared" si="21"/>
        <v>#VALUE!</v>
      </c>
    </row>
    <row r="690" spans="1:27" s="226" customFormat="1">
      <c r="A690" s="217" t="str">
        <f>IFERROR(IF(J690&lt;&gt;"",MAX($A$1:A689)+1,""),"")</f>
        <v/>
      </c>
      <c r="B690" s="218" t="str">
        <f>IFERROR(IF(J690="","",_xlfn.CONCAT($Y$2,_xlfn.CONCAT(IF(LEN(ドッグキャリー!$K$2)=1,0,""),ドッグキャリー!$K$2,_xlfn.CONCAT(IF(LEN(ドッグキャリー!$N$2)=1,0,""),ドッグキャリー!$N$2)))),"")</f>
        <v/>
      </c>
      <c r="C690" s="225"/>
      <c r="D690" s="225"/>
      <c r="E690" s="225"/>
      <c r="I690" s="227" t="str">
        <f>IF(ウエア!N285=0,"",ウエア!E285)</f>
        <v/>
      </c>
      <c r="J690" s="226" t="str">
        <f>IF(ウエア!N285=0,"",ウエア!N285)</f>
        <v/>
      </c>
      <c r="S690" s="216">
        <f t="shared" si="20"/>
        <v>689</v>
      </c>
      <c r="AA690" s="217" t="e">
        <f t="shared" si="21"/>
        <v>#VALUE!</v>
      </c>
    </row>
    <row r="691" spans="1:27" s="226" customFormat="1">
      <c r="A691" s="217" t="str">
        <f>IFERROR(IF(J691&lt;&gt;"",MAX($A$1:A690)+1,""),"")</f>
        <v/>
      </c>
      <c r="B691" s="218" t="str">
        <f>IFERROR(IF(J691="","",_xlfn.CONCAT($Y$2,_xlfn.CONCAT(IF(LEN(ドッグキャリー!$K$2)=1,0,""),ドッグキャリー!$K$2,_xlfn.CONCAT(IF(LEN(ドッグキャリー!$N$2)=1,0,""),ドッグキャリー!$N$2)))),"")</f>
        <v/>
      </c>
      <c r="C691" s="225"/>
      <c r="D691" s="225"/>
      <c r="E691" s="225"/>
      <c r="I691" s="227" t="str">
        <f>IF(ウエア!N286=0,"",ウエア!E286)</f>
        <v/>
      </c>
      <c r="J691" s="226" t="str">
        <f>IF(ウエア!N286=0,"",ウエア!N286)</f>
        <v/>
      </c>
      <c r="S691" s="216">
        <f t="shared" si="20"/>
        <v>690</v>
      </c>
      <c r="AA691" s="217" t="e">
        <f t="shared" si="21"/>
        <v>#VALUE!</v>
      </c>
    </row>
    <row r="692" spans="1:27" s="226" customFormat="1">
      <c r="A692" s="217" t="str">
        <f>IFERROR(IF(J692&lt;&gt;"",MAX($A$1:A691)+1,""),"")</f>
        <v/>
      </c>
      <c r="B692" s="218" t="str">
        <f>IFERROR(IF(J692="","",_xlfn.CONCAT($Y$2,_xlfn.CONCAT(IF(LEN(ドッグキャリー!$K$2)=1,0,""),ドッグキャリー!$K$2,_xlfn.CONCAT(IF(LEN(ドッグキャリー!$N$2)=1,0,""),ドッグキャリー!$N$2)))),"")</f>
        <v/>
      </c>
      <c r="C692" s="225"/>
      <c r="D692" s="225"/>
      <c r="E692" s="225"/>
      <c r="I692" s="227" t="str">
        <f>IF(ウエア!N287=0,"",ウエア!E287)</f>
        <v/>
      </c>
      <c r="J692" s="226" t="str">
        <f>IF(ウエア!N287=0,"",ウエア!N287)</f>
        <v/>
      </c>
      <c r="S692" s="216">
        <f t="shared" si="20"/>
        <v>691</v>
      </c>
      <c r="AA692" s="217" t="e">
        <f t="shared" si="21"/>
        <v>#VALUE!</v>
      </c>
    </row>
    <row r="693" spans="1:27" s="226" customFormat="1">
      <c r="A693" s="217" t="str">
        <f>IFERROR(IF(J693&lt;&gt;"",MAX($A$1:A692)+1,""),"")</f>
        <v/>
      </c>
      <c r="B693" s="218" t="str">
        <f>IFERROR(IF(J693="","",_xlfn.CONCAT($Y$2,_xlfn.CONCAT(IF(LEN(ドッグキャリー!$K$2)=1,0,""),ドッグキャリー!$K$2,_xlfn.CONCAT(IF(LEN(ドッグキャリー!$N$2)=1,0,""),ドッグキャリー!$N$2)))),"")</f>
        <v/>
      </c>
      <c r="C693" s="225"/>
      <c r="D693" s="225"/>
      <c r="E693" s="225"/>
      <c r="I693" s="227" t="str">
        <f>IF(ウエア!N288=0,"",ウエア!E288)</f>
        <v/>
      </c>
      <c r="J693" s="226" t="str">
        <f>IF(ウエア!N288=0,"",ウエア!N288)</f>
        <v/>
      </c>
      <c r="S693" s="216">
        <f t="shared" si="20"/>
        <v>692</v>
      </c>
      <c r="AA693" s="217" t="e">
        <f t="shared" si="21"/>
        <v>#VALUE!</v>
      </c>
    </row>
    <row r="694" spans="1:27" s="226" customFormat="1">
      <c r="A694" s="217" t="str">
        <f>IFERROR(IF(J694&lt;&gt;"",MAX($A$1:A693)+1,""),"")</f>
        <v/>
      </c>
      <c r="B694" s="218" t="str">
        <f>IFERROR(IF(J694="","",_xlfn.CONCAT($Y$2,_xlfn.CONCAT(IF(LEN(ドッグキャリー!$K$2)=1,0,""),ドッグキャリー!$K$2,_xlfn.CONCAT(IF(LEN(ドッグキャリー!$N$2)=1,0,""),ドッグキャリー!$N$2)))),"")</f>
        <v/>
      </c>
      <c r="C694" s="225"/>
      <c r="D694" s="225"/>
      <c r="E694" s="225"/>
      <c r="I694" s="227" t="str">
        <f>IF(ウエア!N289=0,"",ウエア!E289)</f>
        <v/>
      </c>
      <c r="J694" s="226" t="str">
        <f>IF(ウエア!N289=0,"",ウエア!N289)</f>
        <v/>
      </c>
      <c r="S694" s="216">
        <f t="shared" si="20"/>
        <v>693</v>
      </c>
      <c r="AA694" s="217" t="e">
        <f t="shared" si="21"/>
        <v>#VALUE!</v>
      </c>
    </row>
    <row r="695" spans="1:27" s="226" customFormat="1">
      <c r="A695" s="217" t="str">
        <f>IFERROR(IF(J695&lt;&gt;"",MAX($A$1:A694)+1,""),"")</f>
        <v/>
      </c>
      <c r="B695" s="218" t="str">
        <f>IFERROR(IF(J695="","",_xlfn.CONCAT($Y$2,_xlfn.CONCAT(IF(LEN(ドッグキャリー!$K$2)=1,0,""),ドッグキャリー!$K$2,_xlfn.CONCAT(IF(LEN(ドッグキャリー!$N$2)=1,0,""),ドッグキャリー!$N$2)))),"")</f>
        <v/>
      </c>
      <c r="C695" s="225"/>
      <c r="D695" s="225"/>
      <c r="E695" s="225"/>
      <c r="I695" s="227" t="str">
        <f>IF(ウエア!N290=0,"",ウエア!E290)</f>
        <v/>
      </c>
      <c r="J695" s="226" t="str">
        <f>IF(ウエア!N290=0,"",ウエア!N290)</f>
        <v/>
      </c>
      <c r="S695" s="216">
        <f t="shared" si="20"/>
        <v>694</v>
      </c>
      <c r="AA695" s="217" t="e">
        <f t="shared" si="21"/>
        <v>#VALUE!</v>
      </c>
    </row>
    <row r="696" spans="1:27" s="226" customFormat="1">
      <c r="A696" s="217" t="str">
        <f>IFERROR(IF(J696&lt;&gt;"",MAX($A$1:A695)+1,""),"")</f>
        <v/>
      </c>
      <c r="B696" s="218" t="str">
        <f>IFERROR(IF(J696="","",_xlfn.CONCAT($Y$2,_xlfn.CONCAT(IF(LEN(ドッグキャリー!$K$2)=1,0,""),ドッグキャリー!$K$2,_xlfn.CONCAT(IF(LEN(ドッグキャリー!$N$2)=1,0,""),ドッグキャリー!$N$2)))),"")</f>
        <v/>
      </c>
      <c r="C696" s="225"/>
      <c r="D696" s="225"/>
      <c r="E696" s="225"/>
      <c r="I696" s="227" t="str">
        <f>IF(ウエア!N291=0,"",ウエア!E291)</f>
        <v/>
      </c>
      <c r="J696" s="226" t="str">
        <f>IF(ウエア!N291=0,"",ウエア!N291)</f>
        <v/>
      </c>
      <c r="S696" s="216">
        <f t="shared" si="20"/>
        <v>695</v>
      </c>
      <c r="AA696" s="217" t="e">
        <f t="shared" si="21"/>
        <v>#VALUE!</v>
      </c>
    </row>
    <row r="697" spans="1:27" s="226" customFormat="1">
      <c r="A697" s="217" t="str">
        <f>IFERROR(IF(J697&lt;&gt;"",MAX($A$1:A696)+1,""),"")</f>
        <v/>
      </c>
      <c r="B697" s="218" t="str">
        <f>IFERROR(IF(J697="","",_xlfn.CONCAT($Y$2,_xlfn.CONCAT(IF(LEN(ドッグキャリー!$K$2)=1,0,""),ドッグキャリー!$K$2,_xlfn.CONCAT(IF(LEN(ドッグキャリー!$N$2)=1,0,""),ドッグキャリー!$N$2)))),"")</f>
        <v/>
      </c>
      <c r="C697" s="225"/>
      <c r="D697" s="225"/>
      <c r="E697" s="225"/>
      <c r="I697" s="227" t="str">
        <f>IF(ウエア!N292=0,"",ウエア!E292)</f>
        <v/>
      </c>
      <c r="J697" s="226" t="str">
        <f>IF(ウエア!N292=0,"",ウエア!N292)</f>
        <v/>
      </c>
      <c r="S697" s="216">
        <f t="shared" si="20"/>
        <v>696</v>
      </c>
      <c r="AA697" s="217" t="e">
        <f t="shared" si="21"/>
        <v>#VALUE!</v>
      </c>
    </row>
    <row r="698" spans="1:27" s="226" customFormat="1">
      <c r="A698" s="217" t="str">
        <f>IFERROR(IF(J698&lt;&gt;"",MAX($A$1:A697)+1,""),"")</f>
        <v/>
      </c>
      <c r="B698" s="218" t="str">
        <f>IFERROR(IF(J698="","",_xlfn.CONCAT($Y$2,_xlfn.CONCAT(IF(LEN(ドッグキャリー!$K$2)=1,0,""),ドッグキャリー!$K$2,_xlfn.CONCAT(IF(LEN(ドッグキャリー!$N$2)=1,0,""),ドッグキャリー!$N$2)))),"")</f>
        <v/>
      </c>
      <c r="C698" s="225"/>
      <c r="D698" s="225"/>
      <c r="E698" s="225"/>
      <c r="I698" s="227" t="str">
        <f>IF(ウエア!N293=0,"",ウエア!E293)</f>
        <v/>
      </c>
      <c r="J698" s="226" t="str">
        <f>IF(ウエア!N293=0,"",ウエア!N293)</f>
        <v/>
      </c>
      <c r="S698" s="216">
        <f t="shared" si="20"/>
        <v>697</v>
      </c>
      <c r="AA698" s="217" t="e">
        <f t="shared" si="21"/>
        <v>#VALUE!</v>
      </c>
    </row>
    <row r="699" spans="1:27" s="226" customFormat="1">
      <c r="A699" s="217" t="str">
        <f>IFERROR(IF(J699&lt;&gt;"",MAX($A$1:A698)+1,""),"")</f>
        <v/>
      </c>
      <c r="B699" s="218" t="str">
        <f>IFERROR(IF(J699="","",_xlfn.CONCAT($Y$2,_xlfn.CONCAT(IF(LEN(ドッグキャリー!$K$2)=1,0,""),ドッグキャリー!$K$2,_xlfn.CONCAT(IF(LEN(ドッグキャリー!$N$2)=1,0,""),ドッグキャリー!$N$2)))),"")</f>
        <v/>
      </c>
      <c r="C699" s="225"/>
      <c r="D699" s="225"/>
      <c r="E699" s="225"/>
      <c r="I699" s="227" t="str">
        <f>IF(ウエア!N294=0,"",ウエア!E294)</f>
        <v/>
      </c>
      <c r="J699" s="226" t="str">
        <f>IF(ウエア!N294=0,"",ウエア!N294)</f>
        <v/>
      </c>
      <c r="S699" s="216">
        <f t="shared" si="20"/>
        <v>698</v>
      </c>
      <c r="AA699" s="217" t="e">
        <f t="shared" si="21"/>
        <v>#VALUE!</v>
      </c>
    </row>
    <row r="700" spans="1:27" s="226" customFormat="1">
      <c r="A700" s="217" t="str">
        <f>IFERROR(IF(J700&lt;&gt;"",MAX($A$1:A699)+1,""),"")</f>
        <v/>
      </c>
      <c r="B700" s="218" t="str">
        <f>IFERROR(IF(J700="","",_xlfn.CONCAT($Y$2,_xlfn.CONCAT(IF(LEN(ドッグキャリー!$K$2)=1,0,""),ドッグキャリー!$K$2,_xlfn.CONCAT(IF(LEN(ドッグキャリー!$N$2)=1,0,""),ドッグキャリー!$N$2)))),"")</f>
        <v/>
      </c>
      <c r="C700" s="225"/>
      <c r="D700" s="225"/>
      <c r="E700" s="225"/>
      <c r="I700" s="227" t="str">
        <f>IF(ウエア!N295=0,"",ウエア!E295)</f>
        <v/>
      </c>
      <c r="J700" s="226" t="str">
        <f>IF(ウエア!N295=0,"",ウエア!N295)</f>
        <v/>
      </c>
      <c r="S700" s="216">
        <f t="shared" si="20"/>
        <v>699</v>
      </c>
      <c r="AA700" s="217" t="e">
        <f t="shared" si="21"/>
        <v>#VALUE!</v>
      </c>
    </row>
    <row r="701" spans="1:27" s="226" customFormat="1">
      <c r="A701" s="217" t="str">
        <f>IFERROR(IF(J701&lt;&gt;"",MAX($A$1:A700)+1,""),"")</f>
        <v/>
      </c>
      <c r="B701" s="218" t="str">
        <f>IFERROR(IF(J701="","",_xlfn.CONCAT($Y$2,_xlfn.CONCAT(IF(LEN(ドッグキャリー!$K$2)=1,0,""),ドッグキャリー!$K$2,_xlfn.CONCAT(IF(LEN(ドッグキャリー!$N$2)=1,0,""),ドッグキャリー!$N$2)))),"")</f>
        <v/>
      </c>
      <c r="C701" s="225"/>
      <c r="D701" s="225"/>
      <c r="E701" s="225"/>
      <c r="I701" s="227" t="str">
        <f>IF(ウエア!N296=0,"",ウエア!E296)</f>
        <v/>
      </c>
      <c r="J701" s="226" t="str">
        <f>IF(ウエア!N296=0,"",ウエア!N296)</f>
        <v/>
      </c>
      <c r="S701" s="216">
        <f t="shared" si="20"/>
        <v>700</v>
      </c>
      <c r="AA701" s="217" t="e">
        <f t="shared" si="21"/>
        <v>#VALUE!</v>
      </c>
    </row>
    <row r="702" spans="1:27" s="226" customFormat="1">
      <c r="A702" s="217" t="str">
        <f>IFERROR(IF(J702&lt;&gt;"",MAX($A$1:A701)+1,""),"")</f>
        <v/>
      </c>
      <c r="B702" s="218" t="str">
        <f>IFERROR(IF(J702="","",_xlfn.CONCAT($Y$2,_xlfn.CONCAT(IF(LEN(ドッグキャリー!$K$2)=1,0,""),ドッグキャリー!$K$2,_xlfn.CONCAT(IF(LEN(ドッグキャリー!$N$2)=1,0,""),ドッグキャリー!$N$2)))),"")</f>
        <v/>
      </c>
      <c r="C702" s="225"/>
      <c r="D702" s="225"/>
      <c r="E702" s="225"/>
      <c r="I702" s="227" t="str">
        <f>IF(ウエア!N297=0,"",ウエア!E297)</f>
        <v/>
      </c>
      <c r="J702" s="226" t="str">
        <f>IF(ウエア!N297=0,"",ウエア!N297)</f>
        <v/>
      </c>
      <c r="S702" s="216">
        <f t="shared" si="20"/>
        <v>701</v>
      </c>
      <c r="AA702" s="217" t="e">
        <f t="shared" si="21"/>
        <v>#VALUE!</v>
      </c>
    </row>
    <row r="703" spans="1:27" s="226" customFormat="1">
      <c r="A703" s="217" t="str">
        <f>IFERROR(IF(J703&lt;&gt;"",MAX($A$1:A702)+1,""),"")</f>
        <v/>
      </c>
      <c r="B703" s="218" t="str">
        <f>IFERROR(IF(J703="","",_xlfn.CONCAT($Y$2,_xlfn.CONCAT(IF(LEN(ドッグキャリー!$K$2)=1,0,""),ドッグキャリー!$K$2,_xlfn.CONCAT(IF(LEN(ドッグキャリー!$N$2)=1,0,""),ドッグキャリー!$N$2)))),"")</f>
        <v/>
      </c>
      <c r="C703" s="225"/>
      <c r="D703" s="225"/>
      <c r="E703" s="225"/>
      <c r="I703" s="227" t="str">
        <f>IF(ウエア!N298=0,"",ウエア!E298)</f>
        <v/>
      </c>
      <c r="J703" s="226" t="str">
        <f>IF(ウエア!N298=0,"",ウエア!N298)</f>
        <v/>
      </c>
      <c r="S703" s="216">
        <f t="shared" si="20"/>
        <v>702</v>
      </c>
      <c r="AA703" s="217" t="e">
        <f t="shared" si="21"/>
        <v>#VALUE!</v>
      </c>
    </row>
    <row r="704" spans="1:27" s="226" customFormat="1">
      <c r="A704" s="217" t="str">
        <f>IFERROR(IF(J704&lt;&gt;"",MAX($A$1:A703)+1,""),"")</f>
        <v/>
      </c>
      <c r="B704" s="218" t="str">
        <f>IFERROR(IF(J704="","",_xlfn.CONCAT($Y$2,_xlfn.CONCAT(IF(LEN(ドッグキャリー!$K$2)=1,0,""),ドッグキャリー!$K$2,_xlfn.CONCAT(IF(LEN(ドッグキャリー!$N$2)=1,0,""),ドッグキャリー!$N$2)))),"")</f>
        <v/>
      </c>
      <c r="C704" s="225"/>
      <c r="D704" s="225"/>
      <c r="E704" s="225"/>
      <c r="I704" s="227" t="str">
        <f>IF(ウエア!N299=0,"",ウエア!E299)</f>
        <v/>
      </c>
      <c r="J704" s="226" t="str">
        <f>IF(ウエア!N299=0,"",ウエア!N299)</f>
        <v/>
      </c>
      <c r="S704" s="216">
        <f t="shared" si="20"/>
        <v>703</v>
      </c>
      <c r="AA704" s="217" t="e">
        <f t="shared" si="21"/>
        <v>#VALUE!</v>
      </c>
    </row>
    <row r="705" spans="1:27" s="226" customFormat="1">
      <c r="A705" s="217" t="str">
        <f>IFERROR(IF(J705&lt;&gt;"",MAX($A$1:A704)+1,""),"")</f>
        <v/>
      </c>
      <c r="B705" s="218" t="str">
        <f>IFERROR(IF(J705="","",_xlfn.CONCAT($Y$2,_xlfn.CONCAT(IF(LEN(ドッグキャリー!$K$2)=1,0,""),ドッグキャリー!$K$2,_xlfn.CONCAT(IF(LEN(ドッグキャリー!$N$2)=1,0,""),ドッグキャリー!$N$2)))),"")</f>
        <v/>
      </c>
      <c r="C705" s="225"/>
      <c r="D705" s="225"/>
      <c r="E705" s="225"/>
      <c r="I705" s="227" t="str">
        <f>IF(ウエア!N300=0,"",ウエア!E300)</f>
        <v/>
      </c>
      <c r="J705" s="226" t="str">
        <f>IF(ウエア!N300=0,"",ウエア!N300)</f>
        <v/>
      </c>
      <c r="S705" s="216">
        <f t="shared" si="20"/>
        <v>704</v>
      </c>
      <c r="AA705" s="217" t="e">
        <f t="shared" si="21"/>
        <v>#VALUE!</v>
      </c>
    </row>
    <row r="706" spans="1:27" s="226" customFormat="1">
      <c r="A706" s="217" t="str">
        <f>IFERROR(IF(J706&lt;&gt;"",MAX($A$1:A705)+1,""),"")</f>
        <v/>
      </c>
      <c r="B706" s="218" t="str">
        <f>IFERROR(IF(J706="","",_xlfn.CONCAT($Y$2,_xlfn.CONCAT(IF(LEN(ドッグキャリー!$K$2)=1,0,""),ドッグキャリー!$K$2,_xlfn.CONCAT(IF(LEN(ドッグキャリー!$N$2)=1,0,""),ドッグキャリー!$N$2)))),"")</f>
        <v/>
      </c>
      <c r="C706" s="225"/>
      <c r="D706" s="225"/>
      <c r="E706" s="225"/>
      <c r="I706" s="227" t="str">
        <f>IF(ウエア!N301=0,"",ウエア!E301)</f>
        <v/>
      </c>
      <c r="J706" s="226" t="str">
        <f>IF(ウエア!N301=0,"",ウエア!N301)</f>
        <v/>
      </c>
      <c r="S706" s="216">
        <f t="shared" si="20"/>
        <v>705</v>
      </c>
      <c r="AA706" s="217" t="e">
        <f t="shared" si="21"/>
        <v>#VALUE!</v>
      </c>
    </row>
    <row r="707" spans="1:27" s="226" customFormat="1">
      <c r="A707" s="217" t="str">
        <f>IFERROR(IF(J707&lt;&gt;"",MAX($A$1:A706)+1,""),"")</f>
        <v/>
      </c>
      <c r="B707" s="218" t="str">
        <f>IFERROR(IF(J707="","",_xlfn.CONCAT($Y$2,_xlfn.CONCAT(IF(LEN(ドッグキャリー!$K$2)=1,0,""),ドッグキャリー!$K$2,_xlfn.CONCAT(IF(LEN(ドッグキャリー!$N$2)=1,0,""),ドッグキャリー!$N$2)))),"")</f>
        <v/>
      </c>
      <c r="C707" s="225"/>
      <c r="D707" s="225"/>
      <c r="E707" s="225"/>
      <c r="I707" s="227" t="str">
        <f>IF(ウエア!N302=0,"",ウエア!E302)</f>
        <v/>
      </c>
      <c r="J707" s="226" t="str">
        <f>IF(ウエア!N302=0,"",ウエア!N302)</f>
        <v/>
      </c>
      <c r="S707" s="216">
        <f t="shared" ref="S707:S770" si="22">+ROW()-ROW($B$1)</f>
        <v>706</v>
      </c>
      <c r="AA707" s="217" t="e">
        <f t="shared" ref="AA707:AA770" si="23">IF(J707-J706=1,0,1)</f>
        <v>#VALUE!</v>
      </c>
    </row>
    <row r="708" spans="1:27" s="226" customFormat="1">
      <c r="A708" s="217" t="str">
        <f>IFERROR(IF(J708&lt;&gt;"",MAX($A$1:A707)+1,""),"")</f>
        <v/>
      </c>
      <c r="B708" s="218" t="str">
        <f>IFERROR(IF(J708="","",_xlfn.CONCAT($Y$2,_xlfn.CONCAT(IF(LEN(ドッグキャリー!$K$2)=1,0,""),ドッグキャリー!$K$2,_xlfn.CONCAT(IF(LEN(ドッグキャリー!$N$2)=1,0,""),ドッグキャリー!$N$2)))),"")</f>
        <v/>
      </c>
      <c r="C708" s="225"/>
      <c r="D708" s="225"/>
      <c r="E708" s="225"/>
      <c r="I708" s="227" t="str">
        <f>IF(ウエア!N303=0,"",ウエア!E303)</f>
        <v/>
      </c>
      <c r="J708" s="226" t="str">
        <f>IF(ウエア!N303=0,"",ウエア!N303)</f>
        <v/>
      </c>
      <c r="S708" s="216">
        <f t="shared" si="22"/>
        <v>707</v>
      </c>
      <c r="AA708" s="217" t="e">
        <f t="shared" si="23"/>
        <v>#VALUE!</v>
      </c>
    </row>
    <row r="709" spans="1:27" s="226" customFormat="1">
      <c r="A709" s="217" t="str">
        <f>IFERROR(IF(J709&lt;&gt;"",MAX($A$1:A708)+1,""),"")</f>
        <v/>
      </c>
      <c r="B709" s="218" t="str">
        <f>IFERROR(IF(J709="","",_xlfn.CONCAT($Y$2,_xlfn.CONCAT(IF(LEN(ドッグキャリー!$K$2)=1,0,""),ドッグキャリー!$K$2,_xlfn.CONCAT(IF(LEN(ドッグキャリー!$N$2)=1,0,""),ドッグキャリー!$N$2)))),"")</f>
        <v/>
      </c>
      <c r="C709" s="225"/>
      <c r="D709" s="225"/>
      <c r="E709" s="225"/>
      <c r="I709" s="227" t="str">
        <f>IF(ウエア!N304=0,"",ウエア!E304)</f>
        <v/>
      </c>
      <c r="J709" s="226" t="str">
        <f>IF(ウエア!N304=0,"",ウエア!N304)</f>
        <v/>
      </c>
      <c r="S709" s="216">
        <f t="shared" si="22"/>
        <v>708</v>
      </c>
      <c r="AA709" s="217" t="e">
        <f t="shared" si="23"/>
        <v>#VALUE!</v>
      </c>
    </row>
    <row r="710" spans="1:27" s="226" customFormat="1">
      <c r="A710" s="217" t="str">
        <f>IFERROR(IF(J710&lt;&gt;"",MAX($A$1:A709)+1,""),"")</f>
        <v/>
      </c>
      <c r="B710" s="218" t="str">
        <f>IFERROR(IF(J710="","",_xlfn.CONCAT($Y$2,_xlfn.CONCAT(IF(LEN(ドッグキャリー!$K$2)=1,0,""),ドッグキャリー!$K$2,_xlfn.CONCAT(IF(LEN(ドッグキャリー!$N$2)=1,0,""),ドッグキャリー!$N$2)))),"")</f>
        <v/>
      </c>
      <c r="C710" s="225"/>
      <c r="D710" s="225"/>
      <c r="E710" s="225"/>
      <c r="I710" s="227" t="str">
        <f>IF(ウエア!N305=0,"",ウエア!E305)</f>
        <v/>
      </c>
      <c r="J710" s="226" t="str">
        <f>IF(ウエア!N305=0,"",ウエア!N305)</f>
        <v/>
      </c>
      <c r="S710" s="216">
        <f t="shared" si="22"/>
        <v>709</v>
      </c>
      <c r="AA710" s="217" t="e">
        <f t="shared" si="23"/>
        <v>#VALUE!</v>
      </c>
    </row>
    <row r="711" spans="1:27" s="226" customFormat="1">
      <c r="A711" s="217" t="str">
        <f>IFERROR(IF(J711&lt;&gt;"",MAX($A$1:A710)+1,""),"")</f>
        <v/>
      </c>
      <c r="B711" s="218" t="str">
        <f>IFERROR(IF(J711="","",_xlfn.CONCAT($Y$2,_xlfn.CONCAT(IF(LEN(ドッグキャリー!$K$2)=1,0,""),ドッグキャリー!$K$2,_xlfn.CONCAT(IF(LEN(ドッグキャリー!$N$2)=1,0,""),ドッグキャリー!$N$2)))),"")</f>
        <v/>
      </c>
      <c r="C711" s="225"/>
      <c r="D711" s="225"/>
      <c r="E711" s="225"/>
      <c r="I711" s="227" t="str">
        <f>IF(ウエア!N306=0,"",ウエア!E306)</f>
        <v/>
      </c>
      <c r="J711" s="226" t="str">
        <f>IF(ウエア!N306=0,"",ウエア!N306)</f>
        <v/>
      </c>
      <c r="S711" s="216">
        <f t="shared" si="22"/>
        <v>710</v>
      </c>
      <c r="AA711" s="217" t="e">
        <f t="shared" si="23"/>
        <v>#VALUE!</v>
      </c>
    </row>
    <row r="712" spans="1:27" s="226" customFormat="1">
      <c r="A712" s="217" t="str">
        <f>IFERROR(IF(J712&lt;&gt;"",MAX($A$1:A711)+1,""),"")</f>
        <v/>
      </c>
      <c r="B712" s="218" t="str">
        <f>IFERROR(IF(J712="","",_xlfn.CONCAT($Y$2,_xlfn.CONCAT(IF(LEN(ドッグキャリー!$K$2)=1,0,""),ドッグキャリー!$K$2,_xlfn.CONCAT(IF(LEN(ドッグキャリー!$N$2)=1,0,""),ドッグキャリー!$N$2)))),"")</f>
        <v/>
      </c>
      <c r="C712" s="225"/>
      <c r="D712" s="225"/>
      <c r="E712" s="225"/>
      <c r="I712" s="227" t="str">
        <f>IF(ウエア!N307=0,"",ウエア!E307)</f>
        <v/>
      </c>
      <c r="J712" s="226" t="str">
        <f>IF(ウエア!N307=0,"",ウエア!N307)</f>
        <v/>
      </c>
      <c r="S712" s="216">
        <f t="shared" si="22"/>
        <v>711</v>
      </c>
      <c r="AA712" s="217" t="e">
        <f t="shared" si="23"/>
        <v>#VALUE!</v>
      </c>
    </row>
    <row r="713" spans="1:27" s="226" customFormat="1">
      <c r="A713" s="217" t="str">
        <f>IFERROR(IF(J713&lt;&gt;"",MAX($A$1:A712)+1,""),"")</f>
        <v/>
      </c>
      <c r="B713" s="218" t="str">
        <f>IFERROR(IF(J713="","",_xlfn.CONCAT($Y$2,_xlfn.CONCAT(IF(LEN(ドッグキャリー!$K$2)=1,0,""),ドッグキャリー!$K$2,_xlfn.CONCAT(IF(LEN(ドッグキャリー!$N$2)=1,0,""),ドッグキャリー!$N$2)))),"")</f>
        <v/>
      </c>
      <c r="C713" s="225"/>
      <c r="D713" s="225"/>
      <c r="E713" s="225"/>
      <c r="I713" s="227" t="str">
        <f>IF(ウエア!N308=0,"",ウエア!E308)</f>
        <v/>
      </c>
      <c r="J713" s="226" t="str">
        <f>IF(ウエア!N308=0,"",ウエア!N308)</f>
        <v/>
      </c>
      <c r="S713" s="216">
        <f t="shared" si="22"/>
        <v>712</v>
      </c>
      <c r="AA713" s="217" t="e">
        <f t="shared" si="23"/>
        <v>#VALUE!</v>
      </c>
    </row>
    <row r="714" spans="1:27" s="226" customFormat="1">
      <c r="A714" s="217" t="str">
        <f>IFERROR(IF(J714&lt;&gt;"",MAX($A$1:A713)+1,""),"")</f>
        <v/>
      </c>
      <c r="B714" s="218" t="str">
        <f>IFERROR(IF(J714="","",_xlfn.CONCAT($Y$2,_xlfn.CONCAT(IF(LEN(ドッグキャリー!$K$2)=1,0,""),ドッグキャリー!$K$2,_xlfn.CONCAT(IF(LEN(ドッグキャリー!$N$2)=1,0,""),ドッグキャリー!$N$2)))),"")</f>
        <v/>
      </c>
      <c r="C714" s="225"/>
      <c r="D714" s="225"/>
      <c r="E714" s="225"/>
      <c r="I714" s="227" t="str">
        <f>IF(ウエア!N309=0,"",ウエア!E309)</f>
        <v/>
      </c>
      <c r="J714" s="226" t="str">
        <f>IF(ウエア!N309=0,"",ウエア!N309)</f>
        <v/>
      </c>
      <c r="S714" s="216">
        <f t="shared" si="22"/>
        <v>713</v>
      </c>
      <c r="AA714" s="217" t="e">
        <f t="shared" si="23"/>
        <v>#VALUE!</v>
      </c>
    </row>
    <row r="715" spans="1:27" s="226" customFormat="1">
      <c r="A715" s="217" t="str">
        <f>IFERROR(IF(J715&lt;&gt;"",MAX($A$1:A714)+1,""),"")</f>
        <v/>
      </c>
      <c r="B715" s="218" t="str">
        <f>IFERROR(IF(J715="","",_xlfn.CONCAT($Y$2,_xlfn.CONCAT(IF(LEN(ドッグキャリー!$K$2)=1,0,""),ドッグキャリー!$K$2,_xlfn.CONCAT(IF(LEN(ドッグキャリー!$N$2)=1,0,""),ドッグキャリー!$N$2)))),"")</f>
        <v/>
      </c>
      <c r="C715" s="225"/>
      <c r="D715" s="225"/>
      <c r="E715" s="225"/>
      <c r="I715" s="227" t="str">
        <f>IF(ウエア!N310=0,"",ウエア!E310)</f>
        <v/>
      </c>
      <c r="J715" s="226" t="str">
        <f>IF(ウエア!N310=0,"",ウエア!N310)</f>
        <v/>
      </c>
      <c r="S715" s="216">
        <f t="shared" si="22"/>
        <v>714</v>
      </c>
      <c r="AA715" s="217" t="e">
        <f t="shared" si="23"/>
        <v>#VALUE!</v>
      </c>
    </row>
    <row r="716" spans="1:27" s="226" customFormat="1">
      <c r="A716" s="217" t="str">
        <f>IFERROR(IF(J716&lt;&gt;"",MAX($A$1:A715)+1,""),"")</f>
        <v/>
      </c>
      <c r="B716" s="218" t="str">
        <f>IFERROR(IF(J716="","",_xlfn.CONCAT($Y$2,_xlfn.CONCAT(IF(LEN(ドッグキャリー!$K$2)=1,0,""),ドッグキャリー!$K$2,_xlfn.CONCAT(IF(LEN(ドッグキャリー!$N$2)=1,0,""),ドッグキャリー!$N$2)))),"")</f>
        <v/>
      </c>
      <c r="C716" s="225"/>
      <c r="D716" s="225"/>
      <c r="E716" s="225"/>
      <c r="I716" s="227" t="str">
        <f>IF(ウエア!N311=0,"",ウエア!E311)</f>
        <v/>
      </c>
      <c r="J716" s="226" t="str">
        <f>IF(ウエア!N311=0,"",ウエア!N311)</f>
        <v/>
      </c>
      <c r="S716" s="216">
        <f t="shared" si="22"/>
        <v>715</v>
      </c>
      <c r="AA716" s="217" t="e">
        <f t="shared" si="23"/>
        <v>#VALUE!</v>
      </c>
    </row>
    <row r="717" spans="1:27" s="226" customFormat="1">
      <c r="A717" s="217" t="str">
        <f>IFERROR(IF(J717&lt;&gt;"",MAX($A$1:A716)+1,""),"")</f>
        <v/>
      </c>
      <c r="B717" s="218" t="str">
        <f>IFERROR(IF(J717="","",_xlfn.CONCAT($Y$2,_xlfn.CONCAT(IF(LEN(ドッグキャリー!$K$2)=1,0,""),ドッグキャリー!$K$2,_xlfn.CONCAT(IF(LEN(ドッグキャリー!$N$2)=1,0,""),ドッグキャリー!$N$2)))),"")</f>
        <v/>
      </c>
      <c r="C717" s="225"/>
      <c r="D717" s="225"/>
      <c r="E717" s="225"/>
      <c r="I717" s="227" t="str">
        <f>IF(ウエア!N312=0,"",ウエア!E312)</f>
        <v/>
      </c>
      <c r="J717" s="226" t="str">
        <f>IF(ウエア!N312=0,"",ウエア!N312)</f>
        <v/>
      </c>
      <c r="S717" s="216">
        <f t="shared" si="22"/>
        <v>716</v>
      </c>
      <c r="AA717" s="217" t="e">
        <f t="shared" si="23"/>
        <v>#VALUE!</v>
      </c>
    </row>
    <row r="718" spans="1:27" s="226" customFormat="1">
      <c r="A718" s="217" t="str">
        <f>IFERROR(IF(J718&lt;&gt;"",MAX($A$1:A717)+1,""),"")</f>
        <v/>
      </c>
      <c r="B718" s="218" t="str">
        <f>IFERROR(IF(J718="","",_xlfn.CONCAT($Y$2,_xlfn.CONCAT(IF(LEN(ドッグキャリー!$K$2)=1,0,""),ドッグキャリー!$K$2,_xlfn.CONCAT(IF(LEN(ドッグキャリー!$N$2)=1,0,""),ドッグキャリー!$N$2)))),"")</f>
        <v/>
      </c>
      <c r="C718" s="225"/>
      <c r="D718" s="225"/>
      <c r="E718" s="225"/>
      <c r="I718" s="227" t="str">
        <f>IF(ウエア!N313=0,"",ウエア!E313)</f>
        <v/>
      </c>
      <c r="J718" s="226" t="str">
        <f>IF(ウエア!N313=0,"",ウエア!N313)</f>
        <v/>
      </c>
      <c r="S718" s="216">
        <f t="shared" si="22"/>
        <v>717</v>
      </c>
      <c r="AA718" s="217" t="e">
        <f t="shared" si="23"/>
        <v>#VALUE!</v>
      </c>
    </row>
    <row r="719" spans="1:27" s="226" customFormat="1">
      <c r="A719" s="217" t="str">
        <f>IFERROR(IF(J719&lt;&gt;"",MAX($A$1:A718)+1,""),"")</f>
        <v/>
      </c>
      <c r="B719" s="218" t="str">
        <f>IFERROR(IF(J719="","",_xlfn.CONCAT($Y$2,_xlfn.CONCAT(IF(LEN(ドッグキャリー!$K$2)=1,0,""),ドッグキャリー!$K$2,_xlfn.CONCAT(IF(LEN(ドッグキャリー!$N$2)=1,0,""),ドッグキャリー!$N$2)))),"")</f>
        <v/>
      </c>
      <c r="C719" s="225"/>
      <c r="D719" s="225"/>
      <c r="E719" s="225"/>
      <c r="I719" s="227" t="str">
        <f>IF(ウエア!N314=0,"",ウエア!E314)</f>
        <v/>
      </c>
      <c r="J719" s="226" t="str">
        <f>IF(ウエア!N314=0,"",ウエア!N314)</f>
        <v/>
      </c>
      <c r="S719" s="216">
        <f t="shared" si="22"/>
        <v>718</v>
      </c>
      <c r="AA719" s="217" t="e">
        <f t="shared" si="23"/>
        <v>#VALUE!</v>
      </c>
    </row>
    <row r="720" spans="1:27" s="226" customFormat="1">
      <c r="A720" s="217" t="str">
        <f>IFERROR(IF(J720&lt;&gt;"",MAX($A$1:A719)+1,""),"")</f>
        <v/>
      </c>
      <c r="B720" s="218" t="str">
        <f>IFERROR(IF(J720="","",_xlfn.CONCAT($Y$2,_xlfn.CONCAT(IF(LEN(ドッグキャリー!$K$2)=1,0,""),ドッグキャリー!$K$2,_xlfn.CONCAT(IF(LEN(ドッグキャリー!$N$2)=1,0,""),ドッグキャリー!$N$2)))),"")</f>
        <v/>
      </c>
      <c r="C720" s="225"/>
      <c r="D720" s="225"/>
      <c r="E720" s="225"/>
      <c r="I720" s="227" t="str">
        <f>IF(ウエア!N315=0,"",ウエア!E315)</f>
        <v/>
      </c>
      <c r="J720" s="226" t="str">
        <f>IF(ウエア!N315=0,"",ウエア!N315)</f>
        <v/>
      </c>
      <c r="S720" s="216">
        <f t="shared" si="22"/>
        <v>719</v>
      </c>
      <c r="AA720" s="217" t="e">
        <f t="shared" si="23"/>
        <v>#VALUE!</v>
      </c>
    </row>
    <row r="721" spans="1:27" s="226" customFormat="1">
      <c r="A721" s="217" t="str">
        <f>IFERROR(IF(J721&lt;&gt;"",MAX($A$1:A720)+1,""),"")</f>
        <v/>
      </c>
      <c r="B721" s="218" t="str">
        <f>IFERROR(IF(J721="","",_xlfn.CONCAT($Y$2,_xlfn.CONCAT(IF(LEN(ドッグキャリー!$K$2)=1,0,""),ドッグキャリー!$K$2,_xlfn.CONCAT(IF(LEN(ドッグキャリー!$N$2)=1,0,""),ドッグキャリー!$N$2)))),"")</f>
        <v/>
      </c>
      <c r="C721" s="225"/>
      <c r="D721" s="225"/>
      <c r="E721" s="225"/>
      <c r="I721" s="227" t="str">
        <f>IF(ウエア!N316=0,"",ウエア!E316)</f>
        <v/>
      </c>
      <c r="J721" s="226" t="str">
        <f>IF(ウエア!N316=0,"",ウエア!N316)</f>
        <v/>
      </c>
      <c r="S721" s="216">
        <f t="shared" si="22"/>
        <v>720</v>
      </c>
      <c r="AA721" s="217" t="e">
        <f t="shared" si="23"/>
        <v>#VALUE!</v>
      </c>
    </row>
    <row r="722" spans="1:27" s="226" customFormat="1">
      <c r="A722" s="217" t="str">
        <f>IFERROR(IF(J722&lt;&gt;"",MAX($A$1:A721)+1,""),"")</f>
        <v/>
      </c>
      <c r="B722" s="218" t="str">
        <f>IFERROR(IF(J722="","",_xlfn.CONCAT($Y$2,_xlfn.CONCAT(IF(LEN(ドッグキャリー!$K$2)=1,0,""),ドッグキャリー!$K$2,_xlfn.CONCAT(IF(LEN(ドッグキャリー!$N$2)=1,0,""),ドッグキャリー!$N$2)))),"")</f>
        <v/>
      </c>
      <c r="C722" s="225"/>
      <c r="D722" s="225"/>
      <c r="E722" s="225"/>
      <c r="I722" s="227" t="str">
        <f>IF(ウエア!N317=0,"",ウエア!E317)</f>
        <v/>
      </c>
      <c r="J722" s="226" t="str">
        <f>IF(ウエア!N317=0,"",ウエア!N317)</f>
        <v/>
      </c>
      <c r="S722" s="216">
        <f t="shared" si="22"/>
        <v>721</v>
      </c>
      <c r="AA722" s="217" t="e">
        <f t="shared" si="23"/>
        <v>#VALUE!</v>
      </c>
    </row>
    <row r="723" spans="1:27" s="226" customFormat="1">
      <c r="A723" s="217" t="str">
        <f>IFERROR(IF(J723&lt;&gt;"",MAX($A$1:A722)+1,""),"")</f>
        <v/>
      </c>
      <c r="B723" s="218" t="str">
        <f>IFERROR(IF(J723="","",_xlfn.CONCAT($Y$2,_xlfn.CONCAT(IF(LEN(ドッグキャリー!$K$2)=1,0,""),ドッグキャリー!$K$2,_xlfn.CONCAT(IF(LEN(ドッグキャリー!$N$2)=1,0,""),ドッグキャリー!$N$2)))),"")</f>
        <v/>
      </c>
      <c r="C723" s="225"/>
      <c r="D723" s="225"/>
      <c r="E723" s="225"/>
      <c r="I723" s="227" t="str">
        <f>IF(ウエア!N318=0,"",ウエア!E318)</f>
        <v/>
      </c>
      <c r="J723" s="226" t="str">
        <f>IF(ウエア!N318=0,"",ウエア!N318)</f>
        <v/>
      </c>
      <c r="S723" s="216">
        <f t="shared" si="22"/>
        <v>722</v>
      </c>
      <c r="AA723" s="217" t="e">
        <f t="shared" si="23"/>
        <v>#VALUE!</v>
      </c>
    </row>
    <row r="724" spans="1:27" s="226" customFormat="1">
      <c r="A724" s="217" t="str">
        <f>IFERROR(IF(J724&lt;&gt;"",MAX($A$1:A723)+1,""),"")</f>
        <v/>
      </c>
      <c r="B724" s="218" t="str">
        <f>IFERROR(IF(J724="","",_xlfn.CONCAT($Y$2,_xlfn.CONCAT(IF(LEN(ドッグキャリー!$K$2)=1,0,""),ドッグキャリー!$K$2,_xlfn.CONCAT(IF(LEN(ドッグキャリー!$N$2)=1,0,""),ドッグキャリー!$N$2)))),"")</f>
        <v/>
      </c>
      <c r="C724" s="225"/>
      <c r="D724" s="225"/>
      <c r="E724" s="225"/>
      <c r="I724" s="227" t="str">
        <f>IF(ウエア!N319=0,"",ウエア!E319)</f>
        <v/>
      </c>
      <c r="J724" s="226" t="str">
        <f>IF(ウエア!N319=0,"",ウエア!N319)</f>
        <v/>
      </c>
      <c r="S724" s="216">
        <f t="shared" si="22"/>
        <v>723</v>
      </c>
      <c r="AA724" s="217" t="e">
        <f t="shared" si="23"/>
        <v>#VALUE!</v>
      </c>
    </row>
    <row r="725" spans="1:27" s="226" customFormat="1">
      <c r="A725" s="217" t="str">
        <f>IFERROR(IF(J725&lt;&gt;"",MAX($A$1:A724)+1,""),"")</f>
        <v/>
      </c>
      <c r="B725" s="218" t="str">
        <f>IFERROR(IF(J725="","",_xlfn.CONCAT($Y$2,_xlfn.CONCAT(IF(LEN(ドッグキャリー!$K$2)=1,0,""),ドッグキャリー!$K$2,_xlfn.CONCAT(IF(LEN(ドッグキャリー!$N$2)=1,0,""),ドッグキャリー!$N$2)))),"")</f>
        <v/>
      </c>
      <c r="C725" s="225"/>
      <c r="D725" s="225"/>
      <c r="E725" s="225"/>
      <c r="I725" s="227" t="str">
        <f>IF(ウエア!N320=0,"",ウエア!E320)</f>
        <v/>
      </c>
      <c r="J725" s="226" t="str">
        <f>IF(ウエア!N320=0,"",ウエア!N320)</f>
        <v/>
      </c>
      <c r="S725" s="216">
        <f t="shared" si="22"/>
        <v>724</v>
      </c>
      <c r="AA725" s="217" t="e">
        <f t="shared" si="23"/>
        <v>#VALUE!</v>
      </c>
    </row>
    <row r="726" spans="1:27" s="226" customFormat="1">
      <c r="A726" s="217" t="str">
        <f>IFERROR(IF(J726&lt;&gt;"",MAX($A$1:A725)+1,""),"")</f>
        <v/>
      </c>
      <c r="B726" s="218" t="str">
        <f>IFERROR(IF(J726="","",_xlfn.CONCAT($Y$2,_xlfn.CONCAT(IF(LEN(ドッグキャリー!$K$2)=1,0,""),ドッグキャリー!$K$2,_xlfn.CONCAT(IF(LEN(ドッグキャリー!$N$2)=1,0,""),ドッグキャリー!$N$2)))),"")</f>
        <v/>
      </c>
      <c r="C726" s="225"/>
      <c r="D726" s="225"/>
      <c r="E726" s="225"/>
      <c r="I726" s="227" t="str">
        <f>IF(ウエア!N321=0,"",ウエア!E321)</f>
        <v/>
      </c>
      <c r="J726" s="226" t="str">
        <f>IF(ウエア!N321=0,"",ウエア!N321)</f>
        <v/>
      </c>
      <c r="S726" s="216">
        <f t="shared" si="22"/>
        <v>725</v>
      </c>
      <c r="AA726" s="217" t="e">
        <f t="shared" si="23"/>
        <v>#VALUE!</v>
      </c>
    </row>
    <row r="727" spans="1:27" s="226" customFormat="1">
      <c r="A727" s="217" t="str">
        <f>IFERROR(IF(J727&lt;&gt;"",MAX($A$1:A726)+1,""),"")</f>
        <v/>
      </c>
      <c r="B727" s="218" t="str">
        <f>IFERROR(IF(J727="","",_xlfn.CONCAT($Y$2,_xlfn.CONCAT(IF(LEN(ドッグキャリー!$K$2)=1,0,""),ドッグキャリー!$K$2,_xlfn.CONCAT(IF(LEN(ドッグキャリー!$N$2)=1,0,""),ドッグキャリー!$N$2)))),"")</f>
        <v/>
      </c>
      <c r="C727" s="225"/>
      <c r="D727" s="225"/>
      <c r="E727" s="225"/>
      <c r="I727" s="227" t="str">
        <f>IF(ウエア!N322=0,"",ウエア!E322)</f>
        <v/>
      </c>
      <c r="J727" s="226" t="str">
        <f>IF(ウエア!N322=0,"",ウエア!N322)</f>
        <v/>
      </c>
      <c r="S727" s="216">
        <f t="shared" si="22"/>
        <v>726</v>
      </c>
      <c r="AA727" s="217" t="e">
        <f t="shared" si="23"/>
        <v>#VALUE!</v>
      </c>
    </row>
    <row r="728" spans="1:27" s="226" customFormat="1">
      <c r="A728" s="217" t="str">
        <f>IFERROR(IF(J728&lt;&gt;"",MAX($A$1:A727)+1,""),"")</f>
        <v/>
      </c>
      <c r="B728" s="218" t="str">
        <f>IFERROR(IF(J728="","",_xlfn.CONCAT($Y$2,_xlfn.CONCAT(IF(LEN(ドッグキャリー!$K$2)=1,0,""),ドッグキャリー!$K$2,_xlfn.CONCAT(IF(LEN(ドッグキャリー!$N$2)=1,0,""),ドッグキャリー!$N$2)))),"")</f>
        <v/>
      </c>
      <c r="C728" s="225"/>
      <c r="D728" s="225"/>
      <c r="E728" s="225"/>
      <c r="I728" s="227" t="str">
        <f>IF(ウエア!N323=0,"",ウエア!E323)</f>
        <v/>
      </c>
      <c r="J728" s="226" t="str">
        <f>IF(ウエア!N323=0,"",ウエア!N323)</f>
        <v/>
      </c>
      <c r="S728" s="216">
        <f t="shared" si="22"/>
        <v>727</v>
      </c>
      <c r="AA728" s="217" t="e">
        <f t="shared" si="23"/>
        <v>#VALUE!</v>
      </c>
    </row>
    <row r="729" spans="1:27" s="226" customFormat="1">
      <c r="A729" s="217" t="str">
        <f>IFERROR(IF(J729&lt;&gt;"",MAX($A$1:A728)+1,""),"")</f>
        <v/>
      </c>
      <c r="B729" s="218" t="str">
        <f>IFERROR(IF(J729="","",_xlfn.CONCAT($Y$2,_xlfn.CONCAT(IF(LEN(ドッグキャリー!$K$2)=1,0,""),ドッグキャリー!$K$2,_xlfn.CONCAT(IF(LEN(ドッグキャリー!$N$2)=1,0,""),ドッグキャリー!$N$2)))),"")</f>
        <v/>
      </c>
      <c r="C729" s="225"/>
      <c r="D729" s="225"/>
      <c r="E729" s="225"/>
      <c r="I729" s="227" t="str">
        <f>IF(ウエア!N324=0,"",ウエア!E324)</f>
        <v/>
      </c>
      <c r="J729" s="226" t="str">
        <f>IF(ウエア!N324=0,"",ウエア!N324)</f>
        <v/>
      </c>
      <c r="S729" s="216">
        <f t="shared" si="22"/>
        <v>728</v>
      </c>
      <c r="AA729" s="217" t="e">
        <f t="shared" si="23"/>
        <v>#VALUE!</v>
      </c>
    </row>
    <row r="730" spans="1:27" s="226" customFormat="1">
      <c r="A730" s="217" t="str">
        <f>IFERROR(IF(J730&lt;&gt;"",MAX($A$1:A729)+1,""),"")</f>
        <v/>
      </c>
      <c r="B730" s="218" t="str">
        <f>IFERROR(IF(J730="","",_xlfn.CONCAT($Y$2,_xlfn.CONCAT(IF(LEN(ドッグキャリー!$K$2)=1,0,""),ドッグキャリー!$K$2,_xlfn.CONCAT(IF(LEN(ドッグキャリー!$N$2)=1,0,""),ドッグキャリー!$N$2)))),"")</f>
        <v/>
      </c>
      <c r="C730" s="225"/>
      <c r="D730" s="225"/>
      <c r="E730" s="225"/>
      <c r="I730" s="227" t="str">
        <f>IF(ウエア!N325=0,"",ウエア!E325)</f>
        <v/>
      </c>
      <c r="J730" s="226" t="str">
        <f>IF(ウエア!N325=0,"",ウエア!N325)</f>
        <v/>
      </c>
      <c r="S730" s="216">
        <f t="shared" si="22"/>
        <v>729</v>
      </c>
      <c r="AA730" s="217" t="e">
        <f t="shared" si="23"/>
        <v>#VALUE!</v>
      </c>
    </row>
    <row r="731" spans="1:27" s="226" customFormat="1">
      <c r="A731" s="217" t="str">
        <f>IFERROR(IF(J731&lt;&gt;"",MAX($A$1:A730)+1,""),"")</f>
        <v/>
      </c>
      <c r="B731" s="218" t="str">
        <f>IFERROR(IF(J731="","",_xlfn.CONCAT($Y$2,_xlfn.CONCAT(IF(LEN(ドッグキャリー!$K$2)=1,0,""),ドッグキャリー!$K$2,_xlfn.CONCAT(IF(LEN(ドッグキャリー!$N$2)=1,0,""),ドッグキャリー!$N$2)))),"")</f>
        <v/>
      </c>
      <c r="C731" s="225"/>
      <c r="D731" s="225"/>
      <c r="E731" s="225"/>
      <c r="I731" s="227" t="str">
        <f>IF(ウエア!N326=0,"",ウエア!E326)</f>
        <v/>
      </c>
      <c r="J731" s="226" t="str">
        <f>IF(ウエア!N326=0,"",ウエア!N326)</f>
        <v/>
      </c>
      <c r="S731" s="216">
        <f t="shared" si="22"/>
        <v>730</v>
      </c>
      <c r="AA731" s="217" t="e">
        <f t="shared" si="23"/>
        <v>#VALUE!</v>
      </c>
    </row>
    <row r="732" spans="1:27" s="226" customFormat="1">
      <c r="A732" s="217" t="str">
        <f>IFERROR(IF(J732&lt;&gt;"",MAX($A$1:A731)+1,""),"")</f>
        <v/>
      </c>
      <c r="B732" s="218" t="str">
        <f>IFERROR(IF(J732="","",_xlfn.CONCAT($Y$2,_xlfn.CONCAT(IF(LEN(ドッグキャリー!$K$2)=1,0,""),ドッグキャリー!$K$2,_xlfn.CONCAT(IF(LEN(ドッグキャリー!$N$2)=1,0,""),ドッグキャリー!$N$2)))),"")</f>
        <v/>
      </c>
      <c r="C732" s="225"/>
      <c r="D732" s="225"/>
      <c r="E732" s="225"/>
      <c r="I732" s="227" t="str">
        <f>IF(ウエア!N327=0,"",ウエア!E327)</f>
        <v/>
      </c>
      <c r="J732" s="226" t="str">
        <f>IF(ウエア!N327=0,"",ウエア!N327)</f>
        <v/>
      </c>
      <c r="S732" s="216">
        <f t="shared" si="22"/>
        <v>731</v>
      </c>
      <c r="AA732" s="217" t="e">
        <f t="shared" si="23"/>
        <v>#VALUE!</v>
      </c>
    </row>
    <row r="733" spans="1:27" s="226" customFormat="1">
      <c r="A733" s="217" t="str">
        <f>IFERROR(IF(J733&lt;&gt;"",MAX($A$1:A732)+1,""),"")</f>
        <v/>
      </c>
      <c r="B733" s="218" t="str">
        <f>IFERROR(IF(J733="","",_xlfn.CONCAT($Y$2,_xlfn.CONCAT(IF(LEN(ドッグキャリー!$K$2)=1,0,""),ドッグキャリー!$K$2,_xlfn.CONCAT(IF(LEN(ドッグキャリー!$N$2)=1,0,""),ドッグキャリー!$N$2)))),"")</f>
        <v/>
      </c>
      <c r="C733" s="225"/>
      <c r="D733" s="225"/>
      <c r="E733" s="225"/>
      <c r="I733" s="227" t="str">
        <f>IF(ウエア!N328=0,"",ウエア!E328)</f>
        <v/>
      </c>
      <c r="J733" s="226" t="str">
        <f>IF(ウエア!N328=0,"",ウエア!N328)</f>
        <v/>
      </c>
      <c r="S733" s="216">
        <f t="shared" si="22"/>
        <v>732</v>
      </c>
      <c r="AA733" s="217" t="e">
        <f t="shared" si="23"/>
        <v>#VALUE!</v>
      </c>
    </row>
    <row r="734" spans="1:27" s="226" customFormat="1">
      <c r="A734" s="217" t="str">
        <f>IFERROR(IF(J734&lt;&gt;"",MAX($A$1:A733)+1,""),"")</f>
        <v/>
      </c>
      <c r="B734" s="218" t="str">
        <f>IFERROR(IF(J734="","",_xlfn.CONCAT($Y$2,_xlfn.CONCAT(IF(LEN(ドッグキャリー!$K$2)=1,0,""),ドッグキャリー!$K$2,_xlfn.CONCAT(IF(LEN(ドッグキャリー!$N$2)=1,0,""),ドッグキャリー!$N$2)))),"")</f>
        <v/>
      </c>
      <c r="C734" s="225"/>
      <c r="D734" s="225"/>
      <c r="E734" s="225"/>
      <c r="I734" s="227" t="str">
        <f>IF(ウエア!N329=0,"",ウエア!E329)</f>
        <v/>
      </c>
      <c r="J734" s="226" t="str">
        <f>IF(ウエア!N329=0,"",ウエア!N329)</f>
        <v/>
      </c>
      <c r="S734" s="216">
        <f t="shared" si="22"/>
        <v>733</v>
      </c>
      <c r="AA734" s="217" t="e">
        <f t="shared" si="23"/>
        <v>#VALUE!</v>
      </c>
    </row>
    <row r="735" spans="1:27" s="226" customFormat="1">
      <c r="A735" s="217" t="str">
        <f>IFERROR(IF(J735&lt;&gt;"",MAX($A$1:A734)+1,""),"")</f>
        <v/>
      </c>
      <c r="B735" s="218" t="str">
        <f>IFERROR(IF(J735="","",_xlfn.CONCAT($Y$2,_xlfn.CONCAT(IF(LEN(ドッグキャリー!$K$2)=1,0,""),ドッグキャリー!$K$2,_xlfn.CONCAT(IF(LEN(ドッグキャリー!$N$2)=1,0,""),ドッグキャリー!$N$2)))),"")</f>
        <v/>
      </c>
      <c r="C735" s="225"/>
      <c r="D735" s="225"/>
      <c r="E735" s="225"/>
      <c r="I735" s="227" t="str">
        <f>IF(ウエア!N330=0,"",ウエア!E330)</f>
        <v/>
      </c>
      <c r="J735" s="226" t="str">
        <f>IF(ウエア!N330=0,"",ウエア!N330)</f>
        <v/>
      </c>
      <c r="S735" s="216">
        <f t="shared" si="22"/>
        <v>734</v>
      </c>
      <c r="AA735" s="217" t="e">
        <f t="shared" si="23"/>
        <v>#VALUE!</v>
      </c>
    </row>
    <row r="736" spans="1:27" s="226" customFormat="1">
      <c r="A736" s="217" t="str">
        <f>IFERROR(IF(J736&lt;&gt;"",MAX($A$1:A735)+1,""),"")</f>
        <v/>
      </c>
      <c r="B736" s="218" t="str">
        <f>IFERROR(IF(J736="","",_xlfn.CONCAT($Y$2,_xlfn.CONCAT(IF(LEN(ドッグキャリー!$K$2)=1,0,""),ドッグキャリー!$K$2,_xlfn.CONCAT(IF(LEN(ドッグキャリー!$N$2)=1,0,""),ドッグキャリー!$N$2)))),"")</f>
        <v/>
      </c>
      <c r="C736" s="225"/>
      <c r="D736" s="225"/>
      <c r="E736" s="225"/>
      <c r="I736" s="227" t="str">
        <f>IF(ウエア!N331=0,"",ウエア!E331)</f>
        <v/>
      </c>
      <c r="J736" s="226" t="str">
        <f>IF(ウエア!N331=0,"",ウエア!N331)</f>
        <v/>
      </c>
      <c r="S736" s="216">
        <f t="shared" si="22"/>
        <v>735</v>
      </c>
      <c r="AA736" s="217" t="e">
        <f t="shared" si="23"/>
        <v>#VALUE!</v>
      </c>
    </row>
    <row r="737" spans="1:27" s="226" customFormat="1">
      <c r="A737" s="217" t="str">
        <f>IFERROR(IF(J737&lt;&gt;"",MAX($A$1:A736)+1,""),"")</f>
        <v/>
      </c>
      <c r="B737" s="218" t="str">
        <f>IFERROR(IF(J737="","",_xlfn.CONCAT($Y$2,_xlfn.CONCAT(IF(LEN(ドッグキャリー!$K$2)=1,0,""),ドッグキャリー!$K$2,_xlfn.CONCAT(IF(LEN(ドッグキャリー!$N$2)=1,0,""),ドッグキャリー!$N$2)))),"")</f>
        <v/>
      </c>
      <c r="C737" s="225"/>
      <c r="D737" s="225"/>
      <c r="E737" s="225"/>
      <c r="I737" s="227" t="str">
        <f>IF(ウエア!N332=0,"",ウエア!E332)</f>
        <v/>
      </c>
      <c r="J737" s="226" t="str">
        <f>IF(ウエア!N332=0,"",ウエア!N332)</f>
        <v/>
      </c>
      <c r="S737" s="216">
        <f t="shared" si="22"/>
        <v>736</v>
      </c>
      <c r="AA737" s="217" t="e">
        <f t="shared" si="23"/>
        <v>#VALUE!</v>
      </c>
    </row>
    <row r="738" spans="1:27" s="226" customFormat="1">
      <c r="A738" s="217" t="str">
        <f>IFERROR(IF(J738&lt;&gt;"",MAX($A$1:A737)+1,""),"")</f>
        <v/>
      </c>
      <c r="B738" s="218" t="str">
        <f>IFERROR(IF(J738="","",_xlfn.CONCAT($Y$2,_xlfn.CONCAT(IF(LEN(ドッグキャリー!$K$2)=1,0,""),ドッグキャリー!$K$2,_xlfn.CONCAT(IF(LEN(ドッグキャリー!$N$2)=1,0,""),ドッグキャリー!$N$2)))),"")</f>
        <v/>
      </c>
      <c r="C738" s="225"/>
      <c r="D738" s="225"/>
      <c r="E738" s="225"/>
      <c r="I738" s="227" t="str">
        <f>IF(ウエア!N333=0,"",ウエア!E333)</f>
        <v/>
      </c>
      <c r="J738" s="226" t="str">
        <f>IF(ウエア!N333=0,"",ウエア!N333)</f>
        <v/>
      </c>
      <c r="S738" s="216">
        <f t="shared" si="22"/>
        <v>737</v>
      </c>
      <c r="AA738" s="217" t="e">
        <f t="shared" si="23"/>
        <v>#VALUE!</v>
      </c>
    </row>
    <row r="739" spans="1:27" s="226" customFormat="1">
      <c r="A739" s="217" t="str">
        <f>IFERROR(IF(J739&lt;&gt;"",MAX($A$1:A738)+1,""),"")</f>
        <v/>
      </c>
      <c r="B739" s="218" t="str">
        <f>IFERROR(IF(J739="","",_xlfn.CONCAT($Y$2,_xlfn.CONCAT(IF(LEN(ドッグキャリー!$K$2)=1,0,""),ドッグキャリー!$K$2,_xlfn.CONCAT(IF(LEN(ドッグキャリー!$N$2)=1,0,""),ドッグキャリー!$N$2)))),"")</f>
        <v/>
      </c>
      <c r="C739" s="225"/>
      <c r="D739" s="225"/>
      <c r="E739" s="225"/>
      <c r="I739" s="227" t="str">
        <f>IF(ウエア!N334=0,"",ウエア!E334)</f>
        <v/>
      </c>
      <c r="J739" s="226" t="str">
        <f>IF(ウエア!N334=0,"",ウエア!N334)</f>
        <v/>
      </c>
      <c r="S739" s="216">
        <f t="shared" si="22"/>
        <v>738</v>
      </c>
      <c r="AA739" s="217" t="e">
        <f t="shared" si="23"/>
        <v>#VALUE!</v>
      </c>
    </row>
    <row r="740" spans="1:27" s="226" customFormat="1">
      <c r="A740" s="217" t="str">
        <f>IFERROR(IF(J740&lt;&gt;"",MAX($A$1:A739)+1,""),"")</f>
        <v/>
      </c>
      <c r="B740" s="218" t="str">
        <f>IFERROR(IF(J740="","",_xlfn.CONCAT($Y$2,_xlfn.CONCAT(IF(LEN(ドッグキャリー!$K$2)=1,0,""),ドッグキャリー!$K$2,_xlfn.CONCAT(IF(LEN(ドッグキャリー!$N$2)=1,0,""),ドッグキャリー!$N$2)))),"")</f>
        <v/>
      </c>
      <c r="C740" s="225"/>
      <c r="D740" s="225"/>
      <c r="E740" s="225"/>
      <c r="I740" s="227" t="str">
        <f>IF(ウエア!N335=0,"",ウエア!E335)</f>
        <v/>
      </c>
      <c r="J740" s="226" t="str">
        <f>IF(ウエア!N335=0,"",ウエア!N335)</f>
        <v/>
      </c>
      <c r="S740" s="216">
        <f t="shared" si="22"/>
        <v>739</v>
      </c>
      <c r="AA740" s="217" t="e">
        <f t="shared" si="23"/>
        <v>#VALUE!</v>
      </c>
    </row>
    <row r="741" spans="1:27" s="226" customFormat="1">
      <c r="A741" s="217" t="str">
        <f>IFERROR(IF(J741&lt;&gt;"",MAX($A$1:A740)+1,""),"")</f>
        <v/>
      </c>
      <c r="B741" s="218" t="str">
        <f>IFERROR(IF(J741="","",_xlfn.CONCAT($Y$2,_xlfn.CONCAT(IF(LEN(ドッグキャリー!$K$2)=1,0,""),ドッグキャリー!$K$2,_xlfn.CONCAT(IF(LEN(ドッグキャリー!$N$2)=1,0,""),ドッグキャリー!$N$2)))),"")</f>
        <v/>
      </c>
      <c r="C741" s="225"/>
      <c r="D741" s="225"/>
      <c r="E741" s="225"/>
      <c r="I741" s="227" t="str">
        <f>IF(ウエア!N336=0,"",ウエア!E336)</f>
        <v/>
      </c>
      <c r="J741" s="226" t="str">
        <f>IF(ウエア!N336=0,"",ウエア!N336)</f>
        <v/>
      </c>
      <c r="S741" s="216">
        <f t="shared" si="22"/>
        <v>740</v>
      </c>
      <c r="AA741" s="217" t="e">
        <f t="shared" si="23"/>
        <v>#VALUE!</v>
      </c>
    </row>
    <row r="742" spans="1:27" s="226" customFormat="1">
      <c r="A742" s="217" t="str">
        <f>IFERROR(IF(J742&lt;&gt;"",MAX($A$1:A741)+1,""),"")</f>
        <v/>
      </c>
      <c r="B742" s="218" t="str">
        <f>IFERROR(IF(J742="","",_xlfn.CONCAT($Y$2,_xlfn.CONCAT(IF(LEN(ドッグキャリー!$K$2)=1,0,""),ドッグキャリー!$K$2,_xlfn.CONCAT(IF(LEN(ドッグキャリー!$N$2)=1,0,""),ドッグキャリー!$N$2)))),"")</f>
        <v/>
      </c>
      <c r="C742" s="225"/>
      <c r="D742" s="225"/>
      <c r="E742" s="225"/>
      <c r="I742" s="227" t="str">
        <f>IF(ウエア!N337=0,"",ウエア!E337)</f>
        <v/>
      </c>
      <c r="J742" s="226" t="str">
        <f>IF(ウエア!N337=0,"",ウエア!N337)</f>
        <v/>
      </c>
      <c r="S742" s="216">
        <f t="shared" si="22"/>
        <v>741</v>
      </c>
      <c r="AA742" s="217" t="e">
        <f t="shared" si="23"/>
        <v>#VALUE!</v>
      </c>
    </row>
    <row r="743" spans="1:27" s="226" customFormat="1">
      <c r="A743" s="217" t="str">
        <f>IFERROR(IF(J743&lt;&gt;"",MAX($A$1:A742)+1,""),"")</f>
        <v/>
      </c>
      <c r="B743" s="218" t="str">
        <f>IFERROR(IF(J743="","",_xlfn.CONCAT($Y$2,_xlfn.CONCAT(IF(LEN(ドッグキャリー!$K$2)=1,0,""),ドッグキャリー!$K$2,_xlfn.CONCAT(IF(LEN(ドッグキャリー!$N$2)=1,0,""),ドッグキャリー!$N$2)))),"")</f>
        <v/>
      </c>
      <c r="C743" s="225"/>
      <c r="D743" s="225"/>
      <c r="E743" s="225"/>
      <c r="I743" s="227" t="str">
        <f>IF(ウエア!N338=0,"",ウエア!E338)</f>
        <v/>
      </c>
      <c r="J743" s="226" t="str">
        <f>IF(ウエア!N338=0,"",ウエア!N338)</f>
        <v/>
      </c>
      <c r="S743" s="216">
        <f t="shared" si="22"/>
        <v>742</v>
      </c>
      <c r="AA743" s="217" t="e">
        <f t="shared" si="23"/>
        <v>#VALUE!</v>
      </c>
    </row>
    <row r="744" spans="1:27" s="226" customFormat="1">
      <c r="A744" s="217" t="str">
        <f>IFERROR(IF(J744&lt;&gt;"",MAX($A$1:A743)+1,""),"")</f>
        <v/>
      </c>
      <c r="B744" s="218" t="str">
        <f>IFERROR(IF(J744="","",_xlfn.CONCAT($Y$2,_xlfn.CONCAT(IF(LEN(ドッグキャリー!$K$2)=1,0,""),ドッグキャリー!$K$2,_xlfn.CONCAT(IF(LEN(ドッグキャリー!$N$2)=1,0,""),ドッグキャリー!$N$2)))),"")</f>
        <v/>
      </c>
      <c r="C744" s="225"/>
      <c r="D744" s="225"/>
      <c r="E744" s="225"/>
      <c r="I744" s="227" t="str">
        <f>IF(ウエア!N339=0,"",ウエア!E339)</f>
        <v/>
      </c>
      <c r="J744" s="226" t="str">
        <f>IF(ウエア!N339=0,"",ウエア!N339)</f>
        <v/>
      </c>
      <c r="S744" s="216">
        <f t="shared" si="22"/>
        <v>743</v>
      </c>
      <c r="AA744" s="217" t="e">
        <f t="shared" si="23"/>
        <v>#VALUE!</v>
      </c>
    </row>
    <row r="745" spans="1:27" s="226" customFormat="1">
      <c r="A745" s="217" t="str">
        <f>IFERROR(IF(J745&lt;&gt;"",MAX($A$1:A744)+1,""),"")</f>
        <v/>
      </c>
      <c r="B745" s="218" t="str">
        <f>IFERROR(IF(J745="","",_xlfn.CONCAT($Y$2,_xlfn.CONCAT(IF(LEN(ドッグキャリー!$K$2)=1,0,""),ドッグキャリー!$K$2,_xlfn.CONCAT(IF(LEN(ドッグキャリー!$N$2)=1,0,""),ドッグキャリー!$N$2)))),"")</f>
        <v/>
      </c>
      <c r="C745" s="225"/>
      <c r="D745" s="225"/>
      <c r="E745" s="225"/>
      <c r="I745" s="227" t="str">
        <f>IF(ウエア!N340=0,"",ウエア!E340)</f>
        <v/>
      </c>
      <c r="J745" s="226" t="str">
        <f>IF(ウエア!N340=0,"",ウエア!N340)</f>
        <v/>
      </c>
      <c r="S745" s="216">
        <f t="shared" si="22"/>
        <v>744</v>
      </c>
      <c r="AA745" s="217" t="e">
        <f t="shared" si="23"/>
        <v>#VALUE!</v>
      </c>
    </row>
    <row r="746" spans="1:27" s="226" customFormat="1">
      <c r="A746" s="217" t="str">
        <f>IFERROR(IF(J746&lt;&gt;"",MAX($A$1:A745)+1,""),"")</f>
        <v/>
      </c>
      <c r="B746" s="218" t="str">
        <f>IFERROR(IF(J746="","",_xlfn.CONCAT($Y$2,_xlfn.CONCAT(IF(LEN(ドッグキャリー!$K$2)=1,0,""),ドッグキャリー!$K$2,_xlfn.CONCAT(IF(LEN(ドッグキャリー!$N$2)=1,0,""),ドッグキャリー!$N$2)))),"")</f>
        <v/>
      </c>
      <c r="C746" s="225"/>
      <c r="D746" s="225"/>
      <c r="E746" s="225"/>
      <c r="I746" s="227" t="str">
        <f>IF(ウエア!N341=0,"",ウエア!E341)</f>
        <v/>
      </c>
      <c r="J746" s="226" t="str">
        <f>IF(ウエア!N341=0,"",ウエア!N341)</f>
        <v/>
      </c>
      <c r="S746" s="216">
        <f t="shared" si="22"/>
        <v>745</v>
      </c>
      <c r="AA746" s="217" t="e">
        <f t="shared" si="23"/>
        <v>#VALUE!</v>
      </c>
    </row>
    <row r="747" spans="1:27" s="226" customFormat="1">
      <c r="A747" s="217" t="str">
        <f>IFERROR(IF(J747&lt;&gt;"",MAX($A$1:A746)+1,""),"")</f>
        <v/>
      </c>
      <c r="B747" s="218" t="str">
        <f>IFERROR(IF(J747="","",_xlfn.CONCAT($Y$2,_xlfn.CONCAT(IF(LEN(ドッグキャリー!$K$2)=1,0,""),ドッグキャリー!$K$2,_xlfn.CONCAT(IF(LEN(ドッグキャリー!$N$2)=1,0,""),ドッグキャリー!$N$2)))),"")</f>
        <v/>
      </c>
      <c r="C747" s="225"/>
      <c r="D747" s="225"/>
      <c r="E747" s="225"/>
      <c r="I747" s="227" t="str">
        <f>IF(ウエア!N342=0,"",ウエア!E342)</f>
        <v/>
      </c>
      <c r="J747" s="226" t="str">
        <f>IF(ウエア!N342=0,"",ウエア!N342)</f>
        <v/>
      </c>
      <c r="S747" s="216">
        <f t="shared" si="22"/>
        <v>746</v>
      </c>
      <c r="AA747" s="217" t="e">
        <f t="shared" si="23"/>
        <v>#VALUE!</v>
      </c>
    </row>
    <row r="748" spans="1:27" s="226" customFormat="1">
      <c r="A748" s="217" t="str">
        <f>IFERROR(IF(J748&lt;&gt;"",MAX($A$1:A747)+1,""),"")</f>
        <v/>
      </c>
      <c r="B748" s="218" t="str">
        <f>IFERROR(IF(J748="","",_xlfn.CONCAT($Y$2,_xlfn.CONCAT(IF(LEN(ドッグキャリー!$K$2)=1,0,""),ドッグキャリー!$K$2,_xlfn.CONCAT(IF(LEN(ドッグキャリー!$N$2)=1,0,""),ドッグキャリー!$N$2)))),"")</f>
        <v/>
      </c>
      <c r="C748" s="225"/>
      <c r="D748" s="225"/>
      <c r="E748" s="225"/>
      <c r="I748" s="227" t="str">
        <f>IF(ウエア!N343=0,"",ウエア!E343)</f>
        <v/>
      </c>
      <c r="J748" s="226" t="str">
        <f>IF(ウエア!N343=0,"",ウエア!N343)</f>
        <v/>
      </c>
      <c r="S748" s="216">
        <f t="shared" si="22"/>
        <v>747</v>
      </c>
      <c r="AA748" s="217" t="e">
        <f t="shared" si="23"/>
        <v>#VALUE!</v>
      </c>
    </row>
    <row r="749" spans="1:27" s="226" customFormat="1">
      <c r="A749" s="217" t="str">
        <f>IFERROR(IF(J749&lt;&gt;"",MAX($A$1:A748)+1,""),"")</f>
        <v/>
      </c>
      <c r="B749" s="218" t="str">
        <f>IFERROR(IF(J749="","",_xlfn.CONCAT($Y$2,_xlfn.CONCAT(IF(LEN(ドッグキャリー!$K$2)=1,0,""),ドッグキャリー!$K$2,_xlfn.CONCAT(IF(LEN(ドッグキャリー!$N$2)=1,0,""),ドッグキャリー!$N$2)))),"")</f>
        <v/>
      </c>
      <c r="C749" s="225"/>
      <c r="D749" s="225"/>
      <c r="E749" s="225"/>
      <c r="I749" s="227" t="str">
        <f>IF(ウエア!N344=0,"",ウエア!E344)</f>
        <v/>
      </c>
      <c r="J749" s="226" t="str">
        <f>IF(ウエア!N344=0,"",ウエア!N344)</f>
        <v/>
      </c>
      <c r="S749" s="216">
        <f t="shared" si="22"/>
        <v>748</v>
      </c>
      <c r="AA749" s="217" t="e">
        <f t="shared" si="23"/>
        <v>#VALUE!</v>
      </c>
    </row>
    <row r="750" spans="1:27" s="226" customFormat="1">
      <c r="A750" s="217" t="str">
        <f>IFERROR(IF(J750&lt;&gt;"",MAX($A$1:A749)+1,""),"")</f>
        <v/>
      </c>
      <c r="B750" s="218" t="str">
        <f>IFERROR(IF(J750="","",_xlfn.CONCAT($Y$2,_xlfn.CONCAT(IF(LEN(ドッグキャリー!$K$2)=1,0,""),ドッグキャリー!$K$2,_xlfn.CONCAT(IF(LEN(ドッグキャリー!$N$2)=1,0,""),ドッグキャリー!$N$2)))),"")</f>
        <v/>
      </c>
      <c r="C750" s="225"/>
      <c r="D750" s="225"/>
      <c r="E750" s="225"/>
      <c r="I750" s="227" t="str">
        <f>IF(ウエア!N345=0,"",ウエア!E345)</f>
        <v/>
      </c>
      <c r="J750" s="226" t="str">
        <f>IF(ウエア!N345=0,"",ウエア!N345)</f>
        <v/>
      </c>
      <c r="S750" s="216">
        <f t="shared" si="22"/>
        <v>749</v>
      </c>
      <c r="AA750" s="217" t="e">
        <f t="shared" si="23"/>
        <v>#VALUE!</v>
      </c>
    </row>
    <row r="751" spans="1:27" s="226" customFormat="1">
      <c r="A751" s="217" t="str">
        <f>IFERROR(IF(J751&lt;&gt;"",MAX($A$1:A750)+1,""),"")</f>
        <v/>
      </c>
      <c r="B751" s="218" t="str">
        <f>IFERROR(IF(J751="","",_xlfn.CONCAT($Y$2,_xlfn.CONCAT(IF(LEN(ドッグキャリー!$K$2)=1,0,""),ドッグキャリー!$K$2,_xlfn.CONCAT(IF(LEN(ドッグキャリー!$N$2)=1,0,""),ドッグキャリー!$N$2)))),"")</f>
        <v/>
      </c>
      <c r="C751" s="225"/>
      <c r="D751" s="225"/>
      <c r="E751" s="225"/>
      <c r="I751" s="227" t="str">
        <f>IF(ウエア!N346=0,"",ウエア!E346)</f>
        <v/>
      </c>
      <c r="J751" s="226" t="str">
        <f>IF(ウエア!N346=0,"",ウエア!N346)</f>
        <v/>
      </c>
      <c r="S751" s="216">
        <f t="shared" si="22"/>
        <v>750</v>
      </c>
      <c r="AA751" s="217" t="e">
        <f t="shared" si="23"/>
        <v>#VALUE!</v>
      </c>
    </row>
    <row r="752" spans="1:27" s="226" customFormat="1">
      <c r="A752" s="217" t="str">
        <f>IFERROR(IF(J752&lt;&gt;"",MAX($A$1:A751)+1,""),"")</f>
        <v/>
      </c>
      <c r="B752" s="218" t="str">
        <f>IFERROR(IF(J752="","",_xlfn.CONCAT($Y$2,_xlfn.CONCAT(IF(LEN(ドッグキャリー!$K$2)=1,0,""),ドッグキャリー!$K$2,_xlfn.CONCAT(IF(LEN(ドッグキャリー!$N$2)=1,0,""),ドッグキャリー!$N$2)))),"")</f>
        <v/>
      </c>
      <c r="C752" s="225"/>
      <c r="D752" s="225"/>
      <c r="E752" s="225"/>
      <c r="I752" s="227" t="str">
        <f>IF(ウエア!N347=0,"",ウエア!E347)</f>
        <v/>
      </c>
      <c r="J752" s="226" t="str">
        <f>IF(ウエア!N347=0,"",ウエア!N347)</f>
        <v/>
      </c>
      <c r="S752" s="216">
        <f t="shared" si="22"/>
        <v>751</v>
      </c>
      <c r="AA752" s="217" t="e">
        <f t="shared" si="23"/>
        <v>#VALUE!</v>
      </c>
    </row>
    <row r="753" spans="1:27" s="226" customFormat="1">
      <c r="A753" s="217" t="str">
        <f>IFERROR(IF(J753&lt;&gt;"",MAX($A$1:A752)+1,""),"")</f>
        <v/>
      </c>
      <c r="B753" s="218" t="str">
        <f>IFERROR(IF(J753="","",_xlfn.CONCAT($Y$2,_xlfn.CONCAT(IF(LEN(ドッグキャリー!$K$2)=1,0,""),ドッグキャリー!$K$2,_xlfn.CONCAT(IF(LEN(ドッグキャリー!$N$2)=1,0,""),ドッグキャリー!$N$2)))),"")</f>
        <v/>
      </c>
      <c r="C753" s="225"/>
      <c r="D753" s="225"/>
      <c r="E753" s="225"/>
      <c r="I753" s="227" t="str">
        <f>IF(ウエア!N348=0,"",ウエア!E348)</f>
        <v/>
      </c>
      <c r="J753" s="226" t="str">
        <f>IF(ウエア!N348=0,"",ウエア!N348)</f>
        <v/>
      </c>
      <c r="S753" s="216">
        <f t="shared" si="22"/>
        <v>752</v>
      </c>
      <c r="AA753" s="217" t="e">
        <f t="shared" si="23"/>
        <v>#VALUE!</v>
      </c>
    </row>
    <row r="754" spans="1:27" s="226" customFormat="1">
      <c r="A754" s="217" t="str">
        <f>IFERROR(IF(J754&lt;&gt;"",MAX($A$1:A753)+1,""),"")</f>
        <v/>
      </c>
      <c r="B754" s="218" t="str">
        <f>IFERROR(IF(J754="","",_xlfn.CONCAT($Y$2,_xlfn.CONCAT(IF(LEN(ドッグキャリー!$K$2)=1,0,""),ドッグキャリー!$K$2,_xlfn.CONCAT(IF(LEN(ドッグキャリー!$N$2)=1,0,""),ドッグキャリー!$N$2)))),"")</f>
        <v/>
      </c>
      <c r="C754" s="225"/>
      <c r="D754" s="225"/>
      <c r="E754" s="225"/>
      <c r="I754" s="227" t="str">
        <f>IF(ウエア!N349=0,"",ウエア!E349)</f>
        <v/>
      </c>
      <c r="J754" s="226" t="str">
        <f>IF(ウエア!N349=0,"",ウエア!N349)</f>
        <v/>
      </c>
      <c r="S754" s="216">
        <f t="shared" si="22"/>
        <v>753</v>
      </c>
      <c r="AA754" s="217" t="e">
        <f t="shared" si="23"/>
        <v>#VALUE!</v>
      </c>
    </row>
    <row r="755" spans="1:27" s="226" customFormat="1">
      <c r="A755" s="217" t="str">
        <f>IFERROR(IF(J755&lt;&gt;"",MAX($A$1:A754)+1,""),"")</f>
        <v/>
      </c>
      <c r="B755" s="218" t="str">
        <f>IFERROR(IF(J755="","",_xlfn.CONCAT($Y$2,_xlfn.CONCAT(IF(LEN(ドッグキャリー!$K$2)=1,0,""),ドッグキャリー!$K$2,_xlfn.CONCAT(IF(LEN(ドッグキャリー!$N$2)=1,0,""),ドッグキャリー!$N$2)))),"")</f>
        <v/>
      </c>
      <c r="C755" s="225"/>
      <c r="D755" s="225"/>
      <c r="E755" s="225"/>
      <c r="I755" s="227" t="str">
        <f>IF(ウエア!N350=0,"",ウエア!E350)</f>
        <v/>
      </c>
      <c r="J755" s="226" t="str">
        <f>IF(ウエア!N350=0,"",ウエア!N350)</f>
        <v/>
      </c>
      <c r="S755" s="216">
        <f t="shared" si="22"/>
        <v>754</v>
      </c>
      <c r="AA755" s="217" t="e">
        <f t="shared" si="23"/>
        <v>#VALUE!</v>
      </c>
    </row>
    <row r="756" spans="1:27" s="226" customFormat="1">
      <c r="A756" s="217" t="str">
        <f>IFERROR(IF(J756&lt;&gt;"",MAX($A$1:A755)+1,""),"")</f>
        <v/>
      </c>
      <c r="B756" s="218" t="str">
        <f>IFERROR(IF(J756="","",_xlfn.CONCAT($Y$2,_xlfn.CONCAT(IF(LEN(ドッグキャリー!$K$2)=1,0,""),ドッグキャリー!$K$2,_xlfn.CONCAT(IF(LEN(ドッグキャリー!$N$2)=1,0,""),ドッグキャリー!$N$2)))),"")</f>
        <v/>
      </c>
      <c r="C756" s="225"/>
      <c r="D756" s="225"/>
      <c r="E756" s="225"/>
      <c r="I756" s="227" t="str">
        <f>IF(ウエア!N351=0,"",ウエア!E351)</f>
        <v/>
      </c>
      <c r="J756" s="226" t="str">
        <f>IF(ウエア!N351=0,"",ウエア!N351)</f>
        <v/>
      </c>
      <c r="S756" s="216">
        <f t="shared" si="22"/>
        <v>755</v>
      </c>
      <c r="AA756" s="217" t="e">
        <f t="shared" si="23"/>
        <v>#VALUE!</v>
      </c>
    </row>
    <row r="757" spans="1:27" s="226" customFormat="1">
      <c r="A757" s="217" t="str">
        <f>IFERROR(IF(J757&lt;&gt;"",MAX($A$1:A756)+1,""),"")</f>
        <v/>
      </c>
      <c r="B757" s="218" t="str">
        <f>IFERROR(IF(J757="","",_xlfn.CONCAT($Y$2,_xlfn.CONCAT(IF(LEN(ドッグキャリー!$K$2)=1,0,""),ドッグキャリー!$K$2,_xlfn.CONCAT(IF(LEN(ドッグキャリー!$N$2)=1,0,""),ドッグキャリー!$N$2)))),"")</f>
        <v/>
      </c>
      <c r="C757" s="225"/>
      <c r="D757" s="225"/>
      <c r="E757" s="225"/>
      <c r="I757" s="227" t="str">
        <f>IF(ウエア!N352=0,"",ウエア!E352)</f>
        <v/>
      </c>
      <c r="J757" s="226" t="str">
        <f>IF(ウエア!N352=0,"",ウエア!N352)</f>
        <v/>
      </c>
      <c r="S757" s="216">
        <f t="shared" si="22"/>
        <v>756</v>
      </c>
      <c r="AA757" s="217" t="e">
        <f t="shared" si="23"/>
        <v>#VALUE!</v>
      </c>
    </row>
    <row r="758" spans="1:27" s="226" customFormat="1">
      <c r="A758" s="217" t="str">
        <f>IFERROR(IF(J758&lt;&gt;"",MAX($A$1:A757)+1,""),"")</f>
        <v/>
      </c>
      <c r="B758" s="218" t="str">
        <f>IFERROR(IF(J758="","",_xlfn.CONCAT($Y$2,_xlfn.CONCAT(IF(LEN(ドッグキャリー!$K$2)=1,0,""),ドッグキャリー!$K$2,_xlfn.CONCAT(IF(LEN(ドッグキャリー!$N$2)=1,0,""),ドッグキャリー!$N$2)))),"")</f>
        <v/>
      </c>
      <c r="C758" s="225"/>
      <c r="D758" s="225"/>
      <c r="E758" s="225"/>
      <c r="I758" s="227" t="str">
        <f>IF(ウエア!N353=0,"",ウエア!E353)</f>
        <v/>
      </c>
      <c r="J758" s="226" t="str">
        <f>IF(ウエア!N353=0,"",ウエア!N353)</f>
        <v/>
      </c>
      <c r="S758" s="216">
        <f t="shared" si="22"/>
        <v>757</v>
      </c>
      <c r="AA758" s="217" t="e">
        <f t="shared" si="23"/>
        <v>#VALUE!</v>
      </c>
    </row>
    <row r="759" spans="1:27" s="226" customFormat="1">
      <c r="A759" s="217" t="str">
        <f>IFERROR(IF(J759&lt;&gt;"",MAX($A$1:A758)+1,""),"")</f>
        <v/>
      </c>
      <c r="B759" s="218" t="str">
        <f>IFERROR(IF(J759="","",_xlfn.CONCAT($Y$2,_xlfn.CONCAT(IF(LEN(ドッグキャリー!$K$2)=1,0,""),ドッグキャリー!$K$2,_xlfn.CONCAT(IF(LEN(ドッグキャリー!$N$2)=1,0,""),ドッグキャリー!$N$2)))),"")</f>
        <v/>
      </c>
      <c r="C759" s="225"/>
      <c r="D759" s="225"/>
      <c r="E759" s="225"/>
      <c r="I759" s="227" t="str">
        <f>IF(ウエア!N354=0,"",ウエア!E354)</f>
        <v/>
      </c>
      <c r="J759" s="226" t="str">
        <f>IF(ウエア!N354=0,"",ウエア!N354)</f>
        <v/>
      </c>
      <c r="S759" s="216">
        <f t="shared" si="22"/>
        <v>758</v>
      </c>
      <c r="AA759" s="217" t="e">
        <f t="shared" si="23"/>
        <v>#VALUE!</v>
      </c>
    </row>
    <row r="760" spans="1:27" s="226" customFormat="1">
      <c r="A760" s="217" t="str">
        <f>IFERROR(IF(J760&lt;&gt;"",MAX($A$1:A759)+1,""),"")</f>
        <v/>
      </c>
      <c r="B760" s="218" t="str">
        <f>IFERROR(IF(J760="","",_xlfn.CONCAT($Y$2,_xlfn.CONCAT(IF(LEN(ドッグキャリー!$K$2)=1,0,""),ドッグキャリー!$K$2,_xlfn.CONCAT(IF(LEN(ドッグキャリー!$N$2)=1,0,""),ドッグキャリー!$N$2)))),"")</f>
        <v/>
      </c>
      <c r="C760" s="225"/>
      <c r="D760" s="225"/>
      <c r="E760" s="225"/>
      <c r="I760" s="227" t="str">
        <f>IF(ウエア!N355=0,"",ウエア!E355)</f>
        <v/>
      </c>
      <c r="J760" s="226" t="str">
        <f>IF(ウエア!N355=0,"",ウエア!N355)</f>
        <v/>
      </c>
      <c r="S760" s="216">
        <f t="shared" si="22"/>
        <v>759</v>
      </c>
      <c r="AA760" s="217" t="e">
        <f t="shared" si="23"/>
        <v>#VALUE!</v>
      </c>
    </row>
    <row r="761" spans="1:27" s="226" customFormat="1">
      <c r="A761" s="217" t="str">
        <f>IFERROR(IF(J761&lt;&gt;"",MAX($A$1:A760)+1,""),"")</f>
        <v/>
      </c>
      <c r="B761" s="218" t="str">
        <f>IFERROR(IF(J761="","",_xlfn.CONCAT($Y$2,_xlfn.CONCAT(IF(LEN(ドッグキャリー!$K$2)=1,0,""),ドッグキャリー!$K$2,_xlfn.CONCAT(IF(LEN(ドッグキャリー!$N$2)=1,0,""),ドッグキャリー!$N$2)))),"")</f>
        <v/>
      </c>
      <c r="C761" s="225"/>
      <c r="D761" s="225"/>
      <c r="E761" s="225"/>
      <c r="I761" s="227" t="str">
        <f>IF(ウエア!N356=0,"",ウエア!E356)</f>
        <v/>
      </c>
      <c r="J761" s="226" t="str">
        <f>IF(ウエア!N356=0,"",ウエア!N356)</f>
        <v/>
      </c>
      <c r="S761" s="216">
        <f t="shared" si="22"/>
        <v>760</v>
      </c>
      <c r="AA761" s="217" t="e">
        <f t="shared" si="23"/>
        <v>#VALUE!</v>
      </c>
    </row>
    <row r="762" spans="1:27" s="226" customFormat="1">
      <c r="A762" s="217" t="str">
        <f>IFERROR(IF(J762&lt;&gt;"",MAX($A$1:A761)+1,""),"")</f>
        <v/>
      </c>
      <c r="B762" s="218" t="str">
        <f>IFERROR(IF(J762="","",_xlfn.CONCAT($Y$2,_xlfn.CONCAT(IF(LEN(ドッグキャリー!$K$2)=1,0,""),ドッグキャリー!$K$2,_xlfn.CONCAT(IF(LEN(ドッグキャリー!$N$2)=1,0,""),ドッグキャリー!$N$2)))),"")</f>
        <v/>
      </c>
      <c r="C762" s="225"/>
      <c r="D762" s="225"/>
      <c r="E762" s="225"/>
      <c r="I762" s="227" t="str">
        <f>IF(ウエア!N357=0,"",ウエア!E357)</f>
        <v/>
      </c>
      <c r="J762" s="226" t="str">
        <f>IF(ウエア!N357=0,"",ウエア!N357)</f>
        <v/>
      </c>
      <c r="S762" s="216">
        <f t="shared" si="22"/>
        <v>761</v>
      </c>
      <c r="AA762" s="217" t="e">
        <f t="shared" si="23"/>
        <v>#VALUE!</v>
      </c>
    </row>
    <row r="763" spans="1:27" s="226" customFormat="1">
      <c r="A763" s="217" t="str">
        <f>IFERROR(IF(J763&lt;&gt;"",MAX($A$1:A762)+1,""),"")</f>
        <v/>
      </c>
      <c r="B763" s="218" t="str">
        <f>IFERROR(IF(J763="","",_xlfn.CONCAT($Y$2,_xlfn.CONCAT(IF(LEN(ドッグキャリー!$K$2)=1,0,""),ドッグキャリー!$K$2,_xlfn.CONCAT(IF(LEN(ドッグキャリー!$N$2)=1,0,""),ドッグキャリー!$N$2)))),"")</f>
        <v/>
      </c>
      <c r="C763" s="225"/>
      <c r="D763" s="225"/>
      <c r="E763" s="225"/>
      <c r="I763" s="227" t="str">
        <f>IF(ウエア!N358=0,"",ウエア!E358)</f>
        <v/>
      </c>
      <c r="J763" s="226" t="str">
        <f>IF(ウエア!N358=0,"",ウエア!N358)</f>
        <v/>
      </c>
      <c r="S763" s="216">
        <f t="shared" si="22"/>
        <v>762</v>
      </c>
      <c r="AA763" s="217" t="e">
        <f t="shared" si="23"/>
        <v>#VALUE!</v>
      </c>
    </row>
    <row r="764" spans="1:27" s="226" customFormat="1">
      <c r="A764" s="217" t="str">
        <f>IFERROR(IF(J764&lt;&gt;"",MAX($A$1:A763)+1,""),"")</f>
        <v/>
      </c>
      <c r="B764" s="218" t="str">
        <f>IFERROR(IF(J764="","",_xlfn.CONCAT($Y$2,_xlfn.CONCAT(IF(LEN(ドッグキャリー!$K$2)=1,0,""),ドッグキャリー!$K$2,_xlfn.CONCAT(IF(LEN(ドッグキャリー!$N$2)=1,0,""),ドッグキャリー!$N$2)))),"")</f>
        <v/>
      </c>
      <c r="C764" s="225"/>
      <c r="D764" s="225"/>
      <c r="E764" s="225"/>
      <c r="I764" s="227" t="str">
        <f>IF(ウエア!N359=0,"",ウエア!E359)</f>
        <v/>
      </c>
      <c r="J764" s="226" t="str">
        <f>IF(ウエア!N359=0,"",ウエア!N359)</f>
        <v/>
      </c>
      <c r="S764" s="216">
        <f t="shared" si="22"/>
        <v>763</v>
      </c>
      <c r="AA764" s="217" t="e">
        <f t="shared" si="23"/>
        <v>#VALUE!</v>
      </c>
    </row>
    <row r="765" spans="1:27" s="226" customFormat="1">
      <c r="A765" s="217" t="str">
        <f>IFERROR(IF(J765&lt;&gt;"",MAX($A$1:A764)+1,""),"")</f>
        <v/>
      </c>
      <c r="B765" s="218" t="str">
        <f>IFERROR(IF(J765="","",_xlfn.CONCAT($Y$2,_xlfn.CONCAT(IF(LEN(ドッグキャリー!$K$2)=1,0,""),ドッグキャリー!$K$2,_xlfn.CONCAT(IF(LEN(ドッグキャリー!$N$2)=1,0,""),ドッグキャリー!$N$2)))),"")</f>
        <v/>
      </c>
      <c r="C765" s="225"/>
      <c r="D765" s="225"/>
      <c r="E765" s="225"/>
      <c r="I765" s="227"/>
      <c r="S765" s="216">
        <f t="shared" si="22"/>
        <v>764</v>
      </c>
      <c r="AA765" s="217" t="e">
        <f t="shared" si="23"/>
        <v>#VALUE!</v>
      </c>
    </row>
    <row r="766" spans="1:27" s="226" customFormat="1">
      <c r="A766" s="217" t="str">
        <f>IFERROR(IF(J766&lt;&gt;"",MAX($A$1:A765)+1,""),"")</f>
        <v/>
      </c>
      <c r="B766" s="218" t="str">
        <f>IFERROR(IF(J766="","",_xlfn.CONCAT($Y$2,_xlfn.CONCAT(IF(LEN(ドッグキャリー!$K$2)=1,0,""),ドッグキャリー!$K$2,_xlfn.CONCAT(IF(LEN(ドッグキャリー!$N$2)=1,0,""),ドッグキャリー!$N$2)))),"")</f>
        <v/>
      </c>
      <c r="C766" s="225"/>
      <c r="D766" s="225"/>
      <c r="E766" s="225"/>
      <c r="I766" s="227"/>
      <c r="S766" s="216">
        <f t="shared" si="22"/>
        <v>765</v>
      </c>
      <c r="AA766" s="217">
        <f t="shared" si="23"/>
        <v>1</v>
      </c>
    </row>
    <row r="767" spans="1:27" s="226" customFormat="1">
      <c r="A767" s="217" t="str">
        <f>IFERROR(IF(J767&lt;&gt;"",MAX($A$1:A766)+1,""),"")</f>
        <v/>
      </c>
      <c r="B767" s="218" t="str">
        <f>IFERROR(IF(J767="","",_xlfn.CONCAT($Y$2,_xlfn.CONCAT(IF(LEN(ドッグキャリー!$K$2)=1,0,""),ドッグキャリー!$K$2,_xlfn.CONCAT(IF(LEN(ドッグキャリー!$N$2)=1,0,""),ドッグキャリー!$N$2)))),"")</f>
        <v/>
      </c>
      <c r="C767" s="225"/>
      <c r="D767" s="225"/>
      <c r="E767" s="225"/>
      <c r="I767" s="227"/>
      <c r="S767" s="216">
        <f t="shared" si="22"/>
        <v>766</v>
      </c>
      <c r="AA767" s="217">
        <f t="shared" si="23"/>
        <v>1</v>
      </c>
    </row>
    <row r="768" spans="1:27" s="226" customFormat="1">
      <c r="A768" s="217" t="str">
        <f>IFERROR(IF(J768&lt;&gt;"",MAX($A$1:A767)+1,""),"")</f>
        <v/>
      </c>
      <c r="B768" s="218" t="str">
        <f>IFERROR(IF(J768="","",_xlfn.CONCAT($Y$2,_xlfn.CONCAT(IF(LEN(ドッグキャリー!$K$2)=1,0,""),ドッグキャリー!$K$2,_xlfn.CONCAT(IF(LEN(ドッグキャリー!$N$2)=1,0,""),ドッグキャリー!$N$2)))),"")</f>
        <v/>
      </c>
      <c r="C768" s="225"/>
      <c r="D768" s="225"/>
      <c r="E768" s="225"/>
      <c r="I768" s="227"/>
      <c r="S768" s="216">
        <f t="shared" si="22"/>
        <v>767</v>
      </c>
      <c r="AA768" s="217">
        <f t="shared" si="23"/>
        <v>1</v>
      </c>
    </row>
    <row r="769" spans="1:27" s="226" customFormat="1">
      <c r="A769" s="217" t="str">
        <f>IFERROR(IF(J769&lt;&gt;"",MAX($A$1:A768)+1,""),"")</f>
        <v/>
      </c>
      <c r="B769" s="218" t="str">
        <f>IFERROR(IF(J769="","",_xlfn.CONCAT($Y$2,_xlfn.CONCAT(IF(LEN(ドッグキャリー!$K$2)=1,0,""),ドッグキャリー!$K$2,_xlfn.CONCAT(IF(LEN(ドッグキャリー!$N$2)=1,0,""),ドッグキャリー!$N$2)))),"")</f>
        <v/>
      </c>
      <c r="C769" s="225"/>
      <c r="D769" s="225"/>
      <c r="E769" s="225"/>
      <c r="I769" s="227"/>
      <c r="S769" s="216">
        <f t="shared" si="22"/>
        <v>768</v>
      </c>
      <c r="AA769" s="217">
        <f t="shared" si="23"/>
        <v>1</v>
      </c>
    </row>
    <row r="770" spans="1:27" s="226" customFormat="1">
      <c r="A770" s="217" t="str">
        <f>IFERROR(IF(J770&lt;&gt;"",MAX($A$1:A769)+1,""),"")</f>
        <v/>
      </c>
      <c r="B770" s="218" t="str">
        <f>IFERROR(IF(J770="","",_xlfn.CONCAT($Y$2,_xlfn.CONCAT(IF(LEN(ドッグキャリー!$K$2)=1,0,""),ドッグキャリー!$K$2,_xlfn.CONCAT(IF(LEN(ドッグキャリー!$N$2)=1,0,""),ドッグキャリー!$N$2)))),"")</f>
        <v/>
      </c>
      <c r="C770" s="225"/>
      <c r="D770" s="225"/>
      <c r="E770" s="225"/>
      <c r="I770" s="227"/>
      <c r="S770" s="216">
        <f t="shared" si="22"/>
        <v>769</v>
      </c>
      <c r="AA770" s="217">
        <f t="shared" si="23"/>
        <v>1</v>
      </c>
    </row>
    <row r="771" spans="1:27" s="226" customFormat="1">
      <c r="A771" s="217" t="str">
        <f>IFERROR(IF(J771&lt;&gt;"",MAX($A$1:A770)+1,""),"")</f>
        <v/>
      </c>
      <c r="B771" s="218" t="str">
        <f>IFERROR(IF(J771="","",_xlfn.CONCAT($Y$2,_xlfn.CONCAT(IF(LEN(ドッグキャリー!$K$2)=1,0,""),ドッグキャリー!$K$2,_xlfn.CONCAT(IF(LEN(ドッグキャリー!$N$2)=1,0,""),ドッグキャリー!$N$2)))),"")</f>
        <v/>
      </c>
      <c r="C771" s="225"/>
      <c r="D771" s="225"/>
      <c r="E771" s="225"/>
      <c r="I771" s="227"/>
      <c r="S771" s="216">
        <f t="shared" ref="S771:S834" si="24">+ROW()-ROW($B$1)</f>
        <v>770</v>
      </c>
      <c r="AA771" s="217">
        <f t="shared" ref="AA771:AA834" si="25">IF(J771-J770=1,0,1)</f>
        <v>1</v>
      </c>
    </row>
    <row r="772" spans="1:27" s="226" customFormat="1">
      <c r="A772" s="217" t="str">
        <f>IFERROR(IF(J772&lt;&gt;"",MAX($A$1:A771)+1,""),"")</f>
        <v/>
      </c>
      <c r="B772" s="218" t="str">
        <f>IFERROR(IF(J772="","",_xlfn.CONCAT($Y$2,_xlfn.CONCAT(IF(LEN(ドッグキャリー!$K$2)=1,0,""),ドッグキャリー!$K$2,_xlfn.CONCAT(IF(LEN(ドッグキャリー!$N$2)=1,0,""),ドッグキャリー!$N$2)))),"")</f>
        <v/>
      </c>
      <c r="C772" s="225"/>
      <c r="D772" s="225"/>
      <c r="E772" s="225"/>
      <c r="I772" s="227"/>
      <c r="S772" s="216">
        <f t="shared" si="24"/>
        <v>771</v>
      </c>
      <c r="AA772" s="217">
        <f t="shared" si="25"/>
        <v>1</v>
      </c>
    </row>
    <row r="773" spans="1:27" s="226" customFormat="1">
      <c r="A773" s="217" t="str">
        <f>IFERROR(IF(J773&lt;&gt;"",MAX($A$1:A772)+1,""),"")</f>
        <v/>
      </c>
      <c r="B773" s="218" t="str">
        <f>IFERROR(IF(J773="","",_xlfn.CONCAT($Y$2,_xlfn.CONCAT(IF(LEN(ドッグキャリー!$K$2)=1,0,""),ドッグキャリー!$K$2,_xlfn.CONCAT(IF(LEN(ドッグキャリー!$N$2)=1,0,""),ドッグキャリー!$N$2)))),"")</f>
        <v/>
      </c>
      <c r="C773" s="225"/>
      <c r="D773" s="225"/>
      <c r="E773" s="225"/>
      <c r="I773" s="227"/>
      <c r="S773" s="216">
        <f t="shared" si="24"/>
        <v>772</v>
      </c>
      <c r="AA773" s="217">
        <f t="shared" si="25"/>
        <v>1</v>
      </c>
    </row>
    <row r="774" spans="1:27" s="226" customFormat="1">
      <c r="A774" s="217" t="str">
        <f>IFERROR(IF(J774&lt;&gt;"",MAX($A$1:A773)+1,""),"")</f>
        <v/>
      </c>
      <c r="B774" s="218" t="str">
        <f>IFERROR(IF(J774="","",_xlfn.CONCAT($Y$2,_xlfn.CONCAT(IF(LEN(ドッグキャリー!$K$2)=1,0,""),ドッグキャリー!$K$2,_xlfn.CONCAT(IF(LEN(ドッグキャリー!$N$2)=1,0,""),ドッグキャリー!$N$2)))),"")</f>
        <v/>
      </c>
      <c r="C774" s="225"/>
      <c r="D774" s="225"/>
      <c r="E774" s="225"/>
      <c r="I774" s="227"/>
      <c r="S774" s="216">
        <f t="shared" si="24"/>
        <v>773</v>
      </c>
      <c r="AA774" s="217">
        <f t="shared" si="25"/>
        <v>1</v>
      </c>
    </row>
    <row r="775" spans="1:27" s="226" customFormat="1">
      <c r="A775" s="217" t="str">
        <f>IFERROR(IF(J775&lt;&gt;"",MAX($A$1:A774)+1,""),"")</f>
        <v/>
      </c>
      <c r="B775" s="218" t="str">
        <f>IFERROR(IF(J775="","",_xlfn.CONCAT($Y$2,_xlfn.CONCAT(IF(LEN(ドッグキャリー!$K$2)=1,0,""),ドッグキャリー!$K$2,_xlfn.CONCAT(IF(LEN(ドッグキャリー!$N$2)=1,0,""),ドッグキャリー!$N$2)))),"")</f>
        <v/>
      </c>
      <c r="C775" s="225"/>
      <c r="D775" s="225"/>
      <c r="E775" s="225"/>
      <c r="I775" s="227"/>
      <c r="S775" s="216">
        <f t="shared" si="24"/>
        <v>774</v>
      </c>
      <c r="AA775" s="217">
        <f t="shared" si="25"/>
        <v>1</v>
      </c>
    </row>
    <row r="776" spans="1:27" s="226" customFormat="1">
      <c r="A776" s="217" t="str">
        <f>IFERROR(IF(J776&lt;&gt;"",MAX($A$1:A775)+1,""),"")</f>
        <v/>
      </c>
      <c r="B776" s="218" t="str">
        <f>IFERROR(IF(J776="","",_xlfn.CONCAT($Y$2,_xlfn.CONCAT(IF(LEN(ドッグキャリー!$K$2)=1,0,""),ドッグキャリー!$K$2,_xlfn.CONCAT(IF(LEN(ドッグキャリー!$N$2)=1,0,""),ドッグキャリー!$N$2)))),"")</f>
        <v/>
      </c>
      <c r="C776" s="225"/>
      <c r="D776" s="225"/>
      <c r="E776" s="225"/>
      <c r="I776" s="227"/>
      <c r="S776" s="216">
        <f t="shared" si="24"/>
        <v>775</v>
      </c>
      <c r="AA776" s="217">
        <f t="shared" si="25"/>
        <v>1</v>
      </c>
    </row>
    <row r="777" spans="1:27" s="226" customFormat="1">
      <c r="A777" s="217" t="str">
        <f>IFERROR(IF(J777&lt;&gt;"",MAX($A$1:A776)+1,""),"")</f>
        <v/>
      </c>
      <c r="B777" s="218" t="str">
        <f>IFERROR(IF(J777="","",_xlfn.CONCAT($Y$2,_xlfn.CONCAT(IF(LEN(ドッグキャリー!$K$2)=1,0,""),ドッグキャリー!$K$2,_xlfn.CONCAT(IF(LEN(ドッグキャリー!$N$2)=1,0,""),ドッグキャリー!$N$2)))),"")</f>
        <v/>
      </c>
      <c r="C777" s="225"/>
      <c r="D777" s="225"/>
      <c r="E777" s="225"/>
      <c r="I777" s="227"/>
      <c r="S777" s="216">
        <f t="shared" si="24"/>
        <v>776</v>
      </c>
      <c r="AA777" s="217">
        <f t="shared" si="25"/>
        <v>1</v>
      </c>
    </row>
    <row r="778" spans="1:27" s="226" customFormat="1">
      <c r="A778" s="217" t="str">
        <f>IFERROR(IF(J778&lt;&gt;"",MAX($A$1:A777)+1,""),"")</f>
        <v/>
      </c>
      <c r="B778" s="218" t="str">
        <f>IFERROR(IF(J778="","",_xlfn.CONCAT($Y$2,_xlfn.CONCAT(IF(LEN(ドッグキャリー!$K$2)=1,0,""),ドッグキャリー!$K$2,_xlfn.CONCAT(IF(LEN(ドッグキャリー!$N$2)=1,0,""),ドッグキャリー!$N$2)))),"")</f>
        <v/>
      </c>
      <c r="C778" s="225"/>
      <c r="D778" s="225"/>
      <c r="E778" s="225"/>
      <c r="I778" s="227"/>
      <c r="S778" s="216">
        <f t="shared" si="24"/>
        <v>777</v>
      </c>
      <c r="AA778" s="217">
        <f t="shared" si="25"/>
        <v>1</v>
      </c>
    </row>
    <row r="779" spans="1:27" s="226" customFormat="1">
      <c r="A779" s="217" t="str">
        <f>IFERROR(IF(J779&lt;&gt;"",MAX($A$1:A778)+1,""),"")</f>
        <v/>
      </c>
      <c r="B779" s="218" t="str">
        <f>IFERROR(IF(J779="","",_xlfn.CONCAT($Y$2,_xlfn.CONCAT(IF(LEN(ドッグキャリー!$K$2)=1,0,""),ドッグキャリー!$K$2,_xlfn.CONCAT(IF(LEN(ドッグキャリー!$N$2)=1,0,""),ドッグキャリー!$N$2)))),"")</f>
        <v/>
      </c>
      <c r="C779" s="225"/>
      <c r="D779" s="225"/>
      <c r="E779" s="225"/>
      <c r="I779" s="227"/>
      <c r="S779" s="216">
        <f t="shared" si="24"/>
        <v>778</v>
      </c>
      <c r="AA779" s="217">
        <f t="shared" si="25"/>
        <v>1</v>
      </c>
    </row>
    <row r="780" spans="1:27" s="226" customFormat="1">
      <c r="A780" s="217" t="str">
        <f>IFERROR(IF(J780&lt;&gt;"",MAX($A$1:A779)+1,""),"")</f>
        <v/>
      </c>
      <c r="B780" s="218" t="str">
        <f>IFERROR(IF(J780="","",_xlfn.CONCAT($Y$2,_xlfn.CONCAT(IF(LEN(ドッグキャリー!$K$2)=1,0,""),ドッグキャリー!$K$2,_xlfn.CONCAT(IF(LEN(ドッグキャリー!$N$2)=1,0,""),ドッグキャリー!$N$2)))),"")</f>
        <v/>
      </c>
      <c r="C780" s="225"/>
      <c r="D780" s="225"/>
      <c r="E780" s="225"/>
      <c r="I780" s="227"/>
      <c r="S780" s="216">
        <f t="shared" si="24"/>
        <v>779</v>
      </c>
      <c r="AA780" s="217">
        <f t="shared" si="25"/>
        <v>1</v>
      </c>
    </row>
    <row r="781" spans="1:27" s="226" customFormat="1">
      <c r="A781" s="217" t="str">
        <f>IFERROR(IF(J781&lt;&gt;"",MAX($A$1:A780)+1,""),"")</f>
        <v/>
      </c>
      <c r="B781" s="218" t="str">
        <f>IFERROR(IF(J781="","",_xlfn.CONCAT($Y$2,_xlfn.CONCAT(IF(LEN(ドッグキャリー!$K$2)=1,0,""),ドッグキャリー!$K$2,_xlfn.CONCAT(IF(LEN(ドッグキャリー!$N$2)=1,0,""),ドッグキャリー!$N$2)))),"")</f>
        <v/>
      </c>
      <c r="C781" s="225"/>
      <c r="D781" s="225"/>
      <c r="E781" s="225"/>
      <c r="I781" s="227"/>
      <c r="S781" s="216">
        <f t="shared" si="24"/>
        <v>780</v>
      </c>
      <c r="AA781" s="217">
        <f t="shared" si="25"/>
        <v>1</v>
      </c>
    </row>
    <row r="782" spans="1:27" s="226" customFormat="1">
      <c r="A782" s="217" t="str">
        <f>IFERROR(IF(J782&lt;&gt;"",MAX($A$1:A781)+1,""),"")</f>
        <v/>
      </c>
      <c r="B782" s="218" t="str">
        <f>IFERROR(IF(J782="","",_xlfn.CONCAT($Y$2,_xlfn.CONCAT(IF(LEN(ドッグキャリー!$K$2)=1,0,""),ドッグキャリー!$K$2,_xlfn.CONCAT(IF(LEN(ドッグキャリー!$N$2)=1,0,""),ドッグキャリー!$N$2)))),"")</f>
        <v/>
      </c>
      <c r="C782" s="225"/>
      <c r="D782" s="225"/>
      <c r="E782" s="225"/>
      <c r="I782" s="227"/>
      <c r="S782" s="216">
        <f t="shared" si="24"/>
        <v>781</v>
      </c>
      <c r="AA782" s="217">
        <f t="shared" si="25"/>
        <v>1</v>
      </c>
    </row>
    <row r="783" spans="1:27" s="226" customFormat="1">
      <c r="A783" s="217" t="str">
        <f>IFERROR(IF(J783&lt;&gt;"",MAX($A$1:A782)+1,""),"")</f>
        <v/>
      </c>
      <c r="B783" s="218" t="str">
        <f>IFERROR(IF(J783="","",_xlfn.CONCAT($Y$2,_xlfn.CONCAT(IF(LEN(ドッグキャリー!$K$2)=1,0,""),ドッグキャリー!$K$2,_xlfn.CONCAT(IF(LEN(ドッグキャリー!$N$2)=1,0,""),ドッグキャリー!$N$2)))),"")</f>
        <v/>
      </c>
      <c r="C783" s="225"/>
      <c r="D783" s="225"/>
      <c r="E783" s="225"/>
      <c r="I783" s="227"/>
      <c r="S783" s="216">
        <f t="shared" si="24"/>
        <v>782</v>
      </c>
      <c r="AA783" s="217">
        <f t="shared" si="25"/>
        <v>1</v>
      </c>
    </row>
    <row r="784" spans="1:27" s="226" customFormat="1">
      <c r="A784" s="217" t="str">
        <f>IFERROR(IF(J784&lt;&gt;"",MAX($A$1:A783)+1,""),"")</f>
        <v/>
      </c>
      <c r="B784" s="218" t="str">
        <f>IFERROR(IF(J784="","",_xlfn.CONCAT($Y$2,_xlfn.CONCAT(IF(LEN(ドッグキャリー!$K$2)=1,0,""),ドッグキャリー!$K$2,_xlfn.CONCAT(IF(LEN(ドッグキャリー!$N$2)=1,0,""),ドッグキャリー!$N$2)))),"")</f>
        <v/>
      </c>
      <c r="C784" s="225"/>
      <c r="D784" s="225"/>
      <c r="E784" s="225"/>
      <c r="I784" s="917"/>
      <c r="J784" s="918"/>
      <c r="S784" s="216">
        <f t="shared" si="24"/>
        <v>783</v>
      </c>
      <c r="AA784" s="217">
        <f t="shared" si="25"/>
        <v>1</v>
      </c>
    </row>
    <row r="785" spans="1:27" s="226" customFormat="1">
      <c r="A785" s="217" t="str">
        <f>IFERROR(IF(J785&lt;&gt;"",MAX($A$1:A784)+1,""),"")</f>
        <v/>
      </c>
      <c r="B785" s="218" t="str">
        <f>IFERROR(IF(J785="","",_xlfn.CONCAT($Y$2,_xlfn.CONCAT(IF(LEN(ドッグキャリー!$K$2)=1,0,""),ドッグキャリー!$K$2,_xlfn.CONCAT(IF(LEN(ドッグキャリー!$N$2)=1,0,""),ドッグキャリー!$N$2)))),"")</f>
        <v/>
      </c>
      <c r="C785" s="225"/>
      <c r="D785" s="225"/>
      <c r="E785" s="225"/>
      <c r="I785" s="917"/>
      <c r="J785" s="918"/>
      <c r="S785" s="216">
        <f t="shared" si="24"/>
        <v>784</v>
      </c>
      <c r="AA785" s="217">
        <f t="shared" si="25"/>
        <v>1</v>
      </c>
    </row>
    <row r="786" spans="1:27" s="226" customFormat="1">
      <c r="A786" s="217" t="str">
        <f>IFERROR(IF(J786&lt;&gt;"",MAX($A$1:A785)+1,""),"")</f>
        <v/>
      </c>
      <c r="B786" s="218" t="str">
        <f>IFERROR(IF(J786="","",_xlfn.CONCAT($Y$2,_xlfn.CONCAT(IF(LEN(ドッグキャリー!$K$2)=1,0,""),ドッグキャリー!$K$2,_xlfn.CONCAT(IF(LEN(ドッグキャリー!$N$2)=1,0,""),ドッグキャリー!$N$2)))),"")</f>
        <v/>
      </c>
      <c r="C786" s="225"/>
      <c r="D786" s="225"/>
      <c r="E786" s="225"/>
      <c r="I786" s="917"/>
      <c r="J786" s="918"/>
      <c r="S786" s="216">
        <f t="shared" si="24"/>
        <v>785</v>
      </c>
      <c r="AA786" s="217">
        <f t="shared" si="25"/>
        <v>1</v>
      </c>
    </row>
    <row r="787" spans="1:27" s="226" customFormat="1">
      <c r="A787" s="217" t="str">
        <f>IFERROR(IF(J787&lt;&gt;"",MAX($A$1:A786)+1,""),"")</f>
        <v/>
      </c>
      <c r="B787" s="218" t="str">
        <f>IFERROR(IF(J787="","",_xlfn.CONCAT($Y$2,_xlfn.CONCAT(IF(LEN(ドッグキャリー!$K$2)=1,0,""),ドッグキャリー!$K$2,_xlfn.CONCAT(IF(LEN(ドッグキャリー!$N$2)=1,0,""),ドッグキャリー!$N$2)))),"")</f>
        <v/>
      </c>
      <c r="C787" s="225"/>
      <c r="D787" s="225"/>
      <c r="E787" s="225"/>
      <c r="I787" s="917"/>
      <c r="J787" s="918"/>
      <c r="S787" s="216">
        <f t="shared" si="24"/>
        <v>786</v>
      </c>
      <c r="AA787" s="217">
        <f t="shared" si="25"/>
        <v>1</v>
      </c>
    </row>
    <row r="788" spans="1:27" s="226" customFormat="1">
      <c r="A788" s="217" t="str">
        <f>IFERROR(IF(J788&lt;&gt;"",MAX($A$1:A787)+1,""),"")</f>
        <v/>
      </c>
      <c r="B788" s="218" t="str">
        <f>IFERROR(IF(J788="","",_xlfn.CONCAT($Y$2,_xlfn.CONCAT(IF(LEN(ドッグキャリー!$K$2)=1,0,""),ドッグキャリー!$K$2,_xlfn.CONCAT(IF(LEN(ドッグキャリー!$N$2)=1,0,""),ドッグキャリー!$N$2)))),"")</f>
        <v/>
      </c>
      <c r="C788" s="225"/>
      <c r="D788" s="225"/>
      <c r="E788" s="225"/>
      <c r="I788" s="917"/>
      <c r="J788" s="918"/>
      <c r="S788" s="216">
        <f t="shared" si="24"/>
        <v>787</v>
      </c>
      <c r="AA788" s="217">
        <f t="shared" si="25"/>
        <v>1</v>
      </c>
    </row>
    <row r="789" spans="1:27" s="226" customFormat="1">
      <c r="A789" s="217" t="str">
        <f>IFERROR(IF(J789&lt;&gt;"",MAX($A$1:A788)+1,""),"")</f>
        <v/>
      </c>
      <c r="B789" s="218" t="str">
        <f>IFERROR(IF(J789="","",_xlfn.CONCAT($Y$2,_xlfn.CONCAT(IF(LEN(ドッグキャリー!$K$2)=1,0,""),ドッグキャリー!$K$2,_xlfn.CONCAT(IF(LEN(ドッグキャリー!$N$2)=1,0,""),ドッグキャリー!$N$2)))),"")</f>
        <v/>
      </c>
      <c r="C789" s="225"/>
      <c r="D789" s="225"/>
      <c r="E789" s="225"/>
      <c r="I789" s="917"/>
      <c r="J789" s="918"/>
      <c r="S789" s="216">
        <f t="shared" si="24"/>
        <v>788</v>
      </c>
      <c r="AA789" s="217">
        <f t="shared" si="25"/>
        <v>1</v>
      </c>
    </row>
    <row r="790" spans="1:27" s="226" customFormat="1">
      <c r="A790" s="217" t="str">
        <f>IFERROR(IF(J790&lt;&gt;"",MAX($A$1:A789)+1,""),"")</f>
        <v/>
      </c>
      <c r="B790" s="218" t="str">
        <f>IFERROR(IF(J790="","",_xlfn.CONCAT($Y$2,_xlfn.CONCAT(IF(LEN(ドッグキャリー!$K$2)=1,0,""),ドッグキャリー!$K$2,_xlfn.CONCAT(IF(LEN(ドッグキャリー!$N$2)=1,0,""),ドッグキャリー!$N$2)))),"")</f>
        <v/>
      </c>
      <c r="C790" s="225"/>
      <c r="D790" s="225"/>
      <c r="E790" s="225"/>
      <c r="I790" s="917"/>
      <c r="J790" s="918"/>
      <c r="S790" s="216">
        <f t="shared" si="24"/>
        <v>789</v>
      </c>
      <c r="AA790" s="217">
        <f t="shared" si="25"/>
        <v>1</v>
      </c>
    </row>
    <row r="791" spans="1:27" s="226" customFormat="1">
      <c r="A791" s="217" t="str">
        <f>IFERROR(IF(J791&lt;&gt;"",MAX($A$1:A790)+1,""),"")</f>
        <v/>
      </c>
      <c r="B791" s="218" t="str">
        <f>IFERROR(IF(J791="","",_xlfn.CONCAT($Y$2,_xlfn.CONCAT(IF(LEN(ドッグキャリー!$K$2)=1,0,""),ドッグキャリー!$K$2,_xlfn.CONCAT(IF(LEN(ドッグキャリー!$N$2)=1,0,""),ドッグキャリー!$N$2)))),"")</f>
        <v/>
      </c>
      <c r="C791" s="225"/>
      <c r="D791" s="225"/>
      <c r="E791" s="225"/>
      <c r="I791" s="917"/>
      <c r="J791" s="918"/>
      <c r="S791" s="216">
        <f t="shared" si="24"/>
        <v>790</v>
      </c>
      <c r="AA791" s="217">
        <f t="shared" si="25"/>
        <v>1</v>
      </c>
    </row>
    <row r="792" spans="1:27" s="226" customFormat="1">
      <c r="A792" s="217" t="str">
        <f>IFERROR(IF(J792&lt;&gt;"",MAX($A$1:A791)+1,""),"")</f>
        <v/>
      </c>
      <c r="B792" s="218" t="str">
        <f>IFERROR(IF(J792="","",_xlfn.CONCAT($Y$2,_xlfn.CONCAT(IF(LEN(ドッグキャリー!$K$2)=1,0,""),ドッグキャリー!$K$2,_xlfn.CONCAT(IF(LEN(ドッグキャリー!$N$2)=1,0,""),ドッグキャリー!$N$2)))),"")</f>
        <v/>
      </c>
      <c r="C792" s="225"/>
      <c r="D792" s="225"/>
      <c r="E792" s="225"/>
      <c r="I792" s="917"/>
      <c r="J792" s="918"/>
      <c r="S792" s="216">
        <f t="shared" si="24"/>
        <v>791</v>
      </c>
      <c r="AA792" s="217">
        <f t="shared" si="25"/>
        <v>1</v>
      </c>
    </row>
    <row r="793" spans="1:27" s="226" customFormat="1">
      <c r="A793" s="217" t="str">
        <f>IFERROR(IF(J793&lt;&gt;"",MAX($A$1:A792)+1,""),"")</f>
        <v/>
      </c>
      <c r="B793" s="218" t="str">
        <f>IFERROR(IF(J793="","",_xlfn.CONCAT($Y$2,_xlfn.CONCAT(IF(LEN(ドッグキャリー!$K$2)=1,0,""),ドッグキャリー!$K$2,_xlfn.CONCAT(IF(LEN(ドッグキャリー!$N$2)=1,0,""),ドッグキャリー!$N$2)))),"")</f>
        <v/>
      </c>
      <c r="C793" s="225"/>
      <c r="D793" s="225"/>
      <c r="E793" s="225"/>
      <c r="I793" s="917"/>
      <c r="J793" s="918"/>
      <c r="S793" s="216">
        <f t="shared" si="24"/>
        <v>792</v>
      </c>
      <c r="AA793" s="217">
        <f t="shared" si="25"/>
        <v>1</v>
      </c>
    </row>
    <row r="794" spans="1:27" s="226" customFormat="1">
      <c r="A794" s="217" t="str">
        <f>IFERROR(IF(J794&lt;&gt;"",MAX($A$1:A793)+1,""),"")</f>
        <v/>
      </c>
      <c r="B794" s="218" t="str">
        <f>IFERROR(IF(J794="","",_xlfn.CONCAT($Y$2,_xlfn.CONCAT(IF(LEN(ドッグキャリー!$K$2)=1,0,""),ドッグキャリー!$K$2,_xlfn.CONCAT(IF(LEN(ドッグキャリー!$N$2)=1,0,""),ドッグキャリー!$N$2)))),"")</f>
        <v/>
      </c>
      <c r="C794" s="225"/>
      <c r="D794" s="225"/>
      <c r="E794" s="225"/>
      <c r="I794" s="917"/>
      <c r="J794" s="918"/>
      <c r="S794" s="216">
        <f t="shared" si="24"/>
        <v>793</v>
      </c>
      <c r="AA794" s="217">
        <f t="shared" si="25"/>
        <v>1</v>
      </c>
    </row>
    <row r="795" spans="1:27" s="226" customFormat="1">
      <c r="A795" s="217" t="str">
        <f>IFERROR(IF(J795&lt;&gt;"",MAX($A$1:A794)+1,""),"")</f>
        <v/>
      </c>
      <c r="B795" s="218" t="str">
        <f>IFERROR(IF(J795="","",_xlfn.CONCAT($Y$2,_xlfn.CONCAT(IF(LEN(ドッグキャリー!$K$2)=1,0,""),ドッグキャリー!$K$2,_xlfn.CONCAT(IF(LEN(ドッグキャリー!$N$2)=1,0,""),ドッグキャリー!$N$2)))),"")</f>
        <v/>
      </c>
      <c r="C795" s="225"/>
      <c r="D795" s="225"/>
      <c r="E795" s="225"/>
      <c r="I795" s="917"/>
      <c r="J795" s="918"/>
      <c r="S795" s="216">
        <f t="shared" si="24"/>
        <v>794</v>
      </c>
      <c r="AA795" s="217">
        <f t="shared" si="25"/>
        <v>1</v>
      </c>
    </row>
    <row r="796" spans="1:27" s="226" customFormat="1">
      <c r="A796" s="217" t="str">
        <f>IFERROR(IF(J796&lt;&gt;"",MAX($A$1:A795)+1,""),"")</f>
        <v/>
      </c>
      <c r="B796" s="218" t="str">
        <f>IFERROR(IF(J796="","",_xlfn.CONCAT($Y$2,_xlfn.CONCAT(IF(LEN(ドッグキャリー!$K$2)=1,0,""),ドッグキャリー!$K$2,_xlfn.CONCAT(IF(LEN(ドッグキャリー!$N$2)=1,0,""),ドッグキャリー!$N$2)))),"")</f>
        <v/>
      </c>
      <c r="C796" s="225"/>
      <c r="D796" s="225"/>
      <c r="E796" s="225"/>
      <c r="I796" s="917"/>
      <c r="J796" s="918"/>
      <c r="S796" s="216">
        <f t="shared" si="24"/>
        <v>795</v>
      </c>
      <c r="AA796" s="217">
        <f t="shared" si="25"/>
        <v>1</v>
      </c>
    </row>
    <row r="797" spans="1:27" s="226" customFormat="1">
      <c r="A797" s="217" t="str">
        <f>IFERROR(IF(J797&lt;&gt;"",MAX($A$1:A796)+1,""),"")</f>
        <v/>
      </c>
      <c r="B797" s="218" t="str">
        <f>IFERROR(IF(J797="","",_xlfn.CONCAT($Y$2,_xlfn.CONCAT(IF(LEN(ドッグキャリー!$K$2)=1,0,""),ドッグキャリー!$K$2,_xlfn.CONCAT(IF(LEN(ドッグキャリー!$N$2)=1,0,""),ドッグキャリー!$N$2)))),"")</f>
        <v/>
      </c>
      <c r="C797" s="225"/>
      <c r="D797" s="225"/>
      <c r="E797" s="225"/>
      <c r="I797" s="917"/>
      <c r="J797" s="918"/>
      <c r="S797" s="216">
        <f t="shared" si="24"/>
        <v>796</v>
      </c>
      <c r="AA797" s="217">
        <f t="shared" si="25"/>
        <v>1</v>
      </c>
    </row>
    <row r="798" spans="1:27" s="226" customFormat="1">
      <c r="A798" s="217" t="str">
        <f>IFERROR(IF(J798&lt;&gt;"",MAX($A$1:A797)+1,""),"")</f>
        <v/>
      </c>
      <c r="B798" s="218" t="str">
        <f>IFERROR(IF(J798="","",_xlfn.CONCAT($Y$2,_xlfn.CONCAT(IF(LEN(ドッグキャリー!$K$2)=1,0,""),ドッグキャリー!$K$2,_xlfn.CONCAT(IF(LEN(ドッグキャリー!$N$2)=1,0,""),ドッグキャリー!$N$2)))),"")</f>
        <v/>
      </c>
      <c r="C798" s="225"/>
      <c r="D798" s="225"/>
      <c r="E798" s="225"/>
      <c r="I798" s="917"/>
      <c r="J798" s="918"/>
      <c r="S798" s="216">
        <f t="shared" si="24"/>
        <v>797</v>
      </c>
      <c r="AA798" s="217">
        <f t="shared" si="25"/>
        <v>1</v>
      </c>
    </row>
    <row r="799" spans="1:27" s="226" customFormat="1">
      <c r="A799" s="217" t="str">
        <f>IFERROR(IF(J799&lt;&gt;"",MAX($A$1:A798)+1,""),"")</f>
        <v/>
      </c>
      <c r="B799" s="218" t="str">
        <f>IFERROR(IF(J799="","",_xlfn.CONCAT($Y$2,_xlfn.CONCAT(IF(LEN(ドッグキャリー!$K$2)=1,0,""),ドッグキャリー!$K$2,_xlfn.CONCAT(IF(LEN(ドッグキャリー!$N$2)=1,0,""),ドッグキャリー!$N$2)))),"")</f>
        <v/>
      </c>
      <c r="C799" s="225"/>
      <c r="D799" s="225"/>
      <c r="E799" s="225"/>
      <c r="I799" s="917"/>
      <c r="J799" s="918"/>
      <c r="S799" s="216">
        <f t="shared" si="24"/>
        <v>798</v>
      </c>
      <c r="AA799" s="217">
        <f t="shared" si="25"/>
        <v>1</v>
      </c>
    </row>
    <row r="800" spans="1:27" s="226" customFormat="1">
      <c r="A800" s="217" t="str">
        <f>IFERROR(IF(J800&lt;&gt;"",MAX($A$1:A799)+1,""),"")</f>
        <v/>
      </c>
      <c r="B800" s="218" t="str">
        <f>IFERROR(IF(J800="","",_xlfn.CONCAT($Y$2,_xlfn.CONCAT(IF(LEN(ドッグキャリー!$K$2)=1,0,""),ドッグキャリー!$K$2,_xlfn.CONCAT(IF(LEN(ドッグキャリー!$N$2)=1,0,""),ドッグキャリー!$N$2)))),"")</f>
        <v/>
      </c>
      <c r="C800" s="225"/>
      <c r="D800" s="225"/>
      <c r="E800" s="225"/>
      <c r="I800" s="917"/>
      <c r="J800" s="918"/>
      <c r="S800" s="216">
        <f t="shared" si="24"/>
        <v>799</v>
      </c>
      <c r="AA800" s="217">
        <f t="shared" si="25"/>
        <v>1</v>
      </c>
    </row>
    <row r="801" spans="1:27" s="226" customFormat="1">
      <c r="A801" s="217" t="str">
        <f>IFERROR(IF(J801&lt;&gt;"",MAX($A$1:A800)+1,""),"")</f>
        <v/>
      </c>
      <c r="B801" s="218" t="str">
        <f>IFERROR(IF(J801="","",_xlfn.CONCAT($Y$2,_xlfn.CONCAT(IF(LEN(ドッグキャリー!$K$2)=1,0,""),ドッグキャリー!$K$2,_xlfn.CONCAT(IF(LEN(ドッグキャリー!$N$2)=1,0,""),ドッグキャリー!$N$2)))),"")</f>
        <v/>
      </c>
      <c r="C801" s="225"/>
      <c r="D801" s="225"/>
      <c r="E801" s="225"/>
      <c r="I801" s="917"/>
      <c r="J801" s="918"/>
      <c r="S801" s="216">
        <f t="shared" si="24"/>
        <v>800</v>
      </c>
      <c r="AA801" s="217">
        <f t="shared" si="25"/>
        <v>1</v>
      </c>
    </row>
    <row r="802" spans="1:27" s="226" customFormat="1">
      <c r="A802" s="217" t="str">
        <f>IFERROR(IF(J802&lt;&gt;"",MAX($A$1:A801)+1,""),"")</f>
        <v/>
      </c>
      <c r="B802" s="218" t="str">
        <f>IFERROR(IF(J802="","",_xlfn.CONCAT($Y$2,_xlfn.CONCAT(IF(LEN(ドッグキャリー!$K$2)=1,0,""),ドッグキャリー!$K$2,_xlfn.CONCAT(IF(LEN(ドッグキャリー!$N$2)=1,0,""),ドッグキャリー!$N$2)))),"")</f>
        <v/>
      </c>
      <c r="C802" s="225"/>
      <c r="D802" s="225"/>
      <c r="E802" s="225"/>
      <c r="I802" s="917"/>
      <c r="J802" s="918"/>
      <c r="S802" s="216">
        <f t="shared" si="24"/>
        <v>801</v>
      </c>
      <c r="AA802" s="217">
        <f t="shared" si="25"/>
        <v>1</v>
      </c>
    </row>
    <row r="803" spans="1:27" s="226" customFormat="1">
      <c r="A803" s="217" t="str">
        <f>IFERROR(IF(J803&lt;&gt;"",MAX($A$1:A802)+1,""),"")</f>
        <v/>
      </c>
      <c r="B803" s="218" t="str">
        <f>IFERROR(IF(J803="","",_xlfn.CONCAT($Y$2,_xlfn.CONCAT(IF(LEN(ドッグキャリー!$K$2)=1,0,""),ドッグキャリー!$K$2,_xlfn.CONCAT(IF(LEN(ドッグキャリー!$N$2)=1,0,""),ドッグキャリー!$N$2)))),"")</f>
        <v/>
      </c>
      <c r="C803" s="225"/>
      <c r="D803" s="225"/>
      <c r="E803" s="225"/>
      <c r="I803" s="917"/>
      <c r="J803" s="918"/>
      <c r="S803" s="216">
        <f t="shared" si="24"/>
        <v>802</v>
      </c>
      <c r="AA803" s="217">
        <f t="shared" si="25"/>
        <v>1</v>
      </c>
    </row>
    <row r="804" spans="1:27" s="226" customFormat="1">
      <c r="A804" s="217" t="str">
        <f>IFERROR(IF(J804&lt;&gt;"",MAX($A$1:A803)+1,""),"")</f>
        <v/>
      </c>
      <c r="B804" s="218" t="str">
        <f>IFERROR(IF(J804="","",_xlfn.CONCAT($Y$2,_xlfn.CONCAT(IF(LEN(ドッグキャリー!$K$2)=1,0,""),ドッグキャリー!$K$2,_xlfn.CONCAT(IF(LEN(ドッグキャリー!$N$2)=1,0,""),ドッグキャリー!$N$2)))),"")</f>
        <v/>
      </c>
      <c r="C804" s="225"/>
      <c r="D804" s="225"/>
      <c r="E804" s="225"/>
      <c r="I804" s="917"/>
      <c r="J804" s="918"/>
      <c r="S804" s="216">
        <f t="shared" si="24"/>
        <v>803</v>
      </c>
      <c r="AA804" s="217">
        <f t="shared" si="25"/>
        <v>1</v>
      </c>
    </row>
    <row r="805" spans="1:27" s="226" customFormat="1">
      <c r="A805" s="217" t="str">
        <f>IFERROR(IF(J805&lt;&gt;"",MAX($A$1:A804)+1,""),"")</f>
        <v/>
      </c>
      <c r="B805" s="218" t="str">
        <f>IFERROR(IF(J805="","",_xlfn.CONCAT($Y$2,_xlfn.CONCAT(IF(LEN(ドッグキャリー!$K$2)=1,0,""),ドッグキャリー!$K$2,_xlfn.CONCAT(IF(LEN(ドッグキャリー!$N$2)=1,0,""),ドッグキャリー!$N$2)))),"")</f>
        <v/>
      </c>
      <c r="C805" s="225"/>
      <c r="D805" s="225"/>
      <c r="E805" s="225"/>
      <c r="I805" s="917"/>
      <c r="J805" s="918"/>
      <c r="S805" s="216">
        <f t="shared" si="24"/>
        <v>804</v>
      </c>
      <c r="AA805" s="217">
        <f t="shared" si="25"/>
        <v>1</v>
      </c>
    </row>
    <row r="806" spans="1:27" s="226" customFormat="1">
      <c r="A806" s="217" t="str">
        <f>IFERROR(IF(J806&lt;&gt;"",MAX($A$1:A805)+1,""),"")</f>
        <v/>
      </c>
      <c r="B806" s="218" t="str">
        <f>IFERROR(IF(J806="","",_xlfn.CONCAT($Y$2,_xlfn.CONCAT(IF(LEN(ドッグキャリー!$K$2)=1,0,""),ドッグキャリー!$K$2,_xlfn.CONCAT(IF(LEN(ドッグキャリー!$N$2)=1,0,""),ドッグキャリー!$N$2)))),"")</f>
        <v/>
      </c>
      <c r="C806" s="225"/>
      <c r="D806" s="225"/>
      <c r="E806" s="225"/>
      <c r="I806" s="917"/>
      <c r="J806" s="918"/>
      <c r="S806" s="216">
        <f t="shared" si="24"/>
        <v>805</v>
      </c>
      <c r="AA806" s="217">
        <f t="shared" si="25"/>
        <v>1</v>
      </c>
    </row>
    <row r="807" spans="1:27" s="226" customFormat="1">
      <c r="A807" s="217" t="str">
        <f>IFERROR(IF(J807&lt;&gt;"",MAX($A$1:A806)+1,""),"")</f>
        <v/>
      </c>
      <c r="B807" s="218" t="str">
        <f>IFERROR(IF(J807="","",_xlfn.CONCAT($Y$2,_xlfn.CONCAT(IF(LEN(ドッグキャリー!$K$2)=1,0,""),ドッグキャリー!$K$2,_xlfn.CONCAT(IF(LEN(ドッグキャリー!$N$2)=1,0,""),ドッグキャリー!$N$2)))),"")</f>
        <v/>
      </c>
      <c r="C807" s="225"/>
      <c r="D807" s="225"/>
      <c r="E807" s="225"/>
      <c r="I807" s="917"/>
      <c r="J807" s="918"/>
      <c r="S807" s="216">
        <f t="shared" si="24"/>
        <v>806</v>
      </c>
      <c r="AA807" s="217">
        <f t="shared" si="25"/>
        <v>1</v>
      </c>
    </row>
    <row r="808" spans="1:27" s="226" customFormat="1">
      <c r="A808" s="217" t="str">
        <f>IFERROR(IF(J808&lt;&gt;"",MAX($A$1:A807)+1,""),"")</f>
        <v/>
      </c>
      <c r="B808" s="218" t="str">
        <f>IFERROR(IF(J808="","",_xlfn.CONCAT($Y$2,_xlfn.CONCAT(IF(LEN(ドッグキャリー!$K$2)=1,0,""),ドッグキャリー!$K$2,_xlfn.CONCAT(IF(LEN(ドッグキャリー!$N$2)=1,0,""),ドッグキャリー!$N$2)))),"")</f>
        <v/>
      </c>
      <c r="C808" s="225"/>
      <c r="D808" s="225"/>
      <c r="E808" s="225"/>
      <c r="I808" s="917"/>
      <c r="J808" s="918"/>
      <c r="S808" s="216">
        <f t="shared" si="24"/>
        <v>807</v>
      </c>
      <c r="AA808" s="217">
        <f t="shared" si="25"/>
        <v>1</v>
      </c>
    </row>
    <row r="809" spans="1:27" s="226" customFormat="1" ht="16.5">
      <c r="A809" s="217" t="str">
        <f>IFERROR(IF(J809&lt;&gt;"",MAX($A$1:A808)+1,""),"")</f>
        <v/>
      </c>
      <c r="B809" s="218" t="str">
        <f>IFERROR(IF(J809="","",_xlfn.CONCAT($Y$2,_xlfn.CONCAT(IF(LEN(ドッグキャリー!$K$2)=1,0,""),ドッグキャリー!$K$2,_xlfn.CONCAT(IF(LEN(ドッグキャリー!$N$2)=1,0,""),ドッグキャリー!$N$2)))),"")</f>
        <v/>
      </c>
      <c r="C809" s="229"/>
      <c r="D809" s="229"/>
      <c r="E809" s="229"/>
      <c r="F809" s="230"/>
      <c r="G809" s="230"/>
      <c r="H809" s="230"/>
      <c r="I809" s="231"/>
      <c r="J809" s="229"/>
      <c r="S809" s="216">
        <f t="shared" si="24"/>
        <v>808</v>
      </c>
      <c r="AA809" s="217">
        <f t="shared" si="25"/>
        <v>1</v>
      </c>
    </row>
    <row r="810" spans="1:27" s="226" customFormat="1" ht="16.5">
      <c r="A810" s="217" t="str">
        <f>IFERROR(IF(J810&lt;&gt;"",MAX($A$1:A809)+1,""),"")</f>
        <v/>
      </c>
      <c r="B810" s="218" t="str">
        <f>IFERROR(IF(J810="","",_xlfn.CONCAT($Y$2,_xlfn.CONCAT(IF(LEN(ドッグキャリー!$K$2)=1,0,""),ドッグキャリー!$K$2,_xlfn.CONCAT(IF(LEN(ドッグキャリー!$N$2)=1,0,""),ドッグキャリー!$N$2)))),"")</f>
        <v/>
      </c>
      <c r="C810" s="229"/>
      <c r="D810" s="229"/>
      <c r="E810" s="229"/>
      <c r="F810" s="230"/>
      <c r="G810" s="230"/>
      <c r="H810" s="230"/>
      <c r="I810" s="231" t="str">
        <f>IF(リード・アクセサリー!N7=0,"",リード・アクセサリー!E7)</f>
        <v/>
      </c>
      <c r="J810" s="229" t="str">
        <f>IFERROR(IF(リード・アクセサリー!N7=0,"",リード・アクセサリー!N7),"")</f>
        <v/>
      </c>
      <c r="S810" s="216">
        <f t="shared" si="24"/>
        <v>809</v>
      </c>
      <c r="AA810" s="217" t="e">
        <f t="shared" si="25"/>
        <v>#VALUE!</v>
      </c>
    </row>
    <row r="811" spans="1:27" s="226" customFormat="1" ht="16.5">
      <c r="A811" s="217" t="str">
        <f>IFERROR(IF(J811&lt;&gt;"",MAX($A$1:A810)+1,""),"")</f>
        <v/>
      </c>
      <c r="B811" s="218" t="str">
        <f>IFERROR(IF(J811="","",_xlfn.CONCAT($Y$2,_xlfn.CONCAT(IF(LEN(ドッグキャリー!$K$2)=1,0,""),ドッグキャリー!$K$2,_xlfn.CONCAT(IF(LEN(ドッグキャリー!$N$2)=1,0,""),ドッグキャリー!$N$2)))),"")</f>
        <v/>
      </c>
      <c r="C811" s="229"/>
      <c r="D811" s="229"/>
      <c r="E811" s="229"/>
      <c r="F811" s="230"/>
      <c r="G811" s="230"/>
      <c r="H811" s="230"/>
      <c r="I811" s="231" t="str">
        <f>IF(リード・アクセサリー!N8=0,"",リード・アクセサリー!E8)</f>
        <v/>
      </c>
      <c r="J811" s="229" t="str">
        <f>IFERROR(IF(リード・アクセサリー!N8=0,"",リード・アクセサリー!N8),"")</f>
        <v/>
      </c>
      <c r="S811" s="216">
        <f t="shared" si="24"/>
        <v>810</v>
      </c>
      <c r="AA811" s="217" t="e">
        <f t="shared" si="25"/>
        <v>#VALUE!</v>
      </c>
    </row>
    <row r="812" spans="1:27" s="226" customFormat="1" ht="16.5">
      <c r="A812" s="217" t="str">
        <f>IFERROR(IF(J812&lt;&gt;"",MAX($A$1:A811)+1,""),"")</f>
        <v/>
      </c>
      <c r="B812" s="218" t="str">
        <f>IFERROR(IF(J812="","",_xlfn.CONCAT($Y$2,_xlfn.CONCAT(IF(LEN(ドッグキャリー!$K$2)=1,0,""),ドッグキャリー!$K$2,_xlfn.CONCAT(IF(LEN(ドッグキャリー!$N$2)=1,0,""),ドッグキャリー!$N$2)))),"")</f>
        <v/>
      </c>
      <c r="C812" s="229"/>
      <c r="D812" s="229"/>
      <c r="E812" s="229"/>
      <c r="F812" s="230"/>
      <c r="G812" s="230"/>
      <c r="H812" s="230"/>
      <c r="I812" s="231" t="str">
        <f>IF(リード・アクセサリー!N9=0,"",リード・アクセサリー!E9)</f>
        <v/>
      </c>
      <c r="J812" s="229" t="str">
        <f>IFERROR(IF(リード・アクセサリー!N9=0,"",リード・アクセサリー!N9),"")</f>
        <v/>
      </c>
      <c r="S812" s="216">
        <f t="shared" si="24"/>
        <v>811</v>
      </c>
      <c r="AA812" s="217" t="e">
        <f t="shared" si="25"/>
        <v>#VALUE!</v>
      </c>
    </row>
    <row r="813" spans="1:27" s="226" customFormat="1" ht="16.5">
      <c r="A813" s="217" t="str">
        <f>IFERROR(IF(J813&lt;&gt;"",MAX($A$1:A812)+1,""),"")</f>
        <v/>
      </c>
      <c r="B813" s="218" t="str">
        <f>IFERROR(IF(J813="","",_xlfn.CONCAT($Y$2,_xlfn.CONCAT(IF(LEN(ドッグキャリー!$K$2)=1,0,""),ドッグキャリー!$K$2,_xlfn.CONCAT(IF(LEN(ドッグキャリー!$N$2)=1,0,""),ドッグキャリー!$N$2)))),"")</f>
        <v/>
      </c>
      <c r="C813" s="229"/>
      <c r="D813" s="229"/>
      <c r="E813" s="229"/>
      <c r="F813" s="230"/>
      <c r="G813" s="230"/>
      <c r="H813" s="230"/>
      <c r="I813" s="231" t="str">
        <f>IF(リード・アクセサリー!N10=0,"",リード・アクセサリー!E10)</f>
        <v/>
      </c>
      <c r="J813" s="229" t="str">
        <f>IFERROR(IF(リード・アクセサリー!N10=0,"",リード・アクセサリー!N10),"")</f>
        <v/>
      </c>
      <c r="S813" s="216">
        <f t="shared" si="24"/>
        <v>812</v>
      </c>
      <c r="AA813" s="217" t="e">
        <f t="shared" si="25"/>
        <v>#VALUE!</v>
      </c>
    </row>
    <row r="814" spans="1:27" s="226" customFormat="1" ht="16.5">
      <c r="A814" s="217" t="str">
        <f>IFERROR(IF(J814&lt;&gt;"",MAX($A$1:A813)+1,""),"")</f>
        <v/>
      </c>
      <c r="B814" s="218" t="str">
        <f>IFERROR(IF(J814="","",_xlfn.CONCAT($Y$2,_xlfn.CONCAT(IF(LEN(ドッグキャリー!$K$2)=1,0,""),ドッグキャリー!$K$2,_xlfn.CONCAT(IF(LEN(ドッグキャリー!$N$2)=1,0,""),ドッグキャリー!$N$2)))),"")</f>
        <v/>
      </c>
      <c r="C814" s="229"/>
      <c r="D814" s="229"/>
      <c r="E814" s="229"/>
      <c r="F814" s="230"/>
      <c r="G814" s="230"/>
      <c r="H814" s="230"/>
      <c r="I814" s="231" t="str">
        <f>IF(リード・アクセサリー!N11=0,"",リード・アクセサリー!E11)</f>
        <v/>
      </c>
      <c r="J814" s="229" t="str">
        <f>IFERROR(IF(リード・アクセサリー!N11=0,"",リード・アクセサリー!N11),"")</f>
        <v/>
      </c>
      <c r="S814" s="216">
        <f t="shared" si="24"/>
        <v>813</v>
      </c>
      <c r="AA814" s="217" t="e">
        <f t="shared" si="25"/>
        <v>#VALUE!</v>
      </c>
    </row>
    <row r="815" spans="1:27" s="226" customFormat="1" ht="16.5">
      <c r="A815" s="217" t="str">
        <f>IFERROR(IF(J815&lt;&gt;"",MAX($A$1:A814)+1,""),"")</f>
        <v/>
      </c>
      <c r="B815" s="218" t="str">
        <f>IFERROR(IF(J815="","",_xlfn.CONCAT($Y$2,_xlfn.CONCAT(IF(LEN(ドッグキャリー!$K$2)=1,0,""),ドッグキャリー!$K$2,_xlfn.CONCAT(IF(LEN(ドッグキャリー!$N$2)=1,0,""),ドッグキャリー!$N$2)))),"")</f>
        <v/>
      </c>
      <c r="C815" s="229"/>
      <c r="D815" s="229"/>
      <c r="E815" s="229"/>
      <c r="F815" s="230"/>
      <c r="G815" s="230"/>
      <c r="H815" s="230"/>
      <c r="I815" s="231" t="str">
        <f>IF(リード・アクセサリー!N12=0,"",リード・アクセサリー!E12)</f>
        <v/>
      </c>
      <c r="J815" s="229" t="str">
        <f>IFERROR(IF(リード・アクセサリー!N12=0,"",リード・アクセサリー!N12),"")</f>
        <v/>
      </c>
      <c r="S815" s="216">
        <f t="shared" si="24"/>
        <v>814</v>
      </c>
      <c r="AA815" s="217" t="e">
        <f t="shared" si="25"/>
        <v>#VALUE!</v>
      </c>
    </row>
    <row r="816" spans="1:27" s="226" customFormat="1" ht="16.5">
      <c r="A816" s="217" t="str">
        <f>IFERROR(IF(J816&lt;&gt;"",MAX($A$1:A815)+1,""),"")</f>
        <v/>
      </c>
      <c r="B816" s="218" t="str">
        <f>IFERROR(IF(J816="","",_xlfn.CONCAT($Y$2,_xlfn.CONCAT(IF(LEN(ドッグキャリー!$K$2)=1,0,""),ドッグキャリー!$K$2,_xlfn.CONCAT(IF(LEN(ドッグキャリー!$N$2)=1,0,""),ドッグキャリー!$N$2)))),"")</f>
        <v/>
      </c>
      <c r="C816" s="229"/>
      <c r="D816" s="229"/>
      <c r="E816" s="229"/>
      <c r="F816" s="230"/>
      <c r="G816" s="230"/>
      <c r="H816" s="230"/>
      <c r="I816" s="231" t="str">
        <f>IF(リード・アクセサリー!N13=0,"",リード・アクセサリー!E13)</f>
        <v/>
      </c>
      <c r="J816" s="229" t="str">
        <f>IFERROR(IF(リード・アクセサリー!N13=0,"",リード・アクセサリー!N13),"")</f>
        <v/>
      </c>
      <c r="S816" s="216">
        <f t="shared" si="24"/>
        <v>815</v>
      </c>
      <c r="AA816" s="217" t="e">
        <f t="shared" si="25"/>
        <v>#VALUE!</v>
      </c>
    </row>
    <row r="817" spans="1:27" s="226" customFormat="1" ht="16.5">
      <c r="A817" s="217" t="str">
        <f>IFERROR(IF(J817&lt;&gt;"",MAX($A$1:A816)+1,""),"")</f>
        <v/>
      </c>
      <c r="B817" s="218" t="str">
        <f>IFERROR(IF(J817="","",_xlfn.CONCAT($Y$2,_xlfn.CONCAT(IF(LEN(ドッグキャリー!$K$2)=1,0,""),ドッグキャリー!$K$2,_xlfn.CONCAT(IF(LEN(ドッグキャリー!$N$2)=1,0,""),ドッグキャリー!$N$2)))),"")</f>
        <v/>
      </c>
      <c r="C817" s="229"/>
      <c r="D817" s="229"/>
      <c r="E817" s="229"/>
      <c r="F817" s="230"/>
      <c r="G817" s="230"/>
      <c r="H817" s="230"/>
      <c r="I817" s="231" t="str">
        <f>IF(リード・アクセサリー!N14=0,"",リード・アクセサリー!E14)</f>
        <v/>
      </c>
      <c r="J817" s="229" t="str">
        <f>IFERROR(IF(リード・アクセサリー!N14=0,"",リード・アクセサリー!N14),"")</f>
        <v/>
      </c>
      <c r="S817" s="216">
        <f t="shared" si="24"/>
        <v>816</v>
      </c>
      <c r="AA817" s="217" t="e">
        <f t="shared" si="25"/>
        <v>#VALUE!</v>
      </c>
    </row>
    <row r="818" spans="1:27" s="226" customFormat="1" ht="16.5">
      <c r="A818" s="217" t="str">
        <f>IFERROR(IF(J818&lt;&gt;"",MAX($A$1:A817)+1,""),"")</f>
        <v/>
      </c>
      <c r="B818" s="218" t="str">
        <f>IFERROR(IF(J818="","",_xlfn.CONCAT($Y$2,_xlfn.CONCAT(IF(LEN(ドッグキャリー!$K$2)=1,0,""),ドッグキャリー!$K$2,_xlfn.CONCAT(IF(LEN(ドッグキャリー!$N$2)=1,0,""),ドッグキャリー!$N$2)))),"")</f>
        <v/>
      </c>
      <c r="C818" s="229"/>
      <c r="D818" s="229"/>
      <c r="E818" s="229"/>
      <c r="F818" s="230"/>
      <c r="G818" s="230"/>
      <c r="H818" s="230"/>
      <c r="I818" s="231" t="str">
        <f>IF(リード・アクセサリー!N15=0,"",リード・アクセサリー!E15)</f>
        <v/>
      </c>
      <c r="J818" s="229" t="str">
        <f>IFERROR(IF(リード・アクセサリー!N15=0,"",リード・アクセサリー!N15),"")</f>
        <v/>
      </c>
      <c r="S818" s="216">
        <f t="shared" si="24"/>
        <v>817</v>
      </c>
      <c r="AA818" s="217" t="e">
        <f t="shared" si="25"/>
        <v>#VALUE!</v>
      </c>
    </row>
    <row r="819" spans="1:27" s="226" customFormat="1" ht="16.5">
      <c r="A819" s="217" t="str">
        <f>IFERROR(IF(J819&lt;&gt;"",MAX($A$1:A818)+1,""),"")</f>
        <v/>
      </c>
      <c r="B819" s="218" t="str">
        <f>IFERROR(IF(J819="","",_xlfn.CONCAT($Y$2,_xlfn.CONCAT(IF(LEN(ドッグキャリー!$K$2)=1,0,""),ドッグキャリー!$K$2,_xlfn.CONCAT(IF(LEN(ドッグキャリー!$N$2)=1,0,""),ドッグキャリー!$N$2)))),"")</f>
        <v/>
      </c>
      <c r="C819" s="229"/>
      <c r="D819" s="229"/>
      <c r="E819" s="229"/>
      <c r="F819" s="230"/>
      <c r="G819" s="230"/>
      <c r="H819" s="230"/>
      <c r="I819" s="231" t="str">
        <f>IF(リード・アクセサリー!N16=0,"",リード・アクセサリー!E16)</f>
        <v/>
      </c>
      <c r="J819" s="229" t="str">
        <f>IFERROR(IF(リード・アクセサリー!N16=0,"",リード・アクセサリー!N16),"")</f>
        <v/>
      </c>
      <c r="S819" s="216">
        <f t="shared" si="24"/>
        <v>818</v>
      </c>
      <c r="AA819" s="217" t="e">
        <f t="shared" si="25"/>
        <v>#VALUE!</v>
      </c>
    </row>
    <row r="820" spans="1:27" s="226" customFormat="1" ht="16.5">
      <c r="A820" s="217" t="str">
        <f>IFERROR(IF(J820&lt;&gt;"",MAX($A$1:A819)+1,""),"")</f>
        <v/>
      </c>
      <c r="B820" s="218" t="str">
        <f>IFERROR(IF(J820="","",_xlfn.CONCAT($Y$2,_xlfn.CONCAT(IF(LEN(ドッグキャリー!$K$2)=1,0,""),ドッグキャリー!$K$2,_xlfn.CONCAT(IF(LEN(ドッグキャリー!$N$2)=1,0,""),ドッグキャリー!$N$2)))),"")</f>
        <v/>
      </c>
      <c r="C820" s="229"/>
      <c r="D820" s="229"/>
      <c r="E820" s="229"/>
      <c r="F820" s="230"/>
      <c r="G820" s="230"/>
      <c r="H820" s="230"/>
      <c r="I820" s="231" t="str">
        <f>IF(リード・アクセサリー!N17=0,"",リード・アクセサリー!E17)</f>
        <v/>
      </c>
      <c r="J820" s="229" t="str">
        <f>IFERROR(IF(リード・アクセサリー!N17=0,"",リード・アクセサリー!N17),"")</f>
        <v/>
      </c>
      <c r="S820" s="216">
        <f t="shared" si="24"/>
        <v>819</v>
      </c>
      <c r="AA820" s="217" t="e">
        <f t="shared" si="25"/>
        <v>#VALUE!</v>
      </c>
    </row>
    <row r="821" spans="1:27" s="226" customFormat="1" ht="16.5">
      <c r="A821" s="217" t="str">
        <f>IFERROR(IF(J821&lt;&gt;"",MAX($A$1:A820)+1,""),"")</f>
        <v/>
      </c>
      <c r="B821" s="218" t="str">
        <f>IFERROR(IF(J821="","",_xlfn.CONCAT($Y$2,_xlfn.CONCAT(IF(LEN(ドッグキャリー!$K$2)=1,0,""),ドッグキャリー!$K$2,_xlfn.CONCAT(IF(LEN(ドッグキャリー!$N$2)=1,0,""),ドッグキャリー!$N$2)))),"")</f>
        <v/>
      </c>
      <c r="C821" s="229"/>
      <c r="D821" s="229"/>
      <c r="E821" s="229"/>
      <c r="F821" s="230"/>
      <c r="G821" s="230"/>
      <c r="H821" s="230"/>
      <c r="I821" s="231" t="str">
        <f>IF(リード・アクセサリー!N18=0,"",リード・アクセサリー!E18)</f>
        <v/>
      </c>
      <c r="J821" s="229" t="str">
        <f>IFERROR(IF(リード・アクセサリー!N18=0,"",リード・アクセサリー!N18),"")</f>
        <v/>
      </c>
      <c r="S821" s="216">
        <f t="shared" si="24"/>
        <v>820</v>
      </c>
      <c r="AA821" s="217" t="e">
        <f t="shared" si="25"/>
        <v>#VALUE!</v>
      </c>
    </row>
    <row r="822" spans="1:27" s="226" customFormat="1" ht="16.5">
      <c r="A822" s="217" t="str">
        <f>IFERROR(IF(J822&lt;&gt;"",MAX($A$1:A821)+1,""),"")</f>
        <v/>
      </c>
      <c r="B822" s="218" t="str">
        <f>IFERROR(IF(J822="","",_xlfn.CONCAT($Y$2,_xlfn.CONCAT(IF(LEN(ドッグキャリー!$K$2)=1,0,""),ドッグキャリー!$K$2,_xlfn.CONCAT(IF(LEN(ドッグキャリー!$N$2)=1,0,""),ドッグキャリー!$N$2)))),"")</f>
        <v/>
      </c>
      <c r="C822" s="229"/>
      <c r="D822" s="229"/>
      <c r="E822" s="229"/>
      <c r="F822" s="230"/>
      <c r="G822" s="230"/>
      <c r="H822" s="230"/>
      <c r="I822" s="231" t="str">
        <f>IF(リード・アクセサリー!N19=0,"",リード・アクセサリー!E19)</f>
        <v/>
      </c>
      <c r="J822" s="229" t="str">
        <f>IFERROR(IF(リード・アクセサリー!N19=0,"",リード・アクセサリー!N19),"")</f>
        <v/>
      </c>
      <c r="S822" s="216">
        <f t="shared" si="24"/>
        <v>821</v>
      </c>
      <c r="AA822" s="217" t="e">
        <f t="shared" si="25"/>
        <v>#VALUE!</v>
      </c>
    </row>
    <row r="823" spans="1:27" s="226" customFormat="1" ht="16.5">
      <c r="A823" s="217" t="str">
        <f>IFERROR(IF(J823&lt;&gt;"",MAX($A$1:A822)+1,""),"")</f>
        <v/>
      </c>
      <c r="B823" s="218" t="str">
        <f>IFERROR(IF(J823="","",_xlfn.CONCAT($Y$2,_xlfn.CONCAT(IF(LEN(ドッグキャリー!$K$2)=1,0,""),ドッグキャリー!$K$2,_xlfn.CONCAT(IF(LEN(ドッグキャリー!$N$2)=1,0,""),ドッグキャリー!$N$2)))),"")</f>
        <v/>
      </c>
      <c r="C823" s="229"/>
      <c r="D823" s="229"/>
      <c r="E823" s="229"/>
      <c r="F823" s="230"/>
      <c r="G823" s="230"/>
      <c r="H823" s="230"/>
      <c r="I823" s="231" t="str">
        <f>IF(リード・アクセサリー!N20=0,"",リード・アクセサリー!E20)</f>
        <v/>
      </c>
      <c r="J823" s="229" t="str">
        <f>IFERROR(IF(リード・アクセサリー!N20=0,"",リード・アクセサリー!N20),"")</f>
        <v/>
      </c>
      <c r="S823" s="216">
        <f t="shared" si="24"/>
        <v>822</v>
      </c>
      <c r="AA823" s="217" t="e">
        <f t="shared" si="25"/>
        <v>#VALUE!</v>
      </c>
    </row>
    <row r="824" spans="1:27" s="226" customFormat="1" ht="16.5">
      <c r="A824" s="217" t="str">
        <f>IFERROR(IF(J824&lt;&gt;"",MAX($A$1:A823)+1,""),"")</f>
        <v/>
      </c>
      <c r="B824" s="218" t="str">
        <f>IFERROR(IF(J824="","",_xlfn.CONCAT($Y$2,_xlfn.CONCAT(IF(LEN(ドッグキャリー!$K$2)=1,0,""),ドッグキャリー!$K$2,_xlfn.CONCAT(IF(LEN(ドッグキャリー!$N$2)=1,0,""),ドッグキャリー!$N$2)))),"")</f>
        <v/>
      </c>
      <c r="C824" s="229"/>
      <c r="D824" s="229"/>
      <c r="E824" s="229"/>
      <c r="F824" s="230"/>
      <c r="G824" s="230"/>
      <c r="H824" s="230"/>
      <c r="I824" s="231" t="str">
        <f>IF(リード・アクセサリー!N21=0,"",リード・アクセサリー!E21)</f>
        <v/>
      </c>
      <c r="J824" s="229" t="str">
        <f>IFERROR(IF(リード・アクセサリー!N21=0,"",リード・アクセサリー!N21),"")</f>
        <v/>
      </c>
      <c r="S824" s="216">
        <f t="shared" si="24"/>
        <v>823</v>
      </c>
      <c r="AA824" s="217" t="e">
        <f t="shared" si="25"/>
        <v>#VALUE!</v>
      </c>
    </row>
    <row r="825" spans="1:27" s="226" customFormat="1" ht="16.5">
      <c r="A825" s="217" t="str">
        <f>IFERROR(IF(J825&lt;&gt;"",MAX($A$1:A824)+1,""),"")</f>
        <v/>
      </c>
      <c r="B825" s="218" t="str">
        <f>IFERROR(IF(J825="","",_xlfn.CONCAT($Y$2,_xlfn.CONCAT(IF(LEN(ドッグキャリー!$K$2)=1,0,""),ドッグキャリー!$K$2,_xlfn.CONCAT(IF(LEN(ドッグキャリー!$N$2)=1,0,""),ドッグキャリー!$N$2)))),"")</f>
        <v/>
      </c>
      <c r="C825" s="229"/>
      <c r="D825" s="229"/>
      <c r="E825" s="229"/>
      <c r="F825" s="230"/>
      <c r="G825" s="230"/>
      <c r="H825" s="230"/>
      <c r="I825" s="231" t="str">
        <f>IF(リード・アクセサリー!N22=0,"",リード・アクセサリー!E22)</f>
        <v/>
      </c>
      <c r="J825" s="229" t="str">
        <f>IFERROR(IF(リード・アクセサリー!N22=0,"",リード・アクセサリー!N22),"")</f>
        <v/>
      </c>
      <c r="S825" s="216">
        <f t="shared" si="24"/>
        <v>824</v>
      </c>
      <c r="AA825" s="217" t="e">
        <f t="shared" si="25"/>
        <v>#VALUE!</v>
      </c>
    </row>
    <row r="826" spans="1:27" s="226" customFormat="1" ht="16.5">
      <c r="A826" s="217" t="str">
        <f>IFERROR(IF(J826&lt;&gt;"",MAX($A$1:A825)+1,""),"")</f>
        <v/>
      </c>
      <c r="B826" s="218" t="str">
        <f>IFERROR(IF(J826="","",_xlfn.CONCAT($Y$2,_xlfn.CONCAT(IF(LEN(ドッグキャリー!$K$2)=1,0,""),ドッグキャリー!$K$2,_xlfn.CONCAT(IF(LEN(ドッグキャリー!$N$2)=1,0,""),ドッグキャリー!$N$2)))),"")</f>
        <v/>
      </c>
      <c r="C826" s="229"/>
      <c r="D826" s="229"/>
      <c r="E826" s="229"/>
      <c r="F826" s="230"/>
      <c r="G826" s="230"/>
      <c r="H826" s="230"/>
      <c r="I826" s="231" t="str">
        <f>IF(リード・アクセサリー!N23=0,"",リード・アクセサリー!E23)</f>
        <v/>
      </c>
      <c r="J826" s="229" t="str">
        <f>IFERROR(IF(リード・アクセサリー!N23=0,"",リード・アクセサリー!N23),"")</f>
        <v/>
      </c>
      <c r="S826" s="216">
        <f t="shared" si="24"/>
        <v>825</v>
      </c>
      <c r="AA826" s="217" t="e">
        <f t="shared" si="25"/>
        <v>#VALUE!</v>
      </c>
    </row>
    <row r="827" spans="1:27" s="228" customFormat="1" ht="16.5">
      <c r="A827" s="217" t="str">
        <f>IFERROR(IF(J827&lt;&gt;"",MAX($A$1:A826)+1,""),"")</f>
        <v/>
      </c>
      <c r="B827" s="218" t="str">
        <f>IFERROR(IF(J827="","",_xlfn.CONCAT($Y$2,_xlfn.CONCAT(IF(LEN(ドッグキャリー!$K$2)=1,0,""),ドッグキャリー!$K$2,_xlfn.CONCAT(IF(LEN(ドッグキャリー!$N$2)=1,0,""),ドッグキャリー!$N$2)))),"")</f>
        <v/>
      </c>
      <c r="C827" s="229"/>
      <c r="D827" s="229"/>
      <c r="E827" s="229"/>
      <c r="F827" s="230"/>
      <c r="G827" s="230"/>
      <c r="H827" s="230"/>
      <c r="I827" s="231" t="str">
        <f>IF(リード・アクセサリー!N24=0,"",リード・アクセサリー!E24)</f>
        <v/>
      </c>
      <c r="J827" s="229" t="str">
        <f>IFERROR(IF(リード・アクセサリー!N24=0,"",リード・アクセサリー!N24),"")</f>
        <v/>
      </c>
      <c r="S827" s="216">
        <f t="shared" si="24"/>
        <v>826</v>
      </c>
      <c r="AA827" s="217" t="e">
        <f t="shared" si="25"/>
        <v>#VALUE!</v>
      </c>
    </row>
    <row r="828" spans="1:27" s="228" customFormat="1" ht="16.5">
      <c r="A828" s="217" t="str">
        <f>IFERROR(IF(J828&lt;&gt;"",MAX($A$1:A827)+1,""),"")</f>
        <v/>
      </c>
      <c r="B828" s="218" t="str">
        <f>IFERROR(IF(J828="","",_xlfn.CONCAT($Y$2,_xlfn.CONCAT(IF(LEN(ドッグキャリー!$K$2)=1,0,""),ドッグキャリー!$K$2,_xlfn.CONCAT(IF(LEN(ドッグキャリー!$N$2)=1,0,""),ドッグキャリー!$N$2)))),"")</f>
        <v/>
      </c>
      <c r="C828" s="229"/>
      <c r="D828" s="229"/>
      <c r="E828" s="229"/>
      <c r="F828" s="230"/>
      <c r="G828" s="230"/>
      <c r="H828" s="230"/>
      <c r="I828" s="231" t="str">
        <f>IF(リード・アクセサリー!N25=0,"",リード・アクセサリー!E25)</f>
        <v/>
      </c>
      <c r="J828" s="229" t="str">
        <f>IFERROR(IF(リード・アクセサリー!N25=0,"",リード・アクセサリー!N25),"")</f>
        <v/>
      </c>
      <c r="S828" s="216">
        <f t="shared" si="24"/>
        <v>827</v>
      </c>
      <c r="AA828" s="217" t="e">
        <f t="shared" si="25"/>
        <v>#VALUE!</v>
      </c>
    </row>
    <row r="829" spans="1:27" s="228" customFormat="1" ht="16.5">
      <c r="A829" s="217" t="str">
        <f>IFERROR(IF(J829&lt;&gt;"",MAX($A$1:A828)+1,""),"")</f>
        <v/>
      </c>
      <c r="B829" s="218" t="str">
        <f>IFERROR(IF(J829="","",_xlfn.CONCAT($Y$2,_xlfn.CONCAT(IF(LEN(ドッグキャリー!$K$2)=1,0,""),ドッグキャリー!$K$2,_xlfn.CONCAT(IF(LEN(ドッグキャリー!$N$2)=1,0,""),ドッグキャリー!$N$2)))),"")</f>
        <v/>
      </c>
      <c r="C829" s="229"/>
      <c r="D829" s="229"/>
      <c r="E829" s="229"/>
      <c r="F829" s="230"/>
      <c r="G829" s="230"/>
      <c r="H829" s="230"/>
      <c r="I829" s="231" t="str">
        <f>IF(リード・アクセサリー!N26=0,"",リード・アクセサリー!E26)</f>
        <v/>
      </c>
      <c r="J829" s="229" t="str">
        <f>IFERROR(IF(リード・アクセサリー!N26=0,"",リード・アクセサリー!N26),"")</f>
        <v/>
      </c>
      <c r="S829" s="216">
        <f t="shared" si="24"/>
        <v>828</v>
      </c>
      <c r="AA829" s="217" t="e">
        <f t="shared" si="25"/>
        <v>#VALUE!</v>
      </c>
    </row>
    <row r="830" spans="1:27" s="228" customFormat="1" ht="16.5">
      <c r="A830" s="217" t="str">
        <f>IFERROR(IF(J830&lt;&gt;"",MAX($A$1:A829)+1,""),"")</f>
        <v/>
      </c>
      <c r="B830" s="218" t="str">
        <f>IFERROR(IF(J830="","",_xlfn.CONCAT($Y$2,_xlfn.CONCAT(IF(LEN(ドッグキャリー!$K$2)=1,0,""),ドッグキャリー!$K$2,_xlfn.CONCAT(IF(LEN(ドッグキャリー!$N$2)=1,0,""),ドッグキャリー!$N$2)))),"")</f>
        <v/>
      </c>
      <c r="C830" s="229"/>
      <c r="D830" s="229"/>
      <c r="E830" s="229"/>
      <c r="F830" s="230"/>
      <c r="G830" s="230"/>
      <c r="H830" s="230"/>
      <c r="I830" s="231" t="str">
        <f>IF(リード・アクセサリー!N27=0,"",リード・アクセサリー!E27)</f>
        <v/>
      </c>
      <c r="J830" s="229" t="str">
        <f>IFERROR(IF(リード・アクセサリー!N27=0,"",リード・アクセサリー!N27),"")</f>
        <v/>
      </c>
      <c r="S830" s="216">
        <f t="shared" si="24"/>
        <v>829</v>
      </c>
      <c r="AA830" s="217" t="e">
        <f t="shared" si="25"/>
        <v>#VALUE!</v>
      </c>
    </row>
    <row r="831" spans="1:27" s="228" customFormat="1" ht="16.5">
      <c r="A831" s="217" t="str">
        <f>IFERROR(IF(J831&lt;&gt;"",MAX($A$1:A830)+1,""),"")</f>
        <v/>
      </c>
      <c r="B831" s="218" t="str">
        <f>IFERROR(IF(J831="","",_xlfn.CONCAT($Y$2,_xlfn.CONCAT(IF(LEN(ドッグキャリー!$K$2)=1,0,""),ドッグキャリー!$K$2,_xlfn.CONCAT(IF(LEN(ドッグキャリー!$N$2)=1,0,""),ドッグキャリー!$N$2)))),"")</f>
        <v/>
      </c>
      <c r="C831" s="229"/>
      <c r="D831" s="229"/>
      <c r="E831" s="229"/>
      <c r="F831" s="230"/>
      <c r="G831" s="230"/>
      <c r="H831" s="230"/>
      <c r="I831" s="231" t="str">
        <f>IF(リード・アクセサリー!N28=0,"",リード・アクセサリー!E28)</f>
        <v/>
      </c>
      <c r="J831" s="229" t="str">
        <f>IFERROR(IF(リード・アクセサリー!N28=0,"",リード・アクセサリー!N28),"")</f>
        <v/>
      </c>
      <c r="S831" s="216">
        <f t="shared" si="24"/>
        <v>830</v>
      </c>
      <c r="AA831" s="217" t="e">
        <f t="shared" si="25"/>
        <v>#VALUE!</v>
      </c>
    </row>
    <row r="832" spans="1:27" s="228" customFormat="1" ht="16.5">
      <c r="A832" s="217" t="str">
        <f>IFERROR(IF(J832&lt;&gt;"",MAX($A$1:A831)+1,""),"")</f>
        <v/>
      </c>
      <c r="B832" s="218" t="str">
        <f>IFERROR(IF(J832="","",_xlfn.CONCAT($Y$2,_xlfn.CONCAT(IF(LEN(ドッグキャリー!$K$2)=1,0,""),ドッグキャリー!$K$2,_xlfn.CONCAT(IF(LEN(ドッグキャリー!$N$2)=1,0,""),ドッグキャリー!$N$2)))),"")</f>
        <v/>
      </c>
      <c r="C832" s="229"/>
      <c r="D832" s="229"/>
      <c r="E832" s="229"/>
      <c r="F832" s="230"/>
      <c r="G832" s="230"/>
      <c r="H832" s="230"/>
      <c r="I832" s="231" t="str">
        <f>IF(リード・アクセサリー!N29=0,"",リード・アクセサリー!E29)</f>
        <v/>
      </c>
      <c r="J832" s="229" t="str">
        <f>IFERROR(IF(リード・アクセサリー!N29=0,"",リード・アクセサリー!N29),"")</f>
        <v/>
      </c>
      <c r="S832" s="216">
        <f t="shared" si="24"/>
        <v>831</v>
      </c>
      <c r="AA832" s="217" t="e">
        <f t="shared" si="25"/>
        <v>#VALUE!</v>
      </c>
    </row>
    <row r="833" spans="1:27" s="228" customFormat="1" ht="16.5">
      <c r="A833" s="217" t="str">
        <f>IFERROR(IF(J833&lt;&gt;"",MAX($A$1:A832)+1,""),"")</f>
        <v/>
      </c>
      <c r="B833" s="218" t="str">
        <f>IFERROR(IF(J833="","",_xlfn.CONCAT($Y$2,_xlfn.CONCAT(IF(LEN(ドッグキャリー!$K$2)=1,0,""),ドッグキャリー!$K$2,_xlfn.CONCAT(IF(LEN(ドッグキャリー!$N$2)=1,0,""),ドッグキャリー!$N$2)))),"")</f>
        <v/>
      </c>
      <c r="C833" s="229"/>
      <c r="D833" s="229"/>
      <c r="E833" s="229"/>
      <c r="F833" s="230"/>
      <c r="G833" s="230"/>
      <c r="H833" s="230"/>
      <c r="I833" s="231" t="str">
        <f>IF(リード・アクセサリー!N30=0,"",リード・アクセサリー!E30)</f>
        <v/>
      </c>
      <c r="J833" s="229" t="str">
        <f>IFERROR(IF(リード・アクセサリー!N30=0,"",リード・アクセサリー!N30),"")</f>
        <v/>
      </c>
      <c r="S833" s="216">
        <f t="shared" si="24"/>
        <v>832</v>
      </c>
      <c r="AA833" s="217" t="e">
        <f t="shared" si="25"/>
        <v>#VALUE!</v>
      </c>
    </row>
    <row r="834" spans="1:27" s="228" customFormat="1" ht="16.5">
      <c r="A834" s="217" t="str">
        <f>IFERROR(IF(J834&lt;&gt;"",MAX($A$1:A833)+1,""),"")</f>
        <v/>
      </c>
      <c r="B834" s="218" t="str">
        <f>IFERROR(IF(J834="","",_xlfn.CONCAT($Y$2,_xlfn.CONCAT(IF(LEN(ドッグキャリー!$K$2)=1,0,""),ドッグキャリー!$K$2,_xlfn.CONCAT(IF(LEN(ドッグキャリー!$N$2)=1,0,""),ドッグキャリー!$N$2)))),"")</f>
        <v/>
      </c>
      <c r="C834" s="229"/>
      <c r="D834" s="229"/>
      <c r="E834" s="229"/>
      <c r="F834" s="230"/>
      <c r="G834" s="230"/>
      <c r="H834" s="230"/>
      <c r="I834" s="231" t="str">
        <f>IF(リード・アクセサリー!N31=0,"",リード・アクセサリー!E31)</f>
        <v/>
      </c>
      <c r="J834" s="229" t="str">
        <f>IFERROR(IF(リード・アクセサリー!N31=0,"",リード・アクセサリー!N31),"")</f>
        <v/>
      </c>
      <c r="S834" s="216">
        <f t="shared" si="24"/>
        <v>833</v>
      </c>
      <c r="AA834" s="217" t="e">
        <f t="shared" si="25"/>
        <v>#VALUE!</v>
      </c>
    </row>
    <row r="835" spans="1:27" s="228" customFormat="1" ht="16.5">
      <c r="A835" s="217" t="str">
        <f>IFERROR(IF(J835&lt;&gt;"",MAX($A$1:A834)+1,""),"")</f>
        <v/>
      </c>
      <c r="B835" s="218" t="str">
        <f>IFERROR(IF(J835="","",_xlfn.CONCAT($Y$2,_xlfn.CONCAT(IF(LEN(ドッグキャリー!$K$2)=1,0,""),ドッグキャリー!$K$2,_xlfn.CONCAT(IF(LEN(ドッグキャリー!$N$2)=1,0,""),ドッグキャリー!$N$2)))),"")</f>
        <v/>
      </c>
      <c r="C835" s="229"/>
      <c r="D835" s="229"/>
      <c r="E835" s="229"/>
      <c r="F835" s="230"/>
      <c r="G835" s="230"/>
      <c r="H835" s="230"/>
      <c r="I835" s="231" t="str">
        <f>IF(リード・アクセサリー!N32=0,"",リード・アクセサリー!E32)</f>
        <v/>
      </c>
      <c r="J835" s="229" t="str">
        <f>IFERROR(IF(リード・アクセサリー!N32=0,"",リード・アクセサリー!N32),"")</f>
        <v/>
      </c>
      <c r="S835" s="216">
        <f t="shared" ref="S835:S898" si="26">+ROW()-ROW($B$1)</f>
        <v>834</v>
      </c>
      <c r="AA835" s="217" t="e">
        <f t="shared" ref="AA835:AA898" si="27">IF(J835-J834=1,0,1)</f>
        <v>#VALUE!</v>
      </c>
    </row>
    <row r="836" spans="1:27" s="228" customFormat="1" ht="16.5">
      <c r="A836" s="217" t="str">
        <f>IFERROR(IF(J836&lt;&gt;"",MAX($A$1:A835)+1,""),"")</f>
        <v/>
      </c>
      <c r="B836" s="218" t="str">
        <f>IFERROR(IF(J836="","",_xlfn.CONCAT($Y$2,_xlfn.CONCAT(IF(LEN(ドッグキャリー!$K$2)=1,0,""),ドッグキャリー!$K$2,_xlfn.CONCAT(IF(LEN(ドッグキャリー!$N$2)=1,0,""),ドッグキャリー!$N$2)))),"")</f>
        <v/>
      </c>
      <c r="C836" s="229"/>
      <c r="D836" s="229"/>
      <c r="E836" s="229"/>
      <c r="F836" s="230"/>
      <c r="G836" s="230"/>
      <c r="H836" s="230"/>
      <c r="I836" s="231" t="str">
        <f>IF(リード・アクセサリー!N33=0,"",リード・アクセサリー!E33)</f>
        <v/>
      </c>
      <c r="J836" s="229" t="str">
        <f>IFERROR(IF(リード・アクセサリー!N33=0,"",リード・アクセサリー!N33),"")</f>
        <v/>
      </c>
      <c r="S836" s="216">
        <f t="shared" si="26"/>
        <v>835</v>
      </c>
      <c r="AA836" s="217" t="e">
        <f t="shared" si="27"/>
        <v>#VALUE!</v>
      </c>
    </row>
    <row r="837" spans="1:27" s="228" customFormat="1" ht="16.5">
      <c r="A837" s="217" t="str">
        <f>IFERROR(IF(J837&lt;&gt;"",MAX($A$1:A836)+1,""),"")</f>
        <v/>
      </c>
      <c r="B837" s="218" t="str">
        <f>IFERROR(IF(J837="","",_xlfn.CONCAT($Y$2,_xlfn.CONCAT(IF(LEN(ドッグキャリー!$K$2)=1,0,""),ドッグキャリー!$K$2,_xlfn.CONCAT(IF(LEN(ドッグキャリー!$N$2)=1,0,""),ドッグキャリー!$N$2)))),"")</f>
        <v/>
      </c>
      <c r="C837" s="229"/>
      <c r="D837" s="229"/>
      <c r="E837" s="229"/>
      <c r="F837" s="230"/>
      <c r="G837" s="230"/>
      <c r="H837" s="230"/>
      <c r="I837" s="231" t="str">
        <f>IF(リード・アクセサリー!N34=0,"",リード・アクセサリー!E34)</f>
        <v/>
      </c>
      <c r="J837" s="229" t="str">
        <f>IFERROR(IF(リード・アクセサリー!N34=0,"",リード・アクセサリー!N34),"")</f>
        <v/>
      </c>
      <c r="S837" s="216">
        <f t="shared" si="26"/>
        <v>836</v>
      </c>
      <c r="AA837" s="217" t="e">
        <f t="shared" si="27"/>
        <v>#VALUE!</v>
      </c>
    </row>
    <row r="838" spans="1:27" s="228" customFormat="1" ht="16.5">
      <c r="A838" s="217" t="str">
        <f>IFERROR(IF(J838&lt;&gt;"",MAX($A$1:A837)+1,""),"")</f>
        <v/>
      </c>
      <c r="B838" s="218" t="str">
        <f>IFERROR(IF(J838="","",_xlfn.CONCAT($Y$2,_xlfn.CONCAT(IF(LEN(ドッグキャリー!$K$2)=1,0,""),ドッグキャリー!$K$2,_xlfn.CONCAT(IF(LEN(ドッグキャリー!$N$2)=1,0,""),ドッグキャリー!$N$2)))),"")</f>
        <v/>
      </c>
      <c r="C838" s="229"/>
      <c r="D838" s="229"/>
      <c r="E838" s="229"/>
      <c r="F838" s="230"/>
      <c r="G838" s="230"/>
      <c r="H838" s="230"/>
      <c r="I838" s="231" t="str">
        <f>IF(リード・アクセサリー!N35=0,"",リード・アクセサリー!E35)</f>
        <v/>
      </c>
      <c r="J838" s="229" t="str">
        <f>IFERROR(IF(リード・アクセサリー!N35=0,"",リード・アクセサリー!N35),"")</f>
        <v/>
      </c>
      <c r="S838" s="216">
        <f t="shared" si="26"/>
        <v>837</v>
      </c>
      <c r="AA838" s="217" t="e">
        <f t="shared" si="27"/>
        <v>#VALUE!</v>
      </c>
    </row>
    <row r="839" spans="1:27" s="228" customFormat="1" ht="16.5">
      <c r="A839" s="217" t="str">
        <f>IFERROR(IF(J839&lt;&gt;"",MAX($A$1:A838)+1,""),"")</f>
        <v/>
      </c>
      <c r="B839" s="218" t="str">
        <f>IFERROR(IF(J839="","",_xlfn.CONCAT($Y$2,_xlfn.CONCAT(IF(LEN(ドッグキャリー!$K$2)=1,0,""),ドッグキャリー!$K$2,_xlfn.CONCAT(IF(LEN(ドッグキャリー!$N$2)=1,0,""),ドッグキャリー!$N$2)))),"")</f>
        <v/>
      </c>
      <c r="C839" s="229"/>
      <c r="D839" s="229"/>
      <c r="E839" s="229"/>
      <c r="F839" s="230"/>
      <c r="G839" s="230"/>
      <c r="H839" s="230"/>
      <c r="I839" s="231" t="str">
        <f>IF(リード・アクセサリー!N36=0,"",リード・アクセサリー!E36)</f>
        <v/>
      </c>
      <c r="J839" s="229" t="str">
        <f>IFERROR(IF(リード・アクセサリー!N36=0,"",リード・アクセサリー!N36),"")</f>
        <v/>
      </c>
      <c r="S839" s="216">
        <f t="shared" si="26"/>
        <v>838</v>
      </c>
      <c r="AA839" s="217" t="e">
        <f t="shared" si="27"/>
        <v>#VALUE!</v>
      </c>
    </row>
    <row r="840" spans="1:27" s="228" customFormat="1" ht="16.5">
      <c r="A840" s="217" t="str">
        <f>IFERROR(IF(J840&lt;&gt;"",MAX($A$1:A839)+1,""),"")</f>
        <v/>
      </c>
      <c r="B840" s="218" t="str">
        <f>IFERROR(IF(J840="","",_xlfn.CONCAT($Y$2,_xlfn.CONCAT(IF(LEN(ドッグキャリー!$K$2)=1,0,""),ドッグキャリー!$K$2,_xlfn.CONCAT(IF(LEN(ドッグキャリー!$N$2)=1,0,""),ドッグキャリー!$N$2)))),"")</f>
        <v/>
      </c>
      <c r="C840" s="229"/>
      <c r="D840" s="229"/>
      <c r="E840" s="229"/>
      <c r="F840" s="230"/>
      <c r="G840" s="230"/>
      <c r="H840" s="230"/>
      <c r="I840" s="231" t="str">
        <f>IF(リード・アクセサリー!N37=0,"",リード・アクセサリー!E37)</f>
        <v/>
      </c>
      <c r="J840" s="229" t="str">
        <f>IFERROR(IF(リード・アクセサリー!N37=0,"",リード・アクセサリー!N37),"")</f>
        <v/>
      </c>
      <c r="S840" s="216">
        <f t="shared" si="26"/>
        <v>839</v>
      </c>
      <c r="AA840" s="217" t="e">
        <f t="shared" si="27"/>
        <v>#VALUE!</v>
      </c>
    </row>
    <row r="841" spans="1:27" s="228" customFormat="1" ht="16.5">
      <c r="A841" s="217" t="str">
        <f>IFERROR(IF(J841&lt;&gt;"",MAX($A$1:A840)+1,""),"")</f>
        <v/>
      </c>
      <c r="B841" s="218" t="str">
        <f>IFERROR(IF(J841="","",_xlfn.CONCAT($Y$2,_xlfn.CONCAT(IF(LEN(ドッグキャリー!$K$2)=1,0,""),ドッグキャリー!$K$2,_xlfn.CONCAT(IF(LEN(ドッグキャリー!$N$2)=1,0,""),ドッグキャリー!$N$2)))),"")</f>
        <v/>
      </c>
      <c r="C841" s="229"/>
      <c r="D841" s="229"/>
      <c r="E841" s="229"/>
      <c r="F841" s="230"/>
      <c r="G841" s="230"/>
      <c r="H841" s="230"/>
      <c r="I841" s="231" t="str">
        <f>IF(リード・アクセサリー!N38=0,"",リード・アクセサリー!E38)</f>
        <v/>
      </c>
      <c r="J841" s="229" t="str">
        <f>IFERROR(IF(リード・アクセサリー!N38=0,"",リード・アクセサリー!N38),"")</f>
        <v/>
      </c>
      <c r="S841" s="216">
        <f t="shared" si="26"/>
        <v>840</v>
      </c>
      <c r="AA841" s="217" t="e">
        <f t="shared" si="27"/>
        <v>#VALUE!</v>
      </c>
    </row>
    <row r="842" spans="1:27" s="228" customFormat="1" ht="16.5">
      <c r="A842" s="217" t="str">
        <f>IFERROR(IF(J842&lt;&gt;"",MAX($A$1:A841)+1,""),"")</f>
        <v/>
      </c>
      <c r="B842" s="218" t="str">
        <f>IFERROR(IF(J842="","",_xlfn.CONCAT($Y$2,_xlfn.CONCAT(IF(LEN(ドッグキャリー!$K$2)=1,0,""),ドッグキャリー!$K$2,_xlfn.CONCAT(IF(LEN(ドッグキャリー!$N$2)=1,0,""),ドッグキャリー!$N$2)))),"")</f>
        <v/>
      </c>
      <c r="C842" s="229"/>
      <c r="D842" s="229"/>
      <c r="E842" s="229"/>
      <c r="F842" s="230"/>
      <c r="G842" s="230"/>
      <c r="H842" s="230"/>
      <c r="I842" s="231" t="str">
        <f>IF(リード・アクセサリー!N39=0,"",リード・アクセサリー!E39)</f>
        <v/>
      </c>
      <c r="J842" s="229" t="str">
        <f>IFERROR(IF(リード・アクセサリー!N39=0,"",リード・アクセサリー!N39),"")</f>
        <v/>
      </c>
      <c r="S842" s="216">
        <f t="shared" si="26"/>
        <v>841</v>
      </c>
      <c r="AA842" s="217" t="e">
        <f t="shared" si="27"/>
        <v>#VALUE!</v>
      </c>
    </row>
    <row r="843" spans="1:27" s="228" customFormat="1" ht="16.5">
      <c r="A843" s="217" t="str">
        <f>IFERROR(IF(J843&lt;&gt;"",MAX($A$1:A842)+1,""),"")</f>
        <v/>
      </c>
      <c r="B843" s="218" t="str">
        <f>IFERROR(IF(J843="","",_xlfn.CONCAT($Y$2,_xlfn.CONCAT(IF(LEN(ドッグキャリー!$K$2)=1,0,""),ドッグキャリー!$K$2,_xlfn.CONCAT(IF(LEN(ドッグキャリー!$N$2)=1,0,""),ドッグキャリー!$N$2)))),"")</f>
        <v/>
      </c>
      <c r="C843" s="229"/>
      <c r="D843" s="229"/>
      <c r="E843" s="229"/>
      <c r="F843" s="230"/>
      <c r="G843" s="230"/>
      <c r="H843" s="230"/>
      <c r="I843" s="231" t="str">
        <f>IF(リード・アクセサリー!N40=0,"",リード・アクセサリー!E40)</f>
        <v/>
      </c>
      <c r="J843" s="229" t="str">
        <f>IFERROR(IF(リード・アクセサリー!N40=0,"",リード・アクセサリー!N40),"")</f>
        <v/>
      </c>
      <c r="S843" s="216">
        <f t="shared" si="26"/>
        <v>842</v>
      </c>
      <c r="AA843" s="217" t="e">
        <f t="shared" si="27"/>
        <v>#VALUE!</v>
      </c>
    </row>
    <row r="844" spans="1:27" s="228" customFormat="1" ht="16.5">
      <c r="A844" s="217" t="str">
        <f>IFERROR(IF(J844&lt;&gt;"",MAX($A$1:A843)+1,""),"")</f>
        <v/>
      </c>
      <c r="B844" s="218" t="str">
        <f>IFERROR(IF(J844="","",_xlfn.CONCAT($Y$2,_xlfn.CONCAT(IF(LEN(ドッグキャリー!$K$2)=1,0,""),ドッグキャリー!$K$2,_xlfn.CONCAT(IF(LEN(ドッグキャリー!$N$2)=1,0,""),ドッグキャリー!$N$2)))),"")</f>
        <v/>
      </c>
      <c r="C844" s="229"/>
      <c r="D844" s="229"/>
      <c r="E844" s="229"/>
      <c r="F844" s="230"/>
      <c r="G844" s="230"/>
      <c r="H844" s="230"/>
      <c r="I844" s="231" t="str">
        <f>IF(リード・アクセサリー!N41=0,"",リード・アクセサリー!E41)</f>
        <v/>
      </c>
      <c r="J844" s="229" t="str">
        <f>IFERROR(IF(リード・アクセサリー!N41=0,"",リード・アクセサリー!N41),"")</f>
        <v/>
      </c>
      <c r="S844" s="216">
        <f t="shared" si="26"/>
        <v>843</v>
      </c>
      <c r="AA844" s="217" t="e">
        <f t="shared" si="27"/>
        <v>#VALUE!</v>
      </c>
    </row>
    <row r="845" spans="1:27" s="228" customFormat="1" ht="16.5">
      <c r="A845" s="217" t="str">
        <f>IFERROR(IF(J845&lt;&gt;"",MAX($A$1:A844)+1,""),"")</f>
        <v/>
      </c>
      <c r="B845" s="218" t="str">
        <f>IFERROR(IF(J845="","",_xlfn.CONCAT($Y$2,_xlfn.CONCAT(IF(LEN(ドッグキャリー!$K$2)=1,0,""),ドッグキャリー!$K$2,_xlfn.CONCAT(IF(LEN(ドッグキャリー!$N$2)=1,0,""),ドッグキャリー!$N$2)))),"")</f>
        <v/>
      </c>
      <c r="C845" s="229"/>
      <c r="D845" s="229"/>
      <c r="E845" s="229"/>
      <c r="F845" s="230"/>
      <c r="G845" s="230"/>
      <c r="H845" s="230"/>
      <c r="I845" s="231" t="str">
        <f>IF(リード・アクセサリー!N42=0,"",リード・アクセサリー!E42)</f>
        <v/>
      </c>
      <c r="J845" s="229" t="str">
        <f>IFERROR(IF(リード・アクセサリー!N42=0,"",リード・アクセサリー!N42),"")</f>
        <v/>
      </c>
      <c r="S845" s="216">
        <f t="shared" si="26"/>
        <v>844</v>
      </c>
      <c r="AA845" s="217" t="e">
        <f t="shared" si="27"/>
        <v>#VALUE!</v>
      </c>
    </row>
    <row r="846" spans="1:27" s="228" customFormat="1" ht="16.5">
      <c r="A846" s="217" t="str">
        <f>IFERROR(IF(J846&lt;&gt;"",MAX($A$1:A845)+1,""),"")</f>
        <v/>
      </c>
      <c r="B846" s="218" t="str">
        <f>IFERROR(IF(J846="","",_xlfn.CONCAT($Y$2,_xlfn.CONCAT(IF(LEN(ドッグキャリー!$K$2)=1,0,""),ドッグキャリー!$K$2,_xlfn.CONCAT(IF(LEN(ドッグキャリー!$N$2)=1,0,""),ドッグキャリー!$N$2)))),"")</f>
        <v/>
      </c>
      <c r="C846" s="229"/>
      <c r="D846" s="229"/>
      <c r="E846" s="229"/>
      <c r="F846" s="230"/>
      <c r="G846" s="230"/>
      <c r="H846" s="230"/>
      <c r="I846" s="231" t="str">
        <f>IF(リード・アクセサリー!N43=0,"",リード・アクセサリー!E43)</f>
        <v/>
      </c>
      <c r="J846" s="229" t="str">
        <f>IFERROR(IF(リード・アクセサリー!N43=0,"",リード・アクセサリー!N43),"")</f>
        <v/>
      </c>
      <c r="S846" s="216">
        <f t="shared" si="26"/>
        <v>845</v>
      </c>
      <c r="AA846" s="217" t="e">
        <f t="shared" si="27"/>
        <v>#VALUE!</v>
      </c>
    </row>
    <row r="847" spans="1:27" s="228" customFormat="1" ht="16.5">
      <c r="A847" s="217" t="str">
        <f>IFERROR(IF(J847&lt;&gt;"",MAX($A$1:A846)+1,""),"")</f>
        <v/>
      </c>
      <c r="B847" s="218" t="str">
        <f>IFERROR(IF(J847="","",_xlfn.CONCAT($Y$2,_xlfn.CONCAT(IF(LEN(ドッグキャリー!$K$2)=1,0,""),ドッグキャリー!$K$2,_xlfn.CONCAT(IF(LEN(ドッグキャリー!$N$2)=1,0,""),ドッグキャリー!$N$2)))),"")</f>
        <v/>
      </c>
      <c r="C847" s="229"/>
      <c r="D847" s="229"/>
      <c r="E847" s="229"/>
      <c r="F847" s="230"/>
      <c r="G847" s="230"/>
      <c r="H847" s="230"/>
      <c r="I847" s="231" t="str">
        <f>IF(リード・アクセサリー!N44=0,"",リード・アクセサリー!E44)</f>
        <v/>
      </c>
      <c r="J847" s="229" t="str">
        <f>IFERROR(IF(リード・アクセサリー!N44=0,"",リード・アクセサリー!N44),"")</f>
        <v/>
      </c>
      <c r="S847" s="216">
        <f t="shared" si="26"/>
        <v>846</v>
      </c>
      <c r="AA847" s="217" t="e">
        <f t="shared" si="27"/>
        <v>#VALUE!</v>
      </c>
    </row>
    <row r="848" spans="1:27" s="228" customFormat="1" ht="16.5">
      <c r="A848" s="217" t="str">
        <f>IFERROR(IF(J848&lt;&gt;"",MAX($A$1:A847)+1,""),"")</f>
        <v/>
      </c>
      <c r="B848" s="218" t="str">
        <f>IFERROR(IF(J848="","",_xlfn.CONCAT($Y$2,_xlfn.CONCAT(IF(LEN(ドッグキャリー!$K$2)=1,0,""),ドッグキャリー!$K$2,_xlfn.CONCAT(IF(LEN(ドッグキャリー!$N$2)=1,0,""),ドッグキャリー!$N$2)))),"")</f>
        <v/>
      </c>
      <c r="C848" s="229"/>
      <c r="D848" s="229"/>
      <c r="E848" s="229"/>
      <c r="F848" s="230"/>
      <c r="G848" s="230"/>
      <c r="H848" s="230"/>
      <c r="I848" s="231" t="str">
        <f>IF(リード・アクセサリー!N45=0,"",リード・アクセサリー!E45)</f>
        <v/>
      </c>
      <c r="J848" s="229" t="str">
        <f>IFERROR(IF(リード・アクセサリー!N45=0,"",リード・アクセサリー!N45),"")</f>
        <v/>
      </c>
      <c r="S848" s="216">
        <f t="shared" si="26"/>
        <v>847</v>
      </c>
      <c r="AA848" s="217" t="e">
        <f t="shared" si="27"/>
        <v>#VALUE!</v>
      </c>
    </row>
    <row r="849" spans="1:27" s="228" customFormat="1" ht="16.5">
      <c r="A849" s="217" t="str">
        <f>IFERROR(IF(J849&lt;&gt;"",MAX($A$1:A848)+1,""),"")</f>
        <v/>
      </c>
      <c r="B849" s="218" t="str">
        <f>IFERROR(IF(J849="","",_xlfn.CONCAT($Y$2,_xlfn.CONCAT(IF(LEN(ドッグキャリー!$K$2)=1,0,""),ドッグキャリー!$K$2,_xlfn.CONCAT(IF(LEN(ドッグキャリー!$N$2)=1,0,""),ドッグキャリー!$N$2)))),"")</f>
        <v/>
      </c>
      <c r="C849" s="229"/>
      <c r="D849" s="229"/>
      <c r="E849" s="229"/>
      <c r="F849" s="230"/>
      <c r="G849" s="230"/>
      <c r="H849" s="230"/>
      <c r="I849" s="231" t="str">
        <f>IF(リード・アクセサリー!N46=0,"",リード・アクセサリー!E46)</f>
        <v/>
      </c>
      <c r="J849" s="229" t="str">
        <f>IFERROR(IF(リード・アクセサリー!N46=0,"",リード・アクセサリー!N46),"")</f>
        <v/>
      </c>
      <c r="S849" s="216">
        <f t="shared" si="26"/>
        <v>848</v>
      </c>
      <c r="AA849" s="217" t="e">
        <f t="shared" si="27"/>
        <v>#VALUE!</v>
      </c>
    </row>
    <row r="850" spans="1:27" s="228" customFormat="1" ht="16.5">
      <c r="A850" s="217" t="str">
        <f>IFERROR(IF(J850&lt;&gt;"",MAX($A$1:A849)+1,""),"")</f>
        <v/>
      </c>
      <c r="B850" s="218" t="str">
        <f>IFERROR(IF(J850="","",_xlfn.CONCAT($Y$2,_xlfn.CONCAT(IF(LEN(ドッグキャリー!$K$2)=1,0,""),ドッグキャリー!$K$2,_xlfn.CONCAT(IF(LEN(ドッグキャリー!$N$2)=1,0,""),ドッグキャリー!$N$2)))),"")</f>
        <v/>
      </c>
      <c r="C850" s="229"/>
      <c r="D850" s="229"/>
      <c r="E850" s="229"/>
      <c r="F850" s="230"/>
      <c r="G850" s="230"/>
      <c r="H850" s="230"/>
      <c r="I850" s="231" t="str">
        <f>IF(リード・アクセサリー!N47=0,"",リード・アクセサリー!E47)</f>
        <v/>
      </c>
      <c r="J850" s="229" t="str">
        <f>IFERROR(IF(リード・アクセサリー!N47=0,"",リード・アクセサリー!N47),"")</f>
        <v/>
      </c>
      <c r="S850" s="216">
        <f t="shared" si="26"/>
        <v>849</v>
      </c>
      <c r="AA850" s="217" t="e">
        <f t="shared" si="27"/>
        <v>#VALUE!</v>
      </c>
    </row>
    <row r="851" spans="1:27" s="228" customFormat="1" ht="16.5">
      <c r="A851" s="217" t="str">
        <f>IFERROR(IF(J851&lt;&gt;"",MAX($A$1:A850)+1,""),"")</f>
        <v/>
      </c>
      <c r="B851" s="218" t="str">
        <f>IFERROR(IF(J851="","",_xlfn.CONCAT($Y$2,_xlfn.CONCAT(IF(LEN(ドッグキャリー!$K$2)=1,0,""),ドッグキャリー!$K$2,_xlfn.CONCAT(IF(LEN(ドッグキャリー!$N$2)=1,0,""),ドッグキャリー!$N$2)))),"")</f>
        <v/>
      </c>
      <c r="C851" s="229"/>
      <c r="D851" s="229"/>
      <c r="E851" s="229"/>
      <c r="F851" s="230"/>
      <c r="G851" s="230"/>
      <c r="H851" s="230"/>
      <c r="I851" s="231" t="str">
        <f>IF(リード・アクセサリー!N48=0,"",リード・アクセサリー!E48)</f>
        <v/>
      </c>
      <c r="J851" s="229" t="str">
        <f>IFERROR(IF(リード・アクセサリー!N48=0,"",リード・アクセサリー!N48),"")</f>
        <v/>
      </c>
      <c r="S851" s="216">
        <f t="shared" si="26"/>
        <v>850</v>
      </c>
      <c r="AA851" s="217" t="e">
        <f t="shared" si="27"/>
        <v>#VALUE!</v>
      </c>
    </row>
    <row r="852" spans="1:27" s="228" customFormat="1" ht="16.5">
      <c r="A852" s="217" t="str">
        <f>IFERROR(IF(J852&lt;&gt;"",MAX($A$1:A851)+1,""),"")</f>
        <v/>
      </c>
      <c r="B852" s="218" t="str">
        <f>IFERROR(IF(J852="","",_xlfn.CONCAT($Y$2,_xlfn.CONCAT(IF(LEN(ドッグキャリー!$K$2)=1,0,""),ドッグキャリー!$K$2,_xlfn.CONCAT(IF(LEN(ドッグキャリー!$N$2)=1,0,""),ドッグキャリー!$N$2)))),"")</f>
        <v/>
      </c>
      <c r="C852" s="229"/>
      <c r="D852" s="229"/>
      <c r="E852" s="229"/>
      <c r="F852" s="230"/>
      <c r="G852" s="230"/>
      <c r="H852" s="230"/>
      <c r="I852" s="231" t="str">
        <f>IF(リード・アクセサリー!N49=0,"",リード・アクセサリー!E49)</f>
        <v/>
      </c>
      <c r="J852" s="229" t="str">
        <f>IFERROR(IF(リード・アクセサリー!N49=0,"",リード・アクセサリー!N49),"")</f>
        <v/>
      </c>
      <c r="S852" s="216">
        <f t="shared" si="26"/>
        <v>851</v>
      </c>
      <c r="AA852" s="217" t="e">
        <f t="shared" si="27"/>
        <v>#VALUE!</v>
      </c>
    </row>
    <row r="853" spans="1:27" s="228" customFormat="1" ht="16.5">
      <c r="A853" s="217" t="str">
        <f>IFERROR(IF(J853&lt;&gt;"",MAX($A$1:A852)+1,""),"")</f>
        <v/>
      </c>
      <c r="B853" s="218" t="str">
        <f>IFERROR(IF(J853="","",_xlfn.CONCAT($Y$2,_xlfn.CONCAT(IF(LEN(ドッグキャリー!$K$2)=1,0,""),ドッグキャリー!$K$2,_xlfn.CONCAT(IF(LEN(ドッグキャリー!$N$2)=1,0,""),ドッグキャリー!$N$2)))),"")</f>
        <v/>
      </c>
      <c r="C853" s="229"/>
      <c r="D853" s="229"/>
      <c r="E853" s="229"/>
      <c r="F853" s="230"/>
      <c r="G853" s="230"/>
      <c r="H853" s="230"/>
      <c r="I853" s="231" t="str">
        <f>IF(リード・アクセサリー!N50=0,"",リード・アクセサリー!E50)</f>
        <v/>
      </c>
      <c r="J853" s="229" t="str">
        <f>IFERROR(IF(リード・アクセサリー!N50=0,"",リード・アクセサリー!N50),"")</f>
        <v/>
      </c>
      <c r="S853" s="216">
        <f t="shared" si="26"/>
        <v>852</v>
      </c>
      <c r="AA853" s="217" t="e">
        <f t="shared" si="27"/>
        <v>#VALUE!</v>
      </c>
    </row>
    <row r="854" spans="1:27" s="228" customFormat="1" ht="16.5">
      <c r="A854" s="217" t="str">
        <f>IFERROR(IF(J854&lt;&gt;"",MAX($A$1:A853)+1,""),"")</f>
        <v/>
      </c>
      <c r="B854" s="218" t="str">
        <f>IFERROR(IF(J854="","",_xlfn.CONCAT($Y$2,_xlfn.CONCAT(IF(LEN(ドッグキャリー!$K$2)=1,0,""),ドッグキャリー!$K$2,_xlfn.CONCAT(IF(LEN(ドッグキャリー!$N$2)=1,0,""),ドッグキャリー!$N$2)))),"")</f>
        <v/>
      </c>
      <c r="C854" s="229"/>
      <c r="D854" s="229"/>
      <c r="E854" s="229"/>
      <c r="F854" s="230"/>
      <c r="G854" s="230"/>
      <c r="H854" s="230"/>
      <c r="I854" s="231" t="str">
        <f>IF(リード・アクセサリー!N51=0,"",リード・アクセサリー!E51)</f>
        <v/>
      </c>
      <c r="J854" s="229" t="str">
        <f>IFERROR(IF(リード・アクセサリー!N51=0,"",リード・アクセサリー!N51),"")</f>
        <v/>
      </c>
      <c r="S854" s="216">
        <f t="shared" si="26"/>
        <v>853</v>
      </c>
      <c r="AA854" s="217" t="e">
        <f t="shared" si="27"/>
        <v>#VALUE!</v>
      </c>
    </row>
    <row r="855" spans="1:27" s="228" customFormat="1" ht="16.5">
      <c r="A855" s="217" t="str">
        <f>IFERROR(IF(J855&lt;&gt;"",MAX($A$1:A854)+1,""),"")</f>
        <v/>
      </c>
      <c r="B855" s="218" t="str">
        <f>IFERROR(IF(J855="","",_xlfn.CONCAT($Y$2,_xlfn.CONCAT(IF(LEN(ドッグキャリー!$K$2)=1,0,""),ドッグキャリー!$K$2,_xlfn.CONCAT(IF(LEN(ドッグキャリー!$N$2)=1,0,""),ドッグキャリー!$N$2)))),"")</f>
        <v/>
      </c>
      <c r="C855" s="229"/>
      <c r="D855" s="229"/>
      <c r="E855" s="229"/>
      <c r="F855" s="230"/>
      <c r="G855" s="230"/>
      <c r="H855" s="230"/>
      <c r="I855" s="231" t="str">
        <f>IF(リード・アクセサリー!N52=0,"",リード・アクセサリー!E52)</f>
        <v/>
      </c>
      <c r="J855" s="229" t="str">
        <f>IFERROR(IF(リード・アクセサリー!N52=0,"",リード・アクセサリー!N52),"")</f>
        <v/>
      </c>
      <c r="S855" s="216">
        <f t="shared" si="26"/>
        <v>854</v>
      </c>
      <c r="AA855" s="217" t="e">
        <f t="shared" si="27"/>
        <v>#VALUE!</v>
      </c>
    </row>
    <row r="856" spans="1:27" s="228" customFormat="1" ht="16.5">
      <c r="A856" s="217" t="str">
        <f>IFERROR(IF(J856&lt;&gt;"",MAX($A$1:A855)+1,""),"")</f>
        <v/>
      </c>
      <c r="B856" s="218" t="str">
        <f>IFERROR(IF(J856="","",_xlfn.CONCAT($Y$2,_xlfn.CONCAT(IF(LEN(ドッグキャリー!$K$2)=1,0,""),ドッグキャリー!$K$2,_xlfn.CONCAT(IF(LEN(ドッグキャリー!$N$2)=1,0,""),ドッグキャリー!$N$2)))),"")</f>
        <v/>
      </c>
      <c r="C856" s="229"/>
      <c r="D856" s="229"/>
      <c r="E856" s="229"/>
      <c r="F856" s="230"/>
      <c r="G856" s="230"/>
      <c r="H856" s="230"/>
      <c r="I856" s="231" t="str">
        <f>IF(リード・アクセサリー!N53=0,"",リード・アクセサリー!E53)</f>
        <v/>
      </c>
      <c r="J856" s="229" t="str">
        <f>IFERROR(IF(リード・アクセサリー!N53=0,"",リード・アクセサリー!N53),"")</f>
        <v/>
      </c>
      <c r="S856" s="216">
        <f t="shared" si="26"/>
        <v>855</v>
      </c>
      <c r="AA856" s="217" t="e">
        <f t="shared" si="27"/>
        <v>#VALUE!</v>
      </c>
    </row>
    <row r="857" spans="1:27" s="228" customFormat="1" ht="16.5">
      <c r="A857" s="217" t="str">
        <f>IFERROR(IF(J857&lt;&gt;"",MAX($A$1:A856)+1,""),"")</f>
        <v/>
      </c>
      <c r="B857" s="218" t="str">
        <f>IFERROR(IF(J857="","",_xlfn.CONCAT($Y$2,_xlfn.CONCAT(IF(LEN(ドッグキャリー!$K$2)=1,0,""),ドッグキャリー!$K$2,_xlfn.CONCAT(IF(LEN(ドッグキャリー!$N$2)=1,0,""),ドッグキャリー!$N$2)))),"")</f>
        <v/>
      </c>
      <c r="C857" s="229"/>
      <c r="D857" s="229"/>
      <c r="E857" s="229"/>
      <c r="F857" s="230"/>
      <c r="G857" s="230"/>
      <c r="H857" s="230"/>
      <c r="I857" s="231" t="str">
        <f>IF(リード・アクセサリー!N54=0,"",リード・アクセサリー!E54)</f>
        <v/>
      </c>
      <c r="J857" s="229" t="str">
        <f>IFERROR(IF(リード・アクセサリー!N54=0,"",リード・アクセサリー!N54),"")</f>
        <v/>
      </c>
      <c r="S857" s="216">
        <f t="shared" si="26"/>
        <v>856</v>
      </c>
      <c r="AA857" s="217" t="e">
        <f t="shared" si="27"/>
        <v>#VALUE!</v>
      </c>
    </row>
    <row r="858" spans="1:27" s="228" customFormat="1" ht="16.5">
      <c r="A858" s="217" t="str">
        <f>IFERROR(IF(J858&lt;&gt;"",MAX($A$1:A857)+1,""),"")</f>
        <v/>
      </c>
      <c r="B858" s="218" t="str">
        <f>IFERROR(IF(J858="","",_xlfn.CONCAT($Y$2,_xlfn.CONCAT(IF(LEN(ドッグキャリー!$K$2)=1,0,""),ドッグキャリー!$K$2,_xlfn.CONCAT(IF(LEN(ドッグキャリー!$N$2)=1,0,""),ドッグキャリー!$N$2)))),"")</f>
        <v/>
      </c>
      <c r="C858" s="229"/>
      <c r="D858" s="229"/>
      <c r="E858" s="229"/>
      <c r="F858" s="230"/>
      <c r="G858" s="230"/>
      <c r="H858" s="230"/>
      <c r="I858" s="231" t="str">
        <f>IF(リード・アクセサリー!N55=0,"",リード・アクセサリー!E55)</f>
        <v/>
      </c>
      <c r="J858" s="229" t="str">
        <f>IFERROR(IF(リード・アクセサリー!N55=0,"",リード・アクセサリー!N55),"")</f>
        <v/>
      </c>
      <c r="S858" s="216">
        <f t="shared" si="26"/>
        <v>857</v>
      </c>
      <c r="AA858" s="217" t="e">
        <f t="shared" si="27"/>
        <v>#VALUE!</v>
      </c>
    </row>
    <row r="859" spans="1:27" s="228" customFormat="1" ht="16.5">
      <c r="A859" s="217" t="str">
        <f>IFERROR(IF(J859&lt;&gt;"",MAX($A$1:A858)+1,""),"")</f>
        <v/>
      </c>
      <c r="B859" s="218" t="str">
        <f>IFERROR(IF(J859="","",_xlfn.CONCAT($Y$2,_xlfn.CONCAT(IF(LEN(ドッグキャリー!$K$2)=1,0,""),ドッグキャリー!$K$2,_xlfn.CONCAT(IF(LEN(ドッグキャリー!$N$2)=1,0,""),ドッグキャリー!$N$2)))),"")</f>
        <v/>
      </c>
      <c r="C859" s="229"/>
      <c r="D859" s="229"/>
      <c r="E859" s="229"/>
      <c r="F859" s="230"/>
      <c r="G859" s="230"/>
      <c r="H859" s="230"/>
      <c r="I859" s="231" t="str">
        <f>IF(リード・アクセサリー!N56=0,"",リード・アクセサリー!E56)</f>
        <v/>
      </c>
      <c r="J859" s="229" t="str">
        <f>IFERROR(IF(リード・アクセサリー!N56=0,"",リード・アクセサリー!N56),"")</f>
        <v/>
      </c>
      <c r="S859" s="216">
        <f t="shared" si="26"/>
        <v>858</v>
      </c>
      <c r="AA859" s="217" t="e">
        <f t="shared" si="27"/>
        <v>#VALUE!</v>
      </c>
    </row>
    <row r="860" spans="1:27" s="228" customFormat="1" ht="16.5">
      <c r="A860" s="217" t="str">
        <f>IFERROR(IF(J860&lt;&gt;"",MAX($A$1:A859)+1,""),"")</f>
        <v/>
      </c>
      <c r="B860" s="218" t="str">
        <f>IFERROR(IF(J860="","",_xlfn.CONCAT($Y$2,_xlfn.CONCAT(IF(LEN(ドッグキャリー!$K$2)=1,0,""),ドッグキャリー!$K$2,_xlfn.CONCAT(IF(LEN(ドッグキャリー!$N$2)=1,0,""),ドッグキャリー!$N$2)))),"")</f>
        <v/>
      </c>
      <c r="C860" s="229"/>
      <c r="D860" s="229"/>
      <c r="E860" s="229"/>
      <c r="F860" s="230"/>
      <c r="G860" s="230"/>
      <c r="H860" s="230"/>
      <c r="I860" s="231" t="str">
        <f>IF(リード・アクセサリー!N57=0,"",リード・アクセサリー!E57)</f>
        <v/>
      </c>
      <c r="J860" s="229" t="str">
        <f>IFERROR(IF(リード・アクセサリー!N57=0,"",リード・アクセサリー!N57),"")</f>
        <v/>
      </c>
      <c r="S860" s="216">
        <f t="shared" si="26"/>
        <v>859</v>
      </c>
      <c r="AA860" s="217" t="e">
        <f t="shared" si="27"/>
        <v>#VALUE!</v>
      </c>
    </row>
    <row r="861" spans="1:27" s="228" customFormat="1" ht="16.5">
      <c r="A861" s="217" t="str">
        <f>IFERROR(IF(J861&lt;&gt;"",MAX($A$1:A860)+1,""),"")</f>
        <v/>
      </c>
      <c r="B861" s="218" t="str">
        <f>IFERROR(IF(J861="","",_xlfn.CONCAT($Y$2,_xlfn.CONCAT(IF(LEN(ドッグキャリー!$K$2)=1,0,""),ドッグキャリー!$K$2,_xlfn.CONCAT(IF(LEN(ドッグキャリー!$N$2)=1,0,""),ドッグキャリー!$N$2)))),"")</f>
        <v/>
      </c>
      <c r="C861" s="229"/>
      <c r="D861" s="229"/>
      <c r="E861" s="229"/>
      <c r="F861" s="230"/>
      <c r="G861" s="230"/>
      <c r="H861" s="230"/>
      <c r="I861" s="231" t="str">
        <f>IF(リード・アクセサリー!N58=0,"",リード・アクセサリー!E58)</f>
        <v/>
      </c>
      <c r="J861" s="229" t="str">
        <f>IFERROR(IF(リード・アクセサリー!N58=0,"",リード・アクセサリー!N58),"")</f>
        <v/>
      </c>
      <c r="S861" s="216">
        <f t="shared" si="26"/>
        <v>860</v>
      </c>
      <c r="AA861" s="217" t="e">
        <f t="shared" si="27"/>
        <v>#VALUE!</v>
      </c>
    </row>
    <row r="862" spans="1:27" s="228" customFormat="1" ht="16.5">
      <c r="A862" s="217" t="str">
        <f>IFERROR(IF(J862&lt;&gt;"",MAX($A$1:A861)+1,""),"")</f>
        <v/>
      </c>
      <c r="B862" s="218" t="str">
        <f>IFERROR(IF(J862="","",_xlfn.CONCAT($Y$2,_xlfn.CONCAT(IF(LEN(ドッグキャリー!$K$2)=1,0,""),ドッグキャリー!$K$2,_xlfn.CONCAT(IF(LEN(ドッグキャリー!$N$2)=1,0,""),ドッグキャリー!$N$2)))),"")</f>
        <v/>
      </c>
      <c r="C862" s="229"/>
      <c r="D862" s="229"/>
      <c r="E862" s="229"/>
      <c r="F862" s="230"/>
      <c r="G862" s="230"/>
      <c r="H862" s="230"/>
      <c r="I862" s="231" t="str">
        <f>IF(リード・アクセサリー!N59=0,"",リード・アクセサリー!E59)</f>
        <v/>
      </c>
      <c r="J862" s="229" t="str">
        <f>IFERROR(IF(リード・アクセサリー!N59=0,"",リード・アクセサリー!N59),"")</f>
        <v/>
      </c>
      <c r="S862" s="216">
        <f t="shared" si="26"/>
        <v>861</v>
      </c>
      <c r="AA862" s="217" t="e">
        <f t="shared" si="27"/>
        <v>#VALUE!</v>
      </c>
    </row>
    <row r="863" spans="1:27" s="228" customFormat="1" ht="16.5">
      <c r="A863" s="217" t="str">
        <f>IFERROR(IF(J863&lt;&gt;"",MAX($A$1:A862)+1,""),"")</f>
        <v/>
      </c>
      <c r="B863" s="218" t="str">
        <f>IFERROR(IF(J863="","",_xlfn.CONCAT($Y$2,_xlfn.CONCAT(IF(LEN(ドッグキャリー!$K$2)=1,0,""),ドッグキャリー!$K$2,_xlfn.CONCAT(IF(LEN(ドッグキャリー!$N$2)=1,0,""),ドッグキャリー!$N$2)))),"")</f>
        <v/>
      </c>
      <c r="C863" s="229"/>
      <c r="D863" s="229"/>
      <c r="E863" s="229"/>
      <c r="F863" s="230"/>
      <c r="G863" s="230"/>
      <c r="H863" s="230"/>
      <c r="I863" s="231" t="str">
        <f>IF(リード・アクセサリー!N60=0,"",リード・アクセサリー!E60)</f>
        <v/>
      </c>
      <c r="J863" s="229" t="str">
        <f>IFERROR(IF(リード・アクセサリー!N60=0,"",リード・アクセサリー!N60),"")</f>
        <v/>
      </c>
      <c r="S863" s="216">
        <f t="shared" si="26"/>
        <v>862</v>
      </c>
      <c r="AA863" s="217" t="e">
        <f t="shared" si="27"/>
        <v>#VALUE!</v>
      </c>
    </row>
    <row r="864" spans="1:27" s="228" customFormat="1" ht="16.5">
      <c r="A864" s="217" t="str">
        <f>IFERROR(IF(J864&lt;&gt;"",MAX($A$1:A863)+1,""),"")</f>
        <v/>
      </c>
      <c r="B864" s="218" t="str">
        <f>IFERROR(IF(J864="","",_xlfn.CONCAT($Y$2,_xlfn.CONCAT(IF(LEN(ドッグキャリー!$K$2)=1,0,""),ドッグキャリー!$K$2,_xlfn.CONCAT(IF(LEN(ドッグキャリー!$N$2)=1,0,""),ドッグキャリー!$N$2)))),"")</f>
        <v/>
      </c>
      <c r="C864" s="229"/>
      <c r="D864" s="229"/>
      <c r="E864" s="229"/>
      <c r="F864" s="230"/>
      <c r="G864" s="230"/>
      <c r="H864" s="230"/>
      <c r="I864" s="231" t="str">
        <f>IF(リード・アクセサリー!N61=0,"",リード・アクセサリー!E61)</f>
        <v/>
      </c>
      <c r="J864" s="229" t="str">
        <f>IFERROR(IF(リード・アクセサリー!N61=0,"",リード・アクセサリー!N61),"")</f>
        <v/>
      </c>
      <c r="S864" s="216">
        <f t="shared" si="26"/>
        <v>863</v>
      </c>
      <c r="AA864" s="217" t="e">
        <f t="shared" si="27"/>
        <v>#VALUE!</v>
      </c>
    </row>
    <row r="865" spans="1:27" s="228" customFormat="1" ht="16.5">
      <c r="A865" s="217" t="str">
        <f>IFERROR(IF(J865&lt;&gt;"",MAX($A$1:A864)+1,""),"")</f>
        <v/>
      </c>
      <c r="B865" s="218" t="str">
        <f>IFERROR(IF(J865="","",_xlfn.CONCAT($Y$2,_xlfn.CONCAT(IF(LEN(ドッグキャリー!$K$2)=1,0,""),ドッグキャリー!$K$2,_xlfn.CONCAT(IF(LEN(ドッグキャリー!$N$2)=1,0,""),ドッグキャリー!$N$2)))),"")</f>
        <v/>
      </c>
      <c r="C865" s="229"/>
      <c r="D865" s="229"/>
      <c r="E865" s="229"/>
      <c r="F865" s="230"/>
      <c r="G865" s="230"/>
      <c r="H865" s="230"/>
      <c r="I865" s="231" t="str">
        <f>IF(リード・アクセサリー!N62=0,"",リード・アクセサリー!E62)</f>
        <v/>
      </c>
      <c r="J865" s="229" t="str">
        <f>IFERROR(IF(リード・アクセサリー!N62=0,"",リード・アクセサリー!N62),"")</f>
        <v/>
      </c>
      <c r="S865" s="216">
        <f t="shared" si="26"/>
        <v>864</v>
      </c>
      <c r="AA865" s="217" t="e">
        <f t="shared" si="27"/>
        <v>#VALUE!</v>
      </c>
    </row>
    <row r="866" spans="1:27" s="228" customFormat="1" ht="16.5">
      <c r="A866" s="217" t="str">
        <f>IFERROR(IF(J866&lt;&gt;"",MAX($A$1:A865)+1,""),"")</f>
        <v/>
      </c>
      <c r="B866" s="218" t="str">
        <f>IFERROR(IF(J866="","",_xlfn.CONCAT($Y$2,_xlfn.CONCAT(IF(LEN(ドッグキャリー!$K$2)=1,0,""),ドッグキャリー!$K$2,_xlfn.CONCAT(IF(LEN(ドッグキャリー!$N$2)=1,0,""),ドッグキャリー!$N$2)))),"")</f>
        <v/>
      </c>
      <c r="C866" s="229"/>
      <c r="D866" s="229"/>
      <c r="E866" s="229"/>
      <c r="F866" s="230"/>
      <c r="G866" s="230"/>
      <c r="H866" s="230"/>
      <c r="I866" s="231" t="str">
        <f>IF(リード・アクセサリー!N63=0,"",リード・アクセサリー!E63)</f>
        <v/>
      </c>
      <c r="J866" s="229" t="str">
        <f>IFERROR(IF(リード・アクセサリー!N63=0,"",リード・アクセサリー!N63),"")</f>
        <v/>
      </c>
      <c r="K866" s="230"/>
      <c r="L866" s="230"/>
      <c r="M866" s="230"/>
      <c r="N866" s="230"/>
      <c r="O866" s="230"/>
      <c r="P866" s="230"/>
      <c r="Q866" s="230"/>
      <c r="R866" s="230"/>
      <c r="S866" s="216">
        <f t="shared" si="26"/>
        <v>865</v>
      </c>
      <c r="U866" s="228">
        <f>SUM(J866:J951)</f>
        <v>0</v>
      </c>
      <c r="AA866" s="217" t="e">
        <f t="shared" si="27"/>
        <v>#VALUE!</v>
      </c>
    </row>
    <row r="867" spans="1:27" s="228" customFormat="1" ht="16.5">
      <c r="A867" s="217" t="str">
        <f>IFERROR(IF(J867&lt;&gt;"",MAX($A$1:A866)+1,""),"")</f>
        <v/>
      </c>
      <c r="B867" s="218" t="str">
        <f>IFERROR(IF(J867="","",_xlfn.CONCAT($Y$2,_xlfn.CONCAT(IF(LEN(ドッグキャリー!$K$2)=1,0,""),ドッグキャリー!$K$2,_xlfn.CONCAT(IF(LEN(ドッグキャリー!$N$2)=1,0,""),ドッグキャリー!$N$2)))),"")</f>
        <v/>
      </c>
      <c r="C867" s="229"/>
      <c r="D867" s="229"/>
      <c r="E867" s="229"/>
      <c r="F867" s="230"/>
      <c r="G867" s="230"/>
      <c r="H867" s="230"/>
      <c r="I867" s="231" t="str">
        <f>IF(リード・アクセサリー!N64=0,"",リード・アクセサリー!E64)</f>
        <v/>
      </c>
      <c r="J867" s="229" t="str">
        <f>IFERROR(IF(リード・アクセサリー!N64=0,"",リード・アクセサリー!N64),"")</f>
        <v/>
      </c>
      <c r="K867" s="230"/>
      <c r="L867" s="230"/>
      <c r="M867" s="230"/>
      <c r="N867" s="230"/>
      <c r="O867" s="230"/>
      <c r="P867" s="230"/>
      <c r="Q867" s="230"/>
      <c r="R867" s="230"/>
      <c r="S867" s="216">
        <f t="shared" si="26"/>
        <v>866</v>
      </c>
      <c r="AA867" s="217" t="e">
        <f t="shared" si="27"/>
        <v>#VALUE!</v>
      </c>
    </row>
    <row r="868" spans="1:27" s="228" customFormat="1" ht="16.5">
      <c r="A868" s="217" t="str">
        <f>IFERROR(IF(J868&lt;&gt;"",MAX($A$1:A867)+1,""),"")</f>
        <v/>
      </c>
      <c r="B868" s="218" t="str">
        <f>IFERROR(IF(J868="","",_xlfn.CONCAT($Y$2,_xlfn.CONCAT(IF(LEN(ドッグキャリー!$K$2)=1,0,""),ドッグキャリー!$K$2,_xlfn.CONCAT(IF(LEN(ドッグキャリー!$N$2)=1,0,""),ドッグキャリー!$N$2)))),"")</f>
        <v/>
      </c>
      <c r="C868" s="229"/>
      <c r="D868" s="229"/>
      <c r="E868" s="229"/>
      <c r="F868" s="230"/>
      <c r="G868" s="230"/>
      <c r="H868" s="230"/>
      <c r="I868" s="231" t="str">
        <f>IF(リード・アクセサリー!N65=0,"",リード・アクセサリー!E65)</f>
        <v/>
      </c>
      <c r="J868" s="229" t="str">
        <f>IFERROR(IF(リード・アクセサリー!N65=0,"",リード・アクセサリー!N65),"")</f>
        <v/>
      </c>
      <c r="K868" s="230"/>
      <c r="L868" s="230"/>
      <c r="M868" s="230"/>
      <c r="N868" s="230"/>
      <c r="O868" s="230"/>
      <c r="P868" s="230"/>
      <c r="Q868" s="230"/>
      <c r="R868" s="230"/>
      <c r="S868" s="216">
        <f t="shared" si="26"/>
        <v>867</v>
      </c>
      <c r="AA868" s="217" t="e">
        <f t="shared" si="27"/>
        <v>#VALUE!</v>
      </c>
    </row>
    <row r="869" spans="1:27" s="228" customFormat="1" ht="16.5">
      <c r="A869" s="217" t="str">
        <f>IFERROR(IF(J869&lt;&gt;"",MAX($A$1:A868)+1,""),"")</f>
        <v/>
      </c>
      <c r="B869" s="218" t="str">
        <f>IFERROR(IF(J869="","",_xlfn.CONCAT($Y$2,_xlfn.CONCAT(IF(LEN(ドッグキャリー!$K$2)=1,0,""),ドッグキャリー!$K$2,_xlfn.CONCAT(IF(LEN(ドッグキャリー!$N$2)=1,0,""),ドッグキャリー!$N$2)))),"")</f>
        <v/>
      </c>
      <c r="C869" s="229"/>
      <c r="D869" s="229"/>
      <c r="E869" s="229"/>
      <c r="F869" s="230"/>
      <c r="G869" s="230"/>
      <c r="H869" s="230"/>
      <c r="I869" s="231" t="str">
        <f>IF(リード・アクセサリー!N66=0,"",リード・アクセサリー!E66)</f>
        <v/>
      </c>
      <c r="J869" s="229" t="str">
        <f>IFERROR(IF(リード・アクセサリー!N66=0,"",リード・アクセサリー!N66),"")</f>
        <v/>
      </c>
      <c r="K869" s="230"/>
      <c r="L869" s="230"/>
      <c r="M869" s="230"/>
      <c r="N869" s="230"/>
      <c r="O869" s="230"/>
      <c r="P869" s="230"/>
      <c r="Q869" s="230"/>
      <c r="R869" s="230"/>
      <c r="S869" s="216">
        <f t="shared" si="26"/>
        <v>868</v>
      </c>
      <c r="AA869" s="217" t="e">
        <f t="shared" si="27"/>
        <v>#VALUE!</v>
      </c>
    </row>
    <row r="870" spans="1:27" s="228" customFormat="1" ht="16.5">
      <c r="A870" s="217" t="str">
        <f>IFERROR(IF(J870&lt;&gt;"",MAX($A$1:A869)+1,""),"")</f>
        <v/>
      </c>
      <c r="B870" s="218" t="str">
        <f>IFERROR(IF(J870="","",_xlfn.CONCAT($Y$2,_xlfn.CONCAT(IF(LEN(ドッグキャリー!$K$2)=1,0,""),ドッグキャリー!$K$2,_xlfn.CONCAT(IF(LEN(ドッグキャリー!$N$2)=1,0,""),ドッグキャリー!$N$2)))),"")</f>
        <v/>
      </c>
      <c r="C870" s="229"/>
      <c r="D870" s="229"/>
      <c r="E870" s="229"/>
      <c r="F870" s="230"/>
      <c r="G870" s="230"/>
      <c r="H870" s="230"/>
      <c r="I870" s="231" t="str">
        <f>IF(リード・アクセサリー!N67=0,"",リード・アクセサリー!E67)</f>
        <v/>
      </c>
      <c r="J870" s="229" t="str">
        <f>IFERROR(IF(リード・アクセサリー!N67=0,"",リード・アクセサリー!N67),"")</f>
        <v/>
      </c>
      <c r="K870" s="230"/>
      <c r="L870" s="230"/>
      <c r="M870" s="230"/>
      <c r="N870" s="230"/>
      <c r="O870" s="230"/>
      <c r="P870" s="230"/>
      <c r="Q870" s="230"/>
      <c r="R870" s="230"/>
      <c r="S870" s="216">
        <f t="shared" si="26"/>
        <v>869</v>
      </c>
      <c r="AA870" s="217" t="e">
        <f t="shared" si="27"/>
        <v>#VALUE!</v>
      </c>
    </row>
    <row r="871" spans="1:27" s="228" customFormat="1" ht="16.5">
      <c r="A871" s="217" t="str">
        <f>IFERROR(IF(J871&lt;&gt;"",MAX($A$1:A870)+1,""),"")</f>
        <v/>
      </c>
      <c r="B871" s="218" t="str">
        <f>IFERROR(IF(J871="","",_xlfn.CONCAT($Y$2,_xlfn.CONCAT(IF(LEN(ドッグキャリー!$K$2)=1,0,""),ドッグキャリー!$K$2,_xlfn.CONCAT(IF(LEN(ドッグキャリー!$N$2)=1,0,""),ドッグキャリー!$N$2)))),"")</f>
        <v/>
      </c>
      <c r="C871" s="229"/>
      <c r="D871" s="229"/>
      <c r="E871" s="229"/>
      <c r="F871" s="230"/>
      <c r="G871" s="230"/>
      <c r="H871" s="230"/>
      <c r="I871" s="231" t="str">
        <f>IF(リード・アクセサリー!N68=0,"",リード・アクセサリー!E68)</f>
        <v/>
      </c>
      <c r="J871" s="229" t="str">
        <f>IFERROR(IF(リード・アクセサリー!N68=0,"",リード・アクセサリー!N68),"")</f>
        <v/>
      </c>
      <c r="K871" s="230"/>
      <c r="L871" s="230"/>
      <c r="M871" s="230"/>
      <c r="N871" s="230"/>
      <c r="O871" s="230"/>
      <c r="P871" s="230"/>
      <c r="Q871" s="230"/>
      <c r="R871" s="230"/>
      <c r="S871" s="216">
        <f t="shared" si="26"/>
        <v>870</v>
      </c>
      <c r="AA871" s="217" t="e">
        <f t="shared" si="27"/>
        <v>#VALUE!</v>
      </c>
    </row>
    <row r="872" spans="1:27" s="228" customFormat="1" ht="16.5">
      <c r="A872" s="217" t="str">
        <f>IFERROR(IF(J872&lt;&gt;"",MAX($A$1:A871)+1,""),"")</f>
        <v/>
      </c>
      <c r="B872" s="218" t="str">
        <f>IFERROR(IF(J872="","",_xlfn.CONCAT($Y$2,_xlfn.CONCAT(IF(LEN(ドッグキャリー!$K$2)=1,0,""),ドッグキャリー!$K$2,_xlfn.CONCAT(IF(LEN(ドッグキャリー!$N$2)=1,0,""),ドッグキャリー!$N$2)))),"")</f>
        <v/>
      </c>
      <c r="C872" s="229"/>
      <c r="D872" s="229"/>
      <c r="E872" s="229"/>
      <c r="F872" s="230"/>
      <c r="G872" s="230"/>
      <c r="H872" s="230"/>
      <c r="I872" s="231" t="str">
        <f>IF(リード・アクセサリー!N69=0,"",リード・アクセサリー!E69)</f>
        <v/>
      </c>
      <c r="J872" s="229" t="str">
        <f>IFERROR(IF(リード・アクセサリー!N69=0,"",リード・アクセサリー!N69),"")</f>
        <v/>
      </c>
      <c r="K872" s="230"/>
      <c r="L872" s="230"/>
      <c r="M872" s="230"/>
      <c r="N872" s="230"/>
      <c r="O872" s="230"/>
      <c r="P872" s="230"/>
      <c r="Q872" s="230"/>
      <c r="R872" s="230"/>
      <c r="S872" s="216">
        <f t="shared" si="26"/>
        <v>871</v>
      </c>
      <c r="AA872" s="217" t="e">
        <f t="shared" si="27"/>
        <v>#VALUE!</v>
      </c>
    </row>
    <row r="873" spans="1:27" s="228" customFormat="1" ht="16.5">
      <c r="A873" s="217" t="str">
        <f>IFERROR(IF(J873&lt;&gt;"",MAX($A$1:A872)+1,""),"")</f>
        <v/>
      </c>
      <c r="B873" s="218" t="str">
        <f>IFERROR(IF(J873="","",_xlfn.CONCAT($Y$2,_xlfn.CONCAT(IF(LEN(ドッグキャリー!$K$2)=1,0,""),ドッグキャリー!$K$2,_xlfn.CONCAT(IF(LEN(ドッグキャリー!$N$2)=1,0,""),ドッグキャリー!$N$2)))),"")</f>
        <v/>
      </c>
      <c r="C873" s="229"/>
      <c r="D873" s="229"/>
      <c r="E873" s="229"/>
      <c r="F873" s="230"/>
      <c r="G873" s="230"/>
      <c r="H873" s="230"/>
      <c r="I873" s="231" t="str">
        <f>IF(リード・アクセサリー!N70=0,"",リード・アクセサリー!E70)</f>
        <v/>
      </c>
      <c r="J873" s="229" t="str">
        <f>IFERROR(IF(リード・アクセサリー!N70=0,"",リード・アクセサリー!N70),"")</f>
        <v/>
      </c>
      <c r="K873" s="230"/>
      <c r="L873" s="230"/>
      <c r="M873" s="230"/>
      <c r="N873" s="230"/>
      <c r="O873" s="230"/>
      <c r="P873" s="230"/>
      <c r="Q873" s="230"/>
      <c r="R873" s="230"/>
      <c r="S873" s="216">
        <f t="shared" si="26"/>
        <v>872</v>
      </c>
      <c r="AA873" s="217" t="e">
        <f t="shared" si="27"/>
        <v>#VALUE!</v>
      </c>
    </row>
    <row r="874" spans="1:27" s="228" customFormat="1" ht="16.5">
      <c r="A874" s="217" t="str">
        <f>IFERROR(IF(J874&lt;&gt;"",MAX($A$1:A873)+1,""),"")</f>
        <v/>
      </c>
      <c r="B874" s="218" t="str">
        <f>IFERROR(IF(J874="","",_xlfn.CONCAT($Y$2,_xlfn.CONCAT(IF(LEN(ドッグキャリー!$K$2)=1,0,""),ドッグキャリー!$K$2,_xlfn.CONCAT(IF(LEN(ドッグキャリー!$N$2)=1,0,""),ドッグキャリー!$N$2)))),"")</f>
        <v/>
      </c>
      <c r="C874" s="229"/>
      <c r="D874" s="229"/>
      <c r="E874" s="229"/>
      <c r="F874" s="230"/>
      <c r="G874" s="230"/>
      <c r="H874" s="230"/>
      <c r="I874" s="231" t="str">
        <f>IF(リード・アクセサリー!N71=0,"",リード・アクセサリー!E71)</f>
        <v/>
      </c>
      <c r="J874" s="229" t="str">
        <f>IFERROR(IF(リード・アクセサリー!N71=0,"",リード・アクセサリー!N71),"")</f>
        <v/>
      </c>
      <c r="K874" s="230"/>
      <c r="L874" s="230"/>
      <c r="M874" s="230"/>
      <c r="N874" s="230"/>
      <c r="O874" s="230"/>
      <c r="P874" s="230"/>
      <c r="Q874" s="230"/>
      <c r="R874" s="230"/>
      <c r="S874" s="216">
        <f t="shared" si="26"/>
        <v>873</v>
      </c>
      <c r="AA874" s="217" t="e">
        <f t="shared" si="27"/>
        <v>#VALUE!</v>
      </c>
    </row>
    <row r="875" spans="1:27" s="228" customFormat="1" ht="16.5">
      <c r="A875" s="217" t="str">
        <f>IFERROR(IF(J875&lt;&gt;"",MAX($A$1:A874)+1,""),"")</f>
        <v/>
      </c>
      <c r="B875" s="218" t="str">
        <f>IFERROR(IF(J875="","",_xlfn.CONCAT($Y$2,_xlfn.CONCAT(IF(LEN(ドッグキャリー!$K$2)=1,0,""),ドッグキャリー!$K$2,_xlfn.CONCAT(IF(LEN(ドッグキャリー!$N$2)=1,0,""),ドッグキャリー!$N$2)))),"")</f>
        <v/>
      </c>
      <c r="C875" s="229"/>
      <c r="D875" s="229"/>
      <c r="E875" s="229"/>
      <c r="F875" s="230"/>
      <c r="G875" s="230"/>
      <c r="H875" s="230"/>
      <c r="I875" s="231" t="str">
        <f>IF(リード・アクセサリー!N72=0,"",リード・アクセサリー!E72)</f>
        <v/>
      </c>
      <c r="J875" s="229" t="str">
        <f>IFERROR(IF(リード・アクセサリー!N72=0,"",リード・アクセサリー!N72),"")</f>
        <v/>
      </c>
      <c r="K875" s="230"/>
      <c r="L875" s="230"/>
      <c r="M875" s="230"/>
      <c r="N875" s="230"/>
      <c r="O875" s="230"/>
      <c r="P875" s="230"/>
      <c r="Q875" s="230"/>
      <c r="R875" s="230"/>
      <c r="S875" s="216">
        <f t="shared" si="26"/>
        <v>874</v>
      </c>
      <c r="AA875" s="217" t="e">
        <f t="shared" si="27"/>
        <v>#VALUE!</v>
      </c>
    </row>
    <row r="876" spans="1:27" s="228" customFormat="1" ht="16.5">
      <c r="A876" s="217" t="str">
        <f>IFERROR(IF(J876&lt;&gt;"",MAX($A$1:A875)+1,""),"")</f>
        <v/>
      </c>
      <c r="B876" s="218" t="str">
        <f>IFERROR(IF(J876="","",_xlfn.CONCAT($Y$2,_xlfn.CONCAT(IF(LEN(ドッグキャリー!$K$2)=1,0,""),ドッグキャリー!$K$2,_xlfn.CONCAT(IF(LEN(ドッグキャリー!$N$2)=1,0,""),ドッグキャリー!$N$2)))),"")</f>
        <v/>
      </c>
      <c r="C876" s="229"/>
      <c r="D876" s="229"/>
      <c r="E876" s="229"/>
      <c r="F876" s="230"/>
      <c r="G876" s="230"/>
      <c r="H876" s="230"/>
      <c r="I876" s="231" t="str">
        <f>IF(リード・アクセサリー!N73=0,"",リード・アクセサリー!E73)</f>
        <v/>
      </c>
      <c r="J876" s="229" t="str">
        <f>IFERROR(IF(リード・アクセサリー!N73=0,"",リード・アクセサリー!N73),"")</f>
        <v/>
      </c>
      <c r="K876" s="230"/>
      <c r="L876" s="230"/>
      <c r="M876" s="230"/>
      <c r="N876" s="230"/>
      <c r="O876" s="230"/>
      <c r="P876" s="230"/>
      <c r="Q876" s="230"/>
      <c r="R876" s="230"/>
      <c r="S876" s="216">
        <f t="shared" si="26"/>
        <v>875</v>
      </c>
      <c r="AA876" s="217" t="e">
        <f t="shared" si="27"/>
        <v>#VALUE!</v>
      </c>
    </row>
    <row r="877" spans="1:27" s="228" customFormat="1" ht="16.5">
      <c r="A877" s="217" t="str">
        <f>IFERROR(IF(J877&lt;&gt;"",MAX($A$1:A876)+1,""),"")</f>
        <v/>
      </c>
      <c r="B877" s="218" t="str">
        <f>IFERROR(IF(J877="","",_xlfn.CONCAT($Y$2,_xlfn.CONCAT(IF(LEN(ドッグキャリー!$K$2)=1,0,""),ドッグキャリー!$K$2,_xlfn.CONCAT(IF(LEN(ドッグキャリー!$N$2)=1,0,""),ドッグキャリー!$N$2)))),"")</f>
        <v/>
      </c>
      <c r="C877" s="229"/>
      <c r="D877" s="229"/>
      <c r="E877" s="229"/>
      <c r="F877" s="230"/>
      <c r="G877" s="230"/>
      <c r="H877" s="230"/>
      <c r="I877" s="231" t="str">
        <f>IF(リード・アクセサリー!N74=0,"",リード・アクセサリー!E74)</f>
        <v/>
      </c>
      <c r="J877" s="229" t="str">
        <f>IFERROR(IF(リード・アクセサリー!N74=0,"",リード・アクセサリー!N74),"")</f>
        <v/>
      </c>
      <c r="K877" s="230"/>
      <c r="L877" s="230"/>
      <c r="M877" s="230"/>
      <c r="N877" s="230"/>
      <c r="O877" s="230"/>
      <c r="P877" s="230"/>
      <c r="Q877" s="230"/>
      <c r="R877" s="230"/>
      <c r="S877" s="216">
        <f t="shared" si="26"/>
        <v>876</v>
      </c>
      <c r="AA877" s="217" t="e">
        <f t="shared" si="27"/>
        <v>#VALUE!</v>
      </c>
    </row>
    <row r="878" spans="1:27" s="228" customFormat="1" ht="16.5">
      <c r="A878" s="217" t="str">
        <f>IFERROR(IF(J878&lt;&gt;"",MAX($A$1:A877)+1,""),"")</f>
        <v/>
      </c>
      <c r="B878" s="218" t="str">
        <f>IFERROR(IF(J878="","",_xlfn.CONCAT($Y$2,_xlfn.CONCAT(IF(LEN(ドッグキャリー!$K$2)=1,0,""),ドッグキャリー!$K$2,_xlfn.CONCAT(IF(LEN(ドッグキャリー!$N$2)=1,0,""),ドッグキャリー!$N$2)))),"")</f>
        <v/>
      </c>
      <c r="C878" s="229"/>
      <c r="D878" s="229"/>
      <c r="E878" s="229"/>
      <c r="F878" s="230"/>
      <c r="G878" s="230"/>
      <c r="H878" s="230"/>
      <c r="I878" s="231" t="str">
        <f>IF(リード・アクセサリー!N75=0,"",リード・アクセサリー!E75)</f>
        <v/>
      </c>
      <c r="J878" s="229" t="str">
        <f>IFERROR(IF(リード・アクセサリー!N75=0,"",リード・アクセサリー!N75),"")</f>
        <v/>
      </c>
      <c r="K878" s="230"/>
      <c r="L878" s="230"/>
      <c r="M878" s="230"/>
      <c r="N878" s="230"/>
      <c r="O878" s="230"/>
      <c r="P878" s="230"/>
      <c r="Q878" s="230"/>
      <c r="R878" s="230"/>
      <c r="S878" s="216">
        <f t="shared" si="26"/>
        <v>877</v>
      </c>
      <c r="AA878" s="217" t="e">
        <f t="shared" si="27"/>
        <v>#VALUE!</v>
      </c>
    </row>
    <row r="879" spans="1:27" s="228" customFormat="1" ht="16.5">
      <c r="A879" s="217" t="str">
        <f>IFERROR(IF(J879&lt;&gt;"",MAX($A$1:A878)+1,""),"")</f>
        <v/>
      </c>
      <c r="B879" s="218" t="str">
        <f>IFERROR(IF(J879="","",_xlfn.CONCAT($Y$2,_xlfn.CONCAT(IF(LEN(ドッグキャリー!$K$2)=1,0,""),ドッグキャリー!$K$2,_xlfn.CONCAT(IF(LEN(ドッグキャリー!$N$2)=1,0,""),ドッグキャリー!$N$2)))),"")</f>
        <v/>
      </c>
      <c r="C879" s="229"/>
      <c r="D879" s="229"/>
      <c r="E879" s="229"/>
      <c r="F879" s="230"/>
      <c r="G879" s="230"/>
      <c r="H879" s="230"/>
      <c r="I879" s="231" t="str">
        <f>IF(リード・アクセサリー!N76=0,"",リード・アクセサリー!E76)</f>
        <v/>
      </c>
      <c r="J879" s="229" t="str">
        <f>IFERROR(IF(リード・アクセサリー!N76=0,"",リード・アクセサリー!N76),"")</f>
        <v/>
      </c>
      <c r="K879" s="230"/>
      <c r="L879" s="230"/>
      <c r="M879" s="230"/>
      <c r="N879" s="230"/>
      <c r="O879" s="230"/>
      <c r="P879" s="230"/>
      <c r="Q879" s="230"/>
      <c r="R879" s="230"/>
      <c r="S879" s="216">
        <f t="shared" si="26"/>
        <v>878</v>
      </c>
      <c r="AA879" s="217" t="e">
        <f t="shared" si="27"/>
        <v>#VALUE!</v>
      </c>
    </row>
    <row r="880" spans="1:27" s="228" customFormat="1" ht="16.5">
      <c r="A880" s="217" t="str">
        <f>IFERROR(IF(J880&lt;&gt;"",MAX($A$1:A879)+1,""),"")</f>
        <v/>
      </c>
      <c r="B880" s="218" t="str">
        <f>IFERROR(IF(J880="","",_xlfn.CONCAT($Y$2,_xlfn.CONCAT(IF(LEN(ドッグキャリー!$K$2)=1,0,""),ドッグキャリー!$K$2,_xlfn.CONCAT(IF(LEN(ドッグキャリー!$N$2)=1,0,""),ドッグキャリー!$N$2)))),"")</f>
        <v/>
      </c>
      <c r="C880" s="229"/>
      <c r="D880" s="229"/>
      <c r="E880" s="229"/>
      <c r="F880" s="230"/>
      <c r="G880" s="230"/>
      <c r="H880" s="230"/>
      <c r="I880" s="231" t="str">
        <f>IF(リード・アクセサリー!N77=0,"",リード・アクセサリー!E77)</f>
        <v/>
      </c>
      <c r="J880" s="229" t="str">
        <f>IFERROR(IF(リード・アクセサリー!N77=0,"",リード・アクセサリー!N77),"")</f>
        <v/>
      </c>
      <c r="K880" s="230"/>
      <c r="L880" s="230"/>
      <c r="M880" s="230"/>
      <c r="N880" s="230"/>
      <c r="O880" s="230"/>
      <c r="P880" s="230"/>
      <c r="Q880" s="230"/>
      <c r="R880" s="230"/>
      <c r="S880" s="216">
        <f t="shared" si="26"/>
        <v>879</v>
      </c>
      <c r="AA880" s="217" t="e">
        <f t="shared" si="27"/>
        <v>#VALUE!</v>
      </c>
    </row>
    <row r="881" spans="1:27" s="228" customFormat="1" ht="16.5">
      <c r="A881" s="217" t="str">
        <f>IFERROR(IF(J881&lt;&gt;"",MAX($A$1:A880)+1,""),"")</f>
        <v/>
      </c>
      <c r="B881" s="218" t="str">
        <f>IFERROR(IF(J881="","",_xlfn.CONCAT($Y$2,_xlfn.CONCAT(IF(LEN(ドッグキャリー!$K$2)=1,0,""),ドッグキャリー!$K$2,_xlfn.CONCAT(IF(LEN(ドッグキャリー!$N$2)=1,0,""),ドッグキャリー!$N$2)))),"")</f>
        <v/>
      </c>
      <c r="C881" s="229"/>
      <c r="D881" s="229"/>
      <c r="E881" s="229"/>
      <c r="F881" s="230"/>
      <c r="G881" s="230"/>
      <c r="H881" s="230"/>
      <c r="I881" s="231" t="str">
        <f>IF(リード・アクセサリー!N78=0,"",リード・アクセサリー!E78)</f>
        <v/>
      </c>
      <c r="J881" s="229" t="str">
        <f>IFERROR(IF(リード・アクセサリー!N78=0,"",リード・アクセサリー!N78),"")</f>
        <v/>
      </c>
      <c r="K881" s="230"/>
      <c r="L881" s="230"/>
      <c r="M881" s="230"/>
      <c r="N881" s="230"/>
      <c r="O881" s="230"/>
      <c r="P881" s="230"/>
      <c r="Q881" s="230"/>
      <c r="R881" s="230"/>
      <c r="S881" s="216">
        <f t="shared" si="26"/>
        <v>880</v>
      </c>
      <c r="AA881" s="217" t="e">
        <f t="shared" si="27"/>
        <v>#VALUE!</v>
      </c>
    </row>
    <row r="882" spans="1:27" s="228" customFormat="1" ht="16.5">
      <c r="A882" s="217" t="str">
        <f>IFERROR(IF(J882&lt;&gt;"",MAX($A$1:A881)+1,""),"")</f>
        <v/>
      </c>
      <c r="B882" s="218" t="str">
        <f>IFERROR(IF(J882="","",_xlfn.CONCAT($Y$2,_xlfn.CONCAT(IF(LEN(ドッグキャリー!$K$2)=1,0,""),ドッグキャリー!$K$2,_xlfn.CONCAT(IF(LEN(ドッグキャリー!$N$2)=1,0,""),ドッグキャリー!$N$2)))),"")</f>
        <v/>
      </c>
      <c r="C882" s="229"/>
      <c r="D882" s="229"/>
      <c r="E882" s="229"/>
      <c r="F882" s="230"/>
      <c r="G882" s="230"/>
      <c r="H882" s="230"/>
      <c r="I882" s="231" t="str">
        <f>IF(リード・アクセサリー!N79=0,"",リード・アクセサリー!E79)</f>
        <v/>
      </c>
      <c r="J882" s="229" t="str">
        <f>IFERROR(IF(リード・アクセサリー!N79=0,"",リード・アクセサリー!N79),"")</f>
        <v/>
      </c>
      <c r="K882" s="230"/>
      <c r="L882" s="230"/>
      <c r="M882" s="230"/>
      <c r="N882" s="230"/>
      <c r="O882" s="230"/>
      <c r="P882" s="230"/>
      <c r="Q882" s="230"/>
      <c r="R882" s="230"/>
      <c r="S882" s="216">
        <f t="shared" si="26"/>
        <v>881</v>
      </c>
      <c r="AA882" s="217" t="e">
        <f t="shared" si="27"/>
        <v>#VALUE!</v>
      </c>
    </row>
    <row r="883" spans="1:27" s="228" customFormat="1" ht="16.5">
      <c r="A883" s="217" t="str">
        <f>IFERROR(IF(J883&lt;&gt;"",MAX($A$1:A882)+1,""),"")</f>
        <v/>
      </c>
      <c r="B883" s="218" t="str">
        <f>IFERROR(IF(J883="","",_xlfn.CONCAT($Y$2,_xlfn.CONCAT(IF(LEN(ドッグキャリー!$K$2)=1,0,""),ドッグキャリー!$K$2,_xlfn.CONCAT(IF(LEN(ドッグキャリー!$N$2)=1,0,""),ドッグキャリー!$N$2)))),"")</f>
        <v/>
      </c>
      <c r="C883" s="229"/>
      <c r="D883" s="229"/>
      <c r="E883" s="229"/>
      <c r="F883" s="230"/>
      <c r="G883" s="230"/>
      <c r="H883" s="230"/>
      <c r="I883" s="231" t="str">
        <f>IF(リード・アクセサリー!N80=0,"",リード・アクセサリー!E80)</f>
        <v/>
      </c>
      <c r="J883" s="229" t="str">
        <f>IFERROR(IF(リード・アクセサリー!N80=0,"",リード・アクセサリー!N80),"")</f>
        <v/>
      </c>
      <c r="K883" s="230"/>
      <c r="L883" s="230"/>
      <c r="M883" s="230"/>
      <c r="N883" s="230"/>
      <c r="O883" s="230"/>
      <c r="P883" s="230"/>
      <c r="Q883" s="230"/>
      <c r="R883" s="230"/>
      <c r="S883" s="216">
        <f t="shared" si="26"/>
        <v>882</v>
      </c>
      <c r="AA883" s="217" t="e">
        <f t="shared" si="27"/>
        <v>#VALUE!</v>
      </c>
    </row>
    <row r="884" spans="1:27" s="228" customFormat="1" ht="16.5">
      <c r="A884" s="217" t="str">
        <f>IFERROR(IF(J884&lt;&gt;"",MAX($A$1:A883)+1,""),"")</f>
        <v/>
      </c>
      <c r="B884" s="218" t="str">
        <f>IFERROR(IF(J884="","",_xlfn.CONCAT($Y$2,_xlfn.CONCAT(IF(LEN(ドッグキャリー!$K$2)=1,0,""),ドッグキャリー!$K$2,_xlfn.CONCAT(IF(LEN(ドッグキャリー!$N$2)=1,0,""),ドッグキャリー!$N$2)))),"")</f>
        <v/>
      </c>
      <c r="C884" s="229"/>
      <c r="D884" s="229"/>
      <c r="E884" s="229"/>
      <c r="F884" s="230"/>
      <c r="G884" s="230"/>
      <c r="H884" s="230"/>
      <c r="I884" s="231" t="str">
        <f>IF(リード・アクセサリー!N81=0,"",リード・アクセサリー!E81)</f>
        <v/>
      </c>
      <c r="J884" s="229" t="str">
        <f>IFERROR(IF(リード・アクセサリー!N81=0,"",リード・アクセサリー!N81),"")</f>
        <v/>
      </c>
      <c r="K884" s="230"/>
      <c r="L884" s="230"/>
      <c r="M884" s="230"/>
      <c r="N884" s="230"/>
      <c r="O884" s="230"/>
      <c r="P884" s="230"/>
      <c r="Q884" s="230"/>
      <c r="R884" s="230"/>
      <c r="S884" s="216">
        <f t="shared" si="26"/>
        <v>883</v>
      </c>
      <c r="AA884" s="217" t="e">
        <f t="shared" si="27"/>
        <v>#VALUE!</v>
      </c>
    </row>
    <row r="885" spans="1:27" s="228" customFormat="1" ht="16.5">
      <c r="A885" s="217" t="str">
        <f>IFERROR(IF(J885&lt;&gt;"",MAX($A$1:A884)+1,""),"")</f>
        <v/>
      </c>
      <c r="B885" s="218" t="str">
        <f>IFERROR(IF(J885="","",_xlfn.CONCAT($Y$2,_xlfn.CONCAT(IF(LEN(ドッグキャリー!$K$2)=1,0,""),ドッグキャリー!$K$2,_xlfn.CONCAT(IF(LEN(ドッグキャリー!$N$2)=1,0,""),ドッグキャリー!$N$2)))),"")</f>
        <v/>
      </c>
      <c r="C885" s="229"/>
      <c r="D885" s="229"/>
      <c r="E885" s="229"/>
      <c r="F885" s="230"/>
      <c r="G885" s="230"/>
      <c r="H885" s="230"/>
      <c r="I885" s="231" t="str">
        <f>IF(リード・アクセサリー!N82=0,"",リード・アクセサリー!E82)</f>
        <v/>
      </c>
      <c r="J885" s="229" t="str">
        <f>IFERROR(IF(リード・アクセサリー!N82=0,"",リード・アクセサリー!N82),"")</f>
        <v/>
      </c>
      <c r="K885" s="230"/>
      <c r="L885" s="230"/>
      <c r="M885" s="230"/>
      <c r="N885" s="230"/>
      <c r="O885" s="230"/>
      <c r="P885" s="230"/>
      <c r="Q885" s="230"/>
      <c r="R885" s="230"/>
      <c r="S885" s="216">
        <f t="shared" si="26"/>
        <v>884</v>
      </c>
      <c r="AA885" s="217" t="e">
        <f t="shared" si="27"/>
        <v>#VALUE!</v>
      </c>
    </row>
    <row r="886" spans="1:27" s="228" customFormat="1" ht="16.5">
      <c r="A886" s="217" t="str">
        <f>IFERROR(IF(J886&lt;&gt;"",MAX($A$1:A885)+1,""),"")</f>
        <v/>
      </c>
      <c r="B886" s="218" t="str">
        <f>IFERROR(IF(J886="","",_xlfn.CONCAT($Y$2,_xlfn.CONCAT(IF(LEN(ドッグキャリー!$K$2)=1,0,""),ドッグキャリー!$K$2,_xlfn.CONCAT(IF(LEN(ドッグキャリー!$N$2)=1,0,""),ドッグキャリー!$N$2)))),"")</f>
        <v/>
      </c>
      <c r="C886" s="229"/>
      <c r="D886" s="229"/>
      <c r="E886" s="229"/>
      <c r="F886" s="230"/>
      <c r="G886" s="230"/>
      <c r="H886" s="230"/>
      <c r="I886" s="231" t="str">
        <f>IF(リード・アクセサリー!N83=0,"",リード・アクセサリー!E83)</f>
        <v/>
      </c>
      <c r="J886" s="229" t="str">
        <f>IFERROR(IF(リード・アクセサリー!N83=0,"",リード・アクセサリー!N83),"")</f>
        <v/>
      </c>
      <c r="K886" s="230"/>
      <c r="L886" s="230"/>
      <c r="M886" s="230"/>
      <c r="N886" s="230"/>
      <c r="O886" s="230"/>
      <c r="P886" s="230"/>
      <c r="Q886" s="230"/>
      <c r="R886" s="230"/>
      <c r="S886" s="216">
        <f t="shared" si="26"/>
        <v>885</v>
      </c>
      <c r="AA886" s="217" t="e">
        <f t="shared" si="27"/>
        <v>#VALUE!</v>
      </c>
    </row>
    <row r="887" spans="1:27" s="228" customFormat="1" ht="16.5">
      <c r="A887" s="217" t="str">
        <f>IFERROR(IF(J887&lt;&gt;"",MAX($A$1:A886)+1,""),"")</f>
        <v/>
      </c>
      <c r="B887" s="218" t="str">
        <f>IFERROR(IF(J887="","",_xlfn.CONCAT($Y$2,_xlfn.CONCAT(IF(LEN(ドッグキャリー!$K$2)=1,0,""),ドッグキャリー!$K$2,_xlfn.CONCAT(IF(LEN(ドッグキャリー!$N$2)=1,0,""),ドッグキャリー!$N$2)))),"")</f>
        <v/>
      </c>
      <c r="C887" s="229"/>
      <c r="D887" s="229"/>
      <c r="E887" s="229"/>
      <c r="F887" s="230"/>
      <c r="G887" s="230"/>
      <c r="H887" s="230"/>
      <c r="I887" s="231" t="str">
        <f>IF(リード・アクセサリー!N84=0,"",リード・アクセサリー!E84)</f>
        <v/>
      </c>
      <c r="J887" s="229" t="str">
        <f>IFERROR(IF(リード・アクセサリー!N84=0,"",リード・アクセサリー!N84),"")</f>
        <v/>
      </c>
      <c r="K887" s="230"/>
      <c r="L887" s="230"/>
      <c r="M887" s="230"/>
      <c r="N887" s="230"/>
      <c r="O887" s="230"/>
      <c r="P887" s="230"/>
      <c r="Q887" s="230"/>
      <c r="R887" s="230"/>
      <c r="S887" s="216">
        <f t="shared" si="26"/>
        <v>886</v>
      </c>
      <c r="AA887" s="217" t="e">
        <f t="shared" si="27"/>
        <v>#VALUE!</v>
      </c>
    </row>
    <row r="888" spans="1:27" s="228" customFormat="1" ht="16.5">
      <c r="A888" s="217" t="str">
        <f>IFERROR(IF(J888&lt;&gt;"",MAX($A$1:A887)+1,""),"")</f>
        <v/>
      </c>
      <c r="B888" s="218" t="str">
        <f>IFERROR(IF(J888="","",_xlfn.CONCAT($Y$2,_xlfn.CONCAT(IF(LEN(ドッグキャリー!$K$2)=1,0,""),ドッグキャリー!$K$2,_xlfn.CONCAT(IF(LEN(ドッグキャリー!$N$2)=1,0,""),ドッグキャリー!$N$2)))),"")</f>
        <v/>
      </c>
      <c r="C888" s="229"/>
      <c r="D888" s="229"/>
      <c r="E888" s="229"/>
      <c r="F888" s="230"/>
      <c r="G888" s="230"/>
      <c r="H888" s="230"/>
      <c r="I888" s="231" t="str">
        <f>IF(リード・アクセサリー!N85=0,"",リード・アクセサリー!E85)</f>
        <v/>
      </c>
      <c r="J888" s="229" t="str">
        <f>IFERROR(IF(リード・アクセサリー!N85=0,"",リード・アクセサリー!N85),"")</f>
        <v/>
      </c>
      <c r="K888" s="230"/>
      <c r="L888" s="230"/>
      <c r="M888" s="230"/>
      <c r="N888" s="230"/>
      <c r="O888" s="230"/>
      <c r="P888" s="230"/>
      <c r="Q888" s="230"/>
      <c r="R888" s="230"/>
      <c r="S888" s="216">
        <f t="shared" si="26"/>
        <v>887</v>
      </c>
      <c r="AA888" s="217" t="e">
        <f t="shared" si="27"/>
        <v>#VALUE!</v>
      </c>
    </row>
    <row r="889" spans="1:27" s="228" customFormat="1" ht="16.5">
      <c r="A889" s="217" t="str">
        <f>IFERROR(IF(J889&lt;&gt;"",MAX($A$1:A888)+1,""),"")</f>
        <v/>
      </c>
      <c r="B889" s="218" t="str">
        <f>IFERROR(IF(J889="","",_xlfn.CONCAT($Y$2,_xlfn.CONCAT(IF(LEN(ドッグキャリー!$K$2)=1,0,""),ドッグキャリー!$K$2,_xlfn.CONCAT(IF(LEN(ドッグキャリー!$N$2)=1,0,""),ドッグキャリー!$N$2)))),"")</f>
        <v/>
      </c>
      <c r="C889" s="229"/>
      <c r="D889" s="229"/>
      <c r="E889" s="229"/>
      <c r="F889" s="230"/>
      <c r="G889" s="230"/>
      <c r="H889" s="230"/>
      <c r="I889" s="231" t="str">
        <f>IF(リード・アクセサリー!N86=0,"",リード・アクセサリー!E86)</f>
        <v/>
      </c>
      <c r="J889" s="229" t="str">
        <f>IFERROR(IF(リード・アクセサリー!N86=0,"",リード・アクセサリー!N86),"")</f>
        <v/>
      </c>
      <c r="K889" s="230"/>
      <c r="L889" s="230"/>
      <c r="M889" s="230"/>
      <c r="N889" s="230"/>
      <c r="O889" s="230"/>
      <c r="P889" s="230"/>
      <c r="Q889" s="230"/>
      <c r="R889" s="230"/>
      <c r="S889" s="216">
        <f t="shared" si="26"/>
        <v>888</v>
      </c>
      <c r="AA889" s="217" t="e">
        <f t="shared" si="27"/>
        <v>#VALUE!</v>
      </c>
    </row>
    <row r="890" spans="1:27" s="228" customFormat="1" ht="16.5">
      <c r="A890" s="217" t="str">
        <f>IFERROR(IF(J890&lt;&gt;"",MAX($A$1:A889)+1,""),"")</f>
        <v/>
      </c>
      <c r="B890" s="218" t="str">
        <f>IFERROR(IF(J890="","",_xlfn.CONCAT($Y$2,_xlfn.CONCAT(IF(LEN(ドッグキャリー!$K$2)=1,0,""),ドッグキャリー!$K$2,_xlfn.CONCAT(IF(LEN(ドッグキャリー!$N$2)=1,0,""),ドッグキャリー!$N$2)))),"")</f>
        <v/>
      </c>
      <c r="C890" s="229"/>
      <c r="D890" s="229"/>
      <c r="E890" s="229"/>
      <c r="F890" s="230"/>
      <c r="G890" s="230"/>
      <c r="H890" s="230"/>
      <c r="I890" s="231" t="str">
        <f>IF(リード・アクセサリー!N87=0,"",リード・アクセサリー!E87)</f>
        <v/>
      </c>
      <c r="J890" s="229" t="str">
        <f>IFERROR(IF(リード・アクセサリー!N87=0,"",リード・アクセサリー!N87),"")</f>
        <v/>
      </c>
      <c r="K890" s="230"/>
      <c r="L890" s="230"/>
      <c r="M890" s="230"/>
      <c r="N890" s="230"/>
      <c r="O890" s="230"/>
      <c r="P890" s="230"/>
      <c r="Q890" s="230"/>
      <c r="R890" s="230"/>
      <c r="S890" s="216">
        <f t="shared" si="26"/>
        <v>889</v>
      </c>
      <c r="AA890" s="217" t="e">
        <f t="shared" si="27"/>
        <v>#VALUE!</v>
      </c>
    </row>
    <row r="891" spans="1:27" s="228" customFormat="1" ht="16.5">
      <c r="A891" s="217" t="str">
        <f>IFERROR(IF(J891&lt;&gt;"",MAX($A$1:A890)+1,""),"")</f>
        <v/>
      </c>
      <c r="B891" s="218" t="str">
        <f>IFERROR(IF(J891="","",_xlfn.CONCAT($Y$2,_xlfn.CONCAT(IF(LEN(ドッグキャリー!$K$2)=1,0,""),ドッグキャリー!$K$2,_xlfn.CONCAT(IF(LEN(ドッグキャリー!$N$2)=1,0,""),ドッグキャリー!$N$2)))),"")</f>
        <v/>
      </c>
      <c r="C891" s="229"/>
      <c r="D891" s="229"/>
      <c r="E891" s="229"/>
      <c r="F891" s="230"/>
      <c r="G891" s="230"/>
      <c r="H891" s="230"/>
      <c r="I891" s="231" t="str">
        <f>IF(リード・アクセサリー!N88=0,"",リード・アクセサリー!E88)</f>
        <v/>
      </c>
      <c r="J891" s="229" t="str">
        <f>IFERROR(IF(リード・アクセサリー!N88=0,"",リード・アクセサリー!N88),"")</f>
        <v/>
      </c>
      <c r="K891" s="230"/>
      <c r="L891" s="230"/>
      <c r="M891" s="230"/>
      <c r="N891" s="230"/>
      <c r="O891" s="230"/>
      <c r="P891" s="230"/>
      <c r="Q891" s="230"/>
      <c r="R891" s="230"/>
      <c r="S891" s="216">
        <f t="shared" si="26"/>
        <v>890</v>
      </c>
      <c r="AA891" s="217" t="e">
        <f t="shared" si="27"/>
        <v>#VALUE!</v>
      </c>
    </row>
    <row r="892" spans="1:27" s="228" customFormat="1" ht="16.5">
      <c r="A892" s="217" t="str">
        <f>IFERROR(IF(J892&lt;&gt;"",MAX($A$1:A891)+1,""),"")</f>
        <v/>
      </c>
      <c r="B892" s="218" t="str">
        <f>IFERROR(IF(J892="","",_xlfn.CONCAT($Y$2,_xlfn.CONCAT(IF(LEN(ドッグキャリー!$K$2)=1,0,""),ドッグキャリー!$K$2,_xlfn.CONCAT(IF(LEN(ドッグキャリー!$N$2)=1,0,""),ドッグキャリー!$N$2)))),"")</f>
        <v/>
      </c>
      <c r="C892" s="229"/>
      <c r="D892" s="229"/>
      <c r="E892" s="229"/>
      <c r="F892" s="230"/>
      <c r="G892" s="230"/>
      <c r="H892" s="230"/>
      <c r="I892" s="231" t="str">
        <f>IF(リード・アクセサリー!N89=0,"",リード・アクセサリー!E89)</f>
        <v/>
      </c>
      <c r="J892" s="229" t="str">
        <f>IFERROR(IF(リード・アクセサリー!N89=0,"",リード・アクセサリー!N89),"")</f>
        <v/>
      </c>
      <c r="K892" s="230"/>
      <c r="L892" s="230"/>
      <c r="M892" s="230"/>
      <c r="N892" s="230"/>
      <c r="O892" s="230"/>
      <c r="P892" s="230"/>
      <c r="Q892" s="230"/>
      <c r="R892" s="230"/>
      <c r="S892" s="216">
        <f t="shared" si="26"/>
        <v>891</v>
      </c>
      <c r="AA892" s="217" t="e">
        <f t="shared" si="27"/>
        <v>#VALUE!</v>
      </c>
    </row>
    <row r="893" spans="1:27" s="228" customFormat="1" ht="16.5">
      <c r="A893" s="217" t="str">
        <f>IFERROR(IF(J893&lt;&gt;"",MAX($A$1:A892)+1,""),"")</f>
        <v/>
      </c>
      <c r="B893" s="218" t="str">
        <f>IFERROR(IF(J893="","",_xlfn.CONCAT($Y$2,_xlfn.CONCAT(IF(LEN(ドッグキャリー!$K$2)=1,0,""),ドッグキャリー!$K$2,_xlfn.CONCAT(IF(LEN(ドッグキャリー!$N$2)=1,0,""),ドッグキャリー!$N$2)))),"")</f>
        <v/>
      </c>
      <c r="C893" s="229"/>
      <c r="D893" s="229"/>
      <c r="E893" s="229"/>
      <c r="F893" s="230"/>
      <c r="G893" s="230"/>
      <c r="H893" s="230"/>
      <c r="I893" s="231" t="str">
        <f>IF(リード・アクセサリー!N90=0,"",リード・アクセサリー!E90)</f>
        <v/>
      </c>
      <c r="J893" s="229" t="str">
        <f>IFERROR(IF(リード・アクセサリー!N90=0,"",リード・アクセサリー!N90),"")</f>
        <v/>
      </c>
      <c r="K893" s="230"/>
      <c r="L893" s="230"/>
      <c r="M893" s="230"/>
      <c r="N893" s="230"/>
      <c r="O893" s="230"/>
      <c r="P893" s="230"/>
      <c r="Q893" s="230"/>
      <c r="R893" s="230"/>
      <c r="S893" s="216">
        <f t="shared" si="26"/>
        <v>892</v>
      </c>
      <c r="AA893" s="217" t="e">
        <f t="shared" si="27"/>
        <v>#VALUE!</v>
      </c>
    </row>
    <row r="894" spans="1:27" s="228" customFormat="1" ht="16.5">
      <c r="A894" s="217" t="str">
        <f>IFERROR(IF(J894&lt;&gt;"",MAX($A$1:A893)+1,""),"")</f>
        <v/>
      </c>
      <c r="B894" s="218" t="str">
        <f>IFERROR(IF(J894="","",_xlfn.CONCAT($Y$2,_xlfn.CONCAT(IF(LEN(ドッグキャリー!$K$2)=1,0,""),ドッグキャリー!$K$2,_xlfn.CONCAT(IF(LEN(ドッグキャリー!$N$2)=1,0,""),ドッグキャリー!$N$2)))),"")</f>
        <v/>
      </c>
      <c r="C894" s="229"/>
      <c r="D894" s="229"/>
      <c r="E894" s="229"/>
      <c r="F894" s="230"/>
      <c r="G894" s="230"/>
      <c r="H894" s="230"/>
      <c r="I894" s="231" t="str">
        <f>IF(リード・アクセサリー!N91=0,"",リード・アクセサリー!E91)</f>
        <v/>
      </c>
      <c r="J894" s="229" t="str">
        <f>IFERROR(IF(リード・アクセサリー!N91=0,"",リード・アクセサリー!N91),"")</f>
        <v/>
      </c>
      <c r="K894" s="230"/>
      <c r="L894" s="230"/>
      <c r="M894" s="230"/>
      <c r="N894" s="230"/>
      <c r="O894" s="230"/>
      <c r="P894" s="230"/>
      <c r="Q894" s="230"/>
      <c r="R894" s="230"/>
      <c r="S894" s="216">
        <f t="shared" si="26"/>
        <v>893</v>
      </c>
      <c r="AA894" s="217" t="e">
        <f t="shared" si="27"/>
        <v>#VALUE!</v>
      </c>
    </row>
    <row r="895" spans="1:27" s="228" customFormat="1" ht="16.5">
      <c r="A895" s="217" t="str">
        <f>IFERROR(IF(J895&lt;&gt;"",MAX($A$1:A894)+1,""),"")</f>
        <v/>
      </c>
      <c r="B895" s="218" t="str">
        <f>IFERROR(IF(J895="","",_xlfn.CONCAT($Y$2,_xlfn.CONCAT(IF(LEN(ドッグキャリー!$K$2)=1,0,""),ドッグキャリー!$K$2,_xlfn.CONCAT(IF(LEN(ドッグキャリー!$N$2)=1,0,""),ドッグキャリー!$N$2)))),"")</f>
        <v/>
      </c>
      <c r="C895" s="229"/>
      <c r="D895" s="229"/>
      <c r="E895" s="229"/>
      <c r="F895" s="230"/>
      <c r="G895" s="230"/>
      <c r="H895" s="230"/>
      <c r="I895" s="231" t="str">
        <f>IF(リード・アクセサリー!N92=0,"",リード・アクセサリー!E92)</f>
        <v/>
      </c>
      <c r="J895" s="229" t="str">
        <f>IFERROR(IF(リード・アクセサリー!N92=0,"",リード・アクセサリー!N92),"")</f>
        <v/>
      </c>
      <c r="K895" s="230"/>
      <c r="L895" s="230"/>
      <c r="M895" s="230"/>
      <c r="N895" s="230"/>
      <c r="O895" s="230"/>
      <c r="P895" s="230"/>
      <c r="Q895" s="230"/>
      <c r="R895" s="230"/>
      <c r="S895" s="216">
        <f t="shared" si="26"/>
        <v>894</v>
      </c>
      <c r="AA895" s="217" t="e">
        <f t="shared" si="27"/>
        <v>#VALUE!</v>
      </c>
    </row>
    <row r="896" spans="1:27" s="228" customFormat="1" ht="16.5">
      <c r="A896" s="217" t="str">
        <f>IFERROR(IF(J896&lt;&gt;"",MAX($A$1:A895)+1,""),"")</f>
        <v/>
      </c>
      <c r="B896" s="218" t="str">
        <f>IFERROR(IF(J896="","",_xlfn.CONCAT($Y$2,_xlfn.CONCAT(IF(LEN(ドッグキャリー!$K$2)=1,0,""),ドッグキャリー!$K$2,_xlfn.CONCAT(IF(LEN(ドッグキャリー!$N$2)=1,0,""),ドッグキャリー!$N$2)))),"")</f>
        <v/>
      </c>
      <c r="C896" s="229"/>
      <c r="D896" s="229"/>
      <c r="E896" s="229"/>
      <c r="F896" s="230"/>
      <c r="G896" s="230"/>
      <c r="H896" s="230"/>
      <c r="I896" s="231" t="str">
        <f>IF(リード・アクセサリー!N93=0,"",リード・アクセサリー!E93)</f>
        <v/>
      </c>
      <c r="J896" s="229" t="str">
        <f>IFERROR(IF(リード・アクセサリー!N93=0,"",リード・アクセサリー!N93),"")</f>
        <v/>
      </c>
      <c r="K896" s="230"/>
      <c r="L896" s="230"/>
      <c r="M896" s="230"/>
      <c r="N896" s="230"/>
      <c r="O896" s="230"/>
      <c r="P896" s="230"/>
      <c r="Q896" s="230"/>
      <c r="R896" s="230"/>
      <c r="S896" s="216">
        <f t="shared" si="26"/>
        <v>895</v>
      </c>
      <c r="AA896" s="217" t="e">
        <f t="shared" si="27"/>
        <v>#VALUE!</v>
      </c>
    </row>
    <row r="897" spans="1:27" s="228" customFormat="1" ht="16.5">
      <c r="A897" s="217" t="str">
        <f>IFERROR(IF(J897&lt;&gt;"",MAX($A$1:A896)+1,""),"")</f>
        <v/>
      </c>
      <c r="B897" s="218" t="str">
        <f>IFERROR(IF(J897="","",_xlfn.CONCAT($Y$2,_xlfn.CONCAT(IF(LEN(ドッグキャリー!$K$2)=1,0,""),ドッグキャリー!$K$2,_xlfn.CONCAT(IF(LEN(ドッグキャリー!$N$2)=1,0,""),ドッグキャリー!$N$2)))),"")</f>
        <v/>
      </c>
      <c r="C897" s="229"/>
      <c r="D897" s="229"/>
      <c r="E897" s="229"/>
      <c r="F897" s="230"/>
      <c r="G897" s="230"/>
      <c r="H897" s="230"/>
      <c r="I897" s="231" t="str">
        <f>IF(リード・アクセサリー!N94=0,"",リード・アクセサリー!E94)</f>
        <v/>
      </c>
      <c r="J897" s="229" t="str">
        <f>IFERROR(IF(リード・アクセサリー!N94=0,"",リード・アクセサリー!N94),"")</f>
        <v/>
      </c>
      <c r="K897" s="230"/>
      <c r="L897" s="230"/>
      <c r="M897" s="230"/>
      <c r="N897" s="230"/>
      <c r="O897" s="230"/>
      <c r="P897" s="230"/>
      <c r="Q897" s="230"/>
      <c r="R897" s="230"/>
      <c r="S897" s="216">
        <f t="shared" si="26"/>
        <v>896</v>
      </c>
      <c r="AA897" s="217" t="e">
        <f t="shared" si="27"/>
        <v>#VALUE!</v>
      </c>
    </row>
    <row r="898" spans="1:27" s="228" customFormat="1" ht="16.5">
      <c r="A898" s="217" t="str">
        <f>IFERROR(IF(J898&lt;&gt;"",MAX($A$1:A897)+1,""),"")</f>
        <v/>
      </c>
      <c r="B898" s="218" t="str">
        <f>IFERROR(IF(J898="","",_xlfn.CONCAT($Y$2,_xlfn.CONCAT(IF(LEN(ドッグキャリー!$K$2)=1,0,""),ドッグキャリー!$K$2,_xlfn.CONCAT(IF(LEN(ドッグキャリー!$N$2)=1,0,""),ドッグキャリー!$N$2)))),"")</f>
        <v/>
      </c>
      <c r="C898" s="229"/>
      <c r="D898" s="229"/>
      <c r="E898" s="229"/>
      <c r="F898" s="230"/>
      <c r="G898" s="230"/>
      <c r="H898" s="230"/>
      <c r="I898" s="231" t="str">
        <f>IF(リード・アクセサリー!N95=0,"",リード・アクセサリー!E95)</f>
        <v/>
      </c>
      <c r="J898" s="229" t="str">
        <f>IFERROR(IF(リード・アクセサリー!N95=0,"",リード・アクセサリー!N95),"")</f>
        <v/>
      </c>
      <c r="K898" s="230"/>
      <c r="L898" s="230"/>
      <c r="M898" s="230"/>
      <c r="N898" s="230"/>
      <c r="O898" s="230"/>
      <c r="P898" s="230"/>
      <c r="Q898" s="230"/>
      <c r="R898" s="230"/>
      <c r="S898" s="216">
        <f t="shared" si="26"/>
        <v>897</v>
      </c>
      <c r="AA898" s="217" t="e">
        <f t="shared" si="27"/>
        <v>#VALUE!</v>
      </c>
    </row>
    <row r="899" spans="1:27" s="228" customFormat="1" ht="16.5">
      <c r="A899" s="217" t="str">
        <f>IFERROR(IF(J899&lt;&gt;"",MAX($A$1:A898)+1,""),"")</f>
        <v/>
      </c>
      <c r="B899" s="218" t="str">
        <f>IFERROR(IF(J899="","",_xlfn.CONCAT($Y$2,_xlfn.CONCAT(IF(LEN(ドッグキャリー!$K$2)=1,0,""),ドッグキャリー!$K$2,_xlfn.CONCAT(IF(LEN(ドッグキャリー!$N$2)=1,0,""),ドッグキャリー!$N$2)))),"")</f>
        <v/>
      </c>
      <c r="C899" s="229"/>
      <c r="D899" s="229"/>
      <c r="E899" s="229"/>
      <c r="F899" s="230"/>
      <c r="G899" s="230"/>
      <c r="H899" s="230"/>
      <c r="I899" s="231" t="str">
        <f>IF(リード・アクセサリー!N96=0,"",リード・アクセサリー!E96)</f>
        <v/>
      </c>
      <c r="J899" s="229" t="str">
        <f>IFERROR(IF(リード・アクセサリー!N96=0,"",リード・アクセサリー!N96),"")</f>
        <v/>
      </c>
      <c r="K899" s="230"/>
      <c r="L899" s="230"/>
      <c r="M899" s="230"/>
      <c r="N899" s="230"/>
      <c r="O899" s="230"/>
      <c r="P899" s="230"/>
      <c r="Q899" s="230"/>
      <c r="R899" s="230"/>
      <c r="S899" s="216">
        <f t="shared" ref="S899:S962" si="28">+ROW()-ROW($B$1)</f>
        <v>898</v>
      </c>
      <c r="AA899" s="217" t="e">
        <f t="shared" ref="AA899:AA962" si="29">IF(J899-J898=1,0,1)</f>
        <v>#VALUE!</v>
      </c>
    </row>
    <row r="900" spans="1:27" s="228" customFormat="1" ht="16.5">
      <c r="A900" s="217" t="str">
        <f>IFERROR(IF(J900&lt;&gt;"",MAX($A$1:A899)+1,""),"")</f>
        <v/>
      </c>
      <c r="B900" s="218" t="str">
        <f>IFERROR(IF(J900="","",_xlfn.CONCAT($Y$2,_xlfn.CONCAT(IF(LEN(ドッグキャリー!$K$2)=1,0,""),ドッグキャリー!$K$2,_xlfn.CONCAT(IF(LEN(ドッグキャリー!$N$2)=1,0,""),ドッグキャリー!$N$2)))),"")</f>
        <v/>
      </c>
      <c r="C900" s="229"/>
      <c r="D900" s="229"/>
      <c r="E900" s="229"/>
      <c r="F900" s="230"/>
      <c r="G900" s="230"/>
      <c r="H900" s="230"/>
      <c r="I900" s="231" t="str">
        <f>IF(リード・アクセサリー!N97=0,"",リード・アクセサリー!E97)</f>
        <v/>
      </c>
      <c r="J900" s="229" t="str">
        <f>IFERROR(IF(リード・アクセサリー!N97=0,"",リード・アクセサリー!N97),"")</f>
        <v/>
      </c>
      <c r="K900" s="230"/>
      <c r="L900" s="230"/>
      <c r="M900" s="230"/>
      <c r="N900" s="230"/>
      <c r="O900" s="230"/>
      <c r="P900" s="230"/>
      <c r="Q900" s="230"/>
      <c r="R900" s="230"/>
      <c r="S900" s="216">
        <f t="shared" si="28"/>
        <v>899</v>
      </c>
      <c r="AA900" s="217" t="e">
        <f t="shared" si="29"/>
        <v>#VALUE!</v>
      </c>
    </row>
    <row r="901" spans="1:27" s="228" customFormat="1" ht="16.5">
      <c r="A901" s="217" t="str">
        <f>IFERROR(IF(J901&lt;&gt;"",MAX($A$1:A900)+1,""),"")</f>
        <v/>
      </c>
      <c r="B901" s="218" t="str">
        <f>IFERROR(IF(J901="","",_xlfn.CONCAT($Y$2,_xlfn.CONCAT(IF(LEN(ドッグキャリー!$K$2)=1,0,""),ドッグキャリー!$K$2,_xlfn.CONCAT(IF(LEN(ドッグキャリー!$N$2)=1,0,""),ドッグキャリー!$N$2)))),"")</f>
        <v/>
      </c>
      <c r="C901" s="229"/>
      <c r="D901" s="229"/>
      <c r="E901" s="229"/>
      <c r="F901" s="230"/>
      <c r="G901" s="230"/>
      <c r="H901" s="230"/>
      <c r="I901" s="231" t="str">
        <f>IF(リード・アクセサリー!N98=0,"",リード・アクセサリー!E98)</f>
        <v/>
      </c>
      <c r="J901" s="229" t="str">
        <f>IFERROR(IF(リード・アクセサリー!N98=0,"",リード・アクセサリー!N98),"")</f>
        <v/>
      </c>
      <c r="K901" s="230"/>
      <c r="L901" s="230"/>
      <c r="M901" s="230"/>
      <c r="N901" s="230"/>
      <c r="O901" s="230"/>
      <c r="P901" s="230"/>
      <c r="Q901" s="230"/>
      <c r="R901" s="230"/>
      <c r="S901" s="216">
        <f t="shared" si="28"/>
        <v>900</v>
      </c>
      <c r="AA901" s="217" t="e">
        <f t="shared" si="29"/>
        <v>#VALUE!</v>
      </c>
    </row>
    <row r="902" spans="1:27" s="228" customFormat="1" ht="16.5">
      <c r="A902" s="217" t="str">
        <f>IFERROR(IF(J902&lt;&gt;"",MAX($A$1:A901)+1,""),"")</f>
        <v/>
      </c>
      <c r="B902" s="218" t="str">
        <f>IFERROR(IF(J902="","",_xlfn.CONCAT($Y$2,_xlfn.CONCAT(IF(LEN(ドッグキャリー!$K$2)=1,0,""),ドッグキャリー!$K$2,_xlfn.CONCAT(IF(LEN(ドッグキャリー!$N$2)=1,0,""),ドッグキャリー!$N$2)))),"")</f>
        <v/>
      </c>
      <c r="C902" s="229"/>
      <c r="D902" s="229"/>
      <c r="E902" s="229"/>
      <c r="F902" s="230"/>
      <c r="G902" s="230"/>
      <c r="H902" s="230"/>
      <c r="I902" s="231" t="str">
        <f>IF(リード・アクセサリー!N99=0,"",リード・アクセサリー!E99)</f>
        <v/>
      </c>
      <c r="J902" s="229" t="str">
        <f>IFERROR(IF(リード・アクセサリー!N99=0,"",リード・アクセサリー!N99),"")</f>
        <v/>
      </c>
      <c r="K902" s="230"/>
      <c r="L902" s="230"/>
      <c r="M902" s="230"/>
      <c r="N902" s="230"/>
      <c r="O902" s="230"/>
      <c r="P902" s="230"/>
      <c r="Q902" s="230"/>
      <c r="R902" s="230"/>
      <c r="S902" s="216">
        <f t="shared" si="28"/>
        <v>901</v>
      </c>
      <c r="AA902" s="217" t="e">
        <f t="shared" si="29"/>
        <v>#VALUE!</v>
      </c>
    </row>
    <row r="903" spans="1:27" s="228" customFormat="1" ht="16.5">
      <c r="A903" s="217" t="str">
        <f>IFERROR(IF(J903&lt;&gt;"",MAX($A$1:A902)+1,""),"")</f>
        <v/>
      </c>
      <c r="B903" s="218" t="str">
        <f>IFERROR(IF(J903="","",_xlfn.CONCAT($Y$2,_xlfn.CONCAT(IF(LEN(ドッグキャリー!$K$2)=1,0,""),ドッグキャリー!$K$2,_xlfn.CONCAT(IF(LEN(ドッグキャリー!$N$2)=1,0,""),ドッグキャリー!$N$2)))),"")</f>
        <v/>
      </c>
      <c r="C903" s="229"/>
      <c r="D903" s="229"/>
      <c r="E903" s="229"/>
      <c r="F903" s="230"/>
      <c r="G903" s="230"/>
      <c r="H903" s="230"/>
      <c r="I903" s="231" t="str">
        <f>IF(リード・アクセサリー!N100=0,"",リード・アクセサリー!E100)</f>
        <v/>
      </c>
      <c r="J903" s="229" t="str">
        <f>IFERROR(IF(リード・アクセサリー!N100=0,"",リード・アクセサリー!N100),"")</f>
        <v/>
      </c>
      <c r="K903" s="230"/>
      <c r="L903" s="230"/>
      <c r="M903" s="230"/>
      <c r="N903" s="230"/>
      <c r="O903" s="230"/>
      <c r="P903" s="230"/>
      <c r="Q903" s="230"/>
      <c r="R903" s="230"/>
      <c r="S903" s="216">
        <f t="shared" si="28"/>
        <v>902</v>
      </c>
      <c r="AA903" s="217" t="e">
        <f t="shared" si="29"/>
        <v>#VALUE!</v>
      </c>
    </row>
    <row r="904" spans="1:27" s="228" customFormat="1" ht="16.5">
      <c r="A904" s="217" t="str">
        <f>IFERROR(IF(J904&lt;&gt;"",MAX($A$1:A903)+1,""),"")</f>
        <v/>
      </c>
      <c r="B904" s="218" t="str">
        <f>IFERROR(IF(J904="","",_xlfn.CONCAT($Y$2,_xlfn.CONCAT(IF(LEN(ドッグキャリー!$K$2)=1,0,""),ドッグキャリー!$K$2,_xlfn.CONCAT(IF(LEN(ドッグキャリー!$N$2)=1,0,""),ドッグキャリー!$N$2)))),"")</f>
        <v/>
      </c>
      <c r="C904" s="229"/>
      <c r="D904" s="229"/>
      <c r="E904" s="229"/>
      <c r="F904" s="230"/>
      <c r="G904" s="230"/>
      <c r="H904" s="230"/>
      <c r="I904" s="231" t="str">
        <f>IF(リード・アクセサリー!N101=0,"",リード・アクセサリー!E101)</f>
        <v/>
      </c>
      <c r="J904" s="229" t="str">
        <f>IFERROR(IF(リード・アクセサリー!N101=0,"",リード・アクセサリー!N101),"")</f>
        <v/>
      </c>
      <c r="K904" s="230"/>
      <c r="L904" s="230"/>
      <c r="M904" s="230"/>
      <c r="N904" s="230"/>
      <c r="O904" s="230"/>
      <c r="P904" s="230"/>
      <c r="Q904" s="230"/>
      <c r="R904" s="230"/>
      <c r="S904" s="216">
        <f t="shared" si="28"/>
        <v>903</v>
      </c>
      <c r="AA904" s="217" t="e">
        <f t="shared" si="29"/>
        <v>#VALUE!</v>
      </c>
    </row>
    <row r="905" spans="1:27" s="228" customFormat="1" ht="16.5">
      <c r="A905" s="217" t="str">
        <f>IFERROR(IF(J905&lt;&gt;"",MAX($A$1:A904)+1,""),"")</f>
        <v/>
      </c>
      <c r="B905" s="218" t="str">
        <f>IFERROR(IF(J905="","",_xlfn.CONCAT($Y$2,_xlfn.CONCAT(IF(LEN(ドッグキャリー!$K$2)=1,0,""),ドッグキャリー!$K$2,_xlfn.CONCAT(IF(LEN(ドッグキャリー!$N$2)=1,0,""),ドッグキャリー!$N$2)))),"")</f>
        <v/>
      </c>
      <c r="C905" s="229"/>
      <c r="D905" s="229"/>
      <c r="E905" s="229"/>
      <c r="F905" s="230"/>
      <c r="G905" s="230"/>
      <c r="H905" s="230"/>
      <c r="I905" s="231" t="str">
        <f>IF(リード・アクセサリー!N102=0,"",リード・アクセサリー!E102)</f>
        <v/>
      </c>
      <c r="J905" s="229" t="str">
        <f>IFERROR(IF(リード・アクセサリー!N102=0,"",リード・アクセサリー!N102),"")</f>
        <v/>
      </c>
      <c r="K905" s="230"/>
      <c r="L905" s="230"/>
      <c r="M905" s="230"/>
      <c r="N905" s="230"/>
      <c r="O905" s="230"/>
      <c r="P905" s="230"/>
      <c r="Q905" s="230"/>
      <c r="R905" s="230"/>
      <c r="S905" s="216">
        <f t="shared" si="28"/>
        <v>904</v>
      </c>
      <c r="AA905" s="217" t="e">
        <f t="shared" si="29"/>
        <v>#VALUE!</v>
      </c>
    </row>
    <row r="906" spans="1:27" s="228" customFormat="1" ht="16.5">
      <c r="A906" s="217" t="str">
        <f>IFERROR(IF(J906&lt;&gt;"",MAX($A$1:A905)+1,""),"")</f>
        <v/>
      </c>
      <c r="B906" s="218" t="str">
        <f>IFERROR(IF(J906="","",_xlfn.CONCAT($Y$2,_xlfn.CONCAT(IF(LEN(ドッグキャリー!$K$2)=1,0,""),ドッグキャリー!$K$2,_xlfn.CONCAT(IF(LEN(ドッグキャリー!$N$2)=1,0,""),ドッグキャリー!$N$2)))),"")</f>
        <v/>
      </c>
      <c r="C906" s="229"/>
      <c r="D906" s="229"/>
      <c r="E906" s="229"/>
      <c r="F906" s="230"/>
      <c r="G906" s="230"/>
      <c r="H906" s="230"/>
      <c r="I906" s="231" t="str">
        <f>IF(リード・アクセサリー!N103=0,"",リード・アクセサリー!E103)</f>
        <v/>
      </c>
      <c r="J906" s="229" t="str">
        <f>IFERROR(IF(リード・アクセサリー!N103=0,"",リード・アクセサリー!N103),"")</f>
        <v/>
      </c>
      <c r="K906" s="230"/>
      <c r="L906" s="230"/>
      <c r="M906" s="230"/>
      <c r="N906" s="230"/>
      <c r="O906" s="230"/>
      <c r="P906" s="230"/>
      <c r="Q906" s="230"/>
      <c r="R906" s="230"/>
      <c r="S906" s="216">
        <f t="shared" si="28"/>
        <v>905</v>
      </c>
      <c r="AA906" s="217" t="e">
        <f t="shared" si="29"/>
        <v>#VALUE!</v>
      </c>
    </row>
    <row r="907" spans="1:27" s="228" customFormat="1" ht="16.5">
      <c r="A907" s="217" t="str">
        <f>IFERROR(IF(J907&lt;&gt;"",MAX($A$1:A906)+1,""),"")</f>
        <v/>
      </c>
      <c r="B907" s="218" t="str">
        <f>IFERROR(IF(J907="","",_xlfn.CONCAT($Y$2,_xlfn.CONCAT(IF(LEN(ドッグキャリー!$K$2)=1,0,""),ドッグキャリー!$K$2,_xlfn.CONCAT(IF(LEN(ドッグキャリー!$N$2)=1,0,""),ドッグキャリー!$N$2)))),"")</f>
        <v/>
      </c>
      <c r="C907" s="229"/>
      <c r="D907" s="229"/>
      <c r="E907" s="229"/>
      <c r="F907" s="230"/>
      <c r="G907" s="230"/>
      <c r="H907" s="230"/>
      <c r="I907" s="231" t="str">
        <f>IF(リード・アクセサリー!N104=0,"",リード・アクセサリー!E104)</f>
        <v/>
      </c>
      <c r="J907" s="229" t="str">
        <f>IFERROR(IF(リード・アクセサリー!N104=0,"",リード・アクセサリー!N104),"")</f>
        <v/>
      </c>
      <c r="K907" s="230"/>
      <c r="L907" s="230"/>
      <c r="M907" s="230"/>
      <c r="N907" s="230"/>
      <c r="O907" s="230"/>
      <c r="P907" s="230"/>
      <c r="Q907" s="230"/>
      <c r="R907" s="230"/>
      <c r="S907" s="216">
        <f t="shared" si="28"/>
        <v>906</v>
      </c>
      <c r="AA907" s="217" t="e">
        <f t="shared" si="29"/>
        <v>#VALUE!</v>
      </c>
    </row>
    <row r="908" spans="1:27" s="228" customFormat="1" ht="16.5">
      <c r="A908" s="217" t="str">
        <f>IFERROR(IF(J908&lt;&gt;"",MAX($A$1:A907)+1,""),"")</f>
        <v/>
      </c>
      <c r="B908" s="218" t="str">
        <f>IFERROR(IF(J908="","",_xlfn.CONCAT($Y$2,_xlfn.CONCAT(IF(LEN(ドッグキャリー!$K$2)=1,0,""),ドッグキャリー!$K$2,_xlfn.CONCAT(IF(LEN(ドッグキャリー!$N$2)=1,0,""),ドッグキャリー!$N$2)))),"")</f>
        <v/>
      </c>
      <c r="C908" s="229"/>
      <c r="D908" s="229"/>
      <c r="E908" s="229"/>
      <c r="F908" s="230"/>
      <c r="G908" s="230"/>
      <c r="H908" s="230"/>
      <c r="I908" s="231" t="str">
        <f>IF(リード・アクセサリー!N105=0,"",リード・アクセサリー!E105)</f>
        <v/>
      </c>
      <c r="J908" s="229" t="str">
        <f>IFERROR(IF(リード・アクセサリー!N105=0,"",リード・アクセサリー!N105),"")</f>
        <v/>
      </c>
      <c r="K908" s="230"/>
      <c r="L908" s="230"/>
      <c r="M908" s="230"/>
      <c r="N908" s="230"/>
      <c r="O908" s="230"/>
      <c r="P908" s="230"/>
      <c r="Q908" s="230"/>
      <c r="R908" s="230"/>
      <c r="S908" s="216">
        <f t="shared" si="28"/>
        <v>907</v>
      </c>
      <c r="AA908" s="217" t="e">
        <f t="shared" si="29"/>
        <v>#VALUE!</v>
      </c>
    </row>
    <row r="909" spans="1:27" s="233" customFormat="1" ht="16.5">
      <c r="A909" s="217" t="str">
        <f>IFERROR(IF(J909&lt;&gt;"",MAX($A$1:A908)+1,""),"")</f>
        <v/>
      </c>
      <c r="B909" s="218" t="str">
        <f>IFERROR(IF(J909="","",_xlfn.CONCAT($Y$2,_xlfn.CONCAT(IF(LEN(ドッグキャリー!$K$2)=1,0,""),ドッグキャリー!$K$2,_xlfn.CONCAT(IF(LEN(ドッグキャリー!$N$2)=1,0,""),ドッグキャリー!$N$2)))),"")</f>
        <v/>
      </c>
      <c r="C909" s="229"/>
      <c r="D909" s="229"/>
      <c r="E909" s="229"/>
      <c r="F909" s="230"/>
      <c r="G909" s="230"/>
      <c r="H909" s="230"/>
      <c r="I909" s="231" t="str">
        <f>IF(リード・アクセサリー!N106=0,"",リード・アクセサリー!E106)</f>
        <v/>
      </c>
      <c r="J909" s="229" t="str">
        <f>IFERROR(IF(リード・アクセサリー!N106=0,"",リード・アクセサリー!N106),"")</f>
        <v/>
      </c>
      <c r="K909" s="230"/>
      <c r="L909" s="230"/>
      <c r="M909" s="230"/>
      <c r="N909" s="230"/>
      <c r="O909" s="230"/>
      <c r="P909" s="230"/>
      <c r="Q909" s="230"/>
      <c r="R909" s="230"/>
      <c r="S909" s="216">
        <f t="shared" si="28"/>
        <v>908</v>
      </c>
      <c r="AA909" s="217" t="e">
        <f t="shared" si="29"/>
        <v>#VALUE!</v>
      </c>
    </row>
    <row r="910" spans="1:27" s="233" customFormat="1" ht="16.5">
      <c r="A910" s="217" t="str">
        <f>IFERROR(IF(J910&lt;&gt;"",MAX($A$1:A909)+1,""),"")</f>
        <v/>
      </c>
      <c r="B910" s="218" t="str">
        <f>IFERROR(IF(J910="","",_xlfn.CONCAT($Y$2,_xlfn.CONCAT(IF(LEN(ドッグキャリー!$K$2)=1,0,""),ドッグキャリー!$K$2,_xlfn.CONCAT(IF(LEN(ドッグキャリー!$N$2)=1,0,""),ドッグキャリー!$N$2)))),"")</f>
        <v/>
      </c>
      <c r="C910" s="229"/>
      <c r="D910" s="229"/>
      <c r="E910" s="229"/>
      <c r="F910" s="230"/>
      <c r="G910" s="230"/>
      <c r="H910" s="230"/>
      <c r="I910" s="231" t="str">
        <f>IF(リード・アクセサリー!N107=0,"",リード・アクセサリー!E107)</f>
        <v/>
      </c>
      <c r="J910" s="229" t="str">
        <f>IFERROR(IF(リード・アクセサリー!N107=0,"",リード・アクセサリー!N107),"")</f>
        <v/>
      </c>
      <c r="K910" s="230"/>
      <c r="L910" s="230"/>
      <c r="M910" s="230"/>
      <c r="N910" s="230"/>
      <c r="O910" s="230"/>
      <c r="P910" s="230"/>
      <c r="Q910" s="230"/>
      <c r="R910" s="230"/>
      <c r="S910" s="216">
        <f t="shared" si="28"/>
        <v>909</v>
      </c>
      <c r="AA910" s="217" t="e">
        <f t="shared" si="29"/>
        <v>#VALUE!</v>
      </c>
    </row>
    <row r="911" spans="1:27" s="233" customFormat="1" ht="16.5">
      <c r="A911" s="217" t="str">
        <f>IFERROR(IF(J911&lt;&gt;"",MAX($A$1:A910)+1,""),"")</f>
        <v/>
      </c>
      <c r="B911" s="218" t="str">
        <f>IFERROR(IF(J911="","",_xlfn.CONCAT($Y$2,_xlfn.CONCAT(IF(LEN(ドッグキャリー!$K$2)=1,0,""),ドッグキャリー!$K$2,_xlfn.CONCAT(IF(LEN(ドッグキャリー!$N$2)=1,0,""),ドッグキャリー!$N$2)))),"")</f>
        <v/>
      </c>
      <c r="C911" s="229"/>
      <c r="D911" s="229"/>
      <c r="E911" s="229"/>
      <c r="F911" s="230"/>
      <c r="G911" s="230"/>
      <c r="H911" s="230"/>
      <c r="I911" s="231" t="str">
        <f>IF(リード・アクセサリー!N108=0,"",リード・アクセサリー!E108)</f>
        <v/>
      </c>
      <c r="J911" s="229" t="str">
        <f>IFERROR(IF(リード・アクセサリー!N108=0,"",リード・アクセサリー!N108),"")</f>
        <v/>
      </c>
      <c r="K911" s="230"/>
      <c r="L911" s="230"/>
      <c r="M911" s="230"/>
      <c r="N911" s="230"/>
      <c r="O911" s="230"/>
      <c r="P911" s="230"/>
      <c r="Q911" s="230"/>
      <c r="R911" s="230"/>
      <c r="S911" s="216">
        <f t="shared" si="28"/>
        <v>910</v>
      </c>
      <c r="AA911" s="217" t="e">
        <f t="shared" si="29"/>
        <v>#VALUE!</v>
      </c>
    </row>
    <row r="912" spans="1:27" s="233" customFormat="1" ht="16.5">
      <c r="A912" s="217" t="str">
        <f>IFERROR(IF(J912&lt;&gt;"",MAX($A$1:A911)+1,""),"")</f>
        <v/>
      </c>
      <c r="B912" s="218" t="str">
        <f>IFERROR(IF(J912="","",_xlfn.CONCAT($Y$2,_xlfn.CONCAT(IF(LEN(ドッグキャリー!$K$2)=1,0,""),ドッグキャリー!$K$2,_xlfn.CONCAT(IF(LEN(ドッグキャリー!$N$2)=1,0,""),ドッグキャリー!$N$2)))),"")</f>
        <v/>
      </c>
      <c r="C912" s="229"/>
      <c r="D912" s="229"/>
      <c r="E912" s="229"/>
      <c r="F912" s="230"/>
      <c r="G912" s="230"/>
      <c r="H912" s="230"/>
      <c r="I912" s="231" t="str">
        <f>IF(リード・アクセサリー!N109=0,"",リード・アクセサリー!E109)</f>
        <v/>
      </c>
      <c r="J912" s="229" t="str">
        <f>IFERROR(IF(リード・アクセサリー!N109=0,"",リード・アクセサリー!N109),"")</f>
        <v/>
      </c>
      <c r="K912" s="230"/>
      <c r="L912" s="230"/>
      <c r="M912" s="230"/>
      <c r="N912" s="230"/>
      <c r="O912" s="230"/>
      <c r="P912" s="230"/>
      <c r="Q912" s="230"/>
      <c r="R912" s="230"/>
      <c r="S912" s="216">
        <f t="shared" si="28"/>
        <v>911</v>
      </c>
      <c r="AA912" s="217" t="e">
        <f t="shared" si="29"/>
        <v>#VALUE!</v>
      </c>
    </row>
    <row r="913" spans="1:27" s="233" customFormat="1" ht="16.5">
      <c r="A913" s="217" t="str">
        <f>IFERROR(IF(J913&lt;&gt;"",MAX($A$1:A912)+1,""),"")</f>
        <v/>
      </c>
      <c r="B913" s="218" t="str">
        <f>IFERROR(IF(J913="","",_xlfn.CONCAT($Y$2,_xlfn.CONCAT(IF(LEN(ドッグキャリー!$K$2)=1,0,""),ドッグキャリー!$K$2,_xlfn.CONCAT(IF(LEN(ドッグキャリー!$N$2)=1,0,""),ドッグキャリー!$N$2)))),"")</f>
        <v/>
      </c>
      <c r="C913" s="229"/>
      <c r="D913" s="229"/>
      <c r="E913" s="229"/>
      <c r="F913" s="230"/>
      <c r="G913" s="230"/>
      <c r="H913" s="230"/>
      <c r="I913" s="231" t="str">
        <f>IF(リード・アクセサリー!N110=0,"",リード・アクセサリー!E110)</f>
        <v/>
      </c>
      <c r="J913" s="229" t="str">
        <f>IFERROR(IF(リード・アクセサリー!N110=0,"",リード・アクセサリー!N110),"")</f>
        <v/>
      </c>
      <c r="K913" s="230"/>
      <c r="L913" s="230"/>
      <c r="M913" s="230"/>
      <c r="N913" s="230"/>
      <c r="O913" s="230"/>
      <c r="P913" s="230"/>
      <c r="Q913" s="230"/>
      <c r="R913" s="230"/>
      <c r="S913" s="216">
        <f t="shared" si="28"/>
        <v>912</v>
      </c>
      <c r="AA913" s="217" t="e">
        <f t="shared" si="29"/>
        <v>#VALUE!</v>
      </c>
    </row>
    <row r="914" spans="1:27" s="233" customFormat="1" ht="16.5">
      <c r="A914" s="217" t="str">
        <f>IFERROR(IF(J914&lt;&gt;"",MAX($A$1:A913)+1,""),"")</f>
        <v/>
      </c>
      <c r="B914" s="218" t="str">
        <f>IFERROR(IF(J914="","",_xlfn.CONCAT($Y$2,_xlfn.CONCAT(IF(LEN(ドッグキャリー!$K$2)=1,0,""),ドッグキャリー!$K$2,_xlfn.CONCAT(IF(LEN(ドッグキャリー!$N$2)=1,0,""),ドッグキャリー!$N$2)))),"")</f>
        <v/>
      </c>
      <c r="C914" s="229"/>
      <c r="D914" s="229"/>
      <c r="E914" s="229"/>
      <c r="F914" s="230"/>
      <c r="G914" s="230"/>
      <c r="H914" s="230"/>
      <c r="I914" s="231" t="str">
        <f>IF(リード・アクセサリー!N111=0,"",リード・アクセサリー!E111)</f>
        <v/>
      </c>
      <c r="J914" s="229" t="str">
        <f>IFERROR(IF(リード・アクセサリー!N111=0,"",リード・アクセサリー!N111),"")</f>
        <v/>
      </c>
      <c r="K914" s="230"/>
      <c r="L914" s="230"/>
      <c r="M914" s="230"/>
      <c r="N914" s="230"/>
      <c r="O914" s="230"/>
      <c r="P914" s="230"/>
      <c r="Q914" s="230"/>
      <c r="R914" s="230"/>
      <c r="S914" s="216">
        <f t="shared" si="28"/>
        <v>913</v>
      </c>
      <c r="AA914" s="217" t="e">
        <f t="shared" si="29"/>
        <v>#VALUE!</v>
      </c>
    </row>
    <row r="915" spans="1:27" s="233" customFormat="1" ht="16.5">
      <c r="A915" s="217" t="str">
        <f>IFERROR(IF(J915&lt;&gt;"",MAX($A$1:A914)+1,""),"")</f>
        <v/>
      </c>
      <c r="B915" s="218" t="str">
        <f>IFERROR(IF(J915="","",_xlfn.CONCAT($Y$2,_xlfn.CONCAT(IF(LEN(ドッグキャリー!$K$2)=1,0,""),ドッグキャリー!$K$2,_xlfn.CONCAT(IF(LEN(ドッグキャリー!$N$2)=1,0,""),ドッグキャリー!$N$2)))),"")</f>
        <v/>
      </c>
      <c r="C915" s="229"/>
      <c r="D915" s="229"/>
      <c r="E915" s="229"/>
      <c r="F915" s="230"/>
      <c r="G915" s="230"/>
      <c r="H915" s="230"/>
      <c r="I915" s="231" t="str">
        <f>IF(リード・アクセサリー!N112=0,"",リード・アクセサリー!E112)</f>
        <v/>
      </c>
      <c r="J915" s="229" t="str">
        <f>IFERROR(IF(リード・アクセサリー!N112=0,"",リード・アクセサリー!N112),"")</f>
        <v/>
      </c>
      <c r="K915" s="230"/>
      <c r="L915" s="230"/>
      <c r="M915" s="230"/>
      <c r="N915" s="230"/>
      <c r="O915" s="230"/>
      <c r="P915" s="230"/>
      <c r="Q915" s="230"/>
      <c r="R915" s="230"/>
      <c r="S915" s="216">
        <f t="shared" si="28"/>
        <v>914</v>
      </c>
      <c r="AA915" s="217" t="e">
        <f t="shared" si="29"/>
        <v>#VALUE!</v>
      </c>
    </row>
    <row r="916" spans="1:27" s="233" customFormat="1" ht="16.5">
      <c r="A916" s="217" t="str">
        <f>IFERROR(IF(J916&lt;&gt;"",MAX($A$1:A915)+1,""),"")</f>
        <v/>
      </c>
      <c r="B916" s="218" t="str">
        <f>IFERROR(IF(J916="","",_xlfn.CONCAT($Y$2,_xlfn.CONCAT(IF(LEN(ドッグキャリー!$K$2)=1,0,""),ドッグキャリー!$K$2,_xlfn.CONCAT(IF(LEN(ドッグキャリー!$N$2)=1,0,""),ドッグキャリー!$N$2)))),"")</f>
        <v/>
      </c>
      <c r="C916" s="229"/>
      <c r="D916" s="229"/>
      <c r="E916" s="229"/>
      <c r="F916" s="230"/>
      <c r="G916" s="230"/>
      <c r="H916" s="230"/>
      <c r="I916" s="231" t="str">
        <f>IF(リード・アクセサリー!N113=0,"",リード・アクセサリー!E113)</f>
        <v/>
      </c>
      <c r="J916" s="229" t="str">
        <f>IFERROR(IF(リード・アクセサリー!N113=0,"",リード・アクセサリー!N113),"")</f>
        <v/>
      </c>
      <c r="K916" s="230"/>
      <c r="L916" s="230"/>
      <c r="M916" s="230"/>
      <c r="N916" s="230"/>
      <c r="O916" s="230"/>
      <c r="P916" s="230"/>
      <c r="Q916" s="230"/>
      <c r="R916" s="230"/>
      <c r="S916" s="216">
        <f t="shared" si="28"/>
        <v>915</v>
      </c>
      <c r="AA916" s="217" t="e">
        <f t="shared" si="29"/>
        <v>#VALUE!</v>
      </c>
    </row>
    <row r="917" spans="1:27" s="233" customFormat="1" ht="16.5">
      <c r="A917" s="217" t="str">
        <f>IFERROR(IF(J917&lt;&gt;"",MAX($A$1:A916)+1,""),"")</f>
        <v/>
      </c>
      <c r="B917" s="218" t="str">
        <f>IFERROR(IF(J917="","",_xlfn.CONCAT($Y$2,_xlfn.CONCAT(IF(LEN(ドッグキャリー!$K$2)=1,0,""),ドッグキャリー!$K$2,_xlfn.CONCAT(IF(LEN(ドッグキャリー!$N$2)=1,0,""),ドッグキャリー!$N$2)))),"")</f>
        <v/>
      </c>
      <c r="C917" s="229"/>
      <c r="D917" s="229"/>
      <c r="E917" s="229"/>
      <c r="F917" s="230"/>
      <c r="G917" s="230"/>
      <c r="H917" s="230"/>
      <c r="I917" s="231" t="str">
        <f>IF(リード・アクセサリー!N114=0,"",リード・アクセサリー!E114)</f>
        <v/>
      </c>
      <c r="J917" s="229" t="str">
        <f>IFERROR(IF(リード・アクセサリー!N114=0,"",リード・アクセサリー!N114),"")</f>
        <v/>
      </c>
      <c r="K917" s="230"/>
      <c r="L917" s="230"/>
      <c r="M917" s="230"/>
      <c r="N917" s="230"/>
      <c r="O917" s="230"/>
      <c r="P917" s="230"/>
      <c r="Q917" s="230"/>
      <c r="R917" s="230"/>
      <c r="S917" s="216">
        <f t="shared" si="28"/>
        <v>916</v>
      </c>
      <c r="AA917" s="217" t="e">
        <f t="shared" si="29"/>
        <v>#VALUE!</v>
      </c>
    </row>
    <row r="918" spans="1:27" s="233" customFormat="1" ht="16.5">
      <c r="A918" s="217" t="str">
        <f>IFERROR(IF(J918&lt;&gt;"",MAX($A$1:A917)+1,""),"")</f>
        <v/>
      </c>
      <c r="B918" s="218" t="str">
        <f>IFERROR(IF(J918="","",_xlfn.CONCAT($Y$2,_xlfn.CONCAT(IF(LEN(ドッグキャリー!$K$2)=1,0,""),ドッグキャリー!$K$2,_xlfn.CONCAT(IF(LEN(ドッグキャリー!$N$2)=1,0,""),ドッグキャリー!$N$2)))),"")</f>
        <v/>
      </c>
      <c r="C918" s="229"/>
      <c r="D918" s="229"/>
      <c r="E918" s="229"/>
      <c r="F918" s="230"/>
      <c r="G918" s="230"/>
      <c r="H918" s="230"/>
      <c r="I918" s="231" t="str">
        <f>IF(リード・アクセサリー!N115=0,"",リード・アクセサリー!E115)</f>
        <v/>
      </c>
      <c r="J918" s="229" t="str">
        <f>IFERROR(IF(リード・アクセサリー!N115=0,"",リード・アクセサリー!N115),"")</f>
        <v/>
      </c>
      <c r="K918" s="230"/>
      <c r="L918" s="230"/>
      <c r="M918" s="230"/>
      <c r="N918" s="230"/>
      <c r="O918" s="230"/>
      <c r="P918" s="230"/>
      <c r="Q918" s="230"/>
      <c r="R918" s="230"/>
      <c r="S918" s="216">
        <f t="shared" si="28"/>
        <v>917</v>
      </c>
      <c r="AA918" s="217" t="e">
        <f t="shared" si="29"/>
        <v>#VALUE!</v>
      </c>
    </row>
    <row r="919" spans="1:27" s="233" customFormat="1" ht="16.5">
      <c r="A919" s="217" t="str">
        <f>IFERROR(IF(J919&lt;&gt;"",MAX($A$1:A918)+1,""),"")</f>
        <v/>
      </c>
      <c r="B919" s="218" t="str">
        <f>IFERROR(IF(J919="","",_xlfn.CONCAT($Y$2,_xlfn.CONCAT(IF(LEN(ドッグキャリー!$K$2)=1,0,""),ドッグキャリー!$K$2,_xlfn.CONCAT(IF(LEN(ドッグキャリー!$N$2)=1,0,""),ドッグキャリー!$N$2)))),"")</f>
        <v/>
      </c>
      <c r="C919" s="229"/>
      <c r="D919" s="229"/>
      <c r="E919" s="229"/>
      <c r="F919" s="230"/>
      <c r="G919" s="230"/>
      <c r="H919" s="230"/>
      <c r="I919" s="231" t="str">
        <f>IF(リード・アクセサリー!N116=0,"",リード・アクセサリー!E116)</f>
        <v/>
      </c>
      <c r="J919" s="229" t="str">
        <f>IFERROR(IF(リード・アクセサリー!N116=0,"",リード・アクセサリー!N116),"")</f>
        <v/>
      </c>
      <c r="K919" s="230"/>
      <c r="L919" s="230"/>
      <c r="M919" s="230"/>
      <c r="N919" s="230"/>
      <c r="O919" s="230"/>
      <c r="P919" s="230"/>
      <c r="Q919" s="230"/>
      <c r="R919" s="230"/>
      <c r="S919" s="216">
        <f t="shared" si="28"/>
        <v>918</v>
      </c>
      <c r="AA919" s="217" t="e">
        <f t="shared" si="29"/>
        <v>#VALUE!</v>
      </c>
    </row>
    <row r="920" spans="1:27" s="233" customFormat="1" ht="16.5">
      <c r="A920" s="217" t="str">
        <f>IFERROR(IF(J920&lt;&gt;"",MAX($A$1:A919)+1,""),"")</f>
        <v/>
      </c>
      <c r="B920" s="218" t="str">
        <f>IFERROR(IF(J920="","",_xlfn.CONCAT($Y$2,_xlfn.CONCAT(IF(LEN(ドッグキャリー!$K$2)=1,0,""),ドッグキャリー!$K$2,_xlfn.CONCAT(IF(LEN(ドッグキャリー!$N$2)=1,0,""),ドッグキャリー!$N$2)))),"")</f>
        <v/>
      </c>
      <c r="C920" s="229"/>
      <c r="D920" s="229"/>
      <c r="E920" s="229"/>
      <c r="F920" s="230"/>
      <c r="G920" s="230"/>
      <c r="H920" s="230"/>
      <c r="I920" s="231"/>
      <c r="J920" s="229"/>
      <c r="K920" s="230"/>
      <c r="L920" s="230"/>
      <c r="M920" s="230"/>
      <c r="N920" s="230"/>
      <c r="O920" s="230"/>
      <c r="P920" s="230"/>
      <c r="Q920" s="230"/>
      <c r="R920" s="230"/>
      <c r="S920" s="216">
        <f t="shared" si="28"/>
        <v>919</v>
      </c>
      <c r="AA920" s="217" t="e">
        <f t="shared" si="29"/>
        <v>#VALUE!</v>
      </c>
    </row>
    <row r="921" spans="1:27" s="233" customFormat="1" ht="16.5">
      <c r="A921" s="217" t="str">
        <f>IFERROR(IF(J921&lt;&gt;"",MAX($A$1:A920)+1,""),"")</f>
        <v/>
      </c>
      <c r="B921" s="218" t="str">
        <f>IFERROR(IF(J921="","",_xlfn.CONCAT($Y$2,_xlfn.CONCAT(IF(LEN(ドッグキャリー!$K$2)=1,0,""),ドッグキャリー!$K$2,_xlfn.CONCAT(IF(LEN(ドッグキャリー!$N$2)=1,0,""),ドッグキャリー!$N$2)))),"")</f>
        <v/>
      </c>
      <c r="C921" s="229"/>
      <c r="D921" s="229"/>
      <c r="E921" s="229"/>
      <c r="F921" s="230"/>
      <c r="G921" s="230"/>
      <c r="H921" s="230"/>
      <c r="I921" s="231"/>
      <c r="J921" s="229"/>
      <c r="K921" s="230"/>
      <c r="L921" s="230"/>
      <c r="M921" s="230"/>
      <c r="N921" s="230"/>
      <c r="O921" s="230"/>
      <c r="P921" s="230"/>
      <c r="Q921" s="230"/>
      <c r="R921" s="230"/>
      <c r="S921" s="216">
        <f t="shared" si="28"/>
        <v>920</v>
      </c>
      <c r="AA921" s="217">
        <f t="shared" si="29"/>
        <v>1</v>
      </c>
    </row>
    <row r="922" spans="1:27" s="233" customFormat="1" ht="16.5">
      <c r="A922" s="217" t="str">
        <f>IFERROR(IF(J922&lt;&gt;"",MAX($A$1:A921)+1,""),"")</f>
        <v/>
      </c>
      <c r="B922" s="218" t="str">
        <f>IFERROR(IF(J922="","",_xlfn.CONCAT($Y$2,_xlfn.CONCAT(IF(LEN(ドッグキャリー!$K$2)=1,0,""),ドッグキャリー!$K$2,_xlfn.CONCAT(IF(LEN(ドッグキャリー!$N$2)=1,0,""),ドッグキャリー!$N$2)))),"")</f>
        <v/>
      </c>
      <c r="C922" s="229"/>
      <c r="D922" s="229"/>
      <c r="E922" s="229"/>
      <c r="F922" s="230"/>
      <c r="G922" s="230"/>
      <c r="H922" s="230"/>
      <c r="I922" s="231"/>
      <c r="J922" s="229"/>
      <c r="K922" s="230"/>
      <c r="L922" s="230"/>
      <c r="M922" s="230"/>
      <c r="N922" s="230"/>
      <c r="O922" s="230"/>
      <c r="P922" s="230"/>
      <c r="Q922" s="230"/>
      <c r="R922" s="230"/>
      <c r="S922" s="216">
        <f t="shared" si="28"/>
        <v>921</v>
      </c>
      <c r="AA922" s="217">
        <f t="shared" si="29"/>
        <v>1</v>
      </c>
    </row>
    <row r="923" spans="1:27" s="233" customFormat="1" ht="16.5">
      <c r="A923" s="217" t="str">
        <f>IFERROR(IF(J923&lt;&gt;"",MAX($A$1:A922)+1,""),"")</f>
        <v/>
      </c>
      <c r="B923" s="218" t="str">
        <f>IFERROR(IF(J923="","",_xlfn.CONCAT($Y$2,_xlfn.CONCAT(IF(LEN(ドッグキャリー!$K$2)=1,0,""),ドッグキャリー!$K$2,_xlfn.CONCAT(IF(LEN(ドッグキャリー!$N$2)=1,0,""),ドッグキャリー!$N$2)))),"")</f>
        <v/>
      </c>
      <c r="C923" s="229"/>
      <c r="D923" s="229"/>
      <c r="E923" s="229"/>
      <c r="F923" s="230"/>
      <c r="G923" s="230"/>
      <c r="H923" s="230"/>
      <c r="I923" s="231"/>
      <c r="J923" s="229"/>
      <c r="K923" s="230"/>
      <c r="L923" s="230"/>
      <c r="M923" s="230"/>
      <c r="N923" s="230"/>
      <c r="O923" s="230"/>
      <c r="P923" s="230"/>
      <c r="Q923" s="230"/>
      <c r="R923" s="230"/>
      <c r="S923" s="216">
        <f t="shared" si="28"/>
        <v>922</v>
      </c>
      <c r="AA923" s="217">
        <f t="shared" si="29"/>
        <v>1</v>
      </c>
    </row>
    <row r="924" spans="1:27" s="233" customFormat="1" ht="16.5">
      <c r="A924" s="217" t="str">
        <f>IFERROR(IF(J924&lt;&gt;"",MAX($A$1:A923)+1,""),"")</f>
        <v/>
      </c>
      <c r="B924" s="218" t="str">
        <f>IFERROR(IF(J924="","",_xlfn.CONCAT($Y$2,_xlfn.CONCAT(IF(LEN(ドッグキャリー!$K$2)=1,0,""),ドッグキャリー!$K$2,_xlfn.CONCAT(IF(LEN(ドッグキャリー!$N$2)=1,0,""),ドッグキャリー!$N$2)))),"")</f>
        <v/>
      </c>
      <c r="C924" s="229"/>
      <c r="D924" s="229"/>
      <c r="E924" s="229"/>
      <c r="F924" s="230"/>
      <c r="G924" s="230"/>
      <c r="H924" s="230"/>
      <c r="I924" s="231"/>
      <c r="J924" s="229"/>
      <c r="K924" s="230"/>
      <c r="L924" s="230"/>
      <c r="M924" s="230"/>
      <c r="N924" s="230"/>
      <c r="O924" s="230"/>
      <c r="P924" s="230"/>
      <c r="Q924" s="230"/>
      <c r="R924" s="230"/>
      <c r="S924" s="216">
        <f t="shared" si="28"/>
        <v>923</v>
      </c>
      <c r="AA924" s="217">
        <f t="shared" si="29"/>
        <v>1</v>
      </c>
    </row>
    <row r="925" spans="1:27" s="233" customFormat="1" ht="16.5">
      <c r="A925" s="217" t="str">
        <f>IFERROR(IF(J925&lt;&gt;"",MAX($A$1:A924)+1,""),"")</f>
        <v/>
      </c>
      <c r="B925" s="218" t="str">
        <f>IFERROR(IF(J925="","",_xlfn.CONCAT($Y$2,_xlfn.CONCAT(IF(LEN(ドッグキャリー!$K$2)=1,0,""),ドッグキャリー!$K$2,_xlfn.CONCAT(IF(LEN(ドッグキャリー!$N$2)=1,0,""),ドッグキャリー!$N$2)))),"")</f>
        <v/>
      </c>
      <c r="C925" s="229"/>
      <c r="D925" s="229"/>
      <c r="E925" s="229"/>
      <c r="F925" s="230"/>
      <c r="G925" s="230"/>
      <c r="H925" s="230"/>
      <c r="I925" s="231"/>
      <c r="J925" s="229"/>
      <c r="K925" s="230"/>
      <c r="L925" s="230"/>
      <c r="M925" s="230"/>
      <c r="N925" s="230"/>
      <c r="O925" s="230"/>
      <c r="P925" s="230"/>
      <c r="Q925" s="230"/>
      <c r="R925" s="230"/>
      <c r="S925" s="216">
        <f t="shared" si="28"/>
        <v>924</v>
      </c>
      <c r="AA925" s="217">
        <f t="shared" si="29"/>
        <v>1</v>
      </c>
    </row>
    <row r="926" spans="1:27" s="233" customFormat="1" ht="16.5">
      <c r="A926" s="217" t="str">
        <f>IFERROR(IF(J926&lt;&gt;"",MAX($A$1:A925)+1,""),"")</f>
        <v/>
      </c>
      <c r="B926" s="218" t="str">
        <f>IFERROR(IF(J926="","",_xlfn.CONCAT($Y$2,_xlfn.CONCAT(IF(LEN(ドッグキャリー!$K$2)=1,0,""),ドッグキャリー!$K$2,_xlfn.CONCAT(IF(LEN(ドッグキャリー!$N$2)=1,0,""),ドッグキャリー!$N$2)))),"")</f>
        <v/>
      </c>
      <c r="C926" s="229"/>
      <c r="D926" s="229"/>
      <c r="E926" s="229"/>
      <c r="F926" s="230"/>
      <c r="G926" s="230"/>
      <c r="H926" s="230"/>
      <c r="I926" s="231"/>
      <c r="J926" s="229"/>
      <c r="K926" s="230"/>
      <c r="L926" s="230"/>
      <c r="M926" s="230"/>
      <c r="N926" s="230"/>
      <c r="O926" s="230"/>
      <c r="P926" s="230"/>
      <c r="Q926" s="230"/>
      <c r="R926" s="230"/>
      <c r="S926" s="216">
        <f t="shared" si="28"/>
        <v>925</v>
      </c>
      <c r="AA926" s="217">
        <f t="shared" si="29"/>
        <v>1</v>
      </c>
    </row>
    <row r="927" spans="1:27" s="233" customFormat="1" ht="16.5">
      <c r="A927" s="217" t="str">
        <f>IFERROR(IF(J927&lt;&gt;"",MAX($A$1:A926)+1,""),"")</f>
        <v/>
      </c>
      <c r="B927" s="218" t="str">
        <f>IFERROR(IF(J927="","",_xlfn.CONCAT($Y$2,_xlfn.CONCAT(IF(LEN(ドッグキャリー!$K$2)=1,0,""),ドッグキャリー!$K$2,_xlfn.CONCAT(IF(LEN(ドッグキャリー!$N$2)=1,0,""),ドッグキャリー!$N$2)))),"")</f>
        <v/>
      </c>
      <c r="C927" s="229"/>
      <c r="D927" s="229"/>
      <c r="E927" s="229"/>
      <c r="F927" s="230"/>
      <c r="G927" s="230"/>
      <c r="H927" s="230"/>
      <c r="I927" s="231"/>
      <c r="J927" s="229"/>
      <c r="K927" s="230"/>
      <c r="L927" s="230"/>
      <c r="M927" s="230"/>
      <c r="N927" s="230"/>
      <c r="O927" s="230"/>
      <c r="P927" s="230"/>
      <c r="Q927" s="230"/>
      <c r="R927" s="230"/>
      <c r="S927" s="216">
        <f t="shared" si="28"/>
        <v>926</v>
      </c>
      <c r="AA927" s="217">
        <f t="shared" si="29"/>
        <v>1</v>
      </c>
    </row>
    <row r="928" spans="1:27" s="233" customFormat="1" ht="16.5">
      <c r="A928" s="217" t="str">
        <f>IFERROR(IF(J928&lt;&gt;"",MAX($A$1:A927)+1,""),"")</f>
        <v/>
      </c>
      <c r="B928" s="218" t="str">
        <f>IFERROR(IF(J928="","",_xlfn.CONCAT($Y$2,_xlfn.CONCAT(IF(LEN(ドッグキャリー!$K$2)=1,0,""),ドッグキャリー!$K$2,_xlfn.CONCAT(IF(LEN(ドッグキャリー!$N$2)=1,0,""),ドッグキャリー!$N$2)))),"")</f>
        <v/>
      </c>
      <c r="C928" s="229"/>
      <c r="D928" s="229"/>
      <c r="E928" s="229"/>
      <c r="F928" s="230"/>
      <c r="G928" s="230"/>
      <c r="H928" s="230"/>
      <c r="I928" s="231"/>
      <c r="J928" s="229"/>
      <c r="K928" s="230"/>
      <c r="L928" s="230"/>
      <c r="M928" s="230"/>
      <c r="N928" s="230"/>
      <c r="O928" s="230"/>
      <c r="P928" s="230"/>
      <c r="Q928" s="230"/>
      <c r="R928" s="230"/>
      <c r="S928" s="216">
        <f t="shared" si="28"/>
        <v>927</v>
      </c>
      <c r="AA928" s="217">
        <f t="shared" si="29"/>
        <v>1</v>
      </c>
    </row>
    <row r="929" spans="1:27" s="233" customFormat="1" ht="16.5">
      <c r="A929" s="217" t="str">
        <f>IFERROR(IF(J929&lt;&gt;"",MAX($A$1:A928)+1,""),"")</f>
        <v/>
      </c>
      <c r="B929" s="218" t="str">
        <f>IFERROR(IF(J929="","",_xlfn.CONCAT($Y$2,_xlfn.CONCAT(IF(LEN(ドッグキャリー!$K$2)=1,0,""),ドッグキャリー!$K$2,_xlfn.CONCAT(IF(LEN(ドッグキャリー!$N$2)=1,0,""),ドッグキャリー!$N$2)))),"")</f>
        <v/>
      </c>
      <c r="C929" s="229"/>
      <c r="D929" s="229"/>
      <c r="E929" s="229"/>
      <c r="F929" s="230"/>
      <c r="G929" s="230"/>
      <c r="H929" s="230"/>
      <c r="I929" s="231"/>
      <c r="J929" s="229"/>
      <c r="K929" s="230"/>
      <c r="L929" s="230"/>
      <c r="M929" s="230"/>
      <c r="N929" s="230"/>
      <c r="O929" s="230"/>
      <c r="P929" s="230"/>
      <c r="Q929" s="230"/>
      <c r="R929" s="230"/>
      <c r="S929" s="216">
        <f t="shared" si="28"/>
        <v>928</v>
      </c>
      <c r="AA929" s="217">
        <f t="shared" si="29"/>
        <v>1</v>
      </c>
    </row>
    <row r="930" spans="1:27" s="233" customFormat="1" ht="16.5">
      <c r="A930" s="217" t="str">
        <f>IFERROR(IF(J930&lt;&gt;"",MAX($A$1:A929)+1,""),"")</f>
        <v/>
      </c>
      <c r="B930" s="218" t="str">
        <f>IFERROR(IF(J930="","",_xlfn.CONCAT($Y$2,_xlfn.CONCAT(IF(LEN(ドッグキャリー!$K$2)=1,0,""),ドッグキャリー!$K$2,_xlfn.CONCAT(IF(LEN(ドッグキャリー!$N$2)=1,0,""),ドッグキャリー!$N$2)))),"")</f>
        <v/>
      </c>
      <c r="C930" s="229"/>
      <c r="D930" s="229"/>
      <c r="E930" s="229"/>
      <c r="F930" s="230"/>
      <c r="G930" s="230"/>
      <c r="H930" s="230"/>
      <c r="I930" s="231"/>
      <c r="J930" s="229"/>
      <c r="K930" s="230"/>
      <c r="L930" s="230"/>
      <c r="M930" s="230"/>
      <c r="N930" s="230"/>
      <c r="O930" s="230"/>
      <c r="P930" s="230"/>
      <c r="Q930" s="230"/>
      <c r="R930" s="230"/>
      <c r="S930" s="216">
        <f t="shared" si="28"/>
        <v>929</v>
      </c>
      <c r="AA930" s="217">
        <f t="shared" si="29"/>
        <v>1</v>
      </c>
    </row>
    <row r="931" spans="1:27" s="233" customFormat="1" ht="16.5">
      <c r="A931" s="217" t="str">
        <f>IFERROR(IF(J931&lt;&gt;"",MAX($A$1:A930)+1,""),"")</f>
        <v/>
      </c>
      <c r="B931" s="218" t="str">
        <f>IFERROR(IF(J931="","",_xlfn.CONCAT($Y$2,_xlfn.CONCAT(IF(LEN(ドッグキャリー!$K$2)=1,0,""),ドッグキャリー!$K$2,_xlfn.CONCAT(IF(LEN(ドッグキャリー!$N$2)=1,0,""),ドッグキャリー!$N$2)))),"")</f>
        <v/>
      </c>
      <c r="C931" s="229"/>
      <c r="D931" s="229"/>
      <c r="E931" s="229"/>
      <c r="F931" s="230"/>
      <c r="G931" s="230"/>
      <c r="H931" s="230"/>
      <c r="I931" s="231"/>
      <c r="J931" s="229"/>
      <c r="K931" s="230"/>
      <c r="L931" s="230"/>
      <c r="M931" s="230"/>
      <c r="N931" s="230"/>
      <c r="O931" s="230"/>
      <c r="P931" s="230"/>
      <c r="Q931" s="230"/>
      <c r="R931" s="230"/>
      <c r="S931" s="216">
        <f t="shared" si="28"/>
        <v>930</v>
      </c>
      <c r="AA931" s="217">
        <f t="shared" si="29"/>
        <v>1</v>
      </c>
    </row>
    <row r="932" spans="1:27" s="233" customFormat="1" ht="16.5">
      <c r="A932" s="217" t="str">
        <f>IFERROR(IF(J932&lt;&gt;"",MAX($A$1:A931)+1,""),"")</f>
        <v/>
      </c>
      <c r="B932" s="218" t="str">
        <f>IFERROR(IF(J932="","",_xlfn.CONCAT($Y$2,_xlfn.CONCAT(IF(LEN(ドッグキャリー!$K$2)=1,0,""),ドッグキャリー!$K$2,_xlfn.CONCAT(IF(LEN(ドッグキャリー!$N$2)=1,0,""),ドッグキャリー!$N$2)))),"")</f>
        <v/>
      </c>
      <c r="C932" s="229"/>
      <c r="D932" s="229"/>
      <c r="E932" s="229"/>
      <c r="F932" s="230"/>
      <c r="G932" s="230"/>
      <c r="H932" s="230"/>
      <c r="I932" s="231"/>
      <c r="J932" s="229"/>
      <c r="K932" s="230"/>
      <c r="L932" s="230"/>
      <c r="M932" s="230"/>
      <c r="N932" s="230"/>
      <c r="O932" s="230"/>
      <c r="P932" s="230"/>
      <c r="Q932" s="230"/>
      <c r="R932" s="230"/>
      <c r="S932" s="216">
        <f t="shared" si="28"/>
        <v>931</v>
      </c>
      <c r="AA932" s="217">
        <f t="shared" si="29"/>
        <v>1</v>
      </c>
    </row>
    <row r="933" spans="1:27" s="233" customFormat="1" ht="16.5">
      <c r="A933" s="217" t="str">
        <f>IFERROR(IF(J933&lt;&gt;"",MAX($A$1:A932)+1,""),"")</f>
        <v/>
      </c>
      <c r="B933" s="218" t="str">
        <f>IFERROR(IF(J933="","",_xlfn.CONCAT($Y$2,_xlfn.CONCAT(IF(LEN(ドッグキャリー!$K$2)=1,0,""),ドッグキャリー!$K$2,_xlfn.CONCAT(IF(LEN(ドッグキャリー!$N$2)=1,0,""),ドッグキャリー!$N$2)))),"")</f>
        <v/>
      </c>
      <c r="C933" s="229"/>
      <c r="D933" s="229"/>
      <c r="E933" s="229"/>
      <c r="F933" s="230"/>
      <c r="G933" s="230"/>
      <c r="H933" s="230"/>
      <c r="I933" s="231"/>
      <c r="J933" s="229"/>
      <c r="K933" s="230"/>
      <c r="L933" s="230"/>
      <c r="M933" s="230"/>
      <c r="N933" s="230"/>
      <c r="O933" s="230"/>
      <c r="P933" s="230"/>
      <c r="Q933" s="230"/>
      <c r="R933" s="230"/>
      <c r="S933" s="216">
        <f t="shared" si="28"/>
        <v>932</v>
      </c>
      <c r="AA933" s="217">
        <f t="shared" si="29"/>
        <v>1</v>
      </c>
    </row>
    <row r="934" spans="1:27" s="233" customFormat="1" ht="16.5">
      <c r="A934" s="217" t="str">
        <f>IFERROR(IF(J934&lt;&gt;"",MAX($A$1:A933)+1,""),"")</f>
        <v/>
      </c>
      <c r="B934" s="218" t="str">
        <f>IFERROR(IF(J934="","",_xlfn.CONCAT($Y$2,_xlfn.CONCAT(IF(LEN(ドッグキャリー!$K$2)=1,0,""),ドッグキャリー!$K$2,_xlfn.CONCAT(IF(LEN(ドッグキャリー!$N$2)=1,0,""),ドッグキャリー!$N$2)))),"")</f>
        <v/>
      </c>
      <c r="C934" s="229"/>
      <c r="D934" s="229"/>
      <c r="E934" s="229"/>
      <c r="F934" s="230"/>
      <c r="G934" s="230"/>
      <c r="H934" s="230"/>
      <c r="I934" s="231"/>
      <c r="J934" s="229"/>
      <c r="K934" s="230"/>
      <c r="L934" s="230"/>
      <c r="M934" s="230"/>
      <c r="N934" s="230"/>
      <c r="O934" s="230"/>
      <c r="P934" s="230"/>
      <c r="Q934" s="230"/>
      <c r="R934" s="230"/>
      <c r="S934" s="216">
        <f t="shared" si="28"/>
        <v>933</v>
      </c>
      <c r="AA934" s="217">
        <f t="shared" si="29"/>
        <v>1</v>
      </c>
    </row>
    <row r="935" spans="1:27" s="233" customFormat="1" ht="16.5">
      <c r="A935" s="217" t="str">
        <f>IFERROR(IF(J935&lt;&gt;"",MAX($A$1:A934)+1,""),"")</f>
        <v/>
      </c>
      <c r="B935" s="218" t="str">
        <f>IFERROR(IF(J935="","",_xlfn.CONCAT($Y$2,_xlfn.CONCAT(IF(LEN(ドッグキャリー!$K$2)=1,0,""),ドッグキャリー!$K$2,_xlfn.CONCAT(IF(LEN(ドッグキャリー!$N$2)=1,0,""),ドッグキャリー!$N$2)))),"")</f>
        <v/>
      </c>
      <c r="C935" s="229"/>
      <c r="D935" s="229"/>
      <c r="E935" s="229"/>
      <c r="F935" s="230"/>
      <c r="G935" s="230"/>
      <c r="H935" s="230"/>
      <c r="I935" s="231"/>
      <c r="J935" s="229"/>
      <c r="K935" s="230"/>
      <c r="L935" s="230"/>
      <c r="M935" s="230"/>
      <c r="N935" s="230"/>
      <c r="O935" s="230"/>
      <c r="P935" s="230"/>
      <c r="Q935" s="230"/>
      <c r="R935" s="230"/>
      <c r="S935" s="216">
        <f t="shared" si="28"/>
        <v>934</v>
      </c>
      <c r="AA935" s="217">
        <f t="shared" si="29"/>
        <v>1</v>
      </c>
    </row>
    <row r="936" spans="1:27" s="233" customFormat="1" ht="16.5">
      <c r="A936" s="217" t="str">
        <f>IFERROR(IF(J936&lt;&gt;"",MAX($A$1:A935)+1,""),"")</f>
        <v/>
      </c>
      <c r="B936" s="218" t="str">
        <f>IFERROR(IF(J936="","",_xlfn.CONCAT($Y$2,_xlfn.CONCAT(IF(LEN(ドッグキャリー!$K$2)=1,0,""),ドッグキャリー!$K$2,_xlfn.CONCAT(IF(LEN(ドッグキャリー!$N$2)=1,0,""),ドッグキャリー!$N$2)))),"")</f>
        <v/>
      </c>
      <c r="C936" s="229"/>
      <c r="D936" s="229"/>
      <c r="E936" s="229"/>
      <c r="F936" s="230"/>
      <c r="G936" s="230"/>
      <c r="H936" s="230"/>
      <c r="I936" s="231"/>
      <c r="J936" s="229"/>
      <c r="K936" s="230"/>
      <c r="L936" s="230"/>
      <c r="M936" s="230"/>
      <c r="N936" s="230"/>
      <c r="O936" s="230"/>
      <c r="P936" s="230"/>
      <c r="Q936" s="230"/>
      <c r="R936" s="230"/>
      <c r="S936" s="216">
        <f t="shared" si="28"/>
        <v>935</v>
      </c>
      <c r="AA936" s="217">
        <f t="shared" si="29"/>
        <v>1</v>
      </c>
    </row>
    <row r="937" spans="1:27" s="233" customFormat="1" ht="16.5">
      <c r="A937" s="217" t="str">
        <f>IFERROR(IF(J937&lt;&gt;"",MAX($A$1:A936)+1,""),"")</f>
        <v/>
      </c>
      <c r="B937" s="218" t="str">
        <f>IFERROR(IF(J937="","",_xlfn.CONCAT($Y$2,_xlfn.CONCAT(IF(LEN(ドッグキャリー!$K$2)=1,0,""),ドッグキャリー!$K$2,_xlfn.CONCAT(IF(LEN(ドッグキャリー!$N$2)=1,0,""),ドッグキャリー!$N$2)))),"")</f>
        <v/>
      </c>
      <c r="C937" s="232"/>
      <c r="D937" s="232"/>
      <c r="E937" s="232"/>
      <c r="I937" s="234"/>
      <c r="J937" s="235"/>
      <c r="K937" s="230"/>
      <c r="L937" s="230"/>
      <c r="M937" s="230"/>
      <c r="N937" s="230"/>
      <c r="O937" s="230"/>
      <c r="P937" s="230"/>
      <c r="Q937" s="230"/>
      <c r="R937" s="230"/>
      <c r="S937" s="216">
        <f t="shared" si="28"/>
        <v>936</v>
      </c>
      <c r="AA937" s="217">
        <f t="shared" si="29"/>
        <v>1</v>
      </c>
    </row>
    <row r="938" spans="1:27" s="233" customFormat="1" ht="16.5">
      <c r="A938" s="217" t="str">
        <f>IFERROR(IF(J938&lt;&gt;"",MAX($A$1:A937)+1,""),"")</f>
        <v/>
      </c>
      <c r="B938" s="218" t="str">
        <f>IFERROR(IF(J938="","",_xlfn.CONCAT($Y$2,_xlfn.CONCAT(IF(LEN(ドッグキャリー!$K$2)=1,0,""),ドッグキャリー!$K$2,_xlfn.CONCAT(IF(LEN(ドッグキャリー!$N$2)=1,0,""),ドッグキャリー!$N$2)))),"")</f>
        <v/>
      </c>
      <c r="C938" s="232"/>
      <c r="D938" s="232"/>
      <c r="E938" s="232"/>
      <c r="I938" s="234"/>
      <c r="J938" s="235"/>
      <c r="K938" s="230"/>
      <c r="L938" s="230"/>
      <c r="M938" s="230"/>
      <c r="N938" s="230"/>
      <c r="O938" s="230"/>
      <c r="P938" s="230"/>
      <c r="Q938" s="230"/>
      <c r="R938" s="230"/>
      <c r="S938" s="216">
        <f t="shared" si="28"/>
        <v>937</v>
      </c>
      <c r="AA938" s="217">
        <f t="shared" si="29"/>
        <v>1</v>
      </c>
    </row>
    <row r="939" spans="1:27" s="233" customFormat="1" ht="16.5">
      <c r="A939" s="217" t="str">
        <f>IFERROR(IF(J939&lt;&gt;"",MAX($A$1:A938)+1,""),"")</f>
        <v/>
      </c>
      <c r="B939" s="218" t="str">
        <f>IFERROR(IF(J939="","",_xlfn.CONCAT($Y$2,_xlfn.CONCAT(IF(LEN(ドッグキャリー!$K$2)=1,0,""),ドッグキャリー!$K$2,_xlfn.CONCAT(IF(LEN(ドッグキャリー!$N$2)=1,0,""),ドッグキャリー!$N$2)))),"")</f>
        <v/>
      </c>
      <c r="C939" s="232"/>
      <c r="D939" s="232"/>
      <c r="E939" s="232"/>
      <c r="I939" s="234"/>
      <c r="J939" s="235"/>
      <c r="K939" s="230"/>
      <c r="L939" s="230"/>
      <c r="M939" s="230"/>
      <c r="N939" s="230"/>
      <c r="O939" s="230"/>
      <c r="P939" s="230"/>
      <c r="Q939" s="230"/>
      <c r="R939" s="230"/>
      <c r="S939" s="216">
        <f t="shared" si="28"/>
        <v>938</v>
      </c>
      <c r="AA939" s="217">
        <f t="shared" si="29"/>
        <v>1</v>
      </c>
    </row>
    <row r="940" spans="1:27" s="233" customFormat="1" ht="16.5">
      <c r="A940" s="217" t="str">
        <f>IFERROR(IF(J940&lt;&gt;"",MAX($A$1:A939)+1,""),"")</f>
        <v/>
      </c>
      <c r="B940" s="218" t="str">
        <f>IFERROR(IF(J940="","",_xlfn.CONCAT($Y$2,_xlfn.CONCAT(IF(LEN(ドッグキャリー!$K$2)=1,0,""),ドッグキャリー!$K$2,_xlfn.CONCAT(IF(LEN(ドッグキャリー!$N$2)=1,0,""),ドッグキャリー!$N$2)))),"")</f>
        <v/>
      </c>
      <c r="C940" s="232"/>
      <c r="D940" s="232"/>
      <c r="E940" s="232"/>
      <c r="I940" s="234"/>
      <c r="J940" s="235"/>
      <c r="K940" s="230"/>
      <c r="L940" s="230"/>
      <c r="M940" s="230"/>
      <c r="N940" s="230"/>
      <c r="O940" s="230"/>
      <c r="P940" s="230"/>
      <c r="Q940" s="230"/>
      <c r="R940" s="230"/>
      <c r="S940" s="216">
        <f t="shared" si="28"/>
        <v>939</v>
      </c>
      <c r="AA940" s="217">
        <f t="shared" si="29"/>
        <v>1</v>
      </c>
    </row>
    <row r="941" spans="1:27" s="233" customFormat="1" ht="16.5">
      <c r="A941" s="217" t="str">
        <f>IFERROR(IF(J941&lt;&gt;"",MAX($A$1:A940)+1,""),"")</f>
        <v/>
      </c>
      <c r="B941" s="218" t="str">
        <f>IFERROR(IF(J941="","",_xlfn.CONCAT($Y$2,_xlfn.CONCAT(IF(LEN(ドッグキャリー!$K$2)=1,0,""),ドッグキャリー!$K$2,_xlfn.CONCAT(IF(LEN(ドッグキャリー!$N$2)=1,0,""),ドッグキャリー!$N$2)))),"")</f>
        <v/>
      </c>
      <c r="C941" s="232"/>
      <c r="D941" s="232"/>
      <c r="E941" s="232"/>
      <c r="I941" s="234"/>
      <c r="J941" s="235"/>
      <c r="K941" s="230"/>
      <c r="L941" s="230"/>
      <c r="M941" s="230"/>
      <c r="N941" s="230"/>
      <c r="O941" s="230"/>
      <c r="P941" s="230"/>
      <c r="Q941" s="230"/>
      <c r="R941" s="230"/>
      <c r="S941" s="216">
        <f t="shared" si="28"/>
        <v>940</v>
      </c>
      <c r="AA941" s="217">
        <f t="shared" si="29"/>
        <v>1</v>
      </c>
    </row>
    <row r="942" spans="1:27" s="233" customFormat="1" ht="16.5">
      <c r="A942" s="217" t="str">
        <f>IFERROR(IF(J942&lt;&gt;"",MAX($A$1:A941)+1,""),"")</f>
        <v/>
      </c>
      <c r="B942" s="218" t="str">
        <f>IFERROR(IF(J942="","",_xlfn.CONCAT($Y$2,_xlfn.CONCAT(IF(LEN(ドッグキャリー!$K$2)=1,0,""),ドッグキャリー!$K$2,_xlfn.CONCAT(IF(LEN(ドッグキャリー!$N$2)=1,0,""),ドッグキャリー!$N$2)))),"")</f>
        <v/>
      </c>
      <c r="C942" s="232"/>
      <c r="D942" s="232"/>
      <c r="E942" s="232"/>
      <c r="I942" s="234"/>
      <c r="J942" s="235"/>
      <c r="K942" s="230"/>
      <c r="L942" s="230"/>
      <c r="M942" s="230"/>
      <c r="N942" s="230"/>
      <c r="O942" s="230"/>
      <c r="P942" s="230"/>
      <c r="Q942" s="230"/>
      <c r="R942" s="230"/>
      <c r="S942" s="216">
        <f t="shared" si="28"/>
        <v>941</v>
      </c>
      <c r="AA942" s="217">
        <f t="shared" si="29"/>
        <v>1</v>
      </c>
    </row>
    <row r="943" spans="1:27" s="233" customFormat="1" ht="16.5">
      <c r="A943" s="217" t="str">
        <f>IFERROR(IF(J943&lt;&gt;"",MAX($A$1:A942)+1,""),"")</f>
        <v/>
      </c>
      <c r="B943" s="218" t="str">
        <f>IFERROR(IF(J943="","",_xlfn.CONCAT($Y$2,_xlfn.CONCAT(IF(LEN(ドッグキャリー!$K$2)=1,0,""),ドッグキャリー!$K$2,_xlfn.CONCAT(IF(LEN(ドッグキャリー!$N$2)=1,0,""),ドッグキャリー!$N$2)))),"")</f>
        <v/>
      </c>
      <c r="C943" s="232"/>
      <c r="D943" s="232"/>
      <c r="E943" s="232"/>
      <c r="I943" s="234" t="str">
        <f>IF(アイテム!N7=0,"",アイテム!E7)</f>
        <v/>
      </c>
      <c r="J943" s="235" t="str">
        <f>IFERROR(IF(アイテム!N7=0,"",アイテム!N7),"")</f>
        <v/>
      </c>
      <c r="K943" s="230"/>
      <c r="L943" s="230"/>
      <c r="M943" s="230"/>
      <c r="N943" s="230"/>
      <c r="O943" s="230"/>
      <c r="P943" s="230"/>
      <c r="Q943" s="230"/>
      <c r="R943" s="230"/>
      <c r="S943" s="216">
        <f t="shared" si="28"/>
        <v>942</v>
      </c>
      <c r="AA943" s="217" t="e">
        <f t="shared" si="29"/>
        <v>#VALUE!</v>
      </c>
    </row>
    <row r="944" spans="1:27" s="233" customFormat="1" ht="16.5">
      <c r="A944" s="217" t="str">
        <f>IFERROR(IF(J944&lt;&gt;"",MAX($A$1:A943)+1,""),"")</f>
        <v/>
      </c>
      <c r="B944" s="218" t="str">
        <f>IFERROR(IF(J944="","",_xlfn.CONCAT($Y$2,_xlfn.CONCAT(IF(LEN(ドッグキャリー!$K$2)=1,0,""),ドッグキャリー!$K$2,_xlfn.CONCAT(IF(LEN(ドッグキャリー!$N$2)=1,0,""),ドッグキャリー!$N$2)))),"")</f>
        <v/>
      </c>
      <c r="C944" s="232"/>
      <c r="D944" s="232"/>
      <c r="E944" s="232"/>
      <c r="I944" s="234" t="str">
        <f>IF(アイテム!N8=0,"",アイテム!E8)</f>
        <v/>
      </c>
      <c r="J944" s="235" t="str">
        <f>IFERROR(IF(アイテム!N8=0,"",アイテム!N8),"")</f>
        <v/>
      </c>
      <c r="K944" s="230"/>
      <c r="L944" s="230"/>
      <c r="M944" s="230"/>
      <c r="N944" s="230"/>
      <c r="O944" s="230"/>
      <c r="P944" s="230"/>
      <c r="Q944" s="230"/>
      <c r="R944" s="230"/>
      <c r="S944" s="216">
        <f t="shared" si="28"/>
        <v>943</v>
      </c>
      <c r="AA944" s="217" t="e">
        <f t="shared" si="29"/>
        <v>#VALUE!</v>
      </c>
    </row>
    <row r="945" spans="1:27" s="233" customFormat="1" ht="16.5">
      <c r="A945" s="217" t="str">
        <f>IFERROR(IF(J945&lt;&gt;"",MAX($A$1:A944)+1,""),"")</f>
        <v/>
      </c>
      <c r="B945" s="218" t="str">
        <f>IFERROR(IF(J945="","",_xlfn.CONCAT($Y$2,_xlfn.CONCAT(IF(LEN(ドッグキャリー!$K$2)=1,0,""),ドッグキャリー!$K$2,_xlfn.CONCAT(IF(LEN(ドッグキャリー!$N$2)=1,0,""),ドッグキャリー!$N$2)))),"")</f>
        <v/>
      </c>
      <c r="C945" s="232"/>
      <c r="D945" s="232"/>
      <c r="E945" s="232"/>
      <c r="I945" s="234" t="str">
        <f>IF(アイテム!N9=0,"",アイテム!E9)</f>
        <v/>
      </c>
      <c r="J945" s="235" t="str">
        <f>IFERROR(IF(アイテム!N9=0,"",アイテム!N9),"")</f>
        <v/>
      </c>
      <c r="K945" s="230"/>
      <c r="L945" s="230"/>
      <c r="M945" s="230"/>
      <c r="N945" s="230"/>
      <c r="O945" s="230"/>
      <c r="P945" s="230"/>
      <c r="Q945" s="230"/>
      <c r="R945" s="230"/>
      <c r="S945" s="216">
        <f t="shared" si="28"/>
        <v>944</v>
      </c>
      <c r="AA945" s="217" t="e">
        <f t="shared" si="29"/>
        <v>#VALUE!</v>
      </c>
    </row>
    <row r="946" spans="1:27" s="233" customFormat="1" ht="16.5">
      <c r="A946" s="217" t="str">
        <f>IFERROR(IF(J946&lt;&gt;"",MAX($A$1:A945)+1,""),"")</f>
        <v/>
      </c>
      <c r="B946" s="218" t="str">
        <f>IFERROR(IF(J946="","",_xlfn.CONCAT($Y$2,_xlfn.CONCAT(IF(LEN(ドッグキャリー!$K$2)=1,0,""),ドッグキャリー!$K$2,_xlfn.CONCAT(IF(LEN(ドッグキャリー!$N$2)=1,0,""),ドッグキャリー!$N$2)))),"")</f>
        <v/>
      </c>
      <c r="C946" s="232"/>
      <c r="D946" s="232"/>
      <c r="E946" s="232"/>
      <c r="I946" s="234" t="str">
        <f>IF(アイテム!N10=0,"",アイテム!E10)</f>
        <v/>
      </c>
      <c r="J946" s="235" t="str">
        <f>IFERROR(IF(アイテム!N10=0,"",アイテム!N10),"")</f>
        <v/>
      </c>
      <c r="K946" s="230"/>
      <c r="L946" s="230"/>
      <c r="M946" s="230"/>
      <c r="N946" s="230"/>
      <c r="O946" s="230"/>
      <c r="P946" s="230"/>
      <c r="Q946" s="230"/>
      <c r="R946" s="230"/>
      <c r="S946" s="216">
        <f t="shared" si="28"/>
        <v>945</v>
      </c>
      <c r="AA946" s="217" t="e">
        <f t="shared" si="29"/>
        <v>#VALUE!</v>
      </c>
    </row>
    <row r="947" spans="1:27" s="233" customFormat="1" ht="16.5">
      <c r="A947" s="217" t="str">
        <f>IFERROR(IF(J947&lt;&gt;"",MAX($A$1:A946)+1,""),"")</f>
        <v/>
      </c>
      <c r="B947" s="218" t="str">
        <f>IFERROR(IF(J947="","",_xlfn.CONCAT($Y$2,_xlfn.CONCAT(IF(LEN(ドッグキャリー!$K$2)=1,0,""),ドッグキャリー!$K$2,_xlfn.CONCAT(IF(LEN(ドッグキャリー!$N$2)=1,0,""),ドッグキャリー!$N$2)))),"")</f>
        <v/>
      </c>
      <c r="C947" s="232"/>
      <c r="D947" s="232"/>
      <c r="E947" s="232"/>
      <c r="I947" s="234" t="str">
        <f>IF(アイテム!N11=0,"",アイテム!E11)</f>
        <v/>
      </c>
      <c r="J947" s="235" t="str">
        <f>IFERROR(IF(アイテム!N11=0,"",アイテム!N11),"")</f>
        <v/>
      </c>
      <c r="K947" s="230"/>
      <c r="L947" s="230"/>
      <c r="M947" s="230"/>
      <c r="N947" s="230"/>
      <c r="O947" s="230"/>
      <c r="P947" s="230"/>
      <c r="Q947" s="230"/>
      <c r="R947" s="230"/>
      <c r="S947" s="216">
        <f t="shared" si="28"/>
        <v>946</v>
      </c>
      <c r="AA947" s="217" t="e">
        <f t="shared" si="29"/>
        <v>#VALUE!</v>
      </c>
    </row>
    <row r="948" spans="1:27" s="233" customFormat="1" ht="16.5">
      <c r="A948" s="217" t="str">
        <f>IFERROR(IF(J948&lt;&gt;"",MAX($A$1:A947)+1,""),"")</f>
        <v/>
      </c>
      <c r="B948" s="218" t="str">
        <f>IFERROR(IF(J948="","",_xlfn.CONCAT($Y$2,_xlfn.CONCAT(IF(LEN(ドッグキャリー!$K$2)=1,0,""),ドッグキャリー!$K$2,_xlfn.CONCAT(IF(LEN(ドッグキャリー!$N$2)=1,0,""),ドッグキャリー!$N$2)))),"")</f>
        <v/>
      </c>
      <c r="C948" s="232"/>
      <c r="D948" s="232"/>
      <c r="E948" s="232"/>
      <c r="I948" s="234" t="str">
        <f>IF(アイテム!N12=0,"",アイテム!E12)</f>
        <v/>
      </c>
      <c r="J948" s="235" t="str">
        <f>IFERROR(IF(アイテム!N12=0,"",アイテム!N12),"")</f>
        <v/>
      </c>
      <c r="K948" s="230"/>
      <c r="L948" s="230"/>
      <c r="M948" s="230"/>
      <c r="N948" s="230"/>
      <c r="O948" s="230"/>
      <c r="P948" s="230"/>
      <c r="Q948" s="230"/>
      <c r="R948" s="230"/>
      <c r="S948" s="216">
        <f t="shared" si="28"/>
        <v>947</v>
      </c>
      <c r="AA948" s="217" t="e">
        <f t="shared" si="29"/>
        <v>#VALUE!</v>
      </c>
    </row>
    <row r="949" spans="1:27" s="233" customFormat="1" ht="16.5">
      <c r="A949" s="217" t="str">
        <f>IFERROR(IF(J949&lt;&gt;"",MAX($A$1:A948)+1,""),"")</f>
        <v/>
      </c>
      <c r="B949" s="218" t="str">
        <f>IFERROR(IF(J949="","",_xlfn.CONCAT($Y$2,_xlfn.CONCAT(IF(LEN(ドッグキャリー!$K$2)=1,0,""),ドッグキャリー!$K$2,_xlfn.CONCAT(IF(LEN(ドッグキャリー!$N$2)=1,0,""),ドッグキャリー!$N$2)))),"")</f>
        <v/>
      </c>
      <c r="C949" s="232"/>
      <c r="D949" s="232"/>
      <c r="E949" s="232"/>
      <c r="I949" s="234" t="str">
        <f>IF(アイテム!N13=0,"",アイテム!E13)</f>
        <v/>
      </c>
      <c r="J949" s="235" t="str">
        <f>IFERROR(IF(アイテム!N13=0,"",アイテム!N13),"")</f>
        <v/>
      </c>
      <c r="K949" s="230"/>
      <c r="L949" s="230"/>
      <c r="M949" s="230"/>
      <c r="N949" s="230"/>
      <c r="O949" s="230"/>
      <c r="P949" s="230"/>
      <c r="Q949" s="230"/>
      <c r="R949" s="230"/>
      <c r="S949" s="216">
        <f t="shared" si="28"/>
        <v>948</v>
      </c>
      <c r="AA949" s="217" t="e">
        <f t="shared" si="29"/>
        <v>#VALUE!</v>
      </c>
    </row>
    <row r="950" spans="1:27" s="233" customFormat="1" ht="16.5">
      <c r="A950" s="217" t="str">
        <f>IFERROR(IF(J950&lt;&gt;"",MAX($A$1:A949)+1,""),"")</f>
        <v/>
      </c>
      <c r="B950" s="218" t="str">
        <f>IFERROR(IF(J950="","",_xlfn.CONCAT($Y$2,_xlfn.CONCAT(IF(LEN(ドッグキャリー!$K$2)=1,0,""),ドッグキャリー!$K$2,_xlfn.CONCAT(IF(LEN(ドッグキャリー!$N$2)=1,0,""),ドッグキャリー!$N$2)))),"")</f>
        <v/>
      </c>
      <c r="C950" s="232"/>
      <c r="D950" s="232"/>
      <c r="E950" s="232"/>
      <c r="I950" s="234" t="str">
        <f>IF(アイテム!N14=0,"",アイテム!E14)</f>
        <v/>
      </c>
      <c r="J950" s="235" t="str">
        <f>IFERROR(IF(アイテム!N14=0,"",アイテム!N14),"")</f>
        <v/>
      </c>
      <c r="K950" s="230"/>
      <c r="L950" s="230"/>
      <c r="M950" s="230"/>
      <c r="N950" s="230"/>
      <c r="O950" s="230"/>
      <c r="P950" s="230"/>
      <c r="Q950" s="230"/>
      <c r="R950" s="230"/>
      <c r="S950" s="216">
        <f t="shared" si="28"/>
        <v>949</v>
      </c>
      <c r="AA950" s="217" t="e">
        <f t="shared" si="29"/>
        <v>#VALUE!</v>
      </c>
    </row>
    <row r="951" spans="1:27" s="233" customFormat="1" ht="16.5">
      <c r="A951" s="217" t="str">
        <f>IFERROR(IF(J951&lt;&gt;"",MAX($A$1:A950)+1,""),"")</f>
        <v/>
      </c>
      <c r="B951" s="218" t="str">
        <f>IFERROR(IF(J951="","",_xlfn.CONCAT($Y$2,_xlfn.CONCAT(IF(LEN(ドッグキャリー!$K$2)=1,0,""),ドッグキャリー!$K$2,_xlfn.CONCAT(IF(LEN(ドッグキャリー!$N$2)=1,0,""),ドッグキャリー!$N$2)))),"")</f>
        <v/>
      </c>
      <c r="C951" s="232"/>
      <c r="D951" s="232"/>
      <c r="E951" s="232"/>
      <c r="I951" s="234" t="str">
        <f>IF(アイテム!N15=0,"",アイテム!E15)</f>
        <v/>
      </c>
      <c r="J951" s="235" t="str">
        <f>IFERROR(IF(アイテム!N15=0,"",アイテム!N15),"")</f>
        <v/>
      </c>
      <c r="K951" s="230"/>
      <c r="L951" s="230"/>
      <c r="M951" s="230"/>
      <c r="N951" s="230"/>
      <c r="O951" s="230"/>
      <c r="P951" s="230"/>
      <c r="Q951" s="230"/>
      <c r="R951" s="230"/>
      <c r="S951" s="216">
        <f t="shared" si="28"/>
        <v>950</v>
      </c>
      <c r="AA951" s="217" t="e">
        <f t="shared" si="29"/>
        <v>#VALUE!</v>
      </c>
    </row>
    <row r="952" spans="1:27" s="233" customFormat="1" ht="16.5">
      <c r="A952" s="217" t="str">
        <f>IFERROR(IF(J952&lt;&gt;"",MAX($A$1:A951)+1,""),"")</f>
        <v/>
      </c>
      <c r="B952" s="218" t="str">
        <f>IFERROR(IF(J952="","",_xlfn.CONCAT($Y$2,_xlfn.CONCAT(IF(LEN(ドッグキャリー!$K$2)=1,0,""),ドッグキャリー!$K$2,_xlfn.CONCAT(IF(LEN(ドッグキャリー!$N$2)=1,0,""),ドッグキャリー!$N$2)))),"")</f>
        <v/>
      </c>
      <c r="C952" s="232"/>
      <c r="D952" s="232"/>
      <c r="E952" s="232"/>
      <c r="I952" s="234" t="str">
        <f>IF(アイテム!N16=0,"",アイテム!E16)</f>
        <v/>
      </c>
      <c r="J952" s="235" t="str">
        <f>IFERROR(IF(アイテム!N16=0,"",アイテム!N16),"")</f>
        <v/>
      </c>
      <c r="K952" s="230"/>
      <c r="L952" s="230"/>
      <c r="M952" s="230"/>
      <c r="N952" s="230"/>
      <c r="O952" s="230"/>
      <c r="P952" s="230"/>
      <c r="Q952" s="230"/>
      <c r="R952" s="230"/>
      <c r="S952" s="216">
        <f t="shared" si="28"/>
        <v>951</v>
      </c>
      <c r="AA952" s="217" t="e">
        <f t="shared" si="29"/>
        <v>#VALUE!</v>
      </c>
    </row>
    <row r="953" spans="1:27" s="233" customFormat="1" ht="16.5">
      <c r="A953" s="217" t="str">
        <f>IFERROR(IF(J953&lt;&gt;"",MAX($A$1:A952)+1,""),"")</f>
        <v/>
      </c>
      <c r="B953" s="218" t="str">
        <f>IFERROR(IF(J953="","",_xlfn.CONCAT($Y$2,_xlfn.CONCAT(IF(LEN(ドッグキャリー!$K$2)=1,0,""),ドッグキャリー!$K$2,_xlfn.CONCAT(IF(LEN(ドッグキャリー!$N$2)=1,0,""),ドッグキャリー!$N$2)))),"")</f>
        <v/>
      </c>
      <c r="C953" s="232"/>
      <c r="D953" s="232"/>
      <c r="E953" s="232"/>
      <c r="I953" s="234" t="str">
        <f>IF(アイテム!N17=0,"",アイテム!E17)</f>
        <v/>
      </c>
      <c r="J953" s="235" t="str">
        <f>IFERROR(IF(アイテム!N17=0,"",アイテム!N17),"")</f>
        <v/>
      </c>
      <c r="K953" s="230"/>
      <c r="L953" s="230"/>
      <c r="M953" s="230"/>
      <c r="N953" s="230"/>
      <c r="O953" s="230"/>
      <c r="P953" s="230"/>
      <c r="Q953" s="230"/>
      <c r="R953" s="230"/>
      <c r="S953" s="216">
        <f t="shared" si="28"/>
        <v>952</v>
      </c>
      <c r="AA953" s="217" t="e">
        <f t="shared" si="29"/>
        <v>#VALUE!</v>
      </c>
    </row>
    <row r="954" spans="1:27" s="233" customFormat="1" ht="16.5">
      <c r="A954" s="217" t="str">
        <f>IFERROR(IF(J954&lt;&gt;"",MAX($A$1:A953)+1,""),"")</f>
        <v/>
      </c>
      <c r="B954" s="218" t="str">
        <f>IFERROR(IF(J954="","",_xlfn.CONCAT($Y$2,_xlfn.CONCAT(IF(LEN(ドッグキャリー!$K$2)=1,0,""),ドッグキャリー!$K$2,_xlfn.CONCAT(IF(LEN(ドッグキャリー!$N$2)=1,0,""),ドッグキャリー!$N$2)))),"")</f>
        <v/>
      </c>
      <c r="C954" s="232"/>
      <c r="D954" s="232"/>
      <c r="E954" s="232"/>
      <c r="I954" s="234" t="str">
        <f>IF(アイテム!N18=0,"",アイテム!E18)</f>
        <v/>
      </c>
      <c r="J954" s="235" t="str">
        <f>IFERROR(IF(アイテム!N18=0,"",アイテム!N18),"")</f>
        <v/>
      </c>
      <c r="K954" s="230"/>
      <c r="L954" s="230"/>
      <c r="M954" s="230"/>
      <c r="N954" s="230"/>
      <c r="O954" s="230"/>
      <c r="P954" s="230"/>
      <c r="Q954" s="230"/>
      <c r="R954" s="230"/>
      <c r="S954" s="216">
        <f t="shared" si="28"/>
        <v>953</v>
      </c>
      <c r="AA954" s="217" t="e">
        <f t="shared" si="29"/>
        <v>#VALUE!</v>
      </c>
    </row>
    <row r="955" spans="1:27" s="233" customFormat="1" ht="16.5">
      <c r="A955" s="217" t="str">
        <f>IFERROR(IF(J955&lt;&gt;"",MAX($A$1:A954)+1,""),"")</f>
        <v/>
      </c>
      <c r="B955" s="218" t="str">
        <f>IFERROR(IF(J955="","",_xlfn.CONCAT($Y$2,_xlfn.CONCAT(IF(LEN(ドッグキャリー!$K$2)=1,0,""),ドッグキャリー!$K$2,_xlfn.CONCAT(IF(LEN(ドッグキャリー!$N$2)=1,0,""),ドッグキャリー!$N$2)))),"")</f>
        <v/>
      </c>
      <c r="C955" s="232"/>
      <c r="D955" s="232"/>
      <c r="E955" s="232"/>
      <c r="I955" s="234" t="str">
        <f>IF(アイテム!N19=0,"",アイテム!E19)</f>
        <v/>
      </c>
      <c r="J955" s="235" t="str">
        <f>IFERROR(IF(アイテム!N19=0,"",アイテム!N19),"")</f>
        <v/>
      </c>
      <c r="K955" s="230"/>
      <c r="L955" s="230"/>
      <c r="M955" s="230"/>
      <c r="N955" s="230"/>
      <c r="O955" s="230"/>
      <c r="P955" s="230"/>
      <c r="Q955" s="230"/>
      <c r="R955" s="230"/>
      <c r="S955" s="216">
        <f t="shared" si="28"/>
        <v>954</v>
      </c>
      <c r="AA955" s="217" t="e">
        <f t="shared" si="29"/>
        <v>#VALUE!</v>
      </c>
    </row>
    <row r="956" spans="1:27" s="233" customFormat="1" ht="16.5">
      <c r="A956" s="217" t="str">
        <f>IFERROR(IF(J956&lt;&gt;"",MAX($A$1:A955)+1,""),"")</f>
        <v/>
      </c>
      <c r="B956" s="218" t="str">
        <f>IFERROR(IF(J956="","",_xlfn.CONCAT($Y$2,_xlfn.CONCAT(IF(LEN(ドッグキャリー!$K$2)=1,0,""),ドッグキャリー!$K$2,_xlfn.CONCAT(IF(LEN(ドッグキャリー!$N$2)=1,0,""),ドッグキャリー!$N$2)))),"")</f>
        <v/>
      </c>
      <c r="C956" s="232"/>
      <c r="D956" s="232"/>
      <c r="E956" s="232"/>
      <c r="I956" s="234" t="str">
        <f>IF(アイテム!N20=0,"",アイテム!E20)</f>
        <v/>
      </c>
      <c r="J956" s="235" t="str">
        <f>IFERROR(IF(アイテム!N20=0,"",アイテム!N20),"")</f>
        <v/>
      </c>
      <c r="K956" s="230"/>
      <c r="L956" s="230"/>
      <c r="M956" s="230"/>
      <c r="N956" s="230"/>
      <c r="O956" s="230"/>
      <c r="P956" s="230"/>
      <c r="Q956" s="230"/>
      <c r="R956" s="230"/>
      <c r="S956" s="216">
        <f t="shared" si="28"/>
        <v>955</v>
      </c>
      <c r="AA956" s="217" t="e">
        <f t="shared" si="29"/>
        <v>#VALUE!</v>
      </c>
    </row>
    <row r="957" spans="1:27" s="233" customFormat="1" ht="16.5">
      <c r="A957" s="217" t="str">
        <f>IFERROR(IF(J957&lt;&gt;"",MAX($A$1:A956)+1,""),"")</f>
        <v/>
      </c>
      <c r="B957" s="218" t="str">
        <f>IFERROR(IF(J957="","",_xlfn.CONCAT($Y$2,_xlfn.CONCAT(IF(LEN(ドッグキャリー!$K$2)=1,0,""),ドッグキャリー!$K$2,_xlfn.CONCAT(IF(LEN(ドッグキャリー!$N$2)=1,0,""),ドッグキャリー!$N$2)))),"")</f>
        <v/>
      </c>
      <c r="C957" s="232"/>
      <c r="D957" s="232"/>
      <c r="E957" s="232"/>
      <c r="I957" s="234" t="str">
        <f>IF(アイテム!N21=0,"",アイテム!E21)</f>
        <v/>
      </c>
      <c r="J957" s="235" t="str">
        <f>IFERROR(IF(アイテム!N21=0,"",アイテム!N21),"")</f>
        <v/>
      </c>
      <c r="K957" s="230"/>
      <c r="L957" s="230"/>
      <c r="M957" s="230"/>
      <c r="N957" s="230"/>
      <c r="O957" s="230"/>
      <c r="P957" s="230"/>
      <c r="Q957" s="230"/>
      <c r="R957" s="230"/>
      <c r="S957" s="216">
        <f t="shared" si="28"/>
        <v>956</v>
      </c>
      <c r="AA957" s="217" t="e">
        <f t="shared" si="29"/>
        <v>#VALUE!</v>
      </c>
    </row>
    <row r="958" spans="1:27" s="233" customFormat="1" ht="16.5">
      <c r="A958" s="217" t="str">
        <f>IFERROR(IF(J958&lt;&gt;"",MAX($A$1:A957)+1,""),"")</f>
        <v/>
      </c>
      <c r="B958" s="218" t="str">
        <f>IFERROR(IF(J958="","",_xlfn.CONCAT($Y$2,_xlfn.CONCAT(IF(LEN(ドッグキャリー!$K$2)=1,0,""),ドッグキャリー!$K$2,_xlfn.CONCAT(IF(LEN(ドッグキャリー!$N$2)=1,0,""),ドッグキャリー!$N$2)))),"")</f>
        <v/>
      </c>
      <c r="C958" s="232"/>
      <c r="D958" s="232"/>
      <c r="E958" s="232"/>
      <c r="I958" s="234" t="str">
        <f>IF(アイテム!N22=0,"",アイテム!E22)</f>
        <v/>
      </c>
      <c r="J958" s="235" t="str">
        <f>IFERROR(IF(アイテム!N22=0,"",アイテム!N22),"")</f>
        <v/>
      </c>
      <c r="K958" s="230"/>
      <c r="L958" s="230"/>
      <c r="M958" s="230"/>
      <c r="N958" s="230"/>
      <c r="O958" s="230"/>
      <c r="P958" s="230"/>
      <c r="Q958" s="230"/>
      <c r="R958" s="230"/>
      <c r="S958" s="216">
        <f t="shared" si="28"/>
        <v>957</v>
      </c>
      <c r="AA958" s="217" t="e">
        <f t="shared" si="29"/>
        <v>#VALUE!</v>
      </c>
    </row>
    <row r="959" spans="1:27" s="233" customFormat="1" ht="16.5">
      <c r="A959" s="217" t="str">
        <f>IFERROR(IF(J959&lt;&gt;"",MAX($A$1:A958)+1,""),"")</f>
        <v/>
      </c>
      <c r="B959" s="218" t="str">
        <f>IFERROR(IF(J959="","",_xlfn.CONCAT($Y$2,_xlfn.CONCAT(IF(LEN(ドッグキャリー!$K$2)=1,0,""),ドッグキャリー!$K$2,_xlfn.CONCAT(IF(LEN(ドッグキャリー!$N$2)=1,0,""),ドッグキャリー!$N$2)))),"")</f>
        <v/>
      </c>
      <c r="C959" s="232"/>
      <c r="D959" s="232"/>
      <c r="E959" s="232"/>
      <c r="I959" s="234" t="str">
        <f>IF(アイテム!N23=0,"",アイテム!E23)</f>
        <v/>
      </c>
      <c r="J959" s="235" t="str">
        <f>IFERROR(IF(アイテム!N23=0,"",アイテム!N23),"")</f>
        <v/>
      </c>
      <c r="K959" s="230"/>
      <c r="L959" s="230"/>
      <c r="M959" s="230"/>
      <c r="N959" s="230"/>
      <c r="O959" s="230"/>
      <c r="P959" s="230"/>
      <c r="Q959" s="230"/>
      <c r="R959" s="230"/>
      <c r="S959" s="216">
        <f t="shared" si="28"/>
        <v>958</v>
      </c>
      <c r="AA959" s="217" t="e">
        <f t="shared" si="29"/>
        <v>#VALUE!</v>
      </c>
    </row>
    <row r="960" spans="1:27" s="233" customFormat="1" ht="16.5">
      <c r="A960" s="217" t="str">
        <f>IFERROR(IF(J960&lt;&gt;"",MAX($A$1:A959)+1,""),"")</f>
        <v/>
      </c>
      <c r="B960" s="218" t="str">
        <f>IFERROR(IF(J960="","",_xlfn.CONCAT($Y$2,_xlfn.CONCAT(IF(LEN(ドッグキャリー!$K$2)=1,0,""),ドッグキャリー!$K$2,_xlfn.CONCAT(IF(LEN(ドッグキャリー!$N$2)=1,0,""),ドッグキャリー!$N$2)))),"")</f>
        <v/>
      </c>
      <c r="C960" s="232"/>
      <c r="D960" s="232"/>
      <c r="E960" s="232"/>
      <c r="I960" s="234" t="str">
        <f>IF(アイテム!N24=0,"",アイテム!E24)</f>
        <v/>
      </c>
      <c r="J960" s="235" t="str">
        <f>IFERROR(IF(アイテム!N24=0,"",アイテム!N24),"")</f>
        <v/>
      </c>
      <c r="K960" s="230"/>
      <c r="L960" s="230"/>
      <c r="M960" s="230"/>
      <c r="N960" s="230"/>
      <c r="O960" s="230"/>
      <c r="P960" s="230"/>
      <c r="Q960" s="230"/>
      <c r="R960" s="230"/>
      <c r="S960" s="216">
        <f t="shared" si="28"/>
        <v>959</v>
      </c>
      <c r="AA960" s="217" t="e">
        <f t="shared" si="29"/>
        <v>#VALUE!</v>
      </c>
    </row>
    <row r="961" spans="1:27" s="233" customFormat="1" ht="16.5">
      <c r="A961" s="217" t="str">
        <f>IFERROR(IF(J961&lt;&gt;"",MAX($A$1:A960)+1,""),"")</f>
        <v/>
      </c>
      <c r="B961" s="218" t="str">
        <f>IFERROR(IF(J961="","",_xlfn.CONCAT($Y$2,_xlfn.CONCAT(IF(LEN(ドッグキャリー!$K$2)=1,0,""),ドッグキャリー!$K$2,_xlfn.CONCAT(IF(LEN(ドッグキャリー!$N$2)=1,0,""),ドッグキャリー!$N$2)))),"")</f>
        <v/>
      </c>
      <c r="C961" s="232"/>
      <c r="D961" s="232"/>
      <c r="E961" s="232"/>
      <c r="I961" s="234" t="str">
        <f>IF(アイテム!N25=0,"",アイテム!E25)</f>
        <v/>
      </c>
      <c r="J961" s="235" t="str">
        <f>IFERROR(IF(アイテム!N25=0,"",アイテム!N25),"")</f>
        <v/>
      </c>
      <c r="K961" s="230"/>
      <c r="L961" s="230"/>
      <c r="M961" s="230"/>
      <c r="N961" s="230"/>
      <c r="O961" s="230"/>
      <c r="P961" s="230"/>
      <c r="Q961" s="230"/>
      <c r="R961" s="230"/>
      <c r="S961" s="216">
        <f t="shared" si="28"/>
        <v>960</v>
      </c>
      <c r="AA961" s="217" t="e">
        <f t="shared" si="29"/>
        <v>#VALUE!</v>
      </c>
    </row>
    <row r="962" spans="1:27" s="233" customFormat="1" ht="16.5">
      <c r="A962" s="217" t="str">
        <f>IFERROR(IF(J962&lt;&gt;"",MAX($A$1:A961)+1,""),"")</f>
        <v/>
      </c>
      <c r="B962" s="218" t="str">
        <f>IFERROR(IF(J962="","",_xlfn.CONCAT($Y$2,_xlfn.CONCAT(IF(LEN(ドッグキャリー!$K$2)=1,0,""),ドッグキャリー!$K$2,_xlfn.CONCAT(IF(LEN(ドッグキャリー!$N$2)=1,0,""),ドッグキャリー!$N$2)))),"")</f>
        <v/>
      </c>
      <c r="C962" s="232"/>
      <c r="D962" s="232"/>
      <c r="E962" s="232"/>
      <c r="I962" s="234" t="str">
        <f>IF(アイテム!N26=0,"",アイテム!E26)</f>
        <v/>
      </c>
      <c r="J962" s="235" t="str">
        <f>IFERROR(IF(アイテム!N26=0,"",アイテム!N26),"")</f>
        <v/>
      </c>
      <c r="K962" s="230"/>
      <c r="L962" s="230"/>
      <c r="M962" s="230"/>
      <c r="N962" s="230"/>
      <c r="O962" s="230"/>
      <c r="P962" s="230"/>
      <c r="Q962" s="230"/>
      <c r="R962" s="230"/>
      <c r="S962" s="216">
        <f t="shared" si="28"/>
        <v>961</v>
      </c>
      <c r="AA962" s="217" t="e">
        <f t="shared" si="29"/>
        <v>#VALUE!</v>
      </c>
    </row>
    <row r="963" spans="1:27" s="233" customFormat="1" ht="16.5">
      <c r="A963" s="217" t="str">
        <f>IFERROR(IF(J963&lt;&gt;"",MAX($A$1:A962)+1,""),"")</f>
        <v/>
      </c>
      <c r="B963" s="218" t="str">
        <f>IFERROR(IF(J963="","",_xlfn.CONCAT($Y$2,_xlfn.CONCAT(IF(LEN(ドッグキャリー!$K$2)=1,0,""),ドッグキャリー!$K$2,_xlfn.CONCAT(IF(LEN(ドッグキャリー!$N$2)=1,0,""),ドッグキャリー!$N$2)))),"")</f>
        <v/>
      </c>
      <c r="C963" s="232"/>
      <c r="D963" s="232"/>
      <c r="E963" s="232"/>
      <c r="I963" s="234" t="str">
        <f>IF(アイテム!N27=0,"",アイテム!E27)</f>
        <v/>
      </c>
      <c r="J963" s="235" t="str">
        <f>IFERROR(IF(アイテム!N27=0,"",アイテム!N27),"")</f>
        <v/>
      </c>
      <c r="K963" s="230"/>
      <c r="L963" s="230"/>
      <c r="M963" s="230"/>
      <c r="N963" s="230"/>
      <c r="O963" s="230"/>
      <c r="P963" s="230"/>
      <c r="Q963" s="230"/>
      <c r="R963" s="230"/>
      <c r="S963" s="216">
        <f t="shared" ref="S963:S1026" si="30">+ROW()-ROW($B$1)</f>
        <v>962</v>
      </c>
      <c r="AA963" s="217" t="e">
        <f t="shared" ref="AA963:AA1026" si="31">IF(J963-J962=1,0,1)</f>
        <v>#VALUE!</v>
      </c>
    </row>
    <row r="964" spans="1:27" s="233" customFormat="1" ht="16.5">
      <c r="A964" s="217" t="str">
        <f>IFERROR(IF(J964&lt;&gt;"",MAX($A$1:A963)+1,""),"")</f>
        <v/>
      </c>
      <c r="B964" s="218" t="str">
        <f>IFERROR(IF(J964="","",_xlfn.CONCAT($Y$2,_xlfn.CONCAT(IF(LEN(ドッグキャリー!$K$2)=1,0,""),ドッグキャリー!$K$2,_xlfn.CONCAT(IF(LEN(ドッグキャリー!$N$2)=1,0,""),ドッグキャリー!$N$2)))),"")</f>
        <v/>
      </c>
      <c r="C964" s="232"/>
      <c r="D964" s="232"/>
      <c r="E964" s="232"/>
      <c r="I964" s="234" t="str">
        <f>IF(アイテム!N28=0,"",アイテム!E28)</f>
        <v/>
      </c>
      <c r="J964" s="235" t="str">
        <f>IFERROR(IF(アイテム!N28=0,"",アイテム!N28),"")</f>
        <v/>
      </c>
      <c r="K964" s="230"/>
      <c r="L964" s="230"/>
      <c r="M964" s="230"/>
      <c r="N964" s="230"/>
      <c r="O964" s="230"/>
      <c r="P964" s="230"/>
      <c r="Q964" s="230"/>
      <c r="R964" s="230"/>
      <c r="S964" s="216">
        <f t="shared" si="30"/>
        <v>963</v>
      </c>
      <c r="AA964" s="217" t="e">
        <f t="shared" si="31"/>
        <v>#VALUE!</v>
      </c>
    </row>
    <row r="965" spans="1:27" s="233" customFormat="1" ht="16.5">
      <c r="A965" s="217" t="str">
        <f>IFERROR(IF(J965&lt;&gt;"",MAX($A$1:A964)+1,""),"")</f>
        <v/>
      </c>
      <c r="B965" s="218" t="str">
        <f>IFERROR(IF(J965="","",_xlfn.CONCAT($Y$2,_xlfn.CONCAT(IF(LEN(ドッグキャリー!$K$2)=1,0,""),ドッグキャリー!$K$2,_xlfn.CONCAT(IF(LEN(ドッグキャリー!$N$2)=1,0,""),ドッグキャリー!$N$2)))),"")</f>
        <v/>
      </c>
      <c r="C965" s="232"/>
      <c r="D965" s="232"/>
      <c r="E965" s="232"/>
      <c r="I965" s="234" t="str">
        <f>IF(アイテム!N29=0,"",アイテム!E29)</f>
        <v/>
      </c>
      <c r="J965" s="235" t="str">
        <f>IFERROR(IF(アイテム!N29=0,"",アイテム!N29),"")</f>
        <v/>
      </c>
      <c r="K965" s="230"/>
      <c r="L965" s="230"/>
      <c r="M965" s="230"/>
      <c r="N965" s="230"/>
      <c r="O965" s="230"/>
      <c r="P965" s="230"/>
      <c r="Q965" s="230"/>
      <c r="R965" s="230"/>
      <c r="S965" s="216">
        <f t="shared" si="30"/>
        <v>964</v>
      </c>
      <c r="AA965" s="217" t="e">
        <f t="shared" si="31"/>
        <v>#VALUE!</v>
      </c>
    </row>
    <row r="966" spans="1:27" s="233" customFormat="1">
      <c r="A966" s="217" t="str">
        <f>IFERROR(IF(J966&lt;&gt;"",MAX($A$1:A965)+1,""),"")</f>
        <v/>
      </c>
      <c r="B966" s="218" t="str">
        <f>IFERROR(IF(J966="","",_xlfn.CONCAT($Y$2,_xlfn.CONCAT(IF(LEN(ドッグキャリー!$K$2)=1,0,""),ドッグキャリー!$K$2,_xlfn.CONCAT(IF(LEN(ドッグキャリー!$N$2)=1,0,""),ドッグキャリー!$N$2)))),"")</f>
        <v/>
      </c>
      <c r="C966" s="232"/>
      <c r="D966" s="232"/>
      <c r="E966" s="232"/>
      <c r="I966" s="234" t="str">
        <f>IF(アイテム!N30=0,"",アイテム!E30)</f>
        <v/>
      </c>
      <c r="J966" s="235" t="str">
        <f>IFERROR(IF(アイテム!N30=0,"",アイテム!N30),"")</f>
        <v/>
      </c>
      <c r="S966" s="216">
        <f t="shared" si="30"/>
        <v>965</v>
      </c>
      <c r="U966" s="708">
        <f>SUM(J966:J1024)</f>
        <v>0</v>
      </c>
      <c r="AA966" s="217" t="e">
        <f t="shared" si="31"/>
        <v>#VALUE!</v>
      </c>
    </row>
    <row r="967" spans="1:27" s="233" customFormat="1">
      <c r="A967" s="217" t="str">
        <f>IFERROR(IF(J967&lt;&gt;"",MAX($A$1:A966)+1,""),"")</f>
        <v/>
      </c>
      <c r="B967" s="218" t="str">
        <f>IFERROR(IF(J967="","",_xlfn.CONCAT($Y$2,_xlfn.CONCAT(IF(LEN(ドッグキャリー!$K$2)=1,0,""),ドッグキャリー!$K$2,_xlfn.CONCAT(IF(LEN(ドッグキャリー!$N$2)=1,0,""),ドッグキャリー!$N$2)))),"")</f>
        <v/>
      </c>
      <c r="C967" s="232"/>
      <c r="D967" s="232"/>
      <c r="E967" s="232"/>
      <c r="I967" s="234" t="str">
        <f>IF(アイテム!N31=0,"",アイテム!E31)</f>
        <v/>
      </c>
      <c r="J967" s="235" t="str">
        <f>IFERROR(IF(アイテム!N31=0,"",アイテム!N31),"")</f>
        <v/>
      </c>
      <c r="S967" s="216">
        <f t="shared" si="30"/>
        <v>966</v>
      </c>
      <c r="AA967" s="217" t="e">
        <f t="shared" si="31"/>
        <v>#VALUE!</v>
      </c>
    </row>
    <row r="968" spans="1:27" s="233" customFormat="1">
      <c r="A968" s="217" t="str">
        <f>IFERROR(IF(J968&lt;&gt;"",MAX($A$1:A967)+1,""),"")</f>
        <v/>
      </c>
      <c r="B968" s="218" t="str">
        <f>IFERROR(IF(J968="","",_xlfn.CONCAT($Y$2,_xlfn.CONCAT(IF(LEN(ドッグキャリー!$K$2)=1,0,""),ドッグキャリー!$K$2,_xlfn.CONCAT(IF(LEN(ドッグキャリー!$N$2)=1,0,""),ドッグキャリー!$N$2)))),"")</f>
        <v/>
      </c>
      <c r="C968" s="232"/>
      <c r="D968" s="232"/>
      <c r="E968" s="232"/>
      <c r="I968" s="234" t="str">
        <f>IF(アイテム!N32=0,"",アイテム!E32)</f>
        <v/>
      </c>
      <c r="J968" s="235" t="str">
        <f>IFERROR(IF(アイテム!N32=0,"",アイテム!N32),"")</f>
        <v/>
      </c>
      <c r="S968" s="216">
        <f t="shared" si="30"/>
        <v>967</v>
      </c>
      <c r="AA968" s="217" t="e">
        <f t="shared" si="31"/>
        <v>#VALUE!</v>
      </c>
    </row>
    <row r="969" spans="1:27" s="233" customFormat="1">
      <c r="A969" s="217" t="str">
        <f>IFERROR(IF(J969&lt;&gt;"",MAX($A$1:A968)+1,""),"")</f>
        <v/>
      </c>
      <c r="B969" s="218" t="str">
        <f>IFERROR(IF(J969="","",_xlfn.CONCAT($Y$2,_xlfn.CONCAT(IF(LEN(ドッグキャリー!$K$2)=1,0,""),ドッグキャリー!$K$2,_xlfn.CONCAT(IF(LEN(ドッグキャリー!$N$2)=1,0,""),ドッグキャリー!$N$2)))),"")</f>
        <v/>
      </c>
      <c r="C969" s="232"/>
      <c r="D969" s="232"/>
      <c r="E969" s="232"/>
      <c r="I969" s="234" t="str">
        <f>IF(アイテム!N33=0,"",アイテム!E33)</f>
        <v/>
      </c>
      <c r="J969" s="235" t="str">
        <f>IFERROR(IF(アイテム!N33=0,"",アイテム!N33),"")</f>
        <v/>
      </c>
      <c r="S969" s="216">
        <f t="shared" si="30"/>
        <v>968</v>
      </c>
      <c r="AA969" s="217" t="e">
        <f t="shared" si="31"/>
        <v>#VALUE!</v>
      </c>
    </row>
    <row r="970" spans="1:27" s="233" customFormat="1">
      <c r="A970" s="217" t="str">
        <f>IFERROR(IF(J970&lt;&gt;"",MAX($A$1:A969)+1,""),"")</f>
        <v/>
      </c>
      <c r="B970" s="218" t="str">
        <f>IFERROR(IF(J970="","",_xlfn.CONCAT($Y$2,_xlfn.CONCAT(IF(LEN(ドッグキャリー!$K$2)=1,0,""),ドッグキャリー!$K$2,_xlfn.CONCAT(IF(LEN(ドッグキャリー!$N$2)=1,0,""),ドッグキャリー!$N$2)))),"")</f>
        <v/>
      </c>
      <c r="C970" s="232"/>
      <c r="D970" s="232"/>
      <c r="E970" s="232"/>
      <c r="I970" s="234" t="str">
        <f>IF(アイテム!N34=0,"",アイテム!E34)</f>
        <v/>
      </c>
      <c r="J970" s="235" t="str">
        <f>IFERROR(IF(アイテム!N34=0,"",アイテム!N34),"")</f>
        <v/>
      </c>
      <c r="S970" s="216">
        <f t="shared" si="30"/>
        <v>969</v>
      </c>
      <c r="AA970" s="217" t="e">
        <f t="shared" si="31"/>
        <v>#VALUE!</v>
      </c>
    </row>
    <row r="971" spans="1:27" s="233" customFormat="1">
      <c r="A971" s="217" t="str">
        <f>IFERROR(IF(J971&lt;&gt;"",MAX($A$1:A970)+1,""),"")</f>
        <v/>
      </c>
      <c r="B971" s="218" t="str">
        <f>IFERROR(IF(J971="","",_xlfn.CONCAT($Y$2,_xlfn.CONCAT(IF(LEN(ドッグキャリー!$K$2)=1,0,""),ドッグキャリー!$K$2,_xlfn.CONCAT(IF(LEN(ドッグキャリー!$N$2)=1,0,""),ドッグキャリー!$N$2)))),"")</f>
        <v/>
      </c>
      <c r="C971" s="232"/>
      <c r="D971" s="232"/>
      <c r="E971" s="232"/>
      <c r="I971" s="234" t="str">
        <f>IF(アイテム!N35=0,"",アイテム!E35)</f>
        <v/>
      </c>
      <c r="J971" s="235" t="str">
        <f>IFERROR(IF(アイテム!N35=0,"",アイテム!N35),"")</f>
        <v/>
      </c>
      <c r="S971" s="216">
        <f t="shared" si="30"/>
        <v>970</v>
      </c>
      <c r="AA971" s="217" t="e">
        <f t="shared" si="31"/>
        <v>#VALUE!</v>
      </c>
    </row>
    <row r="972" spans="1:27" s="233" customFormat="1">
      <c r="A972" s="217" t="str">
        <f>IFERROR(IF(J972&lt;&gt;"",MAX($A$1:A971)+1,""),"")</f>
        <v/>
      </c>
      <c r="B972" s="218" t="str">
        <f>IFERROR(IF(J972="","",_xlfn.CONCAT($Y$2,_xlfn.CONCAT(IF(LEN(ドッグキャリー!$K$2)=1,0,""),ドッグキャリー!$K$2,_xlfn.CONCAT(IF(LEN(ドッグキャリー!$N$2)=1,0,""),ドッグキャリー!$N$2)))),"")</f>
        <v/>
      </c>
      <c r="C972" s="232"/>
      <c r="D972" s="232"/>
      <c r="E972" s="232"/>
      <c r="I972" s="234" t="str">
        <f>IF(アイテム!N36=0,"",アイテム!E36)</f>
        <v/>
      </c>
      <c r="J972" s="235" t="str">
        <f>IFERROR(IF(アイテム!N36=0,"",アイテム!N36),"")</f>
        <v/>
      </c>
      <c r="S972" s="216">
        <f t="shared" si="30"/>
        <v>971</v>
      </c>
      <c r="AA972" s="217" t="e">
        <f t="shared" si="31"/>
        <v>#VALUE!</v>
      </c>
    </row>
    <row r="973" spans="1:27" s="233" customFormat="1">
      <c r="A973" s="217" t="str">
        <f>IFERROR(IF(J973&lt;&gt;"",MAX($A$1:A972)+1,""),"")</f>
        <v/>
      </c>
      <c r="B973" s="218" t="str">
        <f>IFERROR(IF(J973="","",_xlfn.CONCAT($Y$2,_xlfn.CONCAT(IF(LEN(ドッグキャリー!$K$2)=1,0,""),ドッグキャリー!$K$2,_xlfn.CONCAT(IF(LEN(ドッグキャリー!$N$2)=1,0,""),ドッグキャリー!$N$2)))),"")</f>
        <v/>
      </c>
      <c r="C973" s="232"/>
      <c r="D973" s="232"/>
      <c r="E973" s="232"/>
      <c r="I973" s="234" t="str">
        <f>IF(アイテム!N37=0,"",アイテム!E37)</f>
        <v/>
      </c>
      <c r="J973" s="235" t="str">
        <f>IFERROR(IF(アイテム!N37=0,"",アイテム!N37),"")</f>
        <v/>
      </c>
      <c r="S973" s="216">
        <f t="shared" si="30"/>
        <v>972</v>
      </c>
      <c r="AA973" s="217" t="e">
        <f t="shared" si="31"/>
        <v>#VALUE!</v>
      </c>
    </row>
    <row r="974" spans="1:27" s="233" customFormat="1">
      <c r="A974" s="217" t="str">
        <f>IFERROR(IF(J974&lt;&gt;"",MAX($A$1:A973)+1,""),"")</f>
        <v/>
      </c>
      <c r="B974" s="218" t="str">
        <f>IFERROR(IF(J974="","",_xlfn.CONCAT($Y$2,_xlfn.CONCAT(IF(LEN(ドッグキャリー!$K$2)=1,0,""),ドッグキャリー!$K$2,_xlfn.CONCAT(IF(LEN(ドッグキャリー!$N$2)=1,0,""),ドッグキャリー!$N$2)))),"")</f>
        <v/>
      </c>
      <c r="C974" s="232"/>
      <c r="D974" s="232"/>
      <c r="E974" s="232"/>
      <c r="I974" s="234" t="str">
        <f>IF(アイテム!N38=0,"",アイテム!E38)</f>
        <v/>
      </c>
      <c r="J974" s="235" t="str">
        <f>IFERROR(IF(アイテム!N38=0,"",アイテム!N38),"")</f>
        <v/>
      </c>
      <c r="S974" s="216">
        <f t="shared" si="30"/>
        <v>973</v>
      </c>
      <c r="AA974" s="217" t="e">
        <f t="shared" si="31"/>
        <v>#VALUE!</v>
      </c>
    </row>
    <row r="975" spans="1:27" s="233" customFormat="1">
      <c r="A975" s="217" t="str">
        <f>IFERROR(IF(J975&lt;&gt;"",MAX($A$1:A974)+1,""),"")</f>
        <v/>
      </c>
      <c r="B975" s="218" t="str">
        <f>IFERROR(IF(J975="","",_xlfn.CONCAT($Y$2,_xlfn.CONCAT(IF(LEN(ドッグキャリー!$K$2)=1,0,""),ドッグキャリー!$K$2,_xlfn.CONCAT(IF(LEN(ドッグキャリー!$N$2)=1,0,""),ドッグキャリー!$N$2)))),"")</f>
        <v/>
      </c>
      <c r="C975" s="232"/>
      <c r="D975" s="232"/>
      <c r="E975" s="232"/>
      <c r="I975" s="234" t="str">
        <f>IF(アイテム!N39=0,"",アイテム!E39)</f>
        <v/>
      </c>
      <c r="J975" s="235" t="str">
        <f>IFERROR(IF(アイテム!N39=0,"",アイテム!N39),"")</f>
        <v/>
      </c>
      <c r="S975" s="216">
        <f t="shared" si="30"/>
        <v>974</v>
      </c>
      <c r="AA975" s="217" t="e">
        <f t="shared" si="31"/>
        <v>#VALUE!</v>
      </c>
    </row>
    <row r="976" spans="1:27" s="233" customFormat="1">
      <c r="A976" s="217" t="str">
        <f>IFERROR(IF(J976&lt;&gt;"",MAX($A$1:A975)+1,""),"")</f>
        <v/>
      </c>
      <c r="B976" s="218" t="str">
        <f>IFERROR(IF(J976="","",_xlfn.CONCAT($Y$2,_xlfn.CONCAT(IF(LEN(ドッグキャリー!$K$2)=1,0,""),ドッグキャリー!$K$2,_xlfn.CONCAT(IF(LEN(ドッグキャリー!$N$2)=1,0,""),ドッグキャリー!$N$2)))),"")</f>
        <v/>
      </c>
      <c r="C976" s="232"/>
      <c r="D976" s="232"/>
      <c r="E976" s="232"/>
      <c r="I976" s="234" t="str">
        <f>IF(アイテム!N40=0,"",アイテム!E40)</f>
        <v/>
      </c>
      <c r="J976" s="235" t="str">
        <f>IFERROR(IF(アイテム!N40=0,"",アイテム!N40),"")</f>
        <v/>
      </c>
      <c r="S976" s="216">
        <f t="shared" si="30"/>
        <v>975</v>
      </c>
      <c r="AA976" s="217" t="e">
        <f t="shared" si="31"/>
        <v>#VALUE!</v>
      </c>
    </row>
    <row r="977" spans="1:27" s="233" customFormat="1">
      <c r="A977" s="217" t="str">
        <f>IFERROR(IF(J977&lt;&gt;"",MAX($A$1:A976)+1,""),"")</f>
        <v/>
      </c>
      <c r="B977" s="218" t="str">
        <f>IFERROR(IF(J977="","",_xlfn.CONCAT($Y$2,_xlfn.CONCAT(IF(LEN(ドッグキャリー!$K$2)=1,0,""),ドッグキャリー!$K$2,_xlfn.CONCAT(IF(LEN(ドッグキャリー!$N$2)=1,0,""),ドッグキャリー!$N$2)))),"")</f>
        <v/>
      </c>
      <c r="C977" s="232"/>
      <c r="D977" s="232"/>
      <c r="E977" s="232"/>
      <c r="I977" s="234" t="str">
        <f>IF(アイテム!N41=0,"",アイテム!E41)</f>
        <v/>
      </c>
      <c r="J977" s="235" t="str">
        <f>IFERROR(IF(アイテム!N41=0,"",アイテム!N41),"")</f>
        <v/>
      </c>
      <c r="S977" s="216">
        <f t="shared" si="30"/>
        <v>976</v>
      </c>
      <c r="AA977" s="217" t="e">
        <f t="shared" si="31"/>
        <v>#VALUE!</v>
      </c>
    </row>
    <row r="978" spans="1:27" s="233" customFormat="1">
      <c r="A978" s="217" t="str">
        <f>IFERROR(IF(J978&lt;&gt;"",MAX($A$1:A977)+1,""),"")</f>
        <v/>
      </c>
      <c r="B978" s="218" t="str">
        <f>IFERROR(IF(J978="","",_xlfn.CONCAT($Y$2,_xlfn.CONCAT(IF(LEN(ドッグキャリー!$K$2)=1,0,""),ドッグキャリー!$K$2,_xlfn.CONCAT(IF(LEN(ドッグキャリー!$N$2)=1,0,""),ドッグキャリー!$N$2)))),"")</f>
        <v/>
      </c>
      <c r="C978" s="232"/>
      <c r="D978" s="232"/>
      <c r="E978" s="232"/>
      <c r="I978" s="234" t="str">
        <f>IF(アイテム!N42=0,"",アイテム!E42)</f>
        <v/>
      </c>
      <c r="J978" s="235" t="str">
        <f>IFERROR(IF(アイテム!N42=0,"",アイテム!N42),"")</f>
        <v/>
      </c>
      <c r="S978" s="216">
        <f t="shared" si="30"/>
        <v>977</v>
      </c>
      <c r="AA978" s="217" t="e">
        <f t="shared" si="31"/>
        <v>#VALUE!</v>
      </c>
    </row>
    <row r="979" spans="1:27" s="233" customFormat="1">
      <c r="A979" s="217" t="str">
        <f>IFERROR(IF(J979&lt;&gt;"",MAX($A$1:A978)+1,""),"")</f>
        <v/>
      </c>
      <c r="B979" s="218" t="str">
        <f>IFERROR(IF(J979="","",_xlfn.CONCAT($Y$2,_xlfn.CONCAT(IF(LEN(ドッグキャリー!$K$2)=1,0,""),ドッグキャリー!$K$2,_xlfn.CONCAT(IF(LEN(ドッグキャリー!$N$2)=1,0,""),ドッグキャリー!$N$2)))),"")</f>
        <v/>
      </c>
      <c r="C979" s="232"/>
      <c r="D979" s="232"/>
      <c r="E979" s="232"/>
      <c r="I979" s="234" t="str">
        <f>IF(アイテム!N43=0,"",アイテム!E43)</f>
        <v/>
      </c>
      <c r="J979" s="235" t="str">
        <f>IFERROR(IF(アイテム!N43=0,"",アイテム!N43),"")</f>
        <v/>
      </c>
      <c r="S979" s="216">
        <f t="shared" si="30"/>
        <v>978</v>
      </c>
      <c r="AA979" s="217" t="e">
        <f t="shared" si="31"/>
        <v>#VALUE!</v>
      </c>
    </row>
    <row r="980" spans="1:27" s="233" customFormat="1">
      <c r="A980" s="217" t="str">
        <f>IFERROR(IF(J980&lt;&gt;"",MAX($A$1:A979)+1,""),"")</f>
        <v/>
      </c>
      <c r="B980" s="218" t="str">
        <f>IFERROR(IF(J980="","",_xlfn.CONCAT($Y$2,_xlfn.CONCAT(IF(LEN(ドッグキャリー!$K$2)=1,0,""),ドッグキャリー!$K$2,_xlfn.CONCAT(IF(LEN(ドッグキャリー!$N$2)=1,0,""),ドッグキャリー!$N$2)))),"")</f>
        <v/>
      </c>
      <c r="C980" s="232"/>
      <c r="D980" s="232"/>
      <c r="E980" s="232"/>
      <c r="I980" s="234" t="str">
        <f>IF(アイテム!N44=0,"",アイテム!E44)</f>
        <v/>
      </c>
      <c r="J980" s="235" t="str">
        <f>IFERROR(IF(アイテム!N44=0,"",アイテム!N44),"")</f>
        <v/>
      </c>
      <c r="S980" s="216">
        <f t="shared" si="30"/>
        <v>979</v>
      </c>
      <c r="AA980" s="217" t="e">
        <f t="shared" si="31"/>
        <v>#VALUE!</v>
      </c>
    </row>
    <row r="981" spans="1:27" s="233" customFormat="1">
      <c r="A981" s="217" t="str">
        <f>IFERROR(IF(J981&lt;&gt;"",MAX($A$1:A980)+1,""),"")</f>
        <v/>
      </c>
      <c r="B981" s="218" t="str">
        <f>IFERROR(IF(J981="","",_xlfn.CONCAT($Y$2,_xlfn.CONCAT(IF(LEN(ドッグキャリー!$K$2)=1,0,""),ドッグキャリー!$K$2,_xlfn.CONCAT(IF(LEN(ドッグキャリー!$N$2)=1,0,""),ドッグキャリー!$N$2)))),"")</f>
        <v/>
      </c>
      <c r="C981" s="232"/>
      <c r="D981" s="232"/>
      <c r="E981" s="232"/>
      <c r="I981" s="234" t="str">
        <f>IF(アイテム!N45=0,"",アイテム!E45)</f>
        <v/>
      </c>
      <c r="J981" s="235" t="str">
        <f>IFERROR(IF(アイテム!N45=0,"",アイテム!N45),"")</f>
        <v/>
      </c>
      <c r="S981" s="216">
        <f t="shared" si="30"/>
        <v>980</v>
      </c>
      <c r="AA981" s="217" t="e">
        <f t="shared" si="31"/>
        <v>#VALUE!</v>
      </c>
    </row>
    <row r="982" spans="1:27" s="233" customFormat="1">
      <c r="A982" s="217" t="str">
        <f>IFERROR(IF(J982&lt;&gt;"",MAX($A$1:A981)+1,""),"")</f>
        <v/>
      </c>
      <c r="B982" s="218" t="str">
        <f>IFERROR(IF(J982="","",_xlfn.CONCAT($Y$2,_xlfn.CONCAT(IF(LEN(ドッグキャリー!$K$2)=1,0,""),ドッグキャリー!$K$2,_xlfn.CONCAT(IF(LEN(ドッグキャリー!$N$2)=1,0,""),ドッグキャリー!$N$2)))),"")</f>
        <v/>
      </c>
      <c r="C982" s="232"/>
      <c r="D982" s="232"/>
      <c r="E982" s="232"/>
      <c r="I982" s="234" t="str">
        <f>IF(アイテム!N46=0,"",アイテム!E46)</f>
        <v/>
      </c>
      <c r="J982" s="235" t="str">
        <f>IFERROR(IF(アイテム!N46=0,"",アイテム!N46),"")</f>
        <v/>
      </c>
      <c r="S982" s="216">
        <f t="shared" si="30"/>
        <v>981</v>
      </c>
      <c r="AA982" s="217" t="e">
        <f t="shared" si="31"/>
        <v>#VALUE!</v>
      </c>
    </row>
    <row r="983" spans="1:27" s="233" customFormat="1">
      <c r="A983" s="217" t="str">
        <f>IFERROR(IF(J983&lt;&gt;"",MAX($A$1:A982)+1,""),"")</f>
        <v/>
      </c>
      <c r="B983" s="218" t="str">
        <f>IFERROR(IF(J983="","",_xlfn.CONCAT($Y$2,_xlfn.CONCAT(IF(LEN(ドッグキャリー!$K$2)=1,0,""),ドッグキャリー!$K$2,_xlfn.CONCAT(IF(LEN(ドッグキャリー!$N$2)=1,0,""),ドッグキャリー!$N$2)))),"")</f>
        <v/>
      </c>
      <c r="C983" s="232"/>
      <c r="D983" s="232"/>
      <c r="E983" s="232"/>
      <c r="I983" s="234" t="str">
        <f>IF(アイテム!N47=0,"",アイテム!E47)</f>
        <v/>
      </c>
      <c r="J983" s="235" t="str">
        <f>IFERROR(IF(アイテム!N47=0,"",アイテム!N47),"")</f>
        <v/>
      </c>
      <c r="S983" s="216">
        <f t="shared" si="30"/>
        <v>982</v>
      </c>
      <c r="AA983" s="217" t="e">
        <f t="shared" si="31"/>
        <v>#VALUE!</v>
      </c>
    </row>
    <row r="984" spans="1:27" s="233" customFormat="1">
      <c r="A984" s="217" t="str">
        <f>IFERROR(IF(J984&lt;&gt;"",MAX($A$1:A983)+1,""),"")</f>
        <v/>
      </c>
      <c r="B984" s="218" t="str">
        <f>IFERROR(IF(J984="","",_xlfn.CONCAT($Y$2,_xlfn.CONCAT(IF(LEN(ドッグキャリー!$K$2)=1,0,""),ドッグキャリー!$K$2,_xlfn.CONCAT(IF(LEN(ドッグキャリー!$N$2)=1,0,""),ドッグキャリー!$N$2)))),"")</f>
        <v/>
      </c>
      <c r="C984" s="232"/>
      <c r="D984" s="232"/>
      <c r="E984" s="232"/>
      <c r="I984" s="234" t="str">
        <f>IF(アイテム!N48=0,"",アイテム!E48)</f>
        <v/>
      </c>
      <c r="J984" s="235" t="str">
        <f>IFERROR(IF(アイテム!N48=0,"",アイテム!N48),"")</f>
        <v/>
      </c>
      <c r="S984" s="216">
        <f t="shared" si="30"/>
        <v>983</v>
      </c>
      <c r="AA984" s="217" t="e">
        <f t="shared" si="31"/>
        <v>#VALUE!</v>
      </c>
    </row>
    <row r="985" spans="1:27" s="233" customFormat="1">
      <c r="A985" s="217" t="str">
        <f>IFERROR(IF(J985&lt;&gt;"",MAX($A$1:A984)+1,""),"")</f>
        <v/>
      </c>
      <c r="B985" s="218" t="str">
        <f>IFERROR(IF(J985="","",_xlfn.CONCAT($Y$2,_xlfn.CONCAT(IF(LEN(ドッグキャリー!$K$2)=1,0,""),ドッグキャリー!$K$2,_xlfn.CONCAT(IF(LEN(ドッグキャリー!$N$2)=1,0,""),ドッグキャリー!$N$2)))),"")</f>
        <v/>
      </c>
      <c r="C985" s="232"/>
      <c r="D985" s="232"/>
      <c r="E985" s="232"/>
      <c r="I985" s="234" t="str">
        <f>IF(アイテム!N49=0,"",アイテム!E49)</f>
        <v/>
      </c>
      <c r="J985" s="235" t="str">
        <f>IFERROR(IF(アイテム!N49=0,"",アイテム!N49),"")</f>
        <v/>
      </c>
      <c r="S985" s="216">
        <f t="shared" si="30"/>
        <v>984</v>
      </c>
      <c r="AA985" s="217" t="e">
        <f t="shared" si="31"/>
        <v>#VALUE!</v>
      </c>
    </row>
    <row r="986" spans="1:27" s="233" customFormat="1">
      <c r="A986" s="217" t="str">
        <f>IFERROR(IF(J986&lt;&gt;"",MAX($A$1:A985)+1,""),"")</f>
        <v/>
      </c>
      <c r="B986" s="218" t="str">
        <f>IFERROR(IF(J986="","",_xlfn.CONCAT($Y$2,_xlfn.CONCAT(IF(LEN(ドッグキャリー!$K$2)=1,0,""),ドッグキャリー!$K$2,_xlfn.CONCAT(IF(LEN(ドッグキャリー!$N$2)=1,0,""),ドッグキャリー!$N$2)))),"")</f>
        <v/>
      </c>
      <c r="C986" s="232"/>
      <c r="D986" s="232"/>
      <c r="E986" s="232"/>
      <c r="I986" s="234" t="str">
        <f>IF(アイテム!N50=0,"",アイテム!E50)</f>
        <v/>
      </c>
      <c r="J986" s="235" t="str">
        <f>IFERROR(IF(アイテム!N50=0,"",アイテム!N50),"")</f>
        <v/>
      </c>
      <c r="S986" s="216">
        <f t="shared" si="30"/>
        <v>985</v>
      </c>
      <c r="AA986" s="217" t="e">
        <f t="shared" si="31"/>
        <v>#VALUE!</v>
      </c>
    </row>
    <row r="987" spans="1:27" s="233" customFormat="1">
      <c r="A987" s="217" t="str">
        <f>IFERROR(IF(J987&lt;&gt;"",MAX($A$1:A986)+1,""),"")</f>
        <v/>
      </c>
      <c r="B987" s="218" t="str">
        <f>IFERROR(IF(J987="","",_xlfn.CONCAT($Y$2,_xlfn.CONCAT(IF(LEN(ドッグキャリー!$K$2)=1,0,""),ドッグキャリー!$K$2,_xlfn.CONCAT(IF(LEN(ドッグキャリー!$N$2)=1,0,""),ドッグキャリー!$N$2)))),"")</f>
        <v/>
      </c>
      <c r="C987" s="232"/>
      <c r="D987" s="232"/>
      <c r="E987" s="232"/>
      <c r="I987" s="234" t="str">
        <f>IF(アイテム!N51=0,"",アイテム!E51)</f>
        <v/>
      </c>
      <c r="J987" s="235" t="str">
        <f>IFERROR(IF(アイテム!N51=0,"",アイテム!N51),"")</f>
        <v/>
      </c>
      <c r="S987" s="216">
        <f t="shared" si="30"/>
        <v>986</v>
      </c>
      <c r="AA987" s="217" t="e">
        <f t="shared" si="31"/>
        <v>#VALUE!</v>
      </c>
    </row>
    <row r="988" spans="1:27" s="233" customFormat="1">
      <c r="A988" s="217" t="str">
        <f>IFERROR(IF(J988&lt;&gt;"",MAX($A$1:A987)+1,""),"")</f>
        <v/>
      </c>
      <c r="B988" s="218" t="str">
        <f>IFERROR(IF(J988="","",_xlfn.CONCAT($Y$2,_xlfn.CONCAT(IF(LEN(ドッグキャリー!$K$2)=1,0,""),ドッグキャリー!$K$2,_xlfn.CONCAT(IF(LEN(ドッグキャリー!$N$2)=1,0,""),ドッグキャリー!$N$2)))),"")</f>
        <v/>
      </c>
      <c r="C988" s="232"/>
      <c r="D988" s="232"/>
      <c r="E988" s="232"/>
      <c r="I988" s="234" t="str">
        <f>IF(アイテム!N52=0,"",アイテム!E52)</f>
        <v/>
      </c>
      <c r="J988" s="235" t="str">
        <f>IFERROR(IF(アイテム!N52=0,"",アイテム!N52),"")</f>
        <v/>
      </c>
      <c r="S988" s="216">
        <f t="shared" si="30"/>
        <v>987</v>
      </c>
      <c r="AA988" s="217" t="e">
        <f t="shared" si="31"/>
        <v>#VALUE!</v>
      </c>
    </row>
    <row r="989" spans="1:27" s="233" customFormat="1">
      <c r="A989" s="217" t="str">
        <f>IFERROR(IF(J989&lt;&gt;"",MAX($A$1:A988)+1,""),"")</f>
        <v/>
      </c>
      <c r="B989" s="218" t="str">
        <f>IFERROR(IF(J989="","",_xlfn.CONCAT($Y$2,_xlfn.CONCAT(IF(LEN(ドッグキャリー!$K$2)=1,0,""),ドッグキャリー!$K$2,_xlfn.CONCAT(IF(LEN(ドッグキャリー!$N$2)=1,0,""),ドッグキャリー!$N$2)))),"")</f>
        <v/>
      </c>
      <c r="C989" s="232"/>
      <c r="D989" s="232"/>
      <c r="E989" s="232"/>
      <c r="I989" s="234" t="str">
        <f>IF(アイテム!N53=0,"",アイテム!E53)</f>
        <v/>
      </c>
      <c r="J989" s="235" t="str">
        <f>IFERROR(IF(アイテム!N53=0,"",アイテム!N53),"")</f>
        <v/>
      </c>
      <c r="S989" s="216">
        <f t="shared" si="30"/>
        <v>988</v>
      </c>
      <c r="AA989" s="217" t="e">
        <f t="shared" si="31"/>
        <v>#VALUE!</v>
      </c>
    </row>
    <row r="990" spans="1:27" s="233" customFormat="1">
      <c r="A990" s="217" t="str">
        <f>IFERROR(IF(J990&lt;&gt;"",MAX($A$1:A989)+1,""),"")</f>
        <v/>
      </c>
      <c r="B990" s="218" t="str">
        <f>IFERROR(IF(J990="","",_xlfn.CONCAT($Y$2,_xlfn.CONCAT(IF(LEN(ドッグキャリー!$K$2)=1,0,""),ドッグキャリー!$K$2,_xlfn.CONCAT(IF(LEN(ドッグキャリー!$N$2)=1,0,""),ドッグキャリー!$N$2)))),"")</f>
        <v/>
      </c>
      <c r="C990" s="232"/>
      <c r="D990" s="232"/>
      <c r="E990" s="232"/>
      <c r="I990" s="234" t="str">
        <f>IF(アイテム!N54=0,"",アイテム!E54)</f>
        <v/>
      </c>
      <c r="J990" s="235" t="str">
        <f>IFERROR(IF(アイテム!N54=0,"",アイテム!N54),"")</f>
        <v/>
      </c>
      <c r="S990" s="216">
        <f t="shared" si="30"/>
        <v>989</v>
      </c>
      <c r="AA990" s="217" t="e">
        <f t="shared" si="31"/>
        <v>#VALUE!</v>
      </c>
    </row>
    <row r="991" spans="1:27" s="233" customFormat="1">
      <c r="A991" s="217" t="str">
        <f>IFERROR(IF(J991&lt;&gt;"",MAX($A$1:A990)+1,""),"")</f>
        <v/>
      </c>
      <c r="B991" s="218" t="str">
        <f>IFERROR(IF(J991="","",_xlfn.CONCAT($Y$2,_xlfn.CONCAT(IF(LEN(ドッグキャリー!$K$2)=1,0,""),ドッグキャリー!$K$2,_xlfn.CONCAT(IF(LEN(ドッグキャリー!$N$2)=1,0,""),ドッグキャリー!$N$2)))),"")</f>
        <v/>
      </c>
      <c r="C991" s="232"/>
      <c r="D991" s="232"/>
      <c r="E991" s="232"/>
      <c r="I991" s="234" t="str">
        <f>IF(アイテム!N55=0,"",アイテム!E55)</f>
        <v/>
      </c>
      <c r="J991" s="235" t="str">
        <f>IFERROR(IF(アイテム!N55=0,"",アイテム!N55),"")</f>
        <v/>
      </c>
      <c r="S991" s="216">
        <f t="shared" si="30"/>
        <v>990</v>
      </c>
      <c r="AA991" s="217" t="e">
        <f t="shared" si="31"/>
        <v>#VALUE!</v>
      </c>
    </row>
    <row r="992" spans="1:27">
      <c r="A992" s="217" t="str">
        <f>IFERROR(IF(J992&lt;&gt;"",MAX($A$1:A991)+1,""),"")</f>
        <v/>
      </c>
      <c r="B992" s="218" t="str">
        <f>IFERROR(IF(J992="","",_xlfn.CONCAT($Y$2,_xlfn.CONCAT(IF(LEN(ドッグキャリー!$K$2)=1,0,""),ドッグキャリー!$K$2,_xlfn.CONCAT(IF(LEN(ドッグキャリー!$N$2)=1,0,""),ドッグキャリー!$N$2)))),"")</f>
        <v/>
      </c>
      <c r="C992" s="232"/>
      <c r="D992" s="232"/>
      <c r="E992" s="232"/>
      <c r="F992" s="233"/>
      <c r="G992" s="233"/>
      <c r="H992" s="233"/>
      <c r="I992" s="234" t="str">
        <f>IF(アイテム!N56=0,"",アイテム!E56)</f>
        <v/>
      </c>
      <c r="J992" s="235" t="str">
        <f>IFERROR(IF(アイテム!N56=0,"",アイテム!N56),"")</f>
        <v/>
      </c>
      <c r="K992" s="233"/>
      <c r="L992" s="233"/>
      <c r="M992" s="233"/>
      <c r="N992" s="233"/>
      <c r="O992" s="233"/>
      <c r="P992" s="233"/>
      <c r="Q992" s="233"/>
      <c r="R992" s="233"/>
      <c r="S992" s="216">
        <f t="shared" si="30"/>
        <v>991</v>
      </c>
      <c r="AA992" s="217" t="e">
        <f t="shared" si="31"/>
        <v>#VALUE!</v>
      </c>
    </row>
    <row r="993" spans="1:27">
      <c r="A993" s="217" t="str">
        <f>IFERROR(IF(J993&lt;&gt;"",MAX($A$1:A992)+1,""),"")</f>
        <v/>
      </c>
      <c r="B993" s="218" t="str">
        <f>IFERROR(IF(J993="","",_xlfn.CONCAT($Y$2,_xlfn.CONCAT(IF(LEN(ドッグキャリー!$K$2)=1,0,""),ドッグキャリー!$K$2,_xlfn.CONCAT(IF(LEN(ドッグキャリー!$N$2)=1,0,""),ドッグキャリー!$N$2)))),"")</f>
        <v/>
      </c>
      <c r="C993" s="232"/>
      <c r="D993" s="232"/>
      <c r="E993" s="232"/>
      <c r="F993" s="233"/>
      <c r="G993" s="233"/>
      <c r="H993" s="233"/>
      <c r="I993" s="234" t="str">
        <f>IF(アイテム!N57=0,"",アイテム!E57)</f>
        <v/>
      </c>
      <c r="J993" s="235" t="str">
        <f>IFERROR(IF(アイテム!N57=0,"",アイテム!N57),"")</f>
        <v/>
      </c>
      <c r="K993" s="233"/>
      <c r="L993" s="233"/>
      <c r="M993" s="233"/>
      <c r="N993" s="233"/>
      <c r="O993" s="233"/>
      <c r="P993" s="233"/>
      <c r="Q993" s="233"/>
      <c r="R993" s="233"/>
      <c r="S993" s="216">
        <f t="shared" si="30"/>
        <v>992</v>
      </c>
      <c r="AA993" s="217" t="e">
        <f t="shared" si="31"/>
        <v>#VALUE!</v>
      </c>
    </row>
    <row r="994" spans="1:27">
      <c r="A994" s="217" t="str">
        <f>IFERROR(IF(J994&lt;&gt;"",MAX($A$1:A993)+1,""),"")</f>
        <v/>
      </c>
      <c r="B994" s="218" t="str">
        <f>IFERROR(IF(J994="","",_xlfn.CONCAT($Y$2,_xlfn.CONCAT(IF(LEN(ドッグキャリー!$K$2)=1,0,""),ドッグキャリー!$K$2,_xlfn.CONCAT(IF(LEN(ドッグキャリー!$N$2)=1,0,""),ドッグキャリー!$N$2)))),"")</f>
        <v/>
      </c>
      <c r="C994" s="232"/>
      <c r="D994" s="232"/>
      <c r="E994" s="232"/>
      <c r="F994" s="233"/>
      <c r="G994" s="233"/>
      <c r="H994" s="233"/>
      <c r="I994" s="234" t="str">
        <f>IF(アイテム!N58=0,"",アイテム!E58)</f>
        <v/>
      </c>
      <c r="J994" s="235" t="str">
        <f>IFERROR(IF(アイテム!N58=0,"",アイテム!N58),"")</f>
        <v/>
      </c>
      <c r="K994" s="233"/>
      <c r="L994" s="233"/>
      <c r="M994" s="233"/>
      <c r="N994" s="233"/>
      <c r="O994" s="233"/>
      <c r="P994" s="233"/>
      <c r="Q994" s="233"/>
      <c r="R994" s="233"/>
      <c r="S994" s="216">
        <f t="shared" si="30"/>
        <v>993</v>
      </c>
      <c r="AA994" s="217" t="e">
        <f t="shared" si="31"/>
        <v>#VALUE!</v>
      </c>
    </row>
    <row r="995" spans="1:27">
      <c r="A995" s="217" t="str">
        <f>IFERROR(IF(J995&lt;&gt;"",MAX($A$1:A994)+1,""),"")</f>
        <v/>
      </c>
      <c r="B995" s="218" t="str">
        <f>IFERROR(IF(J995="","",_xlfn.CONCAT($Y$2,_xlfn.CONCAT(IF(LEN(ドッグキャリー!$K$2)=1,0,""),ドッグキャリー!$K$2,_xlfn.CONCAT(IF(LEN(ドッグキャリー!$N$2)=1,0,""),ドッグキャリー!$N$2)))),"")</f>
        <v/>
      </c>
      <c r="C995" s="232"/>
      <c r="D995" s="232"/>
      <c r="E995" s="232"/>
      <c r="F995" s="233"/>
      <c r="G995" s="233"/>
      <c r="H995" s="233"/>
      <c r="I995" s="234" t="str">
        <f>IF(アイテム!N59=0,"",アイテム!E59)</f>
        <v/>
      </c>
      <c r="J995" s="235" t="str">
        <f>IFERROR(IF(アイテム!N59=0,"",アイテム!N59),"")</f>
        <v/>
      </c>
      <c r="K995" s="233"/>
      <c r="L995" s="233"/>
      <c r="M995" s="233"/>
      <c r="N995" s="233"/>
      <c r="O995" s="233"/>
      <c r="P995" s="233"/>
      <c r="Q995" s="233"/>
      <c r="R995" s="233"/>
      <c r="S995" s="216">
        <f t="shared" si="30"/>
        <v>994</v>
      </c>
      <c r="AA995" s="217" t="e">
        <f t="shared" si="31"/>
        <v>#VALUE!</v>
      </c>
    </row>
    <row r="996" spans="1:27">
      <c r="A996" s="217" t="str">
        <f>IFERROR(IF(J996&lt;&gt;"",MAX($A$1:A995)+1,""),"")</f>
        <v/>
      </c>
      <c r="B996" s="218" t="str">
        <f>IFERROR(IF(J996="","",_xlfn.CONCAT($Y$2,_xlfn.CONCAT(IF(LEN(ドッグキャリー!$K$2)=1,0,""),ドッグキャリー!$K$2,_xlfn.CONCAT(IF(LEN(ドッグキャリー!$N$2)=1,0,""),ドッグキャリー!$N$2)))),"")</f>
        <v/>
      </c>
      <c r="C996" s="232"/>
      <c r="D996" s="232"/>
      <c r="E996" s="232"/>
      <c r="F996" s="233"/>
      <c r="G996" s="233"/>
      <c r="H996" s="233"/>
      <c r="I996" s="234" t="str">
        <f>IF(アイテム!N60=0,"",アイテム!E60)</f>
        <v/>
      </c>
      <c r="J996" s="235" t="str">
        <f>IFERROR(IF(アイテム!N60=0,"",アイテム!N60),"")</f>
        <v/>
      </c>
      <c r="K996" s="233"/>
      <c r="L996" s="233"/>
      <c r="M996" s="233"/>
      <c r="N996" s="233"/>
      <c r="O996" s="233"/>
      <c r="P996" s="233"/>
      <c r="Q996" s="233"/>
      <c r="R996" s="233"/>
      <c r="S996" s="216">
        <f t="shared" si="30"/>
        <v>995</v>
      </c>
      <c r="AA996" s="217" t="e">
        <f t="shared" si="31"/>
        <v>#VALUE!</v>
      </c>
    </row>
    <row r="997" spans="1:27">
      <c r="A997" s="217" t="str">
        <f>IFERROR(IF(J997&lt;&gt;"",MAX($A$1:A996)+1,""),"")</f>
        <v/>
      </c>
      <c r="B997" s="218" t="str">
        <f>IFERROR(IF(J997="","",_xlfn.CONCAT($Y$2,_xlfn.CONCAT(IF(LEN(ドッグキャリー!$K$2)=1,0,""),ドッグキャリー!$K$2,_xlfn.CONCAT(IF(LEN(ドッグキャリー!$N$2)=1,0,""),ドッグキャリー!$N$2)))),"")</f>
        <v/>
      </c>
      <c r="C997" s="232"/>
      <c r="D997" s="232"/>
      <c r="E997" s="232"/>
      <c r="F997" s="233"/>
      <c r="G997" s="233"/>
      <c r="H997" s="233"/>
      <c r="I997" s="234" t="str">
        <f>IF(アイテム!N61=0,"",アイテム!E61)</f>
        <v/>
      </c>
      <c r="J997" s="235" t="str">
        <f>IFERROR(IF(アイテム!N61=0,"",アイテム!N61),"")</f>
        <v/>
      </c>
      <c r="K997" s="233"/>
      <c r="L997" s="233"/>
      <c r="M997" s="233"/>
      <c r="N997" s="233"/>
      <c r="O997" s="233"/>
      <c r="P997" s="233"/>
      <c r="Q997" s="233"/>
      <c r="R997" s="233"/>
      <c r="S997" s="216">
        <f t="shared" si="30"/>
        <v>996</v>
      </c>
      <c r="AA997" s="217" t="e">
        <f t="shared" si="31"/>
        <v>#VALUE!</v>
      </c>
    </row>
    <row r="998" spans="1:27">
      <c r="A998" s="217" t="str">
        <f>IFERROR(IF(J998&lt;&gt;"",MAX($A$1:A997)+1,""),"")</f>
        <v/>
      </c>
      <c r="B998" s="218" t="str">
        <f>IFERROR(IF(J998="","",_xlfn.CONCAT($Y$2,_xlfn.CONCAT(IF(LEN(ドッグキャリー!$K$2)=1,0,""),ドッグキャリー!$K$2,_xlfn.CONCAT(IF(LEN(ドッグキャリー!$N$2)=1,0,""),ドッグキャリー!$N$2)))),"")</f>
        <v/>
      </c>
      <c r="C998" s="232"/>
      <c r="D998" s="232"/>
      <c r="E998" s="232"/>
      <c r="F998" s="233"/>
      <c r="G998" s="233"/>
      <c r="H998" s="233"/>
      <c r="I998" s="234" t="str">
        <f>IF(アイテム!N62=0,"",アイテム!E62)</f>
        <v/>
      </c>
      <c r="J998" s="235" t="str">
        <f>IFERROR(IF(アイテム!N62=0,"",アイテム!N62),"")</f>
        <v/>
      </c>
      <c r="K998" s="233"/>
      <c r="L998" s="233"/>
      <c r="M998" s="233"/>
      <c r="N998" s="233"/>
      <c r="O998" s="233"/>
      <c r="P998" s="233"/>
      <c r="Q998" s="233"/>
      <c r="R998" s="233"/>
      <c r="S998" s="216">
        <f t="shared" si="30"/>
        <v>997</v>
      </c>
      <c r="AA998" s="217" t="e">
        <f t="shared" si="31"/>
        <v>#VALUE!</v>
      </c>
    </row>
    <row r="999" spans="1:27">
      <c r="A999" s="217" t="str">
        <f>IFERROR(IF(J999&lt;&gt;"",MAX($A$1:A998)+1,""),"")</f>
        <v/>
      </c>
      <c r="B999" s="218" t="str">
        <f>IFERROR(IF(J999="","",_xlfn.CONCAT($Y$2,_xlfn.CONCAT(IF(LEN(ドッグキャリー!$K$2)=1,0,""),ドッグキャリー!$K$2,_xlfn.CONCAT(IF(LEN(ドッグキャリー!$N$2)=1,0,""),ドッグキャリー!$N$2)))),"")</f>
        <v/>
      </c>
      <c r="C999" s="232"/>
      <c r="D999" s="232"/>
      <c r="E999" s="232"/>
      <c r="F999" s="233"/>
      <c r="G999" s="233"/>
      <c r="H999" s="233"/>
      <c r="I999" s="234" t="str">
        <f>IF(アイテム!N63=0,"",アイテム!E63)</f>
        <v/>
      </c>
      <c r="J999" s="235" t="str">
        <f>IFERROR(IF(アイテム!N63=0,"",アイテム!N63),"")</f>
        <v/>
      </c>
      <c r="K999" s="233"/>
      <c r="L999" s="233"/>
      <c r="M999" s="233"/>
      <c r="N999" s="233"/>
      <c r="O999" s="233"/>
      <c r="P999" s="233"/>
      <c r="Q999" s="233"/>
      <c r="R999" s="233"/>
      <c r="S999" s="216">
        <f t="shared" si="30"/>
        <v>998</v>
      </c>
      <c r="AA999" s="217" t="e">
        <f t="shared" si="31"/>
        <v>#VALUE!</v>
      </c>
    </row>
    <row r="1000" spans="1:27">
      <c r="A1000" s="217" t="str">
        <f>IFERROR(IF(J1000&lt;&gt;"",MAX($A$1:A999)+1,""),"")</f>
        <v/>
      </c>
      <c r="B1000" s="218" t="str">
        <f>IFERROR(IF(J1000="","",_xlfn.CONCAT($Y$2,_xlfn.CONCAT(IF(LEN(ドッグキャリー!$K$2)=1,0,""),ドッグキャリー!$K$2,_xlfn.CONCAT(IF(LEN(ドッグキャリー!$N$2)=1,0,""),ドッグキャリー!$N$2)))),"")</f>
        <v/>
      </c>
      <c r="C1000" s="232"/>
      <c r="D1000" s="232"/>
      <c r="E1000" s="232"/>
      <c r="F1000" s="233"/>
      <c r="G1000" s="233"/>
      <c r="H1000" s="233"/>
      <c r="I1000" s="234" t="str">
        <f>IF(アイテム!N64=0,"",アイテム!E64)</f>
        <v/>
      </c>
      <c r="J1000" s="235" t="str">
        <f>IFERROR(IF(アイテム!N64=0,"",アイテム!N64),"")</f>
        <v/>
      </c>
      <c r="K1000" s="233"/>
      <c r="L1000" s="233"/>
      <c r="M1000" s="233"/>
      <c r="N1000" s="233"/>
      <c r="O1000" s="233"/>
      <c r="P1000" s="233"/>
      <c r="Q1000" s="233"/>
      <c r="R1000" s="233"/>
      <c r="S1000" s="216">
        <f t="shared" si="30"/>
        <v>999</v>
      </c>
      <c r="AA1000" s="217" t="e">
        <f t="shared" si="31"/>
        <v>#VALUE!</v>
      </c>
    </row>
    <row r="1001" spans="1:27">
      <c r="A1001" s="217" t="str">
        <f>IFERROR(IF(J1001&lt;&gt;"",MAX($A$1:A1000)+1,""),"")</f>
        <v/>
      </c>
      <c r="B1001" s="218" t="str">
        <f>IFERROR(IF(J1001="","",_xlfn.CONCAT($Y$2,_xlfn.CONCAT(IF(LEN(ドッグキャリー!$K$2)=1,0,""),ドッグキャリー!$K$2,_xlfn.CONCAT(IF(LEN(ドッグキャリー!$N$2)=1,0,""),ドッグキャリー!$N$2)))),"")</f>
        <v/>
      </c>
      <c r="C1001" s="232"/>
      <c r="D1001" s="232"/>
      <c r="E1001" s="232"/>
      <c r="F1001" s="233"/>
      <c r="G1001" s="233"/>
      <c r="H1001" s="233"/>
      <c r="I1001" s="234" t="str">
        <f>IF(アイテム!N65=0,"",アイテム!E65)</f>
        <v/>
      </c>
      <c r="J1001" s="235" t="str">
        <f>IFERROR(IF(アイテム!N65=0,"",アイテム!N65),"")</f>
        <v/>
      </c>
      <c r="K1001" s="233"/>
      <c r="L1001" s="233"/>
      <c r="M1001" s="233"/>
      <c r="N1001" s="233"/>
      <c r="O1001" s="233"/>
      <c r="P1001" s="233"/>
      <c r="Q1001" s="233"/>
      <c r="R1001" s="233"/>
      <c r="S1001" s="216">
        <f t="shared" si="30"/>
        <v>1000</v>
      </c>
      <c r="AA1001" s="217" t="e">
        <f t="shared" si="31"/>
        <v>#VALUE!</v>
      </c>
    </row>
    <row r="1002" spans="1:27">
      <c r="A1002" s="217" t="str">
        <f>IFERROR(IF(J1002&lt;&gt;"",MAX($A$1:A1001)+1,""),"")</f>
        <v/>
      </c>
      <c r="B1002" s="218" t="str">
        <f>IFERROR(IF(J1002="","",_xlfn.CONCAT($Y$2,_xlfn.CONCAT(IF(LEN(ドッグキャリー!$K$2)=1,0,""),ドッグキャリー!$K$2,_xlfn.CONCAT(IF(LEN(ドッグキャリー!$N$2)=1,0,""),ドッグキャリー!$N$2)))),"")</f>
        <v/>
      </c>
      <c r="C1002" s="232"/>
      <c r="D1002" s="232"/>
      <c r="E1002" s="232"/>
      <c r="F1002" s="233"/>
      <c r="G1002" s="233"/>
      <c r="H1002" s="233"/>
      <c r="I1002" s="234" t="str">
        <f>IF(アイテム!N66=0,"",アイテム!E66)</f>
        <v/>
      </c>
      <c r="J1002" s="235" t="str">
        <f>IFERROR(IF(アイテム!N66=0,"",アイテム!N66),"")</f>
        <v/>
      </c>
      <c r="K1002" s="233"/>
      <c r="L1002" s="233"/>
      <c r="M1002" s="233"/>
      <c r="N1002" s="233"/>
      <c r="O1002" s="233"/>
      <c r="P1002" s="233"/>
      <c r="Q1002" s="233"/>
      <c r="R1002" s="233"/>
      <c r="S1002" s="216">
        <f t="shared" si="30"/>
        <v>1001</v>
      </c>
      <c r="AA1002" s="217" t="e">
        <f t="shared" si="31"/>
        <v>#VALUE!</v>
      </c>
    </row>
    <row r="1003" spans="1:27">
      <c r="A1003" s="217" t="str">
        <f>IFERROR(IF(J1003&lt;&gt;"",MAX($A$1:A1002)+1,""),"")</f>
        <v/>
      </c>
      <c r="B1003" s="218" t="str">
        <f>IFERROR(IF(J1003="","",_xlfn.CONCAT($Y$2,_xlfn.CONCAT(IF(LEN(ドッグキャリー!$K$2)=1,0,""),ドッグキャリー!$K$2,_xlfn.CONCAT(IF(LEN(ドッグキャリー!$N$2)=1,0,""),ドッグキャリー!$N$2)))),"")</f>
        <v/>
      </c>
      <c r="C1003" s="232"/>
      <c r="D1003" s="232"/>
      <c r="E1003" s="232"/>
      <c r="F1003" s="233"/>
      <c r="G1003" s="233"/>
      <c r="H1003" s="233"/>
      <c r="I1003" s="234" t="str">
        <f>IF(アイテム!N67=0,"",アイテム!E67)</f>
        <v/>
      </c>
      <c r="J1003" s="235" t="str">
        <f>IFERROR(IF(アイテム!N67=0,"",アイテム!N67),"")</f>
        <v/>
      </c>
      <c r="K1003" s="233"/>
      <c r="L1003" s="233"/>
      <c r="M1003" s="233"/>
      <c r="N1003" s="233"/>
      <c r="O1003" s="233"/>
      <c r="P1003" s="233"/>
      <c r="Q1003" s="233"/>
      <c r="R1003" s="233"/>
      <c r="S1003" s="216">
        <f t="shared" si="30"/>
        <v>1002</v>
      </c>
      <c r="AA1003" s="217" t="e">
        <f t="shared" si="31"/>
        <v>#VALUE!</v>
      </c>
    </row>
    <row r="1004" spans="1:27">
      <c r="A1004" s="217" t="str">
        <f>IFERROR(IF(J1004&lt;&gt;"",MAX($A$1:A1003)+1,""),"")</f>
        <v/>
      </c>
      <c r="B1004" s="218" t="str">
        <f>IFERROR(IF(J1004="","",_xlfn.CONCAT($Y$2,_xlfn.CONCAT(IF(LEN(ドッグキャリー!$K$2)=1,0,""),ドッグキャリー!$K$2,_xlfn.CONCAT(IF(LEN(ドッグキャリー!$N$2)=1,0,""),ドッグキャリー!$N$2)))),"")</f>
        <v/>
      </c>
      <c r="C1004" s="232"/>
      <c r="D1004" s="232"/>
      <c r="E1004" s="232"/>
      <c r="F1004" s="233"/>
      <c r="G1004" s="233"/>
      <c r="H1004" s="233"/>
      <c r="I1004" s="234" t="str">
        <f>IF(アイテム!N68=0,"",アイテム!E68)</f>
        <v/>
      </c>
      <c r="J1004" s="235" t="str">
        <f>IFERROR(IF(アイテム!N68=0,"",アイテム!N68),"")</f>
        <v/>
      </c>
      <c r="K1004" s="233"/>
      <c r="L1004" s="233"/>
      <c r="M1004" s="233"/>
      <c r="N1004" s="233"/>
      <c r="O1004" s="233"/>
      <c r="P1004" s="233"/>
      <c r="Q1004" s="233"/>
      <c r="R1004" s="233"/>
      <c r="S1004" s="216">
        <f t="shared" si="30"/>
        <v>1003</v>
      </c>
      <c r="AA1004" s="217" t="e">
        <f t="shared" si="31"/>
        <v>#VALUE!</v>
      </c>
    </row>
    <row r="1005" spans="1:27">
      <c r="A1005" s="217" t="str">
        <f>IFERROR(IF(J1005&lt;&gt;"",MAX($A$1:A1004)+1,""),"")</f>
        <v/>
      </c>
      <c r="B1005" s="218" t="str">
        <f>IFERROR(IF(J1005="","",_xlfn.CONCAT($Y$2,_xlfn.CONCAT(IF(LEN(ドッグキャリー!$K$2)=1,0,""),ドッグキャリー!$K$2,_xlfn.CONCAT(IF(LEN(ドッグキャリー!$N$2)=1,0,""),ドッグキャリー!$N$2)))),"")</f>
        <v/>
      </c>
      <c r="C1005" s="232"/>
      <c r="D1005" s="232"/>
      <c r="E1005" s="232"/>
      <c r="F1005" s="233"/>
      <c r="G1005" s="233"/>
      <c r="H1005" s="233"/>
      <c r="I1005" s="234"/>
      <c r="J1005" s="235"/>
      <c r="K1005" s="233"/>
      <c r="L1005" s="233"/>
      <c r="M1005" s="233"/>
      <c r="N1005" s="233"/>
      <c r="O1005" s="233"/>
      <c r="P1005" s="233"/>
      <c r="Q1005" s="233"/>
      <c r="R1005" s="233"/>
      <c r="S1005" s="216">
        <f t="shared" si="30"/>
        <v>1004</v>
      </c>
      <c r="AA1005" s="217" t="e">
        <f t="shared" si="31"/>
        <v>#VALUE!</v>
      </c>
    </row>
    <row r="1006" spans="1:27">
      <c r="A1006" s="217" t="str">
        <f>IFERROR(IF(J1006&lt;&gt;"",MAX($A$1:A1005)+1,""),"")</f>
        <v/>
      </c>
      <c r="B1006" s="218" t="str">
        <f>IFERROR(IF(J1006="","",_xlfn.CONCAT($Y$2,_xlfn.CONCAT(IF(LEN(ドッグキャリー!$K$2)=1,0,""),ドッグキャリー!$K$2,_xlfn.CONCAT(IF(LEN(ドッグキャリー!$N$2)=1,0,""),ドッグキャリー!$N$2)))),"")</f>
        <v/>
      </c>
      <c r="C1006" s="232"/>
      <c r="D1006" s="232"/>
      <c r="E1006" s="232"/>
      <c r="F1006" s="233"/>
      <c r="G1006" s="233"/>
      <c r="H1006" s="233"/>
      <c r="I1006" s="234"/>
      <c r="J1006" s="235"/>
      <c r="K1006" s="233"/>
      <c r="L1006" s="233"/>
      <c r="M1006" s="233"/>
      <c r="N1006" s="233"/>
      <c r="O1006" s="233"/>
      <c r="P1006" s="233"/>
      <c r="Q1006" s="233"/>
      <c r="R1006" s="233"/>
      <c r="S1006" s="216">
        <f t="shared" si="30"/>
        <v>1005</v>
      </c>
      <c r="AA1006" s="217">
        <f t="shared" si="31"/>
        <v>1</v>
      </c>
    </row>
    <row r="1007" spans="1:27">
      <c r="A1007" s="217" t="str">
        <f>IFERROR(IF(J1007&lt;&gt;"",MAX($A$1:A1006)+1,""),"")</f>
        <v/>
      </c>
      <c r="B1007" s="218" t="str">
        <f>IFERROR(IF(J1007="","",_xlfn.CONCAT($Y$2,_xlfn.CONCAT(IF(LEN(ドッグキャリー!$K$2)=1,0,""),ドッグキャリー!$K$2,_xlfn.CONCAT(IF(LEN(ドッグキャリー!$N$2)=1,0,""),ドッグキャリー!$N$2)))),"")</f>
        <v/>
      </c>
      <c r="C1007" s="232"/>
      <c r="D1007" s="232"/>
      <c r="E1007" s="232"/>
      <c r="F1007" s="233"/>
      <c r="G1007" s="233"/>
      <c r="H1007" s="233"/>
      <c r="I1007" s="234"/>
      <c r="J1007" s="235"/>
      <c r="K1007" s="233"/>
      <c r="L1007" s="233"/>
      <c r="M1007" s="233"/>
      <c r="N1007" s="233"/>
      <c r="O1007" s="233"/>
      <c r="P1007" s="233"/>
      <c r="Q1007" s="233"/>
      <c r="R1007" s="233"/>
      <c r="S1007" s="216">
        <f t="shared" si="30"/>
        <v>1006</v>
      </c>
      <c r="AA1007" s="217">
        <f t="shared" si="31"/>
        <v>1</v>
      </c>
    </row>
    <row r="1008" spans="1:27">
      <c r="A1008" s="217" t="str">
        <f>IFERROR(IF(J1008&lt;&gt;"",MAX($A$1:A1007)+1,""),"")</f>
        <v/>
      </c>
      <c r="B1008" s="218" t="str">
        <f>IFERROR(IF(J1008="","",_xlfn.CONCAT($Y$2,_xlfn.CONCAT(IF(LEN(ドッグキャリー!$K$2)=1,0,""),ドッグキャリー!$K$2,_xlfn.CONCAT(IF(LEN(ドッグキャリー!$N$2)=1,0,""),ドッグキャリー!$N$2)))),"")</f>
        <v/>
      </c>
      <c r="C1008" s="232"/>
      <c r="D1008" s="232"/>
      <c r="E1008" s="232"/>
      <c r="F1008" s="233"/>
      <c r="G1008" s="233"/>
      <c r="H1008" s="233"/>
      <c r="I1008" s="234"/>
      <c r="J1008" s="235"/>
      <c r="K1008" s="233"/>
      <c r="L1008" s="233"/>
      <c r="M1008" s="233"/>
      <c r="N1008" s="233"/>
      <c r="O1008" s="233"/>
      <c r="P1008" s="233"/>
      <c r="Q1008" s="233"/>
      <c r="R1008" s="233"/>
      <c r="S1008" s="216">
        <f t="shared" si="30"/>
        <v>1007</v>
      </c>
      <c r="AA1008" s="217">
        <f t="shared" si="31"/>
        <v>1</v>
      </c>
    </row>
    <row r="1009" spans="1:27">
      <c r="A1009" s="217" t="str">
        <f>IFERROR(IF(J1009&lt;&gt;"",MAX($A$1:A1008)+1,""),"")</f>
        <v/>
      </c>
      <c r="B1009" s="218" t="str">
        <f>IFERROR(IF(J1009="","",_xlfn.CONCAT($Y$2,_xlfn.CONCAT(IF(LEN(ドッグキャリー!$K$2)=1,0,""),ドッグキャリー!$K$2,_xlfn.CONCAT(IF(LEN(ドッグキャリー!$N$2)=1,0,""),ドッグキャリー!$N$2)))),"")</f>
        <v/>
      </c>
      <c r="C1009" s="232"/>
      <c r="D1009" s="232"/>
      <c r="E1009" s="232"/>
      <c r="F1009" s="233"/>
      <c r="G1009" s="233"/>
      <c r="H1009" s="233"/>
      <c r="I1009" s="234"/>
      <c r="J1009" s="235"/>
      <c r="K1009" s="233"/>
      <c r="L1009" s="233"/>
      <c r="M1009" s="233"/>
      <c r="N1009" s="233"/>
      <c r="O1009" s="233"/>
      <c r="P1009" s="233"/>
      <c r="Q1009" s="233"/>
      <c r="R1009" s="233"/>
      <c r="S1009" s="216">
        <f t="shared" si="30"/>
        <v>1008</v>
      </c>
      <c r="AA1009" s="217">
        <f t="shared" si="31"/>
        <v>1</v>
      </c>
    </row>
    <row r="1010" spans="1:27">
      <c r="A1010" s="217" t="str">
        <f>IFERROR(IF(J1010&lt;&gt;"",MAX($A$1:A1009)+1,""),"")</f>
        <v/>
      </c>
      <c r="B1010" s="218" t="str">
        <f>IFERROR(IF(J1010="","",_xlfn.CONCAT($Y$2,_xlfn.CONCAT(IF(LEN(ドッグキャリー!$K$2)=1,0,""),ドッグキャリー!$K$2,_xlfn.CONCAT(IF(LEN(ドッグキャリー!$N$2)=1,0,""),ドッグキャリー!$N$2)))),"")</f>
        <v/>
      </c>
      <c r="C1010" s="232"/>
      <c r="D1010" s="232"/>
      <c r="E1010" s="232"/>
      <c r="F1010" s="233"/>
      <c r="G1010" s="233"/>
      <c r="H1010" s="233"/>
      <c r="I1010" s="234"/>
      <c r="J1010" s="235"/>
      <c r="K1010" s="233"/>
      <c r="L1010" s="233"/>
      <c r="M1010" s="233"/>
      <c r="N1010" s="233"/>
      <c r="O1010" s="233"/>
      <c r="P1010" s="233"/>
      <c r="Q1010" s="233"/>
      <c r="R1010" s="233"/>
      <c r="S1010" s="216">
        <f t="shared" si="30"/>
        <v>1009</v>
      </c>
      <c r="AA1010" s="217">
        <f t="shared" si="31"/>
        <v>1</v>
      </c>
    </row>
    <row r="1011" spans="1:27">
      <c r="A1011" s="217" t="str">
        <f>IFERROR(IF(J1011&lt;&gt;"",MAX($A$1:A1010)+1,""),"")</f>
        <v/>
      </c>
      <c r="B1011" s="218" t="str">
        <f>IFERROR(IF(J1011="","",_xlfn.CONCAT($Y$2,_xlfn.CONCAT(IF(LEN(ドッグキャリー!$K$2)=1,0,""),ドッグキャリー!$K$2,_xlfn.CONCAT(IF(LEN(ドッグキャリー!$N$2)=1,0,""),ドッグキャリー!$N$2)))),"")</f>
        <v/>
      </c>
      <c r="C1011" s="232"/>
      <c r="D1011" s="232"/>
      <c r="E1011" s="232"/>
      <c r="F1011" s="233"/>
      <c r="G1011" s="233"/>
      <c r="H1011" s="233"/>
      <c r="I1011" s="234"/>
      <c r="J1011" s="235"/>
      <c r="K1011" s="233"/>
      <c r="L1011" s="233"/>
      <c r="M1011" s="233"/>
      <c r="N1011" s="233"/>
      <c r="O1011" s="233"/>
      <c r="P1011" s="233"/>
      <c r="Q1011" s="233"/>
      <c r="R1011" s="233"/>
      <c r="S1011" s="216">
        <f t="shared" si="30"/>
        <v>1010</v>
      </c>
      <c r="AA1011" s="217">
        <f t="shared" si="31"/>
        <v>1</v>
      </c>
    </row>
    <row r="1012" spans="1:27">
      <c r="A1012" s="217" t="str">
        <f>IFERROR(IF(J1012&lt;&gt;"",MAX($A$1:A1011)+1,""),"")</f>
        <v/>
      </c>
      <c r="B1012" s="218" t="str">
        <f>IFERROR(IF(J1012="","",_xlfn.CONCAT($Y$2,_xlfn.CONCAT(IF(LEN(ドッグキャリー!$K$2)=1,0,""),ドッグキャリー!$K$2,_xlfn.CONCAT(IF(LEN(ドッグキャリー!$N$2)=1,0,""),ドッグキャリー!$N$2)))),"")</f>
        <v/>
      </c>
      <c r="C1012" s="232"/>
      <c r="D1012" s="232"/>
      <c r="E1012" s="232"/>
      <c r="F1012" s="233"/>
      <c r="G1012" s="233"/>
      <c r="H1012" s="233"/>
      <c r="I1012" s="234"/>
      <c r="J1012" s="235"/>
      <c r="K1012" s="233"/>
      <c r="L1012" s="233"/>
      <c r="M1012" s="233"/>
      <c r="N1012" s="233"/>
      <c r="O1012" s="233"/>
      <c r="P1012" s="233"/>
      <c r="Q1012" s="233"/>
      <c r="R1012" s="233"/>
      <c r="S1012" s="216">
        <f t="shared" si="30"/>
        <v>1011</v>
      </c>
      <c r="AA1012" s="217">
        <f t="shared" si="31"/>
        <v>1</v>
      </c>
    </row>
    <row r="1013" spans="1:27">
      <c r="A1013" s="217" t="str">
        <f>IFERROR(IF(J1013&lt;&gt;"",MAX($A$1:A1012)+1,""),"")</f>
        <v/>
      </c>
      <c r="B1013" s="218" t="str">
        <f>IFERROR(IF(J1013="","",_xlfn.CONCAT($Y$2,_xlfn.CONCAT(IF(LEN(ドッグキャリー!$K$2)=1,0,""),ドッグキャリー!$K$2,_xlfn.CONCAT(IF(LEN(ドッグキャリー!$N$2)=1,0,""),ドッグキャリー!$N$2)))),"")</f>
        <v/>
      </c>
      <c r="C1013" s="232"/>
      <c r="D1013" s="232"/>
      <c r="E1013" s="232"/>
      <c r="F1013" s="233"/>
      <c r="G1013" s="233"/>
      <c r="H1013" s="233"/>
      <c r="I1013" s="234"/>
      <c r="J1013" s="235"/>
      <c r="K1013" s="233"/>
      <c r="L1013" s="233"/>
      <c r="M1013" s="233"/>
      <c r="N1013" s="233"/>
      <c r="O1013" s="233"/>
      <c r="P1013" s="233"/>
      <c r="Q1013" s="233"/>
      <c r="R1013" s="233"/>
      <c r="S1013" s="216">
        <f t="shared" si="30"/>
        <v>1012</v>
      </c>
      <c r="AA1013" s="217">
        <f t="shared" si="31"/>
        <v>1</v>
      </c>
    </row>
    <row r="1014" spans="1:27">
      <c r="A1014" s="217" t="str">
        <f>IFERROR(IF(J1014&lt;&gt;"",MAX($A$1:A1013)+1,""),"")</f>
        <v/>
      </c>
      <c r="B1014" s="218" t="str">
        <f>IFERROR(IF(J1014="","",_xlfn.CONCAT($Y$2,_xlfn.CONCAT(IF(LEN(ドッグキャリー!$K$2)=1,0,""),ドッグキャリー!$K$2,_xlfn.CONCAT(IF(LEN(ドッグキャリー!$N$2)=1,0,""),ドッグキャリー!$N$2)))),"")</f>
        <v/>
      </c>
      <c r="C1014" s="232"/>
      <c r="D1014" s="232"/>
      <c r="E1014" s="232"/>
      <c r="F1014" s="233"/>
      <c r="G1014" s="233"/>
      <c r="H1014" s="233"/>
      <c r="I1014" s="234"/>
      <c r="J1014" s="235"/>
      <c r="K1014" s="233"/>
      <c r="L1014" s="233"/>
      <c r="M1014" s="233"/>
      <c r="N1014" s="233"/>
      <c r="O1014" s="233"/>
      <c r="P1014" s="233"/>
      <c r="Q1014" s="233"/>
      <c r="R1014" s="233"/>
      <c r="S1014" s="216">
        <f t="shared" si="30"/>
        <v>1013</v>
      </c>
      <c r="AA1014" s="217">
        <f t="shared" si="31"/>
        <v>1</v>
      </c>
    </row>
    <row r="1015" spans="1:27">
      <c r="A1015" s="217" t="str">
        <f>IFERROR(IF(J1015&lt;&gt;"",MAX($A$1:A1014)+1,""),"")</f>
        <v/>
      </c>
      <c r="B1015" s="218" t="str">
        <f>IFERROR(IF(J1015="","",_xlfn.CONCAT($Y$2,_xlfn.CONCAT(IF(LEN(ドッグキャリー!$K$2)=1,0,""),ドッグキャリー!$K$2,_xlfn.CONCAT(IF(LEN(ドッグキャリー!$N$2)=1,0,""),ドッグキャリー!$N$2)))),"")</f>
        <v/>
      </c>
      <c r="C1015" s="232"/>
      <c r="D1015" s="232"/>
      <c r="E1015" s="232"/>
      <c r="F1015" s="233"/>
      <c r="G1015" s="233"/>
      <c r="H1015" s="233"/>
      <c r="I1015" s="234"/>
      <c r="J1015" s="235"/>
      <c r="K1015" s="233"/>
      <c r="L1015" s="233"/>
      <c r="M1015" s="233"/>
      <c r="N1015" s="233"/>
      <c r="O1015" s="233"/>
      <c r="P1015" s="233"/>
      <c r="Q1015" s="233"/>
      <c r="R1015" s="233"/>
      <c r="S1015" s="216">
        <f t="shared" si="30"/>
        <v>1014</v>
      </c>
      <c r="AA1015" s="217">
        <f t="shared" si="31"/>
        <v>1</v>
      </c>
    </row>
    <row r="1016" spans="1:27">
      <c r="A1016" s="217" t="str">
        <f>IFERROR(IF(J1016&lt;&gt;"",MAX($A$1:A1015)+1,""),"")</f>
        <v/>
      </c>
      <c r="B1016" s="218" t="str">
        <f>IFERROR(IF(J1016="","",_xlfn.CONCAT($Y$2,_xlfn.CONCAT(IF(LEN(ドッグキャリー!$K$2)=1,0,""),ドッグキャリー!$K$2,_xlfn.CONCAT(IF(LEN(ドッグキャリー!$N$2)=1,0,""),ドッグキャリー!$N$2)))),"")</f>
        <v/>
      </c>
      <c r="C1016" s="232"/>
      <c r="D1016" s="232"/>
      <c r="E1016" s="232"/>
      <c r="F1016" s="233"/>
      <c r="G1016" s="233"/>
      <c r="H1016" s="233"/>
      <c r="I1016" s="234"/>
      <c r="J1016" s="235"/>
      <c r="K1016" s="233"/>
      <c r="L1016" s="233"/>
      <c r="M1016" s="233"/>
      <c r="N1016" s="233"/>
      <c r="O1016" s="233"/>
      <c r="P1016" s="233"/>
      <c r="Q1016" s="233"/>
      <c r="R1016" s="233"/>
      <c r="S1016" s="216">
        <f t="shared" si="30"/>
        <v>1015</v>
      </c>
      <c r="AA1016" s="217">
        <f t="shared" si="31"/>
        <v>1</v>
      </c>
    </row>
    <row r="1017" spans="1:27">
      <c r="A1017" s="217" t="str">
        <f>IFERROR(IF(J1017&lt;&gt;"",MAX($A$1:A1016)+1,""),"")</f>
        <v/>
      </c>
      <c r="B1017" s="218" t="str">
        <f>IFERROR(IF(J1017="","",_xlfn.CONCAT($Y$2,_xlfn.CONCAT(IF(LEN(ドッグキャリー!$K$2)=1,0,""),ドッグキャリー!$K$2,_xlfn.CONCAT(IF(LEN(ドッグキャリー!$N$2)=1,0,""),ドッグキャリー!$N$2)))),"")</f>
        <v/>
      </c>
      <c r="C1017" s="236"/>
      <c r="D1017" s="236"/>
      <c r="E1017" s="236"/>
      <c r="F1017" s="237"/>
      <c r="G1017" s="237"/>
      <c r="H1017" s="237"/>
      <c r="I1017" s="238"/>
      <c r="J1017" s="239"/>
      <c r="K1017" s="233"/>
      <c r="L1017" s="233"/>
      <c r="M1017" s="233"/>
      <c r="N1017" s="233"/>
      <c r="O1017" s="233"/>
      <c r="P1017" s="233"/>
      <c r="Q1017" s="233"/>
      <c r="R1017" s="233"/>
      <c r="S1017" s="216">
        <f t="shared" si="30"/>
        <v>1016</v>
      </c>
      <c r="AA1017" s="217">
        <f t="shared" si="31"/>
        <v>1</v>
      </c>
    </row>
    <row r="1018" spans="1:27">
      <c r="A1018" s="217" t="str">
        <f>IFERROR(IF(J1018&lt;&gt;"",MAX($A$1:A1017)+1,""),"")</f>
        <v/>
      </c>
      <c r="B1018" s="218" t="str">
        <f>IFERROR(IF(J1018="","",_xlfn.CONCAT($Y$2,_xlfn.CONCAT(IF(LEN(ドッグキャリー!$K$2)=1,0,""),ドッグキャリー!$K$2,_xlfn.CONCAT(IF(LEN(ドッグキャリー!$N$2)=1,0,""),ドッグキャリー!$N$2)))),"")</f>
        <v/>
      </c>
      <c r="C1018" s="236"/>
      <c r="D1018" s="236"/>
      <c r="E1018" s="236"/>
      <c r="F1018" s="237"/>
      <c r="G1018" s="237"/>
      <c r="H1018" s="237"/>
      <c r="I1018" s="238"/>
      <c r="J1018" s="239"/>
      <c r="K1018" s="233"/>
      <c r="L1018" s="233"/>
      <c r="M1018" s="233"/>
      <c r="N1018" s="233"/>
      <c r="O1018" s="233"/>
      <c r="P1018" s="233"/>
      <c r="Q1018" s="233"/>
      <c r="R1018" s="233"/>
      <c r="S1018" s="216">
        <f t="shared" si="30"/>
        <v>1017</v>
      </c>
      <c r="AA1018" s="217">
        <f t="shared" si="31"/>
        <v>1</v>
      </c>
    </row>
    <row r="1019" spans="1:27">
      <c r="A1019" s="217" t="str">
        <f>IFERROR(IF(J1019&lt;&gt;"",MAX($A$1:A1018)+1,""),"")</f>
        <v/>
      </c>
      <c r="B1019" s="218" t="str">
        <f>IFERROR(IF(J1019="","",_xlfn.CONCAT($Y$2,_xlfn.CONCAT(IF(LEN(ドッグキャリー!$K$2)=1,0,""),ドッグキャリー!$K$2,_xlfn.CONCAT(IF(LEN(ドッグキャリー!$N$2)=1,0,""),ドッグキャリー!$N$2)))),"")</f>
        <v/>
      </c>
      <c r="C1019" s="236"/>
      <c r="D1019" s="236"/>
      <c r="E1019" s="236"/>
      <c r="F1019" s="237"/>
      <c r="G1019" s="237"/>
      <c r="H1019" s="237"/>
      <c r="I1019" s="238"/>
      <c r="J1019" s="239"/>
      <c r="K1019" s="233"/>
      <c r="L1019" s="233"/>
      <c r="M1019" s="233"/>
      <c r="N1019" s="233"/>
      <c r="O1019" s="233"/>
      <c r="P1019" s="233"/>
      <c r="Q1019" s="233"/>
      <c r="R1019" s="233"/>
      <c r="S1019" s="216">
        <f t="shared" si="30"/>
        <v>1018</v>
      </c>
      <c r="AA1019" s="217">
        <f t="shared" si="31"/>
        <v>1</v>
      </c>
    </row>
    <row r="1020" spans="1:27">
      <c r="A1020" s="217" t="str">
        <f>IFERROR(IF(J1020&lt;&gt;"",MAX($A$1:A1019)+1,""),"")</f>
        <v/>
      </c>
      <c r="B1020" s="218" t="str">
        <f>IFERROR(IF(J1020="","",_xlfn.CONCAT($Y$2,_xlfn.CONCAT(IF(LEN(ドッグキャリー!$K$2)=1,0,""),ドッグキャリー!$K$2,_xlfn.CONCAT(IF(LEN(ドッグキャリー!$N$2)=1,0,""),ドッグキャリー!$N$2)))),"")</f>
        <v/>
      </c>
      <c r="C1020" s="236"/>
      <c r="D1020" s="236"/>
      <c r="E1020" s="236"/>
      <c r="F1020" s="237"/>
      <c r="G1020" s="237"/>
      <c r="H1020" s="237"/>
      <c r="I1020" s="238" t="str">
        <f>IF(トイ・販促!N7=0,"",トイ・販促!E7)</f>
        <v/>
      </c>
      <c r="J1020" s="239" t="str">
        <f>IFERROR(IF(トイ・販促!N7=0,"",トイ・販促!N7),"")</f>
        <v/>
      </c>
      <c r="K1020" s="233"/>
      <c r="L1020" s="233"/>
      <c r="M1020" s="233"/>
      <c r="N1020" s="233"/>
      <c r="O1020" s="233"/>
      <c r="P1020" s="233"/>
      <c r="Q1020" s="233"/>
      <c r="R1020" s="233"/>
      <c r="S1020" s="216">
        <f t="shared" si="30"/>
        <v>1019</v>
      </c>
      <c r="AA1020" s="217" t="e">
        <f t="shared" si="31"/>
        <v>#VALUE!</v>
      </c>
    </row>
    <row r="1021" spans="1:27">
      <c r="A1021" s="217" t="str">
        <f>IFERROR(IF(J1021&lt;&gt;"",MAX($A$1:A1020)+1,""),"")</f>
        <v/>
      </c>
      <c r="B1021" s="218" t="str">
        <f>IFERROR(IF(J1021="","",_xlfn.CONCAT($Y$2,_xlfn.CONCAT(IF(LEN(ドッグキャリー!$K$2)=1,0,""),ドッグキャリー!$K$2,_xlfn.CONCAT(IF(LEN(ドッグキャリー!$N$2)=1,0,""),ドッグキャリー!$N$2)))),"")</f>
        <v/>
      </c>
      <c r="C1021" s="236"/>
      <c r="D1021" s="236"/>
      <c r="E1021" s="236"/>
      <c r="F1021" s="237"/>
      <c r="G1021" s="237"/>
      <c r="H1021" s="237"/>
      <c r="I1021" s="238" t="str">
        <f>IF(トイ・販促!N8=0,"",トイ・販促!E8)</f>
        <v/>
      </c>
      <c r="J1021" s="239" t="str">
        <f>IFERROR(IF(トイ・販促!N8=0,"",トイ・販促!N8),"")</f>
        <v/>
      </c>
      <c r="K1021" s="233"/>
      <c r="L1021" s="233"/>
      <c r="M1021" s="233"/>
      <c r="N1021" s="233"/>
      <c r="O1021" s="233"/>
      <c r="P1021" s="233"/>
      <c r="Q1021" s="233"/>
      <c r="R1021" s="233"/>
      <c r="S1021" s="216">
        <f t="shared" si="30"/>
        <v>1020</v>
      </c>
      <c r="AA1021" s="217" t="e">
        <f t="shared" si="31"/>
        <v>#VALUE!</v>
      </c>
    </row>
    <row r="1022" spans="1:27">
      <c r="A1022" s="217" t="str">
        <f>IFERROR(IF(J1022&lt;&gt;"",MAX($A$1:A1021)+1,""),"")</f>
        <v/>
      </c>
      <c r="B1022" s="218" t="str">
        <f>IFERROR(IF(J1022="","",_xlfn.CONCAT($Y$2,_xlfn.CONCAT(IF(LEN(ドッグキャリー!$K$2)=1,0,""),ドッグキャリー!$K$2,_xlfn.CONCAT(IF(LEN(ドッグキャリー!$N$2)=1,0,""),ドッグキャリー!$N$2)))),"")</f>
        <v/>
      </c>
      <c r="C1022" s="236"/>
      <c r="D1022" s="236"/>
      <c r="E1022" s="236"/>
      <c r="F1022" s="237"/>
      <c r="G1022" s="237"/>
      <c r="H1022" s="237"/>
      <c r="I1022" s="238" t="str">
        <f>IF(トイ・販促!N9=0,"",トイ・販促!E9)</f>
        <v/>
      </c>
      <c r="J1022" s="239" t="str">
        <f>IFERROR(IF(トイ・販促!N9=0,"",トイ・販促!N9),"")</f>
        <v/>
      </c>
      <c r="K1022" s="233"/>
      <c r="L1022" s="233"/>
      <c r="M1022" s="233"/>
      <c r="N1022" s="233"/>
      <c r="O1022" s="233"/>
      <c r="P1022" s="233"/>
      <c r="Q1022" s="233"/>
      <c r="R1022" s="233"/>
      <c r="S1022" s="216">
        <f t="shared" si="30"/>
        <v>1021</v>
      </c>
      <c r="AA1022" s="217" t="e">
        <f t="shared" si="31"/>
        <v>#VALUE!</v>
      </c>
    </row>
    <row r="1023" spans="1:27">
      <c r="A1023" s="217" t="str">
        <f>IFERROR(IF(J1023&lt;&gt;"",MAX($A$1:A1022)+1,""),"")</f>
        <v/>
      </c>
      <c r="B1023" s="218" t="str">
        <f>IFERROR(IF(J1023="","",_xlfn.CONCAT($Y$2,_xlfn.CONCAT(IF(LEN(ドッグキャリー!$K$2)=1,0,""),ドッグキャリー!$K$2,_xlfn.CONCAT(IF(LEN(ドッグキャリー!$N$2)=1,0,""),ドッグキャリー!$N$2)))),"")</f>
        <v/>
      </c>
      <c r="C1023" s="236"/>
      <c r="D1023" s="236"/>
      <c r="E1023" s="236"/>
      <c r="F1023" s="237"/>
      <c r="G1023" s="237"/>
      <c r="H1023" s="237"/>
      <c r="I1023" s="238" t="str">
        <f>IF(トイ・販促!N10=0,"",トイ・販促!E10)</f>
        <v/>
      </c>
      <c r="J1023" s="239" t="str">
        <f>IFERROR(IF(トイ・販促!N10=0,"",トイ・販促!N10),"")</f>
        <v/>
      </c>
      <c r="K1023" s="233"/>
      <c r="L1023" s="233"/>
      <c r="M1023" s="233"/>
      <c r="N1023" s="233"/>
      <c r="O1023" s="233"/>
      <c r="P1023" s="233"/>
      <c r="Q1023" s="233"/>
      <c r="R1023" s="233"/>
      <c r="S1023" s="216">
        <f t="shared" si="30"/>
        <v>1022</v>
      </c>
      <c r="AA1023" s="217" t="e">
        <f t="shared" si="31"/>
        <v>#VALUE!</v>
      </c>
    </row>
    <row r="1024" spans="1:27">
      <c r="A1024" s="217" t="str">
        <f>IFERROR(IF(J1024&lt;&gt;"",MAX($A$1:A1023)+1,""),"")</f>
        <v/>
      </c>
      <c r="B1024" s="218" t="str">
        <f>IFERROR(IF(J1024="","",_xlfn.CONCAT($Y$2,_xlfn.CONCAT(IF(LEN(ドッグキャリー!$K$2)=1,0,""),ドッグキャリー!$K$2,_xlfn.CONCAT(IF(LEN(ドッグキャリー!$N$2)=1,0,""),ドッグキャリー!$N$2)))),"")</f>
        <v/>
      </c>
      <c r="C1024" s="236"/>
      <c r="D1024" s="236"/>
      <c r="E1024" s="236"/>
      <c r="F1024" s="237"/>
      <c r="G1024" s="237"/>
      <c r="H1024" s="237"/>
      <c r="I1024" s="238" t="str">
        <f>IF(トイ・販促!N11=0,"",トイ・販促!E11)</f>
        <v/>
      </c>
      <c r="J1024" s="239" t="str">
        <f>IFERROR(IF(トイ・販促!N11=0,"",トイ・販促!N11),"")</f>
        <v/>
      </c>
      <c r="K1024" s="233"/>
      <c r="L1024" s="233"/>
      <c r="M1024" s="233"/>
      <c r="N1024" s="233"/>
      <c r="O1024" s="233"/>
      <c r="P1024" s="233"/>
      <c r="Q1024" s="233"/>
      <c r="R1024" s="233"/>
      <c r="S1024" s="216">
        <f t="shared" si="30"/>
        <v>1023</v>
      </c>
      <c r="AA1024" s="217" t="e">
        <f t="shared" si="31"/>
        <v>#VALUE!</v>
      </c>
    </row>
    <row r="1025" spans="1:27">
      <c r="A1025" s="217" t="str">
        <f>IFERROR(IF(J1025&lt;&gt;"",MAX($A$1:A1024)+1,""),"")</f>
        <v/>
      </c>
      <c r="B1025" s="218" t="str">
        <f>IFERROR(IF(J1025="","",_xlfn.CONCAT($Y$2,_xlfn.CONCAT(IF(LEN(ドッグキャリー!$K$2)=1,0,""),ドッグキャリー!$K$2,_xlfn.CONCAT(IF(LEN(ドッグキャリー!$N$2)=1,0,""),ドッグキャリー!$N$2)))),"")</f>
        <v/>
      </c>
      <c r="C1025" s="236"/>
      <c r="D1025" s="236"/>
      <c r="E1025" s="236"/>
      <c r="F1025" s="237"/>
      <c r="G1025" s="237"/>
      <c r="H1025" s="237"/>
      <c r="I1025" s="238" t="str">
        <f>IF(トイ・販促!N12=0,"",トイ・販促!E12)</f>
        <v/>
      </c>
      <c r="J1025" s="239" t="str">
        <f>IFERROR(IF(トイ・販促!N12=0,"",トイ・販促!N12),"")</f>
        <v/>
      </c>
      <c r="K1025" s="233"/>
      <c r="L1025" s="233"/>
      <c r="M1025" s="233"/>
      <c r="N1025" s="233"/>
      <c r="O1025" s="233"/>
      <c r="P1025" s="233"/>
      <c r="Q1025" s="233"/>
      <c r="R1025" s="233"/>
      <c r="S1025" s="216">
        <f t="shared" si="30"/>
        <v>1024</v>
      </c>
      <c r="AA1025" s="217" t="e">
        <f t="shared" si="31"/>
        <v>#VALUE!</v>
      </c>
    </row>
    <row r="1026" spans="1:27">
      <c r="A1026" s="217" t="str">
        <f>IFERROR(IF(J1026&lt;&gt;"",MAX($A$1:A1025)+1,""),"")</f>
        <v/>
      </c>
      <c r="B1026" s="218" t="str">
        <f>IFERROR(IF(J1026="","",_xlfn.CONCAT($Y$2,_xlfn.CONCAT(IF(LEN(ドッグキャリー!$K$2)=1,0,""),ドッグキャリー!$K$2,_xlfn.CONCAT(IF(LEN(ドッグキャリー!$N$2)=1,0,""),ドッグキャリー!$N$2)))),"")</f>
        <v/>
      </c>
      <c r="C1026" s="236"/>
      <c r="D1026" s="236"/>
      <c r="E1026" s="236"/>
      <c r="F1026" s="237"/>
      <c r="G1026" s="237"/>
      <c r="H1026" s="237"/>
      <c r="I1026" s="238" t="str">
        <f>IF(トイ・販促!N13=0,"",トイ・販促!E13)</f>
        <v/>
      </c>
      <c r="J1026" s="239" t="str">
        <f>IFERROR(IF(トイ・販促!N13=0,"",トイ・販促!N13),"")</f>
        <v/>
      </c>
      <c r="K1026" s="233"/>
      <c r="L1026" s="233"/>
      <c r="M1026" s="233"/>
      <c r="N1026" s="233"/>
      <c r="O1026" s="233"/>
      <c r="P1026" s="233"/>
      <c r="Q1026" s="233"/>
      <c r="R1026" s="233"/>
      <c r="S1026" s="216">
        <f t="shared" si="30"/>
        <v>1025</v>
      </c>
      <c r="AA1026" s="217" t="e">
        <f t="shared" si="31"/>
        <v>#VALUE!</v>
      </c>
    </row>
    <row r="1027" spans="1:27">
      <c r="A1027" s="217" t="str">
        <f>IFERROR(IF(J1027&lt;&gt;"",MAX($A$1:A1026)+1,""),"")</f>
        <v/>
      </c>
      <c r="B1027" s="218" t="str">
        <f>IFERROR(IF(J1027="","",_xlfn.CONCAT($Y$2,_xlfn.CONCAT(IF(LEN(ドッグキャリー!$K$2)=1,0,""),ドッグキャリー!$K$2,_xlfn.CONCAT(IF(LEN(ドッグキャリー!$N$2)=1,0,""),ドッグキャリー!$N$2)))),"")</f>
        <v/>
      </c>
      <c r="C1027" s="236"/>
      <c r="D1027" s="236"/>
      <c r="E1027" s="236"/>
      <c r="F1027" s="237"/>
      <c r="G1027" s="237"/>
      <c r="H1027" s="237"/>
      <c r="I1027" s="238" t="str">
        <f>IF(トイ・販促!N14=0,"",トイ・販促!E14)</f>
        <v/>
      </c>
      <c r="J1027" s="239" t="str">
        <f>IFERROR(IF(トイ・販促!N14=0,"",トイ・販促!N14),"")</f>
        <v/>
      </c>
      <c r="K1027" s="233"/>
      <c r="L1027" s="233"/>
      <c r="M1027" s="233"/>
      <c r="N1027" s="233"/>
      <c r="O1027" s="233"/>
      <c r="P1027" s="233"/>
      <c r="Q1027" s="233"/>
      <c r="R1027" s="233"/>
      <c r="S1027" s="216">
        <f t="shared" ref="S1027:S1090" si="32">+ROW()-ROW($B$1)</f>
        <v>1026</v>
      </c>
      <c r="AA1027" s="217" t="e">
        <f t="shared" ref="AA1027:AA1090" si="33">IF(J1027-J1026=1,0,1)</f>
        <v>#VALUE!</v>
      </c>
    </row>
    <row r="1028" spans="1:27">
      <c r="A1028" s="217" t="str">
        <f>IFERROR(IF(J1028&lt;&gt;"",MAX($A$1:A1027)+1,""),"")</f>
        <v/>
      </c>
      <c r="B1028" s="218" t="str">
        <f>IFERROR(IF(J1028="","",_xlfn.CONCAT($Y$2,_xlfn.CONCAT(IF(LEN(ドッグキャリー!$K$2)=1,0,""),ドッグキャリー!$K$2,_xlfn.CONCAT(IF(LEN(ドッグキャリー!$N$2)=1,0,""),ドッグキャリー!$N$2)))),"")</f>
        <v/>
      </c>
      <c r="C1028" s="236"/>
      <c r="D1028" s="236"/>
      <c r="E1028" s="236"/>
      <c r="F1028" s="237"/>
      <c r="G1028" s="237"/>
      <c r="H1028" s="237"/>
      <c r="I1028" s="238" t="str">
        <f>IF(トイ・販促!N15=0,"",トイ・販促!E15)</f>
        <v/>
      </c>
      <c r="J1028" s="239" t="str">
        <f>IFERROR(IF(トイ・販促!N15=0,"",トイ・販促!N15),"")</f>
        <v/>
      </c>
      <c r="K1028" s="233"/>
      <c r="L1028" s="233"/>
      <c r="M1028" s="233"/>
      <c r="N1028" s="233"/>
      <c r="O1028" s="233"/>
      <c r="P1028" s="233"/>
      <c r="Q1028" s="233"/>
      <c r="R1028" s="233"/>
      <c r="S1028" s="216">
        <f t="shared" si="32"/>
        <v>1027</v>
      </c>
      <c r="AA1028" s="217" t="e">
        <f t="shared" si="33"/>
        <v>#VALUE!</v>
      </c>
    </row>
    <row r="1029" spans="1:27">
      <c r="A1029" s="217" t="str">
        <f>IFERROR(IF(J1029&lt;&gt;"",MAX($A$1:A1028)+1,""),"")</f>
        <v/>
      </c>
      <c r="B1029" s="218" t="str">
        <f>IFERROR(IF(J1029="","",_xlfn.CONCAT($Y$2,_xlfn.CONCAT(IF(LEN(ドッグキャリー!$K$2)=1,0,""),ドッグキャリー!$K$2,_xlfn.CONCAT(IF(LEN(ドッグキャリー!$N$2)=1,0,""),ドッグキャリー!$N$2)))),"")</f>
        <v/>
      </c>
      <c r="C1029" s="236"/>
      <c r="D1029" s="236"/>
      <c r="E1029" s="236"/>
      <c r="F1029" s="237"/>
      <c r="G1029" s="237"/>
      <c r="H1029" s="237"/>
      <c r="I1029" s="238" t="str">
        <f>IF(トイ・販促!N16=0,"",トイ・販促!E16)</f>
        <v/>
      </c>
      <c r="J1029" s="239" t="str">
        <f>IFERROR(IF(トイ・販促!N16=0,"",トイ・販促!N16),"")</f>
        <v/>
      </c>
      <c r="K1029" s="233"/>
      <c r="L1029" s="233"/>
      <c r="M1029" s="233"/>
      <c r="N1029" s="233"/>
      <c r="O1029" s="233"/>
      <c r="P1029" s="233"/>
      <c r="Q1029" s="233"/>
      <c r="R1029" s="233"/>
      <c r="S1029" s="216">
        <f t="shared" si="32"/>
        <v>1028</v>
      </c>
      <c r="AA1029" s="217" t="e">
        <f t="shared" si="33"/>
        <v>#VALUE!</v>
      </c>
    </row>
    <row r="1030" spans="1:27">
      <c r="A1030" s="217" t="str">
        <f>IFERROR(IF(J1030&lt;&gt;"",MAX($A$1:A1029)+1,""),"")</f>
        <v/>
      </c>
      <c r="B1030" s="218" t="str">
        <f>IFERROR(IF(J1030="","",_xlfn.CONCAT($Y$2,_xlfn.CONCAT(IF(LEN(ドッグキャリー!$K$2)=1,0,""),ドッグキャリー!$K$2,_xlfn.CONCAT(IF(LEN(ドッグキャリー!$N$2)=1,0,""),ドッグキャリー!$N$2)))),"")</f>
        <v/>
      </c>
      <c r="C1030" s="236"/>
      <c r="D1030" s="236"/>
      <c r="E1030" s="236"/>
      <c r="F1030" s="237"/>
      <c r="G1030" s="237"/>
      <c r="H1030" s="237"/>
      <c r="I1030" s="238" t="str">
        <f>IF(トイ・販促!N17=0,"",トイ・販促!E17)</f>
        <v/>
      </c>
      <c r="J1030" s="239" t="str">
        <f>IFERROR(IF(トイ・販促!N17=0,"",トイ・販促!N17),"")</f>
        <v/>
      </c>
      <c r="K1030" s="233"/>
      <c r="L1030" s="233"/>
      <c r="M1030" s="233"/>
      <c r="N1030" s="233"/>
      <c r="O1030" s="233"/>
      <c r="P1030" s="233"/>
      <c r="Q1030" s="233"/>
      <c r="R1030" s="233"/>
      <c r="S1030" s="216">
        <f t="shared" si="32"/>
        <v>1029</v>
      </c>
      <c r="AA1030" s="217" t="e">
        <f t="shared" si="33"/>
        <v>#VALUE!</v>
      </c>
    </row>
    <row r="1031" spans="1:27">
      <c r="A1031" s="217" t="str">
        <f>IFERROR(IF(J1031&lt;&gt;"",MAX($A$1:A1030)+1,""),"")</f>
        <v/>
      </c>
      <c r="B1031" s="218" t="str">
        <f>IFERROR(IF(J1031="","",_xlfn.CONCAT($Y$2,_xlfn.CONCAT(IF(LEN(ドッグキャリー!$K$2)=1,0,""),ドッグキャリー!$K$2,_xlfn.CONCAT(IF(LEN(ドッグキャリー!$N$2)=1,0,""),ドッグキャリー!$N$2)))),"")</f>
        <v/>
      </c>
      <c r="C1031" s="236"/>
      <c r="D1031" s="236"/>
      <c r="E1031" s="236"/>
      <c r="F1031" s="237"/>
      <c r="G1031" s="237"/>
      <c r="H1031" s="237"/>
      <c r="I1031" s="238" t="str">
        <f>IF(トイ・販促!N18=0,"",トイ・販促!E18)</f>
        <v/>
      </c>
      <c r="J1031" s="239" t="str">
        <f>IFERROR(IF(トイ・販促!N18=0,"",トイ・販促!N18),"")</f>
        <v/>
      </c>
      <c r="K1031" s="233"/>
      <c r="L1031" s="233"/>
      <c r="M1031" s="233"/>
      <c r="N1031" s="233"/>
      <c r="O1031" s="233"/>
      <c r="P1031" s="233"/>
      <c r="Q1031" s="233"/>
      <c r="R1031" s="233"/>
      <c r="S1031" s="216">
        <f t="shared" si="32"/>
        <v>1030</v>
      </c>
      <c r="AA1031" s="217" t="e">
        <f t="shared" si="33"/>
        <v>#VALUE!</v>
      </c>
    </row>
    <row r="1032" spans="1:27">
      <c r="A1032" s="217" t="str">
        <f>IFERROR(IF(J1032&lt;&gt;"",MAX($A$1:A1031)+1,""),"")</f>
        <v/>
      </c>
      <c r="B1032" s="218" t="str">
        <f>IFERROR(IF(J1032="","",_xlfn.CONCAT($Y$2,_xlfn.CONCAT(IF(LEN(ドッグキャリー!$K$2)=1,0,""),ドッグキャリー!$K$2,_xlfn.CONCAT(IF(LEN(ドッグキャリー!$N$2)=1,0,""),ドッグキャリー!$N$2)))),"")</f>
        <v/>
      </c>
      <c r="C1032" s="236"/>
      <c r="D1032" s="236"/>
      <c r="E1032" s="236"/>
      <c r="F1032" s="237"/>
      <c r="G1032" s="237"/>
      <c r="H1032" s="237"/>
      <c r="I1032" s="238" t="str">
        <f>IF(トイ・販促!N19=0,"",トイ・販促!E19)</f>
        <v/>
      </c>
      <c r="J1032" s="239" t="str">
        <f>IFERROR(IF(トイ・販促!N19=0,"",トイ・販促!N19),"")</f>
        <v/>
      </c>
      <c r="K1032" s="237"/>
      <c r="L1032" s="237"/>
      <c r="M1032" s="237"/>
      <c r="N1032" s="237"/>
      <c r="O1032" s="237"/>
      <c r="P1032" s="237"/>
      <c r="Q1032" s="237"/>
      <c r="R1032" s="237"/>
      <c r="S1032" s="216">
        <f t="shared" si="32"/>
        <v>1031</v>
      </c>
      <c r="U1032" s="709">
        <f>SUM(J1032:J1138)</f>
        <v>0</v>
      </c>
      <c r="AA1032" s="217" t="e">
        <f t="shared" si="33"/>
        <v>#VALUE!</v>
      </c>
    </row>
    <row r="1033" spans="1:27">
      <c r="A1033" s="217" t="str">
        <f>IFERROR(IF(J1033&lt;&gt;"",MAX($A$1:A1032)+1,""),"")</f>
        <v/>
      </c>
      <c r="B1033" s="218" t="str">
        <f>IFERROR(IF(J1033="","",_xlfn.CONCAT($Y$2,_xlfn.CONCAT(IF(LEN(ドッグキャリー!$K$2)=1,0,""),ドッグキャリー!$K$2,_xlfn.CONCAT(IF(LEN(ドッグキャリー!$N$2)=1,0,""),ドッグキャリー!$N$2)))),"")</f>
        <v/>
      </c>
      <c r="C1033" s="236"/>
      <c r="D1033" s="236"/>
      <c r="E1033" s="236"/>
      <c r="F1033" s="237"/>
      <c r="G1033" s="237"/>
      <c r="H1033" s="237"/>
      <c r="I1033" s="238" t="str">
        <f>IF(トイ・販促!N20=0,"",トイ・販促!E20)</f>
        <v/>
      </c>
      <c r="J1033" s="239" t="str">
        <f>IFERROR(IF(トイ・販促!N20=0,"",トイ・販促!N20),"")</f>
        <v/>
      </c>
      <c r="K1033" s="237"/>
      <c r="L1033" s="237"/>
      <c r="M1033" s="237"/>
      <c r="N1033" s="237"/>
      <c r="O1033" s="237"/>
      <c r="P1033" s="237"/>
      <c r="Q1033" s="237"/>
      <c r="R1033" s="237"/>
      <c r="S1033" s="216">
        <f t="shared" si="32"/>
        <v>1032</v>
      </c>
      <c r="AA1033" s="217" t="e">
        <f t="shared" si="33"/>
        <v>#VALUE!</v>
      </c>
    </row>
    <row r="1034" spans="1:27">
      <c r="A1034" s="217" t="str">
        <f>IFERROR(IF(J1034&lt;&gt;"",MAX($A$1:A1033)+1,""),"")</f>
        <v/>
      </c>
      <c r="B1034" s="218" t="str">
        <f>IFERROR(IF(J1034="","",_xlfn.CONCAT($Y$2,_xlfn.CONCAT(IF(LEN(ドッグキャリー!$K$2)=1,0,""),ドッグキャリー!$K$2,_xlfn.CONCAT(IF(LEN(ドッグキャリー!$N$2)=1,0,""),ドッグキャリー!$N$2)))),"")</f>
        <v/>
      </c>
      <c r="C1034" s="236"/>
      <c r="D1034" s="236"/>
      <c r="E1034" s="236"/>
      <c r="F1034" s="237"/>
      <c r="G1034" s="237"/>
      <c r="H1034" s="237"/>
      <c r="I1034" s="238" t="str">
        <f>IF(トイ・販促!N21=0,"",トイ・販促!E21)</f>
        <v/>
      </c>
      <c r="J1034" s="239" t="str">
        <f>IFERROR(IF(トイ・販促!N21=0,"",トイ・販促!N21),"")</f>
        <v/>
      </c>
      <c r="K1034" s="237"/>
      <c r="L1034" s="237"/>
      <c r="M1034" s="237"/>
      <c r="N1034" s="237"/>
      <c r="O1034" s="237"/>
      <c r="P1034" s="237"/>
      <c r="Q1034" s="237"/>
      <c r="R1034" s="237"/>
      <c r="S1034" s="216">
        <f t="shared" si="32"/>
        <v>1033</v>
      </c>
      <c r="AA1034" s="217" t="e">
        <f t="shared" si="33"/>
        <v>#VALUE!</v>
      </c>
    </row>
    <row r="1035" spans="1:27">
      <c r="A1035" s="217" t="str">
        <f>IFERROR(IF(J1035&lt;&gt;"",MAX($A$1:A1034)+1,""),"")</f>
        <v/>
      </c>
      <c r="B1035" s="218" t="str">
        <f>IFERROR(IF(J1035="","",_xlfn.CONCAT($Y$2,_xlfn.CONCAT(IF(LEN(ドッグキャリー!$K$2)=1,0,""),ドッグキャリー!$K$2,_xlfn.CONCAT(IF(LEN(ドッグキャリー!$N$2)=1,0,""),ドッグキャリー!$N$2)))),"")</f>
        <v/>
      </c>
      <c r="C1035" s="236"/>
      <c r="D1035" s="236"/>
      <c r="E1035" s="236"/>
      <c r="F1035" s="237"/>
      <c r="G1035" s="237"/>
      <c r="H1035" s="237"/>
      <c r="I1035" s="238" t="str">
        <f>IF(トイ・販促!N22=0,"",トイ・販促!E22)</f>
        <v/>
      </c>
      <c r="J1035" s="239" t="str">
        <f>IFERROR(IF(トイ・販促!N22=0,"",トイ・販促!N22),"")</f>
        <v/>
      </c>
      <c r="K1035" s="237"/>
      <c r="L1035" s="237"/>
      <c r="M1035" s="237"/>
      <c r="N1035" s="237"/>
      <c r="O1035" s="237"/>
      <c r="P1035" s="237"/>
      <c r="Q1035" s="237"/>
      <c r="R1035" s="237"/>
      <c r="S1035" s="216">
        <f t="shared" si="32"/>
        <v>1034</v>
      </c>
      <c r="AA1035" s="217" t="e">
        <f t="shared" si="33"/>
        <v>#VALUE!</v>
      </c>
    </row>
    <row r="1036" spans="1:27">
      <c r="A1036" s="217" t="str">
        <f>IFERROR(IF(J1036&lt;&gt;"",MAX($A$1:A1035)+1,""),"")</f>
        <v/>
      </c>
      <c r="B1036" s="218" t="str">
        <f>IFERROR(IF(J1036="","",_xlfn.CONCAT($Y$2,_xlfn.CONCAT(IF(LEN(ドッグキャリー!$K$2)=1,0,""),ドッグキャリー!$K$2,_xlfn.CONCAT(IF(LEN(ドッグキャリー!$N$2)=1,0,""),ドッグキャリー!$N$2)))),"")</f>
        <v/>
      </c>
      <c r="C1036" s="236"/>
      <c r="D1036" s="236"/>
      <c r="E1036" s="236"/>
      <c r="F1036" s="237"/>
      <c r="G1036" s="237"/>
      <c r="H1036" s="237"/>
      <c r="I1036" s="238" t="str">
        <f>IF(トイ・販促!N23=0,"",トイ・販促!E23)</f>
        <v/>
      </c>
      <c r="J1036" s="239" t="str">
        <f>IFERROR(IF(トイ・販促!N23=0,"",トイ・販促!N23),"")</f>
        <v/>
      </c>
      <c r="K1036" s="237"/>
      <c r="L1036" s="237"/>
      <c r="M1036" s="237"/>
      <c r="N1036" s="237"/>
      <c r="O1036" s="237"/>
      <c r="P1036" s="237"/>
      <c r="Q1036" s="237"/>
      <c r="R1036" s="237"/>
      <c r="S1036" s="216">
        <f t="shared" si="32"/>
        <v>1035</v>
      </c>
      <c r="AA1036" s="217" t="e">
        <f t="shared" si="33"/>
        <v>#VALUE!</v>
      </c>
    </row>
    <row r="1037" spans="1:27">
      <c r="A1037" s="217" t="str">
        <f>IFERROR(IF(J1037&lt;&gt;"",MAX($A$1:A1036)+1,""),"")</f>
        <v/>
      </c>
      <c r="B1037" s="218" t="str">
        <f>IFERROR(IF(J1037="","",_xlfn.CONCAT($Y$2,_xlfn.CONCAT(IF(LEN(ドッグキャリー!$K$2)=1,0,""),ドッグキャリー!$K$2,_xlfn.CONCAT(IF(LEN(ドッグキャリー!$N$2)=1,0,""),ドッグキャリー!$N$2)))),"")</f>
        <v/>
      </c>
      <c r="C1037" s="236"/>
      <c r="D1037" s="236"/>
      <c r="E1037" s="236"/>
      <c r="F1037" s="237"/>
      <c r="G1037" s="237"/>
      <c r="H1037" s="237"/>
      <c r="I1037" s="238" t="str">
        <f>IF(トイ・販促!N24=0,"",トイ・販促!E24)</f>
        <v/>
      </c>
      <c r="J1037" s="239" t="str">
        <f>IFERROR(IF(トイ・販促!N24=0,"",トイ・販促!N24),"")</f>
        <v/>
      </c>
      <c r="K1037" s="237"/>
      <c r="L1037" s="237"/>
      <c r="M1037" s="237"/>
      <c r="N1037" s="237"/>
      <c r="O1037" s="237"/>
      <c r="P1037" s="237"/>
      <c r="Q1037" s="237"/>
      <c r="R1037" s="237"/>
      <c r="S1037" s="216">
        <f t="shared" si="32"/>
        <v>1036</v>
      </c>
      <c r="AA1037" s="217" t="e">
        <f t="shared" si="33"/>
        <v>#VALUE!</v>
      </c>
    </row>
    <row r="1038" spans="1:27">
      <c r="A1038" s="217" t="str">
        <f>IFERROR(IF(J1038&lt;&gt;"",MAX($A$1:A1037)+1,""),"")</f>
        <v/>
      </c>
      <c r="B1038" s="218" t="str">
        <f>IFERROR(IF(J1038="","",_xlfn.CONCAT($Y$2,_xlfn.CONCAT(IF(LEN(ドッグキャリー!$K$2)=1,0,""),ドッグキャリー!$K$2,_xlfn.CONCAT(IF(LEN(ドッグキャリー!$N$2)=1,0,""),ドッグキャリー!$N$2)))),"")</f>
        <v/>
      </c>
      <c r="C1038" s="236"/>
      <c r="D1038" s="236"/>
      <c r="E1038" s="236"/>
      <c r="F1038" s="237"/>
      <c r="G1038" s="237"/>
      <c r="H1038" s="237"/>
      <c r="I1038" s="238" t="str">
        <f>IF(トイ・販促!N25=0,"",トイ・販促!E25)</f>
        <v/>
      </c>
      <c r="J1038" s="239" t="str">
        <f>IFERROR(IF(トイ・販促!N25=0,"",トイ・販促!N25),"")</f>
        <v/>
      </c>
      <c r="K1038" s="237"/>
      <c r="L1038" s="237"/>
      <c r="M1038" s="237"/>
      <c r="N1038" s="237"/>
      <c r="O1038" s="237"/>
      <c r="P1038" s="237"/>
      <c r="Q1038" s="237"/>
      <c r="R1038" s="237"/>
      <c r="S1038" s="216">
        <f t="shared" si="32"/>
        <v>1037</v>
      </c>
      <c r="AA1038" s="217" t="e">
        <f t="shared" si="33"/>
        <v>#VALUE!</v>
      </c>
    </row>
    <row r="1039" spans="1:27">
      <c r="A1039" s="217" t="str">
        <f>IFERROR(IF(J1039&lt;&gt;"",MAX($A$1:A1038)+1,""),"")</f>
        <v/>
      </c>
      <c r="B1039" s="218" t="str">
        <f>IFERROR(IF(J1039="","",_xlfn.CONCAT($Y$2,_xlfn.CONCAT(IF(LEN(ドッグキャリー!$K$2)=1,0,""),ドッグキャリー!$K$2,_xlfn.CONCAT(IF(LEN(ドッグキャリー!$N$2)=1,0,""),ドッグキャリー!$N$2)))),"")</f>
        <v/>
      </c>
      <c r="C1039" s="236"/>
      <c r="D1039" s="236"/>
      <c r="E1039" s="236"/>
      <c r="F1039" s="237"/>
      <c r="G1039" s="237"/>
      <c r="H1039" s="237"/>
      <c r="I1039" s="238" t="str">
        <f>IF(トイ・販促!N26=0,"",トイ・販促!E26)</f>
        <v/>
      </c>
      <c r="J1039" s="239" t="str">
        <f>IFERROR(IF(トイ・販促!N26=0,"",トイ・販促!N26),"")</f>
        <v/>
      </c>
      <c r="K1039" s="237"/>
      <c r="L1039" s="237"/>
      <c r="M1039" s="237"/>
      <c r="N1039" s="237"/>
      <c r="O1039" s="237"/>
      <c r="P1039" s="237"/>
      <c r="Q1039" s="237"/>
      <c r="R1039" s="237"/>
      <c r="S1039" s="216">
        <f t="shared" si="32"/>
        <v>1038</v>
      </c>
      <c r="AA1039" s="217" t="e">
        <f t="shared" si="33"/>
        <v>#VALUE!</v>
      </c>
    </row>
    <row r="1040" spans="1:27">
      <c r="A1040" s="217" t="str">
        <f>IFERROR(IF(J1040&lt;&gt;"",MAX($A$1:A1039)+1,""),"")</f>
        <v/>
      </c>
      <c r="B1040" s="218" t="str">
        <f>IFERROR(IF(J1040="","",_xlfn.CONCAT($Y$2,_xlfn.CONCAT(IF(LEN(ドッグキャリー!$K$2)=1,0,""),ドッグキャリー!$K$2,_xlfn.CONCAT(IF(LEN(ドッグキャリー!$N$2)=1,0,""),ドッグキャリー!$N$2)))),"")</f>
        <v/>
      </c>
      <c r="C1040" s="236"/>
      <c r="D1040" s="236"/>
      <c r="E1040" s="236"/>
      <c r="F1040" s="237"/>
      <c r="G1040" s="237"/>
      <c r="H1040" s="237"/>
      <c r="I1040" s="238" t="str">
        <f>IF(トイ・販促!N27=0,"",トイ・販促!E27)</f>
        <v/>
      </c>
      <c r="J1040" s="239" t="str">
        <f>IFERROR(IF(トイ・販促!N27=0,"",トイ・販促!N27),"")</f>
        <v/>
      </c>
      <c r="K1040" s="237"/>
      <c r="L1040" s="237"/>
      <c r="M1040" s="237"/>
      <c r="N1040" s="237"/>
      <c r="O1040" s="237"/>
      <c r="P1040" s="237"/>
      <c r="Q1040" s="237"/>
      <c r="R1040" s="237"/>
      <c r="S1040" s="216">
        <f t="shared" si="32"/>
        <v>1039</v>
      </c>
      <c r="AA1040" s="217" t="e">
        <f t="shared" si="33"/>
        <v>#VALUE!</v>
      </c>
    </row>
    <row r="1041" spans="1:27">
      <c r="A1041" s="217" t="str">
        <f>IFERROR(IF(J1041&lt;&gt;"",MAX($A$1:A1040)+1,""),"")</f>
        <v/>
      </c>
      <c r="B1041" s="218" t="str">
        <f>IFERROR(IF(J1041="","",_xlfn.CONCAT($Y$2,_xlfn.CONCAT(IF(LEN(ドッグキャリー!$K$2)=1,0,""),ドッグキャリー!$K$2,_xlfn.CONCAT(IF(LEN(ドッグキャリー!$N$2)=1,0,""),ドッグキャリー!$N$2)))),"")</f>
        <v/>
      </c>
      <c r="C1041" s="236"/>
      <c r="D1041" s="236"/>
      <c r="E1041" s="236"/>
      <c r="F1041" s="237"/>
      <c r="G1041" s="237"/>
      <c r="H1041" s="237"/>
      <c r="I1041" s="238" t="str">
        <f>IF(トイ・販促!N28=0,"",トイ・販促!E28)</f>
        <v/>
      </c>
      <c r="J1041" s="239" t="str">
        <f>IFERROR(IF(トイ・販促!N28=0,"",トイ・販促!N28),"")</f>
        <v/>
      </c>
      <c r="K1041" s="237"/>
      <c r="L1041" s="237"/>
      <c r="M1041" s="237"/>
      <c r="N1041" s="237"/>
      <c r="O1041" s="237"/>
      <c r="P1041" s="237"/>
      <c r="Q1041" s="237"/>
      <c r="R1041" s="237"/>
      <c r="S1041" s="216">
        <f t="shared" si="32"/>
        <v>1040</v>
      </c>
      <c r="AA1041" s="217" t="e">
        <f t="shared" si="33"/>
        <v>#VALUE!</v>
      </c>
    </row>
    <row r="1042" spans="1:27">
      <c r="A1042" s="217" t="str">
        <f>IFERROR(IF(J1042&lt;&gt;"",MAX($A$1:A1041)+1,""),"")</f>
        <v/>
      </c>
      <c r="B1042" s="218" t="str">
        <f>IFERROR(IF(J1042="","",_xlfn.CONCAT($Y$2,_xlfn.CONCAT(IF(LEN(ドッグキャリー!$K$2)=1,0,""),ドッグキャリー!$K$2,_xlfn.CONCAT(IF(LEN(ドッグキャリー!$N$2)=1,0,""),ドッグキャリー!$N$2)))),"")</f>
        <v/>
      </c>
      <c r="C1042" s="236"/>
      <c r="D1042" s="236"/>
      <c r="E1042" s="236"/>
      <c r="F1042" s="237"/>
      <c r="G1042" s="237"/>
      <c r="H1042" s="237"/>
      <c r="I1042" s="238" t="str">
        <f>IF(トイ・販促!N29=0,"",トイ・販促!E29)</f>
        <v/>
      </c>
      <c r="J1042" s="239" t="str">
        <f>IFERROR(IF(トイ・販促!N29=0,"",トイ・販促!N29),"")</f>
        <v/>
      </c>
      <c r="K1042" s="237"/>
      <c r="L1042" s="237"/>
      <c r="M1042" s="237"/>
      <c r="N1042" s="237"/>
      <c r="O1042" s="237"/>
      <c r="P1042" s="237"/>
      <c r="Q1042" s="237"/>
      <c r="R1042" s="237"/>
      <c r="S1042" s="216">
        <f t="shared" si="32"/>
        <v>1041</v>
      </c>
      <c r="AA1042" s="217" t="e">
        <f t="shared" si="33"/>
        <v>#VALUE!</v>
      </c>
    </row>
    <row r="1043" spans="1:27">
      <c r="A1043" s="217" t="str">
        <f>IFERROR(IF(J1043&lt;&gt;"",MAX($A$1:A1042)+1,""),"")</f>
        <v/>
      </c>
      <c r="B1043" s="218" t="str">
        <f>IFERROR(IF(J1043="","",_xlfn.CONCAT($Y$2,_xlfn.CONCAT(IF(LEN(ドッグキャリー!$K$2)=1,0,""),ドッグキャリー!$K$2,_xlfn.CONCAT(IF(LEN(ドッグキャリー!$N$2)=1,0,""),ドッグキャリー!$N$2)))),"")</f>
        <v/>
      </c>
      <c r="C1043" s="236"/>
      <c r="D1043" s="236"/>
      <c r="E1043" s="236"/>
      <c r="F1043" s="237"/>
      <c r="G1043" s="237"/>
      <c r="H1043" s="237"/>
      <c r="I1043" s="238" t="str">
        <f>IF(トイ・販促!N30=0,"",トイ・販促!E30)</f>
        <v/>
      </c>
      <c r="J1043" s="239" t="str">
        <f>IFERROR(IF(トイ・販促!N30=0,"",トイ・販促!N30),"")</f>
        <v/>
      </c>
      <c r="K1043" s="237"/>
      <c r="L1043" s="237"/>
      <c r="M1043" s="237"/>
      <c r="N1043" s="237"/>
      <c r="O1043" s="237"/>
      <c r="P1043" s="237"/>
      <c r="Q1043" s="237"/>
      <c r="R1043" s="237"/>
      <c r="S1043" s="216">
        <f t="shared" si="32"/>
        <v>1042</v>
      </c>
      <c r="AA1043" s="217" t="e">
        <f t="shared" si="33"/>
        <v>#VALUE!</v>
      </c>
    </row>
    <row r="1044" spans="1:27">
      <c r="A1044" s="217" t="str">
        <f>IFERROR(IF(J1044&lt;&gt;"",MAX($A$1:A1043)+1,""),"")</f>
        <v/>
      </c>
      <c r="B1044" s="218" t="str">
        <f>IFERROR(IF(J1044="","",_xlfn.CONCAT($Y$2,_xlfn.CONCAT(IF(LEN(ドッグキャリー!$K$2)=1,0,""),ドッグキャリー!$K$2,_xlfn.CONCAT(IF(LEN(ドッグキャリー!$N$2)=1,0,""),ドッグキャリー!$N$2)))),"")</f>
        <v/>
      </c>
      <c r="C1044" s="236"/>
      <c r="D1044" s="236"/>
      <c r="E1044" s="236"/>
      <c r="F1044" s="237"/>
      <c r="G1044" s="237"/>
      <c r="H1044" s="237"/>
      <c r="I1044" s="238" t="str">
        <f>IF(トイ・販促!N31=0,"",トイ・販促!E31)</f>
        <v/>
      </c>
      <c r="J1044" s="239" t="str">
        <f>IFERROR(IF(トイ・販促!N31=0,"",トイ・販促!N31),"")</f>
        <v/>
      </c>
      <c r="K1044" s="237"/>
      <c r="L1044" s="237"/>
      <c r="M1044" s="237"/>
      <c r="N1044" s="237"/>
      <c r="O1044" s="237"/>
      <c r="P1044" s="237"/>
      <c r="Q1044" s="237"/>
      <c r="R1044" s="237"/>
      <c r="S1044" s="216">
        <f t="shared" si="32"/>
        <v>1043</v>
      </c>
      <c r="AA1044" s="217" t="e">
        <f t="shared" si="33"/>
        <v>#VALUE!</v>
      </c>
    </row>
    <row r="1045" spans="1:27">
      <c r="A1045" s="217" t="str">
        <f>IFERROR(IF(J1045&lt;&gt;"",MAX($A$1:A1044)+1,""),"")</f>
        <v/>
      </c>
      <c r="B1045" s="218" t="str">
        <f>IFERROR(IF(J1045="","",_xlfn.CONCAT($Y$2,_xlfn.CONCAT(IF(LEN(ドッグキャリー!$K$2)=1,0,""),ドッグキャリー!$K$2,_xlfn.CONCAT(IF(LEN(ドッグキャリー!$N$2)=1,0,""),ドッグキャリー!$N$2)))),"")</f>
        <v/>
      </c>
      <c r="C1045" s="236"/>
      <c r="D1045" s="236"/>
      <c r="E1045" s="236"/>
      <c r="F1045" s="237"/>
      <c r="G1045" s="237"/>
      <c r="H1045" s="237"/>
      <c r="I1045" s="238" t="str">
        <f>IF(トイ・販促!N32=0,"",トイ・販促!E32)</f>
        <v/>
      </c>
      <c r="J1045" s="239" t="str">
        <f>IFERROR(IF(トイ・販促!N32=0,"",トイ・販促!N32),"")</f>
        <v/>
      </c>
      <c r="K1045" s="237"/>
      <c r="L1045" s="237"/>
      <c r="M1045" s="237"/>
      <c r="N1045" s="237"/>
      <c r="O1045" s="237"/>
      <c r="P1045" s="237"/>
      <c r="Q1045" s="237"/>
      <c r="R1045" s="237"/>
      <c r="S1045" s="216">
        <f t="shared" si="32"/>
        <v>1044</v>
      </c>
      <c r="AA1045" s="217" t="e">
        <f t="shared" si="33"/>
        <v>#VALUE!</v>
      </c>
    </row>
    <row r="1046" spans="1:27">
      <c r="A1046" s="217" t="str">
        <f>IFERROR(IF(J1046&lt;&gt;"",MAX($A$1:A1045)+1,""),"")</f>
        <v/>
      </c>
      <c r="B1046" s="218" t="str">
        <f>IFERROR(IF(J1046="","",_xlfn.CONCAT($Y$2,_xlfn.CONCAT(IF(LEN(ドッグキャリー!$K$2)=1,0,""),ドッグキャリー!$K$2,_xlfn.CONCAT(IF(LEN(ドッグキャリー!$N$2)=1,0,""),ドッグキャリー!$N$2)))),"")</f>
        <v/>
      </c>
      <c r="C1046" s="236"/>
      <c r="D1046" s="236"/>
      <c r="E1046" s="236"/>
      <c r="F1046" s="237"/>
      <c r="G1046" s="237"/>
      <c r="H1046" s="237"/>
      <c r="I1046" s="238" t="str">
        <f>IF(トイ・販促!N33=0,"",トイ・販促!E33)</f>
        <v/>
      </c>
      <c r="J1046" s="239" t="str">
        <f>IFERROR(IF(トイ・販促!N33=0,"",トイ・販促!N33),"")</f>
        <v/>
      </c>
      <c r="K1046" s="237"/>
      <c r="L1046" s="237"/>
      <c r="M1046" s="237"/>
      <c r="N1046" s="237"/>
      <c r="O1046" s="237"/>
      <c r="P1046" s="237"/>
      <c r="Q1046" s="237"/>
      <c r="R1046" s="237"/>
      <c r="S1046" s="216">
        <f t="shared" si="32"/>
        <v>1045</v>
      </c>
      <c r="AA1046" s="217" t="e">
        <f t="shared" si="33"/>
        <v>#VALUE!</v>
      </c>
    </row>
    <row r="1047" spans="1:27">
      <c r="A1047" s="217" t="str">
        <f>IFERROR(IF(J1047&lt;&gt;"",MAX($A$1:A1046)+1,""),"")</f>
        <v/>
      </c>
      <c r="B1047" s="218" t="str">
        <f>IFERROR(IF(J1047="","",_xlfn.CONCAT($Y$2,_xlfn.CONCAT(IF(LEN(ドッグキャリー!$K$2)=1,0,""),ドッグキャリー!$K$2,_xlfn.CONCAT(IF(LEN(ドッグキャリー!$N$2)=1,0,""),ドッグキャリー!$N$2)))),"")</f>
        <v/>
      </c>
      <c r="C1047" s="236"/>
      <c r="D1047" s="236"/>
      <c r="E1047" s="236"/>
      <c r="F1047" s="237"/>
      <c r="G1047" s="237"/>
      <c r="H1047" s="237"/>
      <c r="I1047" s="238" t="str">
        <f>IF(トイ・販促!N34=0,"",トイ・販促!E34)</f>
        <v/>
      </c>
      <c r="J1047" s="239" t="str">
        <f>IFERROR(IF(トイ・販促!N34=0,"",トイ・販促!N34),"")</f>
        <v/>
      </c>
      <c r="K1047" s="237"/>
      <c r="L1047" s="237"/>
      <c r="M1047" s="237"/>
      <c r="N1047" s="237"/>
      <c r="O1047" s="237"/>
      <c r="P1047" s="237"/>
      <c r="Q1047" s="237"/>
      <c r="R1047" s="237"/>
      <c r="S1047" s="216">
        <f t="shared" si="32"/>
        <v>1046</v>
      </c>
      <c r="AA1047" s="217" t="e">
        <f t="shared" si="33"/>
        <v>#VALUE!</v>
      </c>
    </row>
    <row r="1048" spans="1:27">
      <c r="A1048" s="217" t="str">
        <f>IFERROR(IF(J1048&lt;&gt;"",MAX($A$1:A1047)+1,""),"")</f>
        <v/>
      </c>
      <c r="B1048" s="218" t="str">
        <f>IFERROR(IF(J1048="","",_xlfn.CONCAT($Y$2,_xlfn.CONCAT(IF(LEN(ドッグキャリー!$K$2)=1,0,""),ドッグキャリー!$K$2,_xlfn.CONCAT(IF(LEN(ドッグキャリー!$N$2)=1,0,""),ドッグキャリー!$N$2)))),"")</f>
        <v/>
      </c>
      <c r="C1048" s="236"/>
      <c r="D1048" s="236"/>
      <c r="E1048" s="236"/>
      <c r="F1048" s="237"/>
      <c r="G1048" s="237"/>
      <c r="H1048" s="237"/>
      <c r="I1048" s="238" t="str">
        <f>IF(トイ・販促!N35=0,"",トイ・販促!E35)</f>
        <v/>
      </c>
      <c r="J1048" s="239" t="str">
        <f>IFERROR(IF(トイ・販促!N35=0,"",トイ・販促!N35),"")</f>
        <v/>
      </c>
      <c r="K1048" s="237"/>
      <c r="L1048" s="237"/>
      <c r="M1048" s="237"/>
      <c r="N1048" s="237"/>
      <c r="O1048" s="237"/>
      <c r="P1048" s="237"/>
      <c r="Q1048" s="237"/>
      <c r="R1048" s="237"/>
      <c r="S1048" s="216">
        <f t="shared" si="32"/>
        <v>1047</v>
      </c>
      <c r="AA1048" s="217" t="e">
        <f t="shared" si="33"/>
        <v>#VALUE!</v>
      </c>
    </row>
    <row r="1049" spans="1:27">
      <c r="A1049" s="217" t="str">
        <f>IFERROR(IF(J1049&lt;&gt;"",MAX($A$1:A1048)+1,""),"")</f>
        <v/>
      </c>
      <c r="B1049" s="218" t="str">
        <f>IFERROR(IF(J1049="","",_xlfn.CONCAT($Y$2,_xlfn.CONCAT(IF(LEN(ドッグキャリー!$K$2)=1,0,""),ドッグキャリー!$K$2,_xlfn.CONCAT(IF(LEN(ドッグキャリー!$N$2)=1,0,""),ドッグキャリー!$N$2)))),"")</f>
        <v/>
      </c>
      <c r="C1049" s="236"/>
      <c r="D1049" s="236"/>
      <c r="E1049" s="236"/>
      <c r="F1049" s="237"/>
      <c r="G1049" s="237"/>
      <c r="H1049" s="237"/>
      <c r="I1049" s="238" t="str">
        <f>IF(トイ・販促!N36=0,"",トイ・販促!E36)</f>
        <v/>
      </c>
      <c r="J1049" s="239" t="str">
        <f>IFERROR(IF(トイ・販促!N36=0,"",トイ・販促!N36),"")</f>
        <v/>
      </c>
      <c r="K1049" s="237"/>
      <c r="L1049" s="237"/>
      <c r="M1049" s="237"/>
      <c r="N1049" s="237"/>
      <c r="O1049" s="237"/>
      <c r="P1049" s="237"/>
      <c r="Q1049" s="237"/>
      <c r="R1049" s="237"/>
      <c r="S1049" s="216">
        <f t="shared" si="32"/>
        <v>1048</v>
      </c>
      <c r="AA1049" s="217" t="e">
        <f t="shared" si="33"/>
        <v>#VALUE!</v>
      </c>
    </row>
    <row r="1050" spans="1:27">
      <c r="A1050" s="217" t="str">
        <f>IFERROR(IF(J1050&lt;&gt;"",MAX($A$1:A1049)+1,""),"")</f>
        <v/>
      </c>
      <c r="B1050" s="218" t="str">
        <f>IFERROR(IF(J1050="","",_xlfn.CONCAT($Y$2,_xlfn.CONCAT(IF(LEN(ドッグキャリー!$K$2)=1,0,""),ドッグキャリー!$K$2,_xlfn.CONCAT(IF(LEN(ドッグキャリー!$N$2)=1,0,""),ドッグキャリー!$N$2)))),"")</f>
        <v/>
      </c>
      <c r="C1050" s="236"/>
      <c r="D1050" s="236"/>
      <c r="E1050" s="236"/>
      <c r="F1050" s="237"/>
      <c r="G1050" s="237"/>
      <c r="H1050" s="237"/>
      <c r="I1050" s="238" t="str">
        <f>IF(トイ・販促!N37=0,"",トイ・販促!E37)</f>
        <v/>
      </c>
      <c r="J1050" s="239" t="str">
        <f>IFERROR(IF(トイ・販促!N37=0,"",トイ・販促!N37),"")</f>
        <v/>
      </c>
      <c r="K1050" s="237"/>
      <c r="L1050" s="237"/>
      <c r="M1050" s="237"/>
      <c r="N1050" s="237"/>
      <c r="O1050" s="237"/>
      <c r="P1050" s="237"/>
      <c r="Q1050" s="237"/>
      <c r="R1050" s="237"/>
      <c r="S1050" s="216">
        <f t="shared" si="32"/>
        <v>1049</v>
      </c>
      <c r="AA1050" s="217" t="e">
        <f t="shared" si="33"/>
        <v>#VALUE!</v>
      </c>
    </row>
    <row r="1051" spans="1:27">
      <c r="A1051" s="217" t="str">
        <f>IFERROR(IF(J1051&lt;&gt;"",MAX($A$1:A1050)+1,""),"")</f>
        <v/>
      </c>
      <c r="B1051" s="218" t="str">
        <f>IFERROR(IF(J1051="","",_xlfn.CONCAT($Y$2,_xlfn.CONCAT(IF(LEN(ドッグキャリー!$K$2)=1,0,""),ドッグキャリー!$K$2,_xlfn.CONCAT(IF(LEN(ドッグキャリー!$N$2)=1,0,""),ドッグキャリー!$N$2)))),"")</f>
        <v/>
      </c>
      <c r="C1051" s="236"/>
      <c r="D1051" s="236"/>
      <c r="E1051" s="236"/>
      <c r="F1051" s="237"/>
      <c r="G1051" s="237"/>
      <c r="H1051" s="237"/>
      <c r="I1051" s="238" t="str">
        <f>IF(トイ・販促!N38=0,"",トイ・販促!E38)</f>
        <v/>
      </c>
      <c r="J1051" s="239" t="str">
        <f>IFERROR(IF(トイ・販促!N38=0,"",トイ・販促!N38),"")</f>
        <v/>
      </c>
      <c r="K1051" s="237"/>
      <c r="L1051" s="237"/>
      <c r="M1051" s="237"/>
      <c r="N1051" s="237"/>
      <c r="O1051" s="237"/>
      <c r="P1051" s="237"/>
      <c r="Q1051" s="237"/>
      <c r="R1051" s="237"/>
      <c r="S1051" s="216">
        <f t="shared" si="32"/>
        <v>1050</v>
      </c>
      <c r="AA1051" s="217" t="e">
        <f t="shared" si="33"/>
        <v>#VALUE!</v>
      </c>
    </row>
    <row r="1052" spans="1:27">
      <c r="A1052" s="217" t="str">
        <f>IFERROR(IF(J1052&lt;&gt;"",MAX($A$1:A1051)+1,""),"")</f>
        <v/>
      </c>
      <c r="B1052" s="218" t="str">
        <f>IFERROR(IF(J1052="","",_xlfn.CONCAT($Y$2,_xlfn.CONCAT(IF(LEN(ドッグキャリー!$K$2)=1,0,""),ドッグキャリー!$K$2,_xlfn.CONCAT(IF(LEN(ドッグキャリー!$N$2)=1,0,""),ドッグキャリー!$N$2)))),"")</f>
        <v/>
      </c>
      <c r="C1052" s="236"/>
      <c r="D1052" s="236"/>
      <c r="E1052" s="236"/>
      <c r="F1052" s="237"/>
      <c r="G1052" s="237"/>
      <c r="H1052" s="237"/>
      <c r="I1052" s="238" t="str">
        <f>IF(トイ・販促!N39=0,"",トイ・販促!E39)</f>
        <v/>
      </c>
      <c r="J1052" s="239" t="str">
        <f>IFERROR(IF(トイ・販促!N39=0,"",トイ・販促!N39),"")</f>
        <v/>
      </c>
      <c r="K1052" s="237"/>
      <c r="L1052" s="237"/>
      <c r="M1052" s="237"/>
      <c r="N1052" s="237"/>
      <c r="O1052" s="237"/>
      <c r="P1052" s="237"/>
      <c r="Q1052" s="237"/>
      <c r="R1052" s="237"/>
      <c r="S1052" s="216">
        <f t="shared" si="32"/>
        <v>1051</v>
      </c>
      <c r="AA1052" s="217" t="e">
        <f t="shared" si="33"/>
        <v>#VALUE!</v>
      </c>
    </row>
    <row r="1053" spans="1:27">
      <c r="A1053" s="217" t="str">
        <f>IFERROR(IF(J1053&lt;&gt;"",MAX($A$1:A1052)+1,""),"")</f>
        <v/>
      </c>
      <c r="B1053" s="218" t="str">
        <f>IFERROR(IF(J1053="","",_xlfn.CONCAT($Y$2,_xlfn.CONCAT(IF(LEN(ドッグキャリー!$K$2)=1,0,""),ドッグキャリー!$K$2,_xlfn.CONCAT(IF(LEN(ドッグキャリー!$N$2)=1,0,""),ドッグキャリー!$N$2)))),"")</f>
        <v/>
      </c>
      <c r="C1053" s="236"/>
      <c r="D1053" s="236"/>
      <c r="E1053" s="236"/>
      <c r="F1053" s="237"/>
      <c r="G1053" s="237"/>
      <c r="H1053" s="237"/>
      <c r="I1053" s="238" t="str">
        <f>IF(トイ・販促!N40=0,"",トイ・販促!E40)</f>
        <v/>
      </c>
      <c r="J1053" s="239" t="str">
        <f>IFERROR(IF(トイ・販促!N40=0,"",トイ・販促!N40),"")</f>
        <v/>
      </c>
      <c r="K1053" s="237"/>
      <c r="L1053" s="237"/>
      <c r="M1053" s="237"/>
      <c r="N1053" s="237"/>
      <c r="O1053" s="237"/>
      <c r="P1053" s="237"/>
      <c r="Q1053" s="237"/>
      <c r="R1053" s="237"/>
      <c r="S1053" s="216">
        <f t="shared" si="32"/>
        <v>1052</v>
      </c>
      <c r="AA1053" s="217" t="e">
        <f t="shared" si="33"/>
        <v>#VALUE!</v>
      </c>
    </row>
    <row r="1054" spans="1:27">
      <c r="A1054" s="217" t="str">
        <f>IFERROR(IF(J1054&lt;&gt;"",MAX($A$1:A1053)+1,""),"")</f>
        <v/>
      </c>
      <c r="B1054" s="218" t="str">
        <f>IFERROR(IF(J1054="","",_xlfn.CONCAT($Y$2,_xlfn.CONCAT(IF(LEN(ドッグキャリー!$K$2)=1,0,""),ドッグキャリー!$K$2,_xlfn.CONCAT(IF(LEN(ドッグキャリー!$N$2)=1,0,""),ドッグキャリー!$N$2)))),"")</f>
        <v/>
      </c>
      <c r="C1054" s="236"/>
      <c r="D1054" s="236"/>
      <c r="E1054" s="236"/>
      <c r="F1054" s="237"/>
      <c r="G1054" s="237"/>
      <c r="H1054" s="237"/>
      <c r="I1054" s="238" t="str">
        <f>IF(トイ・販促!N41=0,"",トイ・販促!E41)</f>
        <v/>
      </c>
      <c r="J1054" s="239" t="str">
        <f>IFERROR(IF(トイ・販促!N41=0,"",トイ・販促!N41),"")</f>
        <v/>
      </c>
      <c r="K1054" s="237"/>
      <c r="L1054" s="237"/>
      <c r="M1054" s="237"/>
      <c r="N1054" s="237"/>
      <c r="O1054" s="237"/>
      <c r="P1054" s="237"/>
      <c r="Q1054" s="237"/>
      <c r="R1054" s="237"/>
      <c r="S1054" s="216">
        <f t="shared" si="32"/>
        <v>1053</v>
      </c>
      <c r="AA1054" s="217" t="e">
        <f t="shared" si="33"/>
        <v>#VALUE!</v>
      </c>
    </row>
    <row r="1055" spans="1:27">
      <c r="A1055" s="217" t="str">
        <f>IFERROR(IF(J1055&lt;&gt;"",MAX($A$1:A1054)+1,""),"")</f>
        <v/>
      </c>
      <c r="B1055" s="218" t="str">
        <f>IFERROR(IF(J1055="","",_xlfn.CONCAT($Y$2,_xlfn.CONCAT(IF(LEN(ドッグキャリー!$K$2)=1,0,""),ドッグキャリー!$K$2,_xlfn.CONCAT(IF(LEN(ドッグキャリー!$N$2)=1,0,""),ドッグキャリー!$N$2)))),"")</f>
        <v/>
      </c>
      <c r="C1055" s="236"/>
      <c r="D1055" s="236"/>
      <c r="E1055" s="236"/>
      <c r="F1055" s="237"/>
      <c r="G1055" s="237"/>
      <c r="H1055" s="237"/>
      <c r="I1055" s="238" t="str">
        <f>IF(トイ・販促!N42=0,"",トイ・販促!E42)</f>
        <v/>
      </c>
      <c r="J1055" s="239" t="str">
        <f>IFERROR(IF(トイ・販促!N42=0,"",トイ・販促!N42),"")</f>
        <v/>
      </c>
      <c r="K1055" s="237"/>
      <c r="L1055" s="237"/>
      <c r="M1055" s="237"/>
      <c r="N1055" s="237"/>
      <c r="O1055" s="237"/>
      <c r="P1055" s="237"/>
      <c r="Q1055" s="237"/>
      <c r="R1055" s="237"/>
      <c r="S1055" s="216">
        <f t="shared" si="32"/>
        <v>1054</v>
      </c>
      <c r="AA1055" s="217" t="e">
        <f t="shared" si="33"/>
        <v>#VALUE!</v>
      </c>
    </row>
    <row r="1056" spans="1:27">
      <c r="A1056" s="217" t="str">
        <f>IFERROR(IF(J1056&lt;&gt;"",MAX($A$1:A1055)+1,""),"")</f>
        <v/>
      </c>
      <c r="B1056" s="218" t="str">
        <f>IFERROR(IF(J1056="","",_xlfn.CONCAT($Y$2,_xlfn.CONCAT(IF(LEN(ドッグキャリー!$K$2)=1,0,""),ドッグキャリー!$K$2,_xlfn.CONCAT(IF(LEN(ドッグキャリー!$N$2)=1,0,""),ドッグキャリー!$N$2)))),"")</f>
        <v/>
      </c>
      <c r="C1056" s="236"/>
      <c r="D1056" s="236"/>
      <c r="E1056" s="236"/>
      <c r="F1056" s="237"/>
      <c r="G1056" s="237"/>
      <c r="H1056" s="237"/>
      <c r="I1056" s="238" t="str">
        <f>IF(トイ・販促!N43=0,"",トイ・販促!E43)</f>
        <v/>
      </c>
      <c r="J1056" s="239" t="str">
        <f>IFERROR(IF(トイ・販促!N43=0,"",トイ・販促!N43),"")</f>
        <v/>
      </c>
      <c r="K1056" s="237"/>
      <c r="L1056" s="237"/>
      <c r="M1056" s="237"/>
      <c r="N1056" s="237"/>
      <c r="O1056" s="237"/>
      <c r="P1056" s="237"/>
      <c r="Q1056" s="237"/>
      <c r="R1056" s="237"/>
      <c r="S1056" s="216">
        <f t="shared" si="32"/>
        <v>1055</v>
      </c>
      <c r="AA1056" s="217" t="e">
        <f t="shared" si="33"/>
        <v>#VALUE!</v>
      </c>
    </row>
    <row r="1057" spans="1:27">
      <c r="A1057" s="217" t="str">
        <f>IFERROR(IF(J1057&lt;&gt;"",MAX($A$1:A1056)+1,""),"")</f>
        <v/>
      </c>
      <c r="B1057" s="218" t="str">
        <f>IFERROR(IF(J1057="","",_xlfn.CONCAT($Y$2,_xlfn.CONCAT(IF(LEN(ドッグキャリー!$K$2)=1,0,""),ドッグキャリー!$K$2,_xlfn.CONCAT(IF(LEN(ドッグキャリー!$N$2)=1,0,""),ドッグキャリー!$N$2)))),"")</f>
        <v/>
      </c>
      <c r="C1057" s="236"/>
      <c r="D1057" s="236"/>
      <c r="E1057" s="236"/>
      <c r="F1057" s="237"/>
      <c r="G1057" s="237"/>
      <c r="H1057" s="237"/>
      <c r="I1057" s="238" t="e">
        <f>IF(トイ・販促!#REF!=0,"",トイ・販促!#REF!)</f>
        <v>#REF!</v>
      </c>
      <c r="J1057" s="239" t="str">
        <f>IFERROR(IF(トイ・販促!#REF!=0,"",トイ・販促!#REF!),"")</f>
        <v/>
      </c>
      <c r="K1057" s="237"/>
      <c r="L1057" s="237"/>
      <c r="M1057" s="237"/>
      <c r="N1057" s="237"/>
      <c r="O1057" s="237"/>
      <c r="P1057" s="237"/>
      <c r="Q1057" s="237"/>
      <c r="R1057" s="237"/>
      <c r="S1057" s="216">
        <f t="shared" si="32"/>
        <v>1056</v>
      </c>
      <c r="AA1057" s="217" t="e">
        <f t="shared" si="33"/>
        <v>#VALUE!</v>
      </c>
    </row>
    <row r="1058" spans="1:27">
      <c r="A1058" s="217" t="str">
        <f>IFERROR(IF(J1058&lt;&gt;"",MAX($A$1:A1057)+1,""),"")</f>
        <v/>
      </c>
      <c r="B1058" s="218" t="str">
        <f>IFERROR(IF(J1058="","",_xlfn.CONCAT($Y$2,_xlfn.CONCAT(IF(LEN(ドッグキャリー!$K$2)=1,0,""),ドッグキャリー!$K$2,_xlfn.CONCAT(IF(LEN(ドッグキャリー!$N$2)=1,0,""),ドッグキャリー!$N$2)))),"")</f>
        <v/>
      </c>
      <c r="C1058" s="236"/>
      <c r="D1058" s="236"/>
      <c r="E1058" s="236"/>
      <c r="F1058" s="237"/>
      <c r="G1058" s="237"/>
      <c r="H1058" s="237"/>
      <c r="I1058" s="238" t="str">
        <f>IF(トイ・販促!N44=0,"",トイ・販促!E44)</f>
        <v/>
      </c>
      <c r="J1058" s="239" t="str">
        <f>IFERROR(IF(トイ・販促!N44=0,"",トイ・販促!N44),"")</f>
        <v/>
      </c>
      <c r="K1058" s="237"/>
      <c r="L1058" s="237"/>
      <c r="M1058" s="237"/>
      <c r="N1058" s="237"/>
      <c r="O1058" s="237"/>
      <c r="P1058" s="237"/>
      <c r="Q1058" s="237"/>
      <c r="R1058" s="237"/>
      <c r="S1058" s="216">
        <f t="shared" si="32"/>
        <v>1057</v>
      </c>
      <c r="AA1058" s="217" t="e">
        <f t="shared" si="33"/>
        <v>#VALUE!</v>
      </c>
    </row>
    <row r="1059" spans="1:27">
      <c r="A1059" s="217" t="str">
        <f>IFERROR(IF(J1059&lt;&gt;"",MAX($A$1:A1058)+1,""),"")</f>
        <v/>
      </c>
      <c r="B1059" s="218" t="str">
        <f>IFERROR(IF(J1059="","",_xlfn.CONCAT($Y$2,_xlfn.CONCAT(IF(LEN(ドッグキャリー!$K$2)=1,0,""),ドッグキャリー!$K$2,_xlfn.CONCAT(IF(LEN(ドッグキャリー!$N$2)=1,0,""),ドッグキャリー!$N$2)))),"")</f>
        <v/>
      </c>
      <c r="C1059" s="236"/>
      <c r="D1059" s="236"/>
      <c r="E1059" s="236"/>
      <c r="F1059" s="237"/>
      <c r="G1059" s="237"/>
      <c r="H1059" s="237"/>
      <c r="I1059" s="238" t="str">
        <f>IF(トイ・販促!N45=0,"",トイ・販促!E45)</f>
        <v/>
      </c>
      <c r="J1059" s="239" t="str">
        <f>IFERROR(IF(トイ・販促!N45=0,"",トイ・販促!N45),"")</f>
        <v/>
      </c>
      <c r="K1059" s="237"/>
      <c r="L1059" s="237"/>
      <c r="M1059" s="237"/>
      <c r="N1059" s="237"/>
      <c r="O1059" s="237"/>
      <c r="P1059" s="237"/>
      <c r="Q1059" s="237"/>
      <c r="R1059" s="237"/>
      <c r="S1059" s="216">
        <f t="shared" si="32"/>
        <v>1058</v>
      </c>
      <c r="AA1059" s="217" t="e">
        <f t="shared" si="33"/>
        <v>#VALUE!</v>
      </c>
    </row>
    <row r="1060" spans="1:27">
      <c r="A1060" s="217" t="str">
        <f>IFERROR(IF(J1060&lt;&gt;"",MAX($A$1:A1059)+1,""),"")</f>
        <v/>
      </c>
      <c r="B1060" s="218" t="str">
        <f>IFERROR(IF(J1060="","",_xlfn.CONCAT($Y$2,_xlfn.CONCAT(IF(LEN(ドッグキャリー!$K$2)=1,0,""),ドッグキャリー!$K$2,_xlfn.CONCAT(IF(LEN(ドッグキャリー!$N$2)=1,0,""),ドッグキャリー!$N$2)))),"")</f>
        <v/>
      </c>
      <c r="C1060" s="236"/>
      <c r="D1060" s="236"/>
      <c r="E1060" s="236"/>
      <c r="F1060" s="237"/>
      <c r="G1060" s="237"/>
      <c r="H1060" s="237"/>
      <c r="I1060" s="238" t="e">
        <f>IF(トイ・販促!#REF!=0,"",トイ・販促!#REF!)</f>
        <v>#REF!</v>
      </c>
      <c r="J1060" s="239" t="str">
        <f>IFERROR(IF(トイ・販促!#REF!=0,"",トイ・販促!#REF!),"")</f>
        <v/>
      </c>
      <c r="K1060" s="237"/>
      <c r="L1060" s="237"/>
      <c r="M1060" s="237"/>
      <c r="N1060" s="237"/>
      <c r="O1060" s="237"/>
      <c r="P1060" s="237"/>
      <c r="Q1060" s="237"/>
      <c r="R1060" s="237"/>
      <c r="S1060" s="216">
        <f t="shared" si="32"/>
        <v>1059</v>
      </c>
      <c r="AA1060" s="217" t="e">
        <f t="shared" si="33"/>
        <v>#VALUE!</v>
      </c>
    </row>
    <row r="1061" spans="1:27">
      <c r="A1061" s="217" t="str">
        <f>IFERROR(IF(J1061&lt;&gt;"",MAX($A$1:A1060)+1,""),"")</f>
        <v/>
      </c>
      <c r="B1061" s="218" t="str">
        <f>IFERROR(IF(J1061="","",_xlfn.CONCAT($Y$2,_xlfn.CONCAT(IF(LEN(ドッグキャリー!$K$2)=1,0,""),ドッグキャリー!$K$2,_xlfn.CONCAT(IF(LEN(ドッグキャリー!$N$2)=1,0,""),ドッグキャリー!$N$2)))),"")</f>
        <v/>
      </c>
      <c r="C1061" s="236"/>
      <c r="D1061" s="236"/>
      <c r="E1061" s="236"/>
      <c r="F1061" s="237"/>
      <c r="G1061" s="237"/>
      <c r="H1061" s="237"/>
      <c r="I1061" s="238" t="str">
        <f>IF(トイ・販促!N46=0,"",トイ・販促!E46)</f>
        <v/>
      </c>
      <c r="J1061" s="239" t="str">
        <f>IFERROR(IF(トイ・販促!N46=0,"",トイ・販促!N46),"")</f>
        <v/>
      </c>
      <c r="K1061" s="237"/>
      <c r="L1061" s="237"/>
      <c r="M1061" s="237"/>
      <c r="N1061" s="237"/>
      <c r="O1061" s="237"/>
      <c r="P1061" s="237"/>
      <c r="Q1061" s="237"/>
      <c r="R1061" s="237"/>
      <c r="S1061" s="216">
        <f t="shared" si="32"/>
        <v>1060</v>
      </c>
      <c r="AA1061" s="217" t="e">
        <f t="shared" si="33"/>
        <v>#VALUE!</v>
      </c>
    </row>
    <row r="1062" spans="1:27">
      <c r="A1062" s="217" t="str">
        <f>IFERROR(IF(J1062&lt;&gt;"",MAX($A$1:A1061)+1,""),"")</f>
        <v/>
      </c>
      <c r="B1062" s="218" t="str">
        <f>IFERROR(IF(J1062="","",_xlfn.CONCAT($Y$2,_xlfn.CONCAT(IF(LEN(ドッグキャリー!$K$2)=1,0,""),ドッグキャリー!$K$2,_xlfn.CONCAT(IF(LEN(ドッグキャリー!$N$2)=1,0,""),ドッグキャリー!$N$2)))),"")</f>
        <v/>
      </c>
      <c r="C1062" s="236"/>
      <c r="D1062" s="236"/>
      <c r="E1062" s="236"/>
      <c r="F1062" s="237"/>
      <c r="G1062" s="237"/>
      <c r="H1062" s="237"/>
      <c r="I1062" s="238" t="str">
        <f>IF(トイ・販促!N47=0,"",トイ・販促!E47)</f>
        <v/>
      </c>
      <c r="J1062" s="239" t="str">
        <f>IFERROR(IF(トイ・販促!N47=0,"",トイ・販促!N47),"")</f>
        <v/>
      </c>
      <c r="K1062" s="237"/>
      <c r="L1062" s="237"/>
      <c r="M1062" s="237"/>
      <c r="N1062" s="237"/>
      <c r="O1062" s="237"/>
      <c r="P1062" s="237"/>
      <c r="Q1062" s="237"/>
      <c r="R1062" s="237"/>
      <c r="S1062" s="216">
        <f t="shared" si="32"/>
        <v>1061</v>
      </c>
      <c r="AA1062" s="217" t="e">
        <f t="shared" si="33"/>
        <v>#VALUE!</v>
      </c>
    </row>
    <row r="1063" spans="1:27">
      <c r="A1063" s="217" t="str">
        <f>IFERROR(IF(J1063&lt;&gt;"",MAX($A$1:A1062)+1,""),"")</f>
        <v/>
      </c>
      <c r="B1063" s="218" t="str">
        <f>IFERROR(IF(J1063="","",_xlfn.CONCAT($Y$2,_xlfn.CONCAT(IF(LEN(ドッグキャリー!$K$2)=1,0,""),ドッグキャリー!$K$2,_xlfn.CONCAT(IF(LEN(ドッグキャリー!$N$2)=1,0,""),ドッグキャリー!$N$2)))),"")</f>
        <v/>
      </c>
      <c r="C1063" s="236"/>
      <c r="D1063" s="236"/>
      <c r="E1063" s="236"/>
      <c r="F1063" s="237"/>
      <c r="G1063" s="237"/>
      <c r="H1063" s="237"/>
      <c r="I1063" s="238" t="str">
        <f>IF(トイ・販促!N48=0,"",トイ・販促!E48)</f>
        <v/>
      </c>
      <c r="J1063" s="239" t="str">
        <f>IFERROR(IF(トイ・販促!N48=0,"",トイ・販促!N48),"")</f>
        <v/>
      </c>
      <c r="K1063" s="237"/>
      <c r="L1063" s="237"/>
      <c r="M1063" s="237"/>
      <c r="N1063" s="237"/>
      <c r="O1063" s="237"/>
      <c r="P1063" s="237"/>
      <c r="Q1063" s="237"/>
      <c r="R1063" s="237"/>
      <c r="S1063" s="216">
        <f t="shared" si="32"/>
        <v>1062</v>
      </c>
      <c r="AA1063" s="217" t="e">
        <f t="shared" si="33"/>
        <v>#VALUE!</v>
      </c>
    </row>
    <row r="1064" spans="1:27">
      <c r="A1064" s="217" t="str">
        <f>IFERROR(IF(J1064&lt;&gt;"",MAX($A$1:A1063)+1,""),"")</f>
        <v/>
      </c>
      <c r="B1064" s="218" t="str">
        <f>IFERROR(IF(J1064="","",_xlfn.CONCAT($Y$2,_xlfn.CONCAT(IF(LEN(ドッグキャリー!$K$2)=1,0,""),ドッグキャリー!$K$2,_xlfn.CONCAT(IF(LEN(ドッグキャリー!$N$2)=1,0,""),ドッグキャリー!$N$2)))),"")</f>
        <v/>
      </c>
      <c r="C1064" s="236"/>
      <c r="D1064" s="236"/>
      <c r="E1064" s="236"/>
      <c r="F1064" s="237"/>
      <c r="G1064" s="237"/>
      <c r="H1064" s="237"/>
      <c r="I1064" s="238" t="str">
        <f>IF(トイ・販促!N49=0,"",トイ・販促!E49)</f>
        <v/>
      </c>
      <c r="J1064" s="239" t="str">
        <f>IFERROR(IF(トイ・販促!N49=0,"",トイ・販促!N49),"")</f>
        <v/>
      </c>
      <c r="K1064" s="237"/>
      <c r="L1064" s="237"/>
      <c r="M1064" s="237"/>
      <c r="N1064" s="237"/>
      <c r="O1064" s="237"/>
      <c r="P1064" s="237"/>
      <c r="Q1064" s="237"/>
      <c r="R1064" s="237"/>
      <c r="S1064" s="216">
        <f t="shared" si="32"/>
        <v>1063</v>
      </c>
      <c r="AA1064" s="217" t="e">
        <f t="shared" si="33"/>
        <v>#VALUE!</v>
      </c>
    </row>
    <row r="1065" spans="1:27">
      <c r="A1065" s="217" t="str">
        <f>IFERROR(IF(J1065&lt;&gt;"",MAX($A$1:A1064)+1,""),"")</f>
        <v/>
      </c>
      <c r="B1065" s="218" t="str">
        <f>IFERROR(IF(J1065="","",_xlfn.CONCAT($Y$2,_xlfn.CONCAT(IF(LEN(ドッグキャリー!$K$2)=1,0,""),ドッグキャリー!$K$2,_xlfn.CONCAT(IF(LEN(ドッグキャリー!$N$2)=1,0,""),ドッグキャリー!$N$2)))),"")</f>
        <v/>
      </c>
      <c r="C1065" s="236"/>
      <c r="D1065" s="236"/>
      <c r="E1065" s="236"/>
      <c r="F1065" s="237"/>
      <c r="G1065" s="237"/>
      <c r="H1065" s="237"/>
      <c r="I1065" s="238" t="str">
        <f>IF(トイ・販促!N50=0,"",トイ・販促!E50)</f>
        <v/>
      </c>
      <c r="J1065" s="239" t="str">
        <f>IFERROR(IF(トイ・販促!N50=0,"",トイ・販促!N50),"")</f>
        <v/>
      </c>
      <c r="K1065" s="237"/>
      <c r="L1065" s="237"/>
      <c r="M1065" s="237"/>
      <c r="N1065" s="237"/>
      <c r="O1065" s="237"/>
      <c r="P1065" s="237"/>
      <c r="Q1065" s="237"/>
      <c r="R1065" s="237"/>
      <c r="S1065" s="216">
        <f t="shared" si="32"/>
        <v>1064</v>
      </c>
      <c r="AA1065" s="217" t="e">
        <f t="shared" si="33"/>
        <v>#VALUE!</v>
      </c>
    </row>
    <row r="1066" spans="1:27">
      <c r="A1066" s="217" t="str">
        <f>IFERROR(IF(J1066&lt;&gt;"",MAX($A$1:A1065)+1,""),"")</f>
        <v/>
      </c>
      <c r="B1066" s="218" t="str">
        <f>IFERROR(IF(J1066="","",_xlfn.CONCAT($Y$2,_xlfn.CONCAT(IF(LEN(ドッグキャリー!$K$2)=1,0,""),ドッグキャリー!$K$2,_xlfn.CONCAT(IF(LEN(ドッグキャリー!$N$2)=1,0,""),ドッグキャリー!$N$2)))),"")</f>
        <v/>
      </c>
      <c r="C1066" s="236"/>
      <c r="D1066" s="236"/>
      <c r="E1066" s="236"/>
      <c r="F1066" s="237"/>
      <c r="G1066" s="237"/>
      <c r="H1066" s="237"/>
      <c r="I1066" s="238" t="e">
        <f>IF(トイ・販促!#REF!=0,"",トイ・販促!#REF!)</f>
        <v>#REF!</v>
      </c>
      <c r="J1066" s="239" t="str">
        <f>IFERROR(IF(トイ・販促!#REF!=0,"",トイ・販促!#REF!),"")</f>
        <v/>
      </c>
      <c r="K1066" s="237"/>
      <c r="L1066" s="237"/>
      <c r="M1066" s="237"/>
      <c r="N1066" s="237"/>
      <c r="O1066" s="237"/>
      <c r="P1066" s="237"/>
      <c r="Q1066" s="237"/>
      <c r="R1066" s="237"/>
      <c r="S1066" s="216">
        <f t="shared" si="32"/>
        <v>1065</v>
      </c>
      <c r="AA1066" s="217" t="e">
        <f t="shared" si="33"/>
        <v>#VALUE!</v>
      </c>
    </row>
    <row r="1067" spans="1:27">
      <c r="A1067" s="217" t="str">
        <f>IFERROR(IF(J1067&lt;&gt;"",MAX($A$1:A1066)+1,""),"")</f>
        <v/>
      </c>
      <c r="B1067" s="218" t="str">
        <f>IFERROR(IF(J1067="","",_xlfn.CONCAT($Y$2,_xlfn.CONCAT(IF(LEN(ドッグキャリー!$K$2)=1,0,""),ドッグキャリー!$K$2,_xlfn.CONCAT(IF(LEN(ドッグキャリー!$N$2)=1,0,""),ドッグキャリー!$N$2)))),"")</f>
        <v/>
      </c>
      <c r="C1067" s="236"/>
      <c r="D1067" s="236"/>
      <c r="E1067" s="236"/>
      <c r="F1067" s="237"/>
      <c r="G1067" s="237"/>
      <c r="H1067" s="237"/>
      <c r="I1067" s="238" t="e">
        <f>IF(トイ・販促!#REF!=0,"",トイ・販促!#REF!)</f>
        <v>#REF!</v>
      </c>
      <c r="J1067" s="239" t="str">
        <f>IFERROR(IF(トイ・販促!#REF!=0,"",トイ・販促!#REF!),"")</f>
        <v/>
      </c>
      <c r="K1067" s="237"/>
      <c r="L1067" s="237"/>
      <c r="M1067" s="237"/>
      <c r="N1067" s="237"/>
      <c r="O1067" s="237"/>
      <c r="P1067" s="237"/>
      <c r="Q1067" s="237"/>
      <c r="R1067" s="237"/>
      <c r="S1067" s="216">
        <f t="shared" si="32"/>
        <v>1066</v>
      </c>
      <c r="AA1067" s="217" t="e">
        <f t="shared" si="33"/>
        <v>#VALUE!</v>
      </c>
    </row>
    <row r="1068" spans="1:27">
      <c r="A1068" s="217" t="str">
        <f>IFERROR(IF(J1068&lt;&gt;"",MAX($A$1:A1067)+1,""),"")</f>
        <v/>
      </c>
      <c r="B1068" s="218" t="str">
        <f>IFERROR(IF(J1068="","",_xlfn.CONCAT($Y$2,_xlfn.CONCAT(IF(LEN(ドッグキャリー!$K$2)=1,0,""),ドッグキャリー!$K$2,_xlfn.CONCAT(IF(LEN(ドッグキャリー!$N$2)=1,0,""),ドッグキャリー!$N$2)))),"")</f>
        <v/>
      </c>
      <c r="C1068" s="236"/>
      <c r="D1068" s="236"/>
      <c r="E1068" s="236"/>
      <c r="F1068" s="237"/>
      <c r="G1068" s="237"/>
      <c r="H1068" s="237"/>
      <c r="I1068" s="238" t="e">
        <f>IF(トイ・販促!#REF!=0,"",トイ・販促!#REF!)</f>
        <v>#REF!</v>
      </c>
      <c r="J1068" s="239" t="str">
        <f>IFERROR(IF(トイ・販促!#REF!=0,"",トイ・販促!#REF!),"")</f>
        <v/>
      </c>
      <c r="K1068" s="237"/>
      <c r="L1068" s="237"/>
      <c r="M1068" s="237"/>
      <c r="N1068" s="237"/>
      <c r="O1068" s="237"/>
      <c r="P1068" s="237"/>
      <c r="Q1068" s="237"/>
      <c r="R1068" s="237"/>
      <c r="S1068" s="216">
        <f t="shared" si="32"/>
        <v>1067</v>
      </c>
      <c r="AA1068" s="217" t="e">
        <f t="shared" si="33"/>
        <v>#VALUE!</v>
      </c>
    </row>
    <row r="1069" spans="1:27">
      <c r="A1069" s="217" t="str">
        <f>IFERROR(IF(J1069&lt;&gt;"",MAX($A$1:A1068)+1,""),"")</f>
        <v/>
      </c>
      <c r="B1069" s="218" t="str">
        <f>IFERROR(IF(J1069="","",_xlfn.CONCAT($Y$2,_xlfn.CONCAT(IF(LEN(ドッグキャリー!$K$2)=1,0,""),ドッグキャリー!$K$2,_xlfn.CONCAT(IF(LEN(ドッグキャリー!$N$2)=1,0,""),ドッグキャリー!$N$2)))),"")</f>
        <v/>
      </c>
      <c r="C1069" s="236"/>
      <c r="D1069" s="236"/>
      <c r="E1069" s="236"/>
      <c r="F1069" s="237"/>
      <c r="G1069" s="237"/>
      <c r="H1069" s="237"/>
      <c r="I1069" s="238" t="e">
        <f>IF(トイ・販促!#REF!=0,"",トイ・販促!#REF!)</f>
        <v>#REF!</v>
      </c>
      <c r="J1069" s="239" t="str">
        <f>IFERROR(IF(トイ・販促!#REF!=0,"",トイ・販促!#REF!),"")</f>
        <v/>
      </c>
      <c r="K1069" s="237"/>
      <c r="L1069" s="237"/>
      <c r="M1069" s="237"/>
      <c r="N1069" s="237"/>
      <c r="O1069" s="237"/>
      <c r="P1069" s="237"/>
      <c r="Q1069" s="237"/>
      <c r="R1069" s="237"/>
      <c r="S1069" s="216">
        <f t="shared" si="32"/>
        <v>1068</v>
      </c>
      <c r="AA1069" s="217" t="e">
        <f t="shared" si="33"/>
        <v>#VALUE!</v>
      </c>
    </row>
    <row r="1070" spans="1:27">
      <c r="A1070" s="217" t="str">
        <f>IFERROR(IF(J1070&lt;&gt;"",MAX($A$1:A1069)+1,""),"")</f>
        <v/>
      </c>
      <c r="B1070" s="218" t="str">
        <f>IFERROR(IF(J1070="","",_xlfn.CONCAT($Y$2,_xlfn.CONCAT(IF(LEN(ドッグキャリー!$K$2)=1,0,""),ドッグキャリー!$K$2,_xlfn.CONCAT(IF(LEN(ドッグキャリー!$N$2)=1,0,""),ドッグキャリー!$N$2)))),"")</f>
        <v/>
      </c>
      <c r="C1070" s="236"/>
      <c r="D1070" s="236"/>
      <c r="E1070" s="236"/>
      <c r="F1070" s="237"/>
      <c r="G1070" s="237"/>
      <c r="H1070" s="237"/>
      <c r="I1070" s="238" t="e">
        <f>IF(トイ・販促!#REF!=0,"",トイ・販促!#REF!)</f>
        <v>#REF!</v>
      </c>
      <c r="J1070" s="239" t="str">
        <f>IFERROR(IF(トイ・販促!#REF!=0,"",トイ・販促!#REF!),"")</f>
        <v/>
      </c>
      <c r="K1070" s="237"/>
      <c r="L1070" s="237"/>
      <c r="M1070" s="237"/>
      <c r="N1070" s="237"/>
      <c r="O1070" s="237"/>
      <c r="P1070" s="237"/>
      <c r="Q1070" s="237"/>
      <c r="R1070" s="237"/>
      <c r="S1070" s="216">
        <f t="shared" si="32"/>
        <v>1069</v>
      </c>
      <c r="AA1070" s="217" t="e">
        <f t="shared" si="33"/>
        <v>#VALUE!</v>
      </c>
    </row>
    <row r="1071" spans="1:27">
      <c r="A1071" s="217" t="str">
        <f>IFERROR(IF(J1071&lt;&gt;"",MAX($A$1:A1070)+1,""),"")</f>
        <v/>
      </c>
      <c r="B1071" s="218" t="str">
        <f>IFERROR(IF(J1071="","",_xlfn.CONCAT($Y$2,_xlfn.CONCAT(IF(LEN(ドッグキャリー!$K$2)=1,0,""),ドッグキャリー!$K$2,_xlfn.CONCAT(IF(LEN(ドッグキャリー!$N$2)=1,0,""),ドッグキャリー!$N$2)))),"")</f>
        <v/>
      </c>
      <c r="C1071" s="236"/>
      <c r="D1071" s="236"/>
      <c r="E1071" s="236"/>
      <c r="F1071" s="237"/>
      <c r="G1071" s="237"/>
      <c r="H1071" s="237"/>
      <c r="I1071" s="238" t="e">
        <f>IF(トイ・販促!#REF!=0,"",トイ・販促!#REF!)</f>
        <v>#REF!</v>
      </c>
      <c r="J1071" s="239" t="str">
        <f>IFERROR(IF(トイ・販促!#REF!=0,"",トイ・販促!#REF!),"")</f>
        <v/>
      </c>
      <c r="K1071" s="237"/>
      <c r="L1071" s="237"/>
      <c r="M1071" s="237"/>
      <c r="N1071" s="237"/>
      <c r="O1071" s="237"/>
      <c r="P1071" s="237"/>
      <c r="Q1071" s="237"/>
      <c r="R1071" s="237"/>
      <c r="S1071" s="216">
        <f t="shared" si="32"/>
        <v>1070</v>
      </c>
      <c r="AA1071" s="217" t="e">
        <f t="shared" si="33"/>
        <v>#VALUE!</v>
      </c>
    </row>
    <row r="1072" spans="1:27">
      <c r="A1072" s="217" t="str">
        <f>IFERROR(IF(J1072&lt;&gt;"",MAX($A$1:A1071)+1,""),"")</f>
        <v/>
      </c>
      <c r="B1072" s="218" t="str">
        <f>IFERROR(IF(J1072="","",_xlfn.CONCAT($Y$2,_xlfn.CONCAT(IF(LEN(ドッグキャリー!$K$2)=1,0,""),ドッグキャリー!$K$2,_xlfn.CONCAT(IF(LEN(ドッグキャリー!$N$2)=1,0,""),ドッグキャリー!$N$2)))),"")</f>
        <v/>
      </c>
      <c r="C1072" s="236"/>
      <c r="D1072" s="236"/>
      <c r="E1072" s="236"/>
      <c r="F1072" s="237"/>
      <c r="G1072" s="237"/>
      <c r="H1072" s="237"/>
      <c r="I1072" s="238" t="e">
        <f>IF(トイ・販促!#REF!=0,"",トイ・販促!#REF!)</f>
        <v>#REF!</v>
      </c>
      <c r="J1072" s="239" t="str">
        <f>IFERROR(IF(トイ・販促!#REF!=0,"",トイ・販促!#REF!),"")</f>
        <v/>
      </c>
      <c r="K1072" s="237"/>
      <c r="L1072" s="237"/>
      <c r="M1072" s="237"/>
      <c r="N1072" s="237"/>
      <c r="O1072" s="237"/>
      <c r="P1072" s="237"/>
      <c r="Q1072" s="237"/>
      <c r="R1072" s="237"/>
      <c r="S1072" s="216">
        <f t="shared" si="32"/>
        <v>1071</v>
      </c>
      <c r="AA1072" s="217" t="e">
        <f t="shared" si="33"/>
        <v>#VALUE!</v>
      </c>
    </row>
    <row r="1073" spans="1:27">
      <c r="A1073" s="217" t="str">
        <f>IFERROR(IF(J1073&lt;&gt;"",MAX($A$1:A1072)+1,""),"")</f>
        <v/>
      </c>
      <c r="B1073" s="218" t="str">
        <f>IFERROR(IF(J1073="","",_xlfn.CONCAT($Y$2,_xlfn.CONCAT(IF(LEN(ドッグキャリー!$K$2)=1,0,""),ドッグキャリー!$K$2,_xlfn.CONCAT(IF(LEN(ドッグキャリー!$N$2)=1,0,""),ドッグキャリー!$N$2)))),"")</f>
        <v/>
      </c>
      <c r="C1073" s="236"/>
      <c r="D1073" s="236"/>
      <c r="E1073" s="236"/>
      <c r="F1073" s="237"/>
      <c r="G1073" s="237"/>
      <c r="H1073" s="237"/>
      <c r="I1073" s="238" t="e">
        <f>IF(トイ・販促!#REF!=0,"",トイ・販促!#REF!)</f>
        <v>#REF!</v>
      </c>
      <c r="J1073" s="239" t="str">
        <f>IFERROR(IF(トイ・販促!#REF!=0,"",トイ・販促!#REF!),"")</f>
        <v/>
      </c>
      <c r="K1073" s="237"/>
      <c r="L1073" s="237"/>
      <c r="M1073" s="237"/>
      <c r="N1073" s="237"/>
      <c r="O1073" s="237"/>
      <c r="P1073" s="237"/>
      <c r="Q1073" s="237"/>
      <c r="R1073" s="237"/>
      <c r="S1073" s="216">
        <f t="shared" si="32"/>
        <v>1072</v>
      </c>
      <c r="AA1073" s="217" t="e">
        <f t="shared" si="33"/>
        <v>#VALUE!</v>
      </c>
    </row>
    <row r="1074" spans="1:27">
      <c r="A1074" s="217" t="str">
        <f>IFERROR(IF(J1074&lt;&gt;"",MAX($A$1:A1073)+1,""),"")</f>
        <v/>
      </c>
      <c r="B1074" s="218" t="str">
        <f>IFERROR(IF(J1074="","",_xlfn.CONCAT($Y$2,_xlfn.CONCAT(IF(LEN(ドッグキャリー!$K$2)=1,0,""),ドッグキャリー!$K$2,_xlfn.CONCAT(IF(LEN(ドッグキャリー!$N$2)=1,0,""),ドッグキャリー!$N$2)))),"")</f>
        <v/>
      </c>
      <c r="C1074" s="236"/>
      <c r="D1074" s="236"/>
      <c r="E1074" s="236"/>
      <c r="F1074" s="237"/>
      <c r="G1074" s="237"/>
      <c r="H1074" s="237"/>
      <c r="I1074" s="238" t="e">
        <f>IF(トイ・販促!#REF!=0,"",トイ・販促!#REF!)</f>
        <v>#REF!</v>
      </c>
      <c r="J1074" s="239" t="str">
        <f>IFERROR(IF(トイ・販促!#REF!=0,"",トイ・販促!#REF!),"")</f>
        <v/>
      </c>
      <c r="K1074" s="237"/>
      <c r="L1074" s="237"/>
      <c r="M1074" s="237"/>
      <c r="N1074" s="237"/>
      <c r="O1074" s="237"/>
      <c r="P1074" s="237"/>
      <c r="Q1074" s="237"/>
      <c r="R1074" s="237"/>
      <c r="S1074" s="216">
        <f t="shared" si="32"/>
        <v>1073</v>
      </c>
      <c r="AA1074" s="217" t="e">
        <f t="shared" si="33"/>
        <v>#VALUE!</v>
      </c>
    </row>
    <row r="1075" spans="1:27">
      <c r="A1075" s="217" t="str">
        <f>IFERROR(IF(J1075&lt;&gt;"",MAX($A$1:A1074)+1,""),"")</f>
        <v/>
      </c>
      <c r="B1075" s="218" t="str">
        <f>IFERROR(IF(J1075="","",_xlfn.CONCAT($Y$2,_xlfn.CONCAT(IF(LEN(ドッグキャリー!$K$2)=1,0,""),ドッグキャリー!$K$2,_xlfn.CONCAT(IF(LEN(ドッグキャリー!$N$2)=1,0,""),ドッグキャリー!$N$2)))),"")</f>
        <v/>
      </c>
      <c r="C1075" s="236"/>
      <c r="D1075" s="236"/>
      <c r="E1075" s="236"/>
      <c r="F1075" s="237"/>
      <c r="G1075" s="237"/>
      <c r="H1075" s="237"/>
      <c r="I1075" s="238" t="e">
        <f>IF(トイ・販促!#REF!=0,"",トイ・販促!#REF!)</f>
        <v>#REF!</v>
      </c>
      <c r="J1075" s="239" t="str">
        <f>IFERROR(IF(トイ・販促!#REF!=0,"",トイ・販促!#REF!),"")</f>
        <v/>
      </c>
      <c r="K1075" s="237"/>
      <c r="L1075" s="237"/>
      <c r="M1075" s="237"/>
      <c r="N1075" s="237"/>
      <c r="O1075" s="237"/>
      <c r="P1075" s="237"/>
      <c r="Q1075" s="237"/>
      <c r="R1075" s="237"/>
      <c r="S1075" s="216">
        <f t="shared" si="32"/>
        <v>1074</v>
      </c>
      <c r="AA1075" s="217" t="e">
        <f t="shared" si="33"/>
        <v>#VALUE!</v>
      </c>
    </row>
    <row r="1076" spans="1:27">
      <c r="A1076" s="217" t="str">
        <f>IFERROR(IF(J1076&lt;&gt;"",MAX($A$1:A1075)+1,""),"")</f>
        <v/>
      </c>
      <c r="B1076" s="218" t="str">
        <f>IFERROR(IF(J1076="","",_xlfn.CONCAT($Y$2,_xlfn.CONCAT(IF(LEN(ドッグキャリー!$K$2)=1,0,""),ドッグキャリー!$K$2,_xlfn.CONCAT(IF(LEN(ドッグキャリー!$N$2)=1,0,""),ドッグキャリー!$N$2)))),"")</f>
        <v/>
      </c>
      <c r="C1076" s="236"/>
      <c r="D1076" s="236"/>
      <c r="E1076" s="236"/>
      <c r="F1076" s="237"/>
      <c r="G1076" s="237"/>
      <c r="H1076" s="237"/>
      <c r="I1076" s="238" t="e">
        <f>IF(トイ・販促!#REF!=0,"",トイ・販促!#REF!)</f>
        <v>#REF!</v>
      </c>
      <c r="J1076" s="239" t="str">
        <f>IFERROR(IF(トイ・販促!#REF!=0,"",トイ・販促!#REF!),"")</f>
        <v/>
      </c>
      <c r="K1076" s="237"/>
      <c r="L1076" s="237"/>
      <c r="M1076" s="237"/>
      <c r="N1076" s="237"/>
      <c r="O1076" s="237"/>
      <c r="P1076" s="237"/>
      <c r="Q1076" s="237"/>
      <c r="R1076" s="237"/>
      <c r="S1076" s="216">
        <f t="shared" si="32"/>
        <v>1075</v>
      </c>
      <c r="AA1076" s="217" t="e">
        <f t="shared" si="33"/>
        <v>#VALUE!</v>
      </c>
    </row>
    <row r="1077" spans="1:27">
      <c r="A1077" s="217" t="str">
        <f>IFERROR(IF(J1077&lt;&gt;"",MAX($A$1:A1076)+1,""),"")</f>
        <v/>
      </c>
      <c r="B1077" s="218" t="str">
        <f>IFERROR(IF(J1077="","",_xlfn.CONCAT($Y$2,_xlfn.CONCAT(IF(LEN(ドッグキャリー!$K$2)=1,0,""),ドッグキャリー!$K$2,_xlfn.CONCAT(IF(LEN(ドッグキャリー!$N$2)=1,0,""),ドッグキャリー!$N$2)))),"")</f>
        <v/>
      </c>
      <c r="C1077" s="236"/>
      <c r="D1077" s="236"/>
      <c r="E1077" s="236"/>
      <c r="F1077" s="237"/>
      <c r="G1077" s="237"/>
      <c r="H1077" s="237"/>
      <c r="I1077" s="238" t="str">
        <f>IF(トイ・販促!N51=0,"",トイ・販促!E51)</f>
        <v/>
      </c>
      <c r="J1077" s="239" t="str">
        <f>IFERROR(IF(トイ・販促!N51=0,"",トイ・販促!N51),"")</f>
        <v/>
      </c>
      <c r="K1077" s="237"/>
      <c r="L1077" s="237"/>
      <c r="M1077" s="237"/>
      <c r="N1077" s="237"/>
      <c r="O1077" s="237"/>
      <c r="P1077" s="237"/>
      <c r="Q1077" s="237"/>
      <c r="R1077" s="237"/>
      <c r="S1077" s="216">
        <f t="shared" si="32"/>
        <v>1076</v>
      </c>
      <c r="AA1077" s="217" t="e">
        <f t="shared" si="33"/>
        <v>#VALUE!</v>
      </c>
    </row>
    <row r="1078" spans="1:27">
      <c r="A1078" s="217" t="str">
        <f>IFERROR(IF(J1078&lt;&gt;"",MAX($A$1:A1077)+1,""),"")</f>
        <v/>
      </c>
      <c r="B1078" s="218" t="str">
        <f>IFERROR(IF(J1078="","",_xlfn.CONCAT($Y$2,_xlfn.CONCAT(IF(LEN(ドッグキャリー!$K$2)=1,0,""),ドッグキャリー!$K$2,_xlfn.CONCAT(IF(LEN(ドッグキャリー!$N$2)=1,0,""),ドッグキャリー!$N$2)))),"")</f>
        <v/>
      </c>
      <c r="C1078" s="236"/>
      <c r="D1078" s="236"/>
      <c r="E1078" s="236"/>
      <c r="F1078" s="237"/>
      <c r="G1078" s="237"/>
      <c r="H1078" s="237"/>
      <c r="I1078" s="238" t="str">
        <f>IF(トイ・販促!N52=0,"",トイ・販促!E52)</f>
        <v/>
      </c>
      <c r="J1078" s="239" t="str">
        <f>IFERROR(IF(トイ・販促!N52=0,"",トイ・販促!N52),"")</f>
        <v/>
      </c>
      <c r="K1078" s="237"/>
      <c r="L1078" s="237"/>
      <c r="M1078" s="237"/>
      <c r="N1078" s="237"/>
      <c r="O1078" s="237"/>
      <c r="P1078" s="237"/>
      <c r="Q1078" s="237"/>
      <c r="R1078" s="237"/>
      <c r="S1078" s="216">
        <f t="shared" si="32"/>
        <v>1077</v>
      </c>
      <c r="AA1078" s="217" t="e">
        <f t="shared" si="33"/>
        <v>#VALUE!</v>
      </c>
    </row>
    <row r="1079" spans="1:27">
      <c r="A1079" s="217" t="str">
        <f>IFERROR(IF(J1079&lt;&gt;"",MAX($A$1:A1078)+1,""),"")</f>
        <v/>
      </c>
      <c r="B1079" s="218" t="str">
        <f>IFERROR(IF(J1079="","",_xlfn.CONCAT($Y$2,_xlfn.CONCAT(IF(LEN(ドッグキャリー!$K$2)=1,0,""),ドッグキャリー!$K$2,_xlfn.CONCAT(IF(LEN(ドッグキャリー!$N$2)=1,0,""),ドッグキャリー!$N$2)))),"")</f>
        <v/>
      </c>
      <c r="C1079" s="236"/>
      <c r="D1079" s="236"/>
      <c r="E1079" s="236"/>
      <c r="F1079" s="237"/>
      <c r="G1079" s="237"/>
      <c r="H1079" s="237"/>
      <c r="I1079" s="238" t="str">
        <f>IF(トイ・販促!N53=0,"",トイ・販促!E53)</f>
        <v/>
      </c>
      <c r="J1079" s="239" t="str">
        <f>IFERROR(IF(トイ・販促!N53=0,"",トイ・販促!N53),"")</f>
        <v/>
      </c>
      <c r="K1079" s="237"/>
      <c r="L1079" s="237"/>
      <c r="M1079" s="237"/>
      <c r="N1079" s="237"/>
      <c r="O1079" s="237"/>
      <c r="P1079" s="237"/>
      <c r="Q1079" s="237"/>
      <c r="R1079" s="237"/>
      <c r="S1079" s="216">
        <f t="shared" si="32"/>
        <v>1078</v>
      </c>
      <c r="AA1079" s="217" t="e">
        <f t="shared" si="33"/>
        <v>#VALUE!</v>
      </c>
    </row>
    <row r="1080" spans="1:27">
      <c r="A1080" s="217" t="str">
        <f>IFERROR(IF(J1080&lt;&gt;"",MAX($A$1:A1079)+1,""),"")</f>
        <v/>
      </c>
      <c r="B1080" s="218" t="str">
        <f>IFERROR(IF(J1080="","",_xlfn.CONCAT($Y$2,_xlfn.CONCAT(IF(LEN(ドッグキャリー!$K$2)=1,0,""),ドッグキャリー!$K$2,_xlfn.CONCAT(IF(LEN(ドッグキャリー!$N$2)=1,0,""),ドッグキャリー!$N$2)))),"")</f>
        <v/>
      </c>
      <c r="C1080" s="236"/>
      <c r="D1080" s="236"/>
      <c r="E1080" s="236"/>
      <c r="F1080" s="237"/>
      <c r="G1080" s="237"/>
      <c r="H1080" s="237"/>
      <c r="I1080" s="238" t="str">
        <f>IF(トイ・販促!N54=0,"",トイ・販促!E54)</f>
        <v/>
      </c>
      <c r="J1080" s="239" t="str">
        <f>IFERROR(IF(トイ・販促!N54=0,"",トイ・販促!N54),"")</f>
        <v/>
      </c>
      <c r="K1080" s="237"/>
      <c r="L1080" s="237"/>
      <c r="M1080" s="237"/>
      <c r="N1080" s="237"/>
      <c r="O1080" s="237"/>
      <c r="P1080" s="237"/>
      <c r="Q1080" s="237"/>
      <c r="R1080" s="237"/>
      <c r="S1080" s="216">
        <f t="shared" si="32"/>
        <v>1079</v>
      </c>
      <c r="AA1080" s="217" t="e">
        <f t="shared" si="33"/>
        <v>#VALUE!</v>
      </c>
    </row>
    <row r="1081" spans="1:27">
      <c r="A1081" s="217" t="str">
        <f>IFERROR(IF(J1081&lt;&gt;"",MAX($A$1:A1080)+1,""),"")</f>
        <v/>
      </c>
      <c r="B1081" s="218" t="str">
        <f>IFERROR(IF(J1081="","",_xlfn.CONCAT($Y$2,_xlfn.CONCAT(IF(LEN(ドッグキャリー!$K$2)=1,0,""),ドッグキャリー!$K$2,_xlfn.CONCAT(IF(LEN(ドッグキャリー!$N$2)=1,0,""),ドッグキャリー!$N$2)))),"")</f>
        <v/>
      </c>
      <c r="C1081" s="236"/>
      <c r="D1081" s="236"/>
      <c r="E1081" s="236"/>
      <c r="F1081" s="237"/>
      <c r="G1081" s="237"/>
      <c r="H1081" s="237"/>
      <c r="I1081" s="238" t="str">
        <f>IF(トイ・販促!N55=0,"",トイ・販促!E55)</f>
        <v/>
      </c>
      <c r="J1081" s="239" t="str">
        <f>IFERROR(IF(トイ・販促!N55=0,"",トイ・販促!N55),"")</f>
        <v/>
      </c>
      <c r="K1081" s="237"/>
      <c r="L1081" s="237"/>
      <c r="M1081" s="237"/>
      <c r="N1081" s="237"/>
      <c r="O1081" s="237"/>
      <c r="P1081" s="237"/>
      <c r="Q1081" s="237"/>
      <c r="R1081" s="237"/>
      <c r="S1081" s="216">
        <f t="shared" si="32"/>
        <v>1080</v>
      </c>
      <c r="AA1081" s="217" t="e">
        <f t="shared" si="33"/>
        <v>#VALUE!</v>
      </c>
    </row>
    <row r="1082" spans="1:27">
      <c r="A1082" s="217" t="str">
        <f>IFERROR(IF(J1082&lt;&gt;"",MAX($A$1:A1081)+1,""),"")</f>
        <v/>
      </c>
      <c r="B1082" s="218" t="str">
        <f>IFERROR(IF(J1082="","",_xlfn.CONCAT($Y$2,_xlfn.CONCAT(IF(LEN(ドッグキャリー!$K$2)=1,0,""),ドッグキャリー!$K$2,_xlfn.CONCAT(IF(LEN(ドッグキャリー!$N$2)=1,0,""),ドッグキャリー!$N$2)))),"")</f>
        <v/>
      </c>
      <c r="C1082" s="236"/>
      <c r="D1082" s="236"/>
      <c r="E1082" s="236"/>
      <c r="F1082" s="237"/>
      <c r="G1082" s="237"/>
      <c r="H1082" s="237"/>
      <c r="I1082" s="238" t="str">
        <f>IF(トイ・販促!N56=0,"",トイ・販促!E56)</f>
        <v/>
      </c>
      <c r="J1082" s="239" t="str">
        <f>IFERROR(IF(トイ・販促!N56=0,"",トイ・販促!N56),"")</f>
        <v/>
      </c>
      <c r="K1082" s="237"/>
      <c r="L1082" s="237"/>
      <c r="M1082" s="237"/>
      <c r="N1082" s="237"/>
      <c r="O1082" s="237"/>
      <c r="P1082" s="237"/>
      <c r="Q1082" s="237"/>
      <c r="R1082" s="237"/>
      <c r="S1082" s="216">
        <f t="shared" si="32"/>
        <v>1081</v>
      </c>
      <c r="AA1082" s="217" t="e">
        <f t="shared" si="33"/>
        <v>#VALUE!</v>
      </c>
    </row>
    <row r="1083" spans="1:27">
      <c r="A1083" s="217" t="str">
        <f>IFERROR(IF(J1083&lt;&gt;"",MAX($A$1:A1082)+1,""),"")</f>
        <v/>
      </c>
      <c r="B1083" s="218" t="str">
        <f>IFERROR(IF(J1083="","",_xlfn.CONCAT($Y$2,_xlfn.CONCAT(IF(LEN(ドッグキャリー!$K$2)=1,0,""),ドッグキャリー!$K$2,_xlfn.CONCAT(IF(LEN(ドッグキャリー!$N$2)=1,0,""),ドッグキャリー!$N$2)))),"")</f>
        <v/>
      </c>
      <c r="C1083" s="236"/>
      <c r="D1083" s="236"/>
      <c r="E1083" s="236"/>
      <c r="F1083" s="237"/>
      <c r="G1083" s="237"/>
      <c r="H1083" s="237"/>
      <c r="I1083" s="238" t="str">
        <f>IF(トイ・販促!N57=0,"",トイ・販促!E57)</f>
        <v/>
      </c>
      <c r="J1083" s="239" t="str">
        <f>IFERROR(IF(トイ・販促!N57=0,"",トイ・販促!N57),"")</f>
        <v/>
      </c>
      <c r="K1083" s="237"/>
      <c r="L1083" s="237"/>
      <c r="M1083" s="237"/>
      <c r="N1083" s="237"/>
      <c r="O1083" s="237"/>
      <c r="P1083" s="237"/>
      <c r="Q1083" s="237"/>
      <c r="R1083" s="237"/>
      <c r="S1083" s="216">
        <f t="shared" si="32"/>
        <v>1082</v>
      </c>
      <c r="AA1083" s="217" t="e">
        <f t="shared" si="33"/>
        <v>#VALUE!</v>
      </c>
    </row>
    <row r="1084" spans="1:27">
      <c r="A1084" s="217" t="str">
        <f>IFERROR(IF(J1084&lt;&gt;"",MAX($A$1:A1083)+1,""),"")</f>
        <v/>
      </c>
      <c r="B1084" s="218" t="str">
        <f>IFERROR(IF(J1084="","",_xlfn.CONCAT($Y$2,_xlfn.CONCAT(IF(LEN(ドッグキャリー!$K$2)=1,0,""),ドッグキャリー!$K$2,_xlfn.CONCAT(IF(LEN(ドッグキャリー!$N$2)=1,0,""),ドッグキャリー!$N$2)))),"")</f>
        <v/>
      </c>
      <c r="C1084" s="236"/>
      <c r="D1084" s="236"/>
      <c r="E1084" s="236"/>
      <c r="F1084" s="237"/>
      <c r="G1084" s="237"/>
      <c r="H1084" s="237"/>
      <c r="I1084" s="238" t="str">
        <f>IF(トイ・販促!N58=0,"",トイ・販促!E58)</f>
        <v/>
      </c>
      <c r="J1084" s="239" t="str">
        <f>IFERROR(IF(トイ・販促!N58=0,"",トイ・販促!N58),"")</f>
        <v/>
      </c>
      <c r="K1084" s="237"/>
      <c r="L1084" s="237"/>
      <c r="M1084" s="237"/>
      <c r="N1084" s="237"/>
      <c r="O1084" s="237"/>
      <c r="P1084" s="237"/>
      <c r="Q1084" s="237"/>
      <c r="R1084" s="237"/>
      <c r="S1084" s="216">
        <f t="shared" si="32"/>
        <v>1083</v>
      </c>
      <c r="AA1084" s="217" t="e">
        <f t="shared" si="33"/>
        <v>#VALUE!</v>
      </c>
    </row>
    <row r="1085" spans="1:27">
      <c r="A1085" s="217" t="str">
        <f>IFERROR(IF(J1085&lt;&gt;"",MAX($A$1:A1084)+1,""),"")</f>
        <v/>
      </c>
      <c r="B1085" s="218" t="str">
        <f>IFERROR(IF(J1085="","",_xlfn.CONCAT($Y$2,_xlfn.CONCAT(IF(LEN(ドッグキャリー!$K$2)=1,0,""),ドッグキャリー!$K$2,_xlfn.CONCAT(IF(LEN(ドッグキャリー!$N$2)=1,0,""),ドッグキャリー!$N$2)))),"")</f>
        <v/>
      </c>
      <c r="C1085" s="236"/>
      <c r="D1085" s="236"/>
      <c r="E1085" s="236"/>
      <c r="F1085" s="237"/>
      <c r="G1085" s="237"/>
      <c r="H1085" s="237"/>
      <c r="I1085" s="238" t="str">
        <f>IF(トイ・販促!N59=0,"",トイ・販促!E59)</f>
        <v/>
      </c>
      <c r="J1085" s="239" t="str">
        <f>IFERROR(IF(トイ・販促!N59=0,"",トイ・販促!N59),"")</f>
        <v/>
      </c>
      <c r="K1085" s="237"/>
      <c r="L1085" s="237"/>
      <c r="M1085" s="237"/>
      <c r="N1085" s="237"/>
      <c r="O1085" s="237"/>
      <c r="P1085" s="237"/>
      <c r="Q1085" s="237"/>
      <c r="R1085" s="237"/>
      <c r="S1085" s="216">
        <f t="shared" si="32"/>
        <v>1084</v>
      </c>
      <c r="AA1085" s="217" t="e">
        <f t="shared" si="33"/>
        <v>#VALUE!</v>
      </c>
    </row>
    <row r="1086" spans="1:27">
      <c r="A1086" s="217" t="str">
        <f>IFERROR(IF(J1086&lt;&gt;"",MAX($A$1:A1085)+1,""),"")</f>
        <v/>
      </c>
      <c r="B1086" s="218" t="str">
        <f>IFERROR(IF(J1086="","",_xlfn.CONCAT($Y$2,_xlfn.CONCAT(IF(LEN(ドッグキャリー!$K$2)=1,0,""),ドッグキャリー!$K$2,_xlfn.CONCAT(IF(LEN(ドッグキャリー!$N$2)=1,0,""),ドッグキャリー!$N$2)))),"")</f>
        <v/>
      </c>
      <c r="C1086" s="236"/>
      <c r="D1086" s="236"/>
      <c r="E1086" s="236"/>
      <c r="F1086" s="237"/>
      <c r="G1086" s="237"/>
      <c r="H1086" s="237"/>
      <c r="I1086" s="238" t="str">
        <f>IF(トイ・販促!N60=0,"",トイ・販促!E60)</f>
        <v/>
      </c>
      <c r="J1086" s="239" t="str">
        <f>IFERROR(IF(トイ・販促!N60=0,"",トイ・販促!N60),"")</f>
        <v/>
      </c>
      <c r="K1086" s="237"/>
      <c r="L1086" s="237"/>
      <c r="M1086" s="237"/>
      <c r="N1086" s="237"/>
      <c r="O1086" s="237"/>
      <c r="P1086" s="237"/>
      <c r="Q1086" s="237"/>
      <c r="R1086" s="237"/>
      <c r="S1086" s="216">
        <f t="shared" si="32"/>
        <v>1085</v>
      </c>
      <c r="AA1086" s="217" t="e">
        <f t="shared" si="33"/>
        <v>#VALUE!</v>
      </c>
    </row>
    <row r="1087" spans="1:27">
      <c r="A1087" s="217" t="str">
        <f>IFERROR(IF(J1087&lt;&gt;"",MAX($A$1:A1086)+1,""),"")</f>
        <v/>
      </c>
      <c r="B1087" s="218" t="str">
        <f>IFERROR(IF(J1087="","",_xlfn.CONCAT($Y$2,_xlfn.CONCAT(IF(LEN(ドッグキャリー!$K$2)=1,0,""),ドッグキャリー!$K$2,_xlfn.CONCAT(IF(LEN(ドッグキャリー!$N$2)=1,0,""),ドッグキャリー!$N$2)))),"")</f>
        <v/>
      </c>
      <c r="C1087" s="236"/>
      <c r="D1087" s="236"/>
      <c r="E1087" s="236"/>
      <c r="F1087" s="237"/>
      <c r="G1087" s="237"/>
      <c r="H1087" s="237"/>
      <c r="I1087" s="238" t="str">
        <f>IF(トイ・販促!N61=0,"",トイ・販促!E61)</f>
        <v/>
      </c>
      <c r="J1087" s="239" t="str">
        <f>IFERROR(IF(トイ・販促!N61=0,"",トイ・販促!N61),"")</f>
        <v/>
      </c>
      <c r="K1087" s="237"/>
      <c r="L1087" s="237"/>
      <c r="M1087" s="237"/>
      <c r="N1087" s="237"/>
      <c r="O1087" s="237"/>
      <c r="P1087" s="237"/>
      <c r="Q1087" s="237"/>
      <c r="R1087" s="237"/>
      <c r="S1087" s="216">
        <f t="shared" si="32"/>
        <v>1086</v>
      </c>
      <c r="AA1087" s="217" t="e">
        <f t="shared" si="33"/>
        <v>#VALUE!</v>
      </c>
    </row>
    <row r="1088" spans="1:27">
      <c r="A1088" s="217" t="str">
        <f>IFERROR(IF(J1088&lt;&gt;"",MAX($A$1:A1087)+1,""),"")</f>
        <v/>
      </c>
      <c r="B1088" s="218" t="str">
        <f>IFERROR(IF(J1088="","",_xlfn.CONCAT($Y$2,_xlfn.CONCAT(IF(LEN(ドッグキャリー!$K$2)=1,0,""),ドッグキャリー!$K$2,_xlfn.CONCAT(IF(LEN(ドッグキャリー!$N$2)=1,0,""),ドッグキャリー!$N$2)))),"")</f>
        <v/>
      </c>
      <c r="C1088" s="236"/>
      <c r="D1088" s="236"/>
      <c r="E1088" s="236"/>
      <c r="F1088" s="237"/>
      <c r="G1088" s="237"/>
      <c r="H1088" s="237"/>
      <c r="I1088" s="238" t="str">
        <f>IF(トイ・販促!N62=0,"",トイ・販促!E62)</f>
        <v/>
      </c>
      <c r="J1088" s="239" t="str">
        <f>IFERROR(IF(トイ・販促!N62=0,"",トイ・販促!N62),"")</f>
        <v/>
      </c>
      <c r="K1088" s="237"/>
      <c r="L1088" s="237"/>
      <c r="M1088" s="237"/>
      <c r="N1088" s="237"/>
      <c r="O1088" s="237"/>
      <c r="P1088" s="237"/>
      <c r="Q1088" s="237"/>
      <c r="R1088" s="237"/>
      <c r="S1088" s="216">
        <f t="shared" si="32"/>
        <v>1087</v>
      </c>
      <c r="AA1088" s="217" t="e">
        <f t="shared" si="33"/>
        <v>#VALUE!</v>
      </c>
    </row>
    <row r="1089" spans="1:27">
      <c r="A1089" s="217" t="str">
        <f>IFERROR(IF(J1089&lt;&gt;"",MAX($A$1:A1088)+1,""),"")</f>
        <v/>
      </c>
      <c r="B1089" s="218" t="str">
        <f>IFERROR(IF(J1089="","",_xlfn.CONCAT($Y$2,_xlfn.CONCAT(IF(LEN(ドッグキャリー!$K$2)=1,0,""),ドッグキャリー!$K$2,_xlfn.CONCAT(IF(LEN(ドッグキャリー!$N$2)=1,0,""),ドッグキャリー!$N$2)))),"")</f>
        <v/>
      </c>
      <c r="C1089" s="236"/>
      <c r="D1089" s="236"/>
      <c r="E1089" s="236"/>
      <c r="F1089" s="237"/>
      <c r="G1089" s="237"/>
      <c r="H1089" s="237"/>
      <c r="I1089" s="238" t="str">
        <f>IF(トイ・販促!N63=0,"",トイ・販促!E63)</f>
        <v/>
      </c>
      <c r="J1089" s="239" t="str">
        <f>IFERROR(IF(トイ・販促!N63=0,"",トイ・販促!N63),"")</f>
        <v/>
      </c>
      <c r="K1089" s="237"/>
      <c r="L1089" s="237"/>
      <c r="M1089" s="237"/>
      <c r="N1089" s="237"/>
      <c r="O1089" s="237"/>
      <c r="P1089" s="237"/>
      <c r="Q1089" s="237"/>
      <c r="R1089" s="237"/>
      <c r="S1089" s="216">
        <f t="shared" si="32"/>
        <v>1088</v>
      </c>
      <c r="AA1089" s="217" t="e">
        <f t="shared" si="33"/>
        <v>#VALUE!</v>
      </c>
    </row>
    <row r="1090" spans="1:27">
      <c r="A1090" s="217" t="str">
        <f>IFERROR(IF(J1090&lt;&gt;"",MAX($A$1:A1089)+1,""),"")</f>
        <v/>
      </c>
      <c r="B1090" s="218" t="str">
        <f>IFERROR(IF(J1090="","",_xlfn.CONCAT($Y$2,_xlfn.CONCAT(IF(LEN(ドッグキャリー!$K$2)=1,0,""),ドッグキャリー!$K$2,_xlfn.CONCAT(IF(LEN(ドッグキャリー!$N$2)=1,0,""),ドッグキャリー!$N$2)))),"")</f>
        <v/>
      </c>
      <c r="C1090" s="236"/>
      <c r="D1090" s="236"/>
      <c r="E1090" s="236"/>
      <c r="F1090" s="237"/>
      <c r="G1090" s="237"/>
      <c r="H1090" s="237"/>
      <c r="I1090" s="238" t="str">
        <f>IF(トイ・販促!N64=0,"",トイ・販促!E64)</f>
        <v/>
      </c>
      <c r="J1090" s="239" t="str">
        <f>IFERROR(IF(トイ・販促!N64=0,"",トイ・販促!N64),"")</f>
        <v/>
      </c>
      <c r="K1090" s="237"/>
      <c r="L1090" s="237"/>
      <c r="M1090" s="237"/>
      <c r="N1090" s="237"/>
      <c r="O1090" s="237"/>
      <c r="P1090" s="237"/>
      <c r="Q1090" s="237"/>
      <c r="R1090" s="237"/>
      <c r="S1090" s="216">
        <f t="shared" si="32"/>
        <v>1089</v>
      </c>
      <c r="AA1090" s="217" t="e">
        <f t="shared" si="33"/>
        <v>#VALUE!</v>
      </c>
    </row>
    <row r="1091" spans="1:27">
      <c r="A1091" s="217" t="str">
        <f>IFERROR(IF(J1091&lt;&gt;"",MAX($A$1:A1090)+1,""),"")</f>
        <v/>
      </c>
      <c r="B1091" s="218" t="str">
        <f>IFERROR(IF(J1091="","",_xlfn.CONCAT($Y$2,_xlfn.CONCAT(IF(LEN(ドッグキャリー!$K$2)=1,0,""),ドッグキャリー!$K$2,_xlfn.CONCAT(IF(LEN(ドッグキャリー!$N$2)=1,0,""),ドッグキャリー!$N$2)))),"")</f>
        <v/>
      </c>
      <c r="C1091" s="236"/>
      <c r="D1091" s="236"/>
      <c r="E1091" s="236"/>
      <c r="F1091" s="237"/>
      <c r="G1091" s="237"/>
      <c r="H1091" s="237"/>
      <c r="I1091" s="238" t="str">
        <f>IF(トイ・販促!N65=0,"",トイ・販促!E65)</f>
        <v/>
      </c>
      <c r="J1091" s="239" t="str">
        <f>IFERROR(IF(トイ・販促!N65=0,"",トイ・販促!N65),"")</f>
        <v/>
      </c>
      <c r="K1091" s="237"/>
      <c r="L1091" s="237"/>
      <c r="M1091" s="237"/>
      <c r="N1091" s="237"/>
      <c r="O1091" s="237"/>
      <c r="P1091" s="237"/>
      <c r="Q1091" s="237"/>
      <c r="R1091" s="237"/>
      <c r="S1091" s="216">
        <f t="shared" ref="S1091:S1141" si="34">+ROW()-ROW($B$1)</f>
        <v>1090</v>
      </c>
      <c r="AA1091" s="217" t="e">
        <f t="shared" ref="AA1091:AA1140" si="35">IF(J1091-J1090=1,0,1)</f>
        <v>#VALUE!</v>
      </c>
    </row>
    <row r="1092" spans="1:27">
      <c r="A1092" s="217" t="str">
        <f>IFERROR(IF(J1092&lt;&gt;"",MAX($A$1:A1091)+1,""),"")</f>
        <v/>
      </c>
      <c r="B1092" s="218" t="str">
        <f>IFERROR(IF(J1092="","",_xlfn.CONCAT($Y$2,_xlfn.CONCAT(IF(LEN(ドッグキャリー!$K$2)=1,0,""),ドッグキャリー!$K$2,_xlfn.CONCAT(IF(LEN(ドッグキャリー!$N$2)=1,0,""),ドッグキャリー!$N$2)))),"")</f>
        <v/>
      </c>
      <c r="C1092" s="236"/>
      <c r="D1092" s="236"/>
      <c r="E1092" s="236"/>
      <c r="F1092" s="237"/>
      <c r="G1092" s="237"/>
      <c r="H1092" s="237"/>
      <c r="I1092" s="238" t="str">
        <f>IF(トイ・販促!N66=0,"",トイ・販促!E66)</f>
        <v/>
      </c>
      <c r="J1092" s="239" t="str">
        <f>IFERROR(IF(トイ・販促!N66=0,"",トイ・販促!N66),"")</f>
        <v/>
      </c>
      <c r="K1092" s="237"/>
      <c r="L1092" s="237"/>
      <c r="M1092" s="237"/>
      <c r="N1092" s="237"/>
      <c r="O1092" s="237"/>
      <c r="P1092" s="237"/>
      <c r="Q1092" s="237"/>
      <c r="R1092" s="237"/>
      <c r="S1092" s="216">
        <f t="shared" si="34"/>
        <v>1091</v>
      </c>
      <c r="AA1092" s="217" t="e">
        <f t="shared" si="35"/>
        <v>#VALUE!</v>
      </c>
    </row>
    <row r="1093" spans="1:27">
      <c r="A1093" s="217" t="str">
        <f>IFERROR(IF(J1093&lt;&gt;"",MAX($A$1:A1092)+1,""),"")</f>
        <v/>
      </c>
      <c r="B1093" s="218" t="str">
        <f>IFERROR(IF(J1093="","",_xlfn.CONCAT($Y$2,_xlfn.CONCAT(IF(LEN(ドッグキャリー!$K$2)=1,0,""),ドッグキャリー!$K$2,_xlfn.CONCAT(IF(LEN(ドッグキャリー!$N$2)=1,0,""),ドッグキャリー!$N$2)))),"")</f>
        <v/>
      </c>
      <c r="C1093" s="236"/>
      <c r="D1093" s="236"/>
      <c r="E1093" s="236"/>
      <c r="F1093" s="237"/>
      <c r="G1093" s="237"/>
      <c r="H1093" s="237"/>
      <c r="I1093" s="238" t="str">
        <f>IF(トイ・販促!N67=0,"",トイ・販促!E67)</f>
        <v/>
      </c>
      <c r="J1093" s="239" t="str">
        <f>IFERROR(IF(トイ・販促!N67=0,"",トイ・販促!N67),"")</f>
        <v/>
      </c>
      <c r="K1093" s="237"/>
      <c r="L1093" s="237"/>
      <c r="M1093" s="237"/>
      <c r="N1093" s="237"/>
      <c r="O1093" s="237"/>
      <c r="P1093" s="237"/>
      <c r="Q1093" s="237"/>
      <c r="R1093" s="237"/>
      <c r="S1093" s="216">
        <f t="shared" si="34"/>
        <v>1092</v>
      </c>
      <c r="AA1093" s="217" t="e">
        <f t="shared" si="35"/>
        <v>#VALUE!</v>
      </c>
    </row>
    <row r="1094" spans="1:27">
      <c r="A1094" s="217" t="str">
        <f>IFERROR(IF(J1094&lt;&gt;"",MAX($A$1:A1093)+1,""),"")</f>
        <v/>
      </c>
      <c r="B1094" s="218" t="str">
        <f>IFERROR(IF(J1094="","",_xlfn.CONCAT($Y$2,_xlfn.CONCAT(IF(LEN(ドッグキャリー!$K$2)=1,0,""),ドッグキャリー!$K$2,_xlfn.CONCAT(IF(LEN(ドッグキャリー!$N$2)=1,0,""),ドッグキャリー!$N$2)))),"")</f>
        <v/>
      </c>
      <c r="C1094" s="236"/>
      <c r="D1094" s="236"/>
      <c r="E1094" s="236"/>
      <c r="F1094" s="237"/>
      <c r="G1094" s="237"/>
      <c r="H1094" s="237"/>
      <c r="I1094" s="238" t="str">
        <f>IF(トイ・販促!N68=0,"",トイ・販促!E68)</f>
        <v/>
      </c>
      <c r="J1094" s="239" t="str">
        <f>IFERROR(IF(トイ・販促!N68=0,"",トイ・販促!N68),"")</f>
        <v/>
      </c>
      <c r="K1094" s="237"/>
      <c r="L1094" s="237"/>
      <c r="M1094" s="237"/>
      <c r="N1094" s="237"/>
      <c r="O1094" s="237"/>
      <c r="P1094" s="237"/>
      <c r="Q1094" s="237"/>
      <c r="R1094" s="237"/>
      <c r="S1094" s="216">
        <f t="shared" si="34"/>
        <v>1093</v>
      </c>
      <c r="AA1094" s="217" t="e">
        <f t="shared" si="35"/>
        <v>#VALUE!</v>
      </c>
    </row>
    <row r="1095" spans="1:27">
      <c r="A1095" s="217" t="str">
        <f>IFERROR(IF(J1095&lt;&gt;"",MAX($A$1:A1094)+1,""),"")</f>
        <v/>
      </c>
      <c r="B1095" s="218" t="str">
        <f>IFERROR(IF(J1095="","",_xlfn.CONCAT($Y$2,_xlfn.CONCAT(IF(LEN(ドッグキャリー!$K$2)=1,0,""),ドッグキャリー!$K$2,_xlfn.CONCAT(IF(LEN(ドッグキャリー!$N$2)=1,0,""),ドッグキャリー!$N$2)))),"")</f>
        <v/>
      </c>
      <c r="C1095" s="236"/>
      <c r="D1095" s="236"/>
      <c r="E1095" s="236"/>
      <c r="F1095" s="237"/>
      <c r="G1095" s="237"/>
      <c r="H1095" s="237"/>
      <c r="I1095" s="238" t="str">
        <f>IF(トイ・販促!N69=0,"",トイ・販促!E69)</f>
        <v/>
      </c>
      <c r="J1095" s="239" t="str">
        <f>IFERROR(IF(トイ・販促!N69=0,"",トイ・販促!N69),"")</f>
        <v/>
      </c>
      <c r="K1095" s="237"/>
      <c r="L1095" s="237"/>
      <c r="M1095" s="237"/>
      <c r="N1095" s="237"/>
      <c r="O1095" s="237"/>
      <c r="P1095" s="237"/>
      <c r="Q1095" s="237"/>
      <c r="R1095" s="237"/>
      <c r="S1095" s="216">
        <f t="shared" si="34"/>
        <v>1094</v>
      </c>
      <c r="AA1095" s="217" t="e">
        <f t="shared" si="35"/>
        <v>#VALUE!</v>
      </c>
    </row>
    <row r="1096" spans="1:27">
      <c r="A1096" s="217" t="str">
        <f>IFERROR(IF(J1096&lt;&gt;"",MAX($A$1:A1095)+1,""),"")</f>
        <v/>
      </c>
      <c r="B1096" s="218" t="str">
        <f>IFERROR(IF(J1096="","",_xlfn.CONCAT($Y$2,_xlfn.CONCAT(IF(LEN(ドッグキャリー!$K$2)=1,0,""),ドッグキャリー!$K$2,_xlfn.CONCAT(IF(LEN(ドッグキャリー!$N$2)=1,0,""),ドッグキャリー!$N$2)))),"")</f>
        <v/>
      </c>
      <c r="C1096" s="236"/>
      <c r="D1096" s="236"/>
      <c r="E1096" s="236"/>
      <c r="F1096" s="237"/>
      <c r="G1096" s="237"/>
      <c r="H1096" s="237"/>
      <c r="I1096" s="238" t="str">
        <f>IF(トイ・販促!N70=0,"",トイ・販促!E70)</f>
        <v/>
      </c>
      <c r="J1096" s="239" t="str">
        <f>IFERROR(IF(トイ・販促!N70=0,"",トイ・販促!N70),"")</f>
        <v/>
      </c>
      <c r="K1096" s="237"/>
      <c r="L1096" s="237"/>
      <c r="M1096" s="237"/>
      <c r="N1096" s="237"/>
      <c r="O1096" s="237"/>
      <c r="P1096" s="237"/>
      <c r="Q1096" s="237"/>
      <c r="R1096" s="237"/>
      <c r="S1096" s="216">
        <f t="shared" si="34"/>
        <v>1095</v>
      </c>
      <c r="AA1096" s="217" t="e">
        <f t="shared" si="35"/>
        <v>#VALUE!</v>
      </c>
    </row>
    <row r="1097" spans="1:27">
      <c r="A1097" s="217" t="str">
        <f>IFERROR(IF(J1097&lt;&gt;"",MAX($A$1:A1096)+1,""),"")</f>
        <v/>
      </c>
      <c r="B1097" s="218" t="str">
        <f>IFERROR(IF(J1097="","",_xlfn.CONCAT($Y$2,_xlfn.CONCAT(IF(LEN(ドッグキャリー!$K$2)=1,0,""),ドッグキャリー!$K$2,_xlfn.CONCAT(IF(LEN(ドッグキャリー!$N$2)=1,0,""),ドッグキャリー!$N$2)))),"")</f>
        <v/>
      </c>
      <c r="C1097" s="236"/>
      <c r="D1097" s="236"/>
      <c r="E1097" s="236"/>
      <c r="F1097" s="237"/>
      <c r="G1097" s="237"/>
      <c r="H1097" s="237"/>
      <c r="I1097" s="238" t="str">
        <f>IF(トイ・販促!N71=0,"",トイ・販促!E71)</f>
        <v/>
      </c>
      <c r="J1097" s="239" t="str">
        <f>IFERROR(IF(トイ・販促!N71=0,"",トイ・販促!N71),"")</f>
        <v/>
      </c>
      <c r="K1097" s="237"/>
      <c r="L1097" s="237"/>
      <c r="M1097" s="237"/>
      <c r="N1097" s="237"/>
      <c r="O1097" s="237"/>
      <c r="P1097" s="237"/>
      <c r="Q1097" s="237"/>
      <c r="R1097" s="237"/>
      <c r="S1097" s="216">
        <f t="shared" si="34"/>
        <v>1096</v>
      </c>
      <c r="AA1097" s="217" t="e">
        <f t="shared" si="35"/>
        <v>#VALUE!</v>
      </c>
    </row>
    <row r="1098" spans="1:27">
      <c r="A1098" s="217" t="str">
        <f>IFERROR(IF(J1098&lt;&gt;"",MAX($A$1:A1097)+1,""),"")</f>
        <v/>
      </c>
      <c r="B1098" s="218" t="str">
        <f>IFERROR(IF(J1098="","",_xlfn.CONCAT($Y$2,_xlfn.CONCAT(IF(LEN(ドッグキャリー!$K$2)=1,0,""),ドッグキャリー!$K$2,_xlfn.CONCAT(IF(LEN(ドッグキャリー!$N$2)=1,0,""),ドッグキャリー!$N$2)))),"")</f>
        <v/>
      </c>
      <c r="C1098" s="236"/>
      <c r="D1098" s="236"/>
      <c r="E1098" s="236"/>
      <c r="F1098" s="237"/>
      <c r="G1098" s="237"/>
      <c r="H1098" s="237"/>
      <c r="I1098" s="238" t="str">
        <f>IF(トイ・販促!N72=0,"",トイ・販促!E72)</f>
        <v/>
      </c>
      <c r="J1098" s="239" t="str">
        <f>IFERROR(IF(トイ・販促!N72=0,"",トイ・販促!N72),"")</f>
        <v/>
      </c>
      <c r="K1098" s="237"/>
      <c r="L1098" s="237"/>
      <c r="M1098" s="237"/>
      <c r="N1098" s="237"/>
      <c r="O1098" s="237"/>
      <c r="P1098" s="237"/>
      <c r="Q1098" s="237"/>
      <c r="R1098" s="237"/>
      <c r="S1098" s="216">
        <f t="shared" si="34"/>
        <v>1097</v>
      </c>
      <c r="AA1098" s="217" t="e">
        <f t="shared" si="35"/>
        <v>#VALUE!</v>
      </c>
    </row>
    <row r="1099" spans="1:27">
      <c r="A1099" s="217" t="str">
        <f>IFERROR(IF(J1099&lt;&gt;"",MAX($A$1:A1098)+1,""),"")</f>
        <v/>
      </c>
      <c r="B1099" s="218" t="str">
        <f>IFERROR(IF(J1099="","",_xlfn.CONCAT($Y$2,_xlfn.CONCAT(IF(LEN(ドッグキャリー!$K$2)=1,0,""),ドッグキャリー!$K$2,_xlfn.CONCAT(IF(LEN(ドッグキャリー!$N$2)=1,0,""),ドッグキャリー!$N$2)))),"")</f>
        <v/>
      </c>
      <c r="C1099" s="236"/>
      <c r="D1099" s="236"/>
      <c r="E1099" s="236"/>
      <c r="F1099" s="237"/>
      <c r="G1099" s="237"/>
      <c r="H1099" s="237"/>
      <c r="I1099" s="238" t="str">
        <f>IF(トイ・販促!N73=0,"",トイ・販促!E73)</f>
        <v/>
      </c>
      <c r="J1099" s="239" t="str">
        <f>IFERROR(IF(トイ・販促!N73=0,"",トイ・販促!N73),"")</f>
        <v/>
      </c>
      <c r="K1099" s="237"/>
      <c r="L1099" s="237"/>
      <c r="M1099" s="237"/>
      <c r="N1099" s="237"/>
      <c r="O1099" s="237"/>
      <c r="P1099" s="237"/>
      <c r="Q1099" s="237"/>
      <c r="R1099" s="237"/>
      <c r="S1099" s="216">
        <f t="shared" si="34"/>
        <v>1098</v>
      </c>
      <c r="AA1099" s="217" t="e">
        <f t="shared" si="35"/>
        <v>#VALUE!</v>
      </c>
    </row>
    <row r="1100" spans="1:27">
      <c r="A1100" s="217" t="str">
        <f>IFERROR(IF(J1100&lt;&gt;"",MAX($A$1:A1099)+1,""),"")</f>
        <v/>
      </c>
      <c r="B1100" s="218" t="str">
        <f>IFERROR(IF(J1100="","",_xlfn.CONCAT($Y$2,_xlfn.CONCAT(IF(LEN(ドッグキャリー!$K$2)=1,0,""),ドッグキャリー!$K$2,_xlfn.CONCAT(IF(LEN(ドッグキャリー!$N$2)=1,0,""),ドッグキャリー!$N$2)))),"")</f>
        <v/>
      </c>
      <c r="C1100" s="236"/>
      <c r="D1100" s="236"/>
      <c r="E1100" s="236"/>
      <c r="F1100" s="237"/>
      <c r="G1100" s="237"/>
      <c r="H1100" s="237"/>
      <c r="I1100" s="238" t="str">
        <f>IF(トイ・販促!N74=0,"",トイ・販促!E74)</f>
        <v/>
      </c>
      <c r="J1100" s="239" t="str">
        <f>IFERROR(IF(トイ・販促!N74=0,"",トイ・販促!N74),"")</f>
        <v/>
      </c>
      <c r="K1100" s="237"/>
      <c r="L1100" s="237"/>
      <c r="M1100" s="237"/>
      <c r="N1100" s="237"/>
      <c r="O1100" s="237"/>
      <c r="P1100" s="237"/>
      <c r="Q1100" s="237"/>
      <c r="R1100" s="237"/>
      <c r="S1100" s="216">
        <f t="shared" si="34"/>
        <v>1099</v>
      </c>
      <c r="AA1100" s="217" t="e">
        <f t="shared" si="35"/>
        <v>#VALUE!</v>
      </c>
    </row>
    <row r="1101" spans="1:27">
      <c r="A1101" s="217" t="str">
        <f>IFERROR(IF(J1101&lt;&gt;"",MAX($A$1:A1100)+1,""),"")</f>
        <v/>
      </c>
      <c r="B1101" s="218" t="str">
        <f>IFERROR(IF(J1101="","",_xlfn.CONCAT($Y$2,_xlfn.CONCAT(IF(LEN(ドッグキャリー!$K$2)=1,0,""),ドッグキャリー!$K$2,_xlfn.CONCAT(IF(LEN(ドッグキャリー!$N$2)=1,0,""),ドッグキャリー!$N$2)))),"")</f>
        <v/>
      </c>
      <c r="C1101" s="236"/>
      <c r="D1101" s="236"/>
      <c r="E1101" s="236"/>
      <c r="F1101" s="237"/>
      <c r="G1101" s="237"/>
      <c r="H1101" s="237"/>
      <c r="I1101" s="238" t="e">
        <f>IF(トイ・販促!#REF!=0,"",トイ・販促!#REF!)</f>
        <v>#REF!</v>
      </c>
      <c r="J1101" s="239" t="str">
        <f>IFERROR(IF(トイ・販促!#REF!=0,"",トイ・販促!#REF!),"")</f>
        <v/>
      </c>
      <c r="K1101" s="237"/>
      <c r="L1101" s="237"/>
      <c r="M1101" s="237"/>
      <c r="N1101" s="237"/>
      <c r="O1101" s="237"/>
      <c r="P1101" s="237"/>
      <c r="Q1101" s="237"/>
      <c r="R1101" s="237"/>
      <c r="S1101" s="216">
        <f t="shared" si="34"/>
        <v>1100</v>
      </c>
      <c r="AA1101" s="217" t="e">
        <f t="shared" si="35"/>
        <v>#VALUE!</v>
      </c>
    </row>
    <row r="1102" spans="1:27">
      <c r="A1102" s="217" t="str">
        <f>IFERROR(IF(J1102&lt;&gt;"",MAX($A$1:A1101)+1,""),"")</f>
        <v/>
      </c>
      <c r="B1102" s="218" t="str">
        <f>IFERROR(IF(J1102="","",_xlfn.CONCAT($Y$2,_xlfn.CONCAT(IF(LEN(ドッグキャリー!$K$2)=1,0,""),ドッグキャリー!$K$2,_xlfn.CONCAT(IF(LEN(ドッグキャリー!$N$2)=1,0,""),ドッグキャリー!$N$2)))),"")</f>
        <v/>
      </c>
      <c r="C1102" s="236"/>
      <c r="D1102" s="236"/>
      <c r="E1102" s="236"/>
      <c r="F1102" s="237"/>
      <c r="G1102" s="237"/>
      <c r="H1102" s="237"/>
      <c r="I1102" s="238" t="e">
        <f>IF(トイ・販促!#REF!=0,"",トイ・販促!#REF!)</f>
        <v>#REF!</v>
      </c>
      <c r="J1102" s="239" t="str">
        <f>IFERROR(IF(トイ・販促!#REF!=0,"",トイ・販促!#REF!),"")</f>
        <v/>
      </c>
      <c r="K1102" s="237"/>
      <c r="L1102" s="237"/>
      <c r="M1102" s="237"/>
      <c r="N1102" s="237"/>
      <c r="O1102" s="237"/>
      <c r="P1102" s="237"/>
      <c r="Q1102" s="237"/>
      <c r="R1102" s="237"/>
      <c r="S1102" s="216">
        <f t="shared" si="34"/>
        <v>1101</v>
      </c>
      <c r="AA1102" s="217" t="e">
        <f t="shared" si="35"/>
        <v>#VALUE!</v>
      </c>
    </row>
    <row r="1103" spans="1:27">
      <c r="A1103" s="217" t="str">
        <f>IFERROR(IF(J1103&lt;&gt;"",MAX($A$1:A1102)+1,""),"")</f>
        <v/>
      </c>
      <c r="B1103" s="218" t="str">
        <f>IFERROR(IF(J1103="","",_xlfn.CONCAT($Y$2,_xlfn.CONCAT(IF(LEN(ドッグキャリー!$K$2)=1,0,""),ドッグキャリー!$K$2,_xlfn.CONCAT(IF(LEN(ドッグキャリー!$N$2)=1,0,""),ドッグキャリー!$N$2)))),"")</f>
        <v/>
      </c>
      <c r="C1103" s="236"/>
      <c r="D1103" s="236"/>
      <c r="E1103" s="236"/>
      <c r="F1103" s="237"/>
      <c r="G1103" s="237"/>
      <c r="H1103" s="237"/>
      <c r="I1103" s="238" t="e">
        <f>IF(トイ・販促!#REF!=0,"",トイ・販促!#REF!)</f>
        <v>#REF!</v>
      </c>
      <c r="J1103" s="239" t="str">
        <f>IFERROR(IF(トイ・販促!#REF!=0,"",トイ・販促!#REF!),"")</f>
        <v/>
      </c>
      <c r="K1103" s="237"/>
      <c r="L1103" s="237"/>
      <c r="M1103" s="237"/>
      <c r="N1103" s="237"/>
      <c r="O1103" s="237"/>
      <c r="P1103" s="237"/>
      <c r="Q1103" s="237"/>
      <c r="R1103" s="237"/>
      <c r="S1103" s="216">
        <f t="shared" si="34"/>
        <v>1102</v>
      </c>
      <c r="AA1103" s="217" t="e">
        <f t="shared" si="35"/>
        <v>#VALUE!</v>
      </c>
    </row>
    <row r="1104" spans="1:27">
      <c r="A1104" s="217" t="str">
        <f>IFERROR(IF(J1104&lt;&gt;"",MAX($A$1:A1103)+1,""),"")</f>
        <v/>
      </c>
      <c r="B1104" s="218" t="str">
        <f>IFERROR(IF(J1104="","",_xlfn.CONCAT($Y$2,_xlfn.CONCAT(IF(LEN(ドッグキャリー!$K$2)=1,0,""),ドッグキャリー!$K$2,_xlfn.CONCAT(IF(LEN(ドッグキャリー!$N$2)=1,0,""),ドッグキャリー!$N$2)))),"")</f>
        <v/>
      </c>
      <c r="C1104" s="236"/>
      <c r="D1104" s="236"/>
      <c r="E1104" s="236"/>
      <c r="F1104" s="237"/>
      <c r="G1104" s="237"/>
      <c r="H1104" s="237"/>
      <c r="I1104" s="238" t="str">
        <f>IF(トイ・販促!N75=0,"",トイ・販促!E75)</f>
        <v/>
      </c>
      <c r="J1104" s="239" t="str">
        <f>IFERROR(IF(トイ・販促!N75=0,"",トイ・販促!N75),"")</f>
        <v/>
      </c>
      <c r="K1104" s="237"/>
      <c r="L1104" s="237"/>
      <c r="M1104" s="237"/>
      <c r="N1104" s="237"/>
      <c r="O1104" s="237"/>
      <c r="P1104" s="237"/>
      <c r="Q1104" s="237"/>
      <c r="R1104" s="237"/>
      <c r="S1104" s="216">
        <f t="shared" si="34"/>
        <v>1103</v>
      </c>
      <c r="AA1104" s="217" t="e">
        <f t="shared" si="35"/>
        <v>#VALUE!</v>
      </c>
    </row>
    <row r="1105" spans="1:27">
      <c r="A1105" s="217" t="str">
        <f>IFERROR(IF(J1105&lt;&gt;"",MAX($A$1:A1104)+1,""),"")</f>
        <v/>
      </c>
      <c r="B1105" s="218" t="str">
        <f>IFERROR(IF(J1105="","",_xlfn.CONCAT($Y$2,_xlfn.CONCAT(IF(LEN(ドッグキャリー!$K$2)=1,0,""),ドッグキャリー!$K$2,_xlfn.CONCAT(IF(LEN(ドッグキャリー!$N$2)=1,0,""),ドッグキャリー!$N$2)))),"")</f>
        <v/>
      </c>
      <c r="C1105" s="236"/>
      <c r="D1105" s="236"/>
      <c r="E1105" s="236"/>
      <c r="F1105" s="237"/>
      <c r="G1105" s="237"/>
      <c r="H1105" s="237"/>
      <c r="I1105" s="238" t="e">
        <f>IF(トイ・販促!#REF!=0,"",トイ・販促!#REF!)</f>
        <v>#REF!</v>
      </c>
      <c r="J1105" s="239" t="str">
        <f>IFERROR(IF(トイ・販促!#REF!=0,"",トイ・販促!#REF!),"")</f>
        <v/>
      </c>
      <c r="K1105" s="237"/>
      <c r="L1105" s="237"/>
      <c r="M1105" s="237"/>
      <c r="N1105" s="237"/>
      <c r="O1105" s="237"/>
      <c r="P1105" s="237"/>
      <c r="Q1105" s="237"/>
      <c r="R1105" s="237"/>
      <c r="S1105" s="216">
        <f t="shared" si="34"/>
        <v>1104</v>
      </c>
      <c r="AA1105" s="217" t="e">
        <f t="shared" si="35"/>
        <v>#VALUE!</v>
      </c>
    </row>
    <row r="1106" spans="1:27">
      <c r="A1106" s="217" t="str">
        <f>IFERROR(IF(J1106&lt;&gt;"",MAX($A$1:A1105)+1,""),"")</f>
        <v/>
      </c>
      <c r="B1106" s="218" t="str">
        <f>IFERROR(IF(J1106="","",_xlfn.CONCAT($Y$2,_xlfn.CONCAT(IF(LEN(ドッグキャリー!$K$2)=1,0,""),ドッグキャリー!$K$2,_xlfn.CONCAT(IF(LEN(ドッグキャリー!$N$2)=1,0,""),ドッグキャリー!$N$2)))),"")</f>
        <v/>
      </c>
      <c r="C1106" s="236"/>
      <c r="D1106" s="236"/>
      <c r="E1106" s="236"/>
      <c r="F1106" s="237"/>
      <c r="G1106" s="237"/>
      <c r="H1106" s="237"/>
      <c r="I1106" s="238" t="str">
        <f>IF(トイ・販促!N76=0,"",トイ・販促!E76)</f>
        <v/>
      </c>
      <c r="J1106" s="239" t="str">
        <f>IFERROR(IF(トイ・販促!N76=0,"",トイ・販促!N76),"")</f>
        <v/>
      </c>
      <c r="K1106" s="237"/>
      <c r="L1106" s="237"/>
      <c r="M1106" s="237"/>
      <c r="N1106" s="237"/>
      <c r="O1106" s="237"/>
      <c r="P1106" s="237"/>
      <c r="Q1106" s="237"/>
      <c r="R1106" s="237"/>
      <c r="S1106" s="216">
        <f t="shared" si="34"/>
        <v>1105</v>
      </c>
      <c r="AA1106" s="217" t="e">
        <f t="shared" si="35"/>
        <v>#VALUE!</v>
      </c>
    </row>
    <row r="1107" spans="1:27">
      <c r="A1107" s="217" t="str">
        <f>IFERROR(IF(J1107&lt;&gt;"",MAX($A$1:A1106)+1,""),"")</f>
        <v/>
      </c>
      <c r="B1107" s="218" t="str">
        <f>IFERROR(IF(J1107="","",_xlfn.CONCAT($Y$2,_xlfn.CONCAT(IF(LEN(ドッグキャリー!$K$2)=1,0,""),ドッグキャリー!$K$2,_xlfn.CONCAT(IF(LEN(ドッグキャリー!$N$2)=1,0,""),ドッグキャリー!$N$2)))),"")</f>
        <v/>
      </c>
      <c r="C1107" s="236"/>
      <c r="D1107" s="236"/>
      <c r="E1107" s="236"/>
      <c r="F1107" s="237"/>
      <c r="G1107" s="237"/>
      <c r="H1107" s="237"/>
      <c r="I1107" s="238" t="str">
        <f>IF(トイ・販促!N77=0,"",トイ・販促!E77)</f>
        <v/>
      </c>
      <c r="J1107" s="239" t="str">
        <f>IFERROR(IF(トイ・販促!N77=0,"",トイ・販促!N77),"")</f>
        <v/>
      </c>
      <c r="K1107" s="237"/>
      <c r="L1107" s="237"/>
      <c r="M1107" s="237"/>
      <c r="N1107" s="237"/>
      <c r="O1107" s="237"/>
      <c r="P1107" s="237"/>
      <c r="Q1107" s="237"/>
      <c r="R1107" s="237"/>
      <c r="S1107" s="216">
        <f t="shared" si="34"/>
        <v>1106</v>
      </c>
      <c r="AA1107" s="217" t="e">
        <f t="shared" si="35"/>
        <v>#VALUE!</v>
      </c>
    </row>
    <row r="1108" spans="1:27">
      <c r="A1108" s="217" t="str">
        <f>IFERROR(IF(J1108&lt;&gt;"",MAX($A$1:A1107)+1,""),"")</f>
        <v/>
      </c>
      <c r="B1108" s="218" t="str">
        <f>IFERROR(IF(J1108="","",_xlfn.CONCAT($Y$2,_xlfn.CONCAT(IF(LEN(ドッグキャリー!$K$2)=1,0,""),ドッグキャリー!$K$2,_xlfn.CONCAT(IF(LEN(ドッグキャリー!$N$2)=1,0,""),ドッグキャリー!$N$2)))),"")</f>
        <v/>
      </c>
      <c r="C1108" s="236"/>
      <c r="D1108" s="236"/>
      <c r="E1108" s="236"/>
      <c r="F1108" s="237"/>
      <c r="G1108" s="237"/>
      <c r="H1108" s="237"/>
      <c r="I1108" s="238" t="str">
        <f>IF(トイ・販促!N78=0,"",トイ・販促!E78)</f>
        <v/>
      </c>
      <c r="J1108" s="239" t="str">
        <f>IFERROR(IF(トイ・販促!N78=0,"",トイ・販促!N78),"")</f>
        <v/>
      </c>
      <c r="K1108" s="237"/>
      <c r="L1108" s="237"/>
      <c r="M1108" s="237"/>
      <c r="N1108" s="237"/>
      <c r="O1108" s="237"/>
      <c r="P1108" s="237"/>
      <c r="Q1108" s="237"/>
      <c r="R1108" s="237"/>
      <c r="S1108" s="216">
        <f t="shared" si="34"/>
        <v>1107</v>
      </c>
      <c r="AA1108" s="217" t="e">
        <f t="shared" si="35"/>
        <v>#VALUE!</v>
      </c>
    </row>
    <row r="1109" spans="1:27">
      <c r="A1109" s="217" t="str">
        <f>IFERROR(IF(J1109&lt;&gt;"",MAX($A$1:A1108)+1,""),"")</f>
        <v/>
      </c>
      <c r="B1109" s="218" t="str">
        <f>IFERROR(IF(J1109="","",_xlfn.CONCAT($Y$2,_xlfn.CONCAT(IF(LEN(ドッグキャリー!$K$2)=1,0,""),ドッグキャリー!$K$2,_xlfn.CONCAT(IF(LEN(ドッグキャリー!$N$2)=1,0,""),ドッグキャリー!$N$2)))),"")</f>
        <v/>
      </c>
      <c r="C1109" s="236"/>
      <c r="D1109" s="236"/>
      <c r="E1109" s="236"/>
      <c r="F1109" s="237"/>
      <c r="G1109" s="237"/>
      <c r="H1109" s="237"/>
      <c r="I1109" s="238" t="str">
        <f>IF(トイ・販促!N79=0,"",トイ・販促!E79)</f>
        <v/>
      </c>
      <c r="J1109" s="239" t="str">
        <f>IFERROR(IF(トイ・販促!N79=0,"",トイ・販促!N79),"")</f>
        <v/>
      </c>
      <c r="K1109" s="237"/>
      <c r="L1109" s="237"/>
      <c r="M1109" s="237"/>
      <c r="N1109" s="237"/>
      <c r="O1109" s="237"/>
      <c r="P1109" s="237"/>
      <c r="Q1109" s="237"/>
      <c r="R1109" s="237"/>
      <c r="S1109" s="216">
        <f t="shared" si="34"/>
        <v>1108</v>
      </c>
      <c r="AA1109" s="217" t="e">
        <f t="shared" si="35"/>
        <v>#VALUE!</v>
      </c>
    </row>
    <row r="1110" spans="1:27">
      <c r="A1110" s="217" t="str">
        <f>IFERROR(IF(J1110&lt;&gt;"",MAX($A$1:A1109)+1,""),"")</f>
        <v/>
      </c>
      <c r="B1110" s="218" t="str">
        <f>IFERROR(IF(J1110="","",_xlfn.CONCAT($Y$2,_xlfn.CONCAT(IF(LEN(ドッグキャリー!$K$2)=1,0,""),ドッグキャリー!$K$2,_xlfn.CONCAT(IF(LEN(ドッグキャリー!$N$2)=1,0,""),ドッグキャリー!$N$2)))),"")</f>
        <v/>
      </c>
      <c r="C1110" s="236"/>
      <c r="D1110" s="236"/>
      <c r="E1110" s="236"/>
      <c r="F1110" s="237"/>
      <c r="G1110" s="237"/>
      <c r="H1110" s="237"/>
      <c r="I1110" s="238" t="str">
        <f>IF(トイ・販促!N80=0,"",トイ・販促!E80)</f>
        <v/>
      </c>
      <c r="J1110" s="239" t="str">
        <f>IFERROR(IF(トイ・販促!N80=0,"",トイ・販促!N80),"")</f>
        <v/>
      </c>
      <c r="K1110" s="237"/>
      <c r="L1110" s="237"/>
      <c r="M1110" s="237"/>
      <c r="N1110" s="237"/>
      <c r="O1110" s="237"/>
      <c r="P1110" s="237"/>
      <c r="Q1110" s="237"/>
      <c r="R1110" s="237"/>
      <c r="S1110" s="216">
        <f t="shared" si="34"/>
        <v>1109</v>
      </c>
      <c r="AA1110" s="217" t="e">
        <f t="shared" si="35"/>
        <v>#VALUE!</v>
      </c>
    </row>
    <row r="1111" spans="1:27">
      <c r="A1111" s="217" t="str">
        <f>IFERROR(IF(J1111&lt;&gt;"",MAX($A$1:A1110)+1,""),"")</f>
        <v/>
      </c>
      <c r="B1111" s="218" t="str">
        <f>IFERROR(IF(J1111="","",_xlfn.CONCAT($Y$2,_xlfn.CONCAT(IF(LEN(ドッグキャリー!$K$2)=1,0,""),ドッグキャリー!$K$2,_xlfn.CONCAT(IF(LEN(ドッグキャリー!$N$2)=1,0,""),ドッグキャリー!$N$2)))),"")</f>
        <v/>
      </c>
      <c r="C1111" s="236"/>
      <c r="D1111" s="236"/>
      <c r="E1111" s="236"/>
      <c r="F1111" s="237"/>
      <c r="G1111" s="237"/>
      <c r="H1111" s="237"/>
      <c r="I1111" s="238" t="str">
        <f>IF(トイ・販促!N81=0,"",トイ・販促!E81)</f>
        <v/>
      </c>
      <c r="J1111" s="239" t="str">
        <f>IFERROR(IF(トイ・販促!N81=0,"",トイ・販促!N81),"")</f>
        <v/>
      </c>
      <c r="K1111" s="237"/>
      <c r="L1111" s="237"/>
      <c r="M1111" s="237"/>
      <c r="N1111" s="237"/>
      <c r="O1111" s="237"/>
      <c r="P1111" s="237"/>
      <c r="Q1111" s="237"/>
      <c r="R1111" s="237"/>
      <c r="S1111" s="216">
        <f t="shared" si="34"/>
        <v>1110</v>
      </c>
      <c r="AA1111" s="217" t="e">
        <f t="shared" si="35"/>
        <v>#VALUE!</v>
      </c>
    </row>
    <row r="1112" spans="1:27">
      <c r="A1112" s="217" t="str">
        <f>IFERROR(IF(J1112&lt;&gt;"",MAX($A$1:A1111)+1,""),"")</f>
        <v/>
      </c>
      <c r="B1112" s="218" t="str">
        <f>IFERROR(IF(J1112="","",_xlfn.CONCAT($Y$2,_xlfn.CONCAT(IF(LEN(ドッグキャリー!$K$2)=1,0,""),ドッグキャリー!$K$2,_xlfn.CONCAT(IF(LEN(ドッグキャリー!$N$2)=1,0,""),ドッグキャリー!$N$2)))),"")</f>
        <v/>
      </c>
      <c r="C1112" s="236"/>
      <c r="D1112" s="236"/>
      <c r="E1112" s="236"/>
      <c r="F1112" s="237"/>
      <c r="G1112" s="237"/>
      <c r="H1112" s="237"/>
      <c r="I1112" s="238" t="str">
        <f>IF(トイ・販促!N82=0,"",トイ・販促!E82)</f>
        <v/>
      </c>
      <c r="J1112" s="239" t="str">
        <f>IFERROR(IF(トイ・販促!N82=0,"",トイ・販促!N82),"")</f>
        <v/>
      </c>
      <c r="K1112" s="237"/>
      <c r="L1112" s="237"/>
      <c r="M1112" s="237"/>
      <c r="N1112" s="237"/>
      <c r="O1112" s="237"/>
      <c r="P1112" s="237"/>
      <c r="Q1112" s="237"/>
      <c r="R1112" s="237"/>
      <c r="S1112" s="216">
        <f t="shared" si="34"/>
        <v>1111</v>
      </c>
      <c r="AA1112" s="217" t="e">
        <f t="shared" si="35"/>
        <v>#VALUE!</v>
      </c>
    </row>
    <row r="1113" spans="1:27">
      <c r="A1113" s="217" t="str">
        <f>IFERROR(IF(J1113&lt;&gt;"",MAX($A$1:A1112)+1,""),"")</f>
        <v/>
      </c>
      <c r="B1113" s="218" t="str">
        <f>IFERROR(IF(J1113="","",_xlfn.CONCAT($Y$2,_xlfn.CONCAT(IF(LEN(ドッグキャリー!$K$2)=1,0,""),ドッグキャリー!$K$2,_xlfn.CONCAT(IF(LEN(ドッグキャリー!$N$2)=1,0,""),ドッグキャリー!$N$2)))),"")</f>
        <v/>
      </c>
      <c r="C1113" s="236"/>
      <c r="D1113" s="236"/>
      <c r="E1113" s="236"/>
      <c r="F1113" s="237"/>
      <c r="G1113" s="237"/>
      <c r="H1113" s="237"/>
      <c r="I1113" s="238" t="str">
        <f>IF(トイ・販促!N83=0,"",トイ・販促!E83)</f>
        <v/>
      </c>
      <c r="J1113" s="239" t="str">
        <f>IFERROR(IF(トイ・販促!N83=0,"",トイ・販促!N83),"")</f>
        <v/>
      </c>
      <c r="K1113" s="237"/>
      <c r="L1113" s="237"/>
      <c r="M1113" s="237"/>
      <c r="N1113" s="237"/>
      <c r="O1113" s="237"/>
      <c r="P1113" s="237"/>
      <c r="Q1113" s="237"/>
      <c r="R1113" s="237"/>
      <c r="S1113" s="216">
        <f t="shared" si="34"/>
        <v>1112</v>
      </c>
      <c r="AA1113" s="217" t="e">
        <f t="shared" si="35"/>
        <v>#VALUE!</v>
      </c>
    </row>
    <row r="1114" spans="1:27">
      <c r="A1114" s="217" t="str">
        <f>IFERROR(IF(J1114&lt;&gt;"",MAX($A$1:A1113)+1,""),"")</f>
        <v/>
      </c>
      <c r="B1114" s="218" t="str">
        <f>IFERROR(IF(J1114="","",_xlfn.CONCAT($Y$2,_xlfn.CONCAT(IF(LEN(ドッグキャリー!$K$2)=1,0,""),ドッグキャリー!$K$2,_xlfn.CONCAT(IF(LEN(ドッグキャリー!$N$2)=1,0,""),ドッグキャリー!$N$2)))),"")</f>
        <v/>
      </c>
      <c r="C1114" s="236"/>
      <c r="D1114" s="236"/>
      <c r="E1114" s="236"/>
      <c r="F1114" s="237"/>
      <c r="G1114" s="237"/>
      <c r="H1114" s="237"/>
      <c r="I1114" s="238" t="str">
        <f>IF(トイ・販促!N84=0,"",トイ・販促!E84)</f>
        <v/>
      </c>
      <c r="J1114" s="239" t="str">
        <f>IFERROR(IF(トイ・販促!N84=0,"",トイ・販促!N84),"")</f>
        <v/>
      </c>
      <c r="K1114" s="237"/>
      <c r="L1114" s="237"/>
      <c r="M1114" s="237"/>
      <c r="N1114" s="237"/>
      <c r="O1114" s="237"/>
      <c r="P1114" s="237"/>
      <c r="Q1114" s="237"/>
      <c r="R1114" s="237"/>
      <c r="S1114" s="216">
        <f t="shared" si="34"/>
        <v>1113</v>
      </c>
      <c r="AA1114" s="217" t="e">
        <f t="shared" si="35"/>
        <v>#VALUE!</v>
      </c>
    </row>
    <row r="1115" spans="1:27">
      <c r="A1115" s="217" t="str">
        <f>IFERROR(IF(J1115&lt;&gt;"",MAX($A$1:A1114)+1,""),"")</f>
        <v/>
      </c>
      <c r="B1115" s="218" t="str">
        <f>IFERROR(IF(J1115="","",_xlfn.CONCAT($Y$2,_xlfn.CONCAT(IF(LEN(ドッグキャリー!$K$2)=1,0,""),ドッグキャリー!$K$2,_xlfn.CONCAT(IF(LEN(ドッグキャリー!$N$2)=1,0,""),ドッグキャリー!$N$2)))),"")</f>
        <v/>
      </c>
      <c r="C1115" s="236"/>
      <c r="D1115" s="236"/>
      <c r="E1115" s="236"/>
      <c r="F1115" s="237"/>
      <c r="G1115" s="237"/>
      <c r="H1115" s="237"/>
      <c r="I1115" s="238" t="str">
        <f>IF(トイ・販促!N85=0,"",トイ・販促!E85)</f>
        <v/>
      </c>
      <c r="J1115" s="239" t="str">
        <f>IFERROR(IF(トイ・販促!N85=0,"",トイ・販促!N85),"")</f>
        <v/>
      </c>
      <c r="K1115" s="237"/>
      <c r="L1115" s="237"/>
      <c r="M1115" s="237"/>
      <c r="N1115" s="237"/>
      <c r="O1115" s="237"/>
      <c r="P1115" s="237"/>
      <c r="Q1115" s="237"/>
      <c r="R1115" s="237"/>
      <c r="S1115" s="216">
        <f t="shared" si="34"/>
        <v>1114</v>
      </c>
      <c r="AA1115" s="217" t="e">
        <f t="shared" si="35"/>
        <v>#VALUE!</v>
      </c>
    </row>
    <row r="1116" spans="1:27">
      <c r="A1116" s="217" t="str">
        <f>IFERROR(IF(J1116&lt;&gt;"",MAX($A$1:A1115)+1,""),"")</f>
        <v/>
      </c>
      <c r="B1116" s="218" t="str">
        <f>IFERROR(IF(J1116="","",_xlfn.CONCAT($Y$2,_xlfn.CONCAT(IF(LEN(ドッグキャリー!$K$2)=1,0,""),ドッグキャリー!$K$2,_xlfn.CONCAT(IF(LEN(ドッグキャリー!$N$2)=1,0,""),ドッグキャリー!$N$2)))),"")</f>
        <v/>
      </c>
      <c r="C1116" s="236"/>
      <c r="D1116" s="236"/>
      <c r="E1116" s="236"/>
      <c r="F1116" s="237"/>
      <c r="G1116" s="237"/>
      <c r="H1116" s="237"/>
      <c r="I1116" s="238" t="str">
        <f>IF(トイ・販促!N86=0,"",トイ・販促!E86)</f>
        <v/>
      </c>
      <c r="J1116" s="239" t="str">
        <f>IFERROR(IF(トイ・販促!N86=0,"",トイ・販促!N86),"")</f>
        <v/>
      </c>
      <c r="K1116" s="237"/>
      <c r="L1116" s="237"/>
      <c r="M1116" s="237"/>
      <c r="N1116" s="237"/>
      <c r="O1116" s="237"/>
      <c r="P1116" s="237"/>
      <c r="Q1116" s="237"/>
      <c r="R1116" s="237"/>
      <c r="S1116" s="216">
        <f t="shared" si="34"/>
        <v>1115</v>
      </c>
      <c r="AA1116" s="217" t="e">
        <f t="shared" si="35"/>
        <v>#VALUE!</v>
      </c>
    </row>
    <row r="1117" spans="1:27">
      <c r="A1117" s="217" t="str">
        <f>IFERROR(IF(J1117&lt;&gt;"",MAX($A$1:A1116)+1,""),"")</f>
        <v/>
      </c>
      <c r="B1117" s="218" t="str">
        <f>IFERROR(IF(J1117="","",_xlfn.CONCAT($Y$2,_xlfn.CONCAT(IF(LEN(ドッグキャリー!$K$2)=1,0,""),ドッグキャリー!$K$2,_xlfn.CONCAT(IF(LEN(ドッグキャリー!$N$2)=1,0,""),ドッグキャリー!$N$2)))),"")</f>
        <v/>
      </c>
      <c r="C1117" s="236"/>
      <c r="D1117" s="236"/>
      <c r="E1117" s="236"/>
      <c r="F1117" s="237"/>
      <c r="G1117" s="237"/>
      <c r="H1117" s="237"/>
      <c r="I1117" s="238" t="str">
        <f>IF(トイ・販促!N87=0,"",トイ・販促!E87)</f>
        <v/>
      </c>
      <c r="J1117" s="239" t="str">
        <f>IFERROR(IF(トイ・販促!N87=0,"",トイ・販促!N87),"")</f>
        <v/>
      </c>
      <c r="K1117" s="237"/>
      <c r="L1117" s="237"/>
      <c r="M1117" s="237"/>
      <c r="N1117" s="237"/>
      <c r="O1117" s="237"/>
      <c r="P1117" s="237"/>
      <c r="Q1117" s="237"/>
      <c r="R1117" s="237"/>
      <c r="S1117" s="216">
        <f t="shared" si="34"/>
        <v>1116</v>
      </c>
      <c r="AA1117" s="217" t="e">
        <f t="shared" si="35"/>
        <v>#VALUE!</v>
      </c>
    </row>
    <row r="1118" spans="1:27">
      <c r="A1118" s="217" t="str">
        <f>IFERROR(IF(J1118&lt;&gt;"",MAX($A$1:A1117)+1,""),"")</f>
        <v/>
      </c>
      <c r="B1118" s="218" t="str">
        <f>IFERROR(IF(J1118="","",_xlfn.CONCAT($Y$2,_xlfn.CONCAT(IF(LEN(ドッグキャリー!$K$2)=1,0,""),ドッグキャリー!$K$2,_xlfn.CONCAT(IF(LEN(ドッグキャリー!$N$2)=1,0,""),ドッグキャリー!$N$2)))),"")</f>
        <v/>
      </c>
      <c r="C1118" s="236"/>
      <c r="D1118" s="236"/>
      <c r="E1118" s="236"/>
      <c r="F1118" s="237"/>
      <c r="G1118" s="237"/>
      <c r="H1118" s="237"/>
      <c r="I1118" s="238" t="str">
        <f>IF(トイ・販促!N88=0,"",トイ・販促!E88)</f>
        <v/>
      </c>
      <c r="J1118" s="239" t="str">
        <f>IFERROR(IF(トイ・販促!N88=0,"",トイ・販促!N88),"")</f>
        <v/>
      </c>
      <c r="K1118" s="237"/>
      <c r="L1118" s="237"/>
      <c r="M1118" s="237"/>
      <c r="N1118" s="237"/>
      <c r="O1118" s="237"/>
      <c r="P1118" s="237"/>
      <c r="Q1118" s="237"/>
      <c r="R1118" s="237"/>
      <c r="S1118" s="216">
        <f t="shared" si="34"/>
        <v>1117</v>
      </c>
      <c r="AA1118" s="217" t="e">
        <f t="shared" si="35"/>
        <v>#VALUE!</v>
      </c>
    </row>
    <row r="1119" spans="1:27">
      <c r="A1119" s="217" t="str">
        <f>IFERROR(IF(J1119&lt;&gt;"",MAX($A$1:A1118)+1,""),"")</f>
        <v/>
      </c>
      <c r="B1119" s="218" t="str">
        <f>IFERROR(IF(J1119="","",_xlfn.CONCAT($Y$2,_xlfn.CONCAT(IF(LEN(ドッグキャリー!$K$2)=1,0,""),ドッグキャリー!$K$2,_xlfn.CONCAT(IF(LEN(ドッグキャリー!$N$2)=1,0,""),ドッグキャリー!$N$2)))),"")</f>
        <v/>
      </c>
      <c r="C1119" s="236"/>
      <c r="D1119" s="236"/>
      <c r="E1119" s="236"/>
      <c r="F1119" s="237"/>
      <c r="G1119" s="237"/>
      <c r="H1119" s="237"/>
      <c r="I1119" s="238" t="str">
        <f>IF(トイ・販促!N89=0,"",トイ・販促!E89)</f>
        <v/>
      </c>
      <c r="J1119" s="239" t="str">
        <f>IFERROR(IF(トイ・販促!N89=0,"",トイ・販促!N89),"")</f>
        <v/>
      </c>
      <c r="K1119" s="237"/>
      <c r="L1119" s="237"/>
      <c r="M1119" s="237"/>
      <c r="N1119" s="237"/>
      <c r="O1119" s="237"/>
      <c r="P1119" s="237"/>
      <c r="Q1119" s="237"/>
      <c r="R1119" s="237"/>
      <c r="S1119" s="216">
        <f t="shared" si="34"/>
        <v>1118</v>
      </c>
      <c r="AA1119" s="217" t="e">
        <f t="shared" si="35"/>
        <v>#VALUE!</v>
      </c>
    </row>
    <row r="1120" spans="1:27">
      <c r="A1120" s="217" t="str">
        <f>IFERROR(IF(J1120&lt;&gt;"",MAX($A$1:A1119)+1,""),"")</f>
        <v/>
      </c>
      <c r="B1120" s="218" t="str">
        <f>IFERROR(IF(J1120="","",_xlfn.CONCAT($Y$2,_xlfn.CONCAT(IF(LEN(ドッグキャリー!$K$2)=1,0,""),ドッグキャリー!$K$2,_xlfn.CONCAT(IF(LEN(ドッグキャリー!$N$2)=1,0,""),ドッグキャリー!$N$2)))),"")</f>
        <v/>
      </c>
      <c r="C1120" s="236"/>
      <c r="D1120" s="236"/>
      <c r="E1120" s="236"/>
      <c r="F1120" s="237"/>
      <c r="G1120" s="237"/>
      <c r="H1120" s="237"/>
      <c r="I1120" s="238" t="str">
        <f>IF(トイ・販促!N90=0,"",トイ・販促!E90)</f>
        <v/>
      </c>
      <c r="J1120" s="239" t="str">
        <f>IFERROR(IF(トイ・販促!N90=0,"",トイ・販促!N90),"")</f>
        <v/>
      </c>
      <c r="K1120" s="237"/>
      <c r="L1120" s="237"/>
      <c r="M1120" s="237"/>
      <c r="N1120" s="237"/>
      <c r="O1120" s="237"/>
      <c r="P1120" s="237"/>
      <c r="Q1120" s="237"/>
      <c r="R1120" s="237"/>
      <c r="S1120" s="216">
        <f t="shared" si="34"/>
        <v>1119</v>
      </c>
      <c r="AA1120" s="217" t="e">
        <f t="shared" si="35"/>
        <v>#VALUE!</v>
      </c>
    </row>
    <row r="1121" spans="1:27">
      <c r="A1121" s="217" t="str">
        <f>IFERROR(IF(J1121&lt;&gt;"",MAX($A$1:A1120)+1,""),"")</f>
        <v/>
      </c>
      <c r="B1121" s="218" t="str">
        <f>IFERROR(IF(J1121="","",_xlfn.CONCAT($Y$2,_xlfn.CONCAT(IF(LEN(ドッグキャリー!$K$2)=1,0,""),ドッグキャリー!$K$2,_xlfn.CONCAT(IF(LEN(ドッグキャリー!$N$2)=1,0,""),ドッグキャリー!$N$2)))),"")</f>
        <v/>
      </c>
      <c r="C1121" s="236"/>
      <c r="D1121" s="236"/>
      <c r="E1121" s="236"/>
      <c r="F1121" s="237"/>
      <c r="G1121" s="237"/>
      <c r="H1121" s="237"/>
      <c r="I1121" s="238" t="str">
        <f>IF(トイ・販促!N91=0,"",トイ・販促!E91)</f>
        <v/>
      </c>
      <c r="J1121" s="239" t="str">
        <f>IFERROR(IF(トイ・販促!N91=0,"",トイ・販促!N91),"")</f>
        <v/>
      </c>
      <c r="K1121" s="237"/>
      <c r="L1121" s="237"/>
      <c r="M1121" s="237"/>
      <c r="N1121" s="237"/>
      <c r="O1121" s="237"/>
      <c r="P1121" s="237"/>
      <c r="Q1121" s="237"/>
      <c r="R1121" s="237"/>
      <c r="S1121" s="216">
        <f t="shared" si="34"/>
        <v>1120</v>
      </c>
      <c r="AA1121" s="217" t="e">
        <f t="shared" si="35"/>
        <v>#VALUE!</v>
      </c>
    </row>
    <row r="1122" spans="1:27">
      <c r="A1122" s="217" t="str">
        <f>IFERROR(IF(J1122&lt;&gt;"",MAX($A$1:A1121)+1,""),"")</f>
        <v/>
      </c>
      <c r="B1122" s="218" t="str">
        <f>IFERROR(IF(J1122="","",_xlfn.CONCAT($Y$2,_xlfn.CONCAT(IF(LEN(ドッグキャリー!$K$2)=1,0,""),ドッグキャリー!$K$2,_xlfn.CONCAT(IF(LEN(ドッグキャリー!$N$2)=1,0,""),ドッグキャリー!$N$2)))),"")</f>
        <v/>
      </c>
      <c r="C1122" s="236"/>
      <c r="D1122" s="236"/>
      <c r="E1122" s="236"/>
      <c r="F1122" s="237"/>
      <c r="G1122" s="237"/>
      <c r="H1122" s="237"/>
      <c r="I1122" s="238" t="str">
        <f>IF(トイ・販促!N92=0,"",トイ・販促!E92)</f>
        <v/>
      </c>
      <c r="J1122" s="239" t="str">
        <f>IFERROR(IF(トイ・販促!N92=0,"",トイ・販促!N92),"")</f>
        <v/>
      </c>
      <c r="K1122" s="237"/>
      <c r="L1122" s="237"/>
      <c r="M1122" s="237"/>
      <c r="N1122" s="237"/>
      <c r="O1122" s="237"/>
      <c r="P1122" s="237"/>
      <c r="Q1122" s="237"/>
      <c r="R1122" s="237"/>
      <c r="S1122" s="216">
        <f t="shared" si="34"/>
        <v>1121</v>
      </c>
      <c r="AA1122" s="217" t="e">
        <f t="shared" si="35"/>
        <v>#VALUE!</v>
      </c>
    </row>
    <row r="1123" spans="1:27">
      <c r="A1123" s="217" t="str">
        <f>IFERROR(IF(J1123&lt;&gt;"",MAX($A$1:A1122)+1,""),"")</f>
        <v/>
      </c>
      <c r="B1123" s="218" t="str">
        <f>IFERROR(IF(J1123="","",_xlfn.CONCAT($Y$2,_xlfn.CONCAT(IF(LEN(ドッグキャリー!$K$2)=1,0,""),ドッグキャリー!$K$2,_xlfn.CONCAT(IF(LEN(ドッグキャリー!$N$2)=1,0,""),ドッグキャリー!$N$2)))),"")</f>
        <v/>
      </c>
      <c r="C1123" s="236"/>
      <c r="D1123" s="236"/>
      <c r="E1123" s="236"/>
      <c r="F1123" s="237"/>
      <c r="G1123" s="237"/>
      <c r="H1123" s="237"/>
      <c r="I1123" s="238" t="str">
        <f>IF(トイ・販促!N93=0,"",トイ・販促!E93)</f>
        <v/>
      </c>
      <c r="J1123" s="239" t="str">
        <f>IFERROR(IF(トイ・販促!N93=0,"",トイ・販促!N93),"")</f>
        <v/>
      </c>
      <c r="K1123" s="237"/>
      <c r="L1123" s="237"/>
      <c r="M1123" s="237"/>
      <c r="N1123" s="237"/>
      <c r="O1123" s="237"/>
      <c r="P1123" s="237"/>
      <c r="Q1123" s="237"/>
      <c r="R1123" s="237"/>
      <c r="S1123" s="216">
        <f t="shared" si="34"/>
        <v>1122</v>
      </c>
      <c r="AA1123" s="217" t="e">
        <f t="shared" si="35"/>
        <v>#VALUE!</v>
      </c>
    </row>
    <row r="1124" spans="1:27">
      <c r="A1124" s="217" t="str">
        <f>IFERROR(IF(J1124&lt;&gt;"",MAX($A$1:A1123)+1,""),"")</f>
        <v/>
      </c>
      <c r="B1124" s="218" t="str">
        <f>IFERROR(IF(J1124="","",_xlfn.CONCAT($Y$2,_xlfn.CONCAT(IF(LEN(ドッグキャリー!$K$2)=1,0,""),ドッグキャリー!$K$2,_xlfn.CONCAT(IF(LEN(ドッグキャリー!$N$2)=1,0,""),ドッグキャリー!$N$2)))),"")</f>
        <v/>
      </c>
      <c r="C1124" s="236"/>
      <c r="D1124" s="236"/>
      <c r="E1124" s="236"/>
      <c r="F1124" s="237"/>
      <c r="G1124" s="237"/>
      <c r="H1124" s="237"/>
      <c r="I1124" s="238" t="str">
        <f>IF(トイ・販促!N94=0,"",トイ・販促!E94)</f>
        <v/>
      </c>
      <c r="J1124" s="239" t="str">
        <f>IFERROR(IF(トイ・販促!N94=0,"",トイ・販促!N94),"")</f>
        <v/>
      </c>
      <c r="K1124" s="237"/>
      <c r="L1124" s="237"/>
      <c r="M1124" s="237"/>
      <c r="N1124" s="237"/>
      <c r="O1124" s="237"/>
      <c r="P1124" s="237"/>
      <c r="Q1124" s="237"/>
      <c r="R1124" s="237"/>
      <c r="S1124" s="216">
        <f t="shared" si="34"/>
        <v>1123</v>
      </c>
      <c r="AA1124" s="217" t="e">
        <f t="shared" si="35"/>
        <v>#VALUE!</v>
      </c>
    </row>
    <row r="1125" spans="1:27">
      <c r="A1125" s="217" t="str">
        <f>IFERROR(IF(J1125&lt;&gt;"",MAX($A$1:A1124)+1,""),"")</f>
        <v/>
      </c>
      <c r="B1125" s="218" t="str">
        <f>IFERROR(IF(J1125="","",_xlfn.CONCAT($Y$2,_xlfn.CONCAT(IF(LEN(ドッグキャリー!$K$2)=1,0,""),ドッグキャリー!$K$2,_xlfn.CONCAT(IF(LEN(ドッグキャリー!$N$2)=1,0,""),ドッグキャリー!$N$2)))),"")</f>
        <v/>
      </c>
      <c r="C1125" s="236"/>
      <c r="D1125" s="236"/>
      <c r="E1125" s="236"/>
      <c r="F1125" s="237"/>
      <c r="G1125" s="237"/>
      <c r="H1125" s="237"/>
      <c r="I1125" s="238" t="str">
        <f>IF(トイ・販促!N95=0,"",トイ・販促!E95)</f>
        <v/>
      </c>
      <c r="J1125" s="239" t="str">
        <f>IFERROR(IF(トイ・販促!N95=0,"",トイ・販促!N95),"")</f>
        <v/>
      </c>
      <c r="K1125" s="237"/>
      <c r="L1125" s="237"/>
      <c r="M1125" s="237"/>
      <c r="N1125" s="237"/>
      <c r="O1125" s="237"/>
      <c r="P1125" s="237"/>
      <c r="Q1125" s="237"/>
      <c r="R1125" s="237"/>
      <c r="S1125" s="216">
        <f t="shared" si="34"/>
        <v>1124</v>
      </c>
      <c r="AA1125" s="217" t="e">
        <f t="shared" si="35"/>
        <v>#VALUE!</v>
      </c>
    </row>
    <row r="1126" spans="1:27">
      <c r="A1126" s="217" t="str">
        <f>IFERROR(IF(J1126&lt;&gt;"",MAX($A$1:A1125)+1,""),"")</f>
        <v/>
      </c>
      <c r="B1126" s="218" t="str">
        <f>IFERROR(IF(J1126="","",_xlfn.CONCAT($Y$2,_xlfn.CONCAT(IF(LEN(ドッグキャリー!$K$2)=1,0,""),ドッグキャリー!$K$2,_xlfn.CONCAT(IF(LEN(ドッグキャリー!$N$2)=1,0,""),ドッグキャリー!$N$2)))),"")</f>
        <v/>
      </c>
      <c r="C1126" s="236"/>
      <c r="D1126" s="236"/>
      <c r="E1126" s="236"/>
      <c r="F1126" s="237"/>
      <c r="G1126" s="237"/>
      <c r="H1126" s="237"/>
      <c r="I1126" s="238" t="str">
        <f>IF(トイ・販促!N96=0,"",トイ・販促!E96)</f>
        <v/>
      </c>
      <c r="J1126" s="239" t="str">
        <f>IFERROR(IF(トイ・販促!N96=0,"",トイ・販促!N96),"")</f>
        <v/>
      </c>
      <c r="K1126" s="237"/>
      <c r="L1126" s="237"/>
      <c r="M1126" s="237"/>
      <c r="N1126" s="237"/>
      <c r="O1126" s="237"/>
      <c r="P1126" s="237"/>
      <c r="Q1126" s="237"/>
      <c r="R1126" s="237"/>
      <c r="S1126" s="216">
        <f t="shared" si="34"/>
        <v>1125</v>
      </c>
      <c r="AA1126" s="217" t="e">
        <f t="shared" si="35"/>
        <v>#VALUE!</v>
      </c>
    </row>
    <row r="1127" spans="1:27">
      <c r="A1127" s="217" t="str">
        <f>IFERROR(IF(J1127&lt;&gt;"",MAX($A$1:A1126)+1,""),"")</f>
        <v/>
      </c>
      <c r="B1127" s="218" t="str">
        <f>IFERROR(IF(J1127="","",_xlfn.CONCAT($Y$2,_xlfn.CONCAT(IF(LEN(ドッグキャリー!$K$2)=1,0,""),ドッグキャリー!$K$2,_xlfn.CONCAT(IF(LEN(ドッグキャリー!$N$2)=1,0,""),ドッグキャリー!$N$2)))),"")</f>
        <v/>
      </c>
      <c r="C1127" s="236"/>
      <c r="D1127" s="236"/>
      <c r="E1127" s="236"/>
      <c r="F1127" s="237"/>
      <c r="G1127" s="237"/>
      <c r="H1127" s="237"/>
      <c r="I1127" s="238" t="str">
        <f>IF(トイ・販促!N97=0,"",トイ・販促!E97)</f>
        <v/>
      </c>
      <c r="J1127" s="239" t="str">
        <f>IFERROR(IF(トイ・販促!N97=0,"",トイ・販促!N97),"")</f>
        <v/>
      </c>
      <c r="K1127" s="237"/>
      <c r="L1127" s="237"/>
      <c r="M1127" s="237"/>
      <c r="N1127" s="237"/>
      <c r="O1127" s="237"/>
      <c r="P1127" s="237"/>
      <c r="Q1127" s="237"/>
      <c r="R1127" s="237"/>
      <c r="S1127" s="216">
        <f t="shared" si="34"/>
        <v>1126</v>
      </c>
      <c r="AA1127" s="217" t="e">
        <f t="shared" si="35"/>
        <v>#VALUE!</v>
      </c>
    </row>
    <row r="1128" spans="1:27">
      <c r="A1128" s="217" t="str">
        <f>IFERROR(IF(J1128&lt;&gt;"",MAX($A$1:A1127)+1,""),"")</f>
        <v/>
      </c>
      <c r="B1128" s="218" t="str">
        <f>IFERROR(IF(J1128="","",_xlfn.CONCAT($Y$2,_xlfn.CONCAT(IF(LEN(ドッグキャリー!$K$2)=1,0,""),ドッグキャリー!$K$2,_xlfn.CONCAT(IF(LEN(ドッグキャリー!$N$2)=1,0,""),ドッグキャリー!$N$2)))),"")</f>
        <v/>
      </c>
      <c r="C1128" s="236"/>
      <c r="D1128" s="236"/>
      <c r="E1128" s="236"/>
      <c r="F1128" s="237"/>
      <c r="G1128" s="237"/>
      <c r="H1128" s="237"/>
      <c r="I1128" s="238" t="str">
        <f>IF(トイ・販促!N98=0,"",トイ・販促!E98)</f>
        <v/>
      </c>
      <c r="J1128" s="239" t="str">
        <f>IFERROR(IF(トイ・販促!N98=0,"",トイ・販促!N98),"")</f>
        <v/>
      </c>
      <c r="K1128" s="237"/>
      <c r="L1128" s="237"/>
      <c r="M1128" s="237"/>
      <c r="N1128" s="237"/>
      <c r="O1128" s="237"/>
      <c r="P1128" s="237"/>
      <c r="Q1128" s="237"/>
      <c r="R1128" s="237"/>
      <c r="S1128" s="216">
        <f t="shared" si="34"/>
        <v>1127</v>
      </c>
      <c r="AA1128" s="217" t="e">
        <f t="shared" si="35"/>
        <v>#VALUE!</v>
      </c>
    </row>
    <row r="1129" spans="1:27">
      <c r="A1129" s="217" t="str">
        <f>IFERROR(IF(J1129&lt;&gt;"",MAX($A$1:A1128)+1,""),"")</f>
        <v/>
      </c>
      <c r="B1129" s="218" t="str">
        <f>IFERROR(IF(J1129="","",_xlfn.CONCAT($Y$2,_xlfn.CONCAT(IF(LEN(ドッグキャリー!$K$2)=1,0,""),ドッグキャリー!$K$2,_xlfn.CONCAT(IF(LEN(ドッグキャリー!$N$2)=1,0,""),ドッグキャリー!$N$2)))),"")</f>
        <v/>
      </c>
      <c r="C1129" s="236"/>
      <c r="D1129" s="236"/>
      <c r="E1129" s="236"/>
      <c r="F1129" s="237"/>
      <c r="G1129" s="237"/>
      <c r="H1129" s="237"/>
      <c r="I1129" s="238" t="str">
        <f>IF(トイ・販促!N99=0,"",トイ・販促!E99)</f>
        <v/>
      </c>
      <c r="J1129" s="239" t="str">
        <f>IFERROR(IF(トイ・販促!N99=0,"",トイ・販促!N99),"")</f>
        <v/>
      </c>
      <c r="K1129" s="237"/>
      <c r="L1129" s="237"/>
      <c r="M1129" s="237"/>
      <c r="N1129" s="237"/>
      <c r="O1129" s="237"/>
      <c r="P1129" s="237"/>
      <c r="Q1129" s="237"/>
      <c r="R1129" s="237"/>
      <c r="S1129" s="216">
        <f t="shared" si="34"/>
        <v>1128</v>
      </c>
      <c r="AA1129" s="217" t="e">
        <f t="shared" si="35"/>
        <v>#VALUE!</v>
      </c>
    </row>
    <row r="1130" spans="1:27">
      <c r="A1130" s="217" t="str">
        <f>IFERROR(IF(J1130&lt;&gt;"",MAX($A$1:A1129)+1,""),"")</f>
        <v/>
      </c>
      <c r="B1130" s="218" t="str">
        <f>IFERROR(IF(J1130="","",_xlfn.CONCAT($Y$2,_xlfn.CONCAT(IF(LEN(ドッグキャリー!$K$2)=1,0,""),ドッグキャリー!$K$2,_xlfn.CONCAT(IF(LEN(ドッグキャリー!$N$2)=1,0,""),ドッグキャリー!$N$2)))),"")</f>
        <v/>
      </c>
      <c r="C1130" s="236"/>
      <c r="D1130" s="236"/>
      <c r="E1130" s="236"/>
      <c r="F1130" s="237"/>
      <c r="G1130" s="237"/>
      <c r="H1130" s="237"/>
      <c r="I1130" s="238" t="str">
        <f>IF(トイ・販促!N100=0,"",トイ・販促!E100)</f>
        <v/>
      </c>
      <c r="J1130" s="239" t="str">
        <f>IFERROR(IF(トイ・販促!N100=0,"",トイ・販促!N100),"")</f>
        <v/>
      </c>
      <c r="K1130" s="237"/>
      <c r="L1130" s="237"/>
      <c r="M1130" s="237"/>
      <c r="N1130" s="237"/>
      <c r="O1130" s="237"/>
      <c r="P1130" s="237"/>
      <c r="Q1130" s="237"/>
      <c r="R1130" s="237"/>
      <c r="S1130" s="216">
        <f t="shared" si="34"/>
        <v>1129</v>
      </c>
      <c r="AA1130" s="217" t="e">
        <f t="shared" si="35"/>
        <v>#VALUE!</v>
      </c>
    </row>
    <row r="1131" spans="1:27">
      <c r="A1131" s="217" t="str">
        <f>IFERROR(IF(J1131&lt;&gt;"",MAX($A$1:A1130)+1,""),"")</f>
        <v/>
      </c>
      <c r="B1131" s="218" t="str">
        <f>IFERROR(IF(J1131="","",_xlfn.CONCAT($Y$2,_xlfn.CONCAT(IF(LEN(ドッグキャリー!$K$2)=1,0,""),ドッグキャリー!$K$2,_xlfn.CONCAT(IF(LEN(ドッグキャリー!$N$2)=1,0,""),ドッグキャリー!$N$2)))),"")</f>
        <v/>
      </c>
      <c r="C1131" s="236"/>
      <c r="D1131" s="236"/>
      <c r="E1131" s="236"/>
      <c r="F1131" s="237"/>
      <c r="G1131" s="237"/>
      <c r="H1131" s="237"/>
      <c r="I1131" s="238" t="str">
        <f>IF(トイ・販促!N101=0,"",トイ・販促!E101)</f>
        <v/>
      </c>
      <c r="J1131" s="239" t="str">
        <f>IFERROR(IF(トイ・販促!N101=0,"",トイ・販促!N101),"")</f>
        <v/>
      </c>
      <c r="K1131" s="237"/>
      <c r="L1131" s="237"/>
      <c r="M1131" s="237"/>
      <c r="N1131" s="237"/>
      <c r="O1131" s="237"/>
      <c r="P1131" s="237"/>
      <c r="Q1131" s="237"/>
      <c r="R1131" s="237"/>
      <c r="S1131" s="216">
        <f t="shared" si="34"/>
        <v>1130</v>
      </c>
      <c r="AA1131" s="217" t="e">
        <f t="shared" si="35"/>
        <v>#VALUE!</v>
      </c>
    </row>
    <row r="1132" spans="1:27">
      <c r="A1132" s="217" t="str">
        <f>IFERROR(IF(J1132&lt;&gt;"",MAX($A$1:A1131)+1,""),"")</f>
        <v/>
      </c>
      <c r="B1132" s="218" t="str">
        <f>IFERROR(IF(J1132="","",_xlfn.CONCAT($Y$2,_xlfn.CONCAT(IF(LEN(ドッグキャリー!$K$2)=1,0,""),ドッグキャリー!$K$2,_xlfn.CONCAT(IF(LEN(ドッグキャリー!$N$2)=1,0,""),ドッグキャリー!$N$2)))),"")</f>
        <v/>
      </c>
      <c r="C1132" s="236"/>
      <c r="D1132" s="236"/>
      <c r="E1132" s="236"/>
      <c r="F1132" s="237"/>
      <c r="G1132" s="237"/>
      <c r="H1132" s="237"/>
      <c r="I1132" s="238" t="str">
        <f>IF(トイ・販促!N102=0,"",トイ・販促!E102)</f>
        <v/>
      </c>
      <c r="J1132" s="239" t="str">
        <f>IFERROR(IF(トイ・販促!N102=0,"",トイ・販促!N102),"")</f>
        <v/>
      </c>
      <c r="K1132" s="237"/>
      <c r="L1132" s="237"/>
      <c r="M1132" s="237"/>
      <c r="N1132" s="237"/>
      <c r="O1132" s="237"/>
      <c r="P1132" s="237"/>
      <c r="Q1132" s="237"/>
      <c r="R1132" s="237"/>
      <c r="S1132" s="216">
        <f t="shared" si="34"/>
        <v>1131</v>
      </c>
      <c r="AA1132" s="217" t="e">
        <f t="shared" si="35"/>
        <v>#VALUE!</v>
      </c>
    </row>
    <row r="1133" spans="1:27">
      <c r="A1133" s="217" t="str">
        <f>IFERROR(IF(J1133&lt;&gt;"",MAX($A$1:A1132)+1,""),"")</f>
        <v/>
      </c>
      <c r="B1133" s="218" t="str">
        <f>IFERROR(IF(J1133="","",_xlfn.CONCAT($Y$2,_xlfn.CONCAT(IF(LEN(ドッグキャリー!$K$2)=1,0,""),ドッグキャリー!$K$2,_xlfn.CONCAT(IF(LEN(ドッグキャリー!$N$2)=1,0,""),ドッグキャリー!$N$2)))),"")</f>
        <v/>
      </c>
      <c r="C1133" s="236"/>
      <c r="D1133" s="236"/>
      <c r="E1133" s="236"/>
      <c r="F1133" s="237"/>
      <c r="G1133" s="237"/>
      <c r="H1133" s="237"/>
      <c r="I1133" s="238" t="str">
        <f>IF(トイ・販促!N103=0,"",トイ・販促!E103)</f>
        <v/>
      </c>
      <c r="J1133" s="239" t="str">
        <f>IFERROR(IF(トイ・販促!N103=0,"",トイ・販促!N103),"")</f>
        <v/>
      </c>
      <c r="K1133" s="237"/>
      <c r="L1133" s="237"/>
      <c r="M1133" s="237"/>
      <c r="N1133" s="237"/>
      <c r="O1133" s="237"/>
      <c r="P1133" s="237"/>
      <c r="Q1133" s="237"/>
      <c r="R1133" s="237"/>
      <c r="S1133" s="216">
        <f t="shared" si="34"/>
        <v>1132</v>
      </c>
      <c r="AA1133" s="217" t="e">
        <f t="shared" si="35"/>
        <v>#VALUE!</v>
      </c>
    </row>
    <row r="1134" spans="1:27">
      <c r="A1134" s="217" t="str">
        <f>IFERROR(IF(J1134&lt;&gt;"",MAX($A$1:A1133)+1,""),"")</f>
        <v/>
      </c>
      <c r="B1134" s="218" t="str">
        <f>IFERROR(IF(J1134="","",_xlfn.CONCAT($Y$2,_xlfn.CONCAT(IF(LEN(ドッグキャリー!$K$2)=1,0,""),ドッグキャリー!$K$2,_xlfn.CONCAT(IF(LEN(ドッグキャリー!$N$2)=1,0,""),ドッグキャリー!$N$2)))),"")</f>
        <v/>
      </c>
      <c r="C1134" s="236"/>
      <c r="D1134" s="236"/>
      <c r="E1134" s="236"/>
      <c r="F1134" s="237"/>
      <c r="G1134" s="237"/>
      <c r="H1134" s="237"/>
      <c r="I1134" s="238" t="str">
        <f>IF(トイ・販促!N104=0,"",トイ・販促!E104)</f>
        <v/>
      </c>
      <c r="J1134" s="239" t="str">
        <f>IFERROR(IF(トイ・販促!N104=0,"",トイ・販促!N104),"")</f>
        <v/>
      </c>
      <c r="K1134" s="237"/>
      <c r="L1134" s="237"/>
      <c r="M1134" s="237"/>
      <c r="N1134" s="237"/>
      <c r="O1134" s="237"/>
      <c r="P1134" s="237"/>
      <c r="Q1134" s="237"/>
      <c r="R1134" s="237"/>
      <c r="S1134" s="216">
        <f t="shared" si="34"/>
        <v>1133</v>
      </c>
      <c r="AA1134" s="217" t="e">
        <f t="shared" si="35"/>
        <v>#VALUE!</v>
      </c>
    </row>
    <row r="1135" spans="1:27">
      <c r="A1135" s="217" t="str">
        <f>IFERROR(IF(J1135&lt;&gt;"",MAX($A$1:A1134)+1,""),"")</f>
        <v/>
      </c>
      <c r="B1135" s="218" t="str">
        <f>IFERROR(IF(J1135="","",_xlfn.CONCAT($Y$2,_xlfn.CONCAT(IF(LEN(ドッグキャリー!$K$2)=1,0,""),ドッグキャリー!$K$2,_xlfn.CONCAT(IF(LEN(ドッグキャリー!$N$2)=1,0,""),ドッグキャリー!$N$2)))),"")</f>
        <v/>
      </c>
      <c r="C1135" s="236"/>
      <c r="D1135" s="236"/>
      <c r="E1135" s="236"/>
      <c r="F1135" s="237"/>
      <c r="G1135" s="237"/>
      <c r="H1135" s="237"/>
      <c r="I1135" s="238" t="str">
        <f>IF(トイ・販促!N105=0,"",トイ・販促!E105)</f>
        <v/>
      </c>
      <c r="J1135" s="239" t="str">
        <f>IFERROR(IF(トイ・販促!N105=0,"",トイ・販促!N105),"")</f>
        <v/>
      </c>
      <c r="K1135" s="237"/>
      <c r="L1135" s="237"/>
      <c r="M1135" s="237"/>
      <c r="N1135" s="237"/>
      <c r="O1135" s="237"/>
      <c r="P1135" s="237"/>
      <c r="Q1135" s="237"/>
      <c r="R1135" s="237"/>
      <c r="S1135" s="216">
        <f t="shared" si="34"/>
        <v>1134</v>
      </c>
      <c r="AA1135" s="217" t="e">
        <f t="shared" si="35"/>
        <v>#VALUE!</v>
      </c>
    </row>
    <row r="1136" spans="1:27">
      <c r="A1136" s="217" t="str">
        <f>IFERROR(IF(J1136&lt;&gt;"",MAX($A$1:A1135)+1,""),"")</f>
        <v/>
      </c>
      <c r="B1136" s="218" t="str">
        <f>IFERROR(IF(J1136="","",_xlfn.CONCAT($Y$2,_xlfn.CONCAT(IF(LEN(ドッグキャリー!$K$2)=1,0,""),ドッグキャリー!$K$2,_xlfn.CONCAT(IF(LEN(ドッグキャリー!$N$2)=1,0,""),ドッグキャリー!$N$2)))),"")</f>
        <v/>
      </c>
      <c r="C1136" s="236"/>
      <c r="D1136" s="236"/>
      <c r="E1136" s="236"/>
      <c r="F1136" s="237"/>
      <c r="G1136" s="237"/>
      <c r="H1136" s="237"/>
      <c r="I1136" s="238" t="str">
        <f>IF(トイ・販促!N106=0,"",トイ・販促!E106)</f>
        <v/>
      </c>
      <c r="J1136" s="239" t="str">
        <f>IFERROR(IF(トイ・販促!N106=0,"",トイ・販促!N106),"")</f>
        <v/>
      </c>
      <c r="K1136" s="237"/>
      <c r="L1136" s="237"/>
      <c r="M1136" s="237"/>
      <c r="N1136" s="237"/>
      <c r="O1136" s="237"/>
      <c r="P1136" s="237"/>
      <c r="Q1136" s="237"/>
      <c r="R1136" s="237"/>
      <c r="S1136" s="216">
        <f t="shared" si="34"/>
        <v>1135</v>
      </c>
      <c r="AA1136" s="217" t="e">
        <f t="shared" si="35"/>
        <v>#VALUE!</v>
      </c>
    </row>
    <row r="1137" spans="1:33">
      <c r="A1137" s="217" t="str">
        <f>IFERROR(IF(J1137&lt;&gt;"",MAX($A$1:A1136)+1,""),"")</f>
        <v/>
      </c>
      <c r="B1137" s="218" t="str">
        <f>IFERROR(IF(J1137="","",_xlfn.CONCAT($Y$2,_xlfn.CONCAT(IF(LEN(ドッグキャリー!$K$2)=1,0,""),ドッグキャリー!$K$2,_xlfn.CONCAT(IF(LEN(ドッグキャリー!$N$2)=1,0,""),ドッグキャリー!$N$2)))),"")</f>
        <v/>
      </c>
      <c r="C1137" s="236"/>
      <c r="D1137" s="236"/>
      <c r="E1137" s="236"/>
      <c r="F1137" s="237"/>
      <c r="G1137" s="237"/>
      <c r="H1137" s="237"/>
      <c r="I1137" s="238" t="str">
        <f>IF(トイ・販促!N107=0,"",トイ・販促!E107)</f>
        <v/>
      </c>
      <c r="J1137" s="239" t="str">
        <f>IFERROR(IF(トイ・販促!N107=0,"",トイ・販促!N107),"")</f>
        <v/>
      </c>
      <c r="K1137" s="237"/>
      <c r="L1137" s="237"/>
      <c r="M1137" s="237"/>
      <c r="N1137" s="237"/>
      <c r="O1137" s="237"/>
      <c r="P1137" s="237"/>
      <c r="Q1137" s="237"/>
      <c r="R1137" s="237"/>
      <c r="S1137" s="216">
        <f t="shared" si="34"/>
        <v>1136</v>
      </c>
      <c r="AA1137" s="217" t="e">
        <f t="shared" si="35"/>
        <v>#VALUE!</v>
      </c>
    </row>
    <row r="1138" spans="1:33">
      <c r="A1138" s="217" t="str">
        <f>IFERROR(IF(J1138&lt;&gt;"",MAX($A$1:A1137)+1,""),"")</f>
        <v/>
      </c>
      <c r="B1138" s="218" t="str">
        <f>IFERROR(IF(J1138="","",_xlfn.CONCAT($Y$2,_xlfn.CONCAT(IF(LEN(ドッグキャリー!$K$2)=1,0,""),ドッグキャリー!$K$2,_xlfn.CONCAT(IF(LEN(ドッグキャリー!$N$2)=1,0,""),ドッグキャリー!$N$2)))),"")</f>
        <v/>
      </c>
      <c r="C1138" s="236"/>
      <c r="D1138" s="236"/>
      <c r="E1138" s="236"/>
      <c r="F1138" s="237"/>
      <c r="G1138" s="237"/>
      <c r="H1138" s="237"/>
      <c r="I1138" s="238" t="str">
        <f>IF(トイ・販促!N108=0,"",トイ・販促!E108)</f>
        <v/>
      </c>
      <c r="J1138" s="239" t="str">
        <f>IFERROR(IF(トイ・販促!N108=0,"",トイ・販促!N108),"")</f>
        <v/>
      </c>
      <c r="K1138" s="237"/>
      <c r="L1138" s="237"/>
      <c r="M1138" s="237"/>
      <c r="N1138" s="237"/>
      <c r="O1138" s="237"/>
      <c r="P1138" s="237"/>
      <c r="Q1138" s="237"/>
      <c r="R1138" s="237"/>
      <c r="S1138" s="216">
        <f t="shared" si="34"/>
        <v>1137</v>
      </c>
      <c r="AA1138" s="217" t="e">
        <f t="shared" si="35"/>
        <v>#VALUE!</v>
      </c>
    </row>
    <row r="1139" spans="1:33">
      <c r="A1139" s="217" t="str">
        <f>IFERROR(IF(J1139&lt;&gt;"",MAX($A$1:A1138)+1,""),"")</f>
        <v/>
      </c>
      <c r="B1139" s="218" t="str">
        <f>IFERROR(IF(J1139="","",_xlfn.CONCAT($Y$2,_xlfn.CONCAT(IF(LEN(ドッグキャリー!$K$2)=1,0,""),ドッグキャリー!$K$2,_xlfn.CONCAT(IF(LEN(ドッグキャリー!$N$2)=1,0,""),ドッグキャリー!$N$2)))),"")</f>
        <v/>
      </c>
      <c r="C1139" s="236"/>
      <c r="D1139" s="236"/>
      <c r="E1139" s="236"/>
      <c r="F1139" s="237"/>
      <c r="G1139" s="237"/>
      <c r="H1139" s="237"/>
      <c r="I1139" s="238"/>
      <c r="J1139" s="239"/>
      <c r="K1139" s="237"/>
      <c r="L1139" s="237"/>
      <c r="M1139" s="237"/>
      <c r="N1139" s="237"/>
      <c r="O1139" s="237"/>
      <c r="P1139" s="237"/>
      <c r="Q1139" s="237"/>
      <c r="R1139" s="237"/>
      <c r="S1139" s="216">
        <f t="shared" si="34"/>
        <v>1138</v>
      </c>
      <c r="AA1139" s="217" t="e">
        <f t="shared" si="35"/>
        <v>#VALUE!</v>
      </c>
    </row>
    <row r="1140" spans="1:33">
      <c r="A1140" s="217" t="str">
        <f>IFERROR(IF(J1140&lt;&gt;"",MAX($A$1:A1139)+1,""),"")</f>
        <v/>
      </c>
      <c r="B1140" s="218" t="str">
        <f>IFERROR(IF(J1140="","",_xlfn.CONCAT($Y$2,_xlfn.CONCAT(IF(LEN(ドッグキャリー!$K$2)=1,0,""),ドッグキャリー!$K$2,_xlfn.CONCAT(IF(LEN(ドッグキャリー!$N$2)=1,0,""),ドッグキャリー!$N$2)))),"")</f>
        <v/>
      </c>
      <c r="C1140" s="236"/>
      <c r="D1140" s="236"/>
      <c r="E1140" s="236"/>
      <c r="F1140" s="237"/>
      <c r="G1140" s="237"/>
      <c r="H1140" s="237"/>
      <c r="I1140" s="238" t="str">
        <f>IF(トイ・販促!N110=0,"",トイ・販促!E110)</f>
        <v/>
      </c>
      <c r="J1140" s="239" t="str">
        <f>IFERROR(IF(トイ・販促!N110=0,"",トイ・販促!N110),"")</f>
        <v/>
      </c>
      <c r="K1140" s="237"/>
      <c r="L1140" s="237"/>
      <c r="M1140" s="237"/>
      <c r="N1140" s="237"/>
      <c r="O1140" s="237"/>
      <c r="P1140" s="237"/>
      <c r="Q1140" s="237"/>
      <c r="R1140" s="237"/>
      <c r="S1140" s="216">
        <f t="shared" si="34"/>
        <v>1139</v>
      </c>
      <c r="AA1140" s="217" t="e">
        <f t="shared" si="35"/>
        <v>#VALUE!</v>
      </c>
    </row>
    <row r="1141" spans="1:33">
      <c r="A1141" s="217" t="str">
        <f>IFERROR(IF(J1141&lt;&gt;"",MAX($A$1:A1140)+1,""),"")</f>
        <v/>
      </c>
      <c r="B1141" s="218" t="str">
        <f>IFERROR(IF(J1141="","",_xlfn.CONCAT($Y$2,_xlfn.CONCAT(IF(LEN(ドッグキャリー!$K$2)=1,0,""),ドッグキャリー!$K$2,_xlfn.CONCAT(IF(LEN(ドッグキャリー!$N$2)=1,0,""),ドッグキャリー!$N$2)))),"")</f>
        <v/>
      </c>
      <c r="C1141" s="236"/>
      <c r="D1141" s="236"/>
      <c r="E1141" s="236"/>
      <c r="F1141" s="237"/>
      <c r="G1141" s="237"/>
      <c r="H1141" s="237"/>
      <c r="I1141" s="238" t="str">
        <f>IF(トイ・販促!N111=0,"",トイ・販促!E111)</f>
        <v/>
      </c>
      <c r="J1141" s="239" t="str">
        <f>IFERROR(IF(トイ・販促!N111=0,"",トイ・販促!N111),"")</f>
        <v/>
      </c>
      <c r="S1141" s="216">
        <f t="shared" si="34"/>
        <v>1140</v>
      </c>
      <c r="T1141" s="1" t="s">
        <v>979</v>
      </c>
      <c r="U1141" s="1" t="s">
        <v>979</v>
      </c>
      <c r="V1141" s="1" t="s">
        <v>979</v>
      </c>
      <c r="W1141" s="1" t="s">
        <v>979</v>
      </c>
      <c r="X1141" s="1" t="s">
        <v>979</v>
      </c>
      <c r="Y1141" s="1" t="s">
        <v>979</v>
      </c>
      <c r="Z1141" s="1" t="s">
        <v>979</v>
      </c>
      <c r="AA1141" s="1" t="s">
        <v>979</v>
      </c>
      <c r="AB1141" s="1" t="s">
        <v>979</v>
      </c>
      <c r="AC1141" s="1" t="s">
        <v>979</v>
      </c>
      <c r="AD1141" s="1" t="s">
        <v>979</v>
      </c>
      <c r="AE1141" s="1" t="s">
        <v>979</v>
      </c>
      <c r="AF1141" s="1" t="s">
        <v>979</v>
      </c>
      <c r="AG1141" s="1" t="s">
        <v>979</v>
      </c>
    </row>
    <row r="1142" spans="1:33">
      <c r="A1142" s="217" t="str">
        <f>IFERROR(IF(J1142&lt;&gt;"",MAX($A$1:A1141)+1,""),"")</f>
        <v/>
      </c>
      <c r="B1142" s="218" t="str">
        <f>IFERROR(IF(J1142="","",_xlfn.CONCAT($Y$2,_xlfn.CONCAT(IF(LEN(ドッグキャリー!$K$2)=1,0,""),ドッグキャリー!$K$2,_xlfn.CONCAT(IF(LEN(ドッグキャリー!$N$2)=1,0,""),ドッグキャリー!$N$2)))),"")</f>
        <v/>
      </c>
      <c r="C1142" s="236"/>
      <c r="D1142" s="236"/>
      <c r="E1142" s="236"/>
      <c r="F1142" s="237"/>
      <c r="G1142" s="237"/>
      <c r="H1142" s="237"/>
      <c r="I1142" s="238" t="str">
        <f>IF(トイ・販促!N112=0,"",トイ・販促!E112)</f>
        <v/>
      </c>
      <c r="J1142" s="239" t="str">
        <f>IFERROR(IF(トイ・販促!N112=0,"",トイ・販促!N112),"")</f>
        <v/>
      </c>
    </row>
    <row r="1143" spans="1:33">
      <c r="A1143" s="217" t="str">
        <f>IFERROR(IF(J1143&lt;&gt;"",MAX($A$1:A1142)+1,""),"")</f>
        <v/>
      </c>
      <c r="B1143" s="218" t="str">
        <f>IFERROR(IF(J1143="","",_xlfn.CONCAT($Y$2,_xlfn.CONCAT(IF(LEN(ドッグキャリー!$K$2)=1,0,""),ドッグキャリー!$K$2,_xlfn.CONCAT(IF(LEN(ドッグキャリー!$N$2)=1,0,""),ドッグキャリー!$N$2)))),"")</f>
        <v/>
      </c>
      <c r="C1143" s="236"/>
      <c r="D1143" s="236"/>
      <c r="E1143" s="236"/>
      <c r="F1143" s="237"/>
      <c r="G1143" s="237"/>
      <c r="H1143" s="237"/>
      <c r="I1143" s="238" t="str">
        <f>IF(トイ・販促!N113=0,"",トイ・販促!E113)</f>
        <v/>
      </c>
      <c r="J1143" s="239" t="str">
        <f>IFERROR(IF(トイ・販促!N113=0,"",トイ・販促!N113),"")</f>
        <v/>
      </c>
    </row>
    <row r="1144" spans="1:33">
      <c r="A1144" s="217" t="str">
        <f>IFERROR(IF(J1144&lt;&gt;"",MAX($A$1:A1143)+1,""),"")</f>
        <v/>
      </c>
      <c r="B1144" s="218" t="str">
        <f>IFERROR(IF(J1144="","",_xlfn.CONCAT($Y$2,_xlfn.CONCAT(IF(LEN(ドッグキャリー!$K$2)=1,0,""),ドッグキャリー!$K$2,_xlfn.CONCAT(IF(LEN(ドッグキャリー!$N$2)=1,0,""),ドッグキャリー!$N$2)))),"")</f>
        <v/>
      </c>
      <c r="C1144" s="236"/>
      <c r="D1144" s="236"/>
      <c r="E1144" s="236"/>
      <c r="F1144" s="237"/>
      <c r="G1144" s="237"/>
      <c r="H1144" s="237"/>
      <c r="I1144" s="238" t="str">
        <f>IF(トイ・販促!N114=0,"",トイ・販促!E114)</f>
        <v/>
      </c>
      <c r="J1144" s="239" t="str">
        <f>IFERROR(IF(トイ・販促!N114=0,"",トイ・販促!N114),"")</f>
        <v/>
      </c>
    </row>
    <row r="1145" spans="1:33">
      <c r="A1145" s="217" t="str">
        <f>IFERROR(IF(J1145&lt;&gt;"",MAX($A$1:A1144)+1,""),"")</f>
        <v/>
      </c>
      <c r="B1145" s="218" t="str">
        <f>IFERROR(IF(J1145="","",_xlfn.CONCAT($Y$2,_xlfn.CONCAT(IF(LEN(ドッグキャリー!$K$2)=1,0,""),ドッグキャリー!$K$2,_xlfn.CONCAT(IF(LEN(ドッグキャリー!$N$2)=1,0,""),ドッグキャリー!$N$2)))),"")</f>
        <v/>
      </c>
      <c r="C1145" s="236"/>
      <c r="D1145" s="236"/>
      <c r="E1145" s="236"/>
      <c r="F1145" s="237"/>
      <c r="G1145" s="237"/>
      <c r="H1145" s="237"/>
      <c r="I1145" s="238" t="str">
        <f>IF(トイ・販促!N115=0,"",トイ・販促!E115)</f>
        <v/>
      </c>
      <c r="J1145" s="239" t="str">
        <f>IFERROR(IF(トイ・販促!N115=0,"",トイ・販促!N115),"")</f>
        <v/>
      </c>
    </row>
    <row r="1146" spans="1:33">
      <c r="A1146" s="217" t="str">
        <f>IFERROR(IF(J1146&lt;&gt;"",MAX($A$1:A1145)+1,""),"")</f>
        <v/>
      </c>
      <c r="B1146" s="218" t="str">
        <f>IFERROR(IF(J1146="","",_xlfn.CONCAT($Y$2,_xlfn.CONCAT(IF(LEN(ドッグキャリー!$K$2)=1,0,""),ドッグキャリー!$K$2,_xlfn.CONCAT(IF(LEN(ドッグキャリー!$N$2)=1,0,""),ドッグキャリー!$N$2)))),"")</f>
        <v/>
      </c>
      <c r="C1146" s="236"/>
      <c r="D1146" s="236"/>
      <c r="E1146" s="236"/>
      <c r="F1146" s="237"/>
      <c r="G1146" s="237"/>
      <c r="H1146" s="237"/>
      <c r="I1146" s="238" t="str">
        <f>IF(トイ・販促!N116=0,"",トイ・販促!E116)</f>
        <v/>
      </c>
      <c r="J1146" s="239" t="str">
        <f>IFERROR(IF(トイ・販促!N116=0,"",トイ・販促!N116),"")</f>
        <v/>
      </c>
    </row>
  </sheetData>
  <autoFilter ref="A1:AG1146" xr:uid="{7F3E73DE-DF9D-8D43-98FB-5220A34BEE4E}"/>
  <phoneticPr fontId="39"/>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6281-5573-EE4B-8A53-EB3225DB16C4}">
  <sheetPr codeName="Sheet9"/>
  <dimension ref="A1:Q1082"/>
  <sheetViews>
    <sheetView zoomScale="125" zoomScaleNormal="100" workbookViewId="0">
      <selection activeCell="H16" sqref="H16"/>
    </sheetView>
  </sheetViews>
  <sheetFormatPr defaultColWidth="11" defaultRowHeight="13.5"/>
  <cols>
    <col min="8" max="8" width="15.875" style="74" bestFit="1" customWidth="1"/>
    <col min="10" max="10" width="19.375" customWidth="1"/>
  </cols>
  <sheetData>
    <row r="1" spans="1:17">
      <c r="A1" s="72" t="s">
        <v>356</v>
      </c>
      <c r="B1" s="72" t="s">
        <v>357</v>
      </c>
      <c r="C1" s="72" t="s">
        <v>358</v>
      </c>
      <c r="D1" s="72" t="s">
        <v>359</v>
      </c>
      <c r="E1" s="72" t="s">
        <v>360</v>
      </c>
      <c r="F1" s="72" t="s">
        <v>361</v>
      </c>
      <c r="G1" s="72" t="s">
        <v>362</v>
      </c>
      <c r="H1" s="73" t="s">
        <v>363</v>
      </c>
      <c r="I1" s="72" t="s">
        <v>364</v>
      </c>
      <c r="J1" s="72" t="s">
        <v>365</v>
      </c>
      <c r="K1" s="72" t="s">
        <v>366</v>
      </c>
      <c r="L1" s="72" t="s">
        <v>367</v>
      </c>
      <c r="M1" s="72" t="s">
        <v>368</v>
      </c>
      <c r="N1" s="72" t="s">
        <v>369</v>
      </c>
      <c r="O1" s="72" t="s">
        <v>370</v>
      </c>
      <c r="P1" s="72" t="s">
        <v>371</v>
      </c>
      <c r="Q1" s="72" t="s">
        <v>372</v>
      </c>
    </row>
    <row r="2" spans="1:17">
      <c r="A2" t="str">
        <f>IFERROR(VLOOKUP('Xlookup set'!$S2,'Xlookup set'!$A$1:$R$1239,2,FALSE),"")</f>
        <v/>
      </c>
      <c r="B2" t="str">
        <f>IF(I2&lt;&gt;"",ドッグキャリー!$I$2,"")</f>
        <v/>
      </c>
      <c r="C2" t="str">
        <f t="shared" ref="C2" si="0">IF(I2&lt;&gt;"",1,"")</f>
        <v/>
      </c>
      <c r="D2" t="str">
        <f t="shared" ref="D2" si="1">IF(I2&lt;&gt;"",1,"")</f>
        <v/>
      </c>
      <c r="H2" s="74" t="str">
        <f>IFERROR(IF(VLOOKUP('Xlookup set'!$S2,'Xlookup set'!$A$1:$R$1239,9,FALSE)=0,"",VLOOKUP('Xlookup set'!$S2,'Xlookup set'!$A$1:$R$1239,9,FALSE)),"")</f>
        <v/>
      </c>
      <c r="I2" t="str">
        <f>IFERROR(IF(VLOOKUP('Xlookup set'!$S2,'Xlookup set'!$A$1:$R$1239,10,FALSE)=0,"",VLOOKUP('Xlookup set'!$S2,'Xlookup set'!$A$1:$R$1239,10,FALSE)),"")</f>
        <v/>
      </c>
      <c r="J2" t="str">
        <f>IFERROR(IF(VLOOKUP('Xlookup set'!$S2,'Xlookup set'!$A$1:$R$1239,11,FALSE)=0,"",VLOOKUP('Xlookup set'!$S2,'Xlookup set'!$A$1:$R$1239,11,FALSE)),"")</f>
        <v/>
      </c>
      <c r="K2" t="str">
        <f>IFERROR(IF(VLOOKUP('Xlookup set'!$S2,'Xlookup set'!$A$1:$R$1239,12,FALSE)=0,"",VLOOKUP('Xlookup set'!$S2,'Xlookup set'!$A$1:$R$1239,12,FALSE)),"")</f>
        <v/>
      </c>
      <c r="L2" t="str">
        <f>IFERROR(IF(VLOOKUP('Xlookup set'!$S2,'Xlookup set'!$A$1:$R$1239,13,FALSE)=0,"",VLOOKUP('Xlookup set'!$S2,'Xlookup set'!$A$1:$R$1239,13,FALSE)),"")</f>
        <v/>
      </c>
      <c r="M2" t="str">
        <f>IFERROR(IF(VLOOKUP('Xlookup set'!$S2,'Xlookup set'!$A$1:$R$1239,14,FALSE)=0,"",VLOOKUP('Xlookup set'!$S2,'Xlookup set'!$A$1:$R$1239,14,FALSE)),"")</f>
        <v/>
      </c>
      <c r="N2" t="str">
        <f>IFERROR(IF(VLOOKUP('Xlookup set'!$S2,'Xlookup set'!$A$1:$R$1239,15,FALSE)=0,"",VLOOKUP('Xlookup set'!$S2,'Xlookup set'!$A$1:$R$1239,15,FALSE)),"")</f>
        <v/>
      </c>
      <c r="O2" t="str">
        <f>IFERROR(IF(VLOOKUP('Xlookup set'!$S2,'Xlookup set'!$A$1:$R$1239,16,FALSE)=0,"",VLOOKUP('Xlookup set'!$S2,'Xlookup set'!$A$1:$R$1239,16,FALSE)),"")</f>
        <v/>
      </c>
      <c r="P2" t="str">
        <f t="array" aca="1" ref="P2" ca="1">IFERROR(Y2IF(VLOOKUP('Xlookup set'!$S2,'Xlookup set'!$A$1:$R$1239,17,FALSE)=0,"",VLOOKUP('Xlookup set'!$S2,'Xlookup set'!$A$1:$R$1239,17,FALSE)),"")</f>
        <v/>
      </c>
      <c r="Q2" t="str">
        <f>IFERROR(IF(VLOOKUP('Xlookup set'!$S2,'Xlookup set'!$A$1:$R$1239,18,FALSE)=0,"",VLOOKUP('Xlookup set'!$S2,'Xlookup set'!$A$1:$R$1239,18,FALSE)),"")</f>
        <v/>
      </c>
    </row>
    <row r="3" spans="1:17">
      <c r="A3" t="str">
        <f>IFERROR(VLOOKUP('Xlookup set'!$S3,'Xlookup set'!$A$1:$R$1239,2,FALSE),"")</f>
        <v/>
      </c>
      <c r="B3" t="str">
        <f>IF(I3&lt;&gt;"",ドッグキャリー!$I$2,"")</f>
        <v/>
      </c>
      <c r="C3" t="str">
        <f t="shared" ref="C3:C66" si="2">IF(I3&lt;&gt;"",1,"")</f>
        <v/>
      </c>
      <c r="D3" t="str">
        <f t="shared" ref="D3:D66" si="3">IF(I3&lt;&gt;"",1,"")</f>
        <v/>
      </c>
      <c r="H3" s="74" t="str">
        <f>IFERROR(IF(VLOOKUP('Xlookup set'!$S3,'Xlookup set'!$A$1:$R$1239,9,FALSE)=0,"",VLOOKUP('Xlookup set'!$S3,'Xlookup set'!$A$1:$R$1239,9,FALSE)),"")</f>
        <v/>
      </c>
      <c r="I3" t="str">
        <f>IFERROR(IF(VLOOKUP('Xlookup set'!$S3,'Xlookup set'!$A$1:$R$1239,10,FALSE)=0,"",VLOOKUP('Xlookup set'!$S3,'Xlookup set'!$A$1:$R$1239,10,FALSE)),"")</f>
        <v/>
      </c>
      <c r="J3" t="str">
        <f>IFERROR(IF(VLOOKUP('Xlookup set'!$S3,'Xlookup set'!$A$1:$R$1239,11,FALSE)=0,"",VLOOKUP('Xlookup set'!$S3,'Xlookup set'!$A$1:$R$1239,11,FALSE)),"")</f>
        <v/>
      </c>
      <c r="K3" t="str">
        <f>IFERROR(IF(VLOOKUP('Xlookup set'!$S3,'Xlookup set'!$A$1:$R$1239,12,FALSE)=0,"",VLOOKUP('Xlookup set'!$S3,'Xlookup set'!$A$1:$R$1239,12,FALSE)),"")</f>
        <v/>
      </c>
      <c r="L3" t="str">
        <f>IFERROR(IF(VLOOKUP('Xlookup set'!$S3,'Xlookup set'!$A$1:$R$1239,13,FALSE)=0,"",VLOOKUP('Xlookup set'!$S3,'Xlookup set'!$A$1:$R$1239,13,FALSE)),"")</f>
        <v/>
      </c>
      <c r="M3" t="str">
        <f>IFERROR(IF(VLOOKUP('Xlookup set'!$S3,'Xlookup set'!$A$1:$R$1239,14,FALSE)=0,"",VLOOKUP('Xlookup set'!$S3,'Xlookup set'!$A$1:$R$1239,14,FALSE)),"")</f>
        <v/>
      </c>
      <c r="N3" t="str">
        <f>IFERROR(IF(VLOOKUP('Xlookup set'!$S3,'Xlookup set'!$A$1:$R$1239,15,FALSE)=0,"",VLOOKUP('Xlookup set'!$S3,'Xlookup set'!$A$1:$R$1239,15,FALSE)),"")</f>
        <v/>
      </c>
      <c r="O3" t="str">
        <f>IFERROR(IF(VLOOKUP('Xlookup set'!$S3,'Xlookup set'!$A$1:$R$1239,16,FALSE)=0,"",VLOOKUP('Xlookup set'!$S3,'Xlookup set'!$A$1:$R$1239,16,FALSE)),"")</f>
        <v/>
      </c>
      <c r="P3" t="str">
        <f t="array" aca="1" ref="P3" ca="1">IFERROR(Y2IF(VLOOKUP('Xlookup set'!$S3,'Xlookup set'!$A$1:$R$1239,17,FALSE)=0,"",VLOOKUP('Xlookup set'!$S3,'Xlookup set'!$A$1:$R$1239,17,FALSE)),"")</f>
        <v/>
      </c>
      <c r="Q3" t="str">
        <f>IFERROR(IF(VLOOKUP('Xlookup set'!$S3,'Xlookup set'!$A$1:$R$1239,18,FALSE)=0,"",VLOOKUP('Xlookup set'!$S3,'Xlookup set'!$A$1:$R$1239,18,FALSE)),"")</f>
        <v/>
      </c>
    </row>
    <row r="4" spans="1:17">
      <c r="A4" t="str">
        <f>IFERROR(VLOOKUP('Xlookup set'!$S4,'Xlookup set'!$A$1:$R$1239,2,FALSE),"")</f>
        <v/>
      </c>
      <c r="B4" t="str">
        <f>IF(I4&lt;&gt;"",ドッグキャリー!$I$2,"")</f>
        <v/>
      </c>
      <c r="C4" t="str">
        <f t="shared" si="2"/>
        <v/>
      </c>
      <c r="D4" t="str">
        <f t="shared" si="3"/>
        <v/>
      </c>
      <c r="H4" s="74" t="str">
        <f>IFERROR(IF(VLOOKUP('Xlookup set'!$S4,'Xlookup set'!$A$1:$R$1239,9,FALSE)=0,"",VLOOKUP('Xlookup set'!$S4,'Xlookup set'!$A$1:$R$1239,9,FALSE)),"")</f>
        <v/>
      </c>
      <c r="I4" t="str">
        <f>IFERROR(IF(VLOOKUP('Xlookup set'!$S4,'Xlookup set'!$A$1:$R$1239,10,FALSE)=0,"",VLOOKUP('Xlookup set'!$S4,'Xlookup set'!$A$1:$R$1239,10,FALSE)),"")</f>
        <v/>
      </c>
      <c r="J4" t="str">
        <f>IFERROR(IF(VLOOKUP('Xlookup set'!$S4,'Xlookup set'!$A$1:$R$1239,11,FALSE)=0,"",VLOOKUP('Xlookup set'!$S4,'Xlookup set'!$A$1:$R$1239,11,FALSE)),"")</f>
        <v/>
      </c>
      <c r="K4" t="str">
        <f>IFERROR(IF(VLOOKUP('Xlookup set'!$S4,'Xlookup set'!$A$1:$R$1239,12,FALSE)=0,"",VLOOKUP('Xlookup set'!$S4,'Xlookup set'!$A$1:$R$1239,12,FALSE)),"")</f>
        <v/>
      </c>
      <c r="L4" t="str">
        <f>IFERROR(IF(VLOOKUP('Xlookup set'!$S4,'Xlookup set'!$A$1:$R$1239,13,FALSE)=0,"",VLOOKUP('Xlookup set'!$S4,'Xlookup set'!$A$1:$R$1239,13,FALSE)),"")</f>
        <v/>
      </c>
      <c r="M4" t="str">
        <f>IFERROR(IF(VLOOKUP('Xlookup set'!$S4,'Xlookup set'!$A$1:$R$1239,14,FALSE)=0,"",VLOOKUP('Xlookup set'!$S4,'Xlookup set'!$A$1:$R$1239,14,FALSE)),"")</f>
        <v/>
      </c>
      <c r="N4" t="str">
        <f>IFERROR(IF(VLOOKUP('Xlookup set'!$S4,'Xlookup set'!$A$1:$R$1239,15,FALSE)=0,"",VLOOKUP('Xlookup set'!$S4,'Xlookup set'!$A$1:$R$1239,15,FALSE)),"")</f>
        <v/>
      </c>
      <c r="O4" t="str">
        <f>IFERROR(IF(VLOOKUP('Xlookup set'!$S4,'Xlookup set'!$A$1:$R$1239,16,FALSE)=0,"",VLOOKUP('Xlookup set'!$S4,'Xlookup set'!$A$1:$R$1239,16,FALSE)),"")</f>
        <v/>
      </c>
      <c r="P4" t="str">
        <f t="array" aca="1" ref="P4" ca="1">IFERROR(Y2IF(VLOOKUP('Xlookup set'!$S4,'Xlookup set'!$A$1:$R$1239,17,FALSE)=0,"",VLOOKUP('Xlookup set'!$S4,'Xlookup set'!$A$1:$R$1239,17,FALSE)),"")</f>
        <v/>
      </c>
      <c r="Q4" t="str">
        <f>IFERROR(IF(VLOOKUP('Xlookup set'!$S4,'Xlookup set'!$A$1:$R$1239,18,FALSE)=0,"",VLOOKUP('Xlookup set'!$S4,'Xlookup set'!$A$1:$R$1239,18,FALSE)),"")</f>
        <v/>
      </c>
    </row>
    <row r="5" spans="1:17">
      <c r="A5" t="str">
        <f>IFERROR(VLOOKUP('Xlookup set'!$S5,'Xlookup set'!$A$1:$R$1239,2,FALSE),"")</f>
        <v/>
      </c>
      <c r="B5" t="str">
        <f>IF(I5&lt;&gt;"",ドッグキャリー!$I$2,"")</f>
        <v/>
      </c>
      <c r="C5" t="str">
        <f t="shared" si="2"/>
        <v/>
      </c>
      <c r="D5" t="str">
        <f t="shared" si="3"/>
        <v/>
      </c>
      <c r="H5" s="74" t="str">
        <f>IFERROR(IF(VLOOKUP('Xlookup set'!$S5,'Xlookup set'!$A$1:$R$1239,9,FALSE)=0,"",VLOOKUP('Xlookup set'!$S5,'Xlookup set'!$A$1:$R$1239,9,FALSE)),"")</f>
        <v/>
      </c>
      <c r="I5" t="str">
        <f>IFERROR(IF(VLOOKUP('Xlookup set'!$S5,'Xlookup set'!$A$1:$R$1239,10,FALSE)=0,"",VLOOKUP('Xlookup set'!$S5,'Xlookup set'!$A$1:$R$1239,10,FALSE)),"")</f>
        <v/>
      </c>
      <c r="J5" t="str">
        <f>IFERROR(IF(VLOOKUP('Xlookup set'!$S5,'Xlookup set'!$A$1:$R$1239,11,FALSE)=0,"",VLOOKUP('Xlookup set'!$S5,'Xlookup set'!$A$1:$R$1239,11,FALSE)),"")</f>
        <v/>
      </c>
      <c r="K5" t="str">
        <f>IFERROR(IF(VLOOKUP('Xlookup set'!$S5,'Xlookup set'!$A$1:$R$1239,12,FALSE)=0,"",VLOOKUP('Xlookup set'!$S5,'Xlookup set'!$A$1:$R$1239,12,FALSE)),"")</f>
        <v/>
      </c>
      <c r="L5" t="str">
        <f>IFERROR(IF(VLOOKUP('Xlookup set'!$S5,'Xlookup set'!$A$1:$R$1239,13,FALSE)=0,"",VLOOKUP('Xlookup set'!$S5,'Xlookup set'!$A$1:$R$1239,13,FALSE)),"")</f>
        <v/>
      </c>
      <c r="M5" t="str">
        <f>IFERROR(IF(VLOOKUP('Xlookup set'!$S5,'Xlookup set'!$A$1:$R$1239,14,FALSE)=0,"",VLOOKUP('Xlookup set'!$S5,'Xlookup set'!$A$1:$R$1239,14,FALSE)),"")</f>
        <v/>
      </c>
      <c r="N5" t="str">
        <f>IFERROR(IF(VLOOKUP('Xlookup set'!$S5,'Xlookup set'!$A$1:$R$1239,15,FALSE)=0,"",VLOOKUP('Xlookup set'!$S5,'Xlookup set'!$A$1:$R$1239,15,FALSE)),"")</f>
        <v/>
      </c>
      <c r="O5" t="str">
        <f>IFERROR(IF(VLOOKUP('Xlookup set'!$S5,'Xlookup set'!$A$1:$R$1239,16,FALSE)=0,"",VLOOKUP('Xlookup set'!$S5,'Xlookup set'!$A$1:$R$1239,16,FALSE)),"")</f>
        <v/>
      </c>
      <c r="P5" t="str">
        <f t="array" aca="1" ref="P5" ca="1">IFERROR(Y2IF(VLOOKUP('Xlookup set'!$S5,'Xlookup set'!$A$1:$R$1239,17,FALSE)=0,"",VLOOKUP('Xlookup set'!$S5,'Xlookup set'!$A$1:$R$1239,17,FALSE)),"")</f>
        <v/>
      </c>
      <c r="Q5" t="str">
        <f>IFERROR(IF(VLOOKUP('Xlookup set'!$S5,'Xlookup set'!$A$1:$R$1239,18,FALSE)=0,"",VLOOKUP('Xlookup set'!$S5,'Xlookup set'!$A$1:$R$1239,18,FALSE)),"")</f>
        <v/>
      </c>
    </row>
    <row r="6" spans="1:17">
      <c r="A6" t="str">
        <f>IFERROR(VLOOKUP('Xlookup set'!$S6,'Xlookup set'!$A$1:$R$1239,2,FALSE),"")</f>
        <v/>
      </c>
      <c r="B6" t="str">
        <f>IF(I6&lt;&gt;"",ドッグキャリー!$I$2,"")</f>
        <v/>
      </c>
      <c r="C6" t="str">
        <f t="shared" si="2"/>
        <v/>
      </c>
      <c r="D6" t="str">
        <f t="shared" si="3"/>
        <v/>
      </c>
      <c r="H6" s="74" t="str">
        <f>IFERROR(IF(VLOOKUP('Xlookup set'!$S6,'Xlookup set'!$A$1:$R$1239,9,FALSE)=0,"",VLOOKUP('Xlookup set'!$S6,'Xlookup set'!$A$1:$R$1239,9,FALSE)),"")</f>
        <v/>
      </c>
      <c r="I6" t="str">
        <f>IFERROR(IF(VLOOKUP('Xlookup set'!$S6,'Xlookup set'!$A$1:$R$1239,10,FALSE)=0,"",VLOOKUP('Xlookup set'!$S6,'Xlookup set'!$A$1:$R$1239,10,FALSE)),"")</f>
        <v/>
      </c>
      <c r="J6" t="str">
        <f>IFERROR(IF(VLOOKUP('Xlookup set'!$S6,'Xlookup set'!$A$1:$R$1239,11,FALSE)=0,"",VLOOKUP('Xlookup set'!$S6,'Xlookup set'!$A$1:$R$1239,11,FALSE)),"")</f>
        <v/>
      </c>
      <c r="K6" t="str">
        <f>IFERROR(IF(VLOOKUP('Xlookup set'!$S6,'Xlookup set'!$A$1:$R$1239,12,FALSE)=0,"",VLOOKUP('Xlookup set'!$S6,'Xlookup set'!$A$1:$R$1239,12,FALSE)),"")</f>
        <v/>
      </c>
      <c r="L6" t="str">
        <f>IFERROR(IF(VLOOKUP('Xlookup set'!$S6,'Xlookup set'!$A$1:$R$1239,13,FALSE)=0,"",VLOOKUP('Xlookup set'!$S6,'Xlookup set'!$A$1:$R$1239,13,FALSE)),"")</f>
        <v/>
      </c>
      <c r="M6" t="str">
        <f>IFERROR(IF(VLOOKUP('Xlookup set'!$S6,'Xlookup set'!$A$1:$R$1239,14,FALSE)=0,"",VLOOKUP('Xlookup set'!$S6,'Xlookup set'!$A$1:$R$1239,14,FALSE)),"")</f>
        <v/>
      </c>
      <c r="N6" t="str">
        <f>IFERROR(IF(VLOOKUP('Xlookup set'!$S6,'Xlookup set'!$A$1:$R$1239,15,FALSE)=0,"",VLOOKUP('Xlookup set'!$S6,'Xlookup set'!$A$1:$R$1239,15,FALSE)),"")</f>
        <v/>
      </c>
      <c r="O6" t="str">
        <f>IFERROR(IF(VLOOKUP('Xlookup set'!$S6,'Xlookup set'!$A$1:$R$1239,16,FALSE)=0,"",VLOOKUP('Xlookup set'!$S6,'Xlookup set'!$A$1:$R$1239,16,FALSE)),"")</f>
        <v/>
      </c>
      <c r="P6" t="str">
        <f t="array" aca="1" ref="P6" ca="1">IFERROR(Y2IF(VLOOKUP('Xlookup set'!$S6,'Xlookup set'!$A$1:$R$1239,17,FALSE)=0,"",VLOOKUP('Xlookup set'!$S6,'Xlookup set'!$A$1:$R$1239,17,FALSE)),"")</f>
        <v/>
      </c>
      <c r="Q6" t="str">
        <f>IFERROR(IF(VLOOKUP('Xlookup set'!$S6,'Xlookup set'!$A$1:$R$1239,18,FALSE)=0,"",VLOOKUP('Xlookup set'!$S6,'Xlookup set'!$A$1:$R$1239,18,FALSE)),"")</f>
        <v/>
      </c>
    </row>
    <row r="7" spans="1:17">
      <c r="A7" t="str">
        <f>IFERROR(VLOOKUP('Xlookup set'!$S7,'Xlookup set'!$A$1:$R$1239,2,FALSE),"")</f>
        <v/>
      </c>
      <c r="B7" t="str">
        <f>IF(I7&lt;&gt;"",ドッグキャリー!$I$2,"")</f>
        <v/>
      </c>
      <c r="C7" t="str">
        <f t="shared" si="2"/>
        <v/>
      </c>
      <c r="D7" t="str">
        <f t="shared" si="3"/>
        <v/>
      </c>
      <c r="H7" s="74" t="str">
        <f>IFERROR(IF(VLOOKUP('Xlookup set'!$S7,'Xlookup set'!$A$1:$R$1239,9,FALSE)=0,"",VLOOKUP('Xlookup set'!$S7,'Xlookup set'!$A$1:$R$1239,9,FALSE)),"")</f>
        <v/>
      </c>
      <c r="I7" t="str">
        <f>IFERROR(IF(VLOOKUP('Xlookup set'!$S7,'Xlookup set'!$A$1:$R$1239,10,FALSE)=0,"",VLOOKUP('Xlookup set'!$S7,'Xlookup set'!$A$1:$R$1239,10,FALSE)),"")</f>
        <v/>
      </c>
      <c r="J7" t="str">
        <f>IFERROR(IF(VLOOKUP('Xlookup set'!$S7,'Xlookup set'!$A$1:$R$1239,11,FALSE)=0,"",VLOOKUP('Xlookup set'!$S7,'Xlookup set'!$A$1:$R$1239,11,FALSE)),"")</f>
        <v/>
      </c>
      <c r="K7" t="str">
        <f>IFERROR(IF(VLOOKUP('Xlookup set'!$S7,'Xlookup set'!$A$1:$R$1239,12,FALSE)=0,"",VLOOKUP('Xlookup set'!$S7,'Xlookup set'!$A$1:$R$1239,12,FALSE)),"")</f>
        <v/>
      </c>
      <c r="L7" t="str">
        <f>IFERROR(IF(VLOOKUP('Xlookup set'!$S7,'Xlookup set'!$A$1:$R$1239,13,FALSE)=0,"",VLOOKUP('Xlookup set'!$S7,'Xlookup set'!$A$1:$R$1239,13,FALSE)),"")</f>
        <v/>
      </c>
      <c r="M7" t="str">
        <f>IFERROR(IF(VLOOKUP('Xlookup set'!$S7,'Xlookup set'!$A$1:$R$1239,14,FALSE)=0,"",VLOOKUP('Xlookup set'!$S7,'Xlookup set'!$A$1:$R$1239,14,FALSE)),"")</f>
        <v/>
      </c>
      <c r="N7" t="str">
        <f>IFERROR(IF(VLOOKUP('Xlookup set'!$S7,'Xlookup set'!$A$1:$R$1239,15,FALSE)=0,"",VLOOKUP('Xlookup set'!$S7,'Xlookup set'!$A$1:$R$1239,15,FALSE)),"")</f>
        <v/>
      </c>
      <c r="O7" t="str">
        <f>IFERROR(IF(VLOOKUP('Xlookup set'!$S7,'Xlookup set'!$A$1:$R$1239,16,FALSE)=0,"",VLOOKUP('Xlookup set'!$S7,'Xlookup set'!$A$1:$R$1239,16,FALSE)),"")</f>
        <v/>
      </c>
      <c r="P7" t="str">
        <f t="array" aca="1" ref="P7" ca="1">IFERROR(Y2IF(VLOOKUP('Xlookup set'!$S7,'Xlookup set'!$A$1:$R$1239,17,FALSE)=0,"",VLOOKUP('Xlookup set'!$S7,'Xlookup set'!$A$1:$R$1239,17,FALSE)),"")</f>
        <v/>
      </c>
      <c r="Q7" t="str">
        <f>IFERROR(IF(VLOOKUP('Xlookup set'!$S7,'Xlookup set'!$A$1:$R$1239,18,FALSE)=0,"",VLOOKUP('Xlookup set'!$S7,'Xlookup set'!$A$1:$R$1239,18,FALSE)),"")</f>
        <v/>
      </c>
    </row>
    <row r="8" spans="1:17">
      <c r="A8" t="str">
        <f>IFERROR(VLOOKUP('Xlookup set'!$S8,'Xlookup set'!$A$1:$R$1239,2,FALSE),"")</f>
        <v/>
      </c>
      <c r="B8" t="str">
        <f>IF(I8&lt;&gt;"",ドッグキャリー!$I$2,"")</f>
        <v/>
      </c>
      <c r="C8" t="str">
        <f t="shared" si="2"/>
        <v/>
      </c>
      <c r="D8" t="str">
        <f t="shared" si="3"/>
        <v/>
      </c>
      <c r="H8" s="74" t="str">
        <f>IFERROR(IF(VLOOKUP('Xlookup set'!$S8,'Xlookup set'!$A$1:$R$1239,9,FALSE)=0,"",VLOOKUP('Xlookup set'!$S8,'Xlookup set'!$A$1:$R$1239,9,FALSE)),"")</f>
        <v/>
      </c>
      <c r="I8" t="str">
        <f>IFERROR(IF(VLOOKUP('Xlookup set'!$S8,'Xlookup set'!$A$1:$R$1239,10,FALSE)=0,"",VLOOKUP('Xlookup set'!$S8,'Xlookup set'!$A$1:$R$1239,10,FALSE)),"")</f>
        <v/>
      </c>
      <c r="J8" t="str">
        <f>IFERROR(IF(VLOOKUP('Xlookup set'!$S8,'Xlookup set'!$A$1:$R$1239,11,FALSE)=0,"",VLOOKUP('Xlookup set'!$S8,'Xlookup set'!$A$1:$R$1239,11,FALSE)),"")</f>
        <v/>
      </c>
      <c r="K8" t="str">
        <f>IFERROR(IF(VLOOKUP('Xlookup set'!$S8,'Xlookup set'!$A$1:$R$1239,12,FALSE)=0,"",VLOOKUP('Xlookup set'!$S8,'Xlookup set'!$A$1:$R$1239,12,FALSE)),"")</f>
        <v/>
      </c>
      <c r="L8" t="str">
        <f>IFERROR(IF(VLOOKUP('Xlookup set'!$S8,'Xlookup set'!$A$1:$R$1239,13,FALSE)=0,"",VLOOKUP('Xlookup set'!$S8,'Xlookup set'!$A$1:$R$1239,13,FALSE)),"")</f>
        <v/>
      </c>
      <c r="M8" t="str">
        <f>IFERROR(IF(VLOOKUP('Xlookup set'!$S8,'Xlookup set'!$A$1:$R$1239,14,FALSE)=0,"",VLOOKUP('Xlookup set'!$S8,'Xlookup set'!$A$1:$R$1239,14,FALSE)),"")</f>
        <v/>
      </c>
      <c r="N8" t="str">
        <f>IFERROR(IF(VLOOKUP('Xlookup set'!$S8,'Xlookup set'!$A$1:$R$1239,15,FALSE)=0,"",VLOOKUP('Xlookup set'!$S8,'Xlookup set'!$A$1:$R$1239,15,FALSE)),"")</f>
        <v/>
      </c>
      <c r="O8" t="str">
        <f>IFERROR(IF(VLOOKUP('Xlookup set'!$S8,'Xlookup set'!$A$1:$R$1239,16,FALSE)=0,"",VLOOKUP('Xlookup set'!$S8,'Xlookup set'!$A$1:$R$1239,16,FALSE)),"")</f>
        <v/>
      </c>
      <c r="P8" t="str">
        <f t="array" aca="1" ref="P8" ca="1">IFERROR(Y2IF(VLOOKUP('Xlookup set'!$S8,'Xlookup set'!$A$1:$R$1239,17,FALSE)=0,"",VLOOKUP('Xlookup set'!$S8,'Xlookup set'!$A$1:$R$1239,17,FALSE)),"")</f>
        <v/>
      </c>
      <c r="Q8" t="str">
        <f>IFERROR(IF(VLOOKUP('Xlookup set'!$S8,'Xlookup set'!$A$1:$R$1239,18,FALSE)=0,"",VLOOKUP('Xlookup set'!$S8,'Xlookup set'!$A$1:$R$1239,18,FALSE)),"")</f>
        <v/>
      </c>
    </row>
    <row r="9" spans="1:17">
      <c r="A9" t="str">
        <f>IFERROR(VLOOKUP('Xlookup set'!$S9,'Xlookup set'!$A$1:$R$1239,2,FALSE),"")</f>
        <v/>
      </c>
      <c r="B9" t="str">
        <f>IF(I9&lt;&gt;"",ドッグキャリー!$I$2,"")</f>
        <v/>
      </c>
      <c r="C9" t="str">
        <f t="shared" si="2"/>
        <v/>
      </c>
      <c r="D9" t="str">
        <f t="shared" si="3"/>
        <v/>
      </c>
      <c r="H9" s="74" t="str">
        <f>IFERROR(IF(VLOOKUP('Xlookup set'!$S9,'Xlookup set'!$A$1:$R$1239,9,FALSE)=0,"",VLOOKUP('Xlookup set'!$S9,'Xlookup set'!$A$1:$R$1239,9,FALSE)),"")</f>
        <v/>
      </c>
      <c r="I9" t="str">
        <f>IFERROR(IF(VLOOKUP('Xlookup set'!$S9,'Xlookup set'!$A$1:$R$1239,10,FALSE)=0,"",VLOOKUP('Xlookup set'!$S9,'Xlookup set'!$A$1:$R$1239,10,FALSE)),"")</f>
        <v/>
      </c>
      <c r="J9" t="str">
        <f>IFERROR(IF(VLOOKUP('Xlookup set'!$S9,'Xlookup set'!$A$1:$R$1239,11,FALSE)=0,"",VLOOKUP('Xlookup set'!$S9,'Xlookup set'!$A$1:$R$1239,11,FALSE)),"")</f>
        <v/>
      </c>
      <c r="K9" t="str">
        <f>IFERROR(IF(VLOOKUP('Xlookup set'!$S9,'Xlookup set'!$A$1:$R$1239,12,FALSE)=0,"",VLOOKUP('Xlookup set'!$S9,'Xlookup set'!$A$1:$R$1239,12,FALSE)),"")</f>
        <v/>
      </c>
      <c r="L9" t="str">
        <f>IFERROR(IF(VLOOKUP('Xlookup set'!$S9,'Xlookup set'!$A$1:$R$1239,13,FALSE)=0,"",VLOOKUP('Xlookup set'!$S9,'Xlookup set'!$A$1:$R$1239,13,FALSE)),"")</f>
        <v/>
      </c>
      <c r="M9" t="str">
        <f>IFERROR(IF(VLOOKUP('Xlookup set'!$S9,'Xlookup set'!$A$1:$R$1239,14,FALSE)=0,"",VLOOKUP('Xlookup set'!$S9,'Xlookup set'!$A$1:$R$1239,14,FALSE)),"")</f>
        <v/>
      </c>
      <c r="N9" t="str">
        <f>IFERROR(IF(VLOOKUP('Xlookup set'!$S9,'Xlookup set'!$A$1:$R$1239,15,FALSE)=0,"",VLOOKUP('Xlookup set'!$S9,'Xlookup set'!$A$1:$R$1239,15,FALSE)),"")</f>
        <v/>
      </c>
      <c r="O9" t="str">
        <f>IFERROR(IF(VLOOKUP('Xlookup set'!$S9,'Xlookup set'!$A$1:$R$1239,16,FALSE)=0,"",VLOOKUP('Xlookup set'!$S9,'Xlookup set'!$A$1:$R$1239,16,FALSE)),"")</f>
        <v/>
      </c>
      <c r="P9" t="str">
        <f t="array" aca="1" ref="P9" ca="1">IFERROR(Y2IF(VLOOKUP('Xlookup set'!$S9,'Xlookup set'!$A$1:$R$1239,17,FALSE)=0,"",VLOOKUP('Xlookup set'!$S9,'Xlookup set'!$A$1:$R$1239,17,FALSE)),"")</f>
        <v/>
      </c>
      <c r="Q9" t="str">
        <f>IFERROR(IF(VLOOKUP('Xlookup set'!$S9,'Xlookup set'!$A$1:$R$1239,18,FALSE)=0,"",VLOOKUP('Xlookup set'!$S9,'Xlookup set'!$A$1:$R$1239,18,FALSE)),"")</f>
        <v/>
      </c>
    </row>
    <row r="10" spans="1:17">
      <c r="A10" t="str">
        <f>IFERROR(VLOOKUP('Xlookup set'!$S10,'Xlookup set'!$A$1:$R$1239,2,FALSE),"")</f>
        <v/>
      </c>
      <c r="B10" t="str">
        <f>IF(I10&lt;&gt;"",ドッグキャリー!$I$2,"")</f>
        <v/>
      </c>
      <c r="C10" t="str">
        <f t="shared" si="2"/>
        <v/>
      </c>
      <c r="D10" t="str">
        <f t="shared" si="3"/>
        <v/>
      </c>
      <c r="H10" s="74" t="str">
        <f>IFERROR(IF(VLOOKUP('Xlookup set'!$S10,'Xlookup set'!$A$1:$R$1239,9,FALSE)=0,"",VLOOKUP('Xlookup set'!$S10,'Xlookup set'!$A$1:$R$1239,9,FALSE)),"")</f>
        <v/>
      </c>
      <c r="I10" t="str">
        <f>IFERROR(IF(VLOOKUP('Xlookup set'!$S10,'Xlookup set'!$A$1:$R$1239,10,FALSE)=0,"",VLOOKUP('Xlookup set'!$S10,'Xlookup set'!$A$1:$R$1239,10,FALSE)),"")</f>
        <v/>
      </c>
      <c r="J10" t="str">
        <f>IFERROR(IF(VLOOKUP('Xlookup set'!$S10,'Xlookup set'!$A$1:$R$1239,11,FALSE)=0,"",VLOOKUP('Xlookup set'!$S10,'Xlookup set'!$A$1:$R$1239,11,FALSE)),"")</f>
        <v/>
      </c>
      <c r="K10" t="str">
        <f>IFERROR(IF(VLOOKUP('Xlookup set'!$S10,'Xlookup set'!$A$1:$R$1239,12,FALSE)=0,"",VLOOKUP('Xlookup set'!$S10,'Xlookup set'!$A$1:$R$1239,12,FALSE)),"")</f>
        <v/>
      </c>
      <c r="L10" t="str">
        <f>IFERROR(IF(VLOOKUP('Xlookup set'!$S10,'Xlookup set'!$A$1:$R$1239,13,FALSE)=0,"",VLOOKUP('Xlookup set'!$S10,'Xlookup set'!$A$1:$R$1239,13,FALSE)),"")</f>
        <v/>
      </c>
      <c r="M10" t="str">
        <f>IFERROR(IF(VLOOKUP('Xlookup set'!$S10,'Xlookup set'!$A$1:$R$1239,14,FALSE)=0,"",VLOOKUP('Xlookup set'!$S10,'Xlookup set'!$A$1:$R$1239,14,FALSE)),"")</f>
        <v/>
      </c>
      <c r="N10" t="str">
        <f>IFERROR(IF(VLOOKUP('Xlookup set'!$S10,'Xlookup set'!$A$1:$R$1239,15,FALSE)=0,"",VLOOKUP('Xlookup set'!$S10,'Xlookup set'!$A$1:$R$1239,15,FALSE)),"")</f>
        <v/>
      </c>
      <c r="O10" t="str">
        <f>IFERROR(IF(VLOOKUP('Xlookup set'!$S10,'Xlookup set'!$A$1:$R$1239,16,FALSE)=0,"",VLOOKUP('Xlookup set'!$S10,'Xlookup set'!$A$1:$R$1239,16,FALSE)),"")</f>
        <v/>
      </c>
      <c r="P10" t="str">
        <f t="array" aca="1" ref="P10" ca="1">IFERROR(Y2IF(VLOOKUP('Xlookup set'!$S10,'Xlookup set'!$A$1:$R$1239,17,FALSE)=0,"",VLOOKUP('Xlookup set'!$S10,'Xlookup set'!$A$1:$R$1239,17,FALSE)),"")</f>
        <v/>
      </c>
      <c r="Q10" t="str">
        <f>IFERROR(IF(VLOOKUP('Xlookup set'!$S10,'Xlookup set'!$A$1:$R$1239,18,FALSE)=0,"",VLOOKUP('Xlookup set'!$S10,'Xlookup set'!$A$1:$R$1239,18,FALSE)),"")</f>
        <v/>
      </c>
    </row>
    <row r="11" spans="1:17">
      <c r="A11" t="str">
        <f>IFERROR(VLOOKUP('Xlookup set'!$S11,'Xlookup set'!$A$1:$R$1239,2,FALSE),"")</f>
        <v/>
      </c>
      <c r="B11" t="str">
        <f>IF(I11&lt;&gt;"",ドッグキャリー!$I$2,"")</f>
        <v/>
      </c>
      <c r="C11" t="str">
        <f t="shared" si="2"/>
        <v/>
      </c>
      <c r="D11" t="str">
        <f t="shared" si="3"/>
        <v/>
      </c>
      <c r="H11" s="74" t="str">
        <f>IFERROR(IF(VLOOKUP('Xlookup set'!$S11,'Xlookup set'!$A$1:$R$1239,9,FALSE)=0,"",VLOOKUP('Xlookup set'!$S11,'Xlookup set'!$A$1:$R$1239,9,FALSE)),"")</f>
        <v/>
      </c>
      <c r="I11" t="str">
        <f>IFERROR(IF(VLOOKUP('Xlookup set'!$S11,'Xlookup set'!$A$1:$R$1239,10,FALSE)=0,"",VLOOKUP('Xlookup set'!$S11,'Xlookup set'!$A$1:$R$1239,10,FALSE)),"")</f>
        <v/>
      </c>
      <c r="J11" t="str">
        <f>IFERROR(IF(VLOOKUP('Xlookup set'!$S11,'Xlookup set'!$A$1:$R$1239,11,FALSE)=0,"",VLOOKUP('Xlookup set'!$S11,'Xlookup set'!$A$1:$R$1239,11,FALSE)),"")</f>
        <v/>
      </c>
      <c r="K11" t="str">
        <f>IFERROR(IF(VLOOKUP('Xlookup set'!$S11,'Xlookup set'!$A$1:$R$1239,12,FALSE)=0,"",VLOOKUP('Xlookup set'!$S11,'Xlookup set'!$A$1:$R$1239,12,FALSE)),"")</f>
        <v/>
      </c>
      <c r="L11" t="str">
        <f>IFERROR(IF(VLOOKUP('Xlookup set'!$S11,'Xlookup set'!$A$1:$R$1239,13,FALSE)=0,"",VLOOKUP('Xlookup set'!$S11,'Xlookup set'!$A$1:$R$1239,13,FALSE)),"")</f>
        <v/>
      </c>
      <c r="M11" t="str">
        <f>IFERROR(IF(VLOOKUP('Xlookup set'!$S11,'Xlookup set'!$A$1:$R$1239,14,FALSE)=0,"",VLOOKUP('Xlookup set'!$S11,'Xlookup set'!$A$1:$R$1239,14,FALSE)),"")</f>
        <v/>
      </c>
      <c r="N11" t="str">
        <f>IFERROR(IF(VLOOKUP('Xlookup set'!$S11,'Xlookup set'!$A$1:$R$1239,15,FALSE)=0,"",VLOOKUP('Xlookup set'!$S11,'Xlookup set'!$A$1:$R$1239,15,FALSE)),"")</f>
        <v/>
      </c>
      <c r="O11" t="str">
        <f>IFERROR(IF(VLOOKUP('Xlookup set'!$S11,'Xlookup set'!$A$1:$R$1239,16,FALSE)=0,"",VLOOKUP('Xlookup set'!$S11,'Xlookup set'!$A$1:$R$1239,16,FALSE)),"")</f>
        <v/>
      </c>
      <c r="P11" t="str">
        <f t="array" aca="1" ref="P11" ca="1">IFERROR(Y2IF(VLOOKUP('Xlookup set'!$S11,'Xlookup set'!$A$1:$R$1239,17,FALSE)=0,"",VLOOKUP('Xlookup set'!$S11,'Xlookup set'!$A$1:$R$1239,17,FALSE)),"")</f>
        <v/>
      </c>
      <c r="Q11" t="str">
        <f>IFERROR(IF(VLOOKUP('Xlookup set'!$S11,'Xlookup set'!$A$1:$R$1239,18,FALSE)=0,"",VLOOKUP('Xlookup set'!$S11,'Xlookup set'!$A$1:$R$1239,18,FALSE)),"")</f>
        <v/>
      </c>
    </row>
    <row r="12" spans="1:17">
      <c r="A12" t="str">
        <f>IFERROR(VLOOKUP('Xlookup set'!$S12,'Xlookup set'!$A$1:$R$1239,2,FALSE),"")</f>
        <v/>
      </c>
      <c r="B12" t="str">
        <f>IF(I12&lt;&gt;"",ドッグキャリー!$I$2,"")</f>
        <v/>
      </c>
      <c r="C12" t="str">
        <f t="shared" si="2"/>
        <v/>
      </c>
      <c r="D12" t="str">
        <f t="shared" si="3"/>
        <v/>
      </c>
      <c r="H12" s="74" t="str">
        <f>IFERROR(IF(VLOOKUP('Xlookup set'!$S12,'Xlookup set'!$A$1:$R$1239,9,FALSE)=0,"",VLOOKUP('Xlookup set'!$S12,'Xlookup set'!$A$1:$R$1239,9,FALSE)),"")</f>
        <v/>
      </c>
      <c r="I12" t="str">
        <f>IFERROR(IF(VLOOKUP('Xlookup set'!$S12,'Xlookup set'!$A$1:$R$1239,10,FALSE)=0,"",VLOOKUP('Xlookup set'!$S12,'Xlookup set'!$A$1:$R$1239,10,FALSE)),"")</f>
        <v/>
      </c>
      <c r="J12" t="str">
        <f>IFERROR(IF(VLOOKUP('Xlookup set'!$S12,'Xlookup set'!$A$1:$R$1239,11,FALSE)=0,"",VLOOKUP('Xlookup set'!$S12,'Xlookup set'!$A$1:$R$1239,11,FALSE)),"")</f>
        <v/>
      </c>
      <c r="K12" t="str">
        <f>IFERROR(IF(VLOOKUP('Xlookup set'!$S12,'Xlookup set'!$A$1:$R$1239,12,FALSE)=0,"",VLOOKUP('Xlookup set'!$S12,'Xlookup set'!$A$1:$R$1239,12,FALSE)),"")</f>
        <v/>
      </c>
      <c r="L12" t="str">
        <f>IFERROR(IF(VLOOKUP('Xlookup set'!$S12,'Xlookup set'!$A$1:$R$1239,13,FALSE)=0,"",VLOOKUP('Xlookup set'!$S12,'Xlookup set'!$A$1:$R$1239,13,FALSE)),"")</f>
        <v/>
      </c>
      <c r="M12" t="str">
        <f>IFERROR(IF(VLOOKUP('Xlookup set'!$S12,'Xlookup set'!$A$1:$R$1239,14,FALSE)=0,"",VLOOKUP('Xlookup set'!$S12,'Xlookup set'!$A$1:$R$1239,14,FALSE)),"")</f>
        <v/>
      </c>
      <c r="N12" t="str">
        <f>IFERROR(IF(VLOOKUP('Xlookup set'!$S12,'Xlookup set'!$A$1:$R$1239,15,FALSE)=0,"",VLOOKUP('Xlookup set'!$S12,'Xlookup set'!$A$1:$R$1239,15,FALSE)),"")</f>
        <v/>
      </c>
      <c r="O12" t="str">
        <f>IFERROR(IF(VLOOKUP('Xlookup set'!$S12,'Xlookup set'!$A$1:$R$1239,16,FALSE)=0,"",VLOOKUP('Xlookup set'!$S12,'Xlookup set'!$A$1:$R$1239,16,FALSE)),"")</f>
        <v/>
      </c>
      <c r="P12" t="str">
        <f t="array" aca="1" ref="P12" ca="1">IFERROR(Y2IF(VLOOKUP('Xlookup set'!$S12,'Xlookup set'!$A$1:$R$1239,17,FALSE)=0,"",VLOOKUP('Xlookup set'!$S12,'Xlookup set'!$A$1:$R$1239,17,FALSE)),"")</f>
        <v/>
      </c>
      <c r="Q12" t="str">
        <f>IFERROR(IF(VLOOKUP('Xlookup set'!$S12,'Xlookup set'!$A$1:$R$1239,18,FALSE)=0,"",VLOOKUP('Xlookup set'!$S12,'Xlookup set'!$A$1:$R$1239,18,FALSE)),"")</f>
        <v/>
      </c>
    </row>
    <row r="13" spans="1:17">
      <c r="A13" t="str">
        <f>IFERROR(VLOOKUP('Xlookup set'!$S13,'Xlookup set'!$A$1:$R$1239,2,FALSE),"")</f>
        <v/>
      </c>
      <c r="B13" t="str">
        <f>IF(I13&lt;&gt;"",ドッグキャリー!$I$2,"")</f>
        <v/>
      </c>
      <c r="C13" t="str">
        <f t="shared" si="2"/>
        <v/>
      </c>
      <c r="D13" t="str">
        <f t="shared" si="3"/>
        <v/>
      </c>
      <c r="H13" s="74" t="str">
        <f>IFERROR(IF(VLOOKUP('Xlookup set'!$S13,'Xlookup set'!$A$1:$R$1239,9,FALSE)=0,"",VLOOKUP('Xlookup set'!$S13,'Xlookup set'!$A$1:$R$1239,9,FALSE)),"")</f>
        <v/>
      </c>
      <c r="I13" t="str">
        <f>IFERROR(IF(VLOOKUP('Xlookup set'!$S13,'Xlookup set'!$A$1:$R$1239,10,FALSE)=0,"",VLOOKUP('Xlookup set'!$S13,'Xlookup set'!$A$1:$R$1239,10,FALSE)),"")</f>
        <v/>
      </c>
      <c r="J13" t="str">
        <f>IFERROR(IF(VLOOKUP('Xlookup set'!$S13,'Xlookup set'!$A$1:$R$1239,11,FALSE)=0,"",VLOOKUP('Xlookup set'!$S13,'Xlookup set'!$A$1:$R$1239,11,FALSE)),"")</f>
        <v/>
      </c>
      <c r="K13" t="str">
        <f>IFERROR(IF(VLOOKUP('Xlookup set'!$S13,'Xlookup set'!$A$1:$R$1239,12,FALSE)=0,"",VLOOKUP('Xlookup set'!$S13,'Xlookup set'!$A$1:$R$1239,12,FALSE)),"")</f>
        <v/>
      </c>
      <c r="L13" t="str">
        <f>IFERROR(IF(VLOOKUP('Xlookup set'!$S13,'Xlookup set'!$A$1:$R$1239,13,FALSE)=0,"",VLOOKUP('Xlookup set'!$S13,'Xlookup set'!$A$1:$R$1239,13,FALSE)),"")</f>
        <v/>
      </c>
      <c r="M13" t="str">
        <f>IFERROR(IF(VLOOKUP('Xlookup set'!$S13,'Xlookup set'!$A$1:$R$1239,14,FALSE)=0,"",VLOOKUP('Xlookup set'!$S13,'Xlookup set'!$A$1:$R$1239,14,FALSE)),"")</f>
        <v/>
      </c>
      <c r="N13" t="str">
        <f>IFERROR(IF(VLOOKUP('Xlookup set'!$S13,'Xlookup set'!$A$1:$R$1239,15,FALSE)=0,"",VLOOKUP('Xlookup set'!$S13,'Xlookup set'!$A$1:$R$1239,15,FALSE)),"")</f>
        <v/>
      </c>
      <c r="O13" t="str">
        <f>IFERROR(IF(VLOOKUP('Xlookup set'!$S13,'Xlookup set'!$A$1:$R$1239,16,FALSE)=0,"",VLOOKUP('Xlookup set'!$S13,'Xlookup set'!$A$1:$R$1239,16,FALSE)),"")</f>
        <v/>
      </c>
      <c r="P13" t="str">
        <f t="array" aca="1" ref="P13" ca="1">IFERROR(Y2IF(VLOOKUP('Xlookup set'!$S13,'Xlookup set'!$A$1:$R$1239,17,FALSE)=0,"",VLOOKUP('Xlookup set'!$S13,'Xlookup set'!$A$1:$R$1239,17,FALSE)),"")</f>
        <v/>
      </c>
      <c r="Q13" t="str">
        <f>IFERROR(IF(VLOOKUP('Xlookup set'!$S13,'Xlookup set'!$A$1:$R$1239,18,FALSE)=0,"",VLOOKUP('Xlookup set'!$S13,'Xlookup set'!$A$1:$R$1239,18,FALSE)),"")</f>
        <v/>
      </c>
    </row>
    <row r="14" spans="1:17">
      <c r="A14" t="str">
        <f>IFERROR(VLOOKUP('Xlookup set'!$S14,'Xlookup set'!$A$1:$R$1239,2,FALSE),"")</f>
        <v/>
      </c>
      <c r="B14" t="str">
        <f>IF(I14&lt;&gt;"",ドッグキャリー!$I$2,"")</f>
        <v/>
      </c>
      <c r="C14" t="str">
        <f t="shared" si="2"/>
        <v/>
      </c>
      <c r="D14" t="str">
        <f t="shared" si="3"/>
        <v/>
      </c>
      <c r="H14" s="74" t="str">
        <f>IFERROR(IF(VLOOKUP('Xlookup set'!$S14,'Xlookup set'!$A$1:$R$1239,9,FALSE)=0,"",VLOOKUP('Xlookup set'!$S14,'Xlookup set'!$A$1:$R$1239,9,FALSE)),"")</f>
        <v/>
      </c>
      <c r="I14" t="str">
        <f>IFERROR(IF(VLOOKUP('Xlookup set'!$S14,'Xlookup set'!$A$1:$R$1239,10,FALSE)=0,"",VLOOKUP('Xlookup set'!$S14,'Xlookup set'!$A$1:$R$1239,10,FALSE)),"")</f>
        <v/>
      </c>
      <c r="J14" t="str">
        <f>IFERROR(IF(VLOOKUP('Xlookup set'!$S14,'Xlookup set'!$A$1:$R$1239,11,FALSE)=0,"",VLOOKUP('Xlookup set'!$S14,'Xlookup set'!$A$1:$R$1239,11,FALSE)),"")</f>
        <v/>
      </c>
      <c r="K14" t="str">
        <f>IFERROR(IF(VLOOKUP('Xlookup set'!$S14,'Xlookup set'!$A$1:$R$1239,12,FALSE)=0,"",VLOOKUP('Xlookup set'!$S14,'Xlookup set'!$A$1:$R$1239,12,FALSE)),"")</f>
        <v/>
      </c>
      <c r="L14" t="str">
        <f>IFERROR(IF(VLOOKUP('Xlookup set'!$S14,'Xlookup set'!$A$1:$R$1239,13,FALSE)=0,"",VLOOKUP('Xlookup set'!$S14,'Xlookup set'!$A$1:$R$1239,13,FALSE)),"")</f>
        <v/>
      </c>
      <c r="M14" t="str">
        <f>IFERROR(IF(VLOOKUP('Xlookup set'!$S14,'Xlookup set'!$A$1:$R$1239,14,FALSE)=0,"",VLOOKUP('Xlookup set'!$S14,'Xlookup set'!$A$1:$R$1239,14,FALSE)),"")</f>
        <v/>
      </c>
      <c r="N14" t="str">
        <f>IFERROR(IF(VLOOKUP('Xlookup set'!$S14,'Xlookup set'!$A$1:$R$1239,15,FALSE)=0,"",VLOOKUP('Xlookup set'!$S14,'Xlookup set'!$A$1:$R$1239,15,FALSE)),"")</f>
        <v/>
      </c>
      <c r="O14" t="str">
        <f>IFERROR(IF(VLOOKUP('Xlookup set'!$S14,'Xlookup set'!$A$1:$R$1239,16,FALSE)=0,"",VLOOKUP('Xlookup set'!$S14,'Xlookup set'!$A$1:$R$1239,16,FALSE)),"")</f>
        <v/>
      </c>
      <c r="P14" t="str">
        <f t="array" aca="1" ref="P14" ca="1">IFERROR(Y2IF(VLOOKUP('Xlookup set'!$S14,'Xlookup set'!$A$1:$R$1239,17,FALSE)=0,"",VLOOKUP('Xlookup set'!$S14,'Xlookup set'!$A$1:$R$1239,17,FALSE)),"")</f>
        <v/>
      </c>
      <c r="Q14" t="str">
        <f>IFERROR(IF(VLOOKUP('Xlookup set'!$S14,'Xlookup set'!$A$1:$R$1239,18,FALSE)=0,"",VLOOKUP('Xlookup set'!$S14,'Xlookup set'!$A$1:$R$1239,18,FALSE)),"")</f>
        <v/>
      </c>
    </row>
    <row r="15" spans="1:17">
      <c r="A15" t="str">
        <f>IFERROR(VLOOKUP('Xlookup set'!$S15,'Xlookup set'!$A$1:$R$1239,2,FALSE),"")</f>
        <v/>
      </c>
      <c r="B15" t="str">
        <f>IF(I15&lt;&gt;"",ドッグキャリー!$I$2,"")</f>
        <v/>
      </c>
      <c r="C15" t="str">
        <f t="shared" si="2"/>
        <v/>
      </c>
      <c r="D15" t="str">
        <f t="shared" si="3"/>
        <v/>
      </c>
      <c r="H15" s="74" t="str">
        <f>IFERROR(IF(VLOOKUP('Xlookup set'!$S15,'Xlookup set'!$A$1:$R$1239,9,FALSE)=0,"",VLOOKUP('Xlookup set'!$S15,'Xlookup set'!$A$1:$R$1239,9,FALSE)),"")</f>
        <v/>
      </c>
      <c r="I15" t="str">
        <f>IFERROR(IF(VLOOKUP('Xlookup set'!$S15,'Xlookup set'!$A$1:$R$1239,10,FALSE)=0,"",VLOOKUP('Xlookup set'!$S15,'Xlookup set'!$A$1:$R$1239,10,FALSE)),"")</f>
        <v/>
      </c>
      <c r="J15" t="str">
        <f>IFERROR(IF(VLOOKUP('Xlookup set'!$S15,'Xlookup set'!$A$1:$R$1239,11,FALSE)=0,"",VLOOKUP('Xlookup set'!$S15,'Xlookup set'!$A$1:$R$1239,11,FALSE)),"")</f>
        <v/>
      </c>
      <c r="K15" t="str">
        <f>IFERROR(IF(VLOOKUP('Xlookup set'!$S15,'Xlookup set'!$A$1:$R$1239,12,FALSE)=0,"",VLOOKUP('Xlookup set'!$S15,'Xlookup set'!$A$1:$R$1239,12,FALSE)),"")</f>
        <v/>
      </c>
      <c r="L15" t="str">
        <f>IFERROR(IF(VLOOKUP('Xlookup set'!$S15,'Xlookup set'!$A$1:$R$1239,13,FALSE)=0,"",VLOOKUP('Xlookup set'!$S15,'Xlookup set'!$A$1:$R$1239,13,FALSE)),"")</f>
        <v/>
      </c>
      <c r="M15" t="str">
        <f>IFERROR(IF(VLOOKUP('Xlookup set'!$S15,'Xlookup set'!$A$1:$R$1239,14,FALSE)=0,"",VLOOKUP('Xlookup set'!$S15,'Xlookup set'!$A$1:$R$1239,14,FALSE)),"")</f>
        <v/>
      </c>
      <c r="N15" t="str">
        <f>IFERROR(IF(VLOOKUP('Xlookup set'!$S15,'Xlookup set'!$A$1:$R$1239,15,FALSE)=0,"",VLOOKUP('Xlookup set'!$S15,'Xlookup set'!$A$1:$R$1239,15,FALSE)),"")</f>
        <v/>
      </c>
      <c r="O15" t="str">
        <f>IFERROR(IF(VLOOKUP('Xlookup set'!$S15,'Xlookup set'!$A$1:$R$1239,16,FALSE)=0,"",VLOOKUP('Xlookup set'!$S15,'Xlookup set'!$A$1:$R$1239,16,FALSE)),"")</f>
        <v/>
      </c>
      <c r="P15" t="str">
        <f t="array" aca="1" ref="P15" ca="1">IFERROR(Y2IF(VLOOKUP('Xlookup set'!$S15,'Xlookup set'!$A$1:$R$1239,17,FALSE)=0,"",VLOOKUP('Xlookup set'!$S15,'Xlookup set'!$A$1:$R$1239,17,FALSE)),"")</f>
        <v/>
      </c>
      <c r="Q15" t="str">
        <f>IFERROR(IF(VLOOKUP('Xlookup set'!$S15,'Xlookup set'!$A$1:$R$1239,18,FALSE)=0,"",VLOOKUP('Xlookup set'!$S15,'Xlookup set'!$A$1:$R$1239,18,FALSE)),"")</f>
        <v/>
      </c>
    </row>
    <row r="16" spans="1:17">
      <c r="A16" t="str">
        <f>IFERROR(VLOOKUP('Xlookup set'!$S16,'Xlookup set'!$A$1:$R$1239,2,FALSE),"")</f>
        <v/>
      </c>
      <c r="B16" t="str">
        <f>IF(I16&lt;&gt;"",ドッグキャリー!$I$2,"")</f>
        <v/>
      </c>
      <c r="C16" t="str">
        <f t="shared" si="2"/>
        <v/>
      </c>
      <c r="D16" t="str">
        <f t="shared" si="3"/>
        <v/>
      </c>
      <c r="H16" s="74" t="str">
        <f>IFERROR(IF(VLOOKUP('Xlookup set'!$S16,'Xlookup set'!$A$1:$R$1239,9,FALSE)=0,"",VLOOKUP('Xlookup set'!$S16,'Xlookup set'!$A$1:$R$1239,9,FALSE)),"")</f>
        <v/>
      </c>
      <c r="I16" t="str">
        <f>IFERROR(IF(VLOOKUP('Xlookup set'!$S16,'Xlookup set'!$A$1:$R$1239,10,FALSE)=0,"",VLOOKUP('Xlookup set'!$S16,'Xlookup set'!$A$1:$R$1239,10,FALSE)),"")</f>
        <v/>
      </c>
      <c r="J16" t="str">
        <f>IFERROR(IF(VLOOKUP('Xlookup set'!$S16,'Xlookup set'!$A$1:$R$1239,11,FALSE)=0,"",VLOOKUP('Xlookup set'!$S16,'Xlookup set'!$A$1:$R$1239,11,FALSE)),"")</f>
        <v/>
      </c>
      <c r="K16" t="str">
        <f>IFERROR(IF(VLOOKUP('Xlookup set'!$S16,'Xlookup set'!$A$1:$R$1239,12,FALSE)=0,"",VLOOKUP('Xlookup set'!$S16,'Xlookup set'!$A$1:$R$1239,12,FALSE)),"")</f>
        <v/>
      </c>
      <c r="L16" t="str">
        <f>IFERROR(IF(VLOOKUP('Xlookup set'!$S16,'Xlookup set'!$A$1:$R$1239,13,FALSE)=0,"",VLOOKUP('Xlookup set'!$S16,'Xlookup set'!$A$1:$R$1239,13,FALSE)),"")</f>
        <v/>
      </c>
      <c r="M16" t="str">
        <f>IFERROR(IF(VLOOKUP('Xlookup set'!$S16,'Xlookup set'!$A$1:$R$1239,14,FALSE)=0,"",VLOOKUP('Xlookup set'!$S16,'Xlookup set'!$A$1:$R$1239,14,FALSE)),"")</f>
        <v/>
      </c>
      <c r="N16" t="str">
        <f>IFERROR(IF(VLOOKUP('Xlookup set'!$S16,'Xlookup set'!$A$1:$R$1239,15,FALSE)=0,"",VLOOKUP('Xlookup set'!$S16,'Xlookup set'!$A$1:$R$1239,15,FALSE)),"")</f>
        <v/>
      </c>
      <c r="O16" t="str">
        <f>IFERROR(IF(VLOOKUP('Xlookup set'!$S16,'Xlookup set'!$A$1:$R$1239,16,FALSE)=0,"",VLOOKUP('Xlookup set'!$S16,'Xlookup set'!$A$1:$R$1239,16,FALSE)),"")</f>
        <v/>
      </c>
      <c r="P16" t="str">
        <f t="array" aca="1" ref="P16" ca="1">IFERROR(Y2IF(VLOOKUP('Xlookup set'!$S16,'Xlookup set'!$A$1:$R$1239,17,FALSE)=0,"",VLOOKUP('Xlookup set'!$S16,'Xlookup set'!$A$1:$R$1239,17,FALSE)),"")</f>
        <v/>
      </c>
      <c r="Q16" t="str">
        <f>IFERROR(IF(VLOOKUP('Xlookup set'!$S16,'Xlookup set'!$A$1:$R$1239,18,FALSE)=0,"",VLOOKUP('Xlookup set'!$S16,'Xlookup set'!$A$1:$R$1239,18,FALSE)),"")</f>
        <v/>
      </c>
    </row>
    <row r="17" spans="1:17">
      <c r="A17" t="str">
        <f>IFERROR(VLOOKUP('Xlookup set'!$S17,'Xlookup set'!$A$1:$R$1239,2,FALSE),"")</f>
        <v/>
      </c>
      <c r="B17" t="str">
        <f>IF(I17&lt;&gt;"",ドッグキャリー!$I$2,"")</f>
        <v/>
      </c>
      <c r="C17" t="str">
        <f t="shared" si="2"/>
        <v/>
      </c>
      <c r="D17" t="str">
        <f t="shared" si="3"/>
        <v/>
      </c>
      <c r="H17" s="74" t="str">
        <f>IFERROR(IF(VLOOKUP('Xlookup set'!$S17,'Xlookup set'!$A$1:$R$1239,9,FALSE)=0,"",VLOOKUP('Xlookup set'!$S17,'Xlookup set'!$A$1:$R$1239,9,FALSE)),"")</f>
        <v/>
      </c>
      <c r="I17" t="str">
        <f>IFERROR(IF(VLOOKUP('Xlookup set'!$S17,'Xlookup set'!$A$1:$R$1239,10,FALSE)=0,"",VLOOKUP('Xlookup set'!$S17,'Xlookup set'!$A$1:$R$1239,10,FALSE)),"")</f>
        <v/>
      </c>
      <c r="J17" t="str">
        <f>IFERROR(IF(VLOOKUP('Xlookup set'!$S17,'Xlookup set'!$A$1:$R$1239,11,FALSE)=0,"",VLOOKUP('Xlookup set'!$S17,'Xlookup set'!$A$1:$R$1239,11,FALSE)),"")</f>
        <v/>
      </c>
      <c r="K17" t="str">
        <f>IFERROR(IF(VLOOKUP('Xlookup set'!$S17,'Xlookup set'!$A$1:$R$1239,12,FALSE)=0,"",VLOOKUP('Xlookup set'!$S17,'Xlookup set'!$A$1:$R$1239,12,FALSE)),"")</f>
        <v/>
      </c>
      <c r="L17" t="str">
        <f>IFERROR(IF(VLOOKUP('Xlookup set'!$S17,'Xlookup set'!$A$1:$R$1239,13,FALSE)=0,"",VLOOKUP('Xlookup set'!$S17,'Xlookup set'!$A$1:$R$1239,13,FALSE)),"")</f>
        <v/>
      </c>
      <c r="M17" t="str">
        <f>IFERROR(IF(VLOOKUP('Xlookup set'!$S17,'Xlookup set'!$A$1:$R$1239,14,FALSE)=0,"",VLOOKUP('Xlookup set'!$S17,'Xlookup set'!$A$1:$R$1239,14,FALSE)),"")</f>
        <v/>
      </c>
      <c r="N17" t="str">
        <f>IFERROR(IF(VLOOKUP('Xlookup set'!$S17,'Xlookup set'!$A$1:$R$1239,15,FALSE)=0,"",VLOOKUP('Xlookup set'!$S17,'Xlookup set'!$A$1:$R$1239,15,FALSE)),"")</f>
        <v/>
      </c>
      <c r="O17" t="str">
        <f>IFERROR(IF(VLOOKUP('Xlookup set'!$S17,'Xlookup set'!$A$1:$R$1239,16,FALSE)=0,"",VLOOKUP('Xlookup set'!$S17,'Xlookup set'!$A$1:$R$1239,16,FALSE)),"")</f>
        <v/>
      </c>
      <c r="P17" t="str">
        <f t="array" aca="1" ref="P17" ca="1">IFERROR(Y2IF(VLOOKUP('Xlookup set'!$S17,'Xlookup set'!$A$1:$R$1239,17,FALSE)=0,"",VLOOKUP('Xlookup set'!$S17,'Xlookup set'!$A$1:$R$1239,17,FALSE)),"")</f>
        <v/>
      </c>
      <c r="Q17" t="str">
        <f>IFERROR(IF(VLOOKUP('Xlookup set'!$S17,'Xlookup set'!$A$1:$R$1239,18,FALSE)=0,"",VLOOKUP('Xlookup set'!$S17,'Xlookup set'!$A$1:$R$1239,18,FALSE)),"")</f>
        <v/>
      </c>
    </row>
    <row r="18" spans="1:17">
      <c r="A18" t="str">
        <f>IFERROR(VLOOKUP('Xlookup set'!$S18,'Xlookup set'!$A$1:$R$1239,2,FALSE),"")</f>
        <v/>
      </c>
      <c r="B18" t="str">
        <f>IF(I18&lt;&gt;"",ドッグキャリー!$I$2,"")</f>
        <v/>
      </c>
      <c r="C18" t="str">
        <f t="shared" si="2"/>
        <v/>
      </c>
      <c r="D18" t="str">
        <f t="shared" si="3"/>
        <v/>
      </c>
      <c r="H18" s="74" t="str">
        <f>IFERROR(IF(VLOOKUP('Xlookup set'!$S18,'Xlookup set'!$A$1:$R$1239,9,FALSE)=0,"",VLOOKUP('Xlookup set'!$S18,'Xlookup set'!$A$1:$R$1239,9,FALSE)),"")</f>
        <v/>
      </c>
      <c r="I18" t="str">
        <f>IFERROR(IF(VLOOKUP('Xlookup set'!$S18,'Xlookup set'!$A$1:$R$1239,10,FALSE)=0,"",VLOOKUP('Xlookup set'!$S18,'Xlookup set'!$A$1:$R$1239,10,FALSE)),"")</f>
        <v/>
      </c>
      <c r="J18" t="str">
        <f>IFERROR(IF(VLOOKUP('Xlookup set'!$S18,'Xlookup set'!$A$1:$R$1239,11,FALSE)=0,"",VLOOKUP('Xlookup set'!$S18,'Xlookup set'!$A$1:$R$1239,11,FALSE)),"")</f>
        <v/>
      </c>
      <c r="K18" t="str">
        <f>IFERROR(IF(VLOOKUP('Xlookup set'!$S18,'Xlookup set'!$A$1:$R$1239,12,FALSE)=0,"",VLOOKUP('Xlookup set'!$S18,'Xlookup set'!$A$1:$R$1239,12,FALSE)),"")</f>
        <v/>
      </c>
      <c r="L18" t="str">
        <f>IFERROR(IF(VLOOKUP('Xlookup set'!$S18,'Xlookup set'!$A$1:$R$1239,13,FALSE)=0,"",VLOOKUP('Xlookup set'!$S18,'Xlookup set'!$A$1:$R$1239,13,FALSE)),"")</f>
        <v/>
      </c>
      <c r="M18" t="str">
        <f>IFERROR(IF(VLOOKUP('Xlookup set'!$S18,'Xlookup set'!$A$1:$R$1239,14,FALSE)=0,"",VLOOKUP('Xlookup set'!$S18,'Xlookup set'!$A$1:$R$1239,14,FALSE)),"")</f>
        <v/>
      </c>
      <c r="N18" t="str">
        <f>IFERROR(IF(VLOOKUP('Xlookup set'!$S18,'Xlookup set'!$A$1:$R$1239,15,FALSE)=0,"",VLOOKUP('Xlookup set'!$S18,'Xlookup set'!$A$1:$R$1239,15,FALSE)),"")</f>
        <v/>
      </c>
      <c r="O18" t="str">
        <f>IFERROR(IF(VLOOKUP('Xlookup set'!$S18,'Xlookup set'!$A$1:$R$1239,16,FALSE)=0,"",VLOOKUP('Xlookup set'!$S18,'Xlookup set'!$A$1:$R$1239,16,FALSE)),"")</f>
        <v/>
      </c>
      <c r="P18" t="str">
        <f t="array" aca="1" ref="P18" ca="1">IFERROR(Y2IF(VLOOKUP('Xlookup set'!$S18,'Xlookup set'!$A$1:$R$1239,17,FALSE)=0,"",VLOOKUP('Xlookup set'!$S18,'Xlookup set'!$A$1:$R$1239,17,FALSE)),"")</f>
        <v/>
      </c>
      <c r="Q18" t="str">
        <f>IFERROR(IF(VLOOKUP('Xlookup set'!$S18,'Xlookup set'!$A$1:$R$1239,18,FALSE)=0,"",VLOOKUP('Xlookup set'!$S18,'Xlookup set'!$A$1:$R$1239,18,FALSE)),"")</f>
        <v/>
      </c>
    </row>
    <row r="19" spans="1:17">
      <c r="A19" t="str">
        <f>IFERROR(VLOOKUP('Xlookup set'!$S19,'Xlookup set'!$A$1:$R$1239,2,FALSE),"")</f>
        <v/>
      </c>
      <c r="B19" t="str">
        <f>IF(I19&lt;&gt;"",ドッグキャリー!$I$2,"")</f>
        <v/>
      </c>
      <c r="C19" t="str">
        <f t="shared" si="2"/>
        <v/>
      </c>
      <c r="D19" t="str">
        <f t="shared" si="3"/>
        <v/>
      </c>
      <c r="H19" s="74" t="str">
        <f>IFERROR(IF(VLOOKUP('Xlookup set'!$S19,'Xlookup set'!$A$1:$R$1239,9,FALSE)=0,"",VLOOKUP('Xlookup set'!$S19,'Xlookup set'!$A$1:$R$1239,9,FALSE)),"")</f>
        <v/>
      </c>
      <c r="I19" t="str">
        <f>IFERROR(IF(VLOOKUP('Xlookup set'!$S19,'Xlookup set'!$A$1:$R$1239,10,FALSE)=0,"",VLOOKUP('Xlookup set'!$S19,'Xlookup set'!$A$1:$R$1239,10,FALSE)),"")</f>
        <v/>
      </c>
      <c r="J19" t="str">
        <f>IFERROR(IF(VLOOKUP('Xlookup set'!$S19,'Xlookup set'!$A$1:$R$1239,11,FALSE)=0,"",VLOOKUP('Xlookup set'!$S19,'Xlookup set'!$A$1:$R$1239,11,FALSE)),"")</f>
        <v/>
      </c>
      <c r="K19" t="str">
        <f>IFERROR(IF(VLOOKUP('Xlookup set'!$S19,'Xlookup set'!$A$1:$R$1239,12,FALSE)=0,"",VLOOKUP('Xlookup set'!$S19,'Xlookup set'!$A$1:$R$1239,12,FALSE)),"")</f>
        <v/>
      </c>
      <c r="L19" t="str">
        <f>IFERROR(IF(VLOOKUP('Xlookup set'!$S19,'Xlookup set'!$A$1:$R$1239,13,FALSE)=0,"",VLOOKUP('Xlookup set'!$S19,'Xlookup set'!$A$1:$R$1239,13,FALSE)),"")</f>
        <v/>
      </c>
      <c r="M19" t="str">
        <f>IFERROR(IF(VLOOKUP('Xlookup set'!$S19,'Xlookup set'!$A$1:$R$1239,14,FALSE)=0,"",VLOOKUP('Xlookup set'!$S19,'Xlookup set'!$A$1:$R$1239,14,FALSE)),"")</f>
        <v/>
      </c>
      <c r="N19" t="str">
        <f>IFERROR(IF(VLOOKUP('Xlookup set'!$S19,'Xlookup set'!$A$1:$R$1239,15,FALSE)=0,"",VLOOKUP('Xlookup set'!$S19,'Xlookup set'!$A$1:$R$1239,15,FALSE)),"")</f>
        <v/>
      </c>
      <c r="O19" t="str">
        <f>IFERROR(IF(VLOOKUP('Xlookup set'!$S19,'Xlookup set'!$A$1:$R$1239,16,FALSE)=0,"",VLOOKUP('Xlookup set'!$S19,'Xlookup set'!$A$1:$R$1239,16,FALSE)),"")</f>
        <v/>
      </c>
      <c r="P19" t="str">
        <f t="array" aca="1" ref="P19" ca="1">IFERROR(Y2IF(VLOOKUP('Xlookup set'!$S19,'Xlookup set'!$A$1:$R$1239,17,FALSE)=0,"",VLOOKUP('Xlookup set'!$S19,'Xlookup set'!$A$1:$R$1239,17,FALSE)),"")</f>
        <v/>
      </c>
      <c r="Q19" t="str">
        <f>IFERROR(IF(VLOOKUP('Xlookup set'!$S19,'Xlookup set'!$A$1:$R$1239,18,FALSE)=0,"",VLOOKUP('Xlookup set'!$S19,'Xlookup set'!$A$1:$R$1239,18,FALSE)),"")</f>
        <v/>
      </c>
    </row>
    <row r="20" spans="1:17">
      <c r="A20" t="str">
        <f>IFERROR(VLOOKUP('Xlookup set'!$S20,'Xlookup set'!$A$1:$R$1239,2,FALSE),"")</f>
        <v/>
      </c>
      <c r="B20" t="str">
        <f>IF(I20&lt;&gt;"",ドッグキャリー!$I$2,"")</f>
        <v/>
      </c>
      <c r="C20" t="str">
        <f t="shared" si="2"/>
        <v/>
      </c>
      <c r="D20" t="str">
        <f t="shared" si="3"/>
        <v/>
      </c>
      <c r="H20" s="74" t="str">
        <f>IFERROR(IF(VLOOKUP('Xlookup set'!$S20,'Xlookup set'!$A$1:$R$1239,9,FALSE)=0,"",VLOOKUP('Xlookup set'!$S20,'Xlookup set'!$A$1:$R$1239,9,FALSE)),"")</f>
        <v/>
      </c>
      <c r="I20" t="str">
        <f>IFERROR(IF(VLOOKUP('Xlookup set'!$S20,'Xlookup set'!$A$1:$R$1239,10,FALSE)=0,"",VLOOKUP('Xlookup set'!$S20,'Xlookup set'!$A$1:$R$1239,10,FALSE)),"")</f>
        <v/>
      </c>
      <c r="J20" t="str">
        <f>IFERROR(IF(VLOOKUP('Xlookup set'!$S20,'Xlookup set'!$A$1:$R$1239,11,FALSE)=0,"",VLOOKUP('Xlookup set'!$S20,'Xlookup set'!$A$1:$R$1239,11,FALSE)),"")</f>
        <v/>
      </c>
      <c r="K20" t="str">
        <f>IFERROR(IF(VLOOKUP('Xlookup set'!$S20,'Xlookup set'!$A$1:$R$1239,12,FALSE)=0,"",VLOOKUP('Xlookup set'!$S20,'Xlookup set'!$A$1:$R$1239,12,FALSE)),"")</f>
        <v/>
      </c>
      <c r="L20" t="str">
        <f>IFERROR(IF(VLOOKUP('Xlookup set'!$S20,'Xlookup set'!$A$1:$R$1239,13,FALSE)=0,"",VLOOKUP('Xlookup set'!$S20,'Xlookup set'!$A$1:$R$1239,13,FALSE)),"")</f>
        <v/>
      </c>
      <c r="M20" t="str">
        <f>IFERROR(IF(VLOOKUP('Xlookup set'!$S20,'Xlookup set'!$A$1:$R$1239,14,FALSE)=0,"",VLOOKUP('Xlookup set'!$S20,'Xlookup set'!$A$1:$R$1239,14,FALSE)),"")</f>
        <v/>
      </c>
      <c r="N20" t="str">
        <f>IFERROR(IF(VLOOKUP('Xlookup set'!$S20,'Xlookup set'!$A$1:$R$1239,15,FALSE)=0,"",VLOOKUP('Xlookup set'!$S20,'Xlookup set'!$A$1:$R$1239,15,FALSE)),"")</f>
        <v/>
      </c>
      <c r="O20" t="str">
        <f>IFERROR(IF(VLOOKUP('Xlookup set'!$S20,'Xlookup set'!$A$1:$R$1239,16,FALSE)=0,"",VLOOKUP('Xlookup set'!$S20,'Xlookup set'!$A$1:$R$1239,16,FALSE)),"")</f>
        <v/>
      </c>
      <c r="P20" t="str">
        <f t="array" aca="1" ref="P20" ca="1">IFERROR(Y2IF(VLOOKUP('Xlookup set'!$S20,'Xlookup set'!$A$1:$R$1239,17,FALSE)=0,"",VLOOKUP('Xlookup set'!$S20,'Xlookup set'!$A$1:$R$1239,17,FALSE)),"")</f>
        <v/>
      </c>
      <c r="Q20" t="str">
        <f>IFERROR(IF(VLOOKUP('Xlookup set'!$S20,'Xlookup set'!$A$1:$R$1239,18,FALSE)=0,"",VLOOKUP('Xlookup set'!$S20,'Xlookup set'!$A$1:$R$1239,18,FALSE)),"")</f>
        <v/>
      </c>
    </row>
    <row r="21" spans="1:17">
      <c r="A21" t="str">
        <f>IFERROR(VLOOKUP('Xlookup set'!$S21,'Xlookup set'!$A$1:$R$1239,2,FALSE),"")</f>
        <v/>
      </c>
      <c r="B21" t="str">
        <f>IF(I21&lt;&gt;"",ドッグキャリー!$I$2,"")</f>
        <v/>
      </c>
      <c r="C21" t="str">
        <f t="shared" si="2"/>
        <v/>
      </c>
      <c r="D21" t="str">
        <f t="shared" si="3"/>
        <v/>
      </c>
      <c r="H21" s="74" t="str">
        <f>IFERROR(IF(VLOOKUP('Xlookup set'!$S21,'Xlookup set'!$A$1:$R$1239,9,FALSE)=0,"",VLOOKUP('Xlookup set'!$S21,'Xlookup set'!$A$1:$R$1239,9,FALSE)),"")</f>
        <v/>
      </c>
      <c r="I21" t="str">
        <f>IFERROR(IF(VLOOKUP('Xlookup set'!$S21,'Xlookup set'!$A$1:$R$1239,10,FALSE)=0,"",VLOOKUP('Xlookup set'!$S21,'Xlookup set'!$A$1:$R$1239,10,FALSE)),"")</f>
        <v/>
      </c>
      <c r="J21" t="str">
        <f>IFERROR(IF(VLOOKUP('Xlookup set'!$S21,'Xlookup set'!$A$1:$R$1239,11,FALSE)=0,"",VLOOKUP('Xlookup set'!$S21,'Xlookup set'!$A$1:$R$1239,11,FALSE)),"")</f>
        <v/>
      </c>
      <c r="K21" t="str">
        <f>IFERROR(IF(VLOOKUP('Xlookup set'!$S21,'Xlookup set'!$A$1:$R$1239,12,FALSE)=0,"",VLOOKUP('Xlookup set'!$S21,'Xlookup set'!$A$1:$R$1239,12,FALSE)),"")</f>
        <v/>
      </c>
      <c r="L21" t="str">
        <f>IFERROR(IF(VLOOKUP('Xlookup set'!$S21,'Xlookup set'!$A$1:$R$1239,13,FALSE)=0,"",VLOOKUP('Xlookup set'!$S21,'Xlookup set'!$A$1:$R$1239,13,FALSE)),"")</f>
        <v/>
      </c>
      <c r="M21" t="str">
        <f>IFERROR(IF(VLOOKUP('Xlookup set'!$S21,'Xlookup set'!$A$1:$R$1239,14,FALSE)=0,"",VLOOKUP('Xlookup set'!$S21,'Xlookup set'!$A$1:$R$1239,14,FALSE)),"")</f>
        <v/>
      </c>
      <c r="N21" t="str">
        <f>IFERROR(IF(VLOOKUP('Xlookup set'!$S21,'Xlookup set'!$A$1:$R$1239,15,FALSE)=0,"",VLOOKUP('Xlookup set'!$S21,'Xlookup set'!$A$1:$R$1239,15,FALSE)),"")</f>
        <v/>
      </c>
      <c r="O21" t="str">
        <f>IFERROR(IF(VLOOKUP('Xlookup set'!$S21,'Xlookup set'!$A$1:$R$1239,16,FALSE)=0,"",VLOOKUP('Xlookup set'!$S21,'Xlookup set'!$A$1:$R$1239,16,FALSE)),"")</f>
        <v/>
      </c>
      <c r="P21" t="str">
        <f t="array" aca="1" ref="P21" ca="1">IFERROR(Y2IF(VLOOKUP('Xlookup set'!$S21,'Xlookup set'!$A$1:$R$1239,17,FALSE)=0,"",VLOOKUP('Xlookup set'!$S21,'Xlookup set'!$A$1:$R$1239,17,FALSE)),"")</f>
        <v/>
      </c>
      <c r="Q21" t="str">
        <f>IFERROR(IF(VLOOKUP('Xlookup set'!$S21,'Xlookup set'!$A$1:$R$1239,18,FALSE)=0,"",VLOOKUP('Xlookup set'!$S21,'Xlookup set'!$A$1:$R$1239,18,FALSE)),"")</f>
        <v/>
      </c>
    </row>
    <row r="22" spans="1:17">
      <c r="A22" t="str">
        <f>IFERROR(VLOOKUP('Xlookup set'!$S22,'Xlookup set'!$A$1:$R$1239,2,FALSE),"")</f>
        <v/>
      </c>
      <c r="B22" t="str">
        <f>IF(I22&lt;&gt;"",ドッグキャリー!$I$2,"")</f>
        <v/>
      </c>
      <c r="C22" t="str">
        <f t="shared" si="2"/>
        <v/>
      </c>
      <c r="D22" t="str">
        <f t="shared" si="3"/>
        <v/>
      </c>
      <c r="H22" s="74" t="str">
        <f>IFERROR(IF(VLOOKUP('Xlookup set'!$S22,'Xlookup set'!$A$1:$R$1239,9,FALSE)=0,"",VLOOKUP('Xlookup set'!$S22,'Xlookup set'!$A$1:$R$1239,9,FALSE)),"")</f>
        <v/>
      </c>
      <c r="I22" t="str">
        <f>IFERROR(IF(VLOOKUP('Xlookup set'!$S22,'Xlookup set'!$A$1:$R$1239,10,FALSE)=0,"",VLOOKUP('Xlookup set'!$S22,'Xlookup set'!$A$1:$R$1239,10,FALSE)),"")</f>
        <v/>
      </c>
      <c r="J22" t="str">
        <f>IFERROR(IF(VLOOKUP('Xlookup set'!$S22,'Xlookup set'!$A$1:$R$1239,11,FALSE)=0,"",VLOOKUP('Xlookup set'!$S22,'Xlookup set'!$A$1:$R$1239,11,FALSE)),"")</f>
        <v/>
      </c>
      <c r="K22" t="str">
        <f>IFERROR(IF(VLOOKUP('Xlookup set'!$S22,'Xlookup set'!$A$1:$R$1239,12,FALSE)=0,"",VLOOKUP('Xlookup set'!$S22,'Xlookup set'!$A$1:$R$1239,12,FALSE)),"")</f>
        <v/>
      </c>
      <c r="L22" t="str">
        <f>IFERROR(IF(VLOOKUP('Xlookup set'!$S22,'Xlookup set'!$A$1:$R$1239,13,FALSE)=0,"",VLOOKUP('Xlookup set'!$S22,'Xlookup set'!$A$1:$R$1239,13,FALSE)),"")</f>
        <v/>
      </c>
      <c r="M22" t="str">
        <f>IFERROR(IF(VLOOKUP('Xlookup set'!$S22,'Xlookup set'!$A$1:$R$1239,14,FALSE)=0,"",VLOOKUP('Xlookup set'!$S22,'Xlookup set'!$A$1:$R$1239,14,FALSE)),"")</f>
        <v/>
      </c>
      <c r="N22" t="str">
        <f>IFERROR(IF(VLOOKUP('Xlookup set'!$S22,'Xlookup set'!$A$1:$R$1239,15,FALSE)=0,"",VLOOKUP('Xlookup set'!$S22,'Xlookup set'!$A$1:$R$1239,15,FALSE)),"")</f>
        <v/>
      </c>
      <c r="O22" t="str">
        <f>IFERROR(IF(VLOOKUP('Xlookup set'!$S22,'Xlookup set'!$A$1:$R$1239,16,FALSE)=0,"",VLOOKUP('Xlookup set'!$S22,'Xlookup set'!$A$1:$R$1239,16,FALSE)),"")</f>
        <v/>
      </c>
      <c r="P22" t="str">
        <f t="array" aca="1" ref="P22" ca="1">IFERROR(Y2IF(VLOOKUP('Xlookup set'!$S22,'Xlookup set'!$A$1:$R$1239,17,FALSE)=0,"",VLOOKUP('Xlookup set'!$S22,'Xlookup set'!$A$1:$R$1239,17,FALSE)),"")</f>
        <v/>
      </c>
      <c r="Q22" t="str">
        <f>IFERROR(IF(VLOOKUP('Xlookup set'!$S22,'Xlookup set'!$A$1:$R$1239,18,FALSE)=0,"",VLOOKUP('Xlookup set'!$S22,'Xlookup set'!$A$1:$R$1239,18,FALSE)),"")</f>
        <v/>
      </c>
    </row>
    <row r="23" spans="1:17">
      <c r="A23" t="str">
        <f>IFERROR(VLOOKUP('Xlookup set'!$S23,'Xlookup set'!$A$1:$R$1239,2,FALSE),"")</f>
        <v/>
      </c>
      <c r="B23" t="str">
        <f>IF(I23&lt;&gt;"",ドッグキャリー!$I$2,"")</f>
        <v/>
      </c>
      <c r="C23" t="str">
        <f t="shared" si="2"/>
        <v/>
      </c>
      <c r="D23" t="str">
        <f t="shared" si="3"/>
        <v/>
      </c>
      <c r="H23" s="74" t="str">
        <f>IFERROR(IF(VLOOKUP('Xlookup set'!$S23,'Xlookup set'!$A$1:$R$1239,9,FALSE)=0,"",VLOOKUP('Xlookup set'!$S23,'Xlookup set'!$A$1:$R$1239,9,FALSE)),"")</f>
        <v/>
      </c>
      <c r="I23" t="str">
        <f>IFERROR(IF(VLOOKUP('Xlookup set'!$S23,'Xlookup set'!$A$1:$R$1239,10,FALSE)=0,"",VLOOKUP('Xlookup set'!$S23,'Xlookup set'!$A$1:$R$1239,10,FALSE)),"")</f>
        <v/>
      </c>
      <c r="J23" t="str">
        <f>IFERROR(IF(VLOOKUP('Xlookup set'!$S23,'Xlookup set'!$A$1:$R$1239,11,FALSE)=0,"",VLOOKUP('Xlookup set'!$S23,'Xlookup set'!$A$1:$R$1239,11,FALSE)),"")</f>
        <v/>
      </c>
      <c r="K23" t="str">
        <f>IFERROR(IF(VLOOKUP('Xlookup set'!$S23,'Xlookup set'!$A$1:$R$1239,12,FALSE)=0,"",VLOOKUP('Xlookup set'!$S23,'Xlookup set'!$A$1:$R$1239,12,FALSE)),"")</f>
        <v/>
      </c>
      <c r="L23" t="str">
        <f>IFERROR(IF(VLOOKUP('Xlookup set'!$S23,'Xlookup set'!$A$1:$R$1239,13,FALSE)=0,"",VLOOKUP('Xlookup set'!$S23,'Xlookup set'!$A$1:$R$1239,13,FALSE)),"")</f>
        <v/>
      </c>
      <c r="M23" t="str">
        <f>IFERROR(IF(VLOOKUP('Xlookup set'!$S23,'Xlookup set'!$A$1:$R$1239,14,FALSE)=0,"",VLOOKUP('Xlookup set'!$S23,'Xlookup set'!$A$1:$R$1239,14,FALSE)),"")</f>
        <v/>
      </c>
      <c r="N23" t="str">
        <f>IFERROR(IF(VLOOKUP('Xlookup set'!$S23,'Xlookup set'!$A$1:$R$1239,15,FALSE)=0,"",VLOOKUP('Xlookup set'!$S23,'Xlookup set'!$A$1:$R$1239,15,FALSE)),"")</f>
        <v/>
      </c>
      <c r="O23" t="str">
        <f>IFERROR(IF(VLOOKUP('Xlookup set'!$S23,'Xlookup set'!$A$1:$R$1239,16,FALSE)=0,"",VLOOKUP('Xlookup set'!$S23,'Xlookup set'!$A$1:$R$1239,16,FALSE)),"")</f>
        <v/>
      </c>
      <c r="P23" t="str">
        <f t="array" aca="1" ref="P23" ca="1">IFERROR(Y2IF(VLOOKUP('Xlookup set'!$S23,'Xlookup set'!$A$1:$R$1239,17,FALSE)=0,"",VLOOKUP('Xlookup set'!$S23,'Xlookup set'!$A$1:$R$1239,17,FALSE)),"")</f>
        <v/>
      </c>
      <c r="Q23" t="str">
        <f>IFERROR(IF(VLOOKUP('Xlookup set'!$S23,'Xlookup set'!$A$1:$R$1239,18,FALSE)=0,"",VLOOKUP('Xlookup set'!$S23,'Xlookup set'!$A$1:$R$1239,18,FALSE)),"")</f>
        <v/>
      </c>
    </row>
    <row r="24" spans="1:17">
      <c r="A24" t="str">
        <f>IFERROR(VLOOKUP('Xlookup set'!$S24,'Xlookup set'!$A$1:$R$1239,2,FALSE),"")</f>
        <v/>
      </c>
      <c r="B24" t="str">
        <f>IF(I24&lt;&gt;"",ドッグキャリー!$I$2,"")</f>
        <v/>
      </c>
      <c r="C24" t="str">
        <f t="shared" si="2"/>
        <v/>
      </c>
      <c r="D24" t="str">
        <f t="shared" si="3"/>
        <v/>
      </c>
      <c r="H24" s="74" t="str">
        <f>IFERROR(IF(VLOOKUP('Xlookup set'!$S24,'Xlookup set'!$A$1:$R$1239,9,FALSE)=0,"",VLOOKUP('Xlookup set'!$S24,'Xlookup set'!$A$1:$R$1239,9,FALSE)),"")</f>
        <v/>
      </c>
      <c r="I24" t="str">
        <f>IFERROR(IF(VLOOKUP('Xlookup set'!$S24,'Xlookup set'!$A$1:$R$1239,10,FALSE)=0,"",VLOOKUP('Xlookup set'!$S24,'Xlookup set'!$A$1:$R$1239,10,FALSE)),"")</f>
        <v/>
      </c>
      <c r="J24" t="str">
        <f>IFERROR(IF(VLOOKUP('Xlookup set'!$S24,'Xlookup set'!$A$1:$R$1239,11,FALSE)=0,"",VLOOKUP('Xlookup set'!$S24,'Xlookup set'!$A$1:$R$1239,11,FALSE)),"")</f>
        <v/>
      </c>
      <c r="K24" t="str">
        <f>IFERROR(IF(VLOOKUP('Xlookup set'!$S24,'Xlookup set'!$A$1:$R$1239,12,FALSE)=0,"",VLOOKUP('Xlookup set'!$S24,'Xlookup set'!$A$1:$R$1239,12,FALSE)),"")</f>
        <v/>
      </c>
      <c r="L24" t="str">
        <f>IFERROR(IF(VLOOKUP('Xlookup set'!$S24,'Xlookup set'!$A$1:$R$1239,13,FALSE)=0,"",VLOOKUP('Xlookup set'!$S24,'Xlookup set'!$A$1:$R$1239,13,FALSE)),"")</f>
        <v/>
      </c>
      <c r="M24" t="str">
        <f>IFERROR(IF(VLOOKUP('Xlookup set'!$S24,'Xlookup set'!$A$1:$R$1239,14,FALSE)=0,"",VLOOKUP('Xlookup set'!$S24,'Xlookup set'!$A$1:$R$1239,14,FALSE)),"")</f>
        <v/>
      </c>
      <c r="N24" t="str">
        <f>IFERROR(IF(VLOOKUP('Xlookup set'!$S24,'Xlookup set'!$A$1:$R$1239,15,FALSE)=0,"",VLOOKUP('Xlookup set'!$S24,'Xlookup set'!$A$1:$R$1239,15,FALSE)),"")</f>
        <v/>
      </c>
      <c r="O24" t="str">
        <f>IFERROR(IF(VLOOKUP('Xlookup set'!$S24,'Xlookup set'!$A$1:$R$1239,16,FALSE)=0,"",VLOOKUP('Xlookup set'!$S24,'Xlookup set'!$A$1:$R$1239,16,FALSE)),"")</f>
        <v/>
      </c>
      <c r="P24" t="str">
        <f t="array" aca="1" ref="P24" ca="1">IFERROR(Y2IF(VLOOKUP('Xlookup set'!$S24,'Xlookup set'!$A$1:$R$1239,17,FALSE)=0,"",VLOOKUP('Xlookup set'!$S24,'Xlookup set'!$A$1:$R$1239,17,FALSE)),"")</f>
        <v/>
      </c>
      <c r="Q24" t="str">
        <f>IFERROR(IF(VLOOKUP('Xlookup set'!$S24,'Xlookup set'!$A$1:$R$1239,18,FALSE)=0,"",VLOOKUP('Xlookup set'!$S24,'Xlookup set'!$A$1:$R$1239,18,FALSE)),"")</f>
        <v/>
      </c>
    </row>
    <row r="25" spans="1:17">
      <c r="A25" t="str">
        <f>IFERROR(VLOOKUP('Xlookup set'!$S25,'Xlookup set'!$A$1:$R$1239,2,FALSE),"")</f>
        <v/>
      </c>
      <c r="B25" t="str">
        <f>IF(I25&lt;&gt;"",ドッグキャリー!$I$2,"")</f>
        <v/>
      </c>
      <c r="C25" t="str">
        <f t="shared" si="2"/>
        <v/>
      </c>
      <c r="D25" t="str">
        <f t="shared" si="3"/>
        <v/>
      </c>
      <c r="H25" s="74" t="str">
        <f>IFERROR(IF(VLOOKUP('Xlookup set'!$S25,'Xlookup set'!$A$1:$R$1239,9,FALSE)=0,"",VLOOKUP('Xlookup set'!$S25,'Xlookup set'!$A$1:$R$1239,9,FALSE)),"")</f>
        <v/>
      </c>
      <c r="I25" t="str">
        <f>IFERROR(IF(VLOOKUP('Xlookup set'!$S25,'Xlookup set'!$A$1:$R$1239,10,FALSE)=0,"",VLOOKUP('Xlookup set'!$S25,'Xlookup set'!$A$1:$R$1239,10,FALSE)),"")</f>
        <v/>
      </c>
      <c r="J25" t="str">
        <f>IFERROR(IF(VLOOKUP('Xlookup set'!$S25,'Xlookup set'!$A$1:$R$1239,11,FALSE)=0,"",VLOOKUP('Xlookup set'!$S25,'Xlookup set'!$A$1:$R$1239,11,FALSE)),"")</f>
        <v/>
      </c>
      <c r="K25" t="str">
        <f>IFERROR(IF(VLOOKUP('Xlookup set'!$S25,'Xlookup set'!$A$1:$R$1239,12,FALSE)=0,"",VLOOKUP('Xlookup set'!$S25,'Xlookup set'!$A$1:$R$1239,12,FALSE)),"")</f>
        <v/>
      </c>
      <c r="L25" t="str">
        <f>IFERROR(IF(VLOOKUP('Xlookup set'!$S25,'Xlookup set'!$A$1:$R$1239,13,FALSE)=0,"",VLOOKUP('Xlookup set'!$S25,'Xlookup set'!$A$1:$R$1239,13,FALSE)),"")</f>
        <v/>
      </c>
      <c r="M25" t="str">
        <f>IFERROR(IF(VLOOKUP('Xlookup set'!$S25,'Xlookup set'!$A$1:$R$1239,14,FALSE)=0,"",VLOOKUP('Xlookup set'!$S25,'Xlookup set'!$A$1:$R$1239,14,FALSE)),"")</f>
        <v/>
      </c>
      <c r="N25" t="str">
        <f>IFERROR(IF(VLOOKUP('Xlookup set'!$S25,'Xlookup set'!$A$1:$R$1239,15,FALSE)=0,"",VLOOKUP('Xlookup set'!$S25,'Xlookup set'!$A$1:$R$1239,15,FALSE)),"")</f>
        <v/>
      </c>
      <c r="O25" t="str">
        <f>IFERROR(IF(VLOOKUP('Xlookup set'!$S25,'Xlookup set'!$A$1:$R$1239,16,FALSE)=0,"",VLOOKUP('Xlookup set'!$S25,'Xlookup set'!$A$1:$R$1239,16,FALSE)),"")</f>
        <v/>
      </c>
      <c r="P25" t="str">
        <f t="array" aca="1" ref="P25" ca="1">IFERROR(Y2IF(VLOOKUP('Xlookup set'!$S25,'Xlookup set'!$A$1:$R$1239,17,FALSE)=0,"",VLOOKUP('Xlookup set'!$S25,'Xlookup set'!$A$1:$R$1239,17,FALSE)),"")</f>
        <v/>
      </c>
      <c r="Q25" t="str">
        <f>IFERROR(IF(VLOOKUP('Xlookup set'!$S25,'Xlookup set'!$A$1:$R$1239,18,FALSE)=0,"",VLOOKUP('Xlookup set'!$S25,'Xlookup set'!$A$1:$R$1239,18,FALSE)),"")</f>
        <v/>
      </c>
    </row>
    <row r="26" spans="1:17">
      <c r="A26" t="str">
        <f>IFERROR(VLOOKUP('Xlookup set'!$S26,'Xlookup set'!$A$1:$R$1239,2,FALSE),"")</f>
        <v/>
      </c>
      <c r="B26" t="str">
        <f>IF(I26&lt;&gt;"",ドッグキャリー!$I$2,"")</f>
        <v/>
      </c>
      <c r="C26" t="str">
        <f t="shared" si="2"/>
        <v/>
      </c>
      <c r="D26" t="str">
        <f t="shared" si="3"/>
        <v/>
      </c>
      <c r="H26" s="74" t="str">
        <f>IFERROR(IF(VLOOKUP('Xlookup set'!$S26,'Xlookup set'!$A$1:$R$1239,9,FALSE)=0,"",VLOOKUP('Xlookup set'!$S26,'Xlookup set'!$A$1:$R$1239,9,FALSE)),"")</f>
        <v/>
      </c>
      <c r="I26" t="str">
        <f>IFERROR(IF(VLOOKUP('Xlookup set'!$S26,'Xlookup set'!$A$1:$R$1239,10,FALSE)=0,"",VLOOKUP('Xlookup set'!$S26,'Xlookup set'!$A$1:$R$1239,10,FALSE)),"")</f>
        <v/>
      </c>
      <c r="J26" t="str">
        <f>IFERROR(IF(VLOOKUP('Xlookup set'!$S26,'Xlookup set'!$A$1:$R$1239,11,FALSE)=0,"",VLOOKUP('Xlookup set'!$S26,'Xlookup set'!$A$1:$R$1239,11,FALSE)),"")</f>
        <v/>
      </c>
      <c r="K26" t="str">
        <f>IFERROR(IF(VLOOKUP('Xlookup set'!$S26,'Xlookup set'!$A$1:$R$1239,12,FALSE)=0,"",VLOOKUP('Xlookup set'!$S26,'Xlookup set'!$A$1:$R$1239,12,FALSE)),"")</f>
        <v/>
      </c>
      <c r="L26" t="str">
        <f>IFERROR(IF(VLOOKUP('Xlookup set'!$S26,'Xlookup set'!$A$1:$R$1239,13,FALSE)=0,"",VLOOKUP('Xlookup set'!$S26,'Xlookup set'!$A$1:$R$1239,13,FALSE)),"")</f>
        <v/>
      </c>
      <c r="M26" t="str">
        <f>IFERROR(IF(VLOOKUP('Xlookup set'!$S26,'Xlookup set'!$A$1:$R$1239,14,FALSE)=0,"",VLOOKUP('Xlookup set'!$S26,'Xlookup set'!$A$1:$R$1239,14,FALSE)),"")</f>
        <v/>
      </c>
      <c r="N26" t="str">
        <f>IFERROR(IF(VLOOKUP('Xlookup set'!$S26,'Xlookup set'!$A$1:$R$1239,15,FALSE)=0,"",VLOOKUP('Xlookup set'!$S26,'Xlookup set'!$A$1:$R$1239,15,FALSE)),"")</f>
        <v/>
      </c>
      <c r="O26" t="str">
        <f>IFERROR(IF(VLOOKUP('Xlookup set'!$S26,'Xlookup set'!$A$1:$R$1239,16,FALSE)=0,"",VLOOKUP('Xlookup set'!$S26,'Xlookup set'!$A$1:$R$1239,16,FALSE)),"")</f>
        <v/>
      </c>
      <c r="P26" t="str">
        <f t="array" aca="1" ref="P26" ca="1">IFERROR(Y2IF(VLOOKUP('Xlookup set'!$S26,'Xlookup set'!$A$1:$R$1239,17,FALSE)=0,"",VLOOKUP('Xlookup set'!$S26,'Xlookup set'!$A$1:$R$1239,17,FALSE)),"")</f>
        <v/>
      </c>
      <c r="Q26" t="str">
        <f>IFERROR(IF(VLOOKUP('Xlookup set'!$S26,'Xlookup set'!$A$1:$R$1239,18,FALSE)=0,"",VLOOKUP('Xlookup set'!$S26,'Xlookup set'!$A$1:$R$1239,18,FALSE)),"")</f>
        <v/>
      </c>
    </row>
    <row r="27" spans="1:17">
      <c r="A27" t="str">
        <f>IFERROR(VLOOKUP('Xlookup set'!$S27,'Xlookup set'!$A$1:$R$1239,2,FALSE),"")</f>
        <v/>
      </c>
      <c r="B27" t="str">
        <f>IF(I27&lt;&gt;"",ドッグキャリー!$I$2,"")</f>
        <v/>
      </c>
      <c r="C27" t="str">
        <f t="shared" si="2"/>
        <v/>
      </c>
      <c r="D27" t="str">
        <f t="shared" si="3"/>
        <v/>
      </c>
      <c r="H27" s="74" t="str">
        <f>IFERROR(IF(VLOOKUP('Xlookup set'!$S27,'Xlookup set'!$A$1:$R$1239,9,FALSE)=0,"",VLOOKUP('Xlookup set'!$S27,'Xlookup set'!$A$1:$R$1239,9,FALSE)),"")</f>
        <v/>
      </c>
      <c r="I27" t="str">
        <f>IFERROR(IF(VLOOKUP('Xlookup set'!$S27,'Xlookup set'!$A$1:$R$1239,10,FALSE)=0,"",VLOOKUP('Xlookup set'!$S27,'Xlookup set'!$A$1:$R$1239,10,FALSE)),"")</f>
        <v/>
      </c>
      <c r="J27" t="str">
        <f>IFERROR(IF(VLOOKUP('Xlookup set'!$S27,'Xlookup set'!$A$1:$R$1239,11,FALSE)=0,"",VLOOKUP('Xlookup set'!$S27,'Xlookup set'!$A$1:$R$1239,11,FALSE)),"")</f>
        <v/>
      </c>
      <c r="K27" t="str">
        <f>IFERROR(IF(VLOOKUP('Xlookup set'!$S27,'Xlookup set'!$A$1:$R$1239,12,FALSE)=0,"",VLOOKUP('Xlookup set'!$S27,'Xlookup set'!$A$1:$R$1239,12,FALSE)),"")</f>
        <v/>
      </c>
      <c r="L27" t="str">
        <f>IFERROR(IF(VLOOKUP('Xlookup set'!$S27,'Xlookup set'!$A$1:$R$1239,13,FALSE)=0,"",VLOOKUP('Xlookup set'!$S27,'Xlookup set'!$A$1:$R$1239,13,FALSE)),"")</f>
        <v/>
      </c>
      <c r="M27" t="str">
        <f>IFERROR(IF(VLOOKUP('Xlookup set'!$S27,'Xlookup set'!$A$1:$R$1239,14,FALSE)=0,"",VLOOKUP('Xlookup set'!$S27,'Xlookup set'!$A$1:$R$1239,14,FALSE)),"")</f>
        <v/>
      </c>
      <c r="N27" t="str">
        <f>IFERROR(IF(VLOOKUP('Xlookup set'!$S27,'Xlookup set'!$A$1:$R$1239,15,FALSE)=0,"",VLOOKUP('Xlookup set'!$S27,'Xlookup set'!$A$1:$R$1239,15,FALSE)),"")</f>
        <v/>
      </c>
      <c r="O27" t="str">
        <f>IFERROR(IF(VLOOKUP('Xlookup set'!$S27,'Xlookup set'!$A$1:$R$1239,16,FALSE)=0,"",VLOOKUP('Xlookup set'!$S27,'Xlookup set'!$A$1:$R$1239,16,FALSE)),"")</f>
        <v/>
      </c>
      <c r="P27" t="str">
        <f t="array" aca="1" ref="P27" ca="1">IFERROR(Y2IF(VLOOKUP('Xlookup set'!$S27,'Xlookup set'!$A$1:$R$1239,17,FALSE)=0,"",VLOOKUP('Xlookup set'!$S27,'Xlookup set'!$A$1:$R$1239,17,FALSE)),"")</f>
        <v/>
      </c>
      <c r="Q27" t="str">
        <f>IFERROR(IF(VLOOKUP('Xlookup set'!$S27,'Xlookup set'!$A$1:$R$1239,18,FALSE)=0,"",VLOOKUP('Xlookup set'!$S27,'Xlookup set'!$A$1:$R$1239,18,FALSE)),"")</f>
        <v/>
      </c>
    </row>
    <row r="28" spans="1:17">
      <c r="A28" t="str">
        <f>IFERROR(VLOOKUP('Xlookup set'!$S28,'Xlookup set'!$A$1:$R$1239,2,FALSE),"")</f>
        <v/>
      </c>
      <c r="B28" t="str">
        <f>IF(I28&lt;&gt;"",ドッグキャリー!$I$2,"")</f>
        <v/>
      </c>
      <c r="C28" t="str">
        <f t="shared" si="2"/>
        <v/>
      </c>
      <c r="D28" t="str">
        <f t="shared" si="3"/>
        <v/>
      </c>
      <c r="H28" s="74" t="str">
        <f>IFERROR(IF(VLOOKUP('Xlookup set'!$S28,'Xlookup set'!$A$1:$R$1239,9,FALSE)=0,"",VLOOKUP('Xlookup set'!$S28,'Xlookup set'!$A$1:$R$1239,9,FALSE)),"")</f>
        <v/>
      </c>
      <c r="I28" t="str">
        <f>IFERROR(IF(VLOOKUP('Xlookup set'!$S28,'Xlookup set'!$A$1:$R$1239,10,FALSE)=0,"",VLOOKUP('Xlookup set'!$S28,'Xlookup set'!$A$1:$R$1239,10,FALSE)),"")</f>
        <v/>
      </c>
      <c r="J28" t="str">
        <f>IFERROR(IF(VLOOKUP('Xlookup set'!$S28,'Xlookup set'!$A$1:$R$1239,11,FALSE)=0,"",VLOOKUP('Xlookup set'!$S28,'Xlookup set'!$A$1:$R$1239,11,FALSE)),"")</f>
        <v/>
      </c>
      <c r="K28" t="str">
        <f>IFERROR(IF(VLOOKUP('Xlookup set'!$S28,'Xlookup set'!$A$1:$R$1239,12,FALSE)=0,"",VLOOKUP('Xlookup set'!$S28,'Xlookup set'!$A$1:$R$1239,12,FALSE)),"")</f>
        <v/>
      </c>
      <c r="L28" t="str">
        <f>IFERROR(IF(VLOOKUP('Xlookup set'!$S28,'Xlookup set'!$A$1:$R$1239,13,FALSE)=0,"",VLOOKUP('Xlookup set'!$S28,'Xlookup set'!$A$1:$R$1239,13,FALSE)),"")</f>
        <v/>
      </c>
      <c r="M28" t="str">
        <f>IFERROR(IF(VLOOKUP('Xlookup set'!$S28,'Xlookup set'!$A$1:$R$1239,14,FALSE)=0,"",VLOOKUP('Xlookup set'!$S28,'Xlookup set'!$A$1:$R$1239,14,FALSE)),"")</f>
        <v/>
      </c>
      <c r="N28" t="str">
        <f>IFERROR(IF(VLOOKUP('Xlookup set'!$S28,'Xlookup set'!$A$1:$R$1239,15,FALSE)=0,"",VLOOKUP('Xlookup set'!$S28,'Xlookup set'!$A$1:$R$1239,15,FALSE)),"")</f>
        <v/>
      </c>
      <c r="O28" t="str">
        <f>IFERROR(IF(VLOOKUP('Xlookup set'!$S28,'Xlookup set'!$A$1:$R$1239,16,FALSE)=0,"",VLOOKUP('Xlookup set'!$S28,'Xlookup set'!$A$1:$R$1239,16,FALSE)),"")</f>
        <v/>
      </c>
      <c r="P28" t="str">
        <f t="array" aca="1" ref="P28" ca="1">IFERROR(Y2IF(VLOOKUP('Xlookup set'!$S28,'Xlookup set'!$A$1:$R$1239,17,FALSE)=0,"",VLOOKUP('Xlookup set'!$S28,'Xlookup set'!$A$1:$R$1239,17,FALSE)),"")</f>
        <v/>
      </c>
      <c r="Q28" t="str">
        <f>IFERROR(IF(VLOOKUP('Xlookup set'!$S28,'Xlookup set'!$A$1:$R$1239,18,FALSE)=0,"",VLOOKUP('Xlookup set'!$S28,'Xlookup set'!$A$1:$R$1239,18,FALSE)),"")</f>
        <v/>
      </c>
    </row>
    <row r="29" spans="1:17">
      <c r="A29" t="str">
        <f>IFERROR(VLOOKUP('Xlookup set'!$S29,'Xlookup set'!$A$1:$R$1239,2,FALSE),"")</f>
        <v/>
      </c>
      <c r="B29" t="str">
        <f>IF(I29&lt;&gt;"",ドッグキャリー!$I$2,"")</f>
        <v/>
      </c>
      <c r="C29" t="str">
        <f t="shared" si="2"/>
        <v/>
      </c>
      <c r="D29" t="str">
        <f t="shared" si="3"/>
        <v/>
      </c>
      <c r="H29" s="74" t="str">
        <f>IFERROR(IF(VLOOKUP('Xlookup set'!$S29,'Xlookup set'!$A$1:$R$1239,9,FALSE)=0,"",VLOOKUP('Xlookup set'!$S29,'Xlookup set'!$A$1:$R$1239,9,FALSE)),"")</f>
        <v/>
      </c>
      <c r="I29" t="str">
        <f>IFERROR(IF(VLOOKUP('Xlookup set'!$S29,'Xlookup set'!$A$1:$R$1239,10,FALSE)=0,"",VLOOKUP('Xlookup set'!$S29,'Xlookup set'!$A$1:$R$1239,10,FALSE)),"")</f>
        <v/>
      </c>
      <c r="J29" t="str">
        <f>IFERROR(IF(VLOOKUP('Xlookup set'!$S29,'Xlookup set'!$A$1:$R$1239,11,FALSE)=0,"",VLOOKUP('Xlookup set'!$S29,'Xlookup set'!$A$1:$R$1239,11,FALSE)),"")</f>
        <v/>
      </c>
      <c r="K29" t="str">
        <f>IFERROR(IF(VLOOKUP('Xlookup set'!$S29,'Xlookup set'!$A$1:$R$1239,12,FALSE)=0,"",VLOOKUP('Xlookup set'!$S29,'Xlookup set'!$A$1:$R$1239,12,FALSE)),"")</f>
        <v/>
      </c>
      <c r="L29" t="str">
        <f>IFERROR(IF(VLOOKUP('Xlookup set'!$S29,'Xlookup set'!$A$1:$R$1239,13,FALSE)=0,"",VLOOKUP('Xlookup set'!$S29,'Xlookup set'!$A$1:$R$1239,13,FALSE)),"")</f>
        <v/>
      </c>
      <c r="M29" t="str">
        <f>IFERROR(IF(VLOOKUP('Xlookup set'!$S29,'Xlookup set'!$A$1:$R$1239,14,FALSE)=0,"",VLOOKUP('Xlookup set'!$S29,'Xlookup set'!$A$1:$R$1239,14,FALSE)),"")</f>
        <v/>
      </c>
      <c r="N29" t="str">
        <f>IFERROR(IF(VLOOKUP('Xlookup set'!$S29,'Xlookup set'!$A$1:$R$1239,15,FALSE)=0,"",VLOOKUP('Xlookup set'!$S29,'Xlookup set'!$A$1:$R$1239,15,FALSE)),"")</f>
        <v/>
      </c>
      <c r="O29" t="str">
        <f>IFERROR(IF(VLOOKUP('Xlookup set'!$S29,'Xlookup set'!$A$1:$R$1239,16,FALSE)=0,"",VLOOKUP('Xlookup set'!$S29,'Xlookup set'!$A$1:$R$1239,16,FALSE)),"")</f>
        <v/>
      </c>
      <c r="P29" t="str">
        <f t="array" aca="1" ref="P29" ca="1">IFERROR(Y2IF(VLOOKUP('Xlookup set'!$S29,'Xlookup set'!$A$1:$R$1239,17,FALSE)=0,"",VLOOKUP('Xlookup set'!$S29,'Xlookup set'!$A$1:$R$1239,17,FALSE)),"")</f>
        <v/>
      </c>
      <c r="Q29" t="str">
        <f>IFERROR(IF(VLOOKUP('Xlookup set'!$S29,'Xlookup set'!$A$1:$R$1239,18,FALSE)=0,"",VLOOKUP('Xlookup set'!$S29,'Xlookup set'!$A$1:$R$1239,18,FALSE)),"")</f>
        <v/>
      </c>
    </row>
    <row r="30" spans="1:17">
      <c r="A30" t="str">
        <f>IFERROR(VLOOKUP('Xlookup set'!$S30,'Xlookup set'!$A$1:$R$1239,2,FALSE),"")</f>
        <v/>
      </c>
      <c r="B30" t="str">
        <f>IF(I30&lt;&gt;"",ドッグキャリー!$I$2,"")</f>
        <v/>
      </c>
      <c r="C30" t="str">
        <f t="shared" si="2"/>
        <v/>
      </c>
      <c r="D30" t="str">
        <f t="shared" si="3"/>
        <v/>
      </c>
      <c r="H30" s="74" t="str">
        <f>IFERROR(IF(VLOOKUP('Xlookup set'!$S30,'Xlookup set'!$A$1:$R$1239,9,FALSE)=0,"",VLOOKUP('Xlookup set'!$S30,'Xlookup set'!$A$1:$R$1239,9,FALSE)),"")</f>
        <v/>
      </c>
      <c r="I30" t="str">
        <f>IFERROR(IF(VLOOKUP('Xlookup set'!$S30,'Xlookup set'!$A$1:$R$1239,10,FALSE)=0,"",VLOOKUP('Xlookup set'!$S30,'Xlookup set'!$A$1:$R$1239,10,FALSE)),"")</f>
        <v/>
      </c>
      <c r="J30" t="str">
        <f>IFERROR(IF(VLOOKUP('Xlookup set'!$S30,'Xlookup set'!$A$1:$R$1239,11,FALSE)=0,"",VLOOKUP('Xlookup set'!$S30,'Xlookup set'!$A$1:$R$1239,11,FALSE)),"")</f>
        <v/>
      </c>
      <c r="K30" t="str">
        <f>IFERROR(IF(VLOOKUP('Xlookup set'!$S30,'Xlookup set'!$A$1:$R$1239,12,FALSE)=0,"",VLOOKUP('Xlookup set'!$S30,'Xlookup set'!$A$1:$R$1239,12,FALSE)),"")</f>
        <v/>
      </c>
      <c r="L30" t="str">
        <f>IFERROR(IF(VLOOKUP('Xlookup set'!$S30,'Xlookup set'!$A$1:$R$1239,13,FALSE)=0,"",VLOOKUP('Xlookup set'!$S30,'Xlookup set'!$A$1:$R$1239,13,FALSE)),"")</f>
        <v/>
      </c>
      <c r="M30" t="str">
        <f>IFERROR(IF(VLOOKUP('Xlookup set'!$S30,'Xlookup set'!$A$1:$R$1239,14,FALSE)=0,"",VLOOKUP('Xlookup set'!$S30,'Xlookup set'!$A$1:$R$1239,14,FALSE)),"")</f>
        <v/>
      </c>
      <c r="N30" t="str">
        <f>IFERROR(IF(VLOOKUP('Xlookup set'!$S30,'Xlookup set'!$A$1:$R$1239,15,FALSE)=0,"",VLOOKUP('Xlookup set'!$S30,'Xlookup set'!$A$1:$R$1239,15,FALSE)),"")</f>
        <v/>
      </c>
      <c r="O30" t="str">
        <f>IFERROR(IF(VLOOKUP('Xlookup set'!$S30,'Xlookup set'!$A$1:$R$1239,16,FALSE)=0,"",VLOOKUP('Xlookup set'!$S30,'Xlookup set'!$A$1:$R$1239,16,FALSE)),"")</f>
        <v/>
      </c>
      <c r="P30" t="str">
        <f t="array" aca="1" ref="P30" ca="1">IFERROR(Y2IF(VLOOKUP('Xlookup set'!$S30,'Xlookup set'!$A$1:$R$1239,17,FALSE)=0,"",VLOOKUP('Xlookup set'!$S30,'Xlookup set'!$A$1:$R$1239,17,FALSE)),"")</f>
        <v/>
      </c>
      <c r="Q30" t="str">
        <f>IFERROR(IF(VLOOKUP('Xlookup set'!$S30,'Xlookup set'!$A$1:$R$1239,18,FALSE)=0,"",VLOOKUP('Xlookup set'!$S30,'Xlookup set'!$A$1:$R$1239,18,FALSE)),"")</f>
        <v/>
      </c>
    </row>
    <row r="31" spans="1:17">
      <c r="A31" t="str">
        <f>IFERROR(VLOOKUP('Xlookup set'!$S31,'Xlookup set'!$A$1:$R$1239,2,FALSE),"")</f>
        <v/>
      </c>
      <c r="B31" t="str">
        <f>IF(I31&lt;&gt;"",ドッグキャリー!$I$2,"")</f>
        <v/>
      </c>
      <c r="C31" t="str">
        <f t="shared" si="2"/>
        <v/>
      </c>
      <c r="D31" t="str">
        <f t="shared" si="3"/>
        <v/>
      </c>
      <c r="H31" s="74" t="str">
        <f>IFERROR(IF(VLOOKUP('Xlookup set'!$S31,'Xlookup set'!$A$1:$R$1239,9,FALSE)=0,"",VLOOKUP('Xlookup set'!$S31,'Xlookup set'!$A$1:$R$1239,9,FALSE)),"")</f>
        <v/>
      </c>
      <c r="I31" t="str">
        <f>IFERROR(IF(VLOOKUP('Xlookup set'!$S31,'Xlookup set'!$A$1:$R$1239,10,FALSE)=0,"",VLOOKUP('Xlookup set'!$S31,'Xlookup set'!$A$1:$R$1239,10,FALSE)),"")</f>
        <v/>
      </c>
      <c r="J31" t="str">
        <f>IFERROR(IF(VLOOKUP('Xlookup set'!$S31,'Xlookup set'!$A$1:$R$1239,11,FALSE)=0,"",VLOOKUP('Xlookup set'!$S31,'Xlookup set'!$A$1:$R$1239,11,FALSE)),"")</f>
        <v/>
      </c>
      <c r="K31" t="str">
        <f>IFERROR(IF(VLOOKUP('Xlookup set'!$S31,'Xlookup set'!$A$1:$R$1239,12,FALSE)=0,"",VLOOKUP('Xlookup set'!$S31,'Xlookup set'!$A$1:$R$1239,12,FALSE)),"")</f>
        <v/>
      </c>
      <c r="L31" t="str">
        <f>IFERROR(IF(VLOOKUP('Xlookup set'!$S31,'Xlookup set'!$A$1:$R$1239,13,FALSE)=0,"",VLOOKUP('Xlookup set'!$S31,'Xlookup set'!$A$1:$R$1239,13,FALSE)),"")</f>
        <v/>
      </c>
      <c r="M31" t="str">
        <f>IFERROR(IF(VLOOKUP('Xlookup set'!$S31,'Xlookup set'!$A$1:$R$1239,14,FALSE)=0,"",VLOOKUP('Xlookup set'!$S31,'Xlookup set'!$A$1:$R$1239,14,FALSE)),"")</f>
        <v/>
      </c>
      <c r="N31" t="str">
        <f>IFERROR(IF(VLOOKUP('Xlookup set'!$S31,'Xlookup set'!$A$1:$R$1239,15,FALSE)=0,"",VLOOKUP('Xlookup set'!$S31,'Xlookup set'!$A$1:$R$1239,15,FALSE)),"")</f>
        <v/>
      </c>
      <c r="O31" t="str">
        <f>IFERROR(IF(VLOOKUP('Xlookup set'!$S31,'Xlookup set'!$A$1:$R$1239,16,FALSE)=0,"",VLOOKUP('Xlookup set'!$S31,'Xlookup set'!$A$1:$R$1239,16,FALSE)),"")</f>
        <v/>
      </c>
      <c r="P31" t="str">
        <f t="array" aca="1" ref="P31" ca="1">IFERROR(Y2IF(VLOOKUP('Xlookup set'!$S31,'Xlookup set'!$A$1:$R$1239,17,FALSE)=0,"",VLOOKUP('Xlookup set'!$S31,'Xlookup set'!$A$1:$R$1239,17,FALSE)),"")</f>
        <v/>
      </c>
      <c r="Q31" t="str">
        <f>IFERROR(IF(VLOOKUP('Xlookup set'!$S31,'Xlookup set'!$A$1:$R$1239,18,FALSE)=0,"",VLOOKUP('Xlookup set'!$S31,'Xlookup set'!$A$1:$R$1239,18,FALSE)),"")</f>
        <v/>
      </c>
    </row>
    <row r="32" spans="1:17">
      <c r="A32" t="str">
        <f>IFERROR(VLOOKUP('Xlookup set'!$S32,'Xlookup set'!$A$1:$R$1239,2,FALSE),"")</f>
        <v/>
      </c>
      <c r="B32" t="str">
        <f>IF(I32&lt;&gt;"",ドッグキャリー!$I$2,"")</f>
        <v/>
      </c>
      <c r="C32" t="str">
        <f t="shared" si="2"/>
        <v/>
      </c>
      <c r="D32" t="str">
        <f t="shared" si="3"/>
        <v/>
      </c>
      <c r="H32" s="74" t="str">
        <f>IFERROR(IF(VLOOKUP('Xlookup set'!$S32,'Xlookup set'!$A$1:$R$1239,9,FALSE)=0,"",VLOOKUP('Xlookup set'!$S32,'Xlookup set'!$A$1:$R$1239,9,FALSE)),"")</f>
        <v/>
      </c>
      <c r="I32" t="str">
        <f>IFERROR(IF(VLOOKUP('Xlookup set'!$S32,'Xlookup set'!$A$1:$R$1239,10,FALSE)=0,"",VLOOKUP('Xlookup set'!$S32,'Xlookup set'!$A$1:$R$1239,10,FALSE)),"")</f>
        <v/>
      </c>
      <c r="J32" t="str">
        <f>IFERROR(IF(VLOOKUP('Xlookup set'!$S32,'Xlookup set'!$A$1:$R$1239,11,FALSE)=0,"",VLOOKUP('Xlookup set'!$S32,'Xlookup set'!$A$1:$R$1239,11,FALSE)),"")</f>
        <v/>
      </c>
      <c r="K32" t="str">
        <f>IFERROR(IF(VLOOKUP('Xlookup set'!$S32,'Xlookup set'!$A$1:$R$1239,12,FALSE)=0,"",VLOOKUP('Xlookup set'!$S32,'Xlookup set'!$A$1:$R$1239,12,FALSE)),"")</f>
        <v/>
      </c>
      <c r="L32" t="str">
        <f>IFERROR(IF(VLOOKUP('Xlookup set'!$S32,'Xlookup set'!$A$1:$R$1239,13,FALSE)=0,"",VLOOKUP('Xlookup set'!$S32,'Xlookup set'!$A$1:$R$1239,13,FALSE)),"")</f>
        <v/>
      </c>
      <c r="M32" t="str">
        <f>IFERROR(IF(VLOOKUP('Xlookup set'!$S32,'Xlookup set'!$A$1:$R$1239,14,FALSE)=0,"",VLOOKUP('Xlookup set'!$S32,'Xlookup set'!$A$1:$R$1239,14,FALSE)),"")</f>
        <v/>
      </c>
      <c r="N32" t="str">
        <f>IFERROR(IF(VLOOKUP('Xlookup set'!$S32,'Xlookup set'!$A$1:$R$1239,15,FALSE)=0,"",VLOOKUP('Xlookup set'!$S32,'Xlookup set'!$A$1:$R$1239,15,FALSE)),"")</f>
        <v/>
      </c>
      <c r="O32" t="str">
        <f>IFERROR(IF(VLOOKUP('Xlookup set'!$S32,'Xlookup set'!$A$1:$R$1239,16,FALSE)=0,"",VLOOKUP('Xlookup set'!$S32,'Xlookup set'!$A$1:$R$1239,16,FALSE)),"")</f>
        <v/>
      </c>
      <c r="P32" t="str">
        <f t="array" aca="1" ref="P32" ca="1">IFERROR(Y2IF(VLOOKUP('Xlookup set'!$S32,'Xlookup set'!$A$1:$R$1239,17,FALSE)=0,"",VLOOKUP('Xlookup set'!$S32,'Xlookup set'!$A$1:$R$1239,17,FALSE)),"")</f>
        <v/>
      </c>
      <c r="Q32" t="str">
        <f>IFERROR(IF(VLOOKUP('Xlookup set'!$S32,'Xlookup set'!$A$1:$R$1239,18,FALSE)=0,"",VLOOKUP('Xlookup set'!$S32,'Xlookup set'!$A$1:$R$1239,18,FALSE)),"")</f>
        <v/>
      </c>
    </row>
    <row r="33" spans="1:17">
      <c r="A33" t="str">
        <f>IFERROR(VLOOKUP('Xlookup set'!$S33,'Xlookup set'!$A$1:$R$1239,2,FALSE),"")</f>
        <v/>
      </c>
      <c r="B33" t="str">
        <f>IF(I33&lt;&gt;"",ドッグキャリー!$I$2,"")</f>
        <v/>
      </c>
      <c r="C33" t="str">
        <f t="shared" si="2"/>
        <v/>
      </c>
      <c r="D33" t="str">
        <f t="shared" si="3"/>
        <v/>
      </c>
      <c r="H33" s="74" t="str">
        <f>IFERROR(IF(VLOOKUP('Xlookup set'!$S33,'Xlookup set'!$A$1:$R$1239,9,FALSE)=0,"",VLOOKUP('Xlookup set'!$S33,'Xlookup set'!$A$1:$R$1239,9,FALSE)),"")</f>
        <v/>
      </c>
      <c r="I33" t="str">
        <f>IFERROR(IF(VLOOKUP('Xlookup set'!$S33,'Xlookup set'!$A$1:$R$1239,10,FALSE)=0,"",VLOOKUP('Xlookup set'!$S33,'Xlookup set'!$A$1:$R$1239,10,FALSE)),"")</f>
        <v/>
      </c>
      <c r="J33" t="str">
        <f>IFERROR(IF(VLOOKUP('Xlookup set'!$S33,'Xlookup set'!$A$1:$R$1239,11,FALSE)=0,"",VLOOKUP('Xlookup set'!$S33,'Xlookup set'!$A$1:$R$1239,11,FALSE)),"")</f>
        <v/>
      </c>
      <c r="K33" t="str">
        <f>IFERROR(IF(VLOOKUP('Xlookup set'!$S33,'Xlookup set'!$A$1:$R$1239,12,FALSE)=0,"",VLOOKUP('Xlookup set'!$S33,'Xlookup set'!$A$1:$R$1239,12,FALSE)),"")</f>
        <v/>
      </c>
      <c r="L33" t="str">
        <f>IFERROR(IF(VLOOKUP('Xlookup set'!$S33,'Xlookup set'!$A$1:$R$1239,13,FALSE)=0,"",VLOOKUP('Xlookup set'!$S33,'Xlookup set'!$A$1:$R$1239,13,FALSE)),"")</f>
        <v/>
      </c>
      <c r="M33" t="str">
        <f>IFERROR(IF(VLOOKUP('Xlookup set'!$S33,'Xlookup set'!$A$1:$R$1239,14,FALSE)=0,"",VLOOKUP('Xlookup set'!$S33,'Xlookup set'!$A$1:$R$1239,14,FALSE)),"")</f>
        <v/>
      </c>
      <c r="N33" t="str">
        <f>IFERROR(IF(VLOOKUP('Xlookup set'!$S33,'Xlookup set'!$A$1:$R$1239,15,FALSE)=0,"",VLOOKUP('Xlookup set'!$S33,'Xlookup set'!$A$1:$R$1239,15,FALSE)),"")</f>
        <v/>
      </c>
      <c r="O33" t="str">
        <f>IFERROR(IF(VLOOKUP('Xlookup set'!$S33,'Xlookup set'!$A$1:$R$1239,16,FALSE)=0,"",VLOOKUP('Xlookup set'!$S33,'Xlookup set'!$A$1:$R$1239,16,FALSE)),"")</f>
        <v/>
      </c>
      <c r="P33" t="str">
        <f t="array" aca="1" ref="P33" ca="1">IFERROR(Y2IF(VLOOKUP('Xlookup set'!$S33,'Xlookup set'!$A$1:$R$1239,17,FALSE)=0,"",VLOOKUP('Xlookup set'!$S33,'Xlookup set'!$A$1:$R$1239,17,FALSE)),"")</f>
        <v/>
      </c>
      <c r="Q33" t="str">
        <f>IFERROR(IF(VLOOKUP('Xlookup set'!$S33,'Xlookup set'!$A$1:$R$1239,18,FALSE)=0,"",VLOOKUP('Xlookup set'!$S33,'Xlookup set'!$A$1:$R$1239,18,FALSE)),"")</f>
        <v/>
      </c>
    </row>
    <row r="34" spans="1:17">
      <c r="A34" t="str">
        <f>IFERROR(VLOOKUP('Xlookup set'!$S34,'Xlookup set'!$A$1:$R$1239,2,FALSE),"")</f>
        <v/>
      </c>
      <c r="B34" t="str">
        <f>IF(I34&lt;&gt;"",ドッグキャリー!$I$2,"")</f>
        <v/>
      </c>
      <c r="C34" t="str">
        <f t="shared" si="2"/>
        <v/>
      </c>
      <c r="D34" t="str">
        <f t="shared" si="3"/>
        <v/>
      </c>
      <c r="H34" s="74" t="str">
        <f>IFERROR(IF(VLOOKUP('Xlookup set'!$S34,'Xlookup set'!$A$1:$R$1239,9,FALSE)=0,"",VLOOKUP('Xlookup set'!$S34,'Xlookup set'!$A$1:$R$1239,9,FALSE)),"")</f>
        <v/>
      </c>
      <c r="I34" t="str">
        <f>IFERROR(IF(VLOOKUP('Xlookup set'!$S34,'Xlookup set'!$A$1:$R$1239,10,FALSE)=0,"",VLOOKUP('Xlookup set'!$S34,'Xlookup set'!$A$1:$R$1239,10,FALSE)),"")</f>
        <v/>
      </c>
      <c r="J34" t="str">
        <f>IFERROR(IF(VLOOKUP('Xlookup set'!$S34,'Xlookup set'!$A$1:$R$1239,11,FALSE)=0,"",VLOOKUP('Xlookup set'!$S34,'Xlookup set'!$A$1:$R$1239,11,FALSE)),"")</f>
        <v/>
      </c>
      <c r="K34" t="str">
        <f>IFERROR(IF(VLOOKUP('Xlookup set'!$S34,'Xlookup set'!$A$1:$R$1239,12,FALSE)=0,"",VLOOKUP('Xlookup set'!$S34,'Xlookup set'!$A$1:$R$1239,12,FALSE)),"")</f>
        <v/>
      </c>
      <c r="L34" t="str">
        <f>IFERROR(IF(VLOOKUP('Xlookup set'!$S34,'Xlookup set'!$A$1:$R$1239,13,FALSE)=0,"",VLOOKUP('Xlookup set'!$S34,'Xlookup set'!$A$1:$R$1239,13,FALSE)),"")</f>
        <v/>
      </c>
      <c r="M34" t="str">
        <f>IFERROR(IF(VLOOKUP('Xlookup set'!$S34,'Xlookup set'!$A$1:$R$1239,14,FALSE)=0,"",VLOOKUP('Xlookup set'!$S34,'Xlookup set'!$A$1:$R$1239,14,FALSE)),"")</f>
        <v/>
      </c>
      <c r="N34" t="str">
        <f>IFERROR(IF(VLOOKUP('Xlookup set'!$S34,'Xlookup set'!$A$1:$R$1239,15,FALSE)=0,"",VLOOKUP('Xlookup set'!$S34,'Xlookup set'!$A$1:$R$1239,15,FALSE)),"")</f>
        <v/>
      </c>
      <c r="O34" t="str">
        <f>IFERROR(IF(VLOOKUP('Xlookup set'!$S34,'Xlookup set'!$A$1:$R$1239,16,FALSE)=0,"",VLOOKUP('Xlookup set'!$S34,'Xlookup set'!$A$1:$R$1239,16,FALSE)),"")</f>
        <v/>
      </c>
      <c r="P34" t="str">
        <f t="array" aca="1" ref="P34" ca="1">IFERROR(Y2IF(VLOOKUP('Xlookup set'!$S34,'Xlookup set'!$A$1:$R$1239,17,FALSE)=0,"",VLOOKUP('Xlookup set'!$S34,'Xlookup set'!$A$1:$R$1239,17,FALSE)),"")</f>
        <v/>
      </c>
      <c r="Q34" t="str">
        <f>IFERROR(IF(VLOOKUP('Xlookup set'!$S34,'Xlookup set'!$A$1:$R$1239,18,FALSE)=0,"",VLOOKUP('Xlookup set'!$S34,'Xlookup set'!$A$1:$R$1239,18,FALSE)),"")</f>
        <v/>
      </c>
    </row>
    <row r="35" spans="1:17">
      <c r="A35" t="str">
        <f>IFERROR(VLOOKUP('Xlookup set'!$S35,'Xlookup set'!$A$1:$R$1239,2,FALSE),"")</f>
        <v/>
      </c>
      <c r="B35" t="str">
        <f>IF(I35&lt;&gt;"",ドッグキャリー!$I$2,"")</f>
        <v/>
      </c>
      <c r="C35" t="str">
        <f t="shared" si="2"/>
        <v/>
      </c>
      <c r="D35" t="str">
        <f t="shared" si="3"/>
        <v/>
      </c>
      <c r="H35" s="74" t="str">
        <f>IFERROR(IF(VLOOKUP('Xlookup set'!$S35,'Xlookup set'!$A$1:$R$1239,9,FALSE)=0,"",VLOOKUP('Xlookup set'!$S35,'Xlookup set'!$A$1:$R$1239,9,FALSE)),"")</f>
        <v/>
      </c>
      <c r="I35" t="str">
        <f>IFERROR(IF(VLOOKUP('Xlookup set'!$S35,'Xlookup set'!$A$1:$R$1239,10,FALSE)=0,"",VLOOKUP('Xlookup set'!$S35,'Xlookup set'!$A$1:$R$1239,10,FALSE)),"")</f>
        <v/>
      </c>
      <c r="J35" t="str">
        <f>IFERROR(IF(VLOOKUP('Xlookup set'!$S35,'Xlookup set'!$A$1:$R$1239,11,FALSE)=0,"",VLOOKUP('Xlookup set'!$S35,'Xlookup set'!$A$1:$R$1239,11,FALSE)),"")</f>
        <v/>
      </c>
      <c r="K35" t="str">
        <f>IFERROR(IF(VLOOKUP('Xlookup set'!$S35,'Xlookup set'!$A$1:$R$1239,12,FALSE)=0,"",VLOOKUP('Xlookup set'!$S35,'Xlookup set'!$A$1:$R$1239,12,FALSE)),"")</f>
        <v/>
      </c>
      <c r="L35" t="str">
        <f>IFERROR(IF(VLOOKUP('Xlookup set'!$S35,'Xlookup set'!$A$1:$R$1239,13,FALSE)=0,"",VLOOKUP('Xlookup set'!$S35,'Xlookup set'!$A$1:$R$1239,13,FALSE)),"")</f>
        <v/>
      </c>
      <c r="M35" t="str">
        <f>IFERROR(IF(VLOOKUP('Xlookup set'!$S35,'Xlookup set'!$A$1:$R$1239,14,FALSE)=0,"",VLOOKUP('Xlookup set'!$S35,'Xlookup set'!$A$1:$R$1239,14,FALSE)),"")</f>
        <v/>
      </c>
      <c r="N35" t="str">
        <f>IFERROR(IF(VLOOKUP('Xlookup set'!$S35,'Xlookup set'!$A$1:$R$1239,15,FALSE)=0,"",VLOOKUP('Xlookup set'!$S35,'Xlookup set'!$A$1:$R$1239,15,FALSE)),"")</f>
        <v/>
      </c>
      <c r="O35" t="str">
        <f>IFERROR(IF(VLOOKUP('Xlookup set'!$S35,'Xlookup set'!$A$1:$R$1239,16,FALSE)=0,"",VLOOKUP('Xlookup set'!$S35,'Xlookup set'!$A$1:$R$1239,16,FALSE)),"")</f>
        <v/>
      </c>
      <c r="P35" t="str">
        <f t="array" aca="1" ref="P35" ca="1">IFERROR(Y2IF(VLOOKUP('Xlookup set'!$S35,'Xlookup set'!$A$1:$R$1239,17,FALSE)=0,"",VLOOKUP('Xlookup set'!$S35,'Xlookup set'!$A$1:$R$1239,17,FALSE)),"")</f>
        <v/>
      </c>
      <c r="Q35" t="str">
        <f>IFERROR(IF(VLOOKUP('Xlookup set'!$S35,'Xlookup set'!$A$1:$R$1239,18,FALSE)=0,"",VLOOKUP('Xlookup set'!$S35,'Xlookup set'!$A$1:$R$1239,18,FALSE)),"")</f>
        <v/>
      </c>
    </row>
    <row r="36" spans="1:17">
      <c r="A36" t="str">
        <f>IFERROR(VLOOKUP('Xlookup set'!$S36,'Xlookup set'!$A$1:$R$1239,2,FALSE),"")</f>
        <v/>
      </c>
      <c r="B36" t="str">
        <f>IF(I36&lt;&gt;"",ドッグキャリー!$I$2,"")</f>
        <v/>
      </c>
      <c r="C36" t="str">
        <f t="shared" si="2"/>
        <v/>
      </c>
      <c r="D36" t="str">
        <f t="shared" si="3"/>
        <v/>
      </c>
      <c r="H36" s="74" t="str">
        <f>IFERROR(IF(VLOOKUP('Xlookup set'!$S36,'Xlookup set'!$A$1:$R$1239,9,FALSE)=0,"",VLOOKUP('Xlookup set'!$S36,'Xlookup set'!$A$1:$R$1239,9,FALSE)),"")</f>
        <v/>
      </c>
      <c r="I36" t="str">
        <f>IFERROR(IF(VLOOKUP('Xlookup set'!$S36,'Xlookup set'!$A$1:$R$1239,10,FALSE)=0,"",VLOOKUP('Xlookup set'!$S36,'Xlookup set'!$A$1:$R$1239,10,FALSE)),"")</f>
        <v/>
      </c>
      <c r="J36" t="str">
        <f>IFERROR(IF(VLOOKUP('Xlookup set'!$S36,'Xlookup set'!$A$1:$R$1239,11,FALSE)=0,"",VLOOKUP('Xlookup set'!$S36,'Xlookup set'!$A$1:$R$1239,11,FALSE)),"")</f>
        <v/>
      </c>
      <c r="K36" t="str">
        <f>IFERROR(IF(VLOOKUP('Xlookup set'!$S36,'Xlookup set'!$A$1:$R$1239,12,FALSE)=0,"",VLOOKUP('Xlookup set'!$S36,'Xlookup set'!$A$1:$R$1239,12,FALSE)),"")</f>
        <v/>
      </c>
      <c r="L36" t="str">
        <f>IFERROR(IF(VLOOKUP('Xlookup set'!$S36,'Xlookup set'!$A$1:$R$1239,13,FALSE)=0,"",VLOOKUP('Xlookup set'!$S36,'Xlookup set'!$A$1:$R$1239,13,FALSE)),"")</f>
        <v/>
      </c>
      <c r="M36" t="str">
        <f>IFERROR(IF(VLOOKUP('Xlookup set'!$S36,'Xlookup set'!$A$1:$R$1239,14,FALSE)=0,"",VLOOKUP('Xlookup set'!$S36,'Xlookup set'!$A$1:$R$1239,14,FALSE)),"")</f>
        <v/>
      </c>
      <c r="N36" t="str">
        <f>IFERROR(IF(VLOOKUP('Xlookup set'!$S36,'Xlookup set'!$A$1:$R$1239,15,FALSE)=0,"",VLOOKUP('Xlookup set'!$S36,'Xlookup set'!$A$1:$R$1239,15,FALSE)),"")</f>
        <v/>
      </c>
      <c r="O36" t="str">
        <f>IFERROR(IF(VLOOKUP('Xlookup set'!$S36,'Xlookup set'!$A$1:$R$1239,16,FALSE)=0,"",VLOOKUP('Xlookup set'!$S36,'Xlookup set'!$A$1:$R$1239,16,FALSE)),"")</f>
        <v/>
      </c>
      <c r="P36" t="str">
        <f t="array" aca="1" ref="P36" ca="1">IFERROR(Y2IF(VLOOKUP('Xlookup set'!$S36,'Xlookup set'!$A$1:$R$1239,17,FALSE)=0,"",VLOOKUP('Xlookup set'!$S36,'Xlookup set'!$A$1:$R$1239,17,FALSE)),"")</f>
        <v/>
      </c>
      <c r="Q36" t="str">
        <f>IFERROR(IF(VLOOKUP('Xlookup set'!$S36,'Xlookup set'!$A$1:$R$1239,18,FALSE)=0,"",VLOOKUP('Xlookup set'!$S36,'Xlookup set'!$A$1:$R$1239,18,FALSE)),"")</f>
        <v/>
      </c>
    </row>
    <row r="37" spans="1:17">
      <c r="A37" t="str">
        <f>IFERROR(VLOOKUP('Xlookup set'!$S37,'Xlookup set'!$A$1:$R$1239,2,FALSE),"")</f>
        <v/>
      </c>
      <c r="B37" t="str">
        <f>IF(I37&lt;&gt;"",ドッグキャリー!$I$2,"")</f>
        <v/>
      </c>
      <c r="C37" t="str">
        <f t="shared" si="2"/>
        <v/>
      </c>
      <c r="D37" t="str">
        <f t="shared" si="3"/>
        <v/>
      </c>
      <c r="H37" s="74" t="str">
        <f>IFERROR(IF(VLOOKUP('Xlookup set'!$S37,'Xlookup set'!$A$1:$R$1239,9,FALSE)=0,"",VLOOKUP('Xlookup set'!$S37,'Xlookup set'!$A$1:$R$1239,9,FALSE)),"")</f>
        <v/>
      </c>
      <c r="I37" t="str">
        <f>IFERROR(IF(VLOOKUP('Xlookup set'!$S37,'Xlookup set'!$A$1:$R$1239,10,FALSE)=0,"",VLOOKUP('Xlookup set'!$S37,'Xlookup set'!$A$1:$R$1239,10,FALSE)),"")</f>
        <v/>
      </c>
      <c r="J37" t="str">
        <f>IFERROR(IF(VLOOKUP('Xlookup set'!$S37,'Xlookup set'!$A$1:$R$1239,11,FALSE)=0,"",VLOOKUP('Xlookup set'!$S37,'Xlookup set'!$A$1:$R$1239,11,FALSE)),"")</f>
        <v/>
      </c>
      <c r="K37" t="str">
        <f>IFERROR(IF(VLOOKUP('Xlookup set'!$S37,'Xlookup set'!$A$1:$R$1239,12,FALSE)=0,"",VLOOKUP('Xlookup set'!$S37,'Xlookup set'!$A$1:$R$1239,12,FALSE)),"")</f>
        <v/>
      </c>
      <c r="L37" t="str">
        <f>IFERROR(IF(VLOOKUP('Xlookup set'!$S37,'Xlookup set'!$A$1:$R$1239,13,FALSE)=0,"",VLOOKUP('Xlookup set'!$S37,'Xlookup set'!$A$1:$R$1239,13,FALSE)),"")</f>
        <v/>
      </c>
      <c r="M37" t="str">
        <f>IFERROR(IF(VLOOKUP('Xlookup set'!$S37,'Xlookup set'!$A$1:$R$1239,14,FALSE)=0,"",VLOOKUP('Xlookup set'!$S37,'Xlookup set'!$A$1:$R$1239,14,FALSE)),"")</f>
        <v/>
      </c>
      <c r="N37" t="str">
        <f>IFERROR(IF(VLOOKUP('Xlookup set'!$S37,'Xlookup set'!$A$1:$R$1239,15,FALSE)=0,"",VLOOKUP('Xlookup set'!$S37,'Xlookup set'!$A$1:$R$1239,15,FALSE)),"")</f>
        <v/>
      </c>
      <c r="O37" t="str">
        <f>IFERROR(IF(VLOOKUP('Xlookup set'!$S37,'Xlookup set'!$A$1:$R$1239,16,FALSE)=0,"",VLOOKUP('Xlookup set'!$S37,'Xlookup set'!$A$1:$R$1239,16,FALSE)),"")</f>
        <v/>
      </c>
      <c r="P37" t="str">
        <f t="array" aca="1" ref="P37" ca="1">IFERROR(Y2IF(VLOOKUP('Xlookup set'!$S37,'Xlookup set'!$A$1:$R$1239,17,FALSE)=0,"",VLOOKUP('Xlookup set'!$S37,'Xlookup set'!$A$1:$R$1239,17,FALSE)),"")</f>
        <v/>
      </c>
      <c r="Q37" t="str">
        <f>IFERROR(IF(VLOOKUP('Xlookup set'!$S37,'Xlookup set'!$A$1:$R$1239,18,FALSE)=0,"",VLOOKUP('Xlookup set'!$S37,'Xlookup set'!$A$1:$R$1239,18,FALSE)),"")</f>
        <v/>
      </c>
    </row>
    <row r="38" spans="1:17">
      <c r="A38" t="str">
        <f>IFERROR(VLOOKUP('Xlookup set'!$S38,'Xlookup set'!$A$1:$R$1239,2,FALSE),"")</f>
        <v/>
      </c>
      <c r="B38" t="str">
        <f>IF(I38&lt;&gt;"",ドッグキャリー!$I$2,"")</f>
        <v/>
      </c>
      <c r="C38" t="str">
        <f t="shared" si="2"/>
        <v/>
      </c>
      <c r="D38" t="str">
        <f t="shared" si="3"/>
        <v/>
      </c>
      <c r="H38" s="74" t="str">
        <f>IFERROR(IF(VLOOKUP('Xlookup set'!$S38,'Xlookup set'!$A$1:$R$1239,9,FALSE)=0,"",VLOOKUP('Xlookup set'!$S38,'Xlookup set'!$A$1:$R$1239,9,FALSE)),"")</f>
        <v/>
      </c>
      <c r="I38" t="str">
        <f>IFERROR(IF(VLOOKUP('Xlookup set'!$S38,'Xlookup set'!$A$1:$R$1239,10,FALSE)=0,"",VLOOKUP('Xlookup set'!$S38,'Xlookup set'!$A$1:$R$1239,10,FALSE)),"")</f>
        <v/>
      </c>
      <c r="J38" t="str">
        <f>IFERROR(IF(VLOOKUP('Xlookup set'!$S38,'Xlookup set'!$A$1:$R$1239,11,FALSE)=0,"",VLOOKUP('Xlookup set'!$S38,'Xlookup set'!$A$1:$R$1239,11,FALSE)),"")</f>
        <v/>
      </c>
      <c r="K38" t="str">
        <f>IFERROR(IF(VLOOKUP('Xlookup set'!$S38,'Xlookup set'!$A$1:$R$1239,12,FALSE)=0,"",VLOOKUP('Xlookup set'!$S38,'Xlookup set'!$A$1:$R$1239,12,FALSE)),"")</f>
        <v/>
      </c>
      <c r="L38" t="str">
        <f>IFERROR(IF(VLOOKUP('Xlookup set'!$S38,'Xlookup set'!$A$1:$R$1239,13,FALSE)=0,"",VLOOKUP('Xlookup set'!$S38,'Xlookup set'!$A$1:$R$1239,13,FALSE)),"")</f>
        <v/>
      </c>
      <c r="M38" t="str">
        <f>IFERROR(IF(VLOOKUP('Xlookup set'!$S38,'Xlookup set'!$A$1:$R$1239,14,FALSE)=0,"",VLOOKUP('Xlookup set'!$S38,'Xlookup set'!$A$1:$R$1239,14,FALSE)),"")</f>
        <v/>
      </c>
      <c r="N38" t="str">
        <f>IFERROR(IF(VLOOKUP('Xlookup set'!$S38,'Xlookup set'!$A$1:$R$1239,15,FALSE)=0,"",VLOOKUP('Xlookup set'!$S38,'Xlookup set'!$A$1:$R$1239,15,FALSE)),"")</f>
        <v/>
      </c>
      <c r="O38" t="str">
        <f>IFERROR(IF(VLOOKUP('Xlookup set'!$S38,'Xlookup set'!$A$1:$R$1239,16,FALSE)=0,"",VLOOKUP('Xlookup set'!$S38,'Xlookup set'!$A$1:$R$1239,16,FALSE)),"")</f>
        <v/>
      </c>
      <c r="P38" t="str">
        <f t="array" aca="1" ref="P38" ca="1">IFERROR(Y2IF(VLOOKUP('Xlookup set'!$S38,'Xlookup set'!$A$1:$R$1239,17,FALSE)=0,"",VLOOKUP('Xlookup set'!$S38,'Xlookup set'!$A$1:$R$1239,17,FALSE)),"")</f>
        <v/>
      </c>
      <c r="Q38" t="str">
        <f>IFERROR(IF(VLOOKUP('Xlookup set'!$S38,'Xlookup set'!$A$1:$R$1239,18,FALSE)=0,"",VLOOKUP('Xlookup set'!$S38,'Xlookup set'!$A$1:$R$1239,18,FALSE)),"")</f>
        <v/>
      </c>
    </row>
    <row r="39" spans="1:17">
      <c r="A39" t="str">
        <f>IFERROR(VLOOKUP('Xlookup set'!$S39,'Xlookup set'!$A$1:$R$1239,2,FALSE),"")</f>
        <v/>
      </c>
      <c r="B39" t="str">
        <f>IF(I39&lt;&gt;"",ドッグキャリー!$I$2,"")</f>
        <v/>
      </c>
      <c r="C39" t="str">
        <f t="shared" si="2"/>
        <v/>
      </c>
      <c r="D39" t="str">
        <f t="shared" si="3"/>
        <v/>
      </c>
      <c r="H39" s="74" t="str">
        <f>IFERROR(IF(VLOOKUP('Xlookup set'!$S39,'Xlookup set'!$A$1:$R$1239,9,FALSE)=0,"",VLOOKUP('Xlookup set'!$S39,'Xlookup set'!$A$1:$R$1239,9,FALSE)),"")</f>
        <v/>
      </c>
      <c r="I39" t="str">
        <f>IFERROR(IF(VLOOKUP('Xlookup set'!$S39,'Xlookup set'!$A$1:$R$1239,10,FALSE)=0,"",VLOOKUP('Xlookup set'!$S39,'Xlookup set'!$A$1:$R$1239,10,FALSE)),"")</f>
        <v/>
      </c>
      <c r="J39" t="str">
        <f>IFERROR(IF(VLOOKUP('Xlookup set'!$S39,'Xlookup set'!$A$1:$R$1239,11,FALSE)=0,"",VLOOKUP('Xlookup set'!$S39,'Xlookup set'!$A$1:$R$1239,11,FALSE)),"")</f>
        <v/>
      </c>
      <c r="K39" t="str">
        <f>IFERROR(IF(VLOOKUP('Xlookup set'!$S39,'Xlookup set'!$A$1:$R$1239,12,FALSE)=0,"",VLOOKUP('Xlookup set'!$S39,'Xlookup set'!$A$1:$R$1239,12,FALSE)),"")</f>
        <v/>
      </c>
      <c r="L39" t="str">
        <f>IFERROR(IF(VLOOKUP('Xlookup set'!$S39,'Xlookup set'!$A$1:$R$1239,13,FALSE)=0,"",VLOOKUP('Xlookup set'!$S39,'Xlookup set'!$A$1:$R$1239,13,FALSE)),"")</f>
        <v/>
      </c>
      <c r="M39" t="str">
        <f>IFERROR(IF(VLOOKUP('Xlookup set'!$S39,'Xlookup set'!$A$1:$R$1239,14,FALSE)=0,"",VLOOKUP('Xlookup set'!$S39,'Xlookup set'!$A$1:$R$1239,14,FALSE)),"")</f>
        <v/>
      </c>
      <c r="N39" t="str">
        <f>IFERROR(IF(VLOOKUP('Xlookup set'!$S39,'Xlookup set'!$A$1:$R$1239,15,FALSE)=0,"",VLOOKUP('Xlookup set'!$S39,'Xlookup set'!$A$1:$R$1239,15,FALSE)),"")</f>
        <v/>
      </c>
      <c r="O39" t="str">
        <f>IFERROR(IF(VLOOKUP('Xlookup set'!$S39,'Xlookup set'!$A$1:$R$1239,16,FALSE)=0,"",VLOOKUP('Xlookup set'!$S39,'Xlookup set'!$A$1:$R$1239,16,FALSE)),"")</f>
        <v/>
      </c>
      <c r="P39" t="str">
        <f t="array" aca="1" ref="P39" ca="1">IFERROR(Y2IF(VLOOKUP('Xlookup set'!$S39,'Xlookup set'!$A$1:$R$1239,17,FALSE)=0,"",VLOOKUP('Xlookup set'!$S39,'Xlookup set'!$A$1:$R$1239,17,FALSE)),"")</f>
        <v/>
      </c>
      <c r="Q39" t="str">
        <f>IFERROR(IF(VLOOKUP('Xlookup set'!$S39,'Xlookup set'!$A$1:$R$1239,18,FALSE)=0,"",VLOOKUP('Xlookup set'!$S39,'Xlookup set'!$A$1:$R$1239,18,FALSE)),"")</f>
        <v/>
      </c>
    </row>
    <row r="40" spans="1:17">
      <c r="A40" t="str">
        <f>IFERROR(VLOOKUP('Xlookup set'!$S40,'Xlookup set'!$A$1:$R$1239,2,FALSE),"")</f>
        <v/>
      </c>
      <c r="B40" t="str">
        <f>IF(I40&lt;&gt;"",ドッグキャリー!$I$2,"")</f>
        <v/>
      </c>
      <c r="C40" t="str">
        <f t="shared" si="2"/>
        <v/>
      </c>
      <c r="D40" t="str">
        <f t="shared" si="3"/>
        <v/>
      </c>
      <c r="H40" s="74" t="str">
        <f>IFERROR(IF(VLOOKUP('Xlookup set'!$S40,'Xlookup set'!$A$1:$R$1239,9,FALSE)=0,"",VLOOKUP('Xlookup set'!$S40,'Xlookup set'!$A$1:$R$1239,9,FALSE)),"")</f>
        <v/>
      </c>
      <c r="I40" t="str">
        <f>IFERROR(IF(VLOOKUP('Xlookup set'!$S40,'Xlookup set'!$A$1:$R$1239,10,FALSE)=0,"",VLOOKUP('Xlookup set'!$S40,'Xlookup set'!$A$1:$R$1239,10,FALSE)),"")</f>
        <v/>
      </c>
      <c r="J40" t="str">
        <f>IFERROR(IF(VLOOKUP('Xlookup set'!$S40,'Xlookup set'!$A$1:$R$1239,11,FALSE)=0,"",VLOOKUP('Xlookup set'!$S40,'Xlookup set'!$A$1:$R$1239,11,FALSE)),"")</f>
        <v/>
      </c>
      <c r="K40" t="str">
        <f>IFERROR(IF(VLOOKUP('Xlookup set'!$S40,'Xlookup set'!$A$1:$R$1239,12,FALSE)=0,"",VLOOKUP('Xlookup set'!$S40,'Xlookup set'!$A$1:$R$1239,12,FALSE)),"")</f>
        <v/>
      </c>
      <c r="L40" t="str">
        <f>IFERROR(IF(VLOOKUP('Xlookup set'!$S40,'Xlookup set'!$A$1:$R$1239,13,FALSE)=0,"",VLOOKUP('Xlookup set'!$S40,'Xlookup set'!$A$1:$R$1239,13,FALSE)),"")</f>
        <v/>
      </c>
      <c r="M40" t="str">
        <f>IFERROR(IF(VLOOKUP('Xlookup set'!$S40,'Xlookup set'!$A$1:$R$1239,14,FALSE)=0,"",VLOOKUP('Xlookup set'!$S40,'Xlookup set'!$A$1:$R$1239,14,FALSE)),"")</f>
        <v/>
      </c>
      <c r="N40" t="str">
        <f>IFERROR(IF(VLOOKUP('Xlookup set'!$S40,'Xlookup set'!$A$1:$R$1239,15,FALSE)=0,"",VLOOKUP('Xlookup set'!$S40,'Xlookup set'!$A$1:$R$1239,15,FALSE)),"")</f>
        <v/>
      </c>
      <c r="O40" t="str">
        <f>IFERROR(IF(VLOOKUP('Xlookup set'!$S40,'Xlookup set'!$A$1:$R$1239,16,FALSE)=0,"",VLOOKUP('Xlookup set'!$S40,'Xlookup set'!$A$1:$R$1239,16,FALSE)),"")</f>
        <v/>
      </c>
      <c r="P40" t="str">
        <f t="array" aca="1" ref="P40" ca="1">IFERROR(Y2IF(VLOOKUP('Xlookup set'!$S40,'Xlookup set'!$A$1:$R$1239,17,FALSE)=0,"",VLOOKUP('Xlookup set'!$S40,'Xlookup set'!$A$1:$R$1239,17,FALSE)),"")</f>
        <v/>
      </c>
      <c r="Q40" t="str">
        <f>IFERROR(IF(VLOOKUP('Xlookup set'!$S40,'Xlookup set'!$A$1:$R$1239,18,FALSE)=0,"",VLOOKUP('Xlookup set'!$S40,'Xlookup set'!$A$1:$R$1239,18,FALSE)),"")</f>
        <v/>
      </c>
    </row>
    <row r="41" spans="1:17">
      <c r="A41" t="str">
        <f>IFERROR(VLOOKUP('Xlookup set'!$S41,'Xlookup set'!$A$1:$R$1239,2,FALSE),"")</f>
        <v/>
      </c>
      <c r="B41" t="str">
        <f>IF(I41&lt;&gt;"",ドッグキャリー!$I$2,"")</f>
        <v/>
      </c>
      <c r="C41" t="str">
        <f t="shared" si="2"/>
        <v/>
      </c>
      <c r="D41" t="str">
        <f t="shared" si="3"/>
        <v/>
      </c>
      <c r="H41" s="74" t="str">
        <f>IFERROR(IF(VLOOKUP('Xlookup set'!$S41,'Xlookup set'!$A$1:$R$1239,9,FALSE)=0,"",VLOOKUP('Xlookup set'!$S41,'Xlookup set'!$A$1:$R$1239,9,FALSE)),"")</f>
        <v/>
      </c>
      <c r="I41" t="str">
        <f>IFERROR(IF(VLOOKUP('Xlookup set'!$S41,'Xlookup set'!$A$1:$R$1239,10,FALSE)=0,"",VLOOKUP('Xlookup set'!$S41,'Xlookup set'!$A$1:$R$1239,10,FALSE)),"")</f>
        <v/>
      </c>
      <c r="J41" t="str">
        <f>IFERROR(IF(VLOOKUP('Xlookup set'!$S41,'Xlookup set'!$A$1:$R$1239,11,FALSE)=0,"",VLOOKUP('Xlookup set'!$S41,'Xlookup set'!$A$1:$R$1239,11,FALSE)),"")</f>
        <v/>
      </c>
      <c r="K41" t="str">
        <f>IFERROR(IF(VLOOKUP('Xlookup set'!$S41,'Xlookup set'!$A$1:$R$1239,12,FALSE)=0,"",VLOOKUP('Xlookup set'!$S41,'Xlookup set'!$A$1:$R$1239,12,FALSE)),"")</f>
        <v/>
      </c>
      <c r="L41" t="str">
        <f>IFERROR(IF(VLOOKUP('Xlookup set'!$S41,'Xlookup set'!$A$1:$R$1239,13,FALSE)=0,"",VLOOKUP('Xlookup set'!$S41,'Xlookup set'!$A$1:$R$1239,13,FALSE)),"")</f>
        <v/>
      </c>
      <c r="M41" t="str">
        <f>IFERROR(IF(VLOOKUP('Xlookup set'!$S41,'Xlookup set'!$A$1:$R$1239,14,FALSE)=0,"",VLOOKUP('Xlookup set'!$S41,'Xlookup set'!$A$1:$R$1239,14,FALSE)),"")</f>
        <v/>
      </c>
      <c r="N41" t="str">
        <f>IFERROR(IF(VLOOKUP('Xlookup set'!$S41,'Xlookup set'!$A$1:$R$1239,15,FALSE)=0,"",VLOOKUP('Xlookup set'!$S41,'Xlookup set'!$A$1:$R$1239,15,FALSE)),"")</f>
        <v/>
      </c>
      <c r="O41" t="str">
        <f>IFERROR(IF(VLOOKUP('Xlookup set'!$S41,'Xlookup set'!$A$1:$R$1239,16,FALSE)=0,"",VLOOKUP('Xlookup set'!$S41,'Xlookup set'!$A$1:$R$1239,16,FALSE)),"")</f>
        <v/>
      </c>
      <c r="P41" t="str">
        <f t="array" aca="1" ref="P41" ca="1">IFERROR(Y2IF(VLOOKUP('Xlookup set'!$S41,'Xlookup set'!$A$1:$R$1239,17,FALSE)=0,"",VLOOKUP('Xlookup set'!$S41,'Xlookup set'!$A$1:$R$1239,17,FALSE)),"")</f>
        <v/>
      </c>
      <c r="Q41" t="str">
        <f>IFERROR(IF(VLOOKUP('Xlookup set'!$S41,'Xlookup set'!$A$1:$R$1239,18,FALSE)=0,"",VLOOKUP('Xlookup set'!$S41,'Xlookup set'!$A$1:$R$1239,18,FALSE)),"")</f>
        <v/>
      </c>
    </row>
    <row r="42" spans="1:17">
      <c r="A42" t="str">
        <f>IFERROR(VLOOKUP('Xlookup set'!$S42,'Xlookup set'!$A$1:$R$1239,2,FALSE),"")</f>
        <v/>
      </c>
      <c r="B42" t="str">
        <f>IF(I42&lt;&gt;"",ドッグキャリー!$I$2,"")</f>
        <v/>
      </c>
      <c r="C42" t="str">
        <f t="shared" si="2"/>
        <v/>
      </c>
      <c r="D42" t="str">
        <f t="shared" si="3"/>
        <v/>
      </c>
      <c r="H42" s="74" t="str">
        <f>IFERROR(IF(VLOOKUP('Xlookup set'!$S42,'Xlookup set'!$A$1:$R$1239,9,FALSE)=0,"",VLOOKUP('Xlookup set'!$S42,'Xlookup set'!$A$1:$R$1239,9,FALSE)),"")</f>
        <v/>
      </c>
      <c r="I42" t="str">
        <f>IFERROR(IF(VLOOKUP('Xlookup set'!$S42,'Xlookup set'!$A$1:$R$1239,10,FALSE)=0,"",VLOOKUP('Xlookup set'!$S42,'Xlookup set'!$A$1:$R$1239,10,FALSE)),"")</f>
        <v/>
      </c>
      <c r="J42" t="str">
        <f>IFERROR(IF(VLOOKUP('Xlookup set'!$S42,'Xlookup set'!$A$1:$R$1239,11,FALSE)=0,"",VLOOKUP('Xlookup set'!$S42,'Xlookup set'!$A$1:$R$1239,11,FALSE)),"")</f>
        <v/>
      </c>
      <c r="K42" t="str">
        <f>IFERROR(IF(VLOOKUP('Xlookup set'!$S42,'Xlookup set'!$A$1:$R$1239,12,FALSE)=0,"",VLOOKUP('Xlookup set'!$S42,'Xlookup set'!$A$1:$R$1239,12,FALSE)),"")</f>
        <v/>
      </c>
      <c r="L42" t="str">
        <f>IFERROR(IF(VLOOKUP('Xlookup set'!$S42,'Xlookup set'!$A$1:$R$1239,13,FALSE)=0,"",VLOOKUP('Xlookup set'!$S42,'Xlookup set'!$A$1:$R$1239,13,FALSE)),"")</f>
        <v/>
      </c>
      <c r="M42" t="str">
        <f>IFERROR(IF(VLOOKUP('Xlookup set'!$S42,'Xlookup set'!$A$1:$R$1239,14,FALSE)=0,"",VLOOKUP('Xlookup set'!$S42,'Xlookup set'!$A$1:$R$1239,14,FALSE)),"")</f>
        <v/>
      </c>
      <c r="N42" t="str">
        <f>IFERROR(IF(VLOOKUP('Xlookup set'!$S42,'Xlookup set'!$A$1:$R$1239,15,FALSE)=0,"",VLOOKUP('Xlookup set'!$S42,'Xlookup set'!$A$1:$R$1239,15,FALSE)),"")</f>
        <v/>
      </c>
      <c r="O42" t="str">
        <f>IFERROR(IF(VLOOKUP('Xlookup set'!$S42,'Xlookup set'!$A$1:$R$1239,16,FALSE)=0,"",VLOOKUP('Xlookup set'!$S42,'Xlookup set'!$A$1:$R$1239,16,FALSE)),"")</f>
        <v/>
      </c>
      <c r="P42" t="str">
        <f t="array" aca="1" ref="P42" ca="1">IFERROR(Y2IF(VLOOKUP('Xlookup set'!$S42,'Xlookup set'!$A$1:$R$1239,17,FALSE)=0,"",VLOOKUP('Xlookup set'!$S42,'Xlookup set'!$A$1:$R$1239,17,FALSE)),"")</f>
        <v/>
      </c>
      <c r="Q42" t="str">
        <f>IFERROR(IF(VLOOKUP('Xlookup set'!$S42,'Xlookup set'!$A$1:$R$1239,18,FALSE)=0,"",VLOOKUP('Xlookup set'!$S42,'Xlookup set'!$A$1:$R$1239,18,FALSE)),"")</f>
        <v/>
      </c>
    </row>
    <row r="43" spans="1:17">
      <c r="A43" t="str">
        <f>IFERROR(VLOOKUP('Xlookup set'!$S43,'Xlookup set'!$A$1:$R$1239,2,FALSE),"")</f>
        <v/>
      </c>
      <c r="B43" t="str">
        <f>IF(I43&lt;&gt;"",ドッグキャリー!$I$2,"")</f>
        <v/>
      </c>
      <c r="C43" t="str">
        <f t="shared" si="2"/>
        <v/>
      </c>
      <c r="D43" t="str">
        <f t="shared" si="3"/>
        <v/>
      </c>
      <c r="H43" s="74" t="str">
        <f>IFERROR(IF(VLOOKUP('Xlookup set'!$S43,'Xlookup set'!$A$1:$R$1239,9,FALSE)=0,"",VLOOKUP('Xlookup set'!$S43,'Xlookup set'!$A$1:$R$1239,9,FALSE)),"")</f>
        <v/>
      </c>
      <c r="I43" t="str">
        <f>IFERROR(IF(VLOOKUP('Xlookup set'!$S43,'Xlookup set'!$A$1:$R$1239,10,FALSE)=0,"",VLOOKUP('Xlookup set'!$S43,'Xlookup set'!$A$1:$R$1239,10,FALSE)),"")</f>
        <v/>
      </c>
      <c r="J43" t="str">
        <f>IFERROR(IF(VLOOKUP('Xlookup set'!$S43,'Xlookup set'!$A$1:$R$1239,11,FALSE)=0,"",VLOOKUP('Xlookup set'!$S43,'Xlookup set'!$A$1:$R$1239,11,FALSE)),"")</f>
        <v/>
      </c>
      <c r="K43" t="str">
        <f>IFERROR(IF(VLOOKUP('Xlookup set'!$S43,'Xlookup set'!$A$1:$R$1239,12,FALSE)=0,"",VLOOKUP('Xlookup set'!$S43,'Xlookup set'!$A$1:$R$1239,12,FALSE)),"")</f>
        <v/>
      </c>
      <c r="L43" t="str">
        <f>IFERROR(IF(VLOOKUP('Xlookup set'!$S43,'Xlookup set'!$A$1:$R$1239,13,FALSE)=0,"",VLOOKUP('Xlookup set'!$S43,'Xlookup set'!$A$1:$R$1239,13,FALSE)),"")</f>
        <v/>
      </c>
      <c r="M43" t="str">
        <f>IFERROR(IF(VLOOKUP('Xlookup set'!$S43,'Xlookup set'!$A$1:$R$1239,14,FALSE)=0,"",VLOOKUP('Xlookup set'!$S43,'Xlookup set'!$A$1:$R$1239,14,FALSE)),"")</f>
        <v/>
      </c>
      <c r="N43" t="str">
        <f>IFERROR(IF(VLOOKUP('Xlookup set'!$S43,'Xlookup set'!$A$1:$R$1239,15,FALSE)=0,"",VLOOKUP('Xlookup set'!$S43,'Xlookup set'!$A$1:$R$1239,15,FALSE)),"")</f>
        <v/>
      </c>
      <c r="O43" t="str">
        <f>IFERROR(IF(VLOOKUP('Xlookup set'!$S43,'Xlookup set'!$A$1:$R$1239,16,FALSE)=0,"",VLOOKUP('Xlookup set'!$S43,'Xlookup set'!$A$1:$R$1239,16,FALSE)),"")</f>
        <v/>
      </c>
      <c r="P43" t="str">
        <f t="array" aca="1" ref="P43" ca="1">IFERROR(Y2IF(VLOOKUP('Xlookup set'!$S43,'Xlookup set'!$A$1:$R$1239,17,FALSE)=0,"",VLOOKUP('Xlookup set'!$S43,'Xlookup set'!$A$1:$R$1239,17,FALSE)),"")</f>
        <v/>
      </c>
      <c r="Q43" t="str">
        <f>IFERROR(IF(VLOOKUP('Xlookup set'!$S43,'Xlookup set'!$A$1:$R$1239,18,FALSE)=0,"",VLOOKUP('Xlookup set'!$S43,'Xlookup set'!$A$1:$R$1239,18,FALSE)),"")</f>
        <v/>
      </c>
    </row>
    <row r="44" spans="1:17">
      <c r="A44" t="str">
        <f>IFERROR(VLOOKUP('Xlookup set'!$S44,'Xlookup set'!$A$1:$R$1239,2,FALSE),"")</f>
        <v/>
      </c>
      <c r="B44" t="str">
        <f>IF(I44&lt;&gt;"",ドッグキャリー!$I$2,"")</f>
        <v/>
      </c>
      <c r="C44" t="str">
        <f t="shared" si="2"/>
        <v/>
      </c>
      <c r="D44" t="str">
        <f t="shared" si="3"/>
        <v/>
      </c>
      <c r="H44" s="74" t="str">
        <f>IFERROR(IF(VLOOKUP('Xlookup set'!$S44,'Xlookup set'!$A$1:$R$1239,9,FALSE)=0,"",VLOOKUP('Xlookup set'!$S44,'Xlookup set'!$A$1:$R$1239,9,FALSE)),"")</f>
        <v/>
      </c>
      <c r="I44" t="str">
        <f>IFERROR(IF(VLOOKUP('Xlookup set'!$S44,'Xlookup set'!$A$1:$R$1239,10,FALSE)=0,"",VLOOKUP('Xlookup set'!$S44,'Xlookup set'!$A$1:$R$1239,10,FALSE)),"")</f>
        <v/>
      </c>
      <c r="J44" t="str">
        <f>IFERROR(IF(VLOOKUP('Xlookup set'!$S44,'Xlookup set'!$A$1:$R$1239,11,FALSE)=0,"",VLOOKUP('Xlookup set'!$S44,'Xlookup set'!$A$1:$R$1239,11,FALSE)),"")</f>
        <v/>
      </c>
      <c r="K44" t="str">
        <f>IFERROR(IF(VLOOKUP('Xlookup set'!$S44,'Xlookup set'!$A$1:$R$1239,12,FALSE)=0,"",VLOOKUP('Xlookup set'!$S44,'Xlookup set'!$A$1:$R$1239,12,FALSE)),"")</f>
        <v/>
      </c>
      <c r="L44" t="str">
        <f>IFERROR(IF(VLOOKUP('Xlookup set'!$S44,'Xlookup set'!$A$1:$R$1239,13,FALSE)=0,"",VLOOKUP('Xlookup set'!$S44,'Xlookup set'!$A$1:$R$1239,13,FALSE)),"")</f>
        <v/>
      </c>
      <c r="M44" t="str">
        <f>IFERROR(IF(VLOOKUP('Xlookup set'!$S44,'Xlookup set'!$A$1:$R$1239,14,FALSE)=0,"",VLOOKUP('Xlookup set'!$S44,'Xlookup set'!$A$1:$R$1239,14,FALSE)),"")</f>
        <v/>
      </c>
      <c r="N44" t="str">
        <f>IFERROR(IF(VLOOKUP('Xlookup set'!$S44,'Xlookup set'!$A$1:$R$1239,15,FALSE)=0,"",VLOOKUP('Xlookup set'!$S44,'Xlookup set'!$A$1:$R$1239,15,FALSE)),"")</f>
        <v/>
      </c>
      <c r="O44" t="str">
        <f>IFERROR(IF(VLOOKUP('Xlookup set'!$S44,'Xlookup set'!$A$1:$R$1239,16,FALSE)=0,"",VLOOKUP('Xlookup set'!$S44,'Xlookup set'!$A$1:$R$1239,16,FALSE)),"")</f>
        <v/>
      </c>
      <c r="P44" t="str">
        <f t="array" aca="1" ref="P44" ca="1">IFERROR(Y2IF(VLOOKUP('Xlookup set'!$S44,'Xlookup set'!$A$1:$R$1239,17,FALSE)=0,"",VLOOKUP('Xlookup set'!$S44,'Xlookup set'!$A$1:$R$1239,17,FALSE)),"")</f>
        <v/>
      </c>
      <c r="Q44" t="str">
        <f>IFERROR(IF(VLOOKUP('Xlookup set'!$S44,'Xlookup set'!$A$1:$R$1239,18,FALSE)=0,"",VLOOKUP('Xlookup set'!$S44,'Xlookup set'!$A$1:$R$1239,18,FALSE)),"")</f>
        <v/>
      </c>
    </row>
    <row r="45" spans="1:17">
      <c r="A45" t="str">
        <f>IFERROR(VLOOKUP('Xlookup set'!$S45,'Xlookup set'!$A$1:$R$1239,2,FALSE),"")</f>
        <v/>
      </c>
      <c r="B45" t="str">
        <f>IF(I45&lt;&gt;"",ドッグキャリー!$I$2,"")</f>
        <v/>
      </c>
      <c r="C45" t="str">
        <f t="shared" si="2"/>
        <v/>
      </c>
      <c r="D45" t="str">
        <f t="shared" si="3"/>
        <v/>
      </c>
      <c r="H45" s="74" t="str">
        <f>IFERROR(IF(VLOOKUP('Xlookup set'!$S45,'Xlookup set'!$A$1:$R$1239,9,FALSE)=0,"",VLOOKUP('Xlookup set'!$S45,'Xlookup set'!$A$1:$R$1239,9,FALSE)),"")</f>
        <v/>
      </c>
      <c r="I45" t="str">
        <f>IFERROR(IF(VLOOKUP('Xlookup set'!$S45,'Xlookup set'!$A$1:$R$1239,10,FALSE)=0,"",VLOOKUP('Xlookup set'!$S45,'Xlookup set'!$A$1:$R$1239,10,FALSE)),"")</f>
        <v/>
      </c>
      <c r="J45" t="str">
        <f>IFERROR(IF(VLOOKUP('Xlookup set'!$S45,'Xlookup set'!$A$1:$R$1239,11,FALSE)=0,"",VLOOKUP('Xlookup set'!$S45,'Xlookup set'!$A$1:$R$1239,11,FALSE)),"")</f>
        <v/>
      </c>
      <c r="K45" t="str">
        <f>IFERROR(IF(VLOOKUP('Xlookup set'!$S45,'Xlookup set'!$A$1:$R$1239,12,FALSE)=0,"",VLOOKUP('Xlookup set'!$S45,'Xlookup set'!$A$1:$R$1239,12,FALSE)),"")</f>
        <v/>
      </c>
      <c r="L45" t="str">
        <f>IFERROR(IF(VLOOKUP('Xlookup set'!$S45,'Xlookup set'!$A$1:$R$1239,13,FALSE)=0,"",VLOOKUP('Xlookup set'!$S45,'Xlookup set'!$A$1:$R$1239,13,FALSE)),"")</f>
        <v/>
      </c>
      <c r="M45" t="str">
        <f>IFERROR(IF(VLOOKUP('Xlookup set'!$S45,'Xlookup set'!$A$1:$R$1239,14,FALSE)=0,"",VLOOKUP('Xlookup set'!$S45,'Xlookup set'!$A$1:$R$1239,14,FALSE)),"")</f>
        <v/>
      </c>
      <c r="N45" t="str">
        <f>IFERROR(IF(VLOOKUP('Xlookup set'!$S45,'Xlookup set'!$A$1:$R$1239,15,FALSE)=0,"",VLOOKUP('Xlookup set'!$S45,'Xlookup set'!$A$1:$R$1239,15,FALSE)),"")</f>
        <v/>
      </c>
      <c r="O45" t="str">
        <f>IFERROR(IF(VLOOKUP('Xlookup set'!$S45,'Xlookup set'!$A$1:$R$1239,16,FALSE)=0,"",VLOOKUP('Xlookup set'!$S45,'Xlookup set'!$A$1:$R$1239,16,FALSE)),"")</f>
        <v/>
      </c>
      <c r="P45" t="str">
        <f t="array" aca="1" ref="P45" ca="1">IFERROR(Y2IF(VLOOKUP('Xlookup set'!$S45,'Xlookup set'!$A$1:$R$1239,17,FALSE)=0,"",VLOOKUP('Xlookup set'!$S45,'Xlookup set'!$A$1:$R$1239,17,FALSE)),"")</f>
        <v/>
      </c>
      <c r="Q45" t="str">
        <f>IFERROR(IF(VLOOKUP('Xlookup set'!$S45,'Xlookup set'!$A$1:$R$1239,18,FALSE)=0,"",VLOOKUP('Xlookup set'!$S45,'Xlookup set'!$A$1:$R$1239,18,FALSE)),"")</f>
        <v/>
      </c>
    </row>
    <row r="46" spans="1:17">
      <c r="A46" t="str">
        <f>IFERROR(VLOOKUP('Xlookup set'!$S46,'Xlookup set'!$A$1:$R$1239,2,FALSE),"")</f>
        <v/>
      </c>
      <c r="B46" t="str">
        <f>IF(I46&lt;&gt;"",ドッグキャリー!$I$2,"")</f>
        <v/>
      </c>
      <c r="C46" t="str">
        <f t="shared" si="2"/>
        <v/>
      </c>
      <c r="D46" t="str">
        <f t="shared" si="3"/>
        <v/>
      </c>
      <c r="H46" s="74" t="str">
        <f>IFERROR(IF(VLOOKUP('Xlookup set'!$S46,'Xlookup set'!$A$1:$R$1239,9,FALSE)=0,"",VLOOKUP('Xlookup set'!$S46,'Xlookup set'!$A$1:$R$1239,9,FALSE)),"")</f>
        <v/>
      </c>
      <c r="I46" t="str">
        <f>IFERROR(IF(VLOOKUP('Xlookup set'!$S46,'Xlookup set'!$A$1:$R$1239,10,FALSE)=0,"",VLOOKUP('Xlookup set'!$S46,'Xlookup set'!$A$1:$R$1239,10,FALSE)),"")</f>
        <v/>
      </c>
      <c r="J46" t="str">
        <f>IFERROR(IF(VLOOKUP('Xlookup set'!$S46,'Xlookup set'!$A$1:$R$1239,11,FALSE)=0,"",VLOOKUP('Xlookup set'!$S46,'Xlookup set'!$A$1:$R$1239,11,FALSE)),"")</f>
        <v/>
      </c>
      <c r="K46" t="str">
        <f>IFERROR(IF(VLOOKUP('Xlookup set'!$S46,'Xlookup set'!$A$1:$R$1239,12,FALSE)=0,"",VLOOKUP('Xlookup set'!$S46,'Xlookup set'!$A$1:$R$1239,12,FALSE)),"")</f>
        <v/>
      </c>
      <c r="L46" t="str">
        <f>IFERROR(IF(VLOOKUP('Xlookup set'!$S46,'Xlookup set'!$A$1:$R$1239,13,FALSE)=0,"",VLOOKUP('Xlookup set'!$S46,'Xlookup set'!$A$1:$R$1239,13,FALSE)),"")</f>
        <v/>
      </c>
      <c r="M46" t="str">
        <f>IFERROR(IF(VLOOKUP('Xlookup set'!$S46,'Xlookup set'!$A$1:$R$1239,14,FALSE)=0,"",VLOOKUP('Xlookup set'!$S46,'Xlookup set'!$A$1:$R$1239,14,FALSE)),"")</f>
        <v/>
      </c>
      <c r="N46" t="str">
        <f>IFERROR(IF(VLOOKUP('Xlookup set'!$S46,'Xlookup set'!$A$1:$R$1239,15,FALSE)=0,"",VLOOKUP('Xlookup set'!$S46,'Xlookup set'!$A$1:$R$1239,15,FALSE)),"")</f>
        <v/>
      </c>
      <c r="O46" t="str">
        <f>IFERROR(IF(VLOOKUP('Xlookup set'!$S46,'Xlookup set'!$A$1:$R$1239,16,FALSE)=0,"",VLOOKUP('Xlookup set'!$S46,'Xlookup set'!$A$1:$R$1239,16,FALSE)),"")</f>
        <v/>
      </c>
      <c r="P46" t="str">
        <f t="array" aca="1" ref="P46" ca="1">IFERROR(Y2IF(VLOOKUP('Xlookup set'!$S46,'Xlookup set'!$A$1:$R$1239,17,FALSE)=0,"",VLOOKUP('Xlookup set'!$S46,'Xlookup set'!$A$1:$R$1239,17,FALSE)),"")</f>
        <v/>
      </c>
      <c r="Q46" t="str">
        <f>IFERROR(IF(VLOOKUP('Xlookup set'!$S46,'Xlookup set'!$A$1:$R$1239,18,FALSE)=0,"",VLOOKUP('Xlookup set'!$S46,'Xlookup set'!$A$1:$R$1239,18,FALSE)),"")</f>
        <v/>
      </c>
    </row>
    <row r="47" spans="1:17">
      <c r="A47" t="str">
        <f>IFERROR(VLOOKUP('Xlookup set'!$S47,'Xlookup set'!$A$1:$R$1239,2,FALSE),"")</f>
        <v/>
      </c>
      <c r="B47" t="str">
        <f>IF(I47&lt;&gt;"",ドッグキャリー!$I$2,"")</f>
        <v/>
      </c>
      <c r="C47" t="str">
        <f t="shared" si="2"/>
        <v/>
      </c>
      <c r="D47" t="str">
        <f t="shared" si="3"/>
        <v/>
      </c>
      <c r="H47" s="74" t="str">
        <f>IFERROR(IF(VLOOKUP('Xlookup set'!$S47,'Xlookup set'!$A$1:$R$1239,9,FALSE)=0,"",VLOOKUP('Xlookup set'!$S47,'Xlookup set'!$A$1:$R$1239,9,FALSE)),"")</f>
        <v/>
      </c>
      <c r="I47" t="str">
        <f>IFERROR(IF(VLOOKUP('Xlookup set'!$S47,'Xlookup set'!$A$1:$R$1239,10,FALSE)=0,"",VLOOKUP('Xlookup set'!$S47,'Xlookup set'!$A$1:$R$1239,10,FALSE)),"")</f>
        <v/>
      </c>
      <c r="J47" t="str">
        <f>IFERROR(IF(VLOOKUP('Xlookup set'!$S47,'Xlookup set'!$A$1:$R$1239,11,FALSE)=0,"",VLOOKUP('Xlookup set'!$S47,'Xlookup set'!$A$1:$R$1239,11,FALSE)),"")</f>
        <v/>
      </c>
      <c r="K47" t="str">
        <f>IFERROR(IF(VLOOKUP('Xlookup set'!$S47,'Xlookup set'!$A$1:$R$1239,12,FALSE)=0,"",VLOOKUP('Xlookup set'!$S47,'Xlookup set'!$A$1:$R$1239,12,FALSE)),"")</f>
        <v/>
      </c>
      <c r="L47" t="str">
        <f>IFERROR(IF(VLOOKUP('Xlookup set'!$S47,'Xlookup set'!$A$1:$R$1239,13,FALSE)=0,"",VLOOKUP('Xlookup set'!$S47,'Xlookup set'!$A$1:$R$1239,13,FALSE)),"")</f>
        <v/>
      </c>
      <c r="M47" t="str">
        <f>IFERROR(IF(VLOOKUP('Xlookup set'!$S47,'Xlookup set'!$A$1:$R$1239,14,FALSE)=0,"",VLOOKUP('Xlookup set'!$S47,'Xlookup set'!$A$1:$R$1239,14,FALSE)),"")</f>
        <v/>
      </c>
      <c r="N47" t="str">
        <f>IFERROR(IF(VLOOKUP('Xlookup set'!$S47,'Xlookup set'!$A$1:$R$1239,15,FALSE)=0,"",VLOOKUP('Xlookup set'!$S47,'Xlookup set'!$A$1:$R$1239,15,FALSE)),"")</f>
        <v/>
      </c>
      <c r="O47" t="str">
        <f>IFERROR(IF(VLOOKUP('Xlookup set'!$S47,'Xlookup set'!$A$1:$R$1239,16,FALSE)=0,"",VLOOKUP('Xlookup set'!$S47,'Xlookup set'!$A$1:$R$1239,16,FALSE)),"")</f>
        <v/>
      </c>
      <c r="P47" t="str">
        <f t="array" aca="1" ref="P47" ca="1">IFERROR(Y2IF(VLOOKUP('Xlookup set'!$S47,'Xlookup set'!$A$1:$R$1239,17,FALSE)=0,"",VLOOKUP('Xlookup set'!$S47,'Xlookup set'!$A$1:$R$1239,17,FALSE)),"")</f>
        <v/>
      </c>
      <c r="Q47" t="str">
        <f>IFERROR(IF(VLOOKUP('Xlookup set'!$S47,'Xlookup set'!$A$1:$R$1239,18,FALSE)=0,"",VLOOKUP('Xlookup set'!$S47,'Xlookup set'!$A$1:$R$1239,18,FALSE)),"")</f>
        <v/>
      </c>
    </row>
    <row r="48" spans="1:17">
      <c r="A48" t="str">
        <f>IFERROR(VLOOKUP('Xlookup set'!$S48,'Xlookup set'!$A$1:$R$1239,2,FALSE),"")</f>
        <v/>
      </c>
      <c r="B48" t="str">
        <f>IF(I48&lt;&gt;"",ドッグキャリー!$I$2,"")</f>
        <v/>
      </c>
      <c r="C48" t="str">
        <f t="shared" si="2"/>
        <v/>
      </c>
      <c r="D48" t="str">
        <f t="shared" si="3"/>
        <v/>
      </c>
      <c r="H48" s="74" t="str">
        <f>IFERROR(IF(VLOOKUP('Xlookup set'!$S48,'Xlookup set'!$A$1:$R$1239,9,FALSE)=0,"",VLOOKUP('Xlookup set'!$S48,'Xlookup set'!$A$1:$R$1239,9,FALSE)),"")</f>
        <v/>
      </c>
      <c r="I48" t="str">
        <f>IFERROR(IF(VLOOKUP('Xlookup set'!$S48,'Xlookup set'!$A$1:$R$1239,10,FALSE)=0,"",VLOOKUP('Xlookup set'!$S48,'Xlookup set'!$A$1:$R$1239,10,FALSE)),"")</f>
        <v/>
      </c>
      <c r="J48" t="str">
        <f>IFERROR(IF(VLOOKUP('Xlookup set'!$S48,'Xlookup set'!$A$1:$R$1239,11,FALSE)=0,"",VLOOKUP('Xlookup set'!$S48,'Xlookup set'!$A$1:$R$1239,11,FALSE)),"")</f>
        <v/>
      </c>
      <c r="K48" t="str">
        <f>IFERROR(IF(VLOOKUP('Xlookup set'!$S48,'Xlookup set'!$A$1:$R$1239,12,FALSE)=0,"",VLOOKUP('Xlookup set'!$S48,'Xlookup set'!$A$1:$R$1239,12,FALSE)),"")</f>
        <v/>
      </c>
      <c r="L48" t="str">
        <f>IFERROR(IF(VLOOKUP('Xlookup set'!$S48,'Xlookup set'!$A$1:$R$1239,13,FALSE)=0,"",VLOOKUP('Xlookup set'!$S48,'Xlookup set'!$A$1:$R$1239,13,FALSE)),"")</f>
        <v/>
      </c>
      <c r="M48" t="str">
        <f>IFERROR(IF(VLOOKUP('Xlookup set'!$S48,'Xlookup set'!$A$1:$R$1239,14,FALSE)=0,"",VLOOKUP('Xlookup set'!$S48,'Xlookup set'!$A$1:$R$1239,14,FALSE)),"")</f>
        <v/>
      </c>
      <c r="N48" t="str">
        <f>IFERROR(IF(VLOOKUP('Xlookup set'!$S48,'Xlookup set'!$A$1:$R$1239,15,FALSE)=0,"",VLOOKUP('Xlookup set'!$S48,'Xlookup set'!$A$1:$R$1239,15,FALSE)),"")</f>
        <v/>
      </c>
      <c r="O48" t="str">
        <f>IFERROR(IF(VLOOKUP('Xlookup set'!$S48,'Xlookup set'!$A$1:$R$1239,16,FALSE)=0,"",VLOOKUP('Xlookup set'!$S48,'Xlookup set'!$A$1:$R$1239,16,FALSE)),"")</f>
        <v/>
      </c>
      <c r="P48" t="str">
        <f t="array" aca="1" ref="P48" ca="1">IFERROR(Y2IF(VLOOKUP('Xlookup set'!$S48,'Xlookup set'!$A$1:$R$1239,17,FALSE)=0,"",VLOOKUP('Xlookup set'!$S48,'Xlookup set'!$A$1:$R$1239,17,FALSE)),"")</f>
        <v/>
      </c>
      <c r="Q48" t="str">
        <f>IFERROR(IF(VLOOKUP('Xlookup set'!$S48,'Xlookup set'!$A$1:$R$1239,18,FALSE)=0,"",VLOOKUP('Xlookup set'!$S48,'Xlookup set'!$A$1:$R$1239,18,FALSE)),"")</f>
        <v/>
      </c>
    </row>
    <row r="49" spans="1:17">
      <c r="A49" t="str">
        <f>IFERROR(VLOOKUP('Xlookup set'!$S49,'Xlookup set'!$A$1:$R$1239,2,FALSE),"")</f>
        <v/>
      </c>
      <c r="B49" t="str">
        <f>IF(I49&lt;&gt;"",ドッグキャリー!$I$2,"")</f>
        <v/>
      </c>
      <c r="C49" t="str">
        <f t="shared" si="2"/>
        <v/>
      </c>
      <c r="D49" t="str">
        <f t="shared" si="3"/>
        <v/>
      </c>
      <c r="H49" s="74" t="str">
        <f>IFERROR(IF(VLOOKUP('Xlookup set'!$S49,'Xlookup set'!$A$1:$R$1239,9,FALSE)=0,"",VLOOKUP('Xlookup set'!$S49,'Xlookup set'!$A$1:$R$1239,9,FALSE)),"")</f>
        <v/>
      </c>
      <c r="I49" t="str">
        <f>IFERROR(IF(VLOOKUP('Xlookup set'!$S49,'Xlookup set'!$A$1:$R$1239,10,FALSE)=0,"",VLOOKUP('Xlookup set'!$S49,'Xlookup set'!$A$1:$R$1239,10,FALSE)),"")</f>
        <v/>
      </c>
      <c r="J49" t="str">
        <f>IFERROR(IF(VLOOKUP('Xlookup set'!$S49,'Xlookup set'!$A$1:$R$1239,11,FALSE)=0,"",VLOOKUP('Xlookup set'!$S49,'Xlookup set'!$A$1:$R$1239,11,FALSE)),"")</f>
        <v/>
      </c>
      <c r="K49" t="str">
        <f>IFERROR(IF(VLOOKUP('Xlookup set'!$S49,'Xlookup set'!$A$1:$R$1239,12,FALSE)=0,"",VLOOKUP('Xlookup set'!$S49,'Xlookup set'!$A$1:$R$1239,12,FALSE)),"")</f>
        <v/>
      </c>
      <c r="L49" t="str">
        <f>IFERROR(IF(VLOOKUP('Xlookup set'!$S49,'Xlookup set'!$A$1:$R$1239,13,FALSE)=0,"",VLOOKUP('Xlookup set'!$S49,'Xlookup set'!$A$1:$R$1239,13,FALSE)),"")</f>
        <v/>
      </c>
      <c r="M49" t="str">
        <f>IFERROR(IF(VLOOKUP('Xlookup set'!$S49,'Xlookup set'!$A$1:$R$1239,14,FALSE)=0,"",VLOOKUP('Xlookup set'!$S49,'Xlookup set'!$A$1:$R$1239,14,FALSE)),"")</f>
        <v/>
      </c>
      <c r="N49" t="str">
        <f>IFERROR(IF(VLOOKUP('Xlookup set'!$S49,'Xlookup set'!$A$1:$R$1239,15,FALSE)=0,"",VLOOKUP('Xlookup set'!$S49,'Xlookup set'!$A$1:$R$1239,15,FALSE)),"")</f>
        <v/>
      </c>
      <c r="O49" t="str">
        <f>IFERROR(IF(VLOOKUP('Xlookup set'!$S49,'Xlookup set'!$A$1:$R$1239,16,FALSE)=0,"",VLOOKUP('Xlookup set'!$S49,'Xlookup set'!$A$1:$R$1239,16,FALSE)),"")</f>
        <v/>
      </c>
      <c r="P49" t="str">
        <f t="array" aca="1" ref="P49" ca="1">IFERROR(Y2IF(VLOOKUP('Xlookup set'!$S49,'Xlookup set'!$A$1:$R$1239,17,FALSE)=0,"",VLOOKUP('Xlookup set'!$S49,'Xlookup set'!$A$1:$R$1239,17,FALSE)),"")</f>
        <v/>
      </c>
      <c r="Q49" t="str">
        <f>IFERROR(IF(VLOOKUP('Xlookup set'!$S49,'Xlookup set'!$A$1:$R$1239,18,FALSE)=0,"",VLOOKUP('Xlookup set'!$S49,'Xlookup set'!$A$1:$R$1239,18,FALSE)),"")</f>
        <v/>
      </c>
    </row>
    <row r="50" spans="1:17">
      <c r="A50" t="str">
        <f>IFERROR(VLOOKUP('Xlookup set'!$S50,'Xlookup set'!$A$1:$R$1239,2,FALSE),"")</f>
        <v/>
      </c>
      <c r="B50" t="str">
        <f>IF(I50&lt;&gt;"",ドッグキャリー!$I$2,"")</f>
        <v/>
      </c>
      <c r="C50" t="str">
        <f t="shared" si="2"/>
        <v/>
      </c>
      <c r="D50" t="str">
        <f t="shared" si="3"/>
        <v/>
      </c>
      <c r="H50" s="74" t="str">
        <f>IFERROR(IF(VLOOKUP('Xlookup set'!$S50,'Xlookup set'!$A$1:$R$1239,9,FALSE)=0,"",VLOOKUP('Xlookup set'!$S50,'Xlookup set'!$A$1:$R$1239,9,FALSE)),"")</f>
        <v/>
      </c>
      <c r="I50" t="str">
        <f>IFERROR(IF(VLOOKUP('Xlookup set'!$S50,'Xlookup set'!$A$1:$R$1239,10,FALSE)=0,"",VLOOKUP('Xlookup set'!$S50,'Xlookup set'!$A$1:$R$1239,10,FALSE)),"")</f>
        <v/>
      </c>
      <c r="J50" t="str">
        <f>IFERROR(IF(VLOOKUP('Xlookup set'!$S50,'Xlookup set'!$A$1:$R$1239,11,FALSE)=0,"",VLOOKUP('Xlookup set'!$S50,'Xlookup set'!$A$1:$R$1239,11,FALSE)),"")</f>
        <v/>
      </c>
      <c r="K50" t="str">
        <f>IFERROR(IF(VLOOKUP('Xlookup set'!$S50,'Xlookup set'!$A$1:$R$1239,12,FALSE)=0,"",VLOOKUP('Xlookup set'!$S50,'Xlookup set'!$A$1:$R$1239,12,FALSE)),"")</f>
        <v/>
      </c>
      <c r="L50" t="str">
        <f>IFERROR(IF(VLOOKUP('Xlookup set'!$S50,'Xlookup set'!$A$1:$R$1239,13,FALSE)=0,"",VLOOKUP('Xlookup set'!$S50,'Xlookup set'!$A$1:$R$1239,13,FALSE)),"")</f>
        <v/>
      </c>
      <c r="M50" t="str">
        <f>IFERROR(IF(VLOOKUP('Xlookup set'!$S50,'Xlookup set'!$A$1:$R$1239,14,FALSE)=0,"",VLOOKUP('Xlookup set'!$S50,'Xlookup set'!$A$1:$R$1239,14,FALSE)),"")</f>
        <v/>
      </c>
      <c r="N50" t="str">
        <f>IFERROR(IF(VLOOKUP('Xlookup set'!$S50,'Xlookup set'!$A$1:$R$1239,15,FALSE)=0,"",VLOOKUP('Xlookup set'!$S50,'Xlookup set'!$A$1:$R$1239,15,FALSE)),"")</f>
        <v/>
      </c>
      <c r="O50" t="str">
        <f>IFERROR(IF(VLOOKUP('Xlookup set'!$S50,'Xlookup set'!$A$1:$R$1239,16,FALSE)=0,"",VLOOKUP('Xlookup set'!$S50,'Xlookup set'!$A$1:$R$1239,16,FALSE)),"")</f>
        <v/>
      </c>
      <c r="P50" t="str">
        <f t="array" aca="1" ref="P50" ca="1">IFERROR(Y2IF(VLOOKUP('Xlookup set'!$S50,'Xlookup set'!$A$1:$R$1239,17,FALSE)=0,"",VLOOKUP('Xlookup set'!$S50,'Xlookup set'!$A$1:$R$1239,17,FALSE)),"")</f>
        <v/>
      </c>
      <c r="Q50" t="str">
        <f>IFERROR(IF(VLOOKUP('Xlookup set'!$S50,'Xlookup set'!$A$1:$R$1239,18,FALSE)=0,"",VLOOKUP('Xlookup set'!$S50,'Xlookup set'!$A$1:$R$1239,18,FALSE)),"")</f>
        <v/>
      </c>
    </row>
    <row r="51" spans="1:17">
      <c r="A51" t="str">
        <f>IFERROR(VLOOKUP('Xlookup set'!$S51,'Xlookup set'!$A$1:$R$1239,2,FALSE),"")</f>
        <v/>
      </c>
      <c r="B51" t="str">
        <f>IF(I51&lt;&gt;"",ドッグキャリー!$I$2,"")</f>
        <v/>
      </c>
      <c r="C51" t="str">
        <f t="shared" si="2"/>
        <v/>
      </c>
      <c r="D51" t="str">
        <f t="shared" si="3"/>
        <v/>
      </c>
      <c r="H51" s="74" t="str">
        <f>IFERROR(IF(VLOOKUP('Xlookup set'!$S51,'Xlookup set'!$A$1:$R$1239,9,FALSE)=0,"",VLOOKUP('Xlookup set'!$S51,'Xlookup set'!$A$1:$R$1239,9,FALSE)),"")</f>
        <v/>
      </c>
      <c r="I51" t="str">
        <f>IFERROR(IF(VLOOKUP('Xlookup set'!$S51,'Xlookup set'!$A$1:$R$1239,10,FALSE)=0,"",VLOOKUP('Xlookup set'!$S51,'Xlookup set'!$A$1:$R$1239,10,FALSE)),"")</f>
        <v/>
      </c>
      <c r="J51" t="str">
        <f>IFERROR(IF(VLOOKUP('Xlookup set'!$S51,'Xlookup set'!$A$1:$R$1239,11,FALSE)=0,"",VLOOKUP('Xlookup set'!$S51,'Xlookup set'!$A$1:$R$1239,11,FALSE)),"")</f>
        <v/>
      </c>
      <c r="K51" t="str">
        <f>IFERROR(IF(VLOOKUP('Xlookup set'!$S51,'Xlookup set'!$A$1:$R$1239,12,FALSE)=0,"",VLOOKUP('Xlookup set'!$S51,'Xlookup set'!$A$1:$R$1239,12,FALSE)),"")</f>
        <v/>
      </c>
      <c r="L51" t="str">
        <f>IFERROR(IF(VLOOKUP('Xlookup set'!$S51,'Xlookup set'!$A$1:$R$1239,13,FALSE)=0,"",VLOOKUP('Xlookup set'!$S51,'Xlookup set'!$A$1:$R$1239,13,FALSE)),"")</f>
        <v/>
      </c>
      <c r="M51" t="str">
        <f>IFERROR(IF(VLOOKUP('Xlookup set'!$S51,'Xlookup set'!$A$1:$R$1239,14,FALSE)=0,"",VLOOKUP('Xlookup set'!$S51,'Xlookup set'!$A$1:$R$1239,14,FALSE)),"")</f>
        <v/>
      </c>
      <c r="N51" t="str">
        <f>IFERROR(IF(VLOOKUP('Xlookup set'!$S51,'Xlookup set'!$A$1:$R$1239,15,FALSE)=0,"",VLOOKUP('Xlookup set'!$S51,'Xlookup set'!$A$1:$R$1239,15,FALSE)),"")</f>
        <v/>
      </c>
      <c r="O51" t="str">
        <f>IFERROR(IF(VLOOKUP('Xlookup set'!$S51,'Xlookup set'!$A$1:$R$1239,16,FALSE)=0,"",VLOOKUP('Xlookup set'!$S51,'Xlookup set'!$A$1:$R$1239,16,FALSE)),"")</f>
        <v/>
      </c>
      <c r="P51" t="str">
        <f t="array" aca="1" ref="P51" ca="1">IFERROR(Y2IF(VLOOKUP('Xlookup set'!$S51,'Xlookup set'!$A$1:$R$1239,17,FALSE)=0,"",VLOOKUP('Xlookup set'!$S51,'Xlookup set'!$A$1:$R$1239,17,FALSE)),"")</f>
        <v/>
      </c>
      <c r="Q51" t="str">
        <f>IFERROR(IF(VLOOKUP('Xlookup set'!$S51,'Xlookup set'!$A$1:$R$1239,18,FALSE)=0,"",VLOOKUP('Xlookup set'!$S51,'Xlookup set'!$A$1:$R$1239,18,FALSE)),"")</f>
        <v/>
      </c>
    </row>
    <row r="52" spans="1:17">
      <c r="A52" t="str">
        <f>IFERROR(VLOOKUP('Xlookup set'!$S52,'Xlookup set'!$A$1:$R$1239,2,FALSE),"")</f>
        <v/>
      </c>
      <c r="B52" t="str">
        <f>IF(I52&lt;&gt;"",ドッグキャリー!$I$2,"")</f>
        <v/>
      </c>
      <c r="C52" t="str">
        <f t="shared" si="2"/>
        <v/>
      </c>
      <c r="D52" t="str">
        <f t="shared" si="3"/>
        <v/>
      </c>
      <c r="H52" s="74" t="str">
        <f>IFERROR(IF(VLOOKUP('Xlookup set'!$S52,'Xlookup set'!$A$1:$R$1239,9,FALSE)=0,"",VLOOKUP('Xlookup set'!$S52,'Xlookup set'!$A$1:$R$1239,9,FALSE)),"")</f>
        <v/>
      </c>
      <c r="I52" t="str">
        <f>IFERROR(IF(VLOOKUP('Xlookup set'!$S52,'Xlookup set'!$A$1:$R$1239,10,FALSE)=0,"",VLOOKUP('Xlookup set'!$S52,'Xlookup set'!$A$1:$R$1239,10,FALSE)),"")</f>
        <v/>
      </c>
      <c r="J52" t="str">
        <f>IFERROR(IF(VLOOKUP('Xlookup set'!$S52,'Xlookup set'!$A$1:$R$1239,11,FALSE)=0,"",VLOOKUP('Xlookup set'!$S52,'Xlookup set'!$A$1:$R$1239,11,FALSE)),"")</f>
        <v/>
      </c>
      <c r="K52" t="str">
        <f>IFERROR(IF(VLOOKUP('Xlookup set'!$S52,'Xlookup set'!$A$1:$R$1239,12,FALSE)=0,"",VLOOKUP('Xlookup set'!$S52,'Xlookup set'!$A$1:$R$1239,12,FALSE)),"")</f>
        <v/>
      </c>
      <c r="L52" t="str">
        <f>IFERROR(IF(VLOOKUP('Xlookup set'!$S52,'Xlookup set'!$A$1:$R$1239,13,FALSE)=0,"",VLOOKUP('Xlookup set'!$S52,'Xlookup set'!$A$1:$R$1239,13,FALSE)),"")</f>
        <v/>
      </c>
      <c r="M52" t="str">
        <f>IFERROR(IF(VLOOKUP('Xlookup set'!$S52,'Xlookup set'!$A$1:$R$1239,14,FALSE)=0,"",VLOOKUP('Xlookup set'!$S52,'Xlookup set'!$A$1:$R$1239,14,FALSE)),"")</f>
        <v/>
      </c>
      <c r="N52" t="str">
        <f>IFERROR(IF(VLOOKUP('Xlookup set'!$S52,'Xlookup set'!$A$1:$R$1239,15,FALSE)=0,"",VLOOKUP('Xlookup set'!$S52,'Xlookup set'!$A$1:$R$1239,15,FALSE)),"")</f>
        <v/>
      </c>
      <c r="O52" t="str">
        <f>IFERROR(IF(VLOOKUP('Xlookup set'!$S52,'Xlookup set'!$A$1:$R$1239,16,FALSE)=0,"",VLOOKUP('Xlookup set'!$S52,'Xlookup set'!$A$1:$R$1239,16,FALSE)),"")</f>
        <v/>
      </c>
      <c r="P52" t="str">
        <f t="array" aca="1" ref="P52" ca="1">IFERROR(Y2IF(VLOOKUP('Xlookup set'!$S52,'Xlookup set'!$A$1:$R$1239,17,FALSE)=0,"",VLOOKUP('Xlookup set'!$S52,'Xlookup set'!$A$1:$R$1239,17,FALSE)),"")</f>
        <v/>
      </c>
      <c r="Q52" t="str">
        <f>IFERROR(IF(VLOOKUP('Xlookup set'!$S52,'Xlookup set'!$A$1:$R$1239,18,FALSE)=0,"",VLOOKUP('Xlookup set'!$S52,'Xlookup set'!$A$1:$R$1239,18,FALSE)),"")</f>
        <v/>
      </c>
    </row>
    <row r="53" spans="1:17">
      <c r="A53" t="str">
        <f>IFERROR(VLOOKUP('Xlookup set'!$S53,'Xlookup set'!$A$1:$R$1239,2,FALSE),"")</f>
        <v/>
      </c>
      <c r="B53" t="str">
        <f>IF(I53&lt;&gt;"",ドッグキャリー!$I$2,"")</f>
        <v/>
      </c>
      <c r="C53" t="str">
        <f t="shared" si="2"/>
        <v/>
      </c>
      <c r="D53" t="str">
        <f t="shared" si="3"/>
        <v/>
      </c>
      <c r="H53" s="74" t="str">
        <f>IFERROR(IF(VLOOKUP('Xlookup set'!$S53,'Xlookup set'!$A$1:$R$1239,9,FALSE)=0,"",VLOOKUP('Xlookup set'!$S53,'Xlookup set'!$A$1:$R$1239,9,FALSE)),"")</f>
        <v/>
      </c>
      <c r="I53" t="str">
        <f>IFERROR(IF(VLOOKUP('Xlookup set'!$S53,'Xlookup set'!$A$1:$R$1239,10,FALSE)=0,"",VLOOKUP('Xlookup set'!$S53,'Xlookup set'!$A$1:$R$1239,10,FALSE)),"")</f>
        <v/>
      </c>
      <c r="J53" t="str">
        <f>IFERROR(IF(VLOOKUP('Xlookup set'!$S53,'Xlookup set'!$A$1:$R$1239,11,FALSE)=0,"",VLOOKUP('Xlookup set'!$S53,'Xlookup set'!$A$1:$R$1239,11,FALSE)),"")</f>
        <v/>
      </c>
      <c r="K53" t="str">
        <f>IFERROR(IF(VLOOKUP('Xlookup set'!$S53,'Xlookup set'!$A$1:$R$1239,12,FALSE)=0,"",VLOOKUP('Xlookup set'!$S53,'Xlookup set'!$A$1:$R$1239,12,FALSE)),"")</f>
        <v/>
      </c>
      <c r="L53" t="str">
        <f>IFERROR(IF(VLOOKUP('Xlookup set'!$S53,'Xlookup set'!$A$1:$R$1239,13,FALSE)=0,"",VLOOKUP('Xlookup set'!$S53,'Xlookup set'!$A$1:$R$1239,13,FALSE)),"")</f>
        <v/>
      </c>
      <c r="M53" t="str">
        <f>IFERROR(IF(VLOOKUP('Xlookup set'!$S53,'Xlookup set'!$A$1:$R$1239,14,FALSE)=0,"",VLOOKUP('Xlookup set'!$S53,'Xlookup set'!$A$1:$R$1239,14,FALSE)),"")</f>
        <v/>
      </c>
      <c r="N53" t="str">
        <f>IFERROR(IF(VLOOKUP('Xlookup set'!$S53,'Xlookup set'!$A$1:$R$1239,15,FALSE)=0,"",VLOOKUP('Xlookup set'!$S53,'Xlookup set'!$A$1:$R$1239,15,FALSE)),"")</f>
        <v/>
      </c>
      <c r="O53" t="str">
        <f>IFERROR(IF(VLOOKUP('Xlookup set'!$S53,'Xlookup set'!$A$1:$R$1239,16,FALSE)=0,"",VLOOKUP('Xlookup set'!$S53,'Xlookup set'!$A$1:$R$1239,16,FALSE)),"")</f>
        <v/>
      </c>
      <c r="P53" t="str">
        <f t="array" aca="1" ref="P53" ca="1">IFERROR(Y2IF(VLOOKUP('Xlookup set'!$S53,'Xlookup set'!$A$1:$R$1239,17,FALSE)=0,"",VLOOKUP('Xlookup set'!$S53,'Xlookup set'!$A$1:$R$1239,17,FALSE)),"")</f>
        <v/>
      </c>
      <c r="Q53" t="str">
        <f>IFERROR(IF(VLOOKUP('Xlookup set'!$S53,'Xlookup set'!$A$1:$R$1239,18,FALSE)=0,"",VLOOKUP('Xlookup set'!$S53,'Xlookup set'!$A$1:$R$1239,18,FALSE)),"")</f>
        <v/>
      </c>
    </row>
    <row r="54" spans="1:17">
      <c r="A54" t="str">
        <f>IFERROR(VLOOKUP('Xlookup set'!$S54,'Xlookup set'!$A$1:$R$1239,2,FALSE),"")</f>
        <v/>
      </c>
      <c r="B54" t="str">
        <f>IF(I54&lt;&gt;"",ドッグキャリー!$I$2,"")</f>
        <v/>
      </c>
      <c r="C54" t="str">
        <f t="shared" si="2"/>
        <v/>
      </c>
      <c r="D54" t="str">
        <f t="shared" si="3"/>
        <v/>
      </c>
      <c r="H54" s="74" t="str">
        <f>IFERROR(IF(VLOOKUP('Xlookup set'!$S54,'Xlookup set'!$A$1:$R$1239,9,FALSE)=0,"",VLOOKUP('Xlookup set'!$S54,'Xlookup set'!$A$1:$R$1239,9,FALSE)),"")</f>
        <v/>
      </c>
      <c r="I54" t="str">
        <f>IFERROR(IF(VLOOKUP('Xlookup set'!$S54,'Xlookup set'!$A$1:$R$1239,10,FALSE)=0,"",VLOOKUP('Xlookup set'!$S54,'Xlookup set'!$A$1:$R$1239,10,FALSE)),"")</f>
        <v/>
      </c>
      <c r="J54" t="str">
        <f>IFERROR(IF(VLOOKUP('Xlookup set'!$S54,'Xlookup set'!$A$1:$R$1239,11,FALSE)=0,"",VLOOKUP('Xlookup set'!$S54,'Xlookup set'!$A$1:$R$1239,11,FALSE)),"")</f>
        <v/>
      </c>
      <c r="K54" t="str">
        <f>IFERROR(IF(VLOOKUP('Xlookup set'!$S54,'Xlookup set'!$A$1:$R$1239,12,FALSE)=0,"",VLOOKUP('Xlookup set'!$S54,'Xlookup set'!$A$1:$R$1239,12,FALSE)),"")</f>
        <v/>
      </c>
      <c r="L54" t="str">
        <f>IFERROR(IF(VLOOKUP('Xlookup set'!$S54,'Xlookup set'!$A$1:$R$1239,13,FALSE)=0,"",VLOOKUP('Xlookup set'!$S54,'Xlookup set'!$A$1:$R$1239,13,FALSE)),"")</f>
        <v/>
      </c>
      <c r="M54" t="str">
        <f>IFERROR(IF(VLOOKUP('Xlookup set'!$S54,'Xlookup set'!$A$1:$R$1239,14,FALSE)=0,"",VLOOKUP('Xlookup set'!$S54,'Xlookup set'!$A$1:$R$1239,14,FALSE)),"")</f>
        <v/>
      </c>
      <c r="N54" t="str">
        <f>IFERROR(IF(VLOOKUP('Xlookup set'!$S54,'Xlookup set'!$A$1:$R$1239,15,FALSE)=0,"",VLOOKUP('Xlookup set'!$S54,'Xlookup set'!$A$1:$R$1239,15,FALSE)),"")</f>
        <v/>
      </c>
      <c r="O54" t="str">
        <f>IFERROR(IF(VLOOKUP('Xlookup set'!$S54,'Xlookup set'!$A$1:$R$1239,16,FALSE)=0,"",VLOOKUP('Xlookup set'!$S54,'Xlookup set'!$A$1:$R$1239,16,FALSE)),"")</f>
        <v/>
      </c>
      <c r="P54" t="str">
        <f t="array" aca="1" ref="P54" ca="1">IFERROR(Y2IF(VLOOKUP('Xlookup set'!$S54,'Xlookup set'!$A$1:$R$1239,17,FALSE)=0,"",VLOOKUP('Xlookup set'!$S54,'Xlookup set'!$A$1:$R$1239,17,FALSE)),"")</f>
        <v/>
      </c>
      <c r="Q54" t="str">
        <f>IFERROR(IF(VLOOKUP('Xlookup set'!$S54,'Xlookup set'!$A$1:$R$1239,18,FALSE)=0,"",VLOOKUP('Xlookup set'!$S54,'Xlookup set'!$A$1:$R$1239,18,FALSE)),"")</f>
        <v/>
      </c>
    </row>
    <row r="55" spans="1:17">
      <c r="A55" t="str">
        <f>IFERROR(VLOOKUP('Xlookup set'!$S55,'Xlookup set'!$A$1:$R$1239,2,FALSE),"")</f>
        <v/>
      </c>
      <c r="B55" t="str">
        <f>IF(I55&lt;&gt;"",ドッグキャリー!$I$2,"")</f>
        <v/>
      </c>
      <c r="C55" t="str">
        <f t="shared" si="2"/>
        <v/>
      </c>
      <c r="D55" t="str">
        <f t="shared" si="3"/>
        <v/>
      </c>
      <c r="H55" s="74" t="str">
        <f>IFERROR(IF(VLOOKUP('Xlookup set'!$S55,'Xlookup set'!$A$1:$R$1239,9,FALSE)=0,"",VLOOKUP('Xlookup set'!$S55,'Xlookup set'!$A$1:$R$1239,9,FALSE)),"")</f>
        <v/>
      </c>
      <c r="I55" t="str">
        <f>IFERROR(IF(VLOOKUP('Xlookup set'!$S55,'Xlookup set'!$A$1:$R$1239,10,FALSE)=0,"",VLOOKUP('Xlookup set'!$S55,'Xlookup set'!$A$1:$R$1239,10,FALSE)),"")</f>
        <v/>
      </c>
      <c r="J55" t="str">
        <f>IFERROR(IF(VLOOKUP('Xlookup set'!$S55,'Xlookup set'!$A$1:$R$1239,11,FALSE)=0,"",VLOOKUP('Xlookup set'!$S55,'Xlookup set'!$A$1:$R$1239,11,FALSE)),"")</f>
        <v/>
      </c>
      <c r="K55" t="str">
        <f>IFERROR(IF(VLOOKUP('Xlookup set'!$S55,'Xlookup set'!$A$1:$R$1239,12,FALSE)=0,"",VLOOKUP('Xlookup set'!$S55,'Xlookup set'!$A$1:$R$1239,12,FALSE)),"")</f>
        <v/>
      </c>
      <c r="L55" t="str">
        <f>IFERROR(IF(VLOOKUP('Xlookup set'!$S55,'Xlookup set'!$A$1:$R$1239,13,FALSE)=0,"",VLOOKUP('Xlookup set'!$S55,'Xlookup set'!$A$1:$R$1239,13,FALSE)),"")</f>
        <v/>
      </c>
      <c r="M55" t="str">
        <f>IFERROR(IF(VLOOKUP('Xlookup set'!$S55,'Xlookup set'!$A$1:$R$1239,14,FALSE)=0,"",VLOOKUP('Xlookup set'!$S55,'Xlookup set'!$A$1:$R$1239,14,FALSE)),"")</f>
        <v/>
      </c>
      <c r="N55" t="str">
        <f>IFERROR(IF(VLOOKUP('Xlookup set'!$S55,'Xlookup set'!$A$1:$R$1239,15,FALSE)=0,"",VLOOKUP('Xlookup set'!$S55,'Xlookup set'!$A$1:$R$1239,15,FALSE)),"")</f>
        <v/>
      </c>
      <c r="O55" t="str">
        <f>IFERROR(IF(VLOOKUP('Xlookup set'!$S55,'Xlookup set'!$A$1:$R$1239,16,FALSE)=0,"",VLOOKUP('Xlookup set'!$S55,'Xlookup set'!$A$1:$R$1239,16,FALSE)),"")</f>
        <v/>
      </c>
      <c r="P55" t="str">
        <f t="array" aca="1" ref="P55" ca="1">IFERROR(Y2IF(VLOOKUP('Xlookup set'!$S55,'Xlookup set'!$A$1:$R$1239,17,FALSE)=0,"",VLOOKUP('Xlookup set'!$S55,'Xlookup set'!$A$1:$R$1239,17,FALSE)),"")</f>
        <v/>
      </c>
      <c r="Q55" t="str">
        <f>IFERROR(IF(VLOOKUP('Xlookup set'!$S55,'Xlookup set'!$A$1:$R$1239,18,FALSE)=0,"",VLOOKUP('Xlookup set'!$S55,'Xlookup set'!$A$1:$R$1239,18,FALSE)),"")</f>
        <v/>
      </c>
    </row>
    <row r="56" spans="1:17">
      <c r="A56" t="str">
        <f>IFERROR(VLOOKUP('Xlookup set'!$S56,'Xlookup set'!$A$1:$R$1239,2,FALSE),"")</f>
        <v/>
      </c>
      <c r="B56" t="str">
        <f>IF(I56&lt;&gt;"",ドッグキャリー!$I$2,"")</f>
        <v/>
      </c>
      <c r="C56" t="str">
        <f t="shared" si="2"/>
        <v/>
      </c>
      <c r="D56" t="str">
        <f t="shared" si="3"/>
        <v/>
      </c>
      <c r="H56" s="74" t="str">
        <f>IFERROR(IF(VLOOKUP('Xlookup set'!$S56,'Xlookup set'!$A$1:$R$1239,9,FALSE)=0,"",VLOOKUP('Xlookup set'!$S56,'Xlookup set'!$A$1:$R$1239,9,FALSE)),"")</f>
        <v/>
      </c>
      <c r="I56" t="str">
        <f>IFERROR(IF(VLOOKUP('Xlookup set'!$S56,'Xlookup set'!$A$1:$R$1239,10,FALSE)=0,"",VLOOKUP('Xlookup set'!$S56,'Xlookup set'!$A$1:$R$1239,10,FALSE)),"")</f>
        <v/>
      </c>
      <c r="J56" t="str">
        <f>IFERROR(IF(VLOOKUP('Xlookup set'!$S56,'Xlookup set'!$A$1:$R$1239,11,FALSE)=0,"",VLOOKUP('Xlookup set'!$S56,'Xlookup set'!$A$1:$R$1239,11,FALSE)),"")</f>
        <v/>
      </c>
      <c r="K56" t="str">
        <f>IFERROR(IF(VLOOKUP('Xlookup set'!$S56,'Xlookup set'!$A$1:$R$1239,12,FALSE)=0,"",VLOOKUP('Xlookup set'!$S56,'Xlookup set'!$A$1:$R$1239,12,FALSE)),"")</f>
        <v/>
      </c>
      <c r="L56" t="str">
        <f>IFERROR(IF(VLOOKUP('Xlookup set'!$S56,'Xlookup set'!$A$1:$R$1239,13,FALSE)=0,"",VLOOKUP('Xlookup set'!$S56,'Xlookup set'!$A$1:$R$1239,13,FALSE)),"")</f>
        <v/>
      </c>
      <c r="M56" t="str">
        <f>IFERROR(IF(VLOOKUP('Xlookup set'!$S56,'Xlookup set'!$A$1:$R$1239,14,FALSE)=0,"",VLOOKUP('Xlookup set'!$S56,'Xlookup set'!$A$1:$R$1239,14,FALSE)),"")</f>
        <v/>
      </c>
      <c r="N56" t="str">
        <f>IFERROR(IF(VLOOKUP('Xlookup set'!$S56,'Xlookup set'!$A$1:$R$1239,15,FALSE)=0,"",VLOOKUP('Xlookup set'!$S56,'Xlookup set'!$A$1:$R$1239,15,FALSE)),"")</f>
        <v/>
      </c>
      <c r="O56" t="str">
        <f>IFERROR(IF(VLOOKUP('Xlookup set'!$S56,'Xlookup set'!$A$1:$R$1239,16,FALSE)=0,"",VLOOKUP('Xlookup set'!$S56,'Xlookup set'!$A$1:$R$1239,16,FALSE)),"")</f>
        <v/>
      </c>
      <c r="P56" t="str">
        <f t="array" aca="1" ref="P56" ca="1">IFERROR(Y2IF(VLOOKUP('Xlookup set'!$S56,'Xlookup set'!$A$1:$R$1239,17,FALSE)=0,"",VLOOKUP('Xlookup set'!$S56,'Xlookup set'!$A$1:$R$1239,17,FALSE)),"")</f>
        <v/>
      </c>
      <c r="Q56" t="str">
        <f>IFERROR(IF(VLOOKUP('Xlookup set'!$S56,'Xlookup set'!$A$1:$R$1239,18,FALSE)=0,"",VLOOKUP('Xlookup set'!$S56,'Xlookup set'!$A$1:$R$1239,18,FALSE)),"")</f>
        <v/>
      </c>
    </row>
    <row r="57" spans="1:17">
      <c r="A57" t="str">
        <f>IFERROR(VLOOKUP('Xlookup set'!$S57,'Xlookup set'!$A$1:$R$1239,2,FALSE),"")</f>
        <v/>
      </c>
      <c r="B57" t="str">
        <f>IF(I57&lt;&gt;"",ドッグキャリー!$I$2,"")</f>
        <v/>
      </c>
      <c r="C57" t="str">
        <f t="shared" si="2"/>
        <v/>
      </c>
      <c r="D57" t="str">
        <f t="shared" si="3"/>
        <v/>
      </c>
      <c r="H57" s="74" t="str">
        <f>IFERROR(IF(VLOOKUP('Xlookup set'!$S57,'Xlookup set'!$A$1:$R$1239,9,FALSE)=0,"",VLOOKUP('Xlookup set'!$S57,'Xlookup set'!$A$1:$R$1239,9,FALSE)),"")</f>
        <v/>
      </c>
      <c r="I57" t="str">
        <f>IFERROR(IF(VLOOKUP('Xlookup set'!$S57,'Xlookup set'!$A$1:$R$1239,10,FALSE)=0,"",VLOOKUP('Xlookup set'!$S57,'Xlookup set'!$A$1:$R$1239,10,FALSE)),"")</f>
        <v/>
      </c>
      <c r="J57" t="str">
        <f>IFERROR(IF(VLOOKUP('Xlookup set'!$S57,'Xlookup set'!$A$1:$R$1239,11,FALSE)=0,"",VLOOKUP('Xlookup set'!$S57,'Xlookup set'!$A$1:$R$1239,11,FALSE)),"")</f>
        <v/>
      </c>
      <c r="K57" t="str">
        <f>IFERROR(IF(VLOOKUP('Xlookup set'!$S57,'Xlookup set'!$A$1:$R$1239,12,FALSE)=0,"",VLOOKUP('Xlookup set'!$S57,'Xlookup set'!$A$1:$R$1239,12,FALSE)),"")</f>
        <v/>
      </c>
      <c r="L57" t="str">
        <f>IFERROR(IF(VLOOKUP('Xlookup set'!$S57,'Xlookup set'!$A$1:$R$1239,13,FALSE)=0,"",VLOOKUP('Xlookup set'!$S57,'Xlookup set'!$A$1:$R$1239,13,FALSE)),"")</f>
        <v/>
      </c>
      <c r="M57" t="str">
        <f>IFERROR(IF(VLOOKUP('Xlookup set'!$S57,'Xlookup set'!$A$1:$R$1239,14,FALSE)=0,"",VLOOKUP('Xlookup set'!$S57,'Xlookup set'!$A$1:$R$1239,14,FALSE)),"")</f>
        <v/>
      </c>
      <c r="N57" t="str">
        <f>IFERROR(IF(VLOOKUP('Xlookup set'!$S57,'Xlookup set'!$A$1:$R$1239,15,FALSE)=0,"",VLOOKUP('Xlookup set'!$S57,'Xlookup set'!$A$1:$R$1239,15,FALSE)),"")</f>
        <v/>
      </c>
      <c r="O57" t="str">
        <f>IFERROR(IF(VLOOKUP('Xlookup set'!$S57,'Xlookup set'!$A$1:$R$1239,16,FALSE)=0,"",VLOOKUP('Xlookup set'!$S57,'Xlookup set'!$A$1:$R$1239,16,FALSE)),"")</f>
        <v/>
      </c>
      <c r="P57" t="str">
        <f t="array" aca="1" ref="P57" ca="1">IFERROR(Y2IF(VLOOKUP('Xlookup set'!$S57,'Xlookup set'!$A$1:$R$1239,17,FALSE)=0,"",VLOOKUP('Xlookup set'!$S57,'Xlookup set'!$A$1:$R$1239,17,FALSE)),"")</f>
        <v/>
      </c>
      <c r="Q57" t="str">
        <f>IFERROR(IF(VLOOKUP('Xlookup set'!$S57,'Xlookup set'!$A$1:$R$1239,18,FALSE)=0,"",VLOOKUP('Xlookup set'!$S57,'Xlookup set'!$A$1:$R$1239,18,FALSE)),"")</f>
        <v/>
      </c>
    </row>
    <row r="58" spans="1:17">
      <c r="A58" t="str">
        <f>IFERROR(VLOOKUP('Xlookup set'!$S58,'Xlookup set'!$A$1:$R$1239,2,FALSE),"")</f>
        <v/>
      </c>
      <c r="B58" t="str">
        <f>IF(I58&lt;&gt;"",ドッグキャリー!$I$2,"")</f>
        <v/>
      </c>
      <c r="C58" t="str">
        <f t="shared" si="2"/>
        <v/>
      </c>
      <c r="D58" t="str">
        <f t="shared" si="3"/>
        <v/>
      </c>
      <c r="H58" s="74" t="str">
        <f>IFERROR(IF(VLOOKUP('Xlookup set'!$S58,'Xlookup set'!$A$1:$R$1239,9,FALSE)=0,"",VLOOKUP('Xlookup set'!$S58,'Xlookup set'!$A$1:$R$1239,9,FALSE)),"")</f>
        <v/>
      </c>
      <c r="I58" t="str">
        <f>IFERROR(IF(VLOOKUP('Xlookup set'!$S58,'Xlookup set'!$A$1:$R$1239,10,FALSE)=0,"",VLOOKUP('Xlookup set'!$S58,'Xlookup set'!$A$1:$R$1239,10,FALSE)),"")</f>
        <v/>
      </c>
      <c r="J58" t="str">
        <f>IFERROR(IF(VLOOKUP('Xlookup set'!$S58,'Xlookup set'!$A$1:$R$1239,11,FALSE)=0,"",VLOOKUP('Xlookup set'!$S58,'Xlookup set'!$A$1:$R$1239,11,FALSE)),"")</f>
        <v/>
      </c>
      <c r="K58" t="str">
        <f>IFERROR(IF(VLOOKUP('Xlookup set'!$S58,'Xlookup set'!$A$1:$R$1239,12,FALSE)=0,"",VLOOKUP('Xlookup set'!$S58,'Xlookup set'!$A$1:$R$1239,12,FALSE)),"")</f>
        <v/>
      </c>
      <c r="L58" t="str">
        <f>IFERROR(IF(VLOOKUP('Xlookup set'!$S58,'Xlookup set'!$A$1:$R$1239,13,FALSE)=0,"",VLOOKUP('Xlookup set'!$S58,'Xlookup set'!$A$1:$R$1239,13,FALSE)),"")</f>
        <v/>
      </c>
      <c r="M58" t="str">
        <f>IFERROR(IF(VLOOKUP('Xlookup set'!$S58,'Xlookup set'!$A$1:$R$1239,14,FALSE)=0,"",VLOOKUP('Xlookup set'!$S58,'Xlookup set'!$A$1:$R$1239,14,FALSE)),"")</f>
        <v/>
      </c>
      <c r="N58" t="str">
        <f>IFERROR(IF(VLOOKUP('Xlookup set'!$S58,'Xlookup set'!$A$1:$R$1239,15,FALSE)=0,"",VLOOKUP('Xlookup set'!$S58,'Xlookup set'!$A$1:$R$1239,15,FALSE)),"")</f>
        <v/>
      </c>
      <c r="O58" t="str">
        <f>IFERROR(IF(VLOOKUP('Xlookup set'!$S58,'Xlookup set'!$A$1:$R$1239,16,FALSE)=0,"",VLOOKUP('Xlookup set'!$S58,'Xlookup set'!$A$1:$R$1239,16,FALSE)),"")</f>
        <v/>
      </c>
      <c r="P58" t="str">
        <f t="array" aca="1" ref="P58" ca="1">IFERROR(Y2IF(VLOOKUP('Xlookup set'!$S58,'Xlookup set'!$A$1:$R$1239,17,FALSE)=0,"",VLOOKUP('Xlookup set'!$S58,'Xlookup set'!$A$1:$R$1239,17,FALSE)),"")</f>
        <v/>
      </c>
      <c r="Q58" t="str">
        <f>IFERROR(IF(VLOOKUP('Xlookup set'!$S58,'Xlookup set'!$A$1:$R$1239,18,FALSE)=0,"",VLOOKUP('Xlookup set'!$S58,'Xlookup set'!$A$1:$R$1239,18,FALSE)),"")</f>
        <v/>
      </c>
    </row>
    <row r="59" spans="1:17">
      <c r="A59" t="str">
        <f>IFERROR(VLOOKUP('Xlookup set'!$S59,'Xlookup set'!$A$1:$R$1239,2,FALSE),"")</f>
        <v/>
      </c>
      <c r="B59" t="str">
        <f>IF(I59&lt;&gt;"",ドッグキャリー!$I$2,"")</f>
        <v/>
      </c>
      <c r="C59" t="str">
        <f t="shared" si="2"/>
        <v/>
      </c>
      <c r="D59" t="str">
        <f t="shared" si="3"/>
        <v/>
      </c>
      <c r="H59" s="74" t="str">
        <f>IFERROR(IF(VLOOKUP('Xlookup set'!$S59,'Xlookup set'!$A$1:$R$1239,9,FALSE)=0,"",VLOOKUP('Xlookup set'!$S59,'Xlookup set'!$A$1:$R$1239,9,FALSE)),"")</f>
        <v/>
      </c>
      <c r="I59" t="str">
        <f>IFERROR(IF(VLOOKUP('Xlookup set'!$S59,'Xlookup set'!$A$1:$R$1239,10,FALSE)=0,"",VLOOKUP('Xlookup set'!$S59,'Xlookup set'!$A$1:$R$1239,10,FALSE)),"")</f>
        <v/>
      </c>
      <c r="J59" t="str">
        <f>IFERROR(IF(VLOOKUP('Xlookup set'!$S59,'Xlookup set'!$A$1:$R$1239,11,FALSE)=0,"",VLOOKUP('Xlookup set'!$S59,'Xlookup set'!$A$1:$R$1239,11,FALSE)),"")</f>
        <v/>
      </c>
      <c r="K59" t="str">
        <f>IFERROR(IF(VLOOKUP('Xlookup set'!$S59,'Xlookup set'!$A$1:$R$1239,12,FALSE)=0,"",VLOOKUP('Xlookup set'!$S59,'Xlookup set'!$A$1:$R$1239,12,FALSE)),"")</f>
        <v/>
      </c>
      <c r="L59" t="str">
        <f>IFERROR(IF(VLOOKUP('Xlookup set'!$S59,'Xlookup set'!$A$1:$R$1239,13,FALSE)=0,"",VLOOKUP('Xlookup set'!$S59,'Xlookup set'!$A$1:$R$1239,13,FALSE)),"")</f>
        <v/>
      </c>
      <c r="M59" t="str">
        <f>IFERROR(IF(VLOOKUP('Xlookup set'!$S59,'Xlookup set'!$A$1:$R$1239,14,FALSE)=0,"",VLOOKUP('Xlookup set'!$S59,'Xlookup set'!$A$1:$R$1239,14,FALSE)),"")</f>
        <v/>
      </c>
      <c r="N59" t="str">
        <f>IFERROR(IF(VLOOKUP('Xlookup set'!$S59,'Xlookup set'!$A$1:$R$1239,15,FALSE)=0,"",VLOOKUP('Xlookup set'!$S59,'Xlookup set'!$A$1:$R$1239,15,FALSE)),"")</f>
        <v/>
      </c>
      <c r="O59" t="str">
        <f>IFERROR(IF(VLOOKUP('Xlookup set'!$S59,'Xlookup set'!$A$1:$R$1239,16,FALSE)=0,"",VLOOKUP('Xlookup set'!$S59,'Xlookup set'!$A$1:$R$1239,16,FALSE)),"")</f>
        <v/>
      </c>
      <c r="P59" t="str">
        <f t="array" aca="1" ref="P59" ca="1">IFERROR(Y2IF(VLOOKUP('Xlookup set'!$S59,'Xlookup set'!$A$1:$R$1239,17,FALSE)=0,"",VLOOKUP('Xlookup set'!$S59,'Xlookup set'!$A$1:$R$1239,17,FALSE)),"")</f>
        <v/>
      </c>
      <c r="Q59" t="str">
        <f>IFERROR(IF(VLOOKUP('Xlookup set'!$S59,'Xlookup set'!$A$1:$R$1239,18,FALSE)=0,"",VLOOKUP('Xlookup set'!$S59,'Xlookup set'!$A$1:$R$1239,18,FALSE)),"")</f>
        <v/>
      </c>
    </row>
    <row r="60" spans="1:17">
      <c r="A60" t="str">
        <f>IFERROR(VLOOKUP('Xlookup set'!$S60,'Xlookup set'!$A$1:$R$1239,2,FALSE),"")</f>
        <v/>
      </c>
      <c r="B60" t="str">
        <f>IF(I60&lt;&gt;"",ドッグキャリー!$I$2,"")</f>
        <v/>
      </c>
      <c r="C60" t="str">
        <f t="shared" si="2"/>
        <v/>
      </c>
      <c r="D60" t="str">
        <f t="shared" si="3"/>
        <v/>
      </c>
      <c r="H60" s="74" t="str">
        <f>IFERROR(IF(VLOOKUP('Xlookup set'!$S60,'Xlookup set'!$A$1:$R$1239,9,FALSE)=0,"",VLOOKUP('Xlookup set'!$S60,'Xlookup set'!$A$1:$R$1239,9,FALSE)),"")</f>
        <v/>
      </c>
      <c r="I60" t="str">
        <f>IFERROR(IF(VLOOKUP('Xlookup set'!$S60,'Xlookup set'!$A$1:$R$1239,10,FALSE)=0,"",VLOOKUP('Xlookup set'!$S60,'Xlookup set'!$A$1:$R$1239,10,FALSE)),"")</f>
        <v/>
      </c>
      <c r="J60" t="str">
        <f>IFERROR(IF(VLOOKUP('Xlookup set'!$S60,'Xlookup set'!$A$1:$R$1239,11,FALSE)=0,"",VLOOKUP('Xlookup set'!$S60,'Xlookup set'!$A$1:$R$1239,11,FALSE)),"")</f>
        <v/>
      </c>
      <c r="K60" t="str">
        <f>IFERROR(IF(VLOOKUP('Xlookup set'!$S60,'Xlookup set'!$A$1:$R$1239,12,FALSE)=0,"",VLOOKUP('Xlookup set'!$S60,'Xlookup set'!$A$1:$R$1239,12,FALSE)),"")</f>
        <v/>
      </c>
      <c r="L60" t="str">
        <f>IFERROR(IF(VLOOKUP('Xlookup set'!$S60,'Xlookup set'!$A$1:$R$1239,13,FALSE)=0,"",VLOOKUP('Xlookup set'!$S60,'Xlookup set'!$A$1:$R$1239,13,FALSE)),"")</f>
        <v/>
      </c>
      <c r="M60" t="str">
        <f>IFERROR(IF(VLOOKUP('Xlookup set'!$S60,'Xlookup set'!$A$1:$R$1239,14,FALSE)=0,"",VLOOKUP('Xlookup set'!$S60,'Xlookup set'!$A$1:$R$1239,14,FALSE)),"")</f>
        <v/>
      </c>
      <c r="N60" t="str">
        <f>IFERROR(IF(VLOOKUP('Xlookup set'!$S60,'Xlookup set'!$A$1:$R$1239,15,FALSE)=0,"",VLOOKUP('Xlookup set'!$S60,'Xlookup set'!$A$1:$R$1239,15,FALSE)),"")</f>
        <v/>
      </c>
      <c r="O60" t="str">
        <f>IFERROR(IF(VLOOKUP('Xlookup set'!$S60,'Xlookup set'!$A$1:$R$1239,16,FALSE)=0,"",VLOOKUP('Xlookup set'!$S60,'Xlookup set'!$A$1:$R$1239,16,FALSE)),"")</f>
        <v/>
      </c>
      <c r="P60" t="str">
        <f t="array" aca="1" ref="P60" ca="1">IFERROR(Y2IF(VLOOKUP('Xlookup set'!$S60,'Xlookup set'!$A$1:$R$1239,17,FALSE)=0,"",VLOOKUP('Xlookup set'!$S60,'Xlookup set'!$A$1:$R$1239,17,FALSE)),"")</f>
        <v/>
      </c>
      <c r="Q60" t="str">
        <f>IFERROR(IF(VLOOKUP('Xlookup set'!$S60,'Xlookup set'!$A$1:$R$1239,18,FALSE)=0,"",VLOOKUP('Xlookup set'!$S60,'Xlookup set'!$A$1:$R$1239,18,FALSE)),"")</f>
        <v/>
      </c>
    </row>
    <row r="61" spans="1:17">
      <c r="A61" t="str">
        <f>IFERROR(VLOOKUP('Xlookup set'!$S61,'Xlookup set'!$A$1:$R$1239,2,FALSE),"")</f>
        <v/>
      </c>
      <c r="B61" t="str">
        <f>IF(I61&lt;&gt;"",ドッグキャリー!$I$2,"")</f>
        <v/>
      </c>
      <c r="C61" t="str">
        <f t="shared" si="2"/>
        <v/>
      </c>
      <c r="D61" t="str">
        <f t="shared" si="3"/>
        <v/>
      </c>
      <c r="H61" s="74" t="str">
        <f>IFERROR(IF(VLOOKUP('Xlookup set'!$S61,'Xlookup set'!$A$1:$R$1239,9,FALSE)=0,"",VLOOKUP('Xlookup set'!$S61,'Xlookup set'!$A$1:$R$1239,9,FALSE)),"")</f>
        <v/>
      </c>
      <c r="I61" t="str">
        <f>IFERROR(IF(VLOOKUP('Xlookup set'!$S61,'Xlookup set'!$A$1:$R$1239,10,FALSE)=0,"",VLOOKUP('Xlookup set'!$S61,'Xlookup set'!$A$1:$R$1239,10,FALSE)),"")</f>
        <v/>
      </c>
      <c r="J61" t="str">
        <f>IFERROR(IF(VLOOKUP('Xlookup set'!$S61,'Xlookup set'!$A$1:$R$1239,11,FALSE)=0,"",VLOOKUP('Xlookup set'!$S61,'Xlookup set'!$A$1:$R$1239,11,FALSE)),"")</f>
        <v/>
      </c>
      <c r="K61" t="str">
        <f>IFERROR(IF(VLOOKUP('Xlookup set'!$S61,'Xlookup set'!$A$1:$R$1239,12,FALSE)=0,"",VLOOKUP('Xlookup set'!$S61,'Xlookup set'!$A$1:$R$1239,12,FALSE)),"")</f>
        <v/>
      </c>
      <c r="L61" t="str">
        <f>IFERROR(IF(VLOOKUP('Xlookup set'!$S61,'Xlookup set'!$A$1:$R$1239,13,FALSE)=0,"",VLOOKUP('Xlookup set'!$S61,'Xlookup set'!$A$1:$R$1239,13,FALSE)),"")</f>
        <v/>
      </c>
      <c r="M61" t="str">
        <f>IFERROR(IF(VLOOKUP('Xlookup set'!$S61,'Xlookup set'!$A$1:$R$1239,14,FALSE)=0,"",VLOOKUP('Xlookup set'!$S61,'Xlookup set'!$A$1:$R$1239,14,FALSE)),"")</f>
        <v/>
      </c>
      <c r="N61" t="str">
        <f>IFERROR(IF(VLOOKUP('Xlookup set'!$S61,'Xlookup set'!$A$1:$R$1239,15,FALSE)=0,"",VLOOKUP('Xlookup set'!$S61,'Xlookup set'!$A$1:$R$1239,15,FALSE)),"")</f>
        <v/>
      </c>
      <c r="O61" t="str">
        <f>IFERROR(IF(VLOOKUP('Xlookup set'!$S61,'Xlookup set'!$A$1:$R$1239,16,FALSE)=0,"",VLOOKUP('Xlookup set'!$S61,'Xlookup set'!$A$1:$R$1239,16,FALSE)),"")</f>
        <v/>
      </c>
      <c r="P61" t="str">
        <f t="array" aca="1" ref="P61" ca="1">IFERROR(Y2IF(VLOOKUP('Xlookup set'!$S61,'Xlookup set'!$A$1:$R$1239,17,FALSE)=0,"",VLOOKUP('Xlookup set'!$S61,'Xlookup set'!$A$1:$R$1239,17,FALSE)),"")</f>
        <v/>
      </c>
      <c r="Q61" t="str">
        <f>IFERROR(IF(VLOOKUP('Xlookup set'!$S61,'Xlookup set'!$A$1:$R$1239,18,FALSE)=0,"",VLOOKUP('Xlookup set'!$S61,'Xlookup set'!$A$1:$R$1239,18,FALSE)),"")</f>
        <v/>
      </c>
    </row>
    <row r="62" spans="1:17">
      <c r="A62" t="str">
        <f>IFERROR(VLOOKUP('Xlookup set'!$S62,'Xlookup set'!$A$1:$R$1239,2,FALSE),"")</f>
        <v/>
      </c>
      <c r="B62" t="str">
        <f>IF(I62&lt;&gt;"",ドッグキャリー!$I$2,"")</f>
        <v/>
      </c>
      <c r="C62" t="str">
        <f t="shared" si="2"/>
        <v/>
      </c>
      <c r="D62" t="str">
        <f t="shared" si="3"/>
        <v/>
      </c>
      <c r="H62" s="74" t="str">
        <f>IFERROR(IF(VLOOKUP('Xlookup set'!$S62,'Xlookup set'!$A$1:$R$1239,9,FALSE)=0,"",VLOOKUP('Xlookup set'!$S62,'Xlookup set'!$A$1:$R$1239,9,FALSE)),"")</f>
        <v/>
      </c>
      <c r="I62" t="str">
        <f>IFERROR(IF(VLOOKUP('Xlookup set'!$S62,'Xlookup set'!$A$1:$R$1239,10,FALSE)=0,"",VLOOKUP('Xlookup set'!$S62,'Xlookup set'!$A$1:$R$1239,10,FALSE)),"")</f>
        <v/>
      </c>
      <c r="J62" t="str">
        <f>IFERROR(IF(VLOOKUP('Xlookup set'!$S62,'Xlookup set'!$A$1:$R$1239,11,FALSE)=0,"",VLOOKUP('Xlookup set'!$S62,'Xlookup set'!$A$1:$R$1239,11,FALSE)),"")</f>
        <v/>
      </c>
      <c r="K62" t="str">
        <f>IFERROR(IF(VLOOKUP('Xlookup set'!$S62,'Xlookup set'!$A$1:$R$1239,12,FALSE)=0,"",VLOOKUP('Xlookup set'!$S62,'Xlookup set'!$A$1:$R$1239,12,FALSE)),"")</f>
        <v/>
      </c>
      <c r="L62" t="str">
        <f>IFERROR(IF(VLOOKUP('Xlookup set'!$S62,'Xlookup set'!$A$1:$R$1239,13,FALSE)=0,"",VLOOKUP('Xlookup set'!$S62,'Xlookup set'!$A$1:$R$1239,13,FALSE)),"")</f>
        <v/>
      </c>
      <c r="M62" t="str">
        <f>IFERROR(IF(VLOOKUP('Xlookup set'!$S62,'Xlookup set'!$A$1:$R$1239,14,FALSE)=0,"",VLOOKUP('Xlookup set'!$S62,'Xlookup set'!$A$1:$R$1239,14,FALSE)),"")</f>
        <v/>
      </c>
      <c r="N62" t="str">
        <f>IFERROR(IF(VLOOKUP('Xlookup set'!$S62,'Xlookup set'!$A$1:$R$1239,15,FALSE)=0,"",VLOOKUP('Xlookup set'!$S62,'Xlookup set'!$A$1:$R$1239,15,FALSE)),"")</f>
        <v/>
      </c>
      <c r="O62" t="str">
        <f>IFERROR(IF(VLOOKUP('Xlookup set'!$S62,'Xlookup set'!$A$1:$R$1239,16,FALSE)=0,"",VLOOKUP('Xlookup set'!$S62,'Xlookup set'!$A$1:$R$1239,16,FALSE)),"")</f>
        <v/>
      </c>
      <c r="P62" t="str">
        <f t="array" aca="1" ref="P62" ca="1">IFERROR(Y2IF(VLOOKUP('Xlookup set'!$S62,'Xlookup set'!$A$1:$R$1239,17,FALSE)=0,"",VLOOKUP('Xlookup set'!$S62,'Xlookup set'!$A$1:$R$1239,17,FALSE)),"")</f>
        <v/>
      </c>
      <c r="Q62" t="str">
        <f>IFERROR(IF(VLOOKUP('Xlookup set'!$S62,'Xlookup set'!$A$1:$R$1239,18,FALSE)=0,"",VLOOKUP('Xlookup set'!$S62,'Xlookup set'!$A$1:$R$1239,18,FALSE)),"")</f>
        <v/>
      </c>
    </row>
    <row r="63" spans="1:17">
      <c r="A63" t="str">
        <f>IFERROR(VLOOKUP('Xlookup set'!$S63,'Xlookup set'!$A$1:$R$1239,2,FALSE),"")</f>
        <v/>
      </c>
      <c r="B63" t="str">
        <f>IF(I63&lt;&gt;"",ドッグキャリー!$I$2,"")</f>
        <v/>
      </c>
      <c r="C63" t="str">
        <f t="shared" si="2"/>
        <v/>
      </c>
      <c r="D63" t="str">
        <f t="shared" si="3"/>
        <v/>
      </c>
      <c r="H63" s="74" t="str">
        <f>IFERROR(IF(VLOOKUP('Xlookup set'!$S63,'Xlookup set'!$A$1:$R$1239,9,FALSE)=0,"",VLOOKUP('Xlookup set'!$S63,'Xlookup set'!$A$1:$R$1239,9,FALSE)),"")</f>
        <v/>
      </c>
      <c r="I63" t="str">
        <f>IFERROR(IF(VLOOKUP('Xlookup set'!$S63,'Xlookup set'!$A$1:$R$1239,10,FALSE)=0,"",VLOOKUP('Xlookup set'!$S63,'Xlookup set'!$A$1:$R$1239,10,FALSE)),"")</f>
        <v/>
      </c>
      <c r="J63" t="str">
        <f>IFERROR(IF(VLOOKUP('Xlookup set'!$S63,'Xlookup set'!$A$1:$R$1239,11,FALSE)=0,"",VLOOKUP('Xlookup set'!$S63,'Xlookup set'!$A$1:$R$1239,11,FALSE)),"")</f>
        <v/>
      </c>
      <c r="K63" t="str">
        <f>IFERROR(IF(VLOOKUP('Xlookup set'!$S63,'Xlookup set'!$A$1:$R$1239,12,FALSE)=0,"",VLOOKUP('Xlookup set'!$S63,'Xlookup set'!$A$1:$R$1239,12,FALSE)),"")</f>
        <v/>
      </c>
      <c r="L63" t="str">
        <f>IFERROR(IF(VLOOKUP('Xlookup set'!$S63,'Xlookup set'!$A$1:$R$1239,13,FALSE)=0,"",VLOOKUP('Xlookup set'!$S63,'Xlookup set'!$A$1:$R$1239,13,FALSE)),"")</f>
        <v/>
      </c>
      <c r="M63" t="str">
        <f>IFERROR(IF(VLOOKUP('Xlookup set'!$S63,'Xlookup set'!$A$1:$R$1239,14,FALSE)=0,"",VLOOKUP('Xlookup set'!$S63,'Xlookup set'!$A$1:$R$1239,14,FALSE)),"")</f>
        <v/>
      </c>
      <c r="N63" t="str">
        <f>IFERROR(IF(VLOOKUP('Xlookup set'!$S63,'Xlookup set'!$A$1:$R$1239,15,FALSE)=0,"",VLOOKUP('Xlookup set'!$S63,'Xlookup set'!$A$1:$R$1239,15,FALSE)),"")</f>
        <v/>
      </c>
      <c r="O63" t="str">
        <f>IFERROR(IF(VLOOKUP('Xlookup set'!$S63,'Xlookup set'!$A$1:$R$1239,16,FALSE)=0,"",VLOOKUP('Xlookup set'!$S63,'Xlookup set'!$A$1:$R$1239,16,FALSE)),"")</f>
        <v/>
      </c>
      <c r="P63" t="str">
        <f t="array" aca="1" ref="P63" ca="1">IFERROR(Y2IF(VLOOKUP('Xlookup set'!$S63,'Xlookup set'!$A$1:$R$1239,17,FALSE)=0,"",VLOOKUP('Xlookup set'!$S63,'Xlookup set'!$A$1:$R$1239,17,FALSE)),"")</f>
        <v/>
      </c>
      <c r="Q63" t="str">
        <f>IFERROR(IF(VLOOKUP('Xlookup set'!$S63,'Xlookup set'!$A$1:$R$1239,18,FALSE)=0,"",VLOOKUP('Xlookup set'!$S63,'Xlookup set'!$A$1:$R$1239,18,FALSE)),"")</f>
        <v/>
      </c>
    </row>
    <row r="64" spans="1:17">
      <c r="A64" t="str">
        <f>IFERROR(VLOOKUP('Xlookup set'!$S64,'Xlookup set'!$A$1:$R$1239,2,FALSE),"")</f>
        <v/>
      </c>
      <c r="B64" t="str">
        <f>IF(I64&lt;&gt;"",ドッグキャリー!$I$2,"")</f>
        <v/>
      </c>
      <c r="C64" t="str">
        <f t="shared" si="2"/>
        <v/>
      </c>
      <c r="D64" t="str">
        <f t="shared" si="3"/>
        <v/>
      </c>
      <c r="H64" s="74" t="str">
        <f>IFERROR(IF(VLOOKUP('Xlookup set'!$S64,'Xlookup set'!$A$1:$R$1239,9,FALSE)=0,"",VLOOKUP('Xlookup set'!$S64,'Xlookup set'!$A$1:$R$1239,9,FALSE)),"")</f>
        <v/>
      </c>
      <c r="I64" t="str">
        <f>IFERROR(IF(VLOOKUP('Xlookup set'!$S64,'Xlookup set'!$A$1:$R$1239,10,FALSE)=0,"",VLOOKUP('Xlookup set'!$S64,'Xlookup set'!$A$1:$R$1239,10,FALSE)),"")</f>
        <v/>
      </c>
      <c r="J64" t="str">
        <f>IFERROR(IF(VLOOKUP('Xlookup set'!$S64,'Xlookup set'!$A$1:$R$1239,11,FALSE)=0,"",VLOOKUP('Xlookup set'!$S64,'Xlookup set'!$A$1:$R$1239,11,FALSE)),"")</f>
        <v/>
      </c>
      <c r="K64" t="str">
        <f>IFERROR(IF(VLOOKUP('Xlookup set'!$S64,'Xlookup set'!$A$1:$R$1239,12,FALSE)=0,"",VLOOKUP('Xlookup set'!$S64,'Xlookup set'!$A$1:$R$1239,12,FALSE)),"")</f>
        <v/>
      </c>
      <c r="L64" t="str">
        <f>IFERROR(IF(VLOOKUP('Xlookup set'!$S64,'Xlookup set'!$A$1:$R$1239,13,FALSE)=0,"",VLOOKUP('Xlookup set'!$S64,'Xlookup set'!$A$1:$R$1239,13,FALSE)),"")</f>
        <v/>
      </c>
      <c r="M64" t="str">
        <f>IFERROR(IF(VLOOKUP('Xlookup set'!$S64,'Xlookup set'!$A$1:$R$1239,14,FALSE)=0,"",VLOOKUP('Xlookup set'!$S64,'Xlookup set'!$A$1:$R$1239,14,FALSE)),"")</f>
        <v/>
      </c>
      <c r="N64" t="str">
        <f>IFERROR(IF(VLOOKUP('Xlookup set'!$S64,'Xlookup set'!$A$1:$R$1239,15,FALSE)=0,"",VLOOKUP('Xlookup set'!$S64,'Xlookup set'!$A$1:$R$1239,15,FALSE)),"")</f>
        <v/>
      </c>
      <c r="O64" t="str">
        <f>IFERROR(IF(VLOOKUP('Xlookup set'!$S64,'Xlookup set'!$A$1:$R$1239,16,FALSE)=0,"",VLOOKUP('Xlookup set'!$S64,'Xlookup set'!$A$1:$R$1239,16,FALSE)),"")</f>
        <v/>
      </c>
      <c r="P64" t="str">
        <f t="array" aca="1" ref="P64" ca="1">IFERROR(Y2IF(VLOOKUP('Xlookup set'!$S64,'Xlookup set'!$A$1:$R$1239,17,FALSE)=0,"",VLOOKUP('Xlookup set'!$S64,'Xlookup set'!$A$1:$R$1239,17,FALSE)),"")</f>
        <v/>
      </c>
      <c r="Q64" t="str">
        <f>IFERROR(IF(VLOOKUP('Xlookup set'!$S64,'Xlookup set'!$A$1:$R$1239,18,FALSE)=0,"",VLOOKUP('Xlookup set'!$S64,'Xlookup set'!$A$1:$R$1239,18,FALSE)),"")</f>
        <v/>
      </c>
    </row>
    <row r="65" spans="1:17">
      <c r="A65" t="str">
        <f>IFERROR(VLOOKUP('Xlookup set'!$S65,'Xlookup set'!$A$1:$R$1239,2,FALSE),"")</f>
        <v/>
      </c>
      <c r="B65" t="str">
        <f>IF(I65&lt;&gt;"",ドッグキャリー!$I$2,"")</f>
        <v/>
      </c>
      <c r="C65" t="str">
        <f t="shared" si="2"/>
        <v/>
      </c>
      <c r="D65" t="str">
        <f t="shared" si="3"/>
        <v/>
      </c>
      <c r="H65" s="74" t="str">
        <f>IFERROR(IF(VLOOKUP('Xlookup set'!$S65,'Xlookup set'!$A$1:$R$1239,9,FALSE)=0,"",VLOOKUP('Xlookup set'!$S65,'Xlookup set'!$A$1:$R$1239,9,FALSE)),"")</f>
        <v/>
      </c>
      <c r="I65" t="str">
        <f>IFERROR(IF(VLOOKUP('Xlookup set'!$S65,'Xlookup set'!$A$1:$R$1239,10,FALSE)=0,"",VLOOKUP('Xlookup set'!$S65,'Xlookup set'!$A$1:$R$1239,10,FALSE)),"")</f>
        <v/>
      </c>
      <c r="J65" t="str">
        <f>IFERROR(IF(VLOOKUP('Xlookup set'!$S65,'Xlookup set'!$A$1:$R$1239,11,FALSE)=0,"",VLOOKUP('Xlookup set'!$S65,'Xlookup set'!$A$1:$R$1239,11,FALSE)),"")</f>
        <v/>
      </c>
      <c r="K65" t="str">
        <f>IFERROR(IF(VLOOKUP('Xlookup set'!$S65,'Xlookup set'!$A$1:$R$1239,12,FALSE)=0,"",VLOOKUP('Xlookup set'!$S65,'Xlookup set'!$A$1:$R$1239,12,FALSE)),"")</f>
        <v/>
      </c>
      <c r="L65" t="str">
        <f>IFERROR(IF(VLOOKUP('Xlookup set'!$S65,'Xlookup set'!$A$1:$R$1239,13,FALSE)=0,"",VLOOKUP('Xlookup set'!$S65,'Xlookup set'!$A$1:$R$1239,13,FALSE)),"")</f>
        <v/>
      </c>
      <c r="M65" t="str">
        <f>IFERROR(IF(VLOOKUP('Xlookup set'!$S65,'Xlookup set'!$A$1:$R$1239,14,FALSE)=0,"",VLOOKUP('Xlookup set'!$S65,'Xlookup set'!$A$1:$R$1239,14,FALSE)),"")</f>
        <v/>
      </c>
      <c r="N65" t="str">
        <f>IFERROR(IF(VLOOKUP('Xlookup set'!$S65,'Xlookup set'!$A$1:$R$1239,15,FALSE)=0,"",VLOOKUP('Xlookup set'!$S65,'Xlookup set'!$A$1:$R$1239,15,FALSE)),"")</f>
        <v/>
      </c>
      <c r="O65" t="str">
        <f>IFERROR(IF(VLOOKUP('Xlookup set'!$S65,'Xlookup set'!$A$1:$R$1239,16,FALSE)=0,"",VLOOKUP('Xlookup set'!$S65,'Xlookup set'!$A$1:$R$1239,16,FALSE)),"")</f>
        <v/>
      </c>
      <c r="P65" t="str">
        <f t="array" aca="1" ref="P65" ca="1">IFERROR(Y2IF(VLOOKUP('Xlookup set'!$S65,'Xlookup set'!$A$1:$R$1239,17,FALSE)=0,"",VLOOKUP('Xlookup set'!$S65,'Xlookup set'!$A$1:$R$1239,17,FALSE)),"")</f>
        <v/>
      </c>
      <c r="Q65" t="str">
        <f>IFERROR(IF(VLOOKUP('Xlookup set'!$S65,'Xlookup set'!$A$1:$R$1239,18,FALSE)=0,"",VLOOKUP('Xlookup set'!$S65,'Xlookup set'!$A$1:$R$1239,18,FALSE)),"")</f>
        <v/>
      </c>
    </row>
    <row r="66" spans="1:17">
      <c r="A66" t="str">
        <f>IFERROR(VLOOKUP('Xlookup set'!$S66,'Xlookup set'!$A$1:$R$1239,2,FALSE),"")</f>
        <v/>
      </c>
      <c r="B66" t="str">
        <f>IF(I66&lt;&gt;"",ドッグキャリー!$I$2,"")</f>
        <v/>
      </c>
      <c r="C66" t="str">
        <f t="shared" si="2"/>
        <v/>
      </c>
      <c r="D66" t="str">
        <f t="shared" si="3"/>
        <v/>
      </c>
      <c r="H66" s="74" t="str">
        <f>IFERROR(IF(VLOOKUP('Xlookup set'!$S66,'Xlookup set'!$A$1:$R$1239,9,FALSE)=0,"",VLOOKUP('Xlookup set'!$S66,'Xlookup set'!$A$1:$R$1239,9,FALSE)),"")</f>
        <v/>
      </c>
      <c r="I66" t="str">
        <f>IFERROR(IF(VLOOKUP('Xlookup set'!$S66,'Xlookup set'!$A$1:$R$1239,10,FALSE)=0,"",VLOOKUP('Xlookup set'!$S66,'Xlookup set'!$A$1:$R$1239,10,FALSE)),"")</f>
        <v/>
      </c>
      <c r="J66" t="str">
        <f>IFERROR(IF(VLOOKUP('Xlookup set'!$S66,'Xlookup set'!$A$1:$R$1239,11,FALSE)=0,"",VLOOKUP('Xlookup set'!$S66,'Xlookup set'!$A$1:$R$1239,11,FALSE)),"")</f>
        <v/>
      </c>
      <c r="K66" t="str">
        <f>IFERROR(IF(VLOOKUP('Xlookup set'!$S66,'Xlookup set'!$A$1:$R$1239,12,FALSE)=0,"",VLOOKUP('Xlookup set'!$S66,'Xlookup set'!$A$1:$R$1239,12,FALSE)),"")</f>
        <v/>
      </c>
      <c r="L66" t="str">
        <f>IFERROR(IF(VLOOKUP('Xlookup set'!$S66,'Xlookup set'!$A$1:$R$1239,13,FALSE)=0,"",VLOOKUP('Xlookup set'!$S66,'Xlookup set'!$A$1:$R$1239,13,FALSE)),"")</f>
        <v/>
      </c>
      <c r="M66" t="str">
        <f>IFERROR(IF(VLOOKUP('Xlookup set'!$S66,'Xlookup set'!$A$1:$R$1239,14,FALSE)=0,"",VLOOKUP('Xlookup set'!$S66,'Xlookup set'!$A$1:$R$1239,14,FALSE)),"")</f>
        <v/>
      </c>
      <c r="N66" t="str">
        <f>IFERROR(IF(VLOOKUP('Xlookup set'!$S66,'Xlookup set'!$A$1:$R$1239,15,FALSE)=0,"",VLOOKUP('Xlookup set'!$S66,'Xlookup set'!$A$1:$R$1239,15,FALSE)),"")</f>
        <v/>
      </c>
      <c r="O66" t="str">
        <f>IFERROR(IF(VLOOKUP('Xlookup set'!$S66,'Xlookup set'!$A$1:$R$1239,16,FALSE)=0,"",VLOOKUP('Xlookup set'!$S66,'Xlookup set'!$A$1:$R$1239,16,FALSE)),"")</f>
        <v/>
      </c>
      <c r="P66" t="str">
        <f t="array" aca="1" ref="P66" ca="1">IFERROR(Y2IF(VLOOKUP('Xlookup set'!$S66,'Xlookup set'!$A$1:$R$1239,17,FALSE)=0,"",VLOOKUP('Xlookup set'!$S66,'Xlookup set'!$A$1:$R$1239,17,FALSE)),"")</f>
        <v/>
      </c>
      <c r="Q66" t="str">
        <f>IFERROR(IF(VLOOKUP('Xlookup set'!$S66,'Xlookup set'!$A$1:$R$1239,18,FALSE)=0,"",VLOOKUP('Xlookup set'!$S66,'Xlookup set'!$A$1:$R$1239,18,FALSE)),"")</f>
        <v/>
      </c>
    </row>
    <row r="67" spans="1:17">
      <c r="A67" t="str">
        <f>IFERROR(VLOOKUP('Xlookup set'!$S67,'Xlookup set'!$A$1:$R$1239,2,FALSE),"")</f>
        <v/>
      </c>
      <c r="B67" t="str">
        <f>IF(I67&lt;&gt;"",ドッグキャリー!$I$2,"")</f>
        <v/>
      </c>
      <c r="C67" t="str">
        <f t="shared" ref="C67:C130" si="4">IF(I67&lt;&gt;"",1,"")</f>
        <v/>
      </c>
      <c r="D67" t="str">
        <f t="shared" ref="D67:D130" si="5">IF(I67&lt;&gt;"",1,"")</f>
        <v/>
      </c>
      <c r="H67" s="74" t="str">
        <f>IFERROR(IF(VLOOKUP('Xlookup set'!$S67,'Xlookup set'!$A$1:$R$1239,9,FALSE)=0,"",VLOOKUP('Xlookup set'!$S67,'Xlookup set'!$A$1:$R$1239,9,FALSE)),"")</f>
        <v/>
      </c>
      <c r="I67" t="str">
        <f>IFERROR(IF(VLOOKUP('Xlookup set'!$S67,'Xlookup set'!$A$1:$R$1239,10,FALSE)=0,"",VLOOKUP('Xlookup set'!$S67,'Xlookup set'!$A$1:$R$1239,10,FALSE)),"")</f>
        <v/>
      </c>
      <c r="J67" t="str">
        <f>IFERROR(IF(VLOOKUP('Xlookup set'!$S67,'Xlookup set'!$A$1:$R$1239,11,FALSE)=0,"",VLOOKUP('Xlookup set'!$S67,'Xlookup set'!$A$1:$R$1239,11,FALSE)),"")</f>
        <v/>
      </c>
      <c r="K67" t="str">
        <f>IFERROR(IF(VLOOKUP('Xlookup set'!$S67,'Xlookup set'!$A$1:$R$1239,12,FALSE)=0,"",VLOOKUP('Xlookup set'!$S67,'Xlookup set'!$A$1:$R$1239,12,FALSE)),"")</f>
        <v/>
      </c>
      <c r="L67" t="str">
        <f>IFERROR(IF(VLOOKUP('Xlookup set'!$S67,'Xlookup set'!$A$1:$R$1239,13,FALSE)=0,"",VLOOKUP('Xlookup set'!$S67,'Xlookup set'!$A$1:$R$1239,13,FALSE)),"")</f>
        <v/>
      </c>
      <c r="M67" t="str">
        <f>IFERROR(IF(VLOOKUP('Xlookup set'!$S67,'Xlookup set'!$A$1:$R$1239,14,FALSE)=0,"",VLOOKUP('Xlookup set'!$S67,'Xlookup set'!$A$1:$R$1239,14,FALSE)),"")</f>
        <v/>
      </c>
      <c r="N67" t="str">
        <f>IFERROR(IF(VLOOKUP('Xlookup set'!$S67,'Xlookup set'!$A$1:$R$1239,15,FALSE)=0,"",VLOOKUP('Xlookup set'!$S67,'Xlookup set'!$A$1:$R$1239,15,FALSE)),"")</f>
        <v/>
      </c>
      <c r="O67" t="str">
        <f>IFERROR(IF(VLOOKUP('Xlookup set'!$S67,'Xlookup set'!$A$1:$R$1239,16,FALSE)=0,"",VLOOKUP('Xlookup set'!$S67,'Xlookup set'!$A$1:$R$1239,16,FALSE)),"")</f>
        <v/>
      </c>
      <c r="P67" t="str">
        <f t="array" aca="1" ref="P67" ca="1">IFERROR(Y2IF(VLOOKUP('Xlookup set'!$S67,'Xlookup set'!$A$1:$R$1239,17,FALSE)=0,"",VLOOKUP('Xlookup set'!$S67,'Xlookup set'!$A$1:$R$1239,17,FALSE)),"")</f>
        <v/>
      </c>
      <c r="Q67" t="str">
        <f>IFERROR(IF(VLOOKUP('Xlookup set'!$S67,'Xlookup set'!$A$1:$R$1239,18,FALSE)=0,"",VLOOKUP('Xlookup set'!$S67,'Xlookup set'!$A$1:$R$1239,18,FALSE)),"")</f>
        <v/>
      </c>
    </row>
    <row r="68" spans="1:17">
      <c r="A68" t="str">
        <f>IFERROR(VLOOKUP('Xlookup set'!$S68,'Xlookup set'!$A$1:$R$1239,2,FALSE),"")</f>
        <v/>
      </c>
      <c r="B68" t="str">
        <f>IF(I68&lt;&gt;"",ドッグキャリー!$I$2,"")</f>
        <v/>
      </c>
      <c r="C68" t="str">
        <f t="shared" si="4"/>
        <v/>
      </c>
      <c r="D68" t="str">
        <f t="shared" si="5"/>
        <v/>
      </c>
      <c r="H68" s="74" t="str">
        <f>IFERROR(IF(VLOOKUP('Xlookup set'!$S68,'Xlookup set'!$A$1:$R$1239,9,FALSE)=0,"",VLOOKUP('Xlookup set'!$S68,'Xlookup set'!$A$1:$R$1239,9,FALSE)),"")</f>
        <v/>
      </c>
      <c r="I68" t="str">
        <f>IFERROR(IF(VLOOKUP('Xlookup set'!$S68,'Xlookup set'!$A$1:$R$1239,10,FALSE)=0,"",VLOOKUP('Xlookup set'!$S68,'Xlookup set'!$A$1:$R$1239,10,FALSE)),"")</f>
        <v/>
      </c>
      <c r="J68" t="str">
        <f>IFERROR(IF(VLOOKUP('Xlookup set'!$S68,'Xlookup set'!$A$1:$R$1239,11,FALSE)=0,"",VLOOKUP('Xlookup set'!$S68,'Xlookup set'!$A$1:$R$1239,11,FALSE)),"")</f>
        <v/>
      </c>
      <c r="K68" t="str">
        <f>IFERROR(IF(VLOOKUP('Xlookup set'!$S68,'Xlookup set'!$A$1:$R$1239,12,FALSE)=0,"",VLOOKUP('Xlookup set'!$S68,'Xlookup set'!$A$1:$R$1239,12,FALSE)),"")</f>
        <v/>
      </c>
      <c r="L68" t="str">
        <f>IFERROR(IF(VLOOKUP('Xlookup set'!$S68,'Xlookup set'!$A$1:$R$1239,13,FALSE)=0,"",VLOOKUP('Xlookup set'!$S68,'Xlookup set'!$A$1:$R$1239,13,FALSE)),"")</f>
        <v/>
      </c>
      <c r="M68" t="str">
        <f>IFERROR(IF(VLOOKUP('Xlookup set'!$S68,'Xlookup set'!$A$1:$R$1239,14,FALSE)=0,"",VLOOKUP('Xlookup set'!$S68,'Xlookup set'!$A$1:$R$1239,14,FALSE)),"")</f>
        <v/>
      </c>
      <c r="N68" t="str">
        <f>IFERROR(IF(VLOOKUP('Xlookup set'!$S68,'Xlookup set'!$A$1:$R$1239,15,FALSE)=0,"",VLOOKUP('Xlookup set'!$S68,'Xlookup set'!$A$1:$R$1239,15,FALSE)),"")</f>
        <v/>
      </c>
      <c r="O68" t="str">
        <f>IFERROR(IF(VLOOKUP('Xlookup set'!$S68,'Xlookup set'!$A$1:$R$1239,16,FALSE)=0,"",VLOOKUP('Xlookup set'!$S68,'Xlookup set'!$A$1:$R$1239,16,FALSE)),"")</f>
        <v/>
      </c>
      <c r="P68" t="str">
        <f t="array" aca="1" ref="P68" ca="1">IFERROR(Y2IF(VLOOKUP('Xlookup set'!$S68,'Xlookup set'!$A$1:$R$1239,17,FALSE)=0,"",VLOOKUP('Xlookup set'!$S68,'Xlookup set'!$A$1:$R$1239,17,FALSE)),"")</f>
        <v/>
      </c>
      <c r="Q68" t="str">
        <f>IFERROR(IF(VLOOKUP('Xlookup set'!$S68,'Xlookup set'!$A$1:$R$1239,18,FALSE)=0,"",VLOOKUP('Xlookup set'!$S68,'Xlookup set'!$A$1:$R$1239,18,FALSE)),"")</f>
        <v/>
      </c>
    </row>
    <row r="69" spans="1:17">
      <c r="A69" t="str">
        <f>IFERROR(VLOOKUP('Xlookup set'!$S69,'Xlookup set'!$A$1:$R$1239,2,FALSE),"")</f>
        <v/>
      </c>
      <c r="B69" t="str">
        <f>IF(I69&lt;&gt;"",ドッグキャリー!$I$2,"")</f>
        <v/>
      </c>
      <c r="C69" t="str">
        <f t="shared" si="4"/>
        <v/>
      </c>
      <c r="D69" t="str">
        <f t="shared" si="5"/>
        <v/>
      </c>
      <c r="H69" s="74" t="str">
        <f>IFERROR(IF(VLOOKUP('Xlookup set'!$S69,'Xlookup set'!$A$1:$R$1239,9,FALSE)=0,"",VLOOKUP('Xlookup set'!$S69,'Xlookup set'!$A$1:$R$1239,9,FALSE)),"")</f>
        <v/>
      </c>
      <c r="I69" t="str">
        <f>IFERROR(IF(VLOOKUP('Xlookup set'!$S69,'Xlookup set'!$A$1:$R$1239,10,FALSE)=0,"",VLOOKUP('Xlookup set'!$S69,'Xlookup set'!$A$1:$R$1239,10,FALSE)),"")</f>
        <v/>
      </c>
      <c r="J69" t="str">
        <f>IFERROR(IF(VLOOKUP('Xlookup set'!$S69,'Xlookup set'!$A$1:$R$1239,11,FALSE)=0,"",VLOOKUP('Xlookup set'!$S69,'Xlookup set'!$A$1:$R$1239,11,FALSE)),"")</f>
        <v/>
      </c>
      <c r="K69" t="str">
        <f>IFERROR(IF(VLOOKUP('Xlookup set'!$S69,'Xlookup set'!$A$1:$R$1239,12,FALSE)=0,"",VLOOKUP('Xlookup set'!$S69,'Xlookup set'!$A$1:$R$1239,12,FALSE)),"")</f>
        <v/>
      </c>
      <c r="L69" t="str">
        <f>IFERROR(IF(VLOOKUP('Xlookup set'!$S69,'Xlookup set'!$A$1:$R$1239,13,FALSE)=0,"",VLOOKUP('Xlookup set'!$S69,'Xlookup set'!$A$1:$R$1239,13,FALSE)),"")</f>
        <v/>
      </c>
      <c r="M69" t="str">
        <f>IFERROR(IF(VLOOKUP('Xlookup set'!$S69,'Xlookup set'!$A$1:$R$1239,14,FALSE)=0,"",VLOOKUP('Xlookup set'!$S69,'Xlookup set'!$A$1:$R$1239,14,FALSE)),"")</f>
        <v/>
      </c>
      <c r="N69" t="str">
        <f>IFERROR(IF(VLOOKUP('Xlookup set'!$S69,'Xlookup set'!$A$1:$R$1239,15,FALSE)=0,"",VLOOKUP('Xlookup set'!$S69,'Xlookup set'!$A$1:$R$1239,15,FALSE)),"")</f>
        <v/>
      </c>
      <c r="O69" t="str">
        <f>IFERROR(IF(VLOOKUP('Xlookup set'!$S69,'Xlookup set'!$A$1:$R$1239,16,FALSE)=0,"",VLOOKUP('Xlookup set'!$S69,'Xlookup set'!$A$1:$R$1239,16,FALSE)),"")</f>
        <v/>
      </c>
      <c r="P69" t="str">
        <f t="array" aca="1" ref="P69" ca="1">IFERROR(Y2IF(VLOOKUP('Xlookup set'!$S69,'Xlookup set'!$A$1:$R$1239,17,FALSE)=0,"",VLOOKUP('Xlookup set'!$S69,'Xlookup set'!$A$1:$R$1239,17,FALSE)),"")</f>
        <v/>
      </c>
      <c r="Q69" t="str">
        <f>IFERROR(IF(VLOOKUP('Xlookup set'!$S69,'Xlookup set'!$A$1:$R$1239,18,FALSE)=0,"",VLOOKUP('Xlookup set'!$S69,'Xlookup set'!$A$1:$R$1239,18,FALSE)),"")</f>
        <v/>
      </c>
    </row>
    <row r="70" spans="1:17">
      <c r="A70" t="str">
        <f>IFERROR(VLOOKUP('Xlookup set'!$S70,'Xlookup set'!$A$1:$R$1239,2,FALSE),"")</f>
        <v/>
      </c>
      <c r="B70" t="str">
        <f>IF(I70&lt;&gt;"",ドッグキャリー!$I$2,"")</f>
        <v/>
      </c>
      <c r="C70" t="str">
        <f t="shared" si="4"/>
        <v/>
      </c>
      <c r="D70" t="str">
        <f t="shared" si="5"/>
        <v/>
      </c>
      <c r="H70" s="74" t="str">
        <f>IFERROR(IF(VLOOKUP('Xlookup set'!$S70,'Xlookup set'!$A$1:$R$1239,9,FALSE)=0,"",VLOOKUP('Xlookup set'!$S70,'Xlookup set'!$A$1:$R$1239,9,FALSE)),"")</f>
        <v/>
      </c>
      <c r="I70" t="str">
        <f>IFERROR(IF(VLOOKUP('Xlookup set'!$S70,'Xlookup set'!$A$1:$R$1239,10,FALSE)=0,"",VLOOKUP('Xlookup set'!$S70,'Xlookup set'!$A$1:$R$1239,10,FALSE)),"")</f>
        <v/>
      </c>
      <c r="J70" t="str">
        <f>IFERROR(IF(VLOOKUP('Xlookup set'!$S70,'Xlookup set'!$A$1:$R$1239,11,FALSE)=0,"",VLOOKUP('Xlookup set'!$S70,'Xlookup set'!$A$1:$R$1239,11,FALSE)),"")</f>
        <v/>
      </c>
      <c r="K70" t="str">
        <f>IFERROR(IF(VLOOKUP('Xlookup set'!$S70,'Xlookup set'!$A$1:$R$1239,12,FALSE)=0,"",VLOOKUP('Xlookup set'!$S70,'Xlookup set'!$A$1:$R$1239,12,FALSE)),"")</f>
        <v/>
      </c>
      <c r="L70" t="str">
        <f>IFERROR(IF(VLOOKUP('Xlookup set'!$S70,'Xlookup set'!$A$1:$R$1239,13,FALSE)=0,"",VLOOKUP('Xlookup set'!$S70,'Xlookup set'!$A$1:$R$1239,13,FALSE)),"")</f>
        <v/>
      </c>
      <c r="M70" t="str">
        <f>IFERROR(IF(VLOOKUP('Xlookup set'!$S70,'Xlookup set'!$A$1:$R$1239,14,FALSE)=0,"",VLOOKUP('Xlookup set'!$S70,'Xlookup set'!$A$1:$R$1239,14,FALSE)),"")</f>
        <v/>
      </c>
      <c r="N70" t="str">
        <f>IFERROR(IF(VLOOKUP('Xlookup set'!$S70,'Xlookup set'!$A$1:$R$1239,15,FALSE)=0,"",VLOOKUP('Xlookup set'!$S70,'Xlookup set'!$A$1:$R$1239,15,FALSE)),"")</f>
        <v/>
      </c>
      <c r="O70" t="str">
        <f>IFERROR(IF(VLOOKUP('Xlookup set'!$S70,'Xlookup set'!$A$1:$R$1239,16,FALSE)=0,"",VLOOKUP('Xlookup set'!$S70,'Xlookup set'!$A$1:$R$1239,16,FALSE)),"")</f>
        <v/>
      </c>
      <c r="P70" t="str">
        <f t="array" aca="1" ref="P70" ca="1">IFERROR(Y2IF(VLOOKUP('Xlookup set'!$S70,'Xlookup set'!$A$1:$R$1239,17,FALSE)=0,"",VLOOKUP('Xlookup set'!$S70,'Xlookup set'!$A$1:$R$1239,17,FALSE)),"")</f>
        <v/>
      </c>
      <c r="Q70" t="str">
        <f>IFERROR(IF(VLOOKUP('Xlookup set'!$S70,'Xlookup set'!$A$1:$R$1239,18,FALSE)=0,"",VLOOKUP('Xlookup set'!$S70,'Xlookup set'!$A$1:$R$1239,18,FALSE)),"")</f>
        <v/>
      </c>
    </row>
    <row r="71" spans="1:17">
      <c r="A71" t="str">
        <f>IFERROR(VLOOKUP('Xlookup set'!$S71,'Xlookup set'!$A$1:$R$1239,2,FALSE),"")</f>
        <v/>
      </c>
      <c r="B71" t="str">
        <f>IF(I71&lt;&gt;"",ドッグキャリー!$I$2,"")</f>
        <v/>
      </c>
      <c r="C71" t="str">
        <f t="shared" si="4"/>
        <v/>
      </c>
      <c r="D71" t="str">
        <f t="shared" si="5"/>
        <v/>
      </c>
      <c r="H71" s="74" t="str">
        <f>IFERROR(IF(VLOOKUP('Xlookup set'!$S71,'Xlookup set'!$A$1:$R$1239,9,FALSE)=0,"",VLOOKUP('Xlookup set'!$S71,'Xlookup set'!$A$1:$R$1239,9,FALSE)),"")</f>
        <v/>
      </c>
      <c r="I71" t="str">
        <f>IFERROR(IF(VLOOKUP('Xlookup set'!$S71,'Xlookup set'!$A$1:$R$1239,10,FALSE)=0,"",VLOOKUP('Xlookup set'!$S71,'Xlookup set'!$A$1:$R$1239,10,FALSE)),"")</f>
        <v/>
      </c>
      <c r="J71" t="str">
        <f>IFERROR(IF(VLOOKUP('Xlookup set'!$S71,'Xlookup set'!$A$1:$R$1239,11,FALSE)=0,"",VLOOKUP('Xlookup set'!$S71,'Xlookup set'!$A$1:$R$1239,11,FALSE)),"")</f>
        <v/>
      </c>
      <c r="K71" t="str">
        <f>IFERROR(IF(VLOOKUP('Xlookup set'!$S71,'Xlookup set'!$A$1:$R$1239,12,FALSE)=0,"",VLOOKUP('Xlookup set'!$S71,'Xlookup set'!$A$1:$R$1239,12,FALSE)),"")</f>
        <v/>
      </c>
      <c r="L71" t="str">
        <f>IFERROR(IF(VLOOKUP('Xlookup set'!$S71,'Xlookup set'!$A$1:$R$1239,13,FALSE)=0,"",VLOOKUP('Xlookup set'!$S71,'Xlookup set'!$A$1:$R$1239,13,FALSE)),"")</f>
        <v/>
      </c>
      <c r="M71" t="str">
        <f>IFERROR(IF(VLOOKUP('Xlookup set'!$S71,'Xlookup set'!$A$1:$R$1239,14,FALSE)=0,"",VLOOKUP('Xlookup set'!$S71,'Xlookup set'!$A$1:$R$1239,14,FALSE)),"")</f>
        <v/>
      </c>
      <c r="N71" t="str">
        <f>IFERROR(IF(VLOOKUP('Xlookup set'!$S71,'Xlookup set'!$A$1:$R$1239,15,FALSE)=0,"",VLOOKUP('Xlookup set'!$S71,'Xlookup set'!$A$1:$R$1239,15,FALSE)),"")</f>
        <v/>
      </c>
      <c r="O71" t="str">
        <f>IFERROR(IF(VLOOKUP('Xlookup set'!$S71,'Xlookup set'!$A$1:$R$1239,16,FALSE)=0,"",VLOOKUP('Xlookup set'!$S71,'Xlookup set'!$A$1:$R$1239,16,FALSE)),"")</f>
        <v/>
      </c>
      <c r="P71" t="str">
        <f t="array" aca="1" ref="P71" ca="1">IFERROR(Y2IF(VLOOKUP('Xlookup set'!$S71,'Xlookup set'!$A$1:$R$1239,17,FALSE)=0,"",VLOOKUP('Xlookup set'!$S71,'Xlookup set'!$A$1:$R$1239,17,FALSE)),"")</f>
        <v/>
      </c>
      <c r="Q71" t="str">
        <f>IFERROR(IF(VLOOKUP('Xlookup set'!$S71,'Xlookup set'!$A$1:$R$1239,18,FALSE)=0,"",VLOOKUP('Xlookup set'!$S71,'Xlookup set'!$A$1:$R$1239,18,FALSE)),"")</f>
        <v/>
      </c>
    </row>
    <row r="72" spans="1:17">
      <c r="A72" t="str">
        <f>IFERROR(VLOOKUP('Xlookup set'!$S72,'Xlookup set'!$A$1:$R$1239,2,FALSE),"")</f>
        <v/>
      </c>
      <c r="B72" t="str">
        <f>IF(I72&lt;&gt;"",ドッグキャリー!$I$2,"")</f>
        <v/>
      </c>
      <c r="C72" t="str">
        <f t="shared" si="4"/>
        <v/>
      </c>
      <c r="D72" t="str">
        <f t="shared" si="5"/>
        <v/>
      </c>
      <c r="H72" s="74" t="str">
        <f>IFERROR(IF(VLOOKUP('Xlookup set'!$S72,'Xlookup set'!$A$1:$R$1239,9,FALSE)=0,"",VLOOKUP('Xlookup set'!$S72,'Xlookup set'!$A$1:$R$1239,9,FALSE)),"")</f>
        <v/>
      </c>
      <c r="I72" t="str">
        <f>IFERROR(IF(VLOOKUP('Xlookup set'!$S72,'Xlookup set'!$A$1:$R$1239,10,FALSE)=0,"",VLOOKUP('Xlookup set'!$S72,'Xlookup set'!$A$1:$R$1239,10,FALSE)),"")</f>
        <v/>
      </c>
      <c r="J72" t="str">
        <f>IFERROR(IF(VLOOKUP('Xlookup set'!$S72,'Xlookup set'!$A$1:$R$1239,11,FALSE)=0,"",VLOOKUP('Xlookup set'!$S72,'Xlookup set'!$A$1:$R$1239,11,FALSE)),"")</f>
        <v/>
      </c>
      <c r="K72" t="str">
        <f>IFERROR(IF(VLOOKUP('Xlookup set'!$S72,'Xlookup set'!$A$1:$R$1239,12,FALSE)=0,"",VLOOKUP('Xlookup set'!$S72,'Xlookup set'!$A$1:$R$1239,12,FALSE)),"")</f>
        <v/>
      </c>
      <c r="L72" t="str">
        <f>IFERROR(IF(VLOOKUP('Xlookup set'!$S72,'Xlookup set'!$A$1:$R$1239,13,FALSE)=0,"",VLOOKUP('Xlookup set'!$S72,'Xlookup set'!$A$1:$R$1239,13,FALSE)),"")</f>
        <v/>
      </c>
      <c r="M72" t="str">
        <f>IFERROR(IF(VLOOKUP('Xlookup set'!$S72,'Xlookup set'!$A$1:$R$1239,14,FALSE)=0,"",VLOOKUP('Xlookup set'!$S72,'Xlookup set'!$A$1:$R$1239,14,FALSE)),"")</f>
        <v/>
      </c>
      <c r="N72" t="str">
        <f>IFERROR(IF(VLOOKUP('Xlookup set'!$S72,'Xlookup set'!$A$1:$R$1239,15,FALSE)=0,"",VLOOKUP('Xlookup set'!$S72,'Xlookup set'!$A$1:$R$1239,15,FALSE)),"")</f>
        <v/>
      </c>
      <c r="O72" t="str">
        <f>IFERROR(IF(VLOOKUP('Xlookup set'!$S72,'Xlookup set'!$A$1:$R$1239,16,FALSE)=0,"",VLOOKUP('Xlookup set'!$S72,'Xlookup set'!$A$1:$R$1239,16,FALSE)),"")</f>
        <v/>
      </c>
      <c r="P72" t="str">
        <f t="array" aca="1" ref="P72" ca="1">IFERROR(Y2IF(VLOOKUP('Xlookup set'!$S72,'Xlookup set'!$A$1:$R$1239,17,FALSE)=0,"",VLOOKUP('Xlookup set'!$S72,'Xlookup set'!$A$1:$R$1239,17,FALSE)),"")</f>
        <v/>
      </c>
      <c r="Q72" t="str">
        <f>IFERROR(IF(VLOOKUP('Xlookup set'!$S72,'Xlookup set'!$A$1:$R$1239,18,FALSE)=0,"",VLOOKUP('Xlookup set'!$S72,'Xlookup set'!$A$1:$R$1239,18,FALSE)),"")</f>
        <v/>
      </c>
    </row>
    <row r="73" spans="1:17">
      <c r="A73" t="str">
        <f>IFERROR(VLOOKUP('Xlookup set'!$S73,'Xlookup set'!$A$1:$R$1239,2,FALSE),"")</f>
        <v/>
      </c>
      <c r="B73" t="str">
        <f>IF(I73&lt;&gt;"",ドッグキャリー!$I$2,"")</f>
        <v/>
      </c>
      <c r="C73" t="str">
        <f t="shared" si="4"/>
        <v/>
      </c>
      <c r="D73" t="str">
        <f t="shared" si="5"/>
        <v/>
      </c>
      <c r="H73" s="74" t="str">
        <f>IFERROR(IF(VLOOKUP('Xlookup set'!$S73,'Xlookup set'!$A$1:$R$1239,9,FALSE)=0,"",VLOOKUP('Xlookup set'!$S73,'Xlookup set'!$A$1:$R$1239,9,FALSE)),"")</f>
        <v/>
      </c>
      <c r="I73" t="str">
        <f>IFERROR(IF(VLOOKUP('Xlookup set'!$S73,'Xlookup set'!$A$1:$R$1239,10,FALSE)=0,"",VLOOKUP('Xlookup set'!$S73,'Xlookup set'!$A$1:$R$1239,10,FALSE)),"")</f>
        <v/>
      </c>
      <c r="J73" t="str">
        <f>IFERROR(IF(VLOOKUP('Xlookup set'!$S73,'Xlookup set'!$A$1:$R$1239,11,FALSE)=0,"",VLOOKUP('Xlookup set'!$S73,'Xlookup set'!$A$1:$R$1239,11,FALSE)),"")</f>
        <v/>
      </c>
      <c r="K73" t="str">
        <f>IFERROR(IF(VLOOKUP('Xlookup set'!$S73,'Xlookup set'!$A$1:$R$1239,12,FALSE)=0,"",VLOOKUP('Xlookup set'!$S73,'Xlookup set'!$A$1:$R$1239,12,FALSE)),"")</f>
        <v/>
      </c>
      <c r="L73" t="str">
        <f>IFERROR(IF(VLOOKUP('Xlookup set'!$S73,'Xlookup set'!$A$1:$R$1239,13,FALSE)=0,"",VLOOKUP('Xlookup set'!$S73,'Xlookup set'!$A$1:$R$1239,13,FALSE)),"")</f>
        <v/>
      </c>
      <c r="M73" t="str">
        <f>IFERROR(IF(VLOOKUP('Xlookup set'!$S73,'Xlookup set'!$A$1:$R$1239,14,FALSE)=0,"",VLOOKUP('Xlookup set'!$S73,'Xlookup set'!$A$1:$R$1239,14,FALSE)),"")</f>
        <v/>
      </c>
      <c r="N73" t="str">
        <f>IFERROR(IF(VLOOKUP('Xlookup set'!$S73,'Xlookup set'!$A$1:$R$1239,15,FALSE)=0,"",VLOOKUP('Xlookup set'!$S73,'Xlookup set'!$A$1:$R$1239,15,FALSE)),"")</f>
        <v/>
      </c>
      <c r="O73" t="str">
        <f>IFERROR(IF(VLOOKUP('Xlookup set'!$S73,'Xlookup set'!$A$1:$R$1239,16,FALSE)=0,"",VLOOKUP('Xlookup set'!$S73,'Xlookup set'!$A$1:$R$1239,16,FALSE)),"")</f>
        <v/>
      </c>
      <c r="P73" t="str">
        <f t="array" aca="1" ref="P73" ca="1">IFERROR(Y2IF(VLOOKUP('Xlookup set'!$S73,'Xlookup set'!$A$1:$R$1239,17,FALSE)=0,"",VLOOKUP('Xlookup set'!$S73,'Xlookup set'!$A$1:$R$1239,17,FALSE)),"")</f>
        <v/>
      </c>
      <c r="Q73" t="str">
        <f>IFERROR(IF(VLOOKUP('Xlookup set'!$S73,'Xlookup set'!$A$1:$R$1239,18,FALSE)=0,"",VLOOKUP('Xlookup set'!$S73,'Xlookup set'!$A$1:$R$1239,18,FALSE)),"")</f>
        <v/>
      </c>
    </row>
    <row r="74" spans="1:17">
      <c r="A74" t="str">
        <f>IFERROR(VLOOKUP('Xlookup set'!$S74,'Xlookup set'!$A$1:$R$1239,2,FALSE),"")</f>
        <v/>
      </c>
      <c r="B74" t="str">
        <f>IF(I74&lt;&gt;"",ドッグキャリー!$I$2,"")</f>
        <v/>
      </c>
      <c r="C74" t="str">
        <f t="shared" si="4"/>
        <v/>
      </c>
      <c r="D74" t="str">
        <f t="shared" si="5"/>
        <v/>
      </c>
      <c r="H74" s="74" t="str">
        <f>IFERROR(IF(VLOOKUP('Xlookup set'!$S74,'Xlookup set'!$A$1:$R$1239,9,FALSE)=0,"",VLOOKUP('Xlookup set'!$S74,'Xlookup set'!$A$1:$R$1239,9,FALSE)),"")</f>
        <v/>
      </c>
      <c r="I74" t="str">
        <f>IFERROR(IF(VLOOKUP('Xlookup set'!$S74,'Xlookup set'!$A$1:$R$1239,10,FALSE)=0,"",VLOOKUP('Xlookup set'!$S74,'Xlookup set'!$A$1:$R$1239,10,FALSE)),"")</f>
        <v/>
      </c>
      <c r="J74" t="str">
        <f>IFERROR(IF(VLOOKUP('Xlookup set'!$S74,'Xlookup set'!$A$1:$R$1239,11,FALSE)=0,"",VLOOKUP('Xlookup set'!$S74,'Xlookup set'!$A$1:$R$1239,11,FALSE)),"")</f>
        <v/>
      </c>
      <c r="K74" t="str">
        <f>IFERROR(IF(VLOOKUP('Xlookup set'!$S74,'Xlookup set'!$A$1:$R$1239,12,FALSE)=0,"",VLOOKUP('Xlookup set'!$S74,'Xlookup set'!$A$1:$R$1239,12,FALSE)),"")</f>
        <v/>
      </c>
      <c r="L74" t="str">
        <f>IFERROR(IF(VLOOKUP('Xlookup set'!$S74,'Xlookup set'!$A$1:$R$1239,13,FALSE)=0,"",VLOOKUP('Xlookup set'!$S74,'Xlookup set'!$A$1:$R$1239,13,FALSE)),"")</f>
        <v/>
      </c>
      <c r="M74" t="str">
        <f>IFERROR(IF(VLOOKUP('Xlookup set'!$S74,'Xlookup set'!$A$1:$R$1239,14,FALSE)=0,"",VLOOKUP('Xlookup set'!$S74,'Xlookup set'!$A$1:$R$1239,14,FALSE)),"")</f>
        <v/>
      </c>
      <c r="N74" t="str">
        <f>IFERROR(IF(VLOOKUP('Xlookup set'!$S74,'Xlookup set'!$A$1:$R$1239,15,FALSE)=0,"",VLOOKUP('Xlookup set'!$S74,'Xlookup set'!$A$1:$R$1239,15,FALSE)),"")</f>
        <v/>
      </c>
      <c r="O74" t="str">
        <f>IFERROR(IF(VLOOKUP('Xlookup set'!$S74,'Xlookup set'!$A$1:$R$1239,16,FALSE)=0,"",VLOOKUP('Xlookup set'!$S74,'Xlookup set'!$A$1:$R$1239,16,FALSE)),"")</f>
        <v/>
      </c>
      <c r="P74" t="str">
        <f t="array" aca="1" ref="P74" ca="1">IFERROR(Y2IF(VLOOKUP('Xlookup set'!$S74,'Xlookup set'!$A$1:$R$1239,17,FALSE)=0,"",VLOOKUP('Xlookup set'!$S74,'Xlookup set'!$A$1:$R$1239,17,FALSE)),"")</f>
        <v/>
      </c>
      <c r="Q74" t="str">
        <f>IFERROR(IF(VLOOKUP('Xlookup set'!$S74,'Xlookup set'!$A$1:$R$1239,18,FALSE)=0,"",VLOOKUP('Xlookup set'!$S74,'Xlookup set'!$A$1:$R$1239,18,FALSE)),"")</f>
        <v/>
      </c>
    </row>
    <row r="75" spans="1:17">
      <c r="A75" t="str">
        <f>IFERROR(VLOOKUP('Xlookup set'!$S75,'Xlookup set'!$A$1:$R$1239,2,FALSE),"")</f>
        <v/>
      </c>
      <c r="B75" t="str">
        <f>IF(I75&lt;&gt;"",ドッグキャリー!$I$2,"")</f>
        <v/>
      </c>
      <c r="C75" t="str">
        <f t="shared" si="4"/>
        <v/>
      </c>
      <c r="D75" t="str">
        <f t="shared" si="5"/>
        <v/>
      </c>
      <c r="H75" s="74" t="str">
        <f>IFERROR(IF(VLOOKUP('Xlookup set'!$S75,'Xlookup set'!$A$1:$R$1239,9,FALSE)=0,"",VLOOKUP('Xlookup set'!$S75,'Xlookup set'!$A$1:$R$1239,9,FALSE)),"")</f>
        <v/>
      </c>
      <c r="I75" t="str">
        <f>IFERROR(IF(VLOOKUP('Xlookup set'!$S75,'Xlookup set'!$A$1:$R$1239,10,FALSE)=0,"",VLOOKUP('Xlookup set'!$S75,'Xlookup set'!$A$1:$R$1239,10,FALSE)),"")</f>
        <v/>
      </c>
      <c r="J75" t="str">
        <f>IFERROR(IF(VLOOKUP('Xlookup set'!$S75,'Xlookup set'!$A$1:$R$1239,11,FALSE)=0,"",VLOOKUP('Xlookup set'!$S75,'Xlookup set'!$A$1:$R$1239,11,FALSE)),"")</f>
        <v/>
      </c>
      <c r="K75" t="str">
        <f>IFERROR(IF(VLOOKUP('Xlookup set'!$S75,'Xlookup set'!$A$1:$R$1239,12,FALSE)=0,"",VLOOKUP('Xlookup set'!$S75,'Xlookup set'!$A$1:$R$1239,12,FALSE)),"")</f>
        <v/>
      </c>
      <c r="L75" t="str">
        <f>IFERROR(IF(VLOOKUP('Xlookup set'!$S75,'Xlookup set'!$A$1:$R$1239,13,FALSE)=0,"",VLOOKUP('Xlookup set'!$S75,'Xlookup set'!$A$1:$R$1239,13,FALSE)),"")</f>
        <v/>
      </c>
      <c r="M75" t="str">
        <f>IFERROR(IF(VLOOKUP('Xlookup set'!$S75,'Xlookup set'!$A$1:$R$1239,14,FALSE)=0,"",VLOOKUP('Xlookup set'!$S75,'Xlookup set'!$A$1:$R$1239,14,FALSE)),"")</f>
        <v/>
      </c>
      <c r="N75" t="str">
        <f>IFERROR(IF(VLOOKUP('Xlookup set'!$S75,'Xlookup set'!$A$1:$R$1239,15,FALSE)=0,"",VLOOKUP('Xlookup set'!$S75,'Xlookup set'!$A$1:$R$1239,15,FALSE)),"")</f>
        <v/>
      </c>
      <c r="O75" t="str">
        <f>IFERROR(IF(VLOOKUP('Xlookup set'!$S75,'Xlookup set'!$A$1:$R$1239,16,FALSE)=0,"",VLOOKUP('Xlookup set'!$S75,'Xlookup set'!$A$1:$R$1239,16,FALSE)),"")</f>
        <v/>
      </c>
      <c r="P75" t="str">
        <f t="array" aca="1" ref="P75" ca="1">IFERROR(Y2IF(VLOOKUP('Xlookup set'!$S75,'Xlookup set'!$A$1:$R$1239,17,FALSE)=0,"",VLOOKUP('Xlookup set'!$S75,'Xlookup set'!$A$1:$R$1239,17,FALSE)),"")</f>
        <v/>
      </c>
      <c r="Q75" t="str">
        <f>IFERROR(IF(VLOOKUP('Xlookup set'!$S75,'Xlookup set'!$A$1:$R$1239,18,FALSE)=0,"",VLOOKUP('Xlookup set'!$S75,'Xlookup set'!$A$1:$R$1239,18,FALSE)),"")</f>
        <v/>
      </c>
    </row>
    <row r="76" spans="1:17">
      <c r="A76" t="str">
        <f>IFERROR(VLOOKUP('Xlookup set'!$S76,'Xlookup set'!$A$1:$R$1239,2,FALSE),"")</f>
        <v/>
      </c>
      <c r="B76" t="str">
        <f>IF(I76&lt;&gt;"",ドッグキャリー!$I$2,"")</f>
        <v/>
      </c>
      <c r="C76" t="str">
        <f t="shared" si="4"/>
        <v/>
      </c>
      <c r="D76" t="str">
        <f t="shared" si="5"/>
        <v/>
      </c>
      <c r="H76" s="74" t="str">
        <f>IFERROR(IF(VLOOKUP('Xlookup set'!$S76,'Xlookup set'!$A$1:$R$1239,9,FALSE)=0,"",VLOOKUP('Xlookup set'!$S76,'Xlookup set'!$A$1:$R$1239,9,FALSE)),"")</f>
        <v/>
      </c>
      <c r="I76" t="str">
        <f>IFERROR(IF(VLOOKUP('Xlookup set'!$S76,'Xlookup set'!$A$1:$R$1239,10,FALSE)=0,"",VLOOKUP('Xlookup set'!$S76,'Xlookup set'!$A$1:$R$1239,10,FALSE)),"")</f>
        <v/>
      </c>
      <c r="J76" t="str">
        <f>IFERROR(IF(VLOOKUP('Xlookup set'!$S76,'Xlookup set'!$A$1:$R$1239,11,FALSE)=0,"",VLOOKUP('Xlookup set'!$S76,'Xlookup set'!$A$1:$R$1239,11,FALSE)),"")</f>
        <v/>
      </c>
      <c r="K76" t="str">
        <f>IFERROR(IF(VLOOKUP('Xlookup set'!$S76,'Xlookup set'!$A$1:$R$1239,12,FALSE)=0,"",VLOOKUP('Xlookup set'!$S76,'Xlookup set'!$A$1:$R$1239,12,FALSE)),"")</f>
        <v/>
      </c>
      <c r="L76" t="str">
        <f>IFERROR(IF(VLOOKUP('Xlookup set'!$S76,'Xlookup set'!$A$1:$R$1239,13,FALSE)=0,"",VLOOKUP('Xlookup set'!$S76,'Xlookup set'!$A$1:$R$1239,13,FALSE)),"")</f>
        <v/>
      </c>
      <c r="M76" t="str">
        <f>IFERROR(IF(VLOOKUP('Xlookup set'!$S76,'Xlookup set'!$A$1:$R$1239,14,FALSE)=0,"",VLOOKUP('Xlookup set'!$S76,'Xlookup set'!$A$1:$R$1239,14,FALSE)),"")</f>
        <v/>
      </c>
      <c r="N76" t="str">
        <f>IFERROR(IF(VLOOKUP('Xlookup set'!$S76,'Xlookup set'!$A$1:$R$1239,15,FALSE)=0,"",VLOOKUP('Xlookup set'!$S76,'Xlookup set'!$A$1:$R$1239,15,FALSE)),"")</f>
        <v/>
      </c>
      <c r="O76" t="str">
        <f>IFERROR(IF(VLOOKUP('Xlookup set'!$S76,'Xlookup set'!$A$1:$R$1239,16,FALSE)=0,"",VLOOKUP('Xlookup set'!$S76,'Xlookup set'!$A$1:$R$1239,16,FALSE)),"")</f>
        <v/>
      </c>
      <c r="P76" t="str">
        <f t="array" aca="1" ref="P76" ca="1">IFERROR(Y2IF(VLOOKUP('Xlookup set'!$S76,'Xlookup set'!$A$1:$R$1239,17,FALSE)=0,"",VLOOKUP('Xlookup set'!$S76,'Xlookup set'!$A$1:$R$1239,17,FALSE)),"")</f>
        <v/>
      </c>
      <c r="Q76" t="str">
        <f>IFERROR(IF(VLOOKUP('Xlookup set'!$S76,'Xlookup set'!$A$1:$R$1239,18,FALSE)=0,"",VLOOKUP('Xlookup set'!$S76,'Xlookup set'!$A$1:$R$1239,18,FALSE)),"")</f>
        <v/>
      </c>
    </row>
    <row r="77" spans="1:17">
      <c r="A77" t="str">
        <f>IFERROR(VLOOKUP('Xlookup set'!$S77,'Xlookup set'!$A$1:$R$1239,2,FALSE),"")</f>
        <v/>
      </c>
      <c r="B77" t="str">
        <f>IF(I77&lt;&gt;"",ドッグキャリー!$I$2,"")</f>
        <v/>
      </c>
      <c r="C77" t="str">
        <f t="shared" si="4"/>
        <v/>
      </c>
      <c r="D77" t="str">
        <f t="shared" si="5"/>
        <v/>
      </c>
      <c r="H77" s="74" t="str">
        <f>IFERROR(IF(VLOOKUP('Xlookup set'!$S77,'Xlookup set'!$A$1:$R$1239,9,FALSE)=0,"",VLOOKUP('Xlookup set'!$S77,'Xlookup set'!$A$1:$R$1239,9,FALSE)),"")</f>
        <v/>
      </c>
      <c r="I77" t="str">
        <f>IFERROR(IF(VLOOKUP('Xlookup set'!$S77,'Xlookup set'!$A$1:$R$1239,10,FALSE)=0,"",VLOOKUP('Xlookup set'!$S77,'Xlookup set'!$A$1:$R$1239,10,FALSE)),"")</f>
        <v/>
      </c>
      <c r="J77" t="str">
        <f>IFERROR(IF(VLOOKUP('Xlookup set'!$S77,'Xlookup set'!$A$1:$R$1239,11,FALSE)=0,"",VLOOKUP('Xlookup set'!$S77,'Xlookup set'!$A$1:$R$1239,11,FALSE)),"")</f>
        <v/>
      </c>
      <c r="K77" t="str">
        <f>IFERROR(IF(VLOOKUP('Xlookup set'!$S77,'Xlookup set'!$A$1:$R$1239,12,FALSE)=0,"",VLOOKUP('Xlookup set'!$S77,'Xlookup set'!$A$1:$R$1239,12,FALSE)),"")</f>
        <v/>
      </c>
      <c r="L77" t="str">
        <f>IFERROR(IF(VLOOKUP('Xlookup set'!$S77,'Xlookup set'!$A$1:$R$1239,13,FALSE)=0,"",VLOOKUP('Xlookup set'!$S77,'Xlookup set'!$A$1:$R$1239,13,FALSE)),"")</f>
        <v/>
      </c>
      <c r="M77" t="str">
        <f>IFERROR(IF(VLOOKUP('Xlookup set'!$S77,'Xlookup set'!$A$1:$R$1239,14,FALSE)=0,"",VLOOKUP('Xlookup set'!$S77,'Xlookup set'!$A$1:$R$1239,14,FALSE)),"")</f>
        <v/>
      </c>
      <c r="N77" t="str">
        <f>IFERROR(IF(VLOOKUP('Xlookup set'!$S77,'Xlookup set'!$A$1:$R$1239,15,FALSE)=0,"",VLOOKUP('Xlookup set'!$S77,'Xlookup set'!$A$1:$R$1239,15,FALSE)),"")</f>
        <v/>
      </c>
      <c r="O77" t="str">
        <f>IFERROR(IF(VLOOKUP('Xlookup set'!$S77,'Xlookup set'!$A$1:$R$1239,16,FALSE)=0,"",VLOOKUP('Xlookup set'!$S77,'Xlookup set'!$A$1:$R$1239,16,FALSE)),"")</f>
        <v/>
      </c>
      <c r="P77" t="str">
        <f t="array" aca="1" ref="P77" ca="1">IFERROR(Y2IF(VLOOKUP('Xlookup set'!$S77,'Xlookup set'!$A$1:$R$1239,17,FALSE)=0,"",VLOOKUP('Xlookup set'!$S77,'Xlookup set'!$A$1:$R$1239,17,FALSE)),"")</f>
        <v/>
      </c>
      <c r="Q77" t="str">
        <f>IFERROR(IF(VLOOKUP('Xlookup set'!$S77,'Xlookup set'!$A$1:$R$1239,18,FALSE)=0,"",VLOOKUP('Xlookup set'!$S77,'Xlookup set'!$A$1:$R$1239,18,FALSE)),"")</f>
        <v/>
      </c>
    </row>
    <row r="78" spans="1:17">
      <c r="A78" t="str">
        <f>IFERROR(VLOOKUP('Xlookup set'!$S78,'Xlookup set'!$A$1:$R$1239,2,FALSE),"")</f>
        <v/>
      </c>
      <c r="B78" t="str">
        <f>IF(I78&lt;&gt;"",ドッグキャリー!$I$2,"")</f>
        <v/>
      </c>
      <c r="C78" t="str">
        <f t="shared" si="4"/>
        <v/>
      </c>
      <c r="D78" t="str">
        <f t="shared" si="5"/>
        <v/>
      </c>
      <c r="H78" s="74" t="str">
        <f>IFERROR(IF(VLOOKUP('Xlookup set'!$S78,'Xlookup set'!$A$1:$R$1239,9,FALSE)=0,"",VLOOKUP('Xlookup set'!$S78,'Xlookup set'!$A$1:$R$1239,9,FALSE)),"")</f>
        <v/>
      </c>
      <c r="I78" t="str">
        <f>IFERROR(IF(VLOOKUP('Xlookup set'!$S78,'Xlookup set'!$A$1:$R$1239,10,FALSE)=0,"",VLOOKUP('Xlookup set'!$S78,'Xlookup set'!$A$1:$R$1239,10,FALSE)),"")</f>
        <v/>
      </c>
      <c r="J78" t="str">
        <f>IFERROR(IF(VLOOKUP('Xlookup set'!$S78,'Xlookup set'!$A$1:$R$1239,11,FALSE)=0,"",VLOOKUP('Xlookup set'!$S78,'Xlookup set'!$A$1:$R$1239,11,FALSE)),"")</f>
        <v/>
      </c>
      <c r="K78" t="str">
        <f>IFERROR(IF(VLOOKUP('Xlookup set'!$S78,'Xlookup set'!$A$1:$R$1239,12,FALSE)=0,"",VLOOKUP('Xlookup set'!$S78,'Xlookup set'!$A$1:$R$1239,12,FALSE)),"")</f>
        <v/>
      </c>
      <c r="L78" t="str">
        <f>IFERROR(IF(VLOOKUP('Xlookup set'!$S78,'Xlookup set'!$A$1:$R$1239,13,FALSE)=0,"",VLOOKUP('Xlookup set'!$S78,'Xlookup set'!$A$1:$R$1239,13,FALSE)),"")</f>
        <v/>
      </c>
      <c r="M78" t="str">
        <f>IFERROR(IF(VLOOKUP('Xlookup set'!$S78,'Xlookup set'!$A$1:$R$1239,14,FALSE)=0,"",VLOOKUP('Xlookup set'!$S78,'Xlookup set'!$A$1:$R$1239,14,FALSE)),"")</f>
        <v/>
      </c>
      <c r="N78" t="str">
        <f>IFERROR(IF(VLOOKUP('Xlookup set'!$S78,'Xlookup set'!$A$1:$R$1239,15,FALSE)=0,"",VLOOKUP('Xlookup set'!$S78,'Xlookup set'!$A$1:$R$1239,15,FALSE)),"")</f>
        <v/>
      </c>
      <c r="O78" t="str">
        <f>IFERROR(IF(VLOOKUP('Xlookup set'!$S78,'Xlookup set'!$A$1:$R$1239,16,FALSE)=0,"",VLOOKUP('Xlookup set'!$S78,'Xlookup set'!$A$1:$R$1239,16,FALSE)),"")</f>
        <v/>
      </c>
      <c r="P78" t="str">
        <f t="array" aca="1" ref="P78" ca="1">IFERROR(Y2IF(VLOOKUP('Xlookup set'!$S78,'Xlookup set'!$A$1:$R$1239,17,FALSE)=0,"",VLOOKUP('Xlookup set'!$S78,'Xlookup set'!$A$1:$R$1239,17,FALSE)),"")</f>
        <v/>
      </c>
      <c r="Q78" t="str">
        <f>IFERROR(IF(VLOOKUP('Xlookup set'!$S78,'Xlookup set'!$A$1:$R$1239,18,FALSE)=0,"",VLOOKUP('Xlookup set'!$S78,'Xlookup set'!$A$1:$R$1239,18,FALSE)),"")</f>
        <v/>
      </c>
    </row>
    <row r="79" spans="1:17">
      <c r="A79" t="str">
        <f>IFERROR(VLOOKUP('Xlookup set'!$S79,'Xlookup set'!$A$1:$R$1239,2,FALSE),"")</f>
        <v/>
      </c>
      <c r="B79" t="str">
        <f>IF(I79&lt;&gt;"",ドッグキャリー!$I$2,"")</f>
        <v/>
      </c>
      <c r="C79" t="str">
        <f t="shared" si="4"/>
        <v/>
      </c>
      <c r="D79" t="str">
        <f t="shared" si="5"/>
        <v/>
      </c>
      <c r="H79" s="74" t="str">
        <f>IFERROR(IF(VLOOKUP('Xlookup set'!$S79,'Xlookup set'!$A$1:$R$1239,9,FALSE)=0,"",VLOOKUP('Xlookup set'!$S79,'Xlookup set'!$A$1:$R$1239,9,FALSE)),"")</f>
        <v/>
      </c>
      <c r="I79" t="str">
        <f>IFERROR(IF(VLOOKUP('Xlookup set'!$S79,'Xlookup set'!$A$1:$R$1239,10,FALSE)=0,"",VLOOKUP('Xlookup set'!$S79,'Xlookup set'!$A$1:$R$1239,10,FALSE)),"")</f>
        <v/>
      </c>
      <c r="J79" t="str">
        <f>IFERROR(IF(VLOOKUP('Xlookup set'!$S79,'Xlookup set'!$A$1:$R$1239,11,FALSE)=0,"",VLOOKUP('Xlookup set'!$S79,'Xlookup set'!$A$1:$R$1239,11,FALSE)),"")</f>
        <v/>
      </c>
      <c r="K79" t="str">
        <f>IFERROR(IF(VLOOKUP('Xlookup set'!$S79,'Xlookup set'!$A$1:$R$1239,12,FALSE)=0,"",VLOOKUP('Xlookup set'!$S79,'Xlookup set'!$A$1:$R$1239,12,FALSE)),"")</f>
        <v/>
      </c>
      <c r="L79" t="str">
        <f>IFERROR(IF(VLOOKUP('Xlookup set'!$S79,'Xlookup set'!$A$1:$R$1239,13,FALSE)=0,"",VLOOKUP('Xlookup set'!$S79,'Xlookup set'!$A$1:$R$1239,13,FALSE)),"")</f>
        <v/>
      </c>
      <c r="M79" t="str">
        <f>IFERROR(IF(VLOOKUP('Xlookup set'!$S79,'Xlookup set'!$A$1:$R$1239,14,FALSE)=0,"",VLOOKUP('Xlookup set'!$S79,'Xlookup set'!$A$1:$R$1239,14,FALSE)),"")</f>
        <v/>
      </c>
      <c r="N79" t="str">
        <f>IFERROR(IF(VLOOKUP('Xlookup set'!$S79,'Xlookup set'!$A$1:$R$1239,15,FALSE)=0,"",VLOOKUP('Xlookup set'!$S79,'Xlookup set'!$A$1:$R$1239,15,FALSE)),"")</f>
        <v/>
      </c>
      <c r="O79" t="str">
        <f>IFERROR(IF(VLOOKUP('Xlookup set'!$S79,'Xlookup set'!$A$1:$R$1239,16,FALSE)=0,"",VLOOKUP('Xlookup set'!$S79,'Xlookup set'!$A$1:$R$1239,16,FALSE)),"")</f>
        <v/>
      </c>
      <c r="P79" t="str">
        <f t="array" aca="1" ref="P79" ca="1">IFERROR(Y2IF(VLOOKUP('Xlookup set'!$S79,'Xlookup set'!$A$1:$R$1239,17,FALSE)=0,"",VLOOKUP('Xlookup set'!$S79,'Xlookup set'!$A$1:$R$1239,17,FALSE)),"")</f>
        <v/>
      </c>
      <c r="Q79" t="str">
        <f>IFERROR(IF(VLOOKUP('Xlookup set'!$S79,'Xlookup set'!$A$1:$R$1239,18,FALSE)=0,"",VLOOKUP('Xlookup set'!$S79,'Xlookup set'!$A$1:$R$1239,18,FALSE)),"")</f>
        <v/>
      </c>
    </row>
    <row r="80" spans="1:17">
      <c r="A80" t="str">
        <f>IFERROR(VLOOKUP('Xlookup set'!$S80,'Xlookup set'!$A$1:$R$1239,2,FALSE),"")</f>
        <v/>
      </c>
      <c r="B80" t="str">
        <f>IF(I80&lt;&gt;"",ドッグキャリー!$I$2,"")</f>
        <v/>
      </c>
      <c r="C80" t="str">
        <f t="shared" si="4"/>
        <v/>
      </c>
      <c r="D80" t="str">
        <f t="shared" si="5"/>
        <v/>
      </c>
      <c r="H80" s="74" t="str">
        <f>IFERROR(IF(VLOOKUP('Xlookup set'!$S80,'Xlookup set'!$A$1:$R$1239,9,FALSE)=0,"",VLOOKUP('Xlookup set'!$S80,'Xlookup set'!$A$1:$R$1239,9,FALSE)),"")</f>
        <v/>
      </c>
      <c r="I80" t="str">
        <f>IFERROR(IF(VLOOKUP('Xlookup set'!$S80,'Xlookup set'!$A$1:$R$1239,10,FALSE)=0,"",VLOOKUP('Xlookup set'!$S80,'Xlookup set'!$A$1:$R$1239,10,FALSE)),"")</f>
        <v/>
      </c>
      <c r="J80" t="str">
        <f>IFERROR(IF(VLOOKUP('Xlookup set'!$S80,'Xlookup set'!$A$1:$R$1239,11,FALSE)=0,"",VLOOKUP('Xlookup set'!$S80,'Xlookup set'!$A$1:$R$1239,11,FALSE)),"")</f>
        <v/>
      </c>
      <c r="K80" t="str">
        <f>IFERROR(IF(VLOOKUP('Xlookup set'!$S80,'Xlookup set'!$A$1:$R$1239,12,FALSE)=0,"",VLOOKUP('Xlookup set'!$S80,'Xlookup set'!$A$1:$R$1239,12,FALSE)),"")</f>
        <v/>
      </c>
      <c r="L80" t="str">
        <f>IFERROR(IF(VLOOKUP('Xlookup set'!$S80,'Xlookup set'!$A$1:$R$1239,13,FALSE)=0,"",VLOOKUP('Xlookup set'!$S80,'Xlookup set'!$A$1:$R$1239,13,FALSE)),"")</f>
        <v/>
      </c>
      <c r="M80" t="str">
        <f>IFERROR(IF(VLOOKUP('Xlookup set'!$S80,'Xlookup set'!$A$1:$R$1239,14,FALSE)=0,"",VLOOKUP('Xlookup set'!$S80,'Xlookup set'!$A$1:$R$1239,14,FALSE)),"")</f>
        <v/>
      </c>
      <c r="N80" t="str">
        <f>IFERROR(IF(VLOOKUP('Xlookup set'!$S80,'Xlookup set'!$A$1:$R$1239,15,FALSE)=0,"",VLOOKUP('Xlookup set'!$S80,'Xlookup set'!$A$1:$R$1239,15,FALSE)),"")</f>
        <v/>
      </c>
      <c r="O80" t="str">
        <f>IFERROR(IF(VLOOKUP('Xlookup set'!$S80,'Xlookup set'!$A$1:$R$1239,16,FALSE)=0,"",VLOOKUP('Xlookup set'!$S80,'Xlookup set'!$A$1:$R$1239,16,FALSE)),"")</f>
        <v/>
      </c>
      <c r="P80" t="str">
        <f t="array" aca="1" ref="P80" ca="1">IFERROR(Y2IF(VLOOKUP('Xlookup set'!$S80,'Xlookup set'!$A$1:$R$1239,17,FALSE)=0,"",VLOOKUP('Xlookup set'!$S80,'Xlookup set'!$A$1:$R$1239,17,FALSE)),"")</f>
        <v/>
      </c>
      <c r="Q80" t="str">
        <f>IFERROR(IF(VLOOKUP('Xlookup set'!$S80,'Xlookup set'!$A$1:$R$1239,18,FALSE)=0,"",VLOOKUP('Xlookup set'!$S80,'Xlookup set'!$A$1:$R$1239,18,FALSE)),"")</f>
        <v/>
      </c>
    </row>
    <row r="81" spans="1:17">
      <c r="A81" t="str">
        <f>IFERROR(VLOOKUP('Xlookup set'!$S81,'Xlookup set'!$A$1:$R$1239,2,FALSE),"")</f>
        <v/>
      </c>
      <c r="B81" t="str">
        <f>IF(I81&lt;&gt;"",ドッグキャリー!$I$2,"")</f>
        <v/>
      </c>
      <c r="C81" t="str">
        <f t="shared" si="4"/>
        <v/>
      </c>
      <c r="D81" t="str">
        <f t="shared" si="5"/>
        <v/>
      </c>
      <c r="H81" s="74" t="str">
        <f>IFERROR(IF(VLOOKUP('Xlookup set'!$S81,'Xlookup set'!$A$1:$R$1239,9,FALSE)=0,"",VLOOKUP('Xlookup set'!$S81,'Xlookup set'!$A$1:$R$1239,9,FALSE)),"")</f>
        <v/>
      </c>
      <c r="I81" t="str">
        <f>IFERROR(IF(VLOOKUP('Xlookup set'!$S81,'Xlookup set'!$A$1:$R$1239,10,FALSE)=0,"",VLOOKUP('Xlookup set'!$S81,'Xlookup set'!$A$1:$R$1239,10,FALSE)),"")</f>
        <v/>
      </c>
      <c r="J81" t="str">
        <f>IFERROR(IF(VLOOKUP('Xlookup set'!$S81,'Xlookup set'!$A$1:$R$1239,11,FALSE)=0,"",VLOOKUP('Xlookup set'!$S81,'Xlookup set'!$A$1:$R$1239,11,FALSE)),"")</f>
        <v/>
      </c>
      <c r="K81" t="str">
        <f>IFERROR(IF(VLOOKUP('Xlookup set'!$S81,'Xlookup set'!$A$1:$R$1239,12,FALSE)=0,"",VLOOKUP('Xlookup set'!$S81,'Xlookup set'!$A$1:$R$1239,12,FALSE)),"")</f>
        <v/>
      </c>
      <c r="L81" t="str">
        <f>IFERROR(IF(VLOOKUP('Xlookup set'!$S81,'Xlookup set'!$A$1:$R$1239,13,FALSE)=0,"",VLOOKUP('Xlookup set'!$S81,'Xlookup set'!$A$1:$R$1239,13,FALSE)),"")</f>
        <v/>
      </c>
      <c r="M81" t="str">
        <f>IFERROR(IF(VLOOKUP('Xlookup set'!$S81,'Xlookup set'!$A$1:$R$1239,14,FALSE)=0,"",VLOOKUP('Xlookup set'!$S81,'Xlookup set'!$A$1:$R$1239,14,FALSE)),"")</f>
        <v/>
      </c>
      <c r="N81" t="str">
        <f>IFERROR(IF(VLOOKUP('Xlookup set'!$S81,'Xlookup set'!$A$1:$R$1239,15,FALSE)=0,"",VLOOKUP('Xlookup set'!$S81,'Xlookup set'!$A$1:$R$1239,15,FALSE)),"")</f>
        <v/>
      </c>
      <c r="O81" t="str">
        <f>IFERROR(IF(VLOOKUP('Xlookup set'!$S81,'Xlookup set'!$A$1:$R$1239,16,FALSE)=0,"",VLOOKUP('Xlookup set'!$S81,'Xlookup set'!$A$1:$R$1239,16,FALSE)),"")</f>
        <v/>
      </c>
      <c r="P81" t="str">
        <f t="array" aca="1" ref="P81" ca="1">IFERROR(Y2IF(VLOOKUP('Xlookup set'!$S81,'Xlookup set'!$A$1:$R$1239,17,FALSE)=0,"",VLOOKUP('Xlookup set'!$S81,'Xlookup set'!$A$1:$R$1239,17,FALSE)),"")</f>
        <v/>
      </c>
      <c r="Q81" t="str">
        <f>IFERROR(IF(VLOOKUP('Xlookup set'!$S81,'Xlookup set'!$A$1:$R$1239,18,FALSE)=0,"",VLOOKUP('Xlookup set'!$S81,'Xlookup set'!$A$1:$R$1239,18,FALSE)),"")</f>
        <v/>
      </c>
    </row>
    <row r="82" spans="1:17">
      <c r="A82" t="str">
        <f>IFERROR(VLOOKUP('Xlookup set'!$S82,'Xlookup set'!$A$1:$R$1239,2,FALSE),"")</f>
        <v/>
      </c>
      <c r="B82" t="str">
        <f>IF(I82&lt;&gt;"",ドッグキャリー!$I$2,"")</f>
        <v/>
      </c>
      <c r="C82" t="str">
        <f t="shared" si="4"/>
        <v/>
      </c>
      <c r="D82" t="str">
        <f t="shared" si="5"/>
        <v/>
      </c>
      <c r="H82" s="74" t="str">
        <f>IFERROR(IF(VLOOKUP('Xlookup set'!$S82,'Xlookup set'!$A$1:$R$1239,9,FALSE)=0,"",VLOOKUP('Xlookup set'!$S82,'Xlookup set'!$A$1:$R$1239,9,FALSE)),"")</f>
        <v/>
      </c>
      <c r="I82" t="str">
        <f>IFERROR(IF(VLOOKUP('Xlookup set'!$S82,'Xlookup set'!$A$1:$R$1239,10,FALSE)=0,"",VLOOKUP('Xlookup set'!$S82,'Xlookup set'!$A$1:$R$1239,10,FALSE)),"")</f>
        <v/>
      </c>
      <c r="J82" t="str">
        <f>IFERROR(IF(VLOOKUP('Xlookup set'!$S82,'Xlookup set'!$A$1:$R$1239,11,FALSE)=0,"",VLOOKUP('Xlookup set'!$S82,'Xlookup set'!$A$1:$R$1239,11,FALSE)),"")</f>
        <v/>
      </c>
      <c r="K82" t="str">
        <f>IFERROR(IF(VLOOKUP('Xlookup set'!$S82,'Xlookup set'!$A$1:$R$1239,12,FALSE)=0,"",VLOOKUP('Xlookup set'!$S82,'Xlookup set'!$A$1:$R$1239,12,FALSE)),"")</f>
        <v/>
      </c>
      <c r="L82" t="str">
        <f>IFERROR(IF(VLOOKUP('Xlookup set'!$S82,'Xlookup set'!$A$1:$R$1239,13,FALSE)=0,"",VLOOKUP('Xlookup set'!$S82,'Xlookup set'!$A$1:$R$1239,13,FALSE)),"")</f>
        <v/>
      </c>
      <c r="M82" t="str">
        <f>IFERROR(IF(VLOOKUP('Xlookup set'!$S82,'Xlookup set'!$A$1:$R$1239,14,FALSE)=0,"",VLOOKUP('Xlookup set'!$S82,'Xlookup set'!$A$1:$R$1239,14,FALSE)),"")</f>
        <v/>
      </c>
      <c r="N82" t="str">
        <f>IFERROR(IF(VLOOKUP('Xlookup set'!$S82,'Xlookup set'!$A$1:$R$1239,15,FALSE)=0,"",VLOOKUP('Xlookup set'!$S82,'Xlookup set'!$A$1:$R$1239,15,FALSE)),"")</f>
        <v/>
      </c>
      <c r="O82" t="str">
        <f>IFERROR(IF(VLOOKUP('Xlookup set'!$S82,'Xlookup set'!$A$1:$R$1239,16,FALSE)=0,"",VLOOKUP('Xlookup set'!$S82,'Xlookup set'!$A$1:$R$1239,16,FALSE)),"")</f>
        <v/>
      </c>
      <c r="P82" t="str">
        <f t="array" aca="1" ref="P82" ca="1">IFERROR(Y2IF(VLOOKUP('Xlookup set'!$S82,'Xlookup set'!$A$1:$R$1239,17,FALSE)=0,"",VLOOKUP('Xlookup set'!$S82,'Xlookup set'!$A$1:$R$1239,17,FALSE)),"")</f>
        <v/>
      </c>
      <c r="Q82" t="str">
        <f>IFERROR(IF(VLOOKUP('Xlookup set'!$S82,'Xlookup set'!$A$1:$R$1239,18,FALSE)=0,"",VLOOKUP('Xlookup set'!$S82,'Xlookup set'!$A$1:$R$1239,18,FALSE)),"")</f>
        <v/>
      </c>
    </row>
    <row r="83" spans="1:17">
      <c r="A83" t="str">
        <f>IFERROR(VLOOKUP('Xlookup set'!$S83,'Xlookup set'!$A$1:$R$1239,2,FALSE),"")</f>
        <v/>
      </c>
      <c r="B83" t="str">
        <f>IF(I83&lt;&gt;"",ドッグキャリー!$I$2,"")</f>
        <v/>
      </c>
      <c r="C83" t="str">
        <f t="shared" si="4"/>
        <v/>
      </c>
      <c r="D83" t="str">
        <f t="shared" si="5"/>
        <v/>
      </c>
      <c r="H83" s="74" t="str">
        <f>IFERROR(IF(VLOOKUP('Xlookup set'!$S83,'Xlookup set'!$A$1:$R$1239,9,FALSE)=0,"",VLOOKUP('Xlookup set'!$S83,'Xlookup set'!$A$1:$R$1239,9,FALSE)),"")</f>
        <v/>
      </c>
      <c r="I83" t="str">
        <f>IFERROR(IF(VLOOKUP('Xlookup set'!$S83,'Xlookup set'!$A$1:$R$1239,10,FALSE)=0,"",VLOOKUP('Xlookup set'!$S83,'Xlookup set'!$A$1:$R$1239,10,FALSE)),"")</f>
        <v/>
      </c>
      <c r="J83" t="str">
        <f>IFERROR(IF(VLOOKUP('Xlookup set'!$S83,'Xlookup set'!$A$1:$R$1239,11,FALSE)=0,"",VLOOKUP('Xlookup set'!$S83,'Xlookup set'!$A$1:$R$1239,11,FALSE)),"")</f>
        <v/>
      </c>
      <c r="K83" t="str">
        <f>IFERROR(IF(VLOOKUP('Xlookup set'!$S83,'Xlookup set'!$A$1:$R$1239,12,FALSE)=0,"",VLOOKUP('Xlookup set'!$S83,'Xlookup set'!$A$1:$R$1239,12,FALSE)),"")</f>
        <v/>
      </c>
      <c r="L83" t="str">
        <f>IFERROR(IF(VLOOKUP('Xlookup set'!$S83,'Xlookup set'!$A$1:$R$1239,13,FALSE)=0,"",VLOOKUP('Xlookup set'!$S83,'Xlookup set'!$A$1:$R$1239,13,FALSE)),"")</f>
        <v/>
      </c>
      <c r="M83" t="str">
        <f>IFERROR(IF(VLOOKUP('Xlookup set'!$S83,'Xlookup set'!$A$1:$R$1239,14,FALSE)=0,"",VLOOKUP('Xlookup set'!$S83,'Xlookup set'!$A$1:$R$1239,14,FALSE)),"")</f>
        <v/>
      </c>
      <c r="N83" t="str">
        <f>IFERROR(IF(VLOOKUP('Xlookup set'!$S83,'Xlookup set'!$A$1:$R$1239,15,FALSE)=0,"",VLOOKUP('Xlookup set'!$S83,'Xlookup set'!$A$1:$R$1239,15,FALSE)),"")</f>
        <v/>
      </c>
      <c r="O83" t="str">
        <f>IFERROR(IF(VLOOKUP('Xlookup set'!$S83,'Xlookup set'!$A$1:$R$1239,16,FALSE)=0,"",VLOOKUP('Xlookup set'!$S83,'Xlookup set'!$A$1:$R$1239,16,FALSE)),"")</f>
        <v/>
      </c>
      <c r="P83" t="str">
        <f t="array" aca="1" ref="P83" ca="1">IFERROR(Y2IF(VLOOKUP('Xlookup set'!$S83,'Xlookup set'!$A$1:$R$1239,17,FALSE)=0,"",VLOOKUP('Xlookup set'!$S83,'Xlookup set'!$A$1:$R$1239,17,FALSE)),"")</f>
        <v/>
      </c>
      <c r="Q83" t="str">
        <f>IFERROR(IF(VLOOKUP('Xlookup set'!$S83,'Xlookup set'!$A$1:$R$1239,18,FALSE)=0,"",VLOOKUP('Xlookup set'!$S83,'Xlookup set'!$A$1:$R$1239,18,FALSE)),"")</f>
        <v/>
      </c>
    </row>
    <row r="84" spans="1:17">
      <c r="A84" t="str">
        <f>IFERROR(VLOOKUP('Xlookup set'!$S84,'Xlookup set'!$A$1:$R$1239,2,FALSE),"")</f>
        <v/>
      </c>
      <c r="B84" t="str">
        <f>IF(I84&lt;&gt;"",ドッグキャリー!$I$2,"")</f>
        <v/>
      </c>
      <c r="C84" t="str">
        <f t="shared" si="4"/>
        <v/>
      </c>
      <c r="D84" t="str">
        <f t="shared" si="5"/>
        <v/>
      </c>
      <c r="H84" s="74" t="str">
        <f>IFERROR(IF(VLOOKUP('Xlookup set'!$S84,'Xlookup set'!$A$1:$R$1239,9,FALSE)=0,"",VLOOKUP('Xlookup set'!$S84,'Xlookup set'!$A$1:$R$1239,9,FALSE)),"")</f>
        <v/>
      </c>
      <c r="I84" t="str">
        <f>IFERROR(IF(VLOOKUP('Xlookup set'!$S84,'Xlookup set'!$A$1:$R$1239,10,FALSE)=0,"",VLOOKUP('Xlookup set'!$S84,'Xlookup set'!$A$1:$R$1239,10,FALSE)),"")</f>
        <v/>
      </c>
      <c r="J84" t="str">
        <f>IFERROR(IF(VLOOKUP('Xlookup set'!$S84,'Xlookup set'!$A$1:$R$1239,11,FALSE)=0,"",VLOOKUP('Xlookup set'!$S84,'Xlookup set'!$A$1:$R$1239,11,FALSE)),"")</f>
        <v/>
      </c>
      <c r="K84" t="str">
        <f>IFERROR(IF(VLOOKUP('Xlookup set'!$S84,'Xlookup set'!$A$1:$R$1239,12,FALSE)=0,"",VLOOKUP('Xlookup set'!$S84,'Xlookup set'!$A$1:$R$1239,12,FALSE)),"")</f>
        <v/>
      </c>
      <c r="L84" t="str">
        <f>IFERROR(IF(VLOOKUP('Xlookup set'!$S84,'Xlookup set'!$A$1:$R$1239,13,FALSE)=0,"",VLOOKUP('Xlookup set'!$S84,'Xlookup set'!$A$1:$R$1239,13,FALSE)),"")</f>
        <v/>
      </c>
      <c r="M84" t="str">
        <f>IFERROR(IF(VLOOKUP('Xlookup set'!$S84,'Xlookup set'!$A$1:$R$1239,14,FALSE)=0,"",VLOOKUP('Xlookup set'!$S84,'Xlookup set'!$A$1:$R$1239,14,FALSE)),"")</f>
        <v/>
      </c>
      <c r="N84" t="str">
        <f>IFERROR(IF(VLOOKUP('Xlookup set'!$S84,'Xlookup set'!$A$1:$R$1239,15,FALSE)=0,"",VLOOKUP('Xlookup set'!$S84,'Xlookup set'!$A$1:$R$1239,15,FALSE)),"")</f>
        <v/>
      </c>
      <c r="O84" t="str">
        <f>IFERROR(IF(VLOOKUP('Xlookup set'!$S84,'Xlookup set'!$A$1:$R$1239,16,FALSE)=0,"",VLOOKUP('Xlookup set'!$S84,'Xlookup set'!$A$1:$R$1239,16,FALSE)),"")</f>
        <v/>
      </c>
      <c r="P84" t="str">
        <f t="array" aca="1" ref="P84" ca="1">IFERROR(Y2IF(VLOOKUP('Xlookup set'!$S84,'Xlookup set'!$A$1:$R$1239,17,FALSE)=0,"",VLOOKUP('Xlookup set'!$S84,'Xlookup set'!$A$1:$R$1239,17,FALSE)),"")</f>
        <v/>
      </c>
      <c r="Q84" t="str">
        <f>IFERROR(IF(VLOOKUP('Xlookup set'!$S84,'Xlookup set'!$A$1:$R$1239,18,FALSE)=0,"",VLOOKUP('Xlookup set'!$S84,'Xlookup set'!$A$1:$R$1239,18,FALSE)),"")</f>
        <v/>
      </c>
    </row>
    <row r="85" spans="1:17">
      <c r="A85" t="str">
        <f>IFERROR(VLOOKUP('Xlookup set'!$S85,'Xlookup set'!$A$1:$R$1239,2,FALSE),"")</f>
        <v/>
      </c>
      <c r="B85" t="str">
        <f>IF(I85&lt;&gt;"",ドッグキャリー!$I$2,"")</f>
        <v/>
      </c>
      <c r="C85" t="str">
        <f t="shared" si="4"/>
        <v/>
      </c>
      <c r="D85" t="str">
        <f t="shared" si="5"/>
        <v/>
      </c>
      <c r="H85" s="74" t="str">
        <f>IFERROR(IF(VLOOKUP('Xlookup set'!$S85,'Xlookup set'!$A$1:$R$1239,9,FALSE)=0,"",VLOOKUP('Xlookup set'!$S85,'Xlookup set'!$A$1:$R$1239,9,FALSE)),"")</f>
        <v/>
      </c>
      <c r="I85" t="str">
        <f>IFERROR(IF(VLOOKUP('Xlookup set'!$S85,'Xlookup set'!$A$1:$R$1239,10,FALSE)=0,"",VLOOKUP('Xlookup set'!$S85,'Xlookup set'!$A$1:$R$1239,10,FALSE)),"")</f>
        <v/>
      </c>
      <c r="J85" t="str">
        <f>IFERROR(IF(VLOOKUP('Xlookup set'!$S85,'Xlookup set'!$A$1:$R$1239,11,FALSE)=0,"",VLOOKUP('Xlookup set'!$S85,'Xlookup set'!$A$1:$R$1239,11,FALSE)),"")</f>
        <v/>
      </c>
      <c r="K85" t="str">
        <f>IFERROR(IF(VLOOKUP('Xlookup set'!$S85,'Xlookup set'!$A$1:$R$1239,12,FALSE)=0,"",VLOOKUP('Xlookup set'!$S85,'Xlookup set'!$A$1:$R$1239,12,FALSE)),"")</f>
        <v/>
      </c>
      <c r="L85" t="str">
        <f>IFERROR(IF(VLOOKUP('Xlookup set'!$S85,'Xlookup set'!$A$1:$R$1239,13,FALSE)=0,"",VLOOKUP('Xlookup set'!$S85,'Xlookup set'!$A$1:$R$1239,13,FALSE)),"")</f>
        <v/>
      </c>
      <c r="M85" t="str">
        <f>IFERROR(IF(VLOOKUP('Xlookup set'!$S85,'Xlookup set'!$A$1:$R$1239,14,FALSE)=0,"",VLOOKUP('Xlookup set'!$S85,'Xlookup set'!$A$1:$R$1239,14,FALSE)),"")</f>
        <v/>
      </c>
      <c r="N85" t="str">
        <f>IFERROR(IF(VLOOKUP('Xlookup set'!$S85,'Xlookup set'!$A$1:$R$1239,15,FALSE)=0,"",VLOOKUP('Xlookup set'!$S85,'Xlookup set'!$A$1:$R$1239,15,FALSE)),"")</f>
        <v/>
      </c>
      <c r="O85" t="str">
        <f>IFERROR(IF(VLOOKUP('Xlookup set'!$S85,'Xlookup set'!$A$1:$R$1239,16,FALSE)=0,"",VLOOKUP('Xlookup set'!$S85,'Xlookup set'!$A$1:$R$1239,16,FALSE)),"")</f>
        <v/>
      </c>
      <c r="P85" t="str">
        <f t="array" aca="1" ref="P85" ca="1">IFERROR(Y2IF(VLOOKUP('Xlookup set'!$S85,'Xlookup set'!$A$1:$R$1239,17,FALSE)=0,"",VLOOKUP('Xlookup set'!$S85,'Xlookup set'!$A$1:$R$1239,17,FALSE)),"")</f>
        <v/>
      </c>
      <c r="Q85" t="str">
        <f>IFERROR(IF(VLOOKUP('Xlookup set'!$S85,'Xlookup set'!$A$1:$R$1239,18,FALSE)=0,"",VLOOKUP('Xlookup set'!$S85,'Xlookup set'!$A$1:$R$1239,18,FALSE)),"")</f>
        <v/>
      </c>
    </row>
    <row r="86" spans="1:17">
      <c r="A86" t="str">
        <f>IFERROR(VLOOKUP('Xlookup set'!$S86,'Xlookup set'!$A$1:$R$1239,2,FALSE),"")</f>
        <v/>
      </c>
      <c r="B86" t="str">
        <f>IF(I86&lt;&gt;"",ドッグキャリー!$I$2,"")</f>
        <v/>
      </c>
      <c r="C86" t="str">
        <f t="shared" si="4"/>
        <v/>
      </c>
      <c r="D86" t="str">
        <f t="shared" si="5"/>
        <v/>
      </c>
      <c r="H86" s="74" t="str">
        <f>IFERROR(IF(VLOOKUP('Xlookup set'!$S86,'Xlookup set'!$A$1:$R$1239,9,FALSE)=0,"",VLOOKUP('Xlookup set'!$S86,'Xlookup set'!$A$1:$R$1239,9,FALSE)),"")</f>
        <v/>
      </c>
      <c r="I86" t="str">
        <f>IFERROR(IF(VLOOKUP('Xlookup set'!$S86,'Xlookup set'!$A$1:$R$1239,10,FALSE)=0,"",VLOOKUP('Xlookup set'!$S86,'Xlookup set'!$A$1:$R$1239,10,FALSE)),"")</f>
        <v/>
      </c>
      <c r="J86" t="str">
        <f>IFERROR(IF(VLOOKUP('Xlookup set'!$S86,'Xlookup set'!$A$1:$R$1239,11,FALSE)=0,"",VLOOKUP('Xlookup set'!$S86,'Xlookup set'!$A$1:$R$1239,11,FALSE)),"")</f>
        <v/>
      </c>
      <c r="K86" t="str">
        <f>IFERROR(IF(VLOOKUP('Xlookup set'!$S86,'Xlookup set'!$A$1:$R$1239,12,FALSE)=0,"",VLOOKUP('Xlookup set'!$S86,'Xlookup set'!$A$1:$R$1239,12,FALSE)),"")</f>
        <v/>
      </c>
      <c r="L86" t="str">
        <f>IFERROR(IF(VLOOKUP('Xlookup set'!$S86,'Xlookup set'!$A$1:$R$1239,13,FALSE)=0,"",VLOOKUP('Xlookup set'!$S86,'Xlookup set'!$A$1:$R$1239,13,FALSE)),"")</f>
        <v/>
      </c>
      <c r="M86" t="str">
        <f>IFERROR(IF(VLOOKUP('Xlookup set'!$S86,'Xlookup set'!$A$1:$R$1239,14,FALSE)=0,"",VLOOKUP('Xlookup set'!$S86,'Xlookup set'!$A$1:$R$1239,14,FALSE)),"")</f>
        <v/>
      </c>
      <c r="N86" t="str">
        <f>IFERROR(IF(VLOOKUP('Xlookup set'!$S86,'Xlookup set'!$A$1:$R$1239,15,FALSE)=0,"",VLOOKUP('Xlookup set'!$S86,'Xlookup set'!$A$1:$R$1239,15,FALSE)),"")</f>
        <v/>
      </c>
      <c r="O86" t="str">
        <f>IFERROR(IF(VLOOKUP('Xlookup set'!$S86,'Xlookup set'!$A$1:$R$1239,16,FALSE)=0,"",VLOOKUP('Xlookup set'!$S86,'Xlookup set'!$A$1:$R$1239,16,FALSE)),"")</f>
        <v/>
      </c>
      <c r="P86" t="str">
        <f t="array" aca="1" ref="P86" ca="1">IFERROR(Y2IF(VLOOKUP('Xlookup set'!$S86,'Xlookup set'!$A$1:$R$1239,17,FALSE)=0,"",VLOOKUP('Xlookup set'!$S86,'Xlookup set'!$A$1:$R$1239,17,FALSE)),"")</f>
        <v/>
      </c>
      <c r="Q86" t="str">
        <f>IFERROR(IF(VLOOKUP('Xlookup set'!$S86,'Xlookup set'!$A$1:$R$1239,18,FALSE)=0,"",VLOOKUP('Xlookup set'!$S86,'Xlookup set'!$A$1:$R$1239,18,FALSE)),"")</f>
        <v/>
      </c>
    </row>
    <row r="87" spans="1:17">
      <c r="A87" t="str">
        <f>IFERROR(VLOOKUP('Xlookup set'!$S87,'Xlookup set'!$A$1:$R$1239,2,FALSE),"")</f>
        <v/>
      </c>
      <c r="B87" t="str">
        <f>IF(I87&lt;&gt;"",ドッグキャリー!$I$2,"")</f>
        <v/>
      </c>
      <c r="C87" t="str">
        <f t="shared" si="4"/>
        <v/>
      </c>
      <c r="D87" t="str">
        <f t="shared" si="5"/>
        <v/>
      </c>
      <c r="H87" s="74" t="str">
        <f>IFERROR(IF(VLOOKUP('Xlookup set'!$S87,'Xlookup set'!$A$1:$R$1239,9,FALSE)=0,"",VLOOKUP('Xlookup set'!$S87,'Xlookup set'!$A$1:$R$1239,9,FALSE)),"")</f>
        <v/>
      </c>
      <c r="I87" t="str">
        <f>IFERROR(IF(VLOOKUP('Xlookup set'!$S87,'Xlookup set'!$A$1:$R$1239,10,FALSE)=0,"",VLOOKUP('Xlookup set'!$S87,'Xlookup set'!$A$1:$R$1239,10,FALSE)),"")</f>
        <v/>
      </c>
      <c r="J87" t="str">
        <f>IFERROR(IF(VLOOKUP('Xlookup set'!$S87,'Xlookup set'!$A$1:$R$1239,11,FALSE)=0,"",VLOOKUP('Xlookup set'!$S87,'Xlookup set'!$A$1:$R$1239,11,FALSE)),"")</f>
        <v/>
      </c>
      <c r="K87" t="str">
        <f>IFERROR(IF(VLOOKUP('Xlookup set'!$S87,'Xlookup set'!$A$1:$R$1239,12,FALSE)=0,"",VLOOKUP('Xlookup set'!$S87,'Xlookup set'!$A$1:$R$1239,12,FALSE)),"")</f>
        <v/>
      </c>
      <c r="L87" t="str">
        <f>IFERROR(IF(VLOOKUP('Xlookup set'!$S87,'Xlookup set'!$A$1:$R$1239,13,FALSE)=0,"",VLOOKUP('Xlookup set'!$S87,'Xlookup set'!$A$1:$R$1239,13,FALSE)),"")</f>
        <v/>
      </c>
      <c r="M87" t="str">
        <f>IFERROR(IF(VLOOKUP('Xlookup set'!$S87,'Xlookup set'!$A$1:$R$1239,14,FALSE)=0,"",VLOOKUP('Xlookup set'!$S87,'Xlookup set'!$A$1:$R$1239,14,FALSE)),"")</f>
        <v/>
      </c>
      <c r="N87" t="str">
        <f>IFERROR(IF(VLOOKUP('Xlookup set'!$S87,'Xlookup set'!$A$1:$R$1239,15,FALSE)=0,"",VLOOKUP('Xlookup set'!$S87,'Xlookup set'!$A$1:$R$1239,15,FALSE)),"")</f>
        <v/>
      </c>
      <c r="O87" t="str">
        <f>IFERROR(IF(VLOOKUP('Xlookup set'!$S87,'Xlookup set'!$A$1:$R$1239,16,FALSE)=0,"",VLOOKUP('Xlookup set'!$S87,'Xlookup set'!$A$1:$R$1239,16,FALSE)),"")</f>
        <v/>
      </c>
      <c r="P87" t="str">
        <f t="array" aca="1" ref="P87" ca="1">IFERROR(Y2IF(VLOOKUP('Xlookup set'!$S87,'Xlookup set'!$A$1:$R$1239,17,FALSE)=0,"",VLOOKUP('Xlookup set'!$S87,'Xlookup set'!$A$1:$R$1239,17,FALSE)),"")</f>
        <v/>
      </c>
      <c r="Q87" t="str">
        <f>IFERROR(IF(VLOOKUP('Xlookup set'!$S87,'Xlookup set'!$A$1:$R$1239,18,FALSE)=0,"",VLOOKUP('Xlookup set'!$S87,'Xlookup set'!$A$1:$R$1239,18,FALSE)),"")</f>
        <v/>
      </c>
    </row>
    <row r="88" spans="1:17">
      <c r="A88" t="str">
        <f>IFERROR(VLOOKUP('Xlookup set'!$S88,'Xlookup set'!$A$1:$R$1239,2,FALSE),"")</f>
        <v/>
      </c>
      <c r="B88" t="str">
        <f>IF(I88&lt;&gt;"",ドッグキャリー!$I$2,"")</f>
        <v/>
      </c>
      <c r="C88" t="str">
        <f t="shared" si="4"/>
        <v/>
      </c>
      <c r="D88" t="str">
        <f t="shared" si="5"/>
        <v/>
      </c>
      <c r="H88" s="74" t="str">
        <f>IFERROR(IF(VLOOKUP('Xlookup set'!$S88,'Xlookup set'!$A$1:$R$1239,9,FALSE)=0,"",VLOOKUP('Xlookup set'!$S88,'Xlookup set'!$A$1:$R$1239,9,FALSE)),"")</f>
        <v/>
      </c>
      <c r="I88" t="str">
        <f>IFERROR(IF(VLOOKUP('Xlookup set'!$S88,'Xlookup set'!$A$1:$R$1239,10,FALSE)=0,"",VLOOKUP('Xlookup set'!$S88,'Xlookup set'!$A$1:$R$1239,10,FALSE)),"")</f>
        <v/>
      </c>
      <c r="J88" t="str">
        <f>IFERROR(IF(VLOOKUP('Xlookup set'!$S88,'Xlookup set'!$A$1:$R$1239,11,FALSE)=0,"",VLOOKUP('Xlookup set'!$S88,'Xlookup set'!$A$1:$R$1239,11,FALSE)),"")</f>
        <v/>
      </c>
      <c r="K88" t="str">
        <f>IFERROR(IF(VLOOKUP('Xlookup set'!$S88,'Xlookup set'!$A$1:$R$1239,12,FALSE)=0,"",VLOOKUP('Xlookup set'!$S88,'Xlookup set'!$A$1:$R$1239,12,FALSE)),"")</f>
        <v/>
      </c>
      <c r="L88" t="str">
        <f>IFERROR(IF(VLOOKUP('Xlookup set'!$S88,'Xlookup set'!$A$1:$R$1239,13,FALSE)=0,"",VLOOKUP('Xlookup set'!$S88,'Xlookup set'!$A$1:$R$1239,13,FALSE)),"")</f>
        <v/>
      </c>
      <c r="M88" t="str">
        <f>IFERROR(IF(VLOOKUP('Xlookup set'!$S88,'Xlookup set'!$A$1:$R$1239,14,FALSE)=0,"",VLOOKUP('Xlookup set'!$S88,'Xlookup set'!$A$1:$R$1239,14,FALSE)),"")</f>
        <v/>
      </c>
      <c r="N88" t="str">
        <f>IFERROR(IF(VLOOKUP('Xlookup set'!$S88,'Xlookup set'!$A$1:$R$1239,15,FALSE)=0,"",VLOOKUP('Xlookup set'!$S88,'Xlookup set'!$A$1:$R$1239,15,FALSE)),"")</f>
        <v/>
      </c>
      <c r="O88" t="str">
        <f>IFERROR(IF(VLOOKUP('Xlookup set'!$S88,'Xlookup set'!$A$1:$R$1239,16,FALSE)=0,"",VLOOKUP('Xlookup set'!$S88,'Xlookup set'!$A$1:$R$1239,16,FALSE)),"")</f>
        <v/>
      </c>
      <c r="P88" t="str">
        <f t="array" aca="1" ref="P88" ca="1">IFERROR(Y2IF(VLOOKUP('Xlookup set'!$S88,'Xlookup set'!$A$1:$R$1239,17,FALSE)=0,"",VLOOKUP('Xlookup set'!$S88,'Xlookup set'!$A$1:$R$1239,17,FALSE)),"")</f>
        <v/>
      </c>
      <c r="Q88" t="str">
        <f>IFERROR(IF(VLOOKUP('Xlookup set'!$S88,'Xlookup set'!$A$1:$R$1239,18,FALSE)=0,"",VLOOKUP('Xlookup set'!$S88,'Xlookup set'!$A$1:$R$1239,18,FALSE)),"")</f>
        <v/>
      </c>
    </row>
    <row r="89" spans="1:17">
      <c r="A89" t="str">
        <f>IFERROR(VLOOKUP('Xlookup set'!$S89,'Xlookup set'!$A$1:$R$1239,2,FALSE),"")</f>
        <v/>
      </c>
      <c r="B89" t="str">
        <f>IF(I89&lt;&gt;"",ドッグキャリー!$I$2,"")</f>
        <v/>
      </c>
      <c r="C89" t="str">
        <f t="shared" si="4"/>
        <v/>
      </c>
      <c r="D89" t="str">
        <f t="shared" si="5"/>
        <v/>
      </c>
      <c r="H89" s="74" t="str">
        <f>IFERROR(IF(VLOOKUP('Xlookup set'!$S89,'Xlookup set'!$A$1:$R$1239,9,FALSE)=0,"",VLOOKUP('Xlookup set'!$S89,'Xlookup set'!$A$1:$R$1239,9,FALSE)),"")</f>
        <v/>
      </c>
      <c r="I89" t="str">
        <f>IFERROR(IF(VLOOKUP('Xlookup set'!$S89,'Xlookup set'!$A$1:$R$1239,10,FALSE)=0,"",VLOOKUP('Xlookup set'!$S89,'Xlookup set'!$A$1:$R$1239,10,FALSE)),"")</f>
        <v/>
      </c>
      <c r="J89" t="str">
        <f>IFERROR(IF(VLOOKUP('Xlookup set'!$S89,'Xlookup set'!$A$1:$R$1239,11,FALSE)=0,"",VLOOKUP('Xlookup set'!$S89,'Xlookup set'!$A$1:$R$1239,11,FALSE)),"")</f>
        <v/>
      </c>
      <c r="K89" t="str">
        <f>IFERROR(IF(VLOOKUP('Xlookup set'!$S89,'Xlookup set'!$A$1:$R$1239,12,FALSE)=0,"",VLOOKUP('Xlookup set'!$S89,'Xlookup set'!$A$1:$R$1239,12,FALSE)),"")</f>
        <v/>
      </c>
      <c r="L89" t="str">
        <f>IFERROR(IF(VLOOKUP('Xlookup set'!$S89,'Xlookup set'!$A$1:$R$1239,13,FALSE)=0,"",VLOOKUP('Xlookup set'!$S89,'Xlookup set'!$A$1:$R$1239,13,FALSE)),"")</f>
        <v/>
      </c>
      <c r="M89" t="str">
        <f>IFERROR(IF(VLOOKUP('Xlookup set'!$S89,'Xlookup set'!$A$1:$R$1239,14,FALSE)=0,"",VLOOKUP('Xlookup set'!$S89,'Xlookup set'!$A$1:$R$1239,14,FALSE)),"")</f>
        <v/>
      </c>
      <c r="N89" t="str">
        <f>IFERROR(IF(VLOOKUP('Xlookup set'!$S89,'Xlookup set'!$A$1:$R$1239,15,FALSE)=0,"",VLOOKUP('Xlookup set'!$S89,'Xlookup set'!$A$1:$R$1239,15,FALSE)),"")</f>
        <v/>
      </c>
      <c r="O89" t="str">
        <f>IFERROR(IF(VLOOKUP('Xlookup set'!$S89,'Xlookup set'!$A$1:$R$1239,16,FALSE)=0,"",VLOOKUP('Xlookup set'!$S89,'Xlookup set'!$A$1:$R$1239,16,FALSE)),"")</f>
        <v/>
      </c>
      <c r="P89" t="str">
        <f t="array" aca="1" ref="P89" ca="1">IFERROR(Y2IF(VLOOKUP('Xlookup set'!$S89,'Xlookup set'!$A$1:$R$1239,17,FALSE)=0,"",VLOOKUP('Xlookup set'!$S89,'Xlookup set'!$A$1:$R$1239,17,FALSE)),"")</f>
        <v/>
      </c>
      <c r="Q89" t="str">
        <f>IFERROR(IF(VLOOKUP('Xlookup set'!$S89,'Xlookup set'!$A$1:$R$1239,18,FALSE)=0,"",VLOOKUP('Xlookup set'!$S89,'Xlookup set'!$A$1:$R$1239,18,FALSE)),"")</f>
        <v/>
      </c>
    </row>
    <row r="90" spans="1:17">
      <c r="A90" t="str">
        <f>IFERROR(VLOOKUP('Xlookup set'!$S90,'Xlookup set'!$A$1:$R$1239,2,FALSE),"")</f>
        <v/>
      </c>
      <c r="B90" t="str">
        <f>IF(I90&lt;&gt;"",ドッグキャリー!$I$2,"")</f>
        <v/>
      </c>
      <c r="C90" t="str">
        <f t="shared" si="4"/>
        <v/>
      </c>
      <c r="D90" t="str">
        <f t="shared" si="5"/>
        <v/>
      </c>
      <c r="H90" s="74" t="str">
        <f>IFERROR(IF(VLOOKUP('Xlookup set'!$S90,'Xlookup set'!$A$1:$R$1239,9,FALSE)=0,"",VLOOKUP('Xlookup set'!$S90,'Xlookup set'!$A$1:$R$1239,9,FALSE)),"")</f>
        <v/>
      </c>
      <c r="I90" t="str">
        <f>IFERROR(IF(VLOOKUP('Xlookup set'!$S90,'Xlookup set'!$A$1:$R$1239,10,FALSE)=0,"",VLOOKUP('Xlookup set'!$S90,'Xlookup set'!$A$1:$R$1239,10,FALSE)),"")</f>
        <v/>
      </c>
      <c r="J90" t="str">
        <f>IFERROR(IF(VLOOKUP('Xlookup set'!$S90,'Xlookup set'!$A$1:$R$1239,11,FALSE)=0,"",VLOOKUP('Xlookup set'!$S90,'Xlookup set'!$A$1:$R$1239,11,FALSE)),"")</f>
        <v/>
      </c>
      <c r="K90" t="str">
        <f>IFERROR(IF(VLOOKUP('Xlookup set'!$S90,'Xlookup set'!$A$1:$R$1239,12,FALSE)=0,"",VLOOKUP('Xlookup set'!$S90,'Xlookup set'!$A$1:$R$1239,12,FALSE)),"")</f>
        <v/>
      </c>
      <c r="L90" t="str">
        <f>IFERROR(IF(VLOOKUP('Xlookup set'!$S90,'Xlookup set'!$A$1:$R$1239,13,FALSE)=0,"",VLOOKUP('Xlookup set'!$S90,'Xlookup set'!$A$1:$R$1239,13,FALSE)),"")</f>
        <v/>
      </c>
      <c r="M90" t="str">
        <f>IFERROR(IF(VLOOKUP('Xlookup set'!$S90,'Xlookup set'!$A$1:$R$1239,14,FALSE)=0,"",VLOOKUP('Xlookup set'!$S90,'Xlookup set'!$A$1:$R$1239,14,FALSE)),"")</f>
        <v/>
      </c>
      <c r="N90" t="str">
        <f>IFERROR(IF(VLOOKUP('Xlookup set'!$S90,'Xlookup set'!$A$1:$R$1239,15,FALSE)=0,"",VLOOKUP('Xlookup set'!$S90,'Xlookup set'!$A$1:$R$1239,15,FALSE)),"")</f>
        <v/>
      </c>
      <c r="O90" t="str">
        <f>IFERROR(IF(VLOOKUP('Xlookup set'!$S90,'Xlookup set'!$A$1:$R$1239,16,FALSE)=0,"",VLOOKUP('Xlookup set'!$S90,'Xlookup set'!$A$1:$R$1239,16,FALSE)),"")</f>
        <v/>
      </c>
      <c r="P90" t="str">
        <f t="array" aca="1" ref="P90" ca="1">IFERROR(Y2IF(VLOOKUP('Xlookup set'!$S90,'Xlookup set'!$A$1:$R$1239,17,FALSE)=0,"",VLOOKUP('Xlookup set'!$S90,'Xlookup set'!$A$1:$R$1239,17,FALSE)),"")</f>
        <v/>
      </c>
      <c r="Q90" t="str">
        <f>IFERROR(IF(VLOOKUP('Xlookup set'!$S90,'Xlookup set'!$A$1:$R$1239,18,FALSE)=0,"",VLOOKUP('Xlookup set'!$S90,'Xlookup set'!$A$1:$R$1239,18,FALSE)),"")</f>
        <v/>
      </c>
    </row>
    <row r="91" spans="1:17">
      <c r="A91" t="str">
        <f>IFERROR(VLOOKUP('Xlookup set'!$S91,'Xlookup set'!$A$1:$R$1239,2,FALSE),"")</f>
        <v/>
      </c>
      <c r="B91" t="str">
        <f>IF(I91&lt;&gt;"",ドッグキャリー!$I$2,"")</f>
        <v/>
      </c>
      <c r="C91" t="str">
        <f t="shared" si="4"/>
        <v/>
      </c>
      <c r="D91" t="str">
        <f t="shared" si="5"/>
        <v/>
      </c>
      <c r="H91" s="74" t="str">
        <f>IFERROR(IF(VLOOKUP('Xlookup set'!$S91,'Xlookup set'!$A$1:$R$1239,9,FALSE)=0,"",VLOOKUP('Xlookup set'!$S91,'Xlookup set'!$A$1:$R$1239,9,FALSE)),"")</f>
        <v/>
      </c>
      <c r="I91" t="str">
        <f>IFERROR(IF(VLOOKUP('Xlookup set'!$S91,'Xlookup set'!$A$1:$R$1239,10,FALSE)=0,"",VLOOKUP('Xlookup set'!$S91,'Xlookup set'!$A$1:$R$1239,10,FALSE)),"")</f>
        <v/>
      </c>
      <c r="J91" t="str">
        <f>IFERROR(IF(VLOOKUP('Xlookup set'!$S91,'Xlookup set'!$A$1:$R$1239,11,FALSE)=0,"",VLOOKUP('Xlookup set'!$S91,'Xlookup set'!$A$1:$R$1239,11,FALSE)),"")</f>
        <v/>
      </c>
      <c r="K91" t="str">
        <f>IFERROR(IF(VLOOKUP('Xlookup set'!$S91,'Xlookup set'!$A$1:$R$1239,12,FALSE)=0,"",VLOOKUP('Xlookup set'!$S91,'Xlookup set'!$A$1:$R$1239,12,FALSE)),"")</f>
        <v/>
      </c>
      <c r="L91" t="str">
        <f>IFERROR(IF(VLOOKUP('Xlookup set'!$S91,'Xlookup set'!$A$1:$R$1239,13,FALSE)=0,"",VLOOKUP('Xlookup set'!$S91,'Xlookup set'!$A$1:$R$1239,13,FALSE)),"")</f>
        <v/>
      </c>
      <c r="M91" t="str">
        <f>IFERROR(IF(VLOOKUP('Xlookup set'!$S91,'Xlookup set'!$A$1:$R$1239,14,FALSE)=0,"",VLOOKUP('Xlookup set'!$S91,'Xlookup set'!$A$1:$R$1239,14,FALSE)),"")</f>
        <v/>
      </c>
      <c r="N91" t="str">
        <f>IFERROR(IF(VLOOKUP('Xlookup set'!$S91,'Xlookup set'!$A$1:$R$1239,15,FALSE)=0,"",VLOOKUP('Xlookup set'!$S91,'Xlookup set'!$A$1:$R$1239,15,FALSE)),"")</f>
        <v/>
      </c>
      <c r="O91" t="str">
        <f>IFERROR(IF(VLOOKUP('Xlookup set'!$S91,'Xlookup set'!$A$1:$R$1239,16,FALSE)=0,"",VLOOKUP('Xlookup set'!$S91,'Xlookup set'!$A$1:$R$1239,16,FALSE)),"")</f>
        <v/>
      </c>
      <c r="P91" t="str">
        <f t="array" aca="1" ref="P91" ca="1">IFERROR(Y2IF(VLOOKUP('Xlookup set'!$S91,'Xlookup set'!$A$1:$R$1239,17,FALSE)=0,"",VLOOKUP('Xlookup set'!$S91,'Xlookup set'!$A$1:$R$1239,17,FALSE)),"")</f>
        <v/>
      </c>
      <c r="Q91" t="str">
        <f>IFERROR(IF(VLOOKUP('Xlookup set'!$S91,'Xlookup set'!$A$1:$R$1239,18,FALSE)=0,"",VLOOKUP('Xlookup set'!$S91,'Xlookup set'!$A$1:$R$1239,18,FALSE)),"")</f>
        <v/>
      </c>
    </row>
    <row r="92" spans="1:17">
      <c r="A92" t="str">
        <f>IFERROR(VLOOKUP('Xlookup set'!$S92,'Xlookup set'!$A$1:$R$1239,2,FALSE),"")</f>
        <v/>
      </c>
      <c r="B92" t="str">
        <f>IF(I92&lt;&gt;"",ドッグキャリー!$I$2,"")</f>
        <v/>
      </c>
      <c r="C92" t="str">
        <f t="shared" si="4"/>
        <v/>
      </c>
      <c r="D92" t="str">
        <f t="shared" si="5"/>
        <v/>
      </c>
      <c r="H92" s="74" t="str">
        <f>IFERROR(IF(VLOOKUP('Xlookup set'!$S92,'Xlookup set'!$A$1:$R$1239,9,FALSE)=0,"",VLOOKUP('Xlookup set'!$S92,'Xlookup set'!$A$1:$R$1239,9,FALSE)),"")</f>
        <v/>
      </c>
      <c r="I92" t="str">
        <f>IFERROR(IF(VLOOKUP('Xlookup set'!$S92,'Xlookup set'!$A$1:$R$1239,10,FALSE)=0,"",VLOOKUP('Xlookup set'!$S92,'Xlookup set'!$A$1:$R$1239,10,FALSE)),"")</f>
        <v/>
      </c>
      <c r="J92" t="str">
        <f>IFERROR(IF(VLOOKUP('Xlookup set'!$S92,'Xlookup set'!$A$1:$R$1239,11,FALSE)=0,"",VLOOKUP('Xlookup set'!$S92,'Xlookup set'!$A$1:$R$1239,11,FALSE)),"")</f>
        <v/>
      </c>
      <c r="K92" t="str">
        <f>IFERROR(IF(VLOOKUP('Xlookup set'!$S92,'Xlookup set'!$A$1:$R$1239,12,FALSE)=0,"",VLOOKUP('Xlookup set'!$S92,'Xlookup set'!$A$1:$R$1239,12,FALSE)),"")</f>
        <v/>
      </c>
      <c r="L92" t="str">
        <f>IFERROR(IF(VLOOKUP('Xlookup set'!$S92,'Xlookup set'!$A$1:$R$1239,13,FALSE)=0,"",VLOOKUP('Xlookup set'!$S92,'Xlookup set'!$A$1:$R$1239,13,FALSE)),"")</f>
        <v/>
      </c>
      <c r="M92" t="str">
        <f>IFERROR(IF(VLOOKUP('Xlookup set'!$S92,'Xlookup set'!$A$1:$R$1239,14,FALSE)=0,"",VLOOKUP('Xlookup set'!$S92,'Xlookup set'!$A$1:$R$1239,14,FALSE)),"")</f>
        <v/>
      </c>
      <c r="N92" t="str">
        <f>IFERROR(IF(VLOOKUP('Xlookup set'!$S92,'Xlookup set'!$A$1:$R$1239,15,FALSE)=0,"",VLOOKUP('Xlookup set'!$S92,'Xlookup set'!$A$1:$R$1239,15,FALSE)),"")</f>
        <v/>
      </c>
      <c r="O92" t="str">
        <f>IFERROR(IF(VLOOKUP('Xlookup set'!$S92,'Xlookup set'!$A$1:$R$1239,16,FALSE)=0,"",VLOOKUP('Xlookup set'!$S92,'Xlookup set'!$A$1:$R$1239,16,FALSE)),"")</f>
        <v/>
      </c>
      <c r="P92" t="str">
        <f t="array" aca="1" ref="P92" ca="1">IFERROR(Y2IF(VLOOKUP('Xlookup set'!$S92,'Xlookup set'!$A$1:$R$1239,17,FALSE)=0,"",VLOOKUP('Xlookup set'!$S92,'Xlookup set'!$A$1:$R$1239,17,FALSE)),"")</f>
        <v/>
      </c>
      <c r="Q92" t="str">
        <f>IFERROR(IF(VLOOKUP('Xlookup set'!$S92,'Xlookup set'!$A$1:$R$1239,18,FALSE)=0,"",VLOOKUP('Xlookup set'!$S92,'Xlookup set'!$A$1:$R$1239,18,FALSE)),"")</f>
        <v/>
      </c>
    </row>
    <row r="93" spans="1:17">
      <c r="A93" t="str">
        <f>IFERROR(VLOOKUP('Xlookup set'!$S93,'Xlookup set'!$A$1:$R$1239,2,FALSE),"")</f>
        <v/>
      </c>
      <c r="B93" t="str">
        <f>IF(I93&lt;&gt;"",ドッグキャリー!$I$2,"")</f>
        <v/>
      </c>
      <c r="C93" t="str">
        <f t="shared" si="4"/>
        <v/>
      </c>
      <c r="D93" t="str">
        <f t="shared" si="5"/>
        <v/>
      </c>
      <c r="H93" s="74" t="str">
        <f>IFERROR(IF(VLOOKUP('Xlookup set'!$S93,'Xlookup set'!$A$1:$R$1239,9,FALSE)=0,"",VLOOKUP('Xlookup set'!$S93,'Xlookup set'!$A$1:$R$1239,9,FALSE)),"")</f>
        <v/>
      </c>
      <c r="I93" t="str">
        <f>IFERROR(IF(VLOOKUP('Xlookup set'!$S93,'Xlookup set'!$A$1:$R$1239,10,FALSE)=0,"",VLOOKUP('Xlookup set'!$S93,'Xlookup set'!$A$1:$R$1239,10,FALSE)),"")</f>
        <v/>
      </c>
      <c r="J93" t="str">
        <f>IFERROR(IF(VLOOKUP('Xlookup set'!$S93,'Xlookup set'!$A$1:$R$1239,11,FALSE)=0,"",VLOOKUP('Xlookup set'!$S93,'Xlookup set'!$A$1:$R$1239,11,FALSE)),"")</f>
        <v/>
      </c>
      <c r="K93" t="str">
        <f>IFERROR(IF(VLOOKUP('Xlookup set'!$S93,'Xlookup set'!$A$1:$R$1239,12,FALSE)=0,"",VLOOKUP('Xlookup set'!$S93,'Xlookup set'!$A$1:$R$1239,12,FALSE)),"")</f>
        <v/>
      </c>
      <c r="L93" t="str">
        <f>IFERROR(IF(VLOOKUP('Xlookup set'!$S93,'Xlookup set'!$A$1:$R$1239,13,FALSE)=0,"",VLOOKUP('Xlookup set'!$S93,'Xlookup set'!$A$1:$R$1239,13,FALSE)),"")</f>
        <v/>
      </c>
      <c r="M93" t="str">
        <f>IFERROR(IF(VLOOKUP('Xlookup set'!$S93,'Xlookup set'!$A$1:$R$1239,14,FALSE)=0,"",VLOOKUP('Xlookup set'!$S93,'Xlookup set'!$A$1:$R$1239,14,FALSE)),"")</f>
        <v/>
      </c>
      <c r="N93" t="str">
        <f>IFERROR(IF(VLOOKUP('Xlookup set'!$S93,'Xlookup set'!$A$1:$R$1239,15,FALSE)=0,"",VLOOKUP('Xlookup set'!$S93,'Xlookup set'!$A$1:$R$1239,15,FALSE)),"")</f>
        <v/>
      </c>
      <c r="O93" t="str">
        <f>IFERROR(IF(VLOOKUP('Xlookup set'!$S93,'Xlookup set'!$A$1:$R$1239,16,FALSE)=0,"",VLOOKUP('Xlookup set'!$S93,'Xlookup set'!$A$1:$R$1239,16,FALSE)),"")</f>
        <v/>
      </c>
      <c r="P93" t="str">
        <f t="array" aca="1" ref="P93" ca="1">IFERROR(Y2IF(VLOOKUP('Xlookup set'!$S93,'Xlookup set'!$A$1:$R$1239,17,FALSE)=0,"",VLOOKUP('Xlookup set'!$S93,'Xlookup set'!$A$1:$R$1239,17,FALSE)),"")</f>
        <v/>
      </c>
      <c r="Q93" t="str">
        <f>IFERROR(IF(VLOOKUP('Xlookup set'!$S93,'Xlookup set'!$A$1:$R$1239,18,FALSE)=0,"",VLOOKUP('Xlookup set'!$S93,'Xlookup set'!$A$1:$R$1239,18,FALSE)),"")</f>
        <v/>
      </c>
    </row>
    <row r="94" spans="1:17">
      <c r="A94" t="str">
        <f>IFERROR(VLOOKUP('Xlookup set'!$S94,'Xlookup set'!$A$1:$R$1239,2,FALSE),"")</f>
        <v/>
      </c>
      <c r="B94" t="str">
        <f>IF(I94&lt;&gt;"",ドッグキャリー!$I$2,"")</f>
        <v/>
      </c>
      <c r="C94" t="str">
        <f t="shared" si="4"/>
        <v/>
      </c>
      <c r="D94" t="str">
        <f t="shared" si="5"/>
        <v/>
      </c>
      <c r="H94" s="74" t="str">
        <f>IFERROR(IF(VLOOKUP('Xlookup set'!$S94,'Xlookup set'!$A$1:$R$1239,9,FALSE)=0,"",VLOOKUP('Xlookup set'!$S94,'Xlookup set'!$A$1:$R$1239,9,FALSE)),"")</f>
        <v/>
      </c>
      <c r="I94" t="str">
        <f>IFERROR(IF(VLOOKUP('Xlookup set'!$S94,'Xlookup set'!$A$1:$R$1239,10,FALSE)=0,"",VLOOKUP('Xlookup set'!$S94,'Xlookup set'!$A$1:$R$1239,10,FALSE)),"")</f>
        <v/>
      </c>
      <c r="J94" t="str">
        <f>IFERROR(IF(VLOOKUP('Xlookup set'!$S94,'Xlookup set'!$A$1:$R$1239,11,FALSE)=0,"",VLOOKUP('Xlookup set'!$S94,'Xlookup set'!$A$1:$R$1239,11,FALSE)),"")</f>
        <v/>
      </c>
      <c r="K94" t="str">
        <f>IFERROR(IF(VLOOKUP('Xlookup set'!$S94,'Xlookup set'!$A$1:$R$1239,12,FALSE)=0,"",VLOOKUP('Xlookup set'!$S94,'Xlookup set'!$A$1:$R$1239,12,FALSE)),"")</f>
        <v/>
      </c>
      <c r="L94" t="str">
        <f>IFERROR(IF(VLOOKUP('Xlookup set'!$S94,'Xlookup set'!$A$1:$R$1239,13,FALSE)=0,"",VLOOKUP('Xlookup set'!$S94,'Xlookup set'!$A$1:$R$1239,13,FALSE)),"")</f>
        <v/>
      </c>
      <c r="M94" t="str">
        <f>IFERROR(IF(VLOOKUP('Xlookup set'!$S94,'Xlookup set'!$A$1:$R$1239,14,FALSE)=0,"",VLOOKUP('Xlookup set'!$S94,'Xlookup set'!$A$1:$R$1239,14,FALSE)),"")</f>
        <v/>
      </c>
      <c r="N94" t="str">
        <f>IFERROR(IF(VLOOKUP('Xlookup set'!$S94,'Xlookup set'!$A$1:$R$1239,15,FALSE)=0,"",VLOOKUP('Xlookup set'!$S94,'Xlookup set'!$A$1:$R$1239,15,FALSE)),"")</f>
        <v/>
      </c>
      <c r="O94" t="str">
        <f>IFERROR(IF(VLOOKUP('Xlookup set'!$S94,'Xlookup set'!$A$1:$R$1239,16,FALSE)=0,"",VLOOKUP('Xlookup set'!$S94,'Xlookup set'!$A$1:$R$1239,16,FALSE)),"")</f>
        <v/>
      </c>
      <c r="P94" t="str">
        <f t="array" aca="1" ref="P94" ca="1">IFERROR(Y2IF(VLOOKUP('Xlookup set'!$S94,'Xlookup set'!$A$1:$R$1239,17,FALSE)=0,"",VLOOKUP('Xlookup set'!$S94,'Xlookup set'!$A$1:$R$1239,17,FALSE)),"")</f>
        <v/>
      </c>
      <c r="Q94" t="str">
        <f>IFERROR(IF(VLOOKUP('Xlookup set'!$S94,'Xlookup set'!$A$1:$R$1239,18,FALSE)=0,"",VLOOKUP('Xlookup set'!$S94,'Xlookup set'!$A$1:$R$1239,18,FALSE)),"")</f>
        <v/>
      </c>
    </row>
    <row r="95" spans="1:17">
      <c r="A95" t="str">
        <f>IFERROR(VLOOKUP('Xlookup set'!$S95,'Xlookup set'!$A$1:$R$1239,2,FALSE),"")</f>
        <v/>
      </c>
      <c r="B95" t="str">
        <f>IF(I95&lt;&gt;"",ドッグキャリー!$I$2,"")</f>
        <v/>
      </c>
      <c r="C95" t="str">
        <f t="shared" si="4"/>
        <v/>
      </c>
      <c r="D95" t="str">
        <f t="shared" si="5"/>
        <v/>
      </c>
      <c r="H95" s="74" t="str">
        <f>IFERROR(IF(VLOOKUP('Xlookup set'!$S95,'Xlookup set'!$A$1:$R$1239,9,FALSE)=0,"",VLOOKUP('Xlookup set'!$S95,'Xlookup set'!$A$1:$R$1239,9,FALSE)),"")</f>
        <v/>
      </c>
      <c r="I95" t="str">
        <f>IFERROR(IF(VLOOKUP('Xlookup set'!$S95,'Xlookup set'!$A$1:$R$1239,10,FALSE)=0,"",VLOOKUP('Xlookup set'!$S95,'Xlookup set'!$A$1:$R$1239,10,FALSE)),"")</f>
        <v/>
      </c>
      <c r="J95" t="str">
        <f>IFERROR(IF(VLOOKUP('Xlookup set'!$S95,'Xlookup set'!$A$1:$R$1239,11,FALSE)=0,"",VLOOKUP('Xlookup set'!$S95,'Xlookup set'!$A$1:$R$1239,11,FALSE)),"")</f>
        <v/>
      </c>
      <c r="K95" t="str">
        <f>IFERROR(IF(VLOOKUP('Xlookup set'!$S95,'Xlookup set'!$A$1:$R$1239,12,FALSE)=0,"",VLOOKUP('Xlookup set'!$S95,'Xlookup set'!$A$1:$R$1239,12,FALSE)),"")</f>
        <v/>
      </c>
      <c r="L95" t="str">
        <f>IFERROR(IF(VLOOKUP('Xlookup set'!$S95,'Xlookup set'!$A$1:$R$1239,13,FALSE)=0,"",VLOOKUP('Xlookup set'!$S95,'Xlookup set'!$A$1:$R$1239,13,FALSE)),"")</f>
        <v/>
      </c>
      <c r="M95" t="str">
        <f>IFERROR(IF(VLOOKUP('Xlookup set'!$S95,'Xlookup set'!$A$1:$R$1239,14,FALSE)=0,"",VLOOKUP('Xlookup set'!$S95,'Xlookup set'!$A$1:$R$1239,14,FALSE)),"")</f>
        <v/>
      </c>
      <c r="N95" t="str">
        <f>IFERROR(IF(VLOOKUP('Xlookup set'!$S95,'Xlookup set'!$A$1:$R$1239,15,FALSE)=0,"",VLOOKUP('Xlookup set'!$S95,'Xlookup set'!$A$1:$R$1239,15,FALSE)),"")</f>
        <v/>
      </c>
      <c r="O95" t="str">
        <f>IFERROR(IF(VLOOKUP('Xlookup set'!$S95,'Xlookup set'!$A$1:$R$1239,16,FALSE)=0,"",VLOOKUP('Xlookup set'!$S95,'Xlookup set'!$A$1:$R$1239,16,FALSE)),"")</f>
        <v/>
      </c>
      <c r="P95" t="str">
        <f t="array" aca="1" ref="P95" ca="1">IFERROR(Y2IF(VLOOKUP('Xlookup set'!$S95,'Xlookup set'!$A$1:$R$1239,17,FALSE)=0,"",VLOOKUP('Xlookup set'!$S95,'Xlookup set'!$A$1:$R$1239,17,FALSE)),"")</f>
        <v/>
      </c>
      <c r="Q95" t="str">
        <f>IFERROR(IF(VLOOKUP('Xlookup set'!$S95,'Xlookup set'!$A$1:$R$1239,18,FALSE)=0,"",VLOOKUP('Xlookup set'!$S95,'Xlookup set'!$A$1:$R$1239,18,FALSE)),"")</f>
        <v/>
      </c>
    </row>
    <row r="96" spans="1:17">
      <c r="A96" t="str">
        <f>IFERROR(VLOOKUP('Xlookup set'!$S96,'Xlookup set'!$A$1:$R$1239,2,FALSE),"")</f>
        <v/>
      </c>
      <c r="B96" t="str">
        <f>IF(I96&lt;&gt;"",ドッグキャリー!$I$2,"")</f>
        <v/>
      </c>
      <c r="C96" t="str">
        <f t="shared" si="4"/>
        <v/>
      </c>
      <c r="D96" t="str">
        <f t="shared" si="5"/>
        <v/>
      </c>
      <c r="H96" s="74" t="str">
        <f>IFERROR(IF(VLOOKUP('Xlookup set'!$S96,'Xlookup set'!$A$1:$R$1239,9,FALSE)=0,"",VLOOKUP('Xlookup set'!$S96,'Xlookup set'!$A$1:$R$1239,9,FALSE)),"")</f>
        <v/>
      </c>
      <c r="I96" t="str">
        <f>IFERROR(IF(VLOOKUP('Xlookup set'!$S96,'Xlookup set'!$A$1:$R$1239,10,FALSE)=0,"",VLOOKUP('Xlookup set'!$S96,'Xlookup set'!$A$1:$R$1239,10,FALSE)),"")</f>
        <v/>
      </c>
      <c r="J96" t="str">
        <f>IFERROR(IF(VLOOKUP('Xlookup set'!$S96,'Xlookup set'!$A$1:$R$1239,11,FALSE)=0,"",VLOOKUP('Xlookup set'!$S96,'Xlookup set'!$A$1:$R$1239,11,FALSE)),"")</f>
        <v/>
      </c>
      <c r="K96" t="str">
        <f>IFERROR(IF(VLOOKUP('Xlookup set'!$S96,'Xlookup set'!$A$1:$R$1239,12,FALSE)=0,"",VLOOKUP('Xlookup set'!$S96,'Xlookup set'!$A$1:$R$1239,12,FALSE)),"")</f>
        <v/>
      </c>
      <c r="L96" t="str">
        <f>IFERROR(IF(VLOOKUP('Xlookup set'!$S96,'Xlookup set'!$A$1:$R$1239,13,FALSE)=0,"",VLOOKUP('Xlookup set'!$S96,'Xlookup set'!$A$1:$R$1239,13,FALSE)),"")</f>
        <v/>
      </c>
      <c r="M96" t="str">
        <f>IFERROR(IF(VLOOKUP('Xlookup set'!$S96,'Xlookup set'!$A$1:$R$1239,14,FALSE)=0,"",VLOOKUP('Xlookup set'!$S96,'Xlookup set'!$A$1:$R$1239,14,FALSE)),"")</f>
        <v/>
      </c>
      <c r="N96" t="str">
        <f>IFERROR(IF(VLOOKUP('Xlookup set'!$S96,'Xlookup set'!$A$1:$R$1239,15,FALSE)=0,"",VLOOKUP('Xlookup set'!$S96,'Xlookup set'!$A$1:$R$1239,15,FALSE)),"")</f>
        <v/>
      </c>
      <c r="O96" t="str">
        <f>IFERROR(IF(VLOOKUP('Xlookup set'!$S96,'Xlookup set'!$A$1:$R$1239,16,FALSE)=0,"",VLOOKUP('Xlookup set'!$S96,'Xlookup set'!$A$1:$R$1239,16,FALSE)),"")</f>
        <v/>
      </c>
      <c r="P96" t="str">
        <f t="array" aca="1" ref="P96" ca="1">IFERROR(Y2IF(VLOOKUP('Xlookup set'!$S96,'Xlookup set'!$A$1:$R$1239,17,FALSE)=0,"",VLOOKUP('Xlookup set'!$S96,'Xlookup set'!$A$1:$R$1239,17,FALSE)),"")</f>
        <v/>
      </c>
      <c r="Q96" t="str">
        <f>IFERROR(IF(VLOOKUP('Xlookup set'!$S96,'Xlookup set'!$A$1:$R$1239,18,FALSE)=0,"",VLOOKUP('Xlookup set'!$S96,'Xlookup set'!$A$1:$R$1239,18,FALSE)),"")</f>
        <v/>
      </c>
    </row>
    <row r="97" spans="1:17">
      <c r="A97" t="str">
        <f>IFERROR(VLOOKUP('Xlookup set'!$S97,'Xlookup set'!$A$1:$R$1239,2,FALSE),"")</f>
        <v/>
      </c>
      <c r="B97" t="str">
        <f>IF(I97&lt;&gt;"",ドッグキャリー!$I$2,"")</f>
        <v/>
      </c>
      <c r="C97" t="str">
        <f t="shared" si="4"/>
        <v/>
      </c>
      <c r="D97" t="str">
        <f t="shared" si="5"/>
        <v/>
      </c>
      <c r="H97" s="74" t="str">
        <f>IFERROR(IF(VLOOKUP('Xlookup set'!$S97,'Xlookup set'!$A$1:$R$1239,9,FALSE)=0,"",VLOOKUP('Xlookup set'!$S97,'Xlookup set'!$A$1:$R$1239,9,FALSE)),"")</f>
        <v/>
      </c>
      <c r="I97" t="str">
        <f>IFERROR(IF(VLOOKUP('Xlookup set'!$S97,'Xlookup set'!$A$1:$R$1239,10,FALSE)=0,"",VLOOKUP('Xlookup set'!$S97,'Xlookup set'!$A$1:$R$1239,10,FALSE)),"")</f>
        <v/>
      </c>
      <c r="J97" t="str">
        <f>IFERROR(IF(VLOOKUP('Xlookup set'!$S97,'Xlookup set'!$A$1:$R$1239,11,FALSE)=0,"",VLOOKUP('Xlookup set'!$S97,'Xlookup set'!$A$1:$R$1239,11,FALSE)),"")</f>
        <v/>
      </c>
      <c r="K97" t="str">
        <f>IFERROR(IF(VLOOKUP('Xlookup set'!$S97,'Xlookup set'!$A$1:$R$1239,12,FALSE)=0,"",VLOOKUP('Xlookup set'!$S97,'Xlookup set'!$A$1:$R$1239,12,FALSE)),"")</f>
        <v/>
      </c>
      <c r="L97" t="str">
        <f>IFERROR(IF(VLOOKUP('Xlookup set'!$S97,'Xlookup set'!$A$1:$R$1239,13,FALSE)=0,"",VLOOKUP('Xlookup set'!$S97,'Xlookup set'!$A$1:$R$1239,13,FALSE)),"")</f>
        <v/>
      </c>
      <c r="M97" t="str">
        <f>IFERROR(IF(VLOOKUP('Xlookup set'!$S97,'Xlookup set'!$A$1:$R$1239,14,FALSE)=0,"",VLOOKUP('Xlookup set'!$S97,'Xlookup set'!$A$1:$R$1239,14,FALSE)),"")</f>
        <v/>
      </c>
      <c r="N97" t="str">
        <f>IFERROR(IF(VLOOKUP('Xlookup set'!$S97,'Xlookup set'!$A$1:$R$1239,15,FALSE)=0,"",VLOOKUP('Xlookup set'!$S97,'Xlookup set'!$A$1:$R$1239,15,FALSE)),"")</f>
        <v/>
      </c>
      <c r="O97" t="str">
        <f>IFERROR(IF(VLOOKUP('Xlookup set'!$S97,'Xlookup set'!$A$1:$R$1239,16,FALSE)=0,"",VLOOKUP('Xlookup set'!$S97,'Xlookup set'!$A$1:$R$1239,16,FALSE)),"")</f>
        <v/>
      </c>
      <c r="P97" t="str">
        <f t="array" aca="1" ref="P97" ca="1">IFERROR(Y2IF(VLOOKUP('Xlookup set'!$S97,'Xlookup set'!$A$1:$R$1239,17,FALSE)=0,"",VLOOKUP('Xlookup set'!$S97,'Xlookup set'!$A$1:$R$1239,17,FALSE)),"")</f>
        <v/>
      </c>
      <c r="Q97" t="str">
        <f>IFERROR(IF(VLOOKUP('Xlookup set'!$S97,'Xlookup set'!$A$1:$R$1239,18,FALSE)=0,"",VLOOKUP('Xlookup set'!$S97,'Xlookup set'!$A$1:$R$1239,18,FALSE)),"")</f>
        <v/>
      </c>
    </row>
    <row r="98" spans="1:17">
      <c r="A98" t="str">
        <f>IFERROR(VLOOKUP('Xlookup set'!$S98,'Xlookup set'!$A$1:$R$1239,2,FALSE),"")</f>
        <v/>
      </c>
      <c r="B98" t="str">
        <f>IF(I98&lt;&gt;"",ドッグキャリー!$I$2,"")</f>
        <v/>
      </c>
      <c r="C98" t="str">
        <f t="shared" si="4"/>
        <v/>
      </c>
      <c r="D98" t="str">
        <f t="shared" si="5"/>
        <v/>
      </c>
      <c r="H98" s="74" t="str">
        <f>IFERROR(IF(VLOOKUP('Xlookup set'!$S98,'Xlookup set'!$A$1:$R$1239,9,FALSE)=0,"",VLOOKUP('Xlookup set'!$S98,'Xlookup set'!$A$1:$R$1239,9,FALSE)),"")</f>
        <v/>
      </c>
      <c r="I98" t="str">
        <f>IFERROR(IF(VLOOKUP('Xlookup set'!$S98,'Xlookup set'!$A$1:$R$1239,10,FALSE)=0,"",VLOOKUP('Xlookup set'!$S98,'Xlookup set'!$A$1:$R$1239,10,FALSE)),"")</f>
        <v/>
      </c>
      <c r="J98" t="str">
        <f>IFERROR(IF(VLOOKUP('Xlookup set'!$S98,'Xlookup set'!$A$1:$R$1239,11,FALSE)=0,"",VLOOKUP('Xlookup set'!$S98,'Xlookup set'!$A$1:$R$1239,11,FALSE)),"")</f>
        <v/>
      </c>
      <c r="K98" t="str">
        <f>IFERROR(IF(VLOOKUP('Xlookup set'!$S98,'Xlookup set'!$A$1:$R$1239,12,FALSE)=0,"",VLOOKUP('Xlookup set'!$S98,'Xlookup set'!$A$1:$R$1239,12,FALSE)),"")</f>
        <v/>
      </c>
      <c r="L98" t="str">
        <f>IFERROR(IF(VLOOKUP('Xlookup set'!$S98,'Xlookup set'!$A$1:$R$1239,13,FALSE)=0,"",VLOOKUP('Xlookup set'!$S98,'Xlookup set'!$A$1:$R$1239,13,FALSE)),"")</f>
        <v/>
      </c>
      <c r="M98" t="str">
        <f>IFERROR(IF(VLOOKUP('Xlookup set'!$S98,'Xlookup set'!$A$1:$R$1239,14,FALSE)=0,"",VLOOKUP('Xlookup set'!$S98,'Xlookup set'!$A$1:$R$1239,14,FALSE)),"")</f>
        <v/>
      </c>
      <c r="N98" t="str">
        <f>IFERROR(IF(VLOOKUP('Xlookup set'!$S98,'Xlookup set'!$A$1:$R$1239,15,FALSE)=0,"",VLOOKUP('Xlookup set'!$S98,'Xlookup set'!$A$1:$R$1239,15,FALSE)),"")</f>
        <v/>
      </c>
      <c r="O98" t="str">
        <f>IFERROR(IF(VLOOKUP('Xlookup set'!$S98,'Xlookup set'!$A$1:$R$1239,16,FALSE)=0,"",VLOOKUP('Xlookup set'!$S98,'Xlookup set'!$A$1:$R$1239,16,FALSE)),"")</f>
        <v/>
      </c>
      <c r="P98" t="str">
        <f t="array" aca="1" ref="P98" ca="1">IFERROR(Y2IF(VLOOKUP('Xlookup set'!$S98,'Xlookup set'!$A$1:$R$1239,17,FALSE)=0,"",VLOOKUP('Xlookup set'!$S98,'Xlookup set'!$A$1:$R$1239,17,FALSE)),"")</f>
        <v/>
      </c>
      <c r="Q98" t="str">
        <f>IFERROR(IF(VLOOKUP('Xlookup set'!$S98,'Xlookup set'!$A$1:$R$1239,18,FALSE)=0,"",VLOOKUP('Xlookup set'!$S98,'Xlookup set'!$A$1:$R$1239,18,FALSE)),"")</f>
        <v/>
      </c>
    </row>
    <row r="99" spans="1:17">
      <c r="A99" t="str">
        <f>IFERROR(VLOOKUP('Xlookup set'!$S99,'Xlookup set'!$A$1:$R$1239,2,FALSE),"")</f>
        <v/>
      </c>
      <c r="B99" t="str">
        <f>IF(I99&lt;&gt;"",ドッグキャリー!$I$2,"")</f>
        <v/>
      </c>
      <c r="C99" t="str">
        <f t="shared" si="4"/>
        <v/>
      </c>
      <c r="D99" t="str">
        <f t="shared" si="5"/>
        <v/>
      </c>
      <c r="H99" s="74" t="str">
        <f>IFERROR(IF(VLOOKUP('Xlookup set'!$S99,'Xlookup set'!$A$1:$R$1239,9,FALSE)=0,"",VLOOKUP('Xlookup set'!$S99,'Xlookup set'!$A$1:$R$1239,9,FALSE)),"")</f>
        <v/>
      </c>
      <c r="I99" t="str">
        <f>IFERROR(IF(VLOOKUP('Xlookup set'!$S99,'Xlookup set'!$A$1:$R$1239,10,FALSE)=0,"",VLOOKUP('Xlookup set'!$S99,'Xlookup set'!$A$1:$R$1239,10,FALSE)),"")</f>
        <v/>
      </c>
      <c r="J99" t="str">
        <f>IFERROR(IF(VLOOKUP('Xlookup set'!$S99,'Xlookup set'!$A$1:$R$1239,11,FALSE)=0,"",VLOOKUP('Xlookup set'!$S99,'Xlookup set'!$A$1:$R$1239,11,FALSE)),"")</f>
        <v/>
      </c>
      <c r="K99" t="str">
        <f>IFERROR(IF(VLOOKUP('Xlookup set'!$S99,'Xlookup set'!$A$1:$R$1239,12,FALSE)=0,"",VLOOKUP('Xlookup set'!$S99,'Xlookup set'!$A$1:$R$1239,12,FALSE)),"")</f>
        <v/>
      </c>
      <c r="L99" t="str">
        <f>IFERROR(IF(VLOOKUP('Xlookup set'!$S99,'Xlookup set'!$A$1:$R$1239,13,FALSE)=0,"",VLOOKUP('Xlookup set'!$S99,'Xlookup set'!$A$1:$R$1239,13,FALSE)),"")</f>
        <v/>
      </c>
      <c r="M99" t="str">
        <f>IFERROR(IF(VLOOKUP('Xlookup set'!$S99,'Xlookup set'!$A$1:$R$1239,14,FALSE)=0,"",VLOOKUP('Xlookup set'!$S99,'Xlookup set'!$A$1:$R$1239,14,FALSE)),"")</f>
        <v/>
      </c>
      <c r="N99" t="str">
        <f>IFERROR(IF(VLOOKUP('Xlookup set'!$S99,'Xlookup set'!$A$1:$R$1239,15,FALSE)=0,"",VLOOKUP('Xlookup set'!$S99,'Xlookup set'!$A$1:$R$1239,15,FALSE)),"")</f>
        <v/>
      </c>
      <c r="O99" t="str">
        <f>IFERROR(IF(VLOOKUP('Xlookup set'!$S99,'Xlookup set'!$A$1:$R$1239,16,FALSE)=0,"",VLOOKUP('Xlookup set'!$S99,'Xlookup set'!$A$1:$R$1239,16,FALSE)),"")</f>
        <v/>
      </c>
      <c r="P99" t="str">
        <f t="array" aca="1" ref="P99" ca="1">IFERROR(Y2IF(VLOOKUP('Xlookup set'!$S99,'Xlookup set'!$A$1:$R$1239,17,FALSE)=0,"",VLOOKUP('Xlookup set'!$S99,'Xlookup set'!$A$1:$R$1239,17,FALSE)),"")</f>
        <v/>
      </c>
      <c r="Q99" t="str">
        <f>IFERROR(IF(VLOOKUP('Xlookup set'!$S99,'Xlookup set'!$A$1:$R$1239,18,FALSE)=0,"",VLOOKUP('Xlookup set'!$S99,'Xlookup set'!$A$1:$R$1239,18,FALSE)),"")</f>
        <v/>
      </c>
    </row>
    <row r="100" spans="1:17">
      <c r="A100" t="str">
        <f>IFERROR(VLOOKUP('Xlookup set'!$S100,'Xlookup set'!$A$1:$R$1239,2,FALSE),"")</f>
        <v/>
      </c>
      <c r="B100" t="str">
        <f>IF(I100&lt;&gt;"",ドッグキャリー!$I$2,"")</f>
        <v/>
      </c>
      <c r="C100" t="str">
        <f t="shared" si="4"/>
        <v/>
      </c>
      <c r="D100" t="str">
        <f t="shared" si="5"/>
        <v/>
      </c>
      <c r="H100" s="74" t="str">
        <f>IFERROR(IF(VLOOKUP('Xlookup set'!$S100,'Xlookup set'!$A$1:$R$1239,9,FALSE)=0,"",VLOOKUP('Xlookup set'!$S100,'Xlookup set'!$A$1:$R$1239,9,FALSE)),"")</f>
        <v/>
      </c>
      <c r="I100" t="str">
        <f>IFERROR(IF(VLOOKUP('Xlookup set'!$S100,'Xlookup set'!$A$1:$R$1239,10,FALSE)=0,"",VLOOKUP('Xlookup set'!$S100,'Xlookup set'!$A$1:$R$1239,10,FALSE)),"")</f>
        <v/>
      </c>
      <c r="J100" t="str">
        <f>IFERROR(IF(VLOOKUP('Xlookup set'!$S100,'Xlookup set'!$A$1:$R$1239,11,FALSE)=0,"",VLOOKUP('Xlookup set'!$S100,'Xlookup set'!$A$1:$R$1239,11,FALSE)),"")</f>
        <v/>
      </c>
      <c r="K100" t="str">
        <f>IFERROR(IF(VLOOKUP('Xlookup set'!$S100,'Xlookup set'!$A$1:$R$1239,12,FALSE)=0,"",VLOOKUP('Xlookup set'!$S100,'Xlookup set'!$A$1:$R$1239,12,FALSE)),"")</f>
        <v/>
      </c>
      <c r="L100" t="str">
        <f>IFERROR(IF(VLOOKUP('Xlookup set'!$S100,'Xlookup set'!$A$1:$R$1239,13,FALSE)=0,"",VLOOKUP('Xlookup set'!$S100,'Xlookup set'!$A$1:$R$1239,13,FALSE)),"")</f>
        <v/>
      </c>
      <c r="M100" t="str">
        <f>IFERROR(IF(VLOOKUP('Xlookup set'!$S100,'Xlookup set'!$A$1:$R$1239,14,FALSE)=0,"",VLOOKUP('Xlookup set'!$S100,'Xlookup set'!$A$1:$R$1239,14,FALSE)),"")</f>
        <v/>
      </c>
      <c r="N100" t="str">
        <f>IFERROR(IF(VLOOKUP('Xlookup set'!$S100,'Xlookup set'!$A$1:$R$1239,15,FALSE)=0,"",VLOOKUP('Xlookup set'!$S100,'Xlookup set'!$A$1:$R$1239,15,FALSE)),"")</f>
        <v/>
      </c>
      <c r="O100" t="str">
        <f>IFERROR(IF(VLOOKUP('Xlookup set'!$S100,'Xlookup set'!$A$1:$R$1239,16,FALSE)=0,"",VLOOKUP('Xlookup set'!$S100,'Xlookup set'!$A$1:$R$1239,16,FALSE)),"")</f>
        <v/>
      </c>
      <c r="P100" t="str">
        <f t="array" aca="1" ref="P100" ca="1">IFERROR(Y2IF(VLOOKUP('Xlookup set'!$S100,'Xlookup set'!$A$1:$R$1239,17,FALSE)=0,"",VLOOKUP('Xlookup set'!$S100,'Xlookup set'!$A$1:$R$1239,17,FALSE)),"")</f>
        <v/>
      </c>
      <c r="Q100" t="str">
        <f>IFERROR(IF(VLOOKUP('Xlookup set'!$S100,'Xlookup set'!$A$1:$R$1239,18,FALSE)=0,"",VLOOKUP('Xlookup set'!$S100,'Xlookup set'!$A$1:$R$1239,18,FALSE)),"")</f>
        <v/>
      </c>
    </row>
    <row r="101" spans="1:17">
      <c r="A101" t="str">
        <f>IFERROR(VLOOKUP('Xlookup set'!$S101,'Xlookup set'!$A$1:$R$1239,2,FALSE),"")</f>
        <v/>
      </c>
      <c r="B101" t="str">
        <f>IF(I101&lt;&gt;"",ドッグキャリー!$I$2,"")</f>
        <v/>
      </c>
      <c r="C101" t="str">
        <f t="shared" si="4"/>
        <v/>
      </c>
      <c r="D101" t="str">
        <f t="shared" si="5"/>
        <v/>
      </c>
      <c r="H101" s="74" t="str">
        <f>IFERROR(IF(VLOOKUP('Xlookup set'!$S101,'Xlookup set'!$A$1:$R$1239,9,FALSE)=0,"",VLOOKUP('Xlookup set'!$S101,'Xlookup set'!$A$1:$R$1239,9,FALSE)),"")</f>
        <v/>
      </c>
      <c r="I101" t="str">
        <f>IFERROR(IF(VLOOKUP('Xlookup set'!$S101,'Xlookup set'!$A$1:$R$1239,10,FALSE)=0,"",VLOOKUP('Xlookup set'!$S101,'Xlookup set'!$A$1:$R$1239,10,FALSE)),"")</f>
        <v/>
      </c>
      <c r="J101" t="str">
        <f>IFERROR(IF(VLOOKUP('Xlookup set'!$S101,'Xlookup set'!$A$1:$R$1239,11,FALSE)=0,"",VLOOKUP('Xlookup set'!$S101,'Xlookup set'!$A$1:$R$1239,11,FALSE)),"")</f>
        <v/>
      </c>
      <c r="K101" t="str">
        <f>IFERROR(IF(VLOOKUP('Xlookup set'!$S101,'Xlookup set'!$A$1:$R$1239,12,FALSE)=0,"",VLOOKUP('Xlookup set'!$S101,'Xlookup set'!$A$1:$R$1239,12,FALSE)),"")</f>
        <v/>
      </c>
      <c r="L101" t="str">
        <f>IFERROR(IF(VLOOKUP('Xlookup set'!$S101,'Xlookup set'!$A$1:$R$1239,13,FALSE)=0,"",VLOOKUP('Xlookup set'!$S101,'Xlookup set'!$A$1:$R$1239,13,FALSE)),"")</f>
        <v/>
      </c>
      <c r="M101" t="str">
        <f>IFERROR(IF(VLOOKUP('Xlookup set'!$S101,'Xlookup set'!$A$1:$R$1239,14,FALSE)=0,"",VLOOKUP('Xlookup set'!$S101,'Xlookup set'!$A$1:$R$1239,14,FALSE)),"")</f>
        <v/>
      </c>
      <c r="N101" t="str">
        <f>IFERROR(IF(VLOOKUP('Xlookup set'!$S101,'Xlookup set'!$A$1:$R$1239,15,FALSE)=0,"",VLOOKUP('Xlookup set'!$S101,'Xlookup set'!$A$1:$R$1239,15,FALSE)),"")</f>
        <v/>
      </c>
      <c r="O101" t="str">
        <f>IFERROR(IF(VLOOKUP('Xlookup set'!$S101,'Xlookup set'!$A$1:$R$1239,16,FALSE)=0,"",VLOOKUP('Xlookup set'!$S101,'Xlookup set'!$A$1:$R$1239,16,FALSE)),"")</f>
        <v/>
      </c>
      <c r="P101" t="str">
        <f t="array" aca="1" ref="P101" ca="1">IFERROR(Y2IF(VLOOKUP('Xlookup set'!$S101,'Xlookup set'!$A$1:$R$1239,17,FALSE)=0,"",VLOOKUP('Xlookup set'!$S101,'Xlookup set'!$A$1:$R$1239,17,FALSE)),"")</f>
        <v/>
      </c>
      <c r="Q101" t="str">
        <f>IFERROR(IF(VLOOKUP('Xlookup set'!$S101,'Xlookup set'!$A$1:$R$1239,18,FALSE)=0,"",VLOOKUP('Xlookup set'!$S101,'Xlookup set'!$A$1:$R$1239,18,FALSE)),"")</f>
        <v/>
      </c>
    </row>
    <row r="102" spans="1:17">
      <c r="A102" t="str">
        <f>IFERROR(VLOOKUP('Xlookup set'!$S102,'Xlookup set'!$A$1:$R$1239,2,FALSE),"")</f>
        <v/>
      </c>
      <c r="B102" t="str">
        <f>IF(I102&lt;&gt;"",ドッグキャリー!$I$2,"")</f>
        <v/>
      </c>
      <c r="C102" t="str">
        <f t="shared" si="4"/>
        <v/>
      </c>
      <c r="D102" t="str">
        <f t="shared" si="5"/>
        <v/>
      </c>
      <c r="H102" s="74" t="str">
        <f>IFERROR(IF(VLOOKUP('Xlookup set'!$S102,'Xlookup set'!$A$1:$R$1239,9,FALSE)=0,"",VLOOKUP('Xlookup set'!$S102,'Xlookup set'!$A$1:$R$1239,9,FALSE)),"")</f>
        <v/>
      </c>
      <c r="I102" t="str">
        <f>IFERROR(IF(VLOOKUP('Xlookup set'!$S102,'Xlookup set'!$A$1:$R$1239,10,FALSE)=0,"",VLOOKUP('Xlookup set'!$S102,'Xlookup set'!$A$1:$R$1239,10,FALSE)),"")</f>
        <v/>
      </c>
      <c r="J102" t="str">
        <f>IFERROR(IF(VLOOKUP('Xlookup set'!$S102,'Xlookup set'!$A$1:$R$1239,11,FALSE)=0,"",VLOOKUP('Xlookup set'!$S102,'Xlookup set'!$A$1:$R$1239,11,FALSE)),"")</f>
        <v/>
      </c>
      <c r="K102" t="str">
        <f>IFERROR(IF(VLOOKUP('Xlookup set'!$S102,'Xlookup set'!$A$1:$R$1239,12,FALSE)=0,"",VLOOKUP('Xlookup set'!$S102,'Xlookup set'!$A$1:$R$1239,12,FALSE)),"")</f>
        <v/>
      </c>
      <c r="L102" t="str">
        <f>IFERROR(IF(VLOOKUP('Xlookup set'!$S102,'Xlookup set'!$A$1:$R$1239,13,FALSE)=0,"",VLOOKUP('Xlookup set'!$S102,'Xlookup set'!$A$1:$R$1239,13,FALSE)),"")</f>
        <v/>
      </c>
      <c r="M102" t="str">
        <f>IFERROR(IF(VLOOKUP('Xlookup set'!$S102,'Xlookup set'!$A$1:$R$1239,14,FALSE)=0,"",VLOOKUP('Xlookup set'!$S102,'Xlookup set'!$A$1:$R$1239,14,FALSE)),"")</f>
        <v/>
      </c>
      <c r="N102" t="str">
        <f>IFERROR(IF(VLOOKUP('Xlookup set'!$S102,'Xlookup set'!$A$1:$R$1239,15,FALSE)=0,"",VLOOKUP('Xlookup set'!$S102,'Xlookup set'!$A$1:$R$1239,15,FALSE)),"")</f>
        <v/>
      </c>
      <c r="O102" t="str">
        <f>IFERROR(IF(VLOOKUP('Xlookup set'!$S102,'Xlookup set'!$A$1:$R$1239,16,FALSE)=0,"",VLOOKUP('Xlookup set'!$S102,'Xlookup set'!$A$1:$R$1239,16,FALSE)),"")</f>
        <v/>
      </c>
      <c r="P102" t="str">
        <f t="array" aca="1" ref="P102" ca="1">IFERROR(Y2IF(VLOOKUP('Xlookup set'!$S102,'Xlookup set'!$A$1:$R$1239,17,FALSE)=0,"",VLOOKUP('Xlookup set'!$S102,'Xlookup set'!$A$1:$R$1239,17,FALSE)),"")</f>
        <v/>
      </c>
      <c r="Q102" t="str">
        <f>IFERROR(IF(VLOOKUP('Xlookup set'!$S102,'Xlookup set'!$A$1:$R$1239,18,FALSE)=0,"",VLOOKUP('Xlookup set'!$S102,'Xlookup set'!$A$1:$R$1239,18,FALSE)),"")</f>
        <v/>
      </c>
    </row>
    <row r="103" spans="1:17">
      <c r="A103" t="str">
        <f>IFERROR(VLOOKUP('Xlookup set'!$S103,'Xlookup set'!$A$1:$R$1239,2,FALSE),"")</f>
        <v/>
      </c>
      <c r="B103" t="str">
        <f>IF(I103&lt;&gt;"",ドッグキャリー!$I$2,"")</f>
        <v/>
      </c>
      <c r="C103" t="str">
        <f t="shared" si="4"/>
        <v/>
      </c>
      <c r="D103" t="str">
        <f t="shared" si="5"/>
        <v/>
      </c>
      <c r="H103" s="74" t="str">
        <f>IFERROR(IF(VLOOKUP('Xlookup set'!$S103,'Xlookup set'!$A$1:$R$1239,9,FALSE)=0,"",VLOOKUP('Xlookup set'!$S103,'Xlookup set'!$A$1:$R$1239,9,FALSE)),"")</f>
        <v/>
      </c>
      <c r="I103" t="str">
        <f>IFERROR(IF(VLOOKUP('Xlookup set'!$S103,'Xlookup set'!$A$1:$R$1239,10,FALSE)=0,"",VLOOKUP('Xlookup set'!$S103,'Xlookup set'!$A$1:$R$1239,10,FALSE)),"")</f>
        <v/>
      </c>
      <c r="J103" t="str">
        <f>IFERROR(IF(VLOOKUP('Xlookup set'!$S103,'Xlookup set'!$A$1:$R$1239,11,FALSE)=0,"",VLOOKUP('Xlookup set'!$S103,'Xlookup set'!$A$1:$R$1239,11,FALSE)),"")</f>
        <v/>
      </c>
      <c r="K103" t="str">
        <f>IFERROR(IF(VLOOKUP('Xlookup set'!$S103,'Xlookup set'!$A$1:$R$1239,12,FALSE)=0,"",VLOOKUP('Xlookup set'!$S103,'Xlookup set'!$A$1:$R$1239,12,FALSE)),"")</f>
        <v/>
      </c>
      <c r="L103" t="str">
        <f>IFERROR(IF(VLOOKUP('Xlookup set'!$S103,'Xlookup set'!$A$1:$R$1239,13,FALSE)=0,"",VLOOKUP('Xlookup set'!$S103,'Xlookup set'!$A$1:$R$1239,13,FALSE)),"")</f>
        <v/>
      </c>
      <c r="M103" t="str">
        <f>IFERROR(IF(VLOOKUP('Xlookup set'!$S103,'Xlookup set'!$A$1:$R$1239,14,FALSE)=0,"",VLOOKUP('Xlookup set'!$S103,'Xlookup set'!$A$1:$R$1239,14,FALSE)),"")</f>
        <v/>
      </c>
      <c r="N103" t="str">
        <f>IFERROR(IF(VLOOKUP('Xlookup set'!$S103,'Xlookup set'!$A$1:$R$1239,15,FALSE)=0,"",VLOOKUP('Xlookup set'!$S103,'Xlookup set'!$A$1:$R$1239,15,FALSE)),"")</f>
        <v/>
      </c>
      <c r="O103" t="str">
        <f>IFERROR(IF(VLOOKUP('Xlookup set'!$S103,'Xlookup set'!$A$1:$R$1239,16,FALSE)=0,"",VLOOKUP('Xlookup set'!$S103,'Xlookup set'!$A$1:$R$1239,16,FALSE)),"")</f>
        <v/>
      </c>
      <c r="P103" t="str">
        <f t="array" aca="1" ref="P103" ca="1">IFERROR(Y2IF(VLOOKUP('Xlookup set'!$S103,'Xlookup set'!$A$1:$R$1239,17,FALSE)=0,"",VLOOKUP('Xlookup set'!$S103,'Xlookup set'!$A$1:$R$1239,17,FALSE)),"")</f>
        <v/>
      </c>
      <c r="Q103" t="str">
        <f>IFERROR(IF(VLOOKUP('Xlookup set'!$S103,'Xlookup set'!$A$1:$R$1239,18,FALSE)=0,"",VLOOKUP('Xlookup set'!$S103,'Xlookup set'!$A$1:$R$1239,18,FALSE)),"")</f>
        <v/>
      </c>
    </row>
    <row r="104" spans="1:17">
      <c r="A104" t="str">
        <f>IFERROR(VLOOKUP('Xlookup set'!$S104,'Xlookup set'!$A$1:$R$1239,2,FALSE),"")</f>
        <v/>
      </c>
      <c r="B104" t="str">
        <f>IF(I104&lt;&gt;"",ドッグキャリー!$I$2,"")</f>
        <v/>
      </c>
      <c r="C104" t="str">
        <f t="shared" si="4"/>
        <v/>
      </c>
      <c r="D104" t="str">
        <f t="shared" si="5"/>
        <v/>
      </c>
      <c r="H104" s="74" t="str">
        <f>IFERROR(IF(VLOOKUP('Xlookup set'!$S104,'Xlookup set'!$A$1:$R$1239,9,FALSE)=0,"",VLOOKUP('Xlookup set'!$S104,'Xlookup set'!$A$1:$R$1239,9,FALSE)),"")</f>
        <v/>
      </c>
      <c r="I104" t="str">
        <f>IFERROR(IF(VLOOKUP('Xlookup set'!$S104,'Xlookup set'!$A$1:$R$1239,10,FALSE)=0,"",VLOOKUP('Xlookup set'!$S104,'Xlookup set'!$A$1:$R$1239,10,FALSE)),"")</f>
        <v/>
      </c>
      <c r="J104" t="str">
        <f>IFERROR(IF(VLOOKUP('Xlookup set'!$S104,'Xlookup set'!$A$1:$R$1239,11,FALSE)=0,"",VLOOKUP('Xlookup set'!$S104,'Xlookup set'!$A$1:$R$1239,11,FALSE)),"")</f>
        <v/>
      </c>
      <c r="K104" t="str">
        <f>IFERROR(IF(VLOOKUP('Xlookup set'!$S104,'Xlookup set'!$A$1:$R$1239,12,FALSE)=0,"",VLOOKUP('Xlookup set'!$S104,'Xlookup set'!$A$1:$R$1239,12,FALSE)),"")</f>
        <v/>
      </c>
      <c r="L104" t="str">
        <f>IFERROR(IF(VLOOKUP('Xlookup set'!$S104,'Xlookup set'!$A$1:$R$1239,13,FALSE)=0,"",VLOOKUP('Xlookup set'!$S104,'Xlookup set'!$A$1:$R$1239,13,FALSE)),"")</f>
        <v/>
      </c>
      <c r="M104" t="str">
        <f>IFERROR(IF(VLOOKUP('Xlookup set'!$S104,'Xlookup set'!$A$1:$R$1239,14,FALSE)=0,"",VLOOKUP('Xlookup set'!$S104,'Xlookup set'!$A$1:$R$1239,14,FALSE)),"")</f>
        <v/>
      </c>
      <c r="N104" t="str">
        <f>IFERROR(IF(VLOOKUP('Xlookup set'!$S104,'Xlookup set'!$A$1:$R$1239,15,FALSE)=0,"",VLOOKUP('Xlookup set'!$S104,'Xlookup set'!$A$1:$R$1239,15,FALSE)),"")</f>
        <v/>
      </c>
      <c r="O104" t="str">
        <f>IFERROR(IF(VLOOKUP('Xlookup set'!$S104,'Xlookup set'!$A$1:$R$1239,16,FALSE)=0,"",VLOOKUP('Xlookup set'!$S104,'Xlookup set'!$A$1:$R$1239,16,FALSE)),"")</f>
        <v/>
      </c>
      <c r="P104" t="str">
        <f t="array" aca="1" ref="P104" ca="1">IFERROR(Y2IF(VLOOKUP('Xlookup set'!$S104,'Xlookup set'!$A$1:$R$1239,17,FALSE)=0,"",VLOOKUP('Xlookup set'!$S104,'Xlookup set'!$A$1:$R$1239,17,FALSE)),"")</f>
        <v/>
      </c>
      <c r="Q104" t="str">
        <f>IFERROR(IF(VLOOKUP('Xlookup set'!$S104,'Xlookup set'!$A$1:$R$1239,18,FALSE)=0,"",VLOOKUP('Xlookup set'!$S104,'Xlookup set'!$A$1:$R$1239,18,FALSE)),"")</f>
        <v/>
      </c>
    </row>
    <row r="105" spans="1:17">
      <c r="A105" t="str">
        <f>IFERROR(VLOOKUP('Xlookup set'!$S105,'Xlookup set'!$A$1:$R$1239,2,FALSE),"")</f>
        <v/>
      </c>
      <c r="B105" t="str">
        <f>IF(I105&lt;&gt;"",ドッグキャリー!$I$2,"")</f>
        <v/>
      </c>
      <c r="C105" t="str">
        <f t="shared" si="4"/>
        <v/>
      </c>
      <c r="D105" t="str">
        <f t="shared" si="5"/>
        <v/>
      </c>
      <c r="H105" s="74" t="str">
        <f>IFERROR(IF(VLOOKUP('Xlookup set'!$S105,'Xlookup set'!$A$1:$R$1239,9,FALSE)=0,"",VLOOKUP('Xlookup set'!$S105,'Xlookup set'!$A$1:$R$1239,9,FALSE)),"")</f>
        <v/>
      </c>
      <c r="I105" t="str">
        <f>IFERROR(IF(VLOOKUP('Xlookup set'!$S105,'Xlookup set'!$A$1:$R$1239,10,FALSE)=0,"",VLOOKUP('Xlookup set'!$S105,'Xlookup set'!$A$1:$R$1239,10,FALSE)),"")</f>
        <v/>
      </c>
      <c r="J105" t="str">
        <f>IFERROR(IF(VLOOKUP('Xlookup set'!$S105,'Xlookup set'!$A$1:$R$1239,11,FALSE)=0,"",VLOOKUP('Xlookup set'!$S105,'Xlookup set'!$A$1:$R$1239,11,FALSE)),"")</f>
        <v/>
      </c>
      <c r="K105" t="str">
        <f>IFERROR(IF(VLOOKUP('Xlookup set'!$S105,'Xlookup set'!$A$1:$R$1239,12,FALSE)=0,"",VLOOKUP('Xlookup set'!$S105,'Xlookup set'!$A$1:$R$1239,12,FALSE)),"")</f>
        <v/>
      </c>
      <c r="L105" t="str">
        <f>IFERROR(IF(VLOOKUP('Xlookup set'!$S105,'Xlookup set'!$A$1:$R$1239,13,FALSE)=0,"",VLOOKUP('Xlookup set'!$S105,'Xlookup set'!$A$1:$R$1239,13,FALSE)),"")</f>
        <v/>
      </c>
      <c r="M105" t="str">
        <f>IFERROR(IF(VLOOKUP('Xlookup set'!$S105,'Xlookup set'!$A$1:$R$1239,14,FALSE)=0,"",VLOOKUP('Xlookup set'!$S105,'Xlookup set'!$A$1:$R$1239,14,FALSE)),"")</f>
        <v/>
      </c>
      <c r="N105" t="str">
        <f>IFERROR(IF(VLOOKUP('Xlookup set'!$S105,'Xlookup set'!$A$1:$R$1239,15,FALSE)=0,"",VLOOKUP('Xlookup set'!$S105,'Xlookup set'!$A$1:$R$1239,15,FALSE)),"")</f>
        <v/>
      </c>
      <c r="O105" t="str">
        <f>IFERROR(IF(VLOOKUP('Xlookup set'!$S105,'Xlookup set'!$A$1:$R$1239,16,FALSE)=0,"",VLOOKUP('Xlookup set'!$S105,'Xlookup set'!$A$1:$R$1239,16,FALSE)),"")</f>
        <v/>
      </c>
      <c r="P105" t="str">
        <f t="array" aca="1" ref="P105" ca="1">IFERROR(Y2IF(VLOOKUP('Xlookup set'!$S105,'Xlookup set'!$A$1:$R$1239,17,FALSE)=0,"",VLOOKUP('Xlookup set'!$S105,'Xlookup set'!$A$1:$R$1239,17,FALSE)),"")</f>
        <v/>
      </c>
      <c r="Q105" t="str">
        <f>IFERROR(IF(VLOOKUP('Xlookup set'!$S105,'Xlookup set'!$A$1:$R$1239,18,FALSE)=0,"",VLOOKUP('Xlookup set'!$S105,'Xlookup set'!$A$1:$R$1239,18,FALSE)),"")</f>
        <v/>
      </c>
    </row>
    <row r="106" spans="1:17">
      <c r="A106" t="str">
        <f>IFERROR(VLOOKUP('Xlookup set'!$S106,'Xlookup set'!$A$1:$R$1239,2,FALSE),"")</f>
        <v/>
      </c>
      <c r="B106" t="str">
        <f>IF(I106&lt;&gt;"",ドッグキャリー!$I$2,"")</f>
        <v/>
      </c>
      <c r="C106" t="str">
        <f t="shared" si="4"/>
        <v/>
      </c>
      <c r="D106" t="str">
        <f t="shared" si="5"/>
        <v/>
      </c>
      <c r="H106" s="74" t="str">
        <f>IFERROR(IF(VLOOKUP('Xlookup set'!$S106,'Xlookup set'!$A$1:$R$1239,9,FALSE)=0,"",VLOOKUP('Xlookup set'!$S106,'Xlookup set'!$A$1:$R$1239,9,FALSE)),"")</f>
        <v/>
      </c>
      <c r="I106" t="str">
        <f>IFERROR(IF(VLOOKUP('Xlookup set'!$S106,'Xlookup set'!$A$1:$R$1239,10,FALSE)=0,"",VLOOKUP('Xlookup set'!$S106,'Xlookup set'!$A$1:$R$1239,10,FALSE)),"")</f>
        <v/>
      </c>
      <c r="J106" t="str">
        <f>IFERROR(IF(VLOOKUP('Xlookup set'!$S106,'Xlookup set'!$A$1:$R$1239,11,FALSE)=0,"",VLOOKUP('Xlookup set'!$S106,'Xlookup set'!$A$1:$R$1239,11,FALSE)),"")</f>
        <v/>
      </c>
      <c r="K106" t="str">
        <f>IFERROR(IF(VLOOKUP('Xlookup set'!$S106,'Xlookup set'!$A$1:$R$1239,12,FALSE)=0,"",VLOOKUP('Xlookup set'!$S106,'Xlookup set'!$A$1:$R$1239,12,FALSE)),"")</f>
        <v/>
      </c>
      <c r="L106" t="str">
        <f>IFERROR(IF(VLOOKUP('Xlookup set'!$S106,'Xlookup set'!$A$1:$R$1239,13,FALSE)=0,"",VLOOKUP('Xlookup set'!$S106,'Xlookup set'!$A$1:$R$1239,13,FALSE)),"")</f>
        <v/>
      </c>
      <c r="M106" t="str">
        <f>IFERROR(IF(VLOOKUP('Xlookup set'!$S106,'Xlookup set'!$A$1:$R$1239,14,FALSE)=0,"",VLOOKUP('Xlookup set'!$S106,'Xlookup set'!$A$1:$R$1239,14,FALSE)),"")</f>
        <v/>
      </c>
      <c r="N106" t="str">
        <f>IFERROR(IF(VLOOKUP('Xlookup set'!$S106,'Xlookup set'!$A$1:$R$1239,15,FALSE)=0,"",VLOOKUP('Xlookup set'!$S106,'Xlookup set'!$A$1:$R$1239,15,FALSE)),"")</f>
        <v/>
      </c>
      <c r="O106" t="str">
        <f>IFERROR(IF(VLOOKUP('Xlookup set'!$S106,'Xlookup set'!$A$1:$R$1239,16,FALSE)=0,"",VLOOKUP('Xlookup set'!$S106,'Xlookup set'!$A$1:$R$1239,16,FALSE)),"")</f>
        <v/>
      </c>
      <c r="P106" t="str">
        <f t="array" aca="1" ref="P106" ca="1">IFERROR(Y2IF(VLOOKUP('Xlookup set'!$S106,'Xlookup set'!$A$1:$R$1239,17,FALSE)=0,"",VLOOKUP('Xlookup set'!$S106,'Xlookup set'!$A$1:$R$1239,17,FALSE)),"")</f>
        <v/>
      </c>
      <c r="Q106" t="str">
        <f>IFERROR(IF(VLOOKUP('Xlookup set'!$S106,'Xlookup set'!$A$1:$R$1239,18,FALSE)=0,"",VLOOKUP('Xlookup set'!$S106,'Xlookup set'!$A$1:$R$1239,18,FALSE)),"")</f>
        <v/>
      </c>
    </row>
    <row r="107" spans="1:17">
      <c r="A107" t="str">
        <f>IFERROR(VLOOKUP('Xlookup set'!$S107,'Xlookup set'!$A$1:$R$1239,2,FALSE),"")</f>
        <v/>
      </c>
      <c r="B107" t="str">
        <f>IF(I107&lt;&gt;"",ドッグキャリー!$I$2,"")</f>
        <v/>
      </c>
      <c r="C107" t="str">
        <f t="shared" si="4"/>
        <v/>
      </c>
      <c r="D107" t="str">
        <f t="shared" si="5"/>
        <v/>
      </c>
      <c r="H107" s="74" t="str">
        <f>IFERROR(IF(VLOOKUP('Xlookup set'!$S107,'Xlookup set'!$A$1:$R$1239,9,FALSE)=0,"",VLOOKUP('Xlookup set'!$S107,'Xlookup set'!$A$1:$R$1239,9,FALSE)),"")</f>
        <v/>
      </c>
      <c r="I107" t="str">
        <f>IFERROR(IF(VLOOKUP('Xlookup set'!$S107,'Xlookup set'!$A$1:$R$1239,10,FALSE)=0,"",VLOOKUP('Xlookup set'!$S107,'Xlookup set'!$A$1:$R$1239,10,FALSE)),"")</f>
        <v/>
      </c>
      <c r="J107" t="str">
        <f>IFERROR(IF(VLOOKUP('Xlookup set'!$S107,'Xlookup set'!$A$1:$R$1239,11,FALSE)=0,"",VLOOKUP('Xlookup set'!$S107,'Xlookup set'!$A$1:$R$1239,11,FALSE)),"")</f>
        <v/>
      </c>
      <c r="K107" t="str">
        <f>IFERROR(IF(VLOOKUP('Xlookup set'!$S107,'Xlookup set'!$A$1:$R$1239,12,FALSE)=0,"",VLOOKUP('Xlookup set'!$S107,'Xlookup set'!$A$1:$R$1239,12,FALSE)),"")</f>
        <v/>
      </c>
      <c r="L107" t="str">
        <f>IFERROR(IF(VLOOKUP('Xlookup set'!$S107,'Xlookup set'!$A$1:$R$1239,13,FALSE)=0,"",VLOOKUP('Xlookup set'!$S107,'Xlookup set'!$A$1:$R$1239,13,FALSE)),"")</f>
        <v/>
      </c>
      <c r="M107" t="str">
        <f>IFERROR(IF(VLOOKUP('Xlookup set'!$S107,'Xlookup set'!$A$1:$R$1239,14,FALSE)=0,"",VLOOKUP('Xlookup set'!$S107,'Xlookup set'!$A$1:$R$1239,14,FALSE)),"")</f>
        <v/>
      </c>
      <c r="N107" t="str">
        <f>IFERROR(IF(VLOOKUP('Xlookup set'!$S107,'Xlookup set'!$A$1:$R$1239,15,FALSE)=0,"",VLOOKUP('Xlookup set'!$S107,'Xlookup set'!$A$1:$R$1239,15,FALSE)),"")</f>
        <v/>
      </c>
      <c r="O107" t="str">
        <f>IFERROR(IF(VLOOKUP('Xlookup set'!$S107,'Xlookup set'!$A$1:$R$1239,16,FALSE)=0,"",VLOOKUP('Xlookup set'!$S107,'Xlookup set'!$A$1:$R$1239,16,FALSE)),"")</f>
        <v/>
      </c>
      <c r="P107" t="str">
        <f t="array" aca="1" ref="P107" ca="1">IFERROR(Y2IF(VLOOKUP('Xlookup set'!$S107,'Xlookup set'!$A$1:$R$1239,17,FALSE)=0,"",VLOOKUP('Xlookup set'!$S107,'Xlookup set'!$A$1:$R$1239,17,FALSE)),"")</f>
        <v/>
      </c>
      <c r="Q107" t="str">
        <f>IFERROR(IF(VLOOKUP('Xlookup set'!$S107,'Xlookup set'!$A$1:$R$1239,18,FALSE)=0,"",VLOOKUP('Xlookup set'!$S107,'Xlookup set'!$A$1:$R$1239,18,FALSE)),"")</f>
        <v/>
      </c>
    </row>
    <row r="108" spans="1:17">
      <c r="A108" t="str">
        <f>IFERROR(VLOOKUP('Xlookup set'!$S108,'Xlookup set'!$A$1:$R$1239,2,FALSE),"")</f>
        <v/>
      </c>
      <c r="B108" t="str">
        <f>IF(I108&lt;&gt;"",ドッグキャリー!$I$2,"")</f>
        <v/>
      </c>
      <c r="C108" t="str">
        <f t="shared" si="4"/>
        <v/>
      </c>
      <c r="D108" t="str">
        <f t="shared" si="5"/>
        <v/>
      </c>
      <c r="H108" s="74" t="str">
        <f>IFERROR(IF(VLOOKUP('Xlookup set'!$S108,'Xlookup set'!$A$1:$R$1239,9,FALSE)=0,"",VLOOKUP('Xlookup set'!$S108,'Xlookup set'!$A$1:$R$1239,9,FALSE)),"")</f>
        <v/>
      </c>
      <c r="I108" t="str">
        <f>IFERROR(IF(VLOOKUP('Xlookup set'!$S108,'Xlookup set'!$A$1:$R$1239,10,FALSE)=0,"",VLOOKUP('Xlookup set'!$S108,'Xlookup set'!$A$1:$R$1239,10,FALSE)),"")</f>
        <v/>
      </c>
      <c r="J108" t="str">
        <f>IFERROR(IF(VLOOKUP('Xlookup set'!$S108,'Xlookup set'!$A$1:$R$1239,11,FALSE)=0,"",VLOOKUP('Xlookup set'!$S108,'Xlookup set'!$A$1:$R$1239,11,FALSE)),"")</f>
        <v/>
      </c>
      <c r="K108" t="str">
        <f>IFERROR(IF(VLOOKUP('Xlookup set'!$S108,'Xlookup set'!$A$1:$R$1239,12,FALSE)=0,"",VLOOKUP('Xlookup set'!$S108,'Xlookup set'!$A$1:$R$1239,12,FALSE)),"")</f>
        <v/>
      </c>
      <c r="L108" t="str">
        <f>IFERROR(IF(VLOOKUP('Xlookup set'!$S108,'Xlookup set'!$A$1:$R$1239,13,FALSE)=0,"",VLOOKUP('Xlookup set'!$S108,'Xlookup set'!$A$1:$R$1239,13,FALSE)),"")</f>
        <v/>
      </c>
      <c r="M108" t="str">
        <f>IFERROR(IF(VLOOKUP('Xlookup set'!$S108,'Xlookup set'!$A$1:$R$1239,14,FALSE)=0,"",VLOOKUP('Xlookup set'!$S108,'Xlookup set'!$A$1:$R$1239,14,FALSE)),"")</f>
        <v/>
      </c>
      <c r="N108" t="str">
        <f>IFERROR(IF(VLOOKUP('Xlookup set'!$S108,'Xlookup set'!$A$1:$R$1239,15,FALSE)=0,"",VLOOKUP('Xlookup set'!$S108,'Xlookup set'!$A$1:$R$1239,15,FALSE)),"")</f>
        <v/>
      </c>
      <c r="O108" t="str">
        <f>IFERROR(IF(VLOOKUP('Xlookup set'!$S108,'Xlookup set'!$A$1:$R$1239,16,FALSE)=0,"",VLOOKUP('Xlookup set'!$S108,'Xlookup set'!$A$1:$R$1239,16,FALSE)),"")</f>
        <v/>
      </c>
      <c r="P108" t="str">
        <f t="array" aca="1" ref="P108" ca="1">IFERROR(Y2IF(VLOOKUP('Xlookup set'!$S108,'Xlookup set'!$A$1:$R$1239,17,FALSE)=0,"",VLOOKUP('Xlookup set'!$S108,'Xlookup set'!$A$1:$R$1239,17,FALSE)),"")</f>
        <v/>
      </c>
      <c r="Q108" t="str">
        <f>IFERROR(IF(VLOOKUP('Xlookup set'!$S108,'Xlookup set'!$A$1:$R$1239,18,FALSE)=0,"",VLOOKUP('Xlookup set'!$S108,'Xlookup set'!$A$1:$R$1239,18,FALSE)),"")</f>
        <v/>
      </c>
    </row>
    <row r="109" spans="1:17">
      <c r="A109" t="str">
        <f>IFERROR(VLOOKUP('Xlookup set'!$S109,'Xlookup set'!$A$1:$R$1239,2,FALSE),"")</f>
        <v/>
      </c>
      <c r="B109" t="str">
        <f>IF(I109&lt;&gt;"",ドッグキャリー!$I$2,"")</f>
        <v/>
      </c>
      <c r="C109" t="str">
        <f t="shared" si="4"/>
        <v/>
      </c>
      <c r="D109" t="str">
        <f t="shared" si="5"/>
        <v/>
      </c>
      <c r="H109" s="74" t="str">
        <f>IFERROR(IF(VLOOKUP('Xlookup set'!$S109,'Xlookup set'!$A$1:$R$1239,9,FALSE)=0,"",VLOOKUP('Xlookup set'!$S109,'Xlookup set'!$A$1:$R$1239,9,FALSE)),"")</f>
        <v/>
      </c>
      <c r="I109" t="str">
        <f>IFERROR(IF(VLOOKUP('Xlookup set'!$S109,'Xlookup set'!$A$1:$R$1239,10,FALSE)=0,"",VLOOKUP('Xlookup set'!$S109,'Xlookup set'!$A$1:$R$1239,10,FALSE)),"")</f>
        <v/>
      </c>
      <c r="J109" t="str">
        <f>IFERROR(IF(VLOOKUP('Xlookup set'!$S109,'Xlookup set'!$A$1:$R$1239,11,FALSE)=0,"",VLOOKUP('Xlookup set'!$S109,'Xlookup set'!$A$1:$R$1239,11,FALSE)),"")</f>
        <v/>
      </c>
      <c r="K109" t="str">
        <f>IFERROR(IF(VLOOKUP('Xlookup set'!$S109,'Xlookup set'!$A$1:$R$1239,12,FALSE)=0,"",VLOOKUP('Xlookup set'!$S109,'Xlookup set'!$A$1:$R$1239,12,FALSE)),"")</f>
        <v/>
      </c>
      <c r="L109" t="str">
        <f>IFERROR(IF(VLOOKUP('Xlookup set'!$S109,'Xlookup set'!$A$1:$R$1239,13,FALSE)=0,"",VLOOKUP('Xlookup set'!$S109,'Xlookup set'!$A$1:$R$1239,13,FALSE)),"")</f>
        <v/>
      </c>
      <c r="M109" t="str">
        <f>IFERROR(IF(VLOOKUP('Xlookup set'!$S109,'Xlookup set'!$A$1:$R$1239,14,FALSE)=0,"",VLOOKUP('Xlookup set'!$S109,'Xlookup set'!$A$1:$R$1239,14,FALSE)),"")</f>
        <v/>
      </c>
      <c r="N109" t="str">
        <f>IFERROR(IF(VLOOKUP('Xlookup set'!$S109,'Xlookup set'!$A$1:$R$1239,15,FALSE)=0,"",VLOOKUP('Xlookup set'!$S109,'Xlookup set'!$A$1:$R$1239,15,FALSE)),"")</f>
        <v/>
      </c>
      <c r="O109" t="str">
        <f>IFERROR(IF(VLOOKUP('Xlookup set'!$S109,'Xlookup set'!$A$1:$R$1239,16,FALSE)=0,"",VLOOKUP('Xlookup set'!$S109,'Xlookup set'!$A$1:$R$1239,16,FALSE)),"")</f>
        <v/>
      </c>
      <c r="P109" t="str">
        <f t="array" aca="1" ref="P109" ca="1">IFERROR(Y2IF(VLOOKUP('Xlookup set'!$S109,'Xlookup set'!$A$1:$R$1239,17,FALSE)=0,"",VLOOKUP('Xlookup set'!$S109,'Xlookup set'!$A$1:$R$1239,17,FALSE)),"")</f>
        <v/>
      </c>
      <c r="Q109" t="str">
        <f>IFERROR(IF(VLOOKUP('Xlookup set'!$S109,'Xlookup set'!$A$1:$R$1239,18,FALSE)=0,"",VLOOKUP('Xlookup set'!$S109,'Xlookup set'!$A$1:$R$1239,18,FALSE)),"")</f>
        <v/>
      </c>
    </row>
    <row r="110" spans="1:17">
      <c r="A110" t="str">
        <f>IFERROR(VLOOKUP('Xlookup set'!$S110,'Xlookup set'!$A$1:$R$1239,2,FALSE),"")</f>
        <v/>
      </c>
      <c r="B110" t="str">
        <f>IF(I110&lt;&gt;"",ドッグキャリー!$I$2,"")</f>
        <v/>
      </c>
      <c r="C110" t="str">
        <f t="shared" si="4"/>
        <v/>
      </c>
      <c r="D110" t="str">
        <f t="shared" si="5"/>
        <v/>
      </c>
      <c r="H110" s="74" t="str">
        <f>IFERROR(IF(VLOOKUP('Xlookup set'!$S110,'Xlookup set'!$A$1:$R$1239,9,FALSE)=0,"",VLOOKUP('Xlookup set'!$S110,'Xlookup set'!$A$1:$R$1239,9,FALSE)),"")</f>
        <v/>
      </c>
      <c r="I110" t="str">
        <f>IFERROR(IF(VLOOKUP('Xlookup set'!$S110,'Xlookup set'!$A$1:$R$1239,10,FALSE)=0,"",VLOOKUP('Xlookup set'!$S110,'Xlookup set'!$A$1:$R$1239,10,FALSE)),"")</f>
        <v/>
      </c>
      <c r="J110" t="str">
        <f>IFERROR(IF(VLOOKUP('Xlookup set'!$S110,'Xlookup set'!$A$1:$R$1239,11,FALSE)=0,"",VLOOKUP('Xlookup set'!$S110,'Xlookup set'!$A$1:$R$1239,11,FALSE)),"")</f>
        <v/>
      </c>
      <c r="K110" t="str">
        <f>IFERROR(IF(VLOOKUP('Xlookup set'!$S110,'Xlookup set'!$A$1:$R$1239,12,FALSE)=0,"",VLOOKUP('Xlookup set'!$S110,'Xlookup set'!$A$1:$R$1239,12,FALSE)),"")</f>
        <v/>
      </c>
      <c r="L110" t="str">
        <f>IFERROR(IF(VLOOKUP('Xlookup set'!$S110,'Xlookup set'!$A$1:$R$1239,13,FALSE)=0,"",VLOOKUP('Xlookup set'!$S110,'Xlookup set'!$A$1:$R$1239,13,FALSE)),"")</f>
        <v/>
      </c>
      <c r="M110" t="str">
        <f>IFERROR(IF(VLOOKUP('Xlookup set'!$S110,'Xlookup set'!$A$1:$R$1239,14,FALSE)=0,"",VLOOKUP('Xlookup set'!$S110,'Xlookup set'!$A$1:$R$1239,14,FALSE)),"")</f>
        <v/>
      </c>
      <c r="N110" t="str">
        <f>IFERROR(IF(VLOOKUP('Xlookup set'!$S110,'Xlookup set'!$A$1:$R$1239,15,FALSE)=0,"",VLOOKUP('Xlookup set'!$S110,'Xlookup set'!$A$1:$R$1239,15,FALSE)),"")</f>
        <v/>
      </c>
      <c r="O110" t="str">
        <f>IFERROR(IF(VLOOKUP('Xlookup set'!$S110,'Xlookup set'!$A$1:$R$1239,16,FALSE)=0,"",VLOOKUP('Xlookup set'!$S110,'Xlookup set'!$A$1:$R$1239,16,FALSE)),"")</f>
        <v/>
      </c>
      <c r="P110" t="str">
        <f t="array" aca="1" ref="P110" ca="1">IFERROR(Y2IF(VLOOKUP('Xlookup set'!$S110,'Xlookup set'!$A$1:$R$1239,17,FALSE)=0,"",VLOOKUP('Xlookup set'!$S110,'Xlookup set'!$A$1:$R$1239,17,FALSE)),"")</f>
        <v/>
      </c>
      <c r="Q110" t="str">
        <f>IFERROR(IF(VLOOKUP('Xlookup set'!$S110,'Xlookup set'!$A$1:$R$1239,18,FALSE)=0,"",VLOOKUP('Xlookup set'!$S110,'Xlookup set'!$A$1:$R$1239,18,FALSE)),"")</f>
        <v/>
      </c>
    </row>
    <row r="111" spans="1:17">
      <c r="A111" t="str">
        <f>IFERROR(VLOOKUP('Xlookup set'!$S111,'Xlookup set'!$A$1:$R$1239,2,FALSE),"")</f>
        <v/>
      </c>
      <c r="B111" t="str">
        <f>IF(I111&lt;&gt;"",ドッグキャリー!$I$2,"")</f>
        <v/>
      </c>
      <c r="C111" t="str">
        <f t="shared" si="4"/>
        <v/>
      </c>
      <c r="D111" t="str">
        <f t="shared" si="5"/>
        <v/>
      </c>
      <c r="H111" s="74" t="str">
        <f>IFERROR(IF(VLOOKUP('Xlookup set'!$S111,'Xlookup set'!$A$1:$R$1239,9,FALSE)=0,"",VLOOKUP('Xlookup set'!$S111,'Xlookup set'!$A$1:$R$1239,9,FALSE)),"")</f>
        <v/>
      </c>
      <c r="I111" t="str">
        <f>IFERROR(IF(VLOOKUP('Xlookup set'!$S111,'Xlookup set'!$A$1:$R$1239,10,FALSE)=0,"",VLOOKUP('Xlookup set'!$S111,'Xlookup set'!$A$1:$R$1239,10,FALSE)),"")</f>
        <v/>
      </c>
      <c r="J111" t="str">
        <f>IFERROR(IF(VLOOKUP('Xlookup set'!$S111,'Xlookup set'!$A$1:$R$1239,11,FALSE)=0,"",VLOOKUP('Xlookup set'!$S111,'Xlookup set'!$A$1:$R$1239,11,FALSE)),"")</f>
        <v/>
      </c>
      <c r="K111" t="str">
        <f>IFERROR(IF(VLOOKUP('Xlookup set'!$S111,'Xlookup set'!$A$1:$R$1239,12,FALSE)=0,"",VLOOKUP('Xlookup set'!$S111,'Xlookup set'!$A$1:$R$1239,12,FALSE)),"")</f>
        <v/>
      </c>
      <c r="L111" t="str">
        <f>IFERROR(IF(VLOOKUP('Xlookup set'!$S111,'Xlookup set'!$A$1:$R$1239,13,FALSE)=0,"",VLOOKUP('Xlookup set'!$S111,'Xlookup set'!$A$1:$R$1239,13,FALSE)),"")</f>
        <v/>
      </c>
      <c r="M111" t="str">
        <f>IFERROR(IF(VLOOKUP('Xlookup set'!$S111,'Xlookup set'!$A$1:$R$1239,14,FALSE)=0,"",VLOOKUP('Xlookup set'!$S111,'Xlookup set'!$A$1:$R$1239,14,FALSE)),"")</f>
        <v/>
      </c>
      <c r="N111" t="str">
        <f>IFERROR(IF(VLOOKUP('Xlookup set'!$S111,'Xlookup set'!$A$1:$R$1239,15,FALSE)=0,"",VLOOKUP('Xlookup set'!$S111,'Xlookup set'!$A$1:$R$1239,15,FALSE)),"")</f>
        <v/>
      </c>
      <c r="O111" t="str">
        <f>IFERROR(IF(VLOOKUP('Xlookup set'!$S111,'Xlookup set'!$A$1:$R$1239,16,FALSE)=0,"",VLOOKUP('Xlookup set'!$S111,'Xlookup set'!$A$1:$R$1239,16,FALSE)),"")</f>
        <v/>
      </c>
      <c r="P111" t="str">
        <f t="array" aca="1" ref="P111" ca="1">IFERROR(Y2IF(VLOOKUP('Xlookup set'!$S111,'Xlookup set'!$A$1:$R$1239,17,FALSE)=0,"",VLOOKUP('Xlookup set'!$S111,'Xlookup set'!$A$1:$R$1239,17,FALSE)),"")</f>
        <v/>
      </c>
      <c r="Q111" t="str">
        <f>IFERROR(IF(VLOOKUP('Xlookup set'!$S111,'Xlookup set'!$A$1:$R$1239,18,FALSE)=0,"",VLOOKUP('Xlookup set'!$S111,'Xlookup set'!$A$1:$R$1239,18,FALSE)),"")</f>
        <v/>
      </c>
    </row>
    <row r="112" spans="1:17">
      <c r="A112" t="str">
        <f>IFERROR(VLOOKUP('Xlookup set'!$S112,'Xlookup set'!$A$1:$R$1239,2,FALSE),"")</f>
        <v/>
      </c>
      <c r="B112" t="str">
        <f>IF(I112&lt;&gt;"",ドッグキャリー!$I$2,"")</f>
        <v/>
      </c>
      <c r="C112" t="str">
        <f t="shared" si="4"/>
        <v/>
      </c>
      <c r="D112" t="str">
        <f t="shared" si="5"/>
        <v/>
      </c>
      <c r="H112" s="74" t="str">
        <f>IFERROR(IF(VLOOKUP('Xlookup set'!$S112,'Xlookup set'!$A$1:$R$1239,9,FALSE)=0,"",VLOOKUP('Xlookup set'!$S112,'Xlookup set'!$A$1:$R$1239,9,FALSE)),"")</f>
        <v/>
      </c>
      <c r="I112" t="str">
        <f>IFERROR(IF(VLOOKUP('Xlookup set'!$S112,'Xlookup set'!$A$1:$R$1239,10,FALSE)=0,"",VLOOKUP('Xlookup set'!$S112,'Xlookup set'!$A$1:$R$1239,10,FALSE)),"")</f>
        <v/>
      </c>
      <c r="J112" t="str">
        <f>IFERROR(IF(VLOOKUP('Xlookup set'!$S112,'Xlookup set'!$A$1:$R$1239,11,FALSE)=0,"",VLOOKUP('Xlookup set'!$S112,'Xlookup set'!$A$1:$R$1239,11,FALSE)),"")</f>
        <v/>
      </c>
      <c r="K112" t="str">
        <f>IFERROR(IF(VLOOKUP('Xlookup set'!$S112,'Xlookup set'!$A$1:$R$1239,12,FALSE)=0,"",VLOOKUP('Xlookup set'!$S112,'Xlookup set'!$A$1:$R$1239,12,FALSE)),"")</f>
        <v/>
      </c>
      <c r="L112" t="str">
        <f>IFERROR(IF(VLOOKUP('Xlookup set'!$S112,'Xlookup set'!$A$1:$R$1239,13,FALSE)=0,"",VLOOKUP('Xlookup set'!$S112,'Xlookup set'!$A$1:$R$1239,13,FALSE)),"")</f>
        <v/>
      </c>
      <c r="M112" t="str">
        <f>IFERROR(IF(VLOOKUP('Xlookup set'!$S112,'Xlookup set'!$A$1:$R$1239,14,FALSE)=0,"",VLOOKUP('Xlookup set'!$S112,'Xlookup set'!$A$1:$R$1239,14,FALSE)),"")</f>
        <v/>
      </c>
      <c r="N112" t="str">
        <f>IFERROR(IF(VLOOKUP('Xlookup set'!$S112,'Xlookup set'!$A$1:$R$1239,15,FALSE)=0,"",VLOOKUP('Xlookup set'!$S112,'Xlookup set'!$A$1:$R$1239,15,FALSE)),"")</f>
        <v/>
      </c>
      <c r="O112" t="str">
        <f>IFERROR(IF(VLOOKUP('Xlookup set'!$S112,'Xlookup set'!$A$1:$R$1239,16,FALSE)=0,"",VLOOKUP('Xlookup set'!$S112,'Xlookup set'!$A$1:$R$1239,16,FALSE)),"")</f>
        <v/>
      </c>
      <c r="P112" t="str">
        <f t="array" aca="1" ref="P112" ca="1">IFERROR(Y2IF(VLOOKUP('Xlookup set'!$S112,'Xlookup set'!$A$1:$R$1239,17,FALSE)=0,"",VLOOKUP('Xlookup set'!$S112,'Xlookup set'!$A$1:$R$1239,17,FALSE)),"")</f>
        <v/>
      </c>
      <c r="Q112" t="str">
        <f>IFERROR(IF(VLOOKUP('Xlookup set'!$S112,'Xlookup set'!$A$1:$R$1239,18,FALSE)=0,"",VLOOKUP('Xlookup set'!$S112,'Xlookup set'!$A$1:$R$1239,18,FALSE)),"")</f>
        <v/>
      </c>
    </row>
    <row r="113" spans="1:17">
      <c r="A113" t="str">
        <f>IFERROR(VLOOKUP('Xlookup set'!$S113,'Xlookup set'!$A$1:$R$1239,2,FALSE),"")</f>
        <v/>
      </c>
      <c r="B113" t="str">
        <f>IF(I113&lt;&gt;"",ドッグキャリー!$I$2,"")</f>
        <v/>
      </c>
      <c r="C113" t="str">
        <f t="shared" si="4"/>
        <v/>
      </c>
      <c r="D113" t="str">
        <f t="shared" si="5"/>
        <v/>
      </c>
      <c r="H113" s="74" t="str">
        <f>IFERROR(IF(VLOOKUP('Xlookup set'!$S113,'Xlookup set'!$A$1:$R$1239,9,FALSE)=0,"",VLOOKUP('Xlookup set'!$S113,'Xlookup set'!$A$1:$R$1239,9,FALSE)),"")</f>
        <v/>
      </c>
      <c r="I113" t="str">
        <f>IFERROR(IF(VLOOKUP('Xlookup set'!$S113,'Xlookup set'!$A$1:$R$1239,10,FALSE)=0,"",VLOOKUP('Xlookup set'!$S113,'Xlookup set'!$A$1:$R$1239,10,FALSE)),"")</f>
        <v/>
      </c>
      <c r="J113" t="str">
        <f>IFERROR(IF(VLOOKUP('Xlookup set'!$S113,'Xlookup set'!$A$1:$R$1239,11,FALSE)=0,"",VLOOKUP('Xlookup set'!$S113,'Xlookup set'!$A$1:$R$1239,11,FALSE)),"")</f>
        <v/>
      </c>
      <c r="K113" t="str">
        <f>IFERROR(IF(VLOOKUP('Xlookup set'!$S113,'Xlookup set'!$A$1:$R$1239,12,FALSE)=0,"",VLOOKUP('Xlookup set'!$S113,'Xlookup set'!$A$1:$R$1239,12,FALSE)),"")</f>
        <v/>
      </c>
      <c r="L113" t="str">
        <f>IFERROR(IF(VLOOKUP('Xlookup set'!$S113,'Xlookup set'!$A$1:$R$1239,13,FALSE)=0,"",VLOOKUP('Xlookup set'!$S113,'Xlookup set'!$A$1:$R$1239,13,FALSE)),"")</f>
        <v/>
      </c>
      <c r="M113" t="str">
        <f>IFERROR(IF(VLOOKUP('Xlookup set'!$S113,'Xlookup set'!$A$1:$R$1239,14,FALSE)=0,"",VLOOKUP('Xlookup set'!$S113,'Xlookup set'!$A$1:$R$1239,14,FALSE)),"")</f>
        <v/>
      </c>
      <c r="N113" t="str">
        <f>IFERROR(IF(VLOOKUP('Xlookup set'!$S113,'Xlookup set'!$A$1:$R$1239,15,FALSE)=0,"",VLOOKUP('Xlookup set'!$S113,'Xlookup set'!$A$1:$R$1239,15,FALSE)),"")</f>
        <v/>
      </c>
      <c r="O113" t="str">
        <f>IFERROR(IF(VLOOKUP('Xlookup set'!$S113,'Xlookup set'!$A$1:$R$1239,16,FALSE)=0,"",VLOOKUP('Xlookup set'!$S113,'Xlookup set'!$A$1:$R$1239,16,FALSE)),"")</f>
        <v/>
      </c>
      <c r="P113" t="str">
        <f t="array" aca="1" ref="P113" ca="1">IFERROR(Y2IF(VLOOKUP('Xlookup set'!$S113,'Xlookup set'!$A$1:$R$1239,17,FALSE)=0,"",VLOOKUP('Xlookup set'!$S113,'Xlookup set'!$A$1:$R$1239,17,FALSE)),"")</f>
        <v/>
      </c>
      <c r="Q113" t="str">
        <f>IFERROR(IF(VLOOKUP('Xlookup set'!$S113,'Xlookup set'!$A$1:$R$1239,18,FALSE)=0,"",VLOOKUP('Xlookup set'!$S113,'Xlookup set'!$A$1:$R$1239,18,FALSE)),"")</f>
        <v/>
      </c>
    </row>
    <row r="114" spans="1:17">
      <c r="A114" t="str">
        <f>IFERROR(VLOOKUP('Xlookup set'!$S114,'Xlookup set'!$A$1:$R$1239,2,FALSE),"")</f>
        <v/>
      </c>
      <c r="B114" t="str">
        <f>IF(I114&lt;&gt;"",ドッグキャリー!$I$2,"")</f>
        <v/>
      </c>
      <c r="C114" t="str">
        <f t="shared" si="4"/>
        <v/>
      </c>
      <c r="D114" t="str">
        <f t="shared" si="5"/>
        <v/>
      </c>
      <c r="H114" s="74" t="str">
        <f>IFERROR(IF(VLOOKUP('Xlookup set'!$S114,'Xlookup set'!$A$1:$R$1239,9,FALSE)=0,"",VLOOKUP('Xlookup set'!$S114,'Xlookup set'!$A$1:$R$1239,9,FALSE)),"")</f>
        <v/>
      </c>
      <c r="I114" t="str">
        <f>IFERROR(IF(VLOOKUP('Xlookup set'!$S114,'Xlookup set'!$A$1:$R$1239,10,FALSE)=0,"",VLOOKUP('Xlookup set'!$S114,'Xlookup set'!$A$1:$R$1239,10,FALSE)),"")</f>
        <v/>
      </c>
      <c r="J114" t="str">
        <f>IFERROR(IF(VLOOKUP('Xlookup set'!$S114,'Xlookup set'!$A$1:$R$1239,11,FALSE)=0,"",VLOOKUP('Xlookup set'!$S114,'Xlookup set'!$A$1:$R$1239,11,FALSE)),"")</f>
        <v/>
      </c>
      <c r="K114" t="str">
        <f>IFERROR(IF(VLOOKUP('Xlookup set'!$S114,'Xlookup set'!$A$1:$R$1239,12,FALSE)=0,"",VLOOKUP('Xlookup set'!$S114,'Xlookup set'!$A$1:$R$1239,12,FALSE)),"")</f>
        <v/>
      </c>
      <c r="L114" t="str">
        <f>IFERROR(IF(VLOOKUP('Xlookup set'!$S114,'Xlookup set'!$A$1:$R$1239,13,FALSE)=0,"",VLOOKUP('Xlookup set'!$S114,'Xlookup set'!$A$1:$R$1239,13,FALSE)),"")</f>
        <v/>
      </c>
      <c r="M114" t="str">
        <f>IFERROR(IF(VLOOKUP('Xlookup set'!$S114,'Xlookup set'!$A$1:$R$1239,14,FALSE)=0,"",VLOOKUP('Xlookup set'!$S114,'Xlookup set'!$A$1:$R$1239,14,FALSE)),"")</f>
        <v/>
      </c>
      <c r="N114" t="str">
        <f>IFERROR(IF(VLOOKUP('Xlookup set'!$S114,'Xlookup set'!$A$1:$R$1239,15,FALSE)=0,"",VLOOKUP('Xlookup set'!$S114,'Xlookup set'!$A$1:$R$1239,15,FALSE)),"")</f>
        <v/>
      </c>
      <c r="O114" t="str">
        <f>IFERROR(IF(VLOOKUP('Xlookup set'!$S114,'Xlookup set'!$A$1:$R$1239,16,FALSE)=0,"",VLOOKUP('Xlookup set'!$S114,'Xlookup set'!$A$1:$R$1239,16,FALSE)),"")</f>
        <v/>
      </c>
      <c r="P114" t="str">
        <f t="array" aca="1" ref="P114" ca="1">IFERROR(Y2IF(VLOOKUP('Xlookup set'!$S114,'Xlookup set'!$A$1:$R$1239,17,FALSE)=0,"",VLOOKUP('Xlookup set'!$S114,'Xlookup set'!$A$1:$R$1239,17,FALSE)),"")</f>
        <v/>
      </c>
      <c r="Q114" t="str">
        <f>IFERROR(IF(VLOOKUP('Xlookup set'!$S114,'Xlookup set'!$A$1:$R$1239,18,FALSE)=0,"",VLOOKUP('Xlookup set'!$S114,'Xlookup set'!$A$1:$R$1239,18,FALSE)),"")</f>
        <v/>
      </c>
    </row>
    <row r="115" spans="1:17">
      <c r="A115" t="str">
        <f>IFERROR(VLOOKUP('Xlookup set'!$S115,'Xlookup set'!$A$1:$R$1239,2,FALSE),"")</f>
        <v/>
      </c>
      <c r="B115" t="str">
        <f>IF(I115&lt;&gt;"",ドッグキャリー!$I$2,"")</f>
        <v/>
      </c>
      <c r="C115" t="str">
        <f t="shared" si="4"/>
        <v/>
      </c>
      <c r="D115" t="str">
        <f t="shared" si="5"/>
        <v/>
      </c>
      <c r="H115" s="74" t="str">
        <f>IFERROR(IF(VLOOKUP('Xlookup set'!$S115,'Xlookup set'!$A$1:$R$1239,9,FALSE)=0,"",VLOOKUP('Xlookup set'!$S115,'Xlookup set'!$A$1:$R$1239,9,FALSE)),"")</f>
        <v/>
      </c>
      <c r="I115" t="str">
        <f>IFERROR(IF(VLOOKUP('Xlookup set'!$S115,'Xlookup set'!$A$1:$R$1239,10,FALSE)=0,"",VLOOKUP('Xlookup set'!$S115,'Xlookup set'!$A$1:$R$1239,10,FALSE)),"")</f>
        <v/>
      </c>
      <c r="J115" t="str">
        <f>IFERROR(IF(VLOOKUP('Xlookup set'!$S115,'Xlookup set'!$A$1:$R$1239,11,FALSE)=0,"",VLOOKUP('Xlookup set'!$S115,'Xlookup set'!$A$1:$R$1239,11,FALSE)),"")</f>
        <v/>
      </c>
      <c r="K115" t="str">
        <f>IFERROR(IF(VLOOKUP('Xlookup set'!$S115,'Xlookup set'!$A$1:$R$1239,12,FALSE)=0,"",VLOOKUP('Xlookup set'!$S115,'Xlookup set'!$A$1:$R$1239,12,FALSE)),"")</f>
        <v/>
      </c>
      <c r="L115" t="str">
        <f>IFERROR(IF(VLOOKUP('Xlookup set'!$S115,'Xlookup set'!$A$1:$R$1239,13,FALSE)=0,"",VLOOKUP('Xlookup set'!$S115,'Xlookup set'!$A$1:$R$1239,13,FALSE)),"")</f>
        <v/>
      </c>
      <c r="M115" t="str">
        <f>IFERROR(IF(VLOOKUP('Xlookup set'!$S115,'Xlookup set'!$A$1:$R$1239,14,FALSE)=0,"",VLOOKUP('Xlookup set'!$S115,'Xlookup set'!$A$1:$R$1239,14,FALSE)),"")</f>
        <v/>
      </c>
      <c r="N115" t="str">
        <f>IFERROR(IF(VLOOKUP('Xlookup set'!$S115,'Xlookup set'!$A$1:$R$1239,15,FALSE)=0,"",VLOOKUP('Xlookup set'!$S115,'Xlookup set'!$A$1:$R$1239,15,FALSE)),"")</f>
        <v/>
      </c>
      <c r="O115" t="str">
        <f>IFERROR(IF(VLOOKUP('Xlookup set'!$S115,'Xlookup set'!$A$1:$R$1239,16,FALSE)=0,"",VLOOKUP('Xlookup set'!$S115,'Xlookup set'!$A$1:$R$1239,16,FALSE)),"")</f>
        <v/>
      </c>
      <c r="P115" t="str">
        <f t="array" aca="1" ref="P115" ca="1">IFERROR(Y2IF(VLOOKUP('Xlookup set'!$S115,'Xlookup set'!$A$1:$R$1239,17,FALSE)=0,"",VLOOKUP('Xlookup set'!$S115,'Xlookup set'!$A$1:$R$1239,17,FALSE)),"")</f>
        <v/>
      </c>
      <c r="Q115" t="str">
        <f>IFERROR(IF(VLOOKUP('Xlookup set'!$S115,'Xlookup set'!$A$1:$R$1239,18,FALSE)=0,"",VLOOKUP('Xlookup set'!$S115,'Xlookup set'!$A$1:$R$1239,18,FALSE)),"")</f>
        <v/>
      </c>
    </row>
    <row r="116" spans="1:17">
      <c r="A116" t="str">
        <f>IFERROR(VLOOKUP('Xlookup set'!$S116,'Xlookup set'!$A$1:$R$1239,2,FALSE),"")</f>
        <v/>
      </c>
      <c r="B116" t="str">
        <f>IF(I116&lt;&gt;"",ドッグキャリー!$I$2,"")</f>
        <v/>
      </c>
      <c r="C116" t="str">
        <f t="shared" si="4"/>
        <v/>
      </c>
      <c r="D116" t="str">
        <f t="shared" si="5"/>
        <v/>
      </c>
      <c r="H116" s="74" t="str">
        <f>IFERROR(IF(VLOOKUP('Xlookup set'!$S116,'Xlookup set'!$A$1:$R$1239,9,FALSE)=0,"",VLOOKUP('Xlookup set'!$S116,'Xlookup set'!$A$1:$R$1239,9,FALSE)),"")</f>
        <v/>
      </c>
      <c r="I116" t="str">
        <f>IFERROR(IF(VLOOKUP('Xlookup set'!$S116,'Xlookup set'!$A$1:$R$1239,10,FALSE)=0,"",VLOOKUP('Xlookup set'!$S116,'Xlookup set'!$A$1:$R$1239,10,FALSE)),"")</f>
        <v/>
      </c>
      <c r="J116" t="str">
        <f>IFERROR(IF(VLOOKUP('Xlookup set'!$S116,'Xlookup set'!$A$1:$R$1239,11,FALSE)=0,"",VLOOKUP('Xlookup set'!$S116,'Xlookup set'!$A$1:$R$1239,11,FALSE)),"")</f>
        <v/>
      </c>
      <c r="K116" t="str">
        <f>IFERROR(IF(VLOOKUP('Xlookup set'!$S116,'Xlookup set'!$A$1:$R$1239,12,FALSE)=0,"",VLOOKUP('Xlookup set'!$S116,'Xlookup set'!$A$1:$R$1239,12,FALSE)),"")</f>
        <v/>
      </c>
      <c r="L116" t="str">
        <f>IFERROR(IF(VLOOKUP('Xlookup set'!$S116,'Xlookup set'!$A$1:$R$1239,13,FALSE)=0,"",VLOOKUP('Xlookup set'!$S116,'Xlookup set'!$A$1:$R$1239,13,FALSE)),"")</f>
        <v/>
      </c>
      <c r="M116" t="str">
        <f>IFERROR(IF(VLOOKUP('Xlookup set'!$S116,'Xlookup set'!$A$1:$R$1239,14,FALSE)=0,"",VLOOKUP('Xlookup set'!$S116,'Xlookup set'!$A$1:$R$1239,14,FALSE)),"")</f>
        <v/>
      </c>
      <c r="N116" t="str">
        <f>IFERROR(IF(VLOOKUP('Xlookup set'!$S116,'Xlookup set'!$A$1:$R$1239,15,FALSE)=0,"",VLOOKUP('Xlookup set'!$S116,'Xlookup set'!$A$1:$R$1239,15,FALSE)),"")</f>
        <v/>
      </c>
      <c r="O116" t="str">
        <f>IFERROR(IF(VLOOKUP('Xlookup set'!$S116,'Xlookup set'!$A$1:$R$1239,16,FALSE)=0,"",VLOOKUP('Xlookup set'!$S116,'Xlookup set'!$A$1:$R$1239,16,FALSE)),"")</f>
        <v/>
      </c>
      <c r="P116" t="str">
        <f t="array" aca="1" ref="P116" ca="1">IFERROR(Y2IF(VLOOKUP('Xlookup set'!$S116,'Xlookup set'!$A$1:$R$1239,17,FALSE)=0,"",VLOOKUP('Xlookup set'!$S116,'Xlookup set'!$A$1:$R$1239,17,FALSE)),"")</f>
        <v/>
      </c>
      <c r="Q116" t="str">
        <f>IFERROR(IF(VLOOKUP('Xlookup set'!$S116,'Xlookup set'!$A$1:$R$1239,18,FALSE)=0,"",VLOOKUP('Xlookup set'!$S116,'Xlookup set'!$A$1:$R$1239,18,FALSE)),"")</f>
        <v/>
      </c>
    </row>
    <row r="117" spans="1:17">
      <c r="A117" t="str">
        <f>IFERROR(VLOOKUP('Xlookup set'!$S117,'Xlookup set'!$A$1:$R$1239,2,FALSE),"")</f>
        <v/>
      </c>
      <c r="B117" t="str">
        <f>IF(I117&lt;&gt;"",ドッグキャリー!$I$2,"")</f>
        <v/>
      </c>
      <c r="C117" t="str">
        <f t="shared" si="4"/>
        <v/>
      </c>
      <c r="D117" t="str">
        <f t="shared" si="5"/>
        <v/>
      </c>
      <c r="H117" s="74" t="str">
        <f>IFERROR(IF(VLOOKUP('Xlookup set'!$S117,'Xlookup set'!$A$1:$R$1239,9,FALSE)=0,"",VLOOKUP('Xlookup set'!$S117,'Xlookup set'!$A$1:$R$1239,9,FALSE)),"")</f>
        <v/>
      </c>
      <c r="I117" t="str">
        <f>IFERROR(IF(VLOOKUP('Xlookup set'!$S117,'Xlookup set'!$A$1:$R$1239,10,FALSE)=0,"",VLOOKUP('Xlookup set'!$S117,'Xlookup set'!$A$1:$R$1239,10,FALSE)),"")</f>
        <v/>
      </c>
      <c r="J117" t="str">
        <f>IFERROR(IF(VLOOKUP('Xlookup set'!$S117,'Xlookup set'!$A$1:$R$1239,11,FALSE)=0,"",VLOOKUP('Xlookup set'!$S117,'Xlookup set'!$A$1:$R$1239,11,FALSE)),"")</f>
        <v/>
      </c>
      <c r="K117" t="str">
        <f>IFERROR(IF(VLOOKUP('Xlookup set'!$S117,'Xlookup set'!$A$1:$R$1239,12,FALSE)=0,"",VLOOKUP('Xlookup set'!$S117,'Xlookup set'!$A$1:$R$1239,12,FALSE)),"")</f>
        <v/>
      </c>
      <c r="L117" t="str">
        <f>IFERROR(IF(VLOOKUP('Xlookup set'!$S117,'Xlookup set'!$A$1:$R$1239,13,FALSE)=0,"",VLOOKUP('Xlookup set'!$S117,'Xlookup set'!$A$1:$R$1239,13,FALSE)),"")</f>
        <v/>
      </c>
      <c r="M117" t="str">
        <f>IFERROR(IF(VLOOKUP('Xlookup set'!$S117,'Xlookup set'!$A$1:$R$1239,14,FALSE)=0,"",VLOOKUP('Xlookup set'!$S117,'Xlookup set'!$A$1:$R$1239,14,FALSE)),"")</f>
        <v/>
      </c>
      <c r="N117" t="str">
        <f>IFERROR(IF(VLOOKUP('Xlookup set'!$S117,'Xlookup set'!$A$1:$R$1239,15,FALSE)=0,"",VLOOKUP('Xlookup set'!$S117,'Xlookup set'!$A$1:$R$1239,15,FALSE)),"")</f>
        <v/>
      </c>
      <c r="O117" t="str">
        <f>IFERROR(IF(VLOOKUP('Xlookup set'!$S117,'Xlookup set'!$A$1:$R$1239,16,FALSE)=0,"",VLOOKUP('Xlookup set'!$S117,'Xlookup set'!$A$1:$R$1239,16,FALSE)),"")</f>
        <v/>
      </c>
      <c r="P117" t="str">
        <f t="array" aca="1" ref="P117" ca="1">IFERROR(Y2IF(VLOOKUP('Xlookup set'!$S117,'Xlookup set'!$A$1:$R$1239,17,FALSE)=0,"",VLOOKUP('Xlookup set'!$S117,'Xlookup set'!$A$1:$R$1239,17,FALSE)),"")</f>
        <v/>
      </c>
      <c r="Q117" t="str">
        <f>IFERROR(IF(VLOOKUP('Xlookup set'!$S117,'Xlookup set'!$A$1:$R$1239,18,FALSE)=0,"",VLOOKUP('Xlookup set'!$S117,'Xlookup set'!$A$1:$R$1239,18,FALSE)),"")</f>
        <v/>
      </c>
    </row>
    <row r="118" spans="1:17">
      <c r="A118" t="str">
        <f>IFERROR(VLOOKUP('Xlookup set'!$S118,'Xlookup set'!$A$1:$R$1239,2,FALSE),"")</f>
        <v/>
      </c>
      <c r="B118" t="str">
        <f>IF(I118&lt;&gt;"",ドッグキャリー!$I$2,"")</f>
        <v/>
      </c>
      <c r="C118" t="str">
        <f t="shared" si="4"/>
        <v/>
      </c>
      <c r="D118" t="str">
        <f t="shared" si="5"/>
        <v/>
      </c>
      <c r="H118" s="74" t="str">
        <f>IFERROR(IF(VLOOKUP('Xlookup set'!$S118,'Xlookup set'!$A$1:$R$1239,9,FALSE)=0,"",VLOOKUP('Xlookup set'!$S118,'Xlookup set'!$A$1:$R$1239,9,FALSE)),"")</f>
        <v/>
      </c>
      <c r="I118" t="str">
        <f>IFERROR(IF(VLOOKUP('Xlookup set'!$S118,'Xlookup set'!$A$1:$R$1239,10,FALSE)=0,"",VLOOKUP('Xlookup set'!$S118,'Xlookup set'!$A$1:$R$1239,10,FALSE)),"")</f>
        <v/>
      </c>
      <c r="J118" t="str">
        <f>IFERROR(IF(VLOOKUP('Xlookup set'!$S118,'Xlookup set'!$A$1:$R$1239,11,FALSE)=0,"",VLOOKUP('Xlookup set'!$S118,'Xlookup set'!$A$1:$R$1239,11,FALSE)),"")</f>
        <v/>
      </c>
      <c r="K118" t="str">
        <f>IFERROR(IF(VLOOKUP('Xlookup set'!$S118,'Xlookup set'!$A$1:$R$1239,12,FALSE)=0,"",VLOOKUP('Xlookup set'!$S118,'Xlookup set'!$A$1:$R$1239,12,FALSE)),"")</f>
        <v/>
      </c>
      <c r="L118" t="str">
        <f>IFERROR(IF(VLOOKUP('Xlookup set'!$S118,'Xlookup set'!$A$1:$R$1239,13,FALSE)=0,"",VLOOKUP('Xlookup set'!$S118,'Xlookup set'!$A$1:$R$1239,13,FALSE)),"")</f>
        <v/>
      </c>
      <c r="M118" t="str">
        <f>IFERROR(IF(VLOOKUP('Xlookup set'!$S118,'Xlookup set'!$A$1:$R$1239,14,FALSE)=0,"",VLOOKUP('Xlookup set'!$S118,'Xlookup set'!$A$1:$R$1239,14,FALSE)),"")</f>
        <v/>
      </c>
      <c r="N118" t="str">
        <f>IFERROR(IF(VLOOKUP('Xlookup set'!$S118,'Xlookup set'!$A$1:$R$1239,15,FALSE)=0,"",VLOOKUP('Xlookup set'!$S118,'Xlookup set'!$A$1:$R$1239,15,FALSE)),"")</f>
        <v/>
      </c>
      <c r="O118" t="str">
        <f>IFERROR(IF(VLOOKUP('Xlookup set'!$S118,'Xlookup set'!$A$1:$R$1239,16,FALSE)=0,"",VLOOKUP('Xlookup set'!$S118,'Xlookup set'!$A$1:$R$1239,16,FALSE)),"")</f>
        <v/>
      </c>
      <c r="P118" t="str">
        <f t="array" aca="1" ref="P118" ca="1">IFERROR(Y2IF(VLOOKUP('Xlookup set'!$S118,'Xlookup set'!$A$1:$R$1239,17,FALSE)=0,"",VLOOKUP('Xlookup set'!$S118,'Xlookup set'!$A$1:$R$1239,17,FALSE)),"")</f>
        <v/>
      </c>
      <c r="Q118" t="str">
        <f>IFERROR(IF(VLOOKUP('Xlookup set'!$S118,'Xlookup set'!$A$1:$R$1239,18,FALSE)=0,"",VLOOKUP('Xlookup set'!$S118,'Xlookup set'!$A$1:$R$1239,18,FALSE)),"")</f>
        <v/>
      </c>
    </row>
    <row r="119" spans="1:17">
      <c r="A119" t="str">
        <f>IFERROR(VLOOKUP('Xlookup set'!$S119,'Xlookup set'!$A$1:$R$1239,2,FALSE),"")</f>
        <v/>
      </c>
      <c r="B119" t="str">
        <f>IF(I119&lt;&gt;"",ドッグキャリー!$I$2,"")</f>
        <v/>
      </c>
      <c r="C119" t="str">
        <f t="shared" si="4"/>
        <v/>
      </c>
      <c r="D119" t="str">
        <f t="shared" si="5"/>
        <v/>
      </c>
      <c r="H119" s="74" t="str">
        <f>IFERROR(IF(VLOOKUP('Xlookup set'!$S119,'Xlookup set'!$A$1:$R$1239,9,FALSE)=0,"",VLOOKUP('Xlookup set'!$S119,'Xlookup set'!$A$1:$R$1239,9,FALSE)),"")</f>
        <v/>
      </c>
      <c r="I119" t="str">
        <f>IFERROR(IF(VLOOKUP('Xlookup set'!$S119,'Xlookup set'!$A$1:$R$1239,10,FALSE)=0,"",VLOOKUP('Xlookup set'!$S119,'Xlookup set'!$A$1:$R$1239,10,FALSE)),"")</f>
        <v/>
      </c>
      <c r="J119" t="str">
        <f>IFERROR(IF(VLOOKUP('Xlookup set'!$S119,'Xlookup set'!$A$1:$R$1239,11,FALSE)=0,"",VLOOKUP('Xlookup set'!$S119,'Xlookup set'!$A$1:$R$1239,11,FALSE)),"")</f>
        <v/>
      </c>
      <c r="K119" t="str">
        <f>IFERROR(IF(VLOOKUP('Xlookup set'!$S119,'Xlookup set'!$A$1:$R$1239,12,FALSE)=0,"",VLOOKUP('Xlookup set'!$S119,'Xlookup set'!$A$1:$R$1239,12,FALSE)),"")</f>
        <v/>
      </c>
      <c r="L119" t="str">
        <f>IFERROR(IF(VLOOKUP('Xlookup set'!$S119,'Xlookup set'!$A$1:$R$1239,13,FALSE)=0,"",VLOOKUP('Xlookup set'!$S119,'Xlookup set'!$A$1:$R$1239,13,FALSE)),"")</f>
        <v/>
      </c>
      <c r="M119" t="str">
        <f>IFERROR(IF(VLOOKUP('Xlookup set'!$S119,'Xlookup set'!$A$1:$R$1239,14,FALSE)=0,"",VLOOKUP('Xlookup set'!$S119,'Xlookup set'!$A$1:$R$1239,14,FALSE)),"")</f>
        <v/>
      </c>
      <c r="N119" t="str">
        <f>IFERROR(IF(VLOOKUP('Xlookup set'!$S119,'Xlookup set'!$A$1:$R$1239,15,FALSE)=0,"",VLOOKUP('Xlookup set'!$S119,'Xlookup set'!$A$1:$R$1239,15,FALSE)),"")</f>
        <v/>
      </c>
      <c r="O119" t="str">
        <f>IFERROR(IF(VLOOKUP('Xlookup set'!$S119,'Xlookup set'!$A$1:$R$1239,16,FALSE)=0,"",VLOOKUP('Xlookup set'!$S119,'Xlookup set'!$A$1:$R$1239,16,FALSE)),"")</f>
        <v/>
      </c>
      <c r="P119" t="str">
        <f t="array" aca="1" ref="P119" ca="1">IFERROR(Y2IF(VLOOKUP('Xlookup set'!$S119,'Xlookup set'!$A$1:$R$1239,17,FALSE)=0,"",VLOOKUP('Xlookup set'!$S119,'Xlookup set'!$A$1:$R$1239,17,FALSE)),"")</f>
        <v/>
      </c>
      <c r="Q119" t="str">
        <f>IFERROR(IF(VLOOKUP('Xlookup set'!$S119,'Xlookup set'!$A$1:$R$1239,18,FALSE)=0,"",VLOOKUP('Xlookup set'!$S119,'Xlookup set'!$A$1:$R$1239,18,FALSE)),"")</f>
        <v/>
      </c>
    </row>
    <row r="120" spans="1:17">
      <c r="A120" t="str">
        <f>IFERROR(VLOOKUP('Xlookup set'!$S120,'Xlookup set'!$A$1:$R$1239,2,FALSE),"")</f>
        <v/>
      </c>
      <c r="B120" t="str">
        <f>IF(I120&lt;&gt;"",ドッグキャリー!$I$2,"")</f>
        <v/>
      </c>
      <c r="C120" t="str">
        <f t="shared" si="4"/>
        <v/>
      </c>
      <c r="D120" t="str">
        <f t="shared" si="5"/>
        <v/>
      </c>
      <c r="H120" s="74" t="str">
        <f>IFERROR(IF(VLOOKUP('Xlookup set'!$S120,'Xlookup set'!$A$1:$R$1239,9,FALSE)=0,"",VLOOKUP('Xlookup set'!$S120,'Xlookup set'!$A$1:$R$1239,9,FALSE)),"")</f>
        <v/>
      </c>
      <c r="I120" t="str">
        <f>IFERROR(IF(VLOOKUP('Xlookup set'!$S120,'Xlookup set'!$A$1:$R$1239,10,FALSE)=0,"",VLOOKUP('Xlookup set'!$S120,'Xlookup set'!$A$1:$R$1239,10,FALSE)),"")</f>
        <v/>
      </c>
      <c r="J120" t="str">
        <f>IFERROR(IF(VLOOKUP('Xlookup set'!$S120,'Xlookup set'!$A$1:$R$1239,11,FALSE)=0,"",VLOOKUP('Xlookup set'!$S120,'Xlookup set'!$A$1:$R$1239,11,FALSE)),"")</f>
        <v/>
      </c>
      <c r="K120" t="str">
        <f>IFERROR(IF(VLOOKUP('Xlookup set'!$S120,'Xlookup set'!$A$1:$R$1239,12,FALSE)=0,"",VLOOKUP('Xlookup set'!$S120,'Xlookup set'!$A$1:$R$1239,12,FALSE)),"")</f>
        <v/>
      </c>
      <c r="L120" t="str">
        <f>IFERROR(IF(VLOOKUP('Xlookup set'!$S120,'Xlookup set'!$A$1:$R$1239,13,FALSE)=0,"",VLOOKUP('Xlookup set'!$S120,'Xlookup set'!$A$1:$R$1239,13,FALSE)),"")</f>
        <v/>
      </c>
      <c r="M120" t="str">
        <f>IFERROR(IF(VLOOKUP('Xlookup set'!$S120,'Xlookup set'!$A$1:$R$1239,14,FALSE)=0,"",VLOOKUP('Xlookup set'!$S120,'Xlookup set'!$A$1:$R$1239,14,FALSE)),"")</f>
        <v/>
      </c>
      <c r="N120" t="str">
        <f>IFERROR(IF(VLOOKUP('Xlookup set'!$S120,'Xlookup set'!$A$1:$R$1239,15,FALSE)=0,"",VLOOKUP('Xlookup set'!$S120,'Xlookup set'!$A$1:$R$1239,15,FALSE)),"")</f>
        <v/>
      </c>
      <c r="O120" t="str">
        <f>IFERROR(IF(VLOOKUP('Xlookup set'!$S120,'Xlookup set'!$A$1:$R$1239,16,FALSE)=0,"",VLOOKUP('Xlookup set'!$S120,'Xlookup set'!$A$1:$R$1239,16,FALSE)),"")</f>
        <v/>
      </c>
      <c r="P120" t="str">
        <f t="array" aca="1" ref="P120" ca="1">IFERROR(Y2IF(VLOOKUP('Xlookup set'!$S120,'Xlookup set'!$A$1:$R$1239,17,FALSE)=0,"",VLOOKUP('Xlookup set'!$S120,'Xlookup set'!$A$1:$R$1239,17,FALSE)),"")</f>
        <v/>
      </c>
      <c r="Q120" t="str">
        <f>IFERROR(IF(VLOOKUP('Xlookup set'!$S120,'Xlookup set'!$A$1:$R$1239,18,FALSE)=0,"",VLOOKUP('Xlookup set'!$S120,'Xlookup set'!$A$1:$R$1239,18,FALSE)),"")</f>
        <v/>
      </c>
    </row>
    <row r="121" spans="1:17">
      <c r="A121" t="str">
        <f>IFERROR(VLOOKUP('Xlookup set'!$S121,'Xlookup set'!$A$1:$R$1239,2,FALSE),"")</f>
        <v/>
      </c>
      <c r="B121" t="str">
        <f>IF(I121&lt;&gt;"",ドッグキャリー!$I$2,"")</f>
        <v/>
      </c>
      <c r="C121" t="str">
        <f t="shared" si="4"/>
        <v/>
      </c>
      <c r="D121" t="str">
        <f t="shared" si="5"/>
        <v/>
      </c>
      <c r="H121" s="74" t="str">
        <f>IFERROR(IF(VLOOKUP('Xlookup set'!$S121,'Xlookup set'!$A$1:$R$1239,9,FALSE)=0,"",VLOOKUP('Xlookup set'!$S121,'Xlookup set'!$A$1:$R$1239,9,FALSE)),"")</f>
        <v/>
      </c>
      <c r="I121" t="str">
        <f>IFERROR(IF(VLOOKUP('Xlookup set'!$S121,'Xlookup set'!$A$1:$R$1239,10,FALSE)=0,"",VLOOKUP('Xlookup set'!$S121,'Xlookup set'!$A$1:$R$1239,10,FALSE)),"")</f>
        <v/>
      </c>
      <c r="J121" t="str">
        <f>IFERROR(IF(VLOOKUP('Xlookup set'!$S121,'Xlookup set'!$A$1:$R$1239,11,FALSE)=0,"",VLOOKUP('Xlookup set'!$S121,'Xlookup set'!$A$1:$R$1239,11,FALSE)),"")</f>
        <v/>
      </c>
      <c r="K121" t="str">
        <f>IFERROR(IF(VLOOKUP('Xlookup set'!$S121,'Xlookup set'!$A$1:$R$1239,12,FALSE)=0,"",VLOOKUP('Xlookup set'!$S121,'Xlookup set'!$A$1:$R$1239,12,FALSE)),"")</f>
        <v/>
      </c>
      <c r="L121" t="str">
        <f>IFERROR(IF(VLOOKUP('Xlookup set'!$S121,'Xlookup set'!$A$1:$R$1239,13,FALSE)=0,"",VLOOKUP('Xlookup set'!$S121,'Xlookup set'!$A$1:$R$1239,13,FALSE)),"")</f>
        <v/>
      </c>
      <c r="M121" t="str">
        <f>IFERROR(IF(VLOOKUP('Xlookup set'!$S121,'Xlookup set'!$A$1:$R$1239,14,FALSE)=0,"",VLOOKUP('Xlookup set'!$S121,'Xlookup set'!$A$1:$R$1239,14,FALSE)),"")</f>
        <v/>
      </c>
      <c r="N121" t="str">
        <f>IFERROR(IF(VLOOKUP('Xlookup set'!$S121,'Xlookup set'!$A$1:$R$1239,15,FALSE)=0,"",VLOOKUP('Xlookup set'!$S121,'Xlookup set'!$A$1:$R$1239,15,FALSE)),"")</f>
        <v/>
      </c>
      <c r="O121" t="str">
        <f>IFERROR(IF(VLOOKUP('Xlookup set'!$S121,'Xlookup set'!$A$1:$R$1239,16,FALSE)=0,"",VLOOKUP('Xlookup set'!$S121,'Xlookup set'!$A$1:$R$1239,16,FALSE)),"")</f>
        <v/>
      </c>
      <c r="P121" t="str">
        <f t="array" aca="1" ref="P121" ca="1">IFERROR(Y2IF(VLOOKUP('Xlookup set'!$S121,'Xlookup set'!$A$1:$R$1239,17,FALSE)=0,"",VLOOKUP('Xlookup set'!$S121,'Xlookup set'!$A$1:$R$1239,17,FALSE)),"")</f>
        <v/>
      </c>
      <c r="Q121" t="str">
        <f>IFERROR(IF(VLOOKUP('Xlookup set'!$S121,'Xlookup set'!$A$1:$R$1239,18,FALSE)=0,"",VLOOKUP('Xlookup set'!$S121,'Xlookup set'!$A$1:$R$1239,18,FALSE)),"")</f>
        <v/>
      </c>
    </row>
    <row r="122" spans="1:17">
      <c r="A122" t="str">
        <f>IFERROR(VLOOKUP('Xlookup set'!$S122,'Xlookup set'!$A$1:$R$1239,2,FALSE),"")</f>
        <v/>
      </c>
      <c r="B122" t="str">
        <f>IF(I122&lt;&gt;"",ドッグキャリー!$I$2,"")</f>
        <v/>
      </c>
      <c r="C122" t="str">
        <f t="shared" si="4"/>
        <v/>
      </c>
      <c r="D122" t="str">
        <f t="shared" si="5"/>
        <v/>
      </c>
      <c r="H122" s="74" t="str">
        <f>IFERROR(IF(VLOOKUP('Xlookup set'!$S122,'Xlookup set'!$A$1:$R$1239,9,FALSE)=0,"",VLOOKUP('Xlookup set'!$S122,'Xlookup set'!$A$1:$R$1239,9,FALSE)),"")</f>
        <v/>
      </c>
      <c r="I122" t="str">
        <f>IFERROR(IF(VLOOKUP('Xlookup set'!$S122,'Xlookup set'!$A$1:$R$1239,10,FALSE)=0,"",VLOOKUP('Xlookup set'!$S122,'Xlookup set'!$A$1:$R$1239,10,FALSE)),"")</f>
        <v/>
      </c>
      <c r="J122" t="str">
        <f>IFERROR(IF(VLOOKUP('Xlookup set'!$S122,'Xlookup set'!$A$1:$R$1239,11,FALSE)=0,"",VLOOKUP('Xlookup set'!$S122,'Xlookup set'!$A$1:$R$1239,11,FALSE)),"")</f>
        <v/>
      </c>
      <c r="K122" t="str">
        <f>IFERROR(IF(VLOOKUP('Xlookup set'!$S122,'Xlookup set'!$A$1:$R$1239,12,FALSE)=0,"",VLOOKUP('Xlookup set'!$S122,'Xlookup set'!$A$1:$R$1239,12,FALSE)),"")</f>
        <v/>
      </c>
      <c r="L122" t="str">
        <f>IFERROR(IF(VLOOKUP('Xlookup set'!$S122,'Xlookup set'!$A$1:$R$1239,13,FALSE)=0,"",VLOOKUP('Xlookup set'!$S122,'Xlookup set'!$A$1:$R$1239,13,FALSE)),"")</f>
        <v/>
      </c>
      <c r="M122" t="str">
        <f>IFERROR(IF(VLOOKUP('Xlookup set'!$S122,'Xlookup set'!$A$1:$R$1239,14,FALSE)=0,"",VLOOKUP('Xlookup set'!$S122,'Xlookup set'!$A$1:$R$1239,14,FALSE)),"")</f>
        <v/>
      </c>
      <c r="N122" t="str">
        <f>IFERROR(IF(VLOOKUP('Xlookup set'!$S122,'Xlookup set'!$A$1:$R$1239,15,FALSE)=0,"",VLOOKUP('Xlookup set'!$S122,'Xlookup set'!$A$1:$R$1239,15,FALSE)),"")</f>
        <v/>
      </c>
      <c r="O122" t="str">
        <f>IFERROR(IF(VLOOKUP('Xlookup set'!$S122,'Xlookup set'!$A$1:$R$1239,16,FALSE)=0,"",VLOOKUP('Xlookup set'!$S122,'Xlookup set'!$A$1:$R$1239,16,FALSE)),"")</f>
        <v/>
      </c>
      <c r="P122" t="str">
        <f t="array" aca="1" ref="P122" ca="1">IFERROR(Y2IF(VLOOKUP('Xlookup set'!$S122,'Xlookup set'!$A$1:$R$1239,17,FALSE)=0,"",VLOOKUP('Xlookup set'!$S122,'Xlookup set'!$A$1:$R$1239,17,FALSE)),"")</f>
        <v/>
      </c>
      <c r="Q122" t="str">
        <f>IFERROR(IF(VLOOKUP('Xlookup set'!$S122,'Xlookup set'!$A$1:$R$1239,18,FALSE)=0,"",VLOOKUP('Xlookup set'!$S122,'Xlookup set'!$A$1:$R$1239,18,FALSE)),"")</f>
        <v/>
      </c>
    </row>
    <row r="123" spans="1:17">
      <c r="A123" t="str">
        <f>IFERROR(VLOOKUP('Xlookup set'!$S123,'Xlookup set'!$A$1:$R$1239,2,FALSE),"")</f>
        <v/>
      </c>
      <c r="B123" t="str">
        <f>IF(I123&lt;&gt;"",ドッグキャリー!$I$2,"")</f>
        <v/>
      </c>
      <c r="C123" t="str">
        <f t="shared" si="4"/>
        <v/>
      </c>
      <c r="D123" t="str">
        <f t="shared" si="5"/>
        <v/>
      </c>
      <c r="H123" s="74" t="str">
        <f>IFERROR(IF(VLOOKUP('Xlookup set'!$S123,'Xlookup set'!$A$1:$R$1239,9,FALSE)=0,"",VLOOKUP('Xlookup set'!$S123,'Xlookup set'!$A$1:$R$1239,9,FALSE)),"")</f>
        <v/>
      </c>
      <c r="I123" t="str">
        <f>IFERROR(IF(VLOOKUP('Xlookup set'!$S123,'Xlookup set'!$A$1:$R$1239,10,FALSE)=0,"",VLOOKUP('Xlookup set'!$S123,'Xlookup set'!$A$1:$R$1239,10,FALSE)),"")</f>
        <v/>
      </c>
      <c r="J123" t="str">
        <f>IFERROR(IF(VLOOKUP('Xlookup set'!$S123,'Xlookup set'!$A$1:$R$1239,11,FALSE)=0,"",VLOOKUP('Xlookup set'!$S123,'Xlookup set'!$A$1:$R$1239,11,FALSE)),"")</f>
        <v/>
      </c>
      <c r="K123" t="str">
        <f>IFERROR(IF(VLOOKUP('Xlookup set'!$S123,'Xlookup set'!$A$1:$R$1239,12,FALSE)=0,"",VLOOKUP('Xlookup set'!$S123,'Xlookup set'!$A$1:$R$1239,12,FALSE)),"")</f>
        <v/>
      </c>
      <c r="L123" t="str">
        <f>IFERROR(IF(VLOOKUP('Xlookup set'!$S123,'Xlookup set'!$A$1:$R$1239,13,FALSE)=0,"",VLOOKUP('Xlookup set'!$S123,'Xlookup set'!$A$1:$R$1239,13,FALSE)),"")</f>
        <v/>
      </c>
      <c r="M123" t="str">
        <f>IFERROR(IF(VLOOKUP('Xlookup set'!$S123,'Xlookup set'!$A$1:$R$1239,14,FALSE)=0,"",VLOOKUP('Xlookup set'!$S123,'Xlookup set'!$A$1:$R$1239,14,FALSE)),"")</f>
        <v/>
      </c>
      <c r="N123" t="str">
        <f>IFERROR(IF(VLOOKUP('Xlookup set'!$S123,'Xlookup set'!$A$1:$R$1239,15,FALSE)=0,"",VLOOKUP('Xlookup set'!$S123,'Xlookup set'!$A$1:$R$1239,15,FALSE)),"")</f>
        <v/>
      </c>
      <c r="O123" t="str">
        <f>IFERROR(IF(VLOOKUP('Xlookup set'!$S123,'Xlookup set'!$A$1:$R$1239,16,FALSE)=0,"",VLOOKUP('Xlookup set'!$S123,'Xlookup set'!$A$1:$R$1239,16,FALSE)),"")</f>
        <v/>
      </c>
      <c r="P123" t="str">
        <f t="array" aca="1" ref="P123" ca="1">IFERROR(Y2IF(VLOOKUP('Xlookup set'!$S123,'Xlookup set'!$A$1:$R$1239,17,FALSE)=0,"",VLOOKUP('Xlookup set'!$S123,'Xlookup set'!$A$1:$R$1239,17,FALSE)),"")</f>
        <v/>
      </c>
      <c r="Q123" t="str">
        <f>IFERROR(IF(VLOOKUP('Xlookup set'!$S123,'Xlookup set'!$A$1:$R$1239,18,FALSE)=0,"",VLOOKUP('Xlookup set'!$S123,'Xlookup set'!$A$1:$R$1239,18,FALSE)),"")</f>
        <v/>
      </c>
    </row>
    <row r="124" spans="1:17">
      <c r="A124" t="str">
        <f>IFERROR(VLOOKUP('Xlookup set'!$S124,'Xlookup set'!$A$1:$R$1239,2,FALSE),"")</f>
        <v/>
      </c>
      <c r="B124" t="str">
        <f>IF(I124&lt;&gt;"",ドッグキャリー!$I$2,"")</f>
        <v/>
      </c>
      <c r="C124" t="str">
        <f t="shared" si="4"/>
        <v/>
      </c>
      <c r="D124" t="str">
        <f t="shared" si="5"/>
        <v/>
      </c>
      <c r="H124" s="74" t="str">
        <f>IFERROR(IF(VLOOKUP('Xlookup set'!$S124,'Xlookup set'!$A$1:$R$1239,9,FALSE)=0,"",VLOOKUP('Xlookup set'!$S124,'Xlookup set'!$A$1:$R$1239,9,FALSE)),"")</f>
        <v/>
      </c>
      <c r="I124" t="str">
        <f>IFERROR(IF(VLOOKUP('Xlookup set'!$S124,'Xlookup set'!$A$1:$R$1239,10,FALSE)=0,"",VLOOKUP('Xlookup set'!$S124,'Xlookup set'!$A$1:$R$1239,10,FALSE)),"")</f>
        <v/>
      </c>
      <c r="J124" t="str">
        <f>IFERROR(IF(VLOOKUP('Xlookup set'!$S124,'Xlookup set'!$A$1:$R$1239,11,FALSE)=0,"",VLOOKUP('Xlookup set'!$S124,'Xlookup set'!$A$1:$R$1239,11,FALSE)),"")</f>
        <v/>
      </c>
      <c r="K124" t="str">
        <f>IFERROR(IF(VLOOKUP('Xlookup set'!$S124,'Xlookup set'!$A$1:$R$1239,12,FALSE)=0,"",VLOOKUP('Xlookup set'!$S124,'Xlookup set'!$A$1:$R$1239,12,FALSE)),"")</f>
        <v/>
      </c>
      <c r="L124" t="str">
        <f>IFERROR(IF(VLOOKUP('Xlookup set'!$S124,'Xlookup set'!$A$1:$R$1239,13,FALSE)=0,"",VLOOKUP('Xlookup set'!$S124,'Xlookup set'!$A$1:$R$1239,13,FALSE)),"")</f>
        <v/>
      </c>
      <c r="M124" t="str">
        <f>IFERROR(IF(VLOOKUP('Xlookup set'!$S124,'Xlookup set'!$A$1:$R$1239,14,FALSE)=0,"",VLOOKUP('Xlookup set'!$S124,'Xlookup set'!$A$1:$R$1239,14,FALSE)),"")</f>
        <v/>
      </c>
      <c r="N124" t="str">
        <f>IFERROR(IF(VLOOKUP('Xlookup set'!$S124,'Xlookup set'!$A$1:$R$1239,15,FALSE)=0,"",VLOOKUP('Xlookup set'!$S124,'Xlookup set'!$A$1:$R$1239,15,FALSE)),"")</f>
        <v/>
      </c>
      <c r="O124" t="str">
        <f>IFERROR(IF(VLOOKUP('Xlookup set'!$S124,'Xlookup set'!$A$1:$R$1239,16,FALSE)=0,"",VLOOKUP('Xlookup set'!$S124,'Xlookup set'!$A$1:$R$1239,16,FALSE)),"")</f>
        <v/>
      </c>
      <c r="P124" t="str">
        <f t="array" aca="1" ref="P124" ca="1">IFERROR(Y2IF(VLOOKUP('Xlookup set'!$S124,'Xlookup set'!$A$1:$R$1239,17,FALSE)=0,"",VLOOKUP('Xlookup set'!$S124,'Xlookup set'!$A$1:$R$1239,17,FALSE)),"")</f>
        <v/>
      </c>
      <c r="Q124" t="str">
        <f>IFERROR(IF(VLOOKUP('Xlookup set'!$S124,'Xlookup set'!$A$1:$R$1239,18,FALSE)=0,"",VLOOKUP('Xlookup set'!$S124,'Xlookup set'!$A$1:$R$1239,18,FALSE)),"")</f>
        <v/>
      </c>
    </row>
    <row r="125" spans="1:17">
      <c r="A125" t="str">
        <f>IFERROR(VLOOKUP('Xlookup set'!$S125,'Xlookup set'!$A$1:$R$1239,2,FALSE),"")</f>
        <v/>
      </c>
      <c r="B125" t="str">
        <f>IF(I125&lt;&gt;"",ドッグキャリー!$I$2,"")</f>
        <v/>
      </c>
      <c r="C125" t="str">
        <f t="shared" si="4"/>
        <v/>
      </c>
      <c r="D125" t="str">
        <f t="shared" si="5"/>
        <v/>
      </c>
      <c r="H125" s="74" t="str">
        <f>IFERROR(IF(VLOOKUP('Xlookup set'!$S125,'Xlookup set'!$A$1:$R$1239,9,FALSE)=0,"",VLOOKUP('Xlookup set'!$S125,'Xlookup set'!$A$1:$R$1239,9,FALSE)),"")</f>
        <v/>
      </c>
      <c r="I125" t="str">
        <f>IFERROR(IF(VLOOKUP('Xlookup set'!$S125,'Xlookup set'!$A$1:$R$1239,10,FALSE)=0,"",VLOOKUP('Xlookup set'!$S125,'Xlookup set'!$A$1:$R$1239,10,FALSE)),"")</f>
        <v/>
      </c>
      <c r="J125" t="str">
        <f>IFERROR(IF(VLOOKUP('Xlookup set'!$S125,'Xlookup set'!$A$1:$R$1239,11,FALSE)=0,"",VLOOKUP('Xlookup set'!$S125,'Xlookup set'!$A$1:$R$1239,11,FALSE)),"")</f>
        <v/>
      </c>
      <c r="K125" t="str">
        <f>IFERROR(IF(VLOOKUP('Xlookup set'!$S125,'Xlookup set'!$A$1:$R$1239,12,FALSE)=0,"",VLOOKUP('Xlookup set'!$S125,'Xlookup set'!$A$1:$R$1239,12,FALSE)),"")</f>
        <v/>
      </c>
      <c r="L125" t="str">
        <f>IFERROR(IF(VLOOKUP('Xlookup set'!$S125,'Xlookup set'!$A$1:$R$1239,13,FALSE)=0,"",VLOOKUP('Xlookup set'!$S125,'Xlookup set'!$A$1:$R$1239,13,FALSE)),"")</f>
        <v/>
      </c>
      <c r="M125" t="str">
        <f>IFERROR(IF(VLOOKUP('Xlookup set'!$S125,'Xlookup set'!$A$1:$R$1239,14,FALSE)=0,"",VLOOKUP('Xlookup set'!$S125,'Xlookup set'!$A$1:$R$1239,14,FALSE)),"")</f>
        <v/>
      </c>
      <c r="N125" t="str">
        <f>IFERROR(IF(VLOOKUP('Xlookup set'!$S125,'Xlookup set'!$A$1:$R$1239,15,FALSE)=0,"",VLOOKUP('Xlookup set'!$S125,'Xlookup set'!$A$1:$R$1239,15,FALSE)),"")</f>
        <v/>
      </c>
      <c r="O125" t="str">
        <f>IFERROR(IF(VLOOKUP('Xlookup set'!$S125,'Xlookup set'!$A$1:$R$1239,16,FALSE)=0,"",VLOOKUP('Xlookup set'!$S125,'Xlookup set'!$A$1:$R$1239,16,FALSE)),"")</f>
        <v/>
      </c>
      <c r="P125" t="str">
        <f t="array" aca="1" ref="P125" ca="1">IFERROR(Y2IF(VLOOKUP('Xlookup set'!$S125,'Xlookup set'!$A$1:$R$1239,17,FALSE)=0,"",VLOOKUP('Xlookup set'!$S125,'Xlookup set'!$A$1:$R$1239,17,FALSE)),"")</f>
        <v/>
      </c>
      <c r="Q125" t="str">
        <f>IFERROR(IF(VLOOKUP('Xlookup set'!$S125,'Xlookup set'!$A$1:$R$1239,18,FALSE)=0,"",VLOOKUP('Xlookup set'!$S125,'Xlookup set'!$A$1:$R$1239,18,FALSE)),"")</f>
        <v/>
      </c>
    </row>
    <row r="126" spans="1:17">
      <c r="A126" t="str">
        <f>IFERROR(VLOOKUP('Xlookup set'!$S126,'Xlookup set'!$A$1:$R$1239,2,FALSE),"")</f>
        <v/>
      </c>
      <c r="B126" t="str">
        <f>IF(I126&lt;&gt;"",ドッグキャリー!$I$2,"")</f>
        <v/>
      </c>
      <c r="C126" t="str">
        <f t="shared" si="4"/>
        <v/>
      </c>
      <c r="D126" t="str">
        <f t="shared" si="5"/>
        <v/>
      </c>
      <c r="H126" s="74" t="str">
        <f>IFERROR(IF(VLOOKUP('Xlookup set'!$S126,'Xlookup set'!$A$1:$R$1239,9,FALSE)=0,"",VLOOKUP('Xlookup set'!$S126,'Xlookup set'!$A$1:$R$1239,9,FALSE)),"")</f>
        <v/>
      </c>
      <c r="I126" t="str">
        <f>IFERROR(IF(VLOOKUP('Xlookup set'!$S126,'Xlookup set'!$A$1:$R$1239,10,FALSE)=0,"",VLOOKUP('Xlookup set'!$S126,'Xlookup set'!$A$1:$R$1239,10,FALSE)),"")</f>
        <v/>
      </c>
      <c r="J126" t="str">
        <f>IFERROR(IF(VLOOKUP('Xlookup set'!$S126,'Xlookup set'!$A$1:$R$1239,11,FALSE)=0,"",VLOOKUP('Xlookup set'!$S126,'Xlookup set'!$A$1:$R$1239,11,FALSE)),"")</f>
        <v/>
      </c>
      <c r="K126" t="str">
        <f>IFERROR(IF(VLOOKUP('Xlookup set'!$S126,'Xlookup set'!$A$1:$R$1239,12,FALSE)=0,"",VLOOKUP('Xlookup set'!$S126,'Xlookup set'!$A$1:$R$1239,12,FALSE)),"")</f>
        <v/>
      </c>
      <c r="L126" t="str">
        <f>IFERROR(IF(VLOOKUP('Xlookup set'!$S126,'Xlookup set'!$A$1:$R$1239,13,FALSE)=0,"",VLOOKUP('Xlookup set'!$S126,'Xlookup set'!$A$1:$R$1239,13,FALSE)),"")</f>
        <v/>
      </c>
      <c r="M126" t="str">
        <f>IFERROR(IF(VLOOKUP('Xlookup set'!$S126,'Xlookup set'!$A$1:$R$1239,14,FALSE)=0,"",VLOOKUP('Xlookup set'!$S126,'Xlookup set'!$A$1:$R$1239,14,FALSE)),"")</f>
        <v/>
      </c>
      <c r="N126" t="str">
        <f>IFERROR(IF(VLOOKUP('Xlookup set'!$S126,'Xlookup set'!$A$1:$R$1239,15,FALSE)=0,"",VLOOKUP('Xlookup set'!$S126,'Xlookup set'!$A$1:$R$1239,15,FALSE)),"")</f>
        <v/>
      </c>
      <c r="O126" t="str">
        <f>IFERROR(IF(VLOOKUP('Xlookup set'!$S126,'Xlookup set'!$A$1:$R$1239,16,FALSE)=0,"",VLOOKUP('Xlookup set'!$S126,'Xlookup set'!$A$1:$R$1239,16,FALSE)),"")</f>
        <v/>
      </c>
      <c r="P126" t="str">
        <f t="array" aca="1" ref="P126" ca="1">IFERROR(Y2IF(VLOOKUP('Xlookup set'!$S126,'Xlookup set'!$A$1:$R$1239,17,FALSE)=0,"",VLOOKUP('Xlookup set'!$S126,'Xlookup set'!$A$1:$R$1239,17,FALSE)),"")</f>
        <v/>
      </c>
      <c r="Q126" t="str">
        <f>IFERROR(IF(VLOOKUP('Xlookup set'!$S126,'Xlookup set'!$A$1:$R$1239,18,FALSE)=0,"",VLOOKUP('Xlookup set'!$S126,'Xlookup set'!$A$1:$R$1239,18,FALSE)),"")</f>
        <v/>
      </c>
    </row>
    <row r="127" spans="1:17">
      <c r="A127" t="str">
        <f>IFERROR(VLOOKUP('Xlookup set'!$S127,'Xlookup set'!$A$1:$R$1239,2,FALSE),"")</f>
        <v/>
      </c>
      <c r="B127" t="str">
        <f>IF(I127&lt;&gt;"",ドッグキャリー!$I$2,"")</f>
        <v/>
      </c>
      <c r="C127" t="str">
        <f t="shared" si="4"/>
        <v/>
      </c>
      <c r="D127" t="str">
        <f t="shared" si="5"/>
        <v/>
      </c>
      <c r="H127" s="74" t="str">
        <f>IFERROR(IF(VLOOKUP('Xlookup set'!$S127,'Xlookup set'!$A$1:$R$1239,9,FALSE)=0,"",VLOOKUP('Xlookup set'!$S127,'Xlookup set'!$A$1:$R$1239,9,FALSE)),"")</f>
        <v/>
      </c>
      <c r="I127" t="str">
        <f>IFERROR(IF(VLOOKUP('Xlookup set'!$S127,'Xlookup set'!$A$1:$R$1239,10,FALSE)=0,"",VLOOKUP('Xlookup set'!$S127,'Xlookup set'!$A$1:$R$1239,10,FALSE)),"")</f>
        <v/>
      </c>
      <c r="J127" t="str">
        <f>IFERROR(IF(VLOOKUP('Xlookup set'!$S127,'Xlookup set'!$A$1:$R$1239,11,FALSE)=0,"",VLOOKUP('Xlookup set'!$S127,'Xlookup set'!$A$1:$R$1239,11,FALSE)),"")</f>
        <v/>
      </c>
      <c r="K127" t="str">
        <f>IFERROR(IF(VLOOKUP('Xlookup set'!$S127,'Xlookup set'!$A$1:$R$1239,12,FALSE)=0,"",VLOOKUP('Xlookup set'!$S127,'Xlookup set'!$A$1:$R$1239,12,FALSE)),"")</f>
        <v/>
      </c>
      <c r="L127" t="str">
        <f>IFERROR(IF(VLOOKUP('Xlookup set'!$S127,'Xlookup set'!$A$1:$R$1239,13,FALSE)=0,"",VLOOKUP('Xlookup set'!$S127,'Xlookup set'!$A$1:$R$1239,13,FALSE)),"")</f>
        <v/>
      </c>
      <c r="M127" t="str">
        <f>IFERROR(IF(VLOOKUP('Xlookup set'!$S127,'Xlookup set'!$A$1:$R$1239,14,FALSE)=0,"",VLOOKUP('Xlookup set'!$S127,'Xlookup set'!$A$1:$R$1239,14,FALSE)),"")</f>
        <v/>
      </c>
      <c r="N127" t="str">
        <f>IFERROR(IF(VLOOKUP('Xlookup set'!$S127,'Xlookup set'!$A$1:$R$1239,15,FALSE)=0,"",VLOOKUP('Xlookup set'!$S127,'Xlookup set'!$A$1:$R$1239,15,FALSE)),"")</f>
        <v/>
      </c>
      <c r="O127" t="str">
        <f>IFERROR(IF(VLOOKUP('Xlookup set'!$S127,'Xlookup set'!$A$1:$R$1239,16,FALSE)=0,"",VLOOKUP('Xlookup set'!$S127,'Xlookup set'!$A$1:$R$1239,16,FALSE)),"")</f>
        <v/>
      </c>
      <c r="P127" t="str">
        <f t="array" aca="1" ref="P127" ca="1">IFERROR(Y2IF(VLOOKUP('Xlookup set'!$S127,'Xlookup set'!$A$1:$R$1239,17,FALSE)=0,"",VLOOKUP('Xlookup set'!$S127,'Xlookup set'!$A$1:$R$1239,17,FALSE)),"")</f>
        <v/>
      </c>
      <c r="Q127" t="str">
        <f>IFERROR(IF(VLOOKUP('Xlookup set'!$S127,'Xlookup set'!$A$1:$R$1239,18,FALSE)=0,"",VLOOKUP('Xlookup set'!$S127,'Xlookup set'!$A$1:$R$1239,18,FALSE)),"")</f>
        <v/>
      </c>
    </row>
    <row r="128" spans="1:17">
      <c r="A128" t="str">
        <f>IFERROR(VLOOKUP('Xlookup set'!$S128,'Xlookup set'!$A$1:$R$1239,2,FALSE),"")</f>
        <v/>
      </c>
      <c r="B128" t="str">
        <f>IF(I128&lt;&gt;"",ドッグキャリー!$I$2,"")</f>
        <v/>
      </c>
      <c r="C128" t="str">
        <f t="shared" si="4"/>
        <v/>
      </c>
      <c r="D128" t="str">
        <f t="shared" si="5"/>
        <v/>
      </c>
      <c r="H128" s="74" t="str">
        <f>IFERROR(IF(VLOOKUP('Xlookup set'!$S128,'Xlookup set'!$A$1:$R$1239,9,FALSE)=0,"",VLOOKUP('Xlookup set'!$S128,'Xlookup set'!$A$1:$R$1239,9,FALSE)),"")</f>
        <v/>
      </c>
      <c r="I128" t="str">
        <f>IFERROR(IF(VLOOKUP('Xlookup set'!$S128,'Xlookup set'!$A$1:$R$1239,10,FALSE)=0,"",VLOOKUP('Xlookup set'!$S128,'Xlookup set'!$A$1:$R$1239,10,FALSE)),"")</f>
        <v/>
      </c>
      <c r="J128" t="str">
        <f>IFERROR(IF(VLOOKUP('Xlookup set'!$S128,'Xlookup set'!$A$1:$R$1239,11,FALSE)=0,"",VLOOKUP('Xlookup set'!$S128,'Xlookup set'!$A$1:$R$1239,11,FALSE)),"")</f>
        <v/>
      </c>
      <c r="K128" t="str">
        <f>IFERROR(IF(VLOOKUP('Xlookup set'!$S128,'Xlookup set'!$A$1:$R$1239,12,FALSE)=0,"",VLOOKUP('Xlookup set'!$S128,'Xlookup set'!$A$1:$R$1239,12,FALSE)),"")</f>
        <v/>
      </c>
      <c r="L128" t="str">
        <f>IFERROR(IF(VLOOKUP('Xlookup set'!$S128,'Xlookup set'!$A$1:$R$1239,13,FALSE)=0,"",VLOOKUP('Xlookup set'!$S128,'Xlookup set'!$A$1:$R$1239,13,FALSE)),"")</f>
        <v/>
      </c>
      <c r="M128" t="str">
        <f>IFERROR(IF(VLOOKUP('Xlookup set'!$S128,'Xlookup set'!$A$1:$R$1239,14,FALSE)=0,"",VLOOKUP('Xlookup set'!$S128,'Xlookup set'!$A$1:$R$1239,14,FALSE)),"")</f>
        <v/>
      </c>
      <c r="N128" t="str">
        <f>IFERROR(IF(VLOOKUP('Xlookup set'!$S128,'Xlookup set'!$A$1:$R$1239,15,FALSE)=0,"",VLOOKUP('Xlookup set'!$S128,'Xlookup set'!$A$1:$R$1239,15,FALSE)),"")</f>
        <v/>
      </c>
      <c r="O128" t="str">
        <f>IFERROR(IF(VLOOKUP('Xlookup set'!$S128,'Xlookup set'!$A$1:$R$1239,16,FALSE)=0,"",VLOOKUP('Xlookup set'!$S128,'Xlookup set'!$A$1:$R$1239,16,FALSE)),"")</f>
        <v/>
      </c>
      <c r="P128" t="str">
        <f t="array" aca="1" ref="P128" ca="1">IFERROR(Y2IF(VLOOKUP('Xlookup set'!$S128,'Xlookup set'!$A$1:$R$1239,17,FALSE)=0,"",VLOOKUP('Xlookup set'!$S128,'Xlookup set'!$A$1:$R$1239,17,FALSE)),"")</f>
        <v/>
      </c>
      <c r="Q128" t="str">
        <f>IFERROR(IF(VLOOKUP('Xlookup set'!$S128,'Xlookup set'!$A$1:$R$1239,18,FALSE)=0,"",VLOOKUP('Xlookup set'!$S128,'Xlookup set'!$A$1:$R$1239,18,FALSE)),"")</f>
        <v/>
      </c>
    </row>
    <row r="129" spans="1:17">
      <c r="A129" t="str">
        <f>IFERROR(VLOOKUP('Xlookup set'!$S129,'Xlookup set'!$A$1:$R$1239,2,FALSE),"")</f>
        <v/>
      </c>
      <c r="B129" t="str">
        <f>IF(I129&lt;&gt;"",ドッグキャリー!$I$2,"")</f>
        <v/>
      </c>
      <c r="C129" t="str">
        <f t="shared" si="4"/>
        <v/>
      </c>
      <c r="D129" t="str">
        <f t="shared" si="5"/>
        <v/>
      </c>
      <c r="H129" s="74" t="str">
        <f>IFERROR(IF(VLOOKUP('Xlookup set'!$S129,'Xlookup set'!$A$1:$R$1239,9,FALSE)=0,"",VLOOKUP('Xlookup set'!$S129,'Xlookup set'!$A$1:$R$1239,9,FALSE)),"")</f>
        <v/>
      </c>
      <c r="I129" t="str">
        <f>IFERROR(IF(VLOOKUP('Xlookup set'!$S129,'Xlookup set'!$A$1:$R$1239,10,FALSE)=0,"",VLOOKUP('Xlookup set'!$S129,'Xlookup set'!$A$1:$R$1239,10,FALSE)),"")</f>
        <v/>
      </c>
      <c r="J129" t="str">
        <f>IFERROR(IF(VLOOKUP('Xlookup set'!$S129,'Xlookup set'!$A$1:$R$1239,11,FALSE)=0,"",VLOOKUP('Xlookup set'!$S129,'Xlookup set'!$A$1:$R$1239,11,FALSE)),"")</f>
        <v/>
      </c>
      <c r="K129" t="str">
        <f>IFERROR(IF(VLOOKUP('Xlookup set'!$S129,'Xlookup set'!$A$1:$R$1239,12,FALSE)=0,"",VLOOKUP('Xlookup set'!$S129,'Xlookup set'!$A$1:$R$1239,12,FALSE)),"")</f>
        <v/>
      </c>
      <c r="L129" t="str">
        <f>IFERROR(IF(VLOOKUP('Xlookup set'!$S129,'Xlookup set'!$A$1:$R$1239,13,FALSE)=0,"",VLOOKUP('Xlookup set'!$S129,'Xlookup set'!$A$1:$R$1239,13,FALSE)),"")</f>
        <v/>
      </c>
      <c r="M129" t="str">
        <f>IFERROR(IF(VLOOKUP('Xlookup set'!$S129,'Xlookup set'!$A$1:$R$1239,14,FALSE)=0,"",VLOOKUP('Xlookup set'!$S129,'Xlookup set'!$A$1:$R$1239,14,FALSE)),"")</f>
        <v/>
      </c>
      <c r="N129" t="str">
        <f>IFERROR(IF(VLOOKUP('Xlookup set'!$S129,'Xlookup set'!$A$1:$R$1239,15,FALSE)=0,"",VLOOKUP('Xlookup set'!$S129,'Xlookup set'!$A$1:$R$1239,15,FALSE)),"")</f>
        <v/>
      </c>
      <c r="O129" t="str">
        <f>IFERROR(IF(VLOOKUP('Xlookup set'!$S129,'Xlookup set'!$A$1:$R$1239,16,FALSE)=0,"",VLOOKUP('Xlookup set'!$S129,'Xlookup set'!$A$1:$R$1239,16,FALSE)),"")</f>
        <v/>
      </c>
      <c r="P129" t="str">
        <f t="array" aca="1" ref="P129" ca="1">IFERROR(Y2IF(VLOOKUP('Xlookup set'!$S129,'Xlookup set'!$A$1:$R$1239,17,FALSE)=0,"",VLOOKUP('Xlookup set'!$S129,'Xlookup set'!$A$1:$R$1239,17,FALSE)),"")</f>
        <v/>
      </c>
      <c r="Q129" t="str">
        <f>IFERROR(IF(VLOOKUP('Xlookup set'!$S129,'Xlookup set'!$A$1:$R$1239,18,FALSE)=0,"",VLOOKUP('Xlookup set'!$S129,'Xlookup set'!$A$1:$R$1239,18,FALSE)),"")</f>
        <v/>
      </c>
    </row>
    <row r="130" spans="1:17">
      <c r="A130" t="str">
        <f>IFERROR(VLOOKUP('Xlookup set'!$S130,'Xlookup set'!$A$1:$R$1239,2,FALSE),"")</f>
        <v/>
      </c>
      <c r="B130" t="str">
        <f>IF(I130&lt;&gt;"",ドッグキャリー!$I$2,"")</f>
        <v/>
      </c>
      <c r="C130" t="str">
        <f t="shared" si="4"/>
        <v/>
      </c>
      <c r="D130" t="str">
        <f t="shared" si="5"/>
        <v/>
      </c>
      <c r="H130" s="74" t="str">
        <f>IFERROR(IF(VLOOKUP('Xlookup set'!$S130,'Xlookup set'!$A$1:$R$1239,9,FALSE)=0,"",VLOOKUP('Xlookup set'!$S130,'Xlookup set'!$A$1:$R$1239,9,FALSE)),"")</f>
        <v/>
      </c>
      <c r="I130" t="str">
        <f>IFERROR(IF(VLOOKUP('Xlookup set'!$S130,'Xlookup set'!$A$1:$R$1239,10,FALSE)=0,"",VLOOKUP('Xlookup set'!$S130,'Xlookup set'!$A$1:$R$1239,10,FALSE)),"")</f>
        <v/>
      </c>
      <c r="J130" t="str">
        <f>IFERROR(IF(VLOOKUP('Xlookup set'!$S130,'Xlookup set'!$A$1:$R$1239,11,FALSE)=0,"",VLOOKUP('Xlookup set'!$S130,'Xlookup set'!$A$1:$R$1239,11,FALSE)),"")</f>
        <v/>
      </c>
      <c r="K130" t="str">
        <f>IFERROR(IF(VLOOKUP('Xlookup set'!$S130,'Xlookup set'!$A$1:$R$1239,12,FALSE)=0,"",VLOOKUP('Xlookup set'!$S130,'Xlookup set'!$A$1:$R$1239,12,FALSE)),"")</f>
        <v/>
      </c>
      <c r="L130" t="str">
        <f>IFERROR(IF(VLOOKUP('Xlookup set'!$S130,'Xlookup set'!$A$1:$R$1239,13,FALSE)=0,"",VLOOKUP('Xlookup set'!$S130,'Xlookup set'!$A$1:$R$1239,13,FALSE)),"")</f>
        <v/>
      </c>
      <c r="M130" t="str">
        <f>IFERROR(IF(VLOOKUP('Xlookup set'!$S130,'Xlookup set'!$A$1:$R$1239,14,FALSE)=0,"",VLOOKUP('Xlookup set'!$S130,'Xlookup set'!$A$1:$R$1239,14,FALSE)),"")</f>
        <v/>
      </c>
      <c r="N130" t="str">
        <f>IFERROR(IF(VLOOKUP('Xlookup set'!$S130,'Xlookup set'!$A$1:$R$1239,15,FALSE)=0,"",VLOOKUP('Xlookup set'!$S130,'Xlookup set'!$A$1:$R$1239,15,FALSE)),"")</f>
        <v/>
      </c>
      <c r="O130" t="str">
        <f>IFERROR(IF(VLOOKUP('Xlookup set'!$S130,'Xlookup set'!$A$1:$R$1239,16,FALSE)=0,"",VLOOKUP('Xlookup set'!$S130,'Xlookup set'!$A$1:$R$1239,16,FALSE)),"")</f>
        <v/>
      </c>
      <c r="P130" t="str">
        <f t="array" aca="1" ref="P130" ca="1">IFERROR(Y2IF(VLOOKUP('Xlookup set'!$S130,'Xlookup set'!$A$1:$R$1239,17,FALSE)=0,"",VLOOKUP('Xlookup set'!$S130,'Xlookup set'!$A$1:$R$1239,17,FALSE)),"")</f>
        <v/>
      </c>
      <c r="Q130" t="str">
        <f>IFERROR(IF(VLOOKUP('Xlookup set'!$S130,'Xlookup set'!$A$1:$R$1239,18,FALSE)=0,"",VLOOKUP('Xlookup set'!$S130,'Xlookup set'!$A$1:$R$1239,18,FALSE)),"")</f>
        <v/>
      </c>
    </row>
    <row r="131" spans="1:17">
      <c r="A131" t="str">
        <f>IFERROR(VLOOKUP('Xlookup set'!$S131,'Xlookup set'!$A$1:$R$1239,2,FALSE),"")</f>
        <v/>
      </c>
      <c r="B131" t="str">
        <f>IF(I131&lt;&gt;"",ドッグキャリー!$I$2,"")</f>
        <v/>
      </c>
      <c r="C131" t="str">
        <f t="shared" ref="C131:C194" si="6">IF(I131&lt;&gt;"",1,"")</f>
        <v/>
      </c>
      <c r="D131" t="str">
        <f t="shared" ref="D131:D194" si="7">IF(I131&lt;&gt;"",1,"")</f>
        <v/>
      </c>
      <c r="H131" s="74" t="str">
        <f>IFERROR(IF(VLOOKUP('Xlookup set'!$S131,'Xlookup set'!$A$1:$R$1239,9,FALSE)=0,"",VLOOKUP('Xlookup set'!$S131,'Xlookup set'!$A$1:$R$1239,9,FALSE)),"")</f>
        <v/>
      </c>
      <c r="I131" t="str">
        <f>IFERROR(IF(VLOOKUP('Xlookup set'!$S131,'Xlookup set'!$A$1:$R$1239,10,FALSE)=0,"",VLOOKUP('Xlookup set'!$S131,'Xlookup set'!$A$1:$R$1239,10,FALSE)),"")</f>
        <v/>
      </c>
      <c r="J131" t="str">
        <f>IFERROR(IF(VLOOKUP('Xlookup set'!$S131,'Xlookup set'!$A$1:$R$1239,11,FALSE)=0,"",VLOOKUP('Xlookup set'!$S131,'Xlookup set'!$A$1:$R$1239,11,FALSE)),"")</f>
        <v/>
      </c>
      <c r="K131" t="str">
        <f>IFERROR(IF(VLOOKUP('Xlookup set'!$S131,'Xlookup set'!$A$1:$R$1239,12,FALSE)=0,"",VLOOKUP('Xlookup set'!$S131,'Xlookup set'!$A$1:$R$1239,12,FALSE)),"")</f>
        <v/>
      </c>
      <c r="L131" t="str">
        <f>IFERROR(IF(VLOOKUP('Xlookup set'!$S131,'Xlookup set'!$A$1:$R$1239,13,FALSE)=0,"",VLOOKUP('Xlookup set'!$S131,'Xlookup set'!$A$1:$R$1239,13,FALSE)),"")</f>
        <v/>
      </c>
      <c r="M131" t="str">
        <f>IFERROR(IF(VLOOKUP('Xlookup set'!$S131,'Xlookup set'!$A$1:$R$1239,14,FALSE)=0,"",VLOOKUP('Xlookup set'!$S131,'Xlookup set'!$A$1:$R$1239,14,FALSE)),"")</f>
        <v/>
      </c>
      <c r="N131" t="str">
        <f>IFERROR(IF(VLOOKUP('Xlookup set'!$S131,'Xlookup set'!$A$1:$R$1239,15,FALSE)=0,"",VLOOKUP('Xlookup set'!$S131,'Xlookup set'!$A$1:$R$1239,15,FALSE)),"")</f>
        <v/>
      </c>
      <c r="O131" t="str">
        <f>IFERROR(IF(VLOOKUP('Xlookup set'!$S131,'Xlookup set'!$A$1:$R$1239,16,FALSE)=0,"",VLOOKUP('Xlookup set'!$S131,'Xlookup set'!$A$1:$R$1239,16,FALSE)),"")</f>
        <v/>
      </c>
      <c r="P131" t="str">
        <f t="array" aca="1" ref="P131" ca="1">IFERROR(Y2IF(VLOOKUP('Xlookup set'!$S131,'Xlookup set'!$A$1:$R$1239,17,FALSE)=0,"",VLOOKUP('Xlookup set'!$S131,'Xlookup set'!$A$1:$R$1239,17,FALSE)),"")</f>
        <v/>
      </c>
      <c r="Q131" t="str">
        <f>IFERROR(IF(VLOOKUP('Xlookup set'!$S131,'Xlookup set'!$A$1:$R$1239,18,FALSE)=0,"",VLOOKUP('Xlookup set'!$S131,'Xlookup set'!$A$1:$R$1239,18,FALSE)),"")</f>
        <v/>
      </c>
    </row>
    <row r="132" spans="1:17">
      <c r="A132" t="str">
        <f>IFERROR(VLOOKUP('Xlookup set'!$S132,'Xlookup set'!$A$1:$R$1239,2,FALSE),"")</f>
        <v/>
      </c>
      <c r="B132" t="str">
        <f>IF(I132&lt;&gt;"",ドッグキャリー!$I$2,"")</f>
        <v/>
      </c>
      <c r="C132" t="str">
        <f t="shared" si="6"/>
        <v/>
      </c>
      <c r="D132" t="str">
        <f t="shared" si="7"/>
        <v/>
      </c>
      <c r="H132" s="74" t="str">
        <f>IFERROR(IF(VLOOKUP('Xlookup set'!$S132,'Xlookup set'!$A$1:$R$1239,9,FALSE)=0,"",VLOOKUP('Xlookup set'!$S132,'Xlookup set'!$A$1:$R$1239,9,FALSE)),"")</f>
        <v/>
      </c>
      <c r="I132" t="str">
        <f>IFERROR(IF(VLOOKUP('Xlookup set'!$S132,'Xlookup set'!$A$1:$R$1239,10,FALSE)=0,"",VLOOKUP('Xlookup set'!$S132,'Xlookup set'!$A$1:$R$1239,10,FALSE)),"")</f>
        <v/>
      </c>
      <c r="J132" t="str">
        <f>IFERROR(IF(VLOOKUP('Xlookup set'!$S132,'Xlookup set'!$A$1:$R$1239,11,FALSE)=0,"",VLOOKUP('Xlookup set'!$S132,'Xlookup set'!$A$1:$R$1239,11,FALSE)),"")</f>
        <v/>
      </c>
      <c r="K132" t="str">
        <f>IFERROR(IF(VLOOKUP('Xlookup set'!$S132,'Xlookup set'!$A$1:$R$1239,12,FALSE)=0,"",VLOOKUP('Xlookup set'!$S132,'Xlookup set'!$A$1:$R$1239,12,FALSE)),"")</f>
        <v/>
      </c>
      <c r="L132" t="str">
        <f>IFERROR(IF(VLOOKUP('Xlookup set'!$S132,'Xlookup set'!$A$1:$R$1239,13,FALSE)=0,"",VLOOKUP('Xlookup set'!$S132,'Xlookup set'!$A$1:$R$1239,13,FALSE)),"")</f>
        <v/>
      </c>
      <c r="M132" t="str">
        <f>IFERROR(IF(VLOOKUP('Xlookup set'!$S132,'Xlookup set'!$A$1:$R$1239,14,FALSE)=0,"",VLOOKUP('Xlookup set'!$S132,'Xlookup set'!$A$1:$R$1239,14,FALSE)),"")</f>
        <v/>
      </c>
      <c r="N132" t="str">
        <f>IFERROR(IF(VLOOKUP('Xlookup set'!$S132,'Xlookup set'!$A$1:$R$1239,15,FALSE)=0,"",VLOOKUP('Xlookup set'!$S132,'Xlookup set'!$A$1:$R$1239,15,FALSE)),"")</f>
        <v/>
      </c>
      <c r="O132" t="str">
        <f>IFERROR(IF(VLOOKUP('Xlookup set'!$S132,'Xlookup set'!$A$1:$R$1239,16,FALSE)=0,"",VLOOKUP('Xlookup set'!$S132,'Xlookup set'!$A$1:$R$1239,16,FALSE)),"")</f>
        <v/>
      </c>
      <c r="P132" t="str">
        <f t="array" aca="1" ref="P132" ca="1">IFERROR(Y2IF(VLOOKUP('Xlookup set'!$S132,'Xlookup set'!$A$1:$R$1239,17,FALSE)=0,"",VLOOKUP('Xlookup set'!$S132,'Xlookup set'!$A$1:$R$1239,17,FALSE)),"")</f>
        <v/>
      </c>
      <c r="Q132" t="str">
        <f>IFERROR(IF(VLOOKUP('Xlookup set'!$S132,'Xlookup set'!$A$1:$R$1239,18,FALSE)=0,"",VLOOKUP('Xlookup set'!$S132,'Xlookup set'!$A$1:$R$1239,18,FALSE)),"")</f>
        <v/>
      </c>
    </row>
    <row r="133" spans="1:17">
      <c r="A133" t="str">
        <f>IFERROR(VLOOKUP('Xlookup set'!$S133,'Xlookup set'!$A$1:$R$1239,2,FALSE),"")</f>
        <v/>
      </c>
      <c r="B133" t="str">
        <f>IF(I133&lt;&gt;"",ドッグキャリー!$I$2,"")</f>
        <v/>
      </c>
      <c r="C133" t="str">
        <f t="shared" si="6"/>
        <v/>
      </c>
      <c r="D133" t="str">
        <f t="shared" si="7"/>
        <v/>
      </c>
      <c r="H133" s="74" t="str">
        <f>IFERROR(IF(VLOOKUP('Xlookup set'!$S133,'Xlookup set'!$A$1:$R$1239,9,FALSE)=0,"",VLOOKUP('Xlookup set'!$S133,'Xlookup set'!$A$1:$R$1239,9,FALSE)),"")</f>
        <v/>
      </c>
      <c r="I133" t="str">
        <f>IFERROR(IF(VLOOKUP('Xlookup set'!$S133,'Xlookup set'!$A$1:$R$1239,10,FALSE)=0,"",VLOOKUP('Xlookup set'!$S133,'Xlookup set'!$A$1:$R$1239,10,FALSE)),"")</f>
        <v/>
      </c>
      <c r="J133" t="str">
        <f>IFERROR(IF(VLOOKUP('Xlookup set'!$S133,'Xlookup set'!$A$1:$R$1239,11,FALSE)=0,"",VLOOKUP('Xlookup set'!$S133,'Xlookup set'!$A$1:$R$1239,11,FALSE)),"")</f>
        <v/>
      </c>
      <c r="K133" t="str">
        <f>IFERROR(IF(VLOOKUP('Xlookup set'!$S133,'Xlookup set'!$A$1:$R$1239,12,FALSE)=0,"",VLOOKUP('Xlookup set'!$S133,'Xlookup set'!$A$1:$R$1239,12,FALSE)),"")</f>
        <v/>
      </c>
      <c r="L133" t="str">
        <f>IFERROR(IF(VLOOKUP('Xlookup set'!$S133,'Xlookup set'!$A$1:$R$1239,13,FALSE)=0,"",VLOOKUP('Xlookup set'!$S133,'Xlookup set'!$A$1:$R$1239,13,FALSE)),"")</f>
        <v/>
      </c>
      <c r="M133" t="str">
        <f>IFERROR(IF(VLOOKUP('Xlookup set'!$S133,'Xlookup set'!$A$1:$R$1239,14,FALSE)=0,"",VLOOKUP('Xlookup set'!$S133,'Xlookup set'!$A$1:$R$1239,14,FALSE)),"")</f>
        <v/>
      </c>
      <c r="N133" t="str">
        <f>IFERROR(IF(VLOOKUP('Xlookup set'!$S133,'Xlookup set'!$A$1:$R$1239,15,FALSE)=0,"",VLOOKUP('Xlookup set'!$S133,'Xlookup set'!$A$1:$R$1239,15,FALSE)),"")</f>
        <v/>
      </c>
      <c r="O133" t="str">
        <f>IFERROR(IF(VLOOKUP('Xlookup set'!$S133,'Xlookup set'!$A$1:$R$1239,16,FALSE)=0,"",VLOOKUP('Xlookup set'!$S133,'Xlookup set'!$A$1:$R$1239,16,FALSE)),"")</f>
        <v/>
      </c>
      <c r="P133" t="str">
        <f t="array" aca="1" ref="P133" ca="1">IFERROR(Y2IF(VLOOKUP('Xlookup set'!$S133,'Xlookup set'!$A$1:$R$1239,17,FALSE)=0,"",VLOOKUP('Xlookup set'!$S133,'Xlookup set'!$A$1:$R$1239,17,FALSE)),"")</f>
        <v/>
      </c>
      <c r="Q133" t="str">
        <f>IFERROR(IF(VLOOKUP('Xlookup set'!$S133,'Xlookup set'!$A$1:$R$1239,18,FALSE)=0,"",VLOOKUP('Xlookup set'!$S133,'Xlookup set'!$A$1:$R$1239,18,FALSE)),"")</f>
        <v/>
      </c>
    </row>
    <row r="134" spans="1:17">
      <c r="A134" t="str">
        <f>IFERROR(VLOOKUP('Xlookup set'!$S134,'Xlookup set'!$A$1:$R$1239,2,FALSE),"")</f>
        <v/>
      </c>
      <c r="B134" t="str">
        <f>IF(I134&lt;&gt;"",ドッグキャリー!$I$2,"")</f>
        <v/>
      </c>
      <c r="C134" t="str">
        <f t="shared" si="6"/>
        <v/>
      </c>
      <c r="D134" t="str">
        <f t="shared" si="7"/>
        <v/>
      </c>
      <c r="H134" s="74" t="str">
        <f>IFERROR(IF(VLOOKUP('Xlookup set'!$S134,'Xlookup set'!$A$1:$R$1239,9,FALSE)=0,"",VLOOKUP('Xlookup set'!$S134,'Xlookup set'!$A$1:$R$1239,9,FALSE)),"")</f>
        <v/>
      </c>
      <c r="I134" t="str">
        <f>IFERROR(IF(VLOOKUP('Xlookup set'!$S134,'Xlookup set'!$A$1:$R$1239,10,FALSE)=0,"",VLOOKUP('Xlookup set'!$S134,'Xlookup set'!$A$1:$R$1239,10,FALSE)),"")</f>
        <v/>
      </c>
      <c r="J134" t="str">
        <f>IFERROR(IF(VLOOKUP('Xlookup set'!$S134,'Xlookup set'!$A$1:$R$1239,11,FALSE)=0,"",VLOOKUP('Xlookup set'!$S134,'Xlookup set'!$A$1:$R$1239,11,FALSE)),"")</f>
        <v/>
      </c>
      <c r="K134" t="str">
        <f>IFERROR(IF(VLOOKUP('Xlookup set'!$S134,'Xlookup set'!$A$1:$R$1239,12,FALSE)=0,"",VLOOKUP('Xlookup set'!$S134,'Xlookup set'!$A$1:$R$1239,12,FALSE)),"")</f>
        <v/>
      </c>
      <c r="L134" t="str">
        <f>IFERROR(IF(VLOOKUP('Xlookup set'!$S134,'Xlookup set'!$A$1:$R$1239,13,FALSE)=0,"",VLOOKUP('Xlookup set'!$S134,'Xlookup set'!$A$1:$R$1239,13,FALSE)),"")</f>
        <v/>
      </c>
      <c r="M134" t="str">
        <f>IFERROR(IF(VLOOKUP('Xlookup set'!$S134,'Xlookup set'!$A$1:$R$1239,14,FALSE)=0,"",VLOOKUP('Xlookup set'!$S134,'Xlookup set'!$A$1:$R$1239,14,FALSE)),"")</f>
        <v/>
      </c>
      <c r="N134" t="str">
        <f>IFERROR(IF(VLOOKUP('Xlookup set'!$S134,'Xlookup set'!$A$1:$R$1239,15,FALSE)=0,"",VLOOKUP('Xlookup set'!$S134,'Xlookup set'!$A$1:$R$1239,15,FALSE)),"")</f>
        <v/>
      </c>
      <c r="O134" t="str">
        <f>IFERROR(IF(VLOOKUP('Xlookup set'!$S134,'Xlookup set'!$A$1:$R$1239,16,FALSE)=0,"",VLOOKUP('Xlookup set'!$S134,'Xlookup set'!$A$1:$R$1239,16,FALSE)),"")</f>
        <v/>
      </c>
      <c r="P134" t="str">
        <f t="array" aca="1" ref="P134" ca="1">IFERROR(Y2IF(VLOOKUP('Xlookup set'!$S134,'Xlookup set'!$A$1:$R$1239,17,FALSE)=0,"",VLOOKUP('Xlookup set'!$S134,'Xlookup set'!$A$1:$R$1239,17,FALSE)),"")</f>
        <v/>
      </c>
      <c r="Q134" t="str">
        <f>IFERROR(IF(VLOOKUP('Xlookup set'!$S134,'Xlookup set'!$A$1:$R$1239,18,FALSE)=0,"",VLOOKUP('Xlookup set'!$S134,'Xlookup set'!$A$1:$R$1239,18,FALSE)),"")</f>
        <v/>
      </c>
    </row>
    <row r="135" spans="1:17">
      <c r="A135" t="str">
        <f>IFERROR(VLOOKUP('Xlookup set'!$S135,'Xlookup set'!$A$1:$R$1239,2,FALSE),"")</f>
        <v/>
      </c>
      <c r="B135" t="str">
        <f>IF(I135&lt;&gt;"",ドッグキャリー!$I$2,"")</f>
        <v/>
      </c>
      <c r="C135" t="str">
        <f t="shared" si="6"/>
        <v/>
      </c>
      <c r="D135" t="str">
        <f t="shared" si="7"/>
        <v/>
      </c>
      <c r="H135" s="74" t="str">
        <f>IFERROR(IF(VLOOKUP('Xlookup set'!$S135,'Xlookup set'!$A$1:$R$1239,9,FALSE)=0,"",VLOOKUP('Xlookup set'!$S135,'Xlookup set'!$A$1:$R$1239,9,FALSE)),"")</f>
        <v/>
      </c>
      <c r="I135" t="str">
        <f>IFERROR(IF(VLOOKUP('Xlookup set'!$S135,'Xlookup set'!$A$1:$R$1239,10,FALSE)=0,"",VLOOKUP('Xlookup set'!$S135,'Xlookup set'!$A$1:$R$1239,10,FALSE)),"")</f>
        <v/>
      </c>
      <c r="J135" t="str">
        <f>IFERROR(IF(VLOOKUP('Xlookup set'!$S135,'Xlookup set'!$A$1:$R$1239,11,FALSE)=0,"",VLOOKUP('Xlookup set'!$S135,'Xlookup set'!$A$1:$R$1239,11,FALSE)),"")</f>
        <v/>
      </c>
      <c r="K135" t="str">
        <f>IFERROR(IF(VLOOKUP('Xlookup set'!$S135,'Xlookup set'!$A$1:$R$1239,12,FALSE)=0,"",VLOOKUP('Xlookup set'!$S135,'Xlookup set'!$A$1:$R$1239,12,FALSE)),"")</f>
        <v/>
      </c>
      <c r="L135" t="str">
        <f>IFERROR(IF(VLOOKUP('Xlookup set'!$S135,'Xlookup set'!$A$1:$R$1239,13,FALSE)=0,"",VLOOKUP('Xlookup set'!$S135,'Xlookup set'!$A$1:$R$1239,13,FALSE)),"")</f>
        <v/>
      </c>
      <c r="M135" t="str">
        <f>IFERROR(IF(VLOOKUP('Xlookup set'!$S135,'Xlookup set'!$A$1:$R$1239,14,FALSE)=0,"",VLOOKUP('Xlookup set'!$S135,'Xlookup set'!$A$1:$R$1239,14,FALSE)),"")</f>
        <v/>
      </c>
      <c r="N135" t="str">
        <f>IFERROR(IF(VLOOKUP('Xlookup set'!$S135,'Xlookup set'!$A$1:$R$1239,15,FALSE)=0,"",VLOOKUP('Xlookup set'!$S135,'Xlookup set'!$A$1:$R$1239,15,FALSE)),"")</f>
        <v/>
      </c>
      <c r="O135" t="str">
        <f>IFERROR(IF(VLOOKUP('Xlookup set'!$S135,'Xlookup set'!$A$1:$R$1239,16,FALSE)=0,"",VLOOKUP('Xlookup set'!$S135,'Xlookup set'!$A$1:$R$1239,16,FALSE)),"")</f>
        <v/>
      </c>
      <c r="P135" t="str">
        <f t="array" aca="1" ref="P135" ca="1">IFERROR(Y2IF(VLOOKUP('Xlookup set'!$S135,'Xlookup set'!$A$1:$R$1239,17,FALSE)=0,"",VLOOKUP('Xlookup set'!$S135,'Xlookup set'!$A$1:$R$1239,17,FALSE)),"")</f>
        <v/>
      </c>
      <c r="Q135" t="str">
        <f>IFERROR(IF(VLOOKUP('Xlookup set'!$S135,'Xlookup set'!$A$1:$R$1239,18,FALSE)=0,"",VLOOKUP('Xlookup set'!$S135,'Xlookup set'!$A$1:$R$1239,18,FALSE)),"")</f>
        <v/>
      </c>
    </row>
    <row r="136" spans="1:17">
      <c r="A136" t="str">
        <f>IFERROR(VLOOKUP('Xlookup set'!$S136,'Xlookup set'!$A$1:$R$1239,2,FALSE),"")</f>
        <v/>
      </c>
      <c r="B136" t="str">
        <f>IF(I136&lt;&gt;"",ドッグキャリー!$I$2,"")</f>
        <v/>
      </c>
      <c r="C136" t="str">
        <f t="shared" si="6"/>
        <v/>
      </c>
      <c r="D136" t="str">
        <f t="shared" si="7"/>
        <v/>
      </c>
      <c r="H136" s="74" t="str">
        <f>IFERROR(IF(VLOOKUP('Xlookup set'!$S136,'Xlookup set'!$A$1:$R$1239,9,FALSE)=0,"",VLOOKUP('Xlookup set'!$S136,'Xlookup set'!$A$1:$R$1239,9,FALSE)),"")</f>
        <v/>
      </c>
      <c r="I136" t="str">
        <f>IFERROR(IF(VLOOKUP('Xlookup set'!$S136,'Xlookup set'!$A$1:$R$1239,10,FALSE)=0,"",VLOOKUP('Xlookup set'!$S136,'Xlookup set'!$A$1:$R$1239,10,FALSE)),"")</f>
        <v/>
      </c>
      <c r="J136" t="str">
        <f>IFERROR(IF(VLOOKUP('Xlookup set'!$S136,'Xlookup set'!$A$1:$R$1239,11,FALSE)=0,"",VLOOKUP('Xlookup set'!$S136,'Xlookup set'!$A$1:$R$1239,11,FALSE)),"")</f>
        <v/>
      </c>
      <c r="K136" t="str">
        <f>IFERROR(IF(VLOOKUP('Xlookup set'!$S136,'Xlookup set'!$A$1:$R$1239,12,FALSE)=0,"",VLOOKUP('Xlookup set'!$S136,'Xlookup set'!$A$1:$R$1239,12,FALSE)),"")</f>
        <v/>
      </c>
      <c r="L136" t="str">
        <f>IFERROR(IF(VLOOKUP('Xlookup set'!$S136,'Xlookup set'!$A$1:$R$1239,13,FALSE)=0,"",VLOOKUP('Xlookup set'!$S136,'Xlookup set'!$A$1:$R$1239,13,FALSE)),"")</f>
        <v/>
      </c>
      <c r="M136" t="str">
        <f>IFERROR(IF(VLOOKUP('Xlookup set'!$S136,'Xlookup set'!$A$1:$R$1239,14,FALSE)=0,"",VLOOKUP('Xlookup set'!$S136,'Xlookup set'!$A$1:$R$1239,14,FALSE)),"")</f>
        <v/>
      </c>
      <c r="N136" t="str">
        <f>IFERROR(IF(VLOOKUP('Xlookup set'!$S136,'Xlookup set'!$A$1:$R$1239,15,FALSE)=0,"",VLOOKUP('Xlookup set'!$S136,'Xlookup set'!$A$1:$R$1239,15,FALSE)),"")</f>
        <v/>
      </c>
      <c r="O136" t="str">
        <f>IFERROR(IF(VLOOKUP('Xlookup set'!$S136,'Xlookup set'!$A$1:$R$1239,16,FALSE)=0,"",VLOOKUP('Xlookup set'!$S136,'Xlookup set'!$A$1:$R$1239,16,FALSE)),"")</f>
        <v/>
      </c>
      <c r="P136" t="str">
        <f t="array" aca="1" ref="P136" ca="1">IFERROR(Y2IF(VLOOKUP('Xlookup set'!$S136,'Xlookup set'!$A$1:$R$1239,17,FALSE)=0,"",VLOOKUP('Xlookup set'!$S136,'Xlookup set'!$A$1:$R$1239,17,FALSE)),"")</f>
        <v/>
      </c>
      <c r="Q136" t="str">
        <f>IFERROR(IF(VLOOKUP('Xlookup set'!$S136,'Xlookup set'!$A$1:$R$1239,18,FALSE)=0,"",VLOOKUP('Xlookup set'!$S136,'Xlookup set'!$A$1:$R$1239,18,FALSE)),"")</f>
        <v/>
      </c>
    </row>
    <row r="137" spans="1:17">
      <c r="A137" t="str">
        <f>IFERROR(VLOOKUP('Xlookup set'!$S137,'Xlookup set'!$A$1:$R$1239,2,FALSE),"")</f>
        <v/>
      </c>
      <c r="B137" t="str">
        <f>IF(I137&lt;&gt;"",ドッグキャリー!$I$2,"")</f>
        <v/>
      </c>
      <c r="C137" t="str">
        <f t="shared" si="6"/>
        <v/>
      </c>
      <c r="D137" t="str">
        <f t="shared" si="7"/>
        <v/>
      </c>
      <c r="H137" s="74" t="str">
        <f>IFERROR(IF(VLOOKUP('Xlookup set'!$S137,'Xlookup set'!$A$1:$R$1239,9,FALSE)=0,"",VLOOKUP('Xlookup set'!$S137,'Xlookup set'!$A$1:$R$1239,9,FALSE)),"")</f>
        <v/>
      </c>
      <c r="I137" t="str">
        <f>IFERROR(IF(VLOOKUP('Xlookup set'!$S137,'Xlookup set'!$A$1:$R$1239,10,FALSE)=0,"",VLOOKUP('Xlookup set'!$S137,'Xlookup set'!$A$1:$R$1239,10,FALSE)),"")</f>
        <v/>
      </c>
      <c r="J137" t="str">
        <f>IFERROR(IF(VLOOKUP('Xlookup set'!$S137,'Xlookup set'!$A$1:$R$1239,11,FALSE)=0,"",VLOOKUP('Xlookup set'!$S137,'Xlookup set'!$A$1:$R$1239,11,FALSE)),"")</f>
        <v/>
      </c>
      <c r="K137" t="str">
        <f>IFERROR(IF(VLOOKUP('Xlookup set'!$S137,'Xlookup set'!$A$1:$R$1239,12,FALSE)=0,"",VLOOKUP('Xlookup set'!$S137,'Xlookup set'!$A$1:$R$1239,12,FALSE)),"")</f>
        <v/>
      </c>
      <c r="L137" t="str">
        <f>IFERROR(IF(VLOOKUP('Xlookup set'!$S137,'Xlookup set'!$A$1:$R$1239,13,FALSE)=0,"",VLOOKUP('Xlookup set'!$S137,'Xlookup set'!$A$1:$R$1239,13,FALSE)),"")</f>
        <v/>
      </c>
      <c r="M137" t="str">
        <f>IFERROR(IF(VLOOKUP('Xlookup set'!$S137,'Xlookup set'!$A$1:$R$1239,14,FALSE)=0,"",VLOOKUP('Xlookup set'!$S137,'Xlookup set'!$A$1:$R$1239,14,FALSE)),"")</f>
        <v/>
      </c>
      <c r="N137" t="str">
        <f>IFERROR(IF(VLOOKUP('Xlookup set'!$S137,'Xlookup set'!$A$1:$R$1239,15,FALSE)=0,"",VLOOKUP('Xlookup set'!$S137,'Xlookup set'!$A$1:$R$1239,15,FALSE)),"")</f>
        <v/>
      </c>
      <c r="O137" t="str">
        <f>IFERROR(IF(VLOOKUP('Xlookup set'!$S137,'Xlookup set'!$A$1:$R$1239,16,FALSE)=0,"",VLOOKUP('Xlookup set'!$S137,'Xlookup set'!$A$1:$R$1239,16,FALSE)),"")</f>
        <v/>
      </c>
      <c r="P137" t="str">
        <f t="array" aca="1" ref="P137" ca="1">IFERROR(Y2IF(VLOOKUP('Xlookup set'!$S137,'Xlookup set'!$A$1:$R$1239,17,FALSE)=0,"",VLOOKUP('Xlookup set'!$S137,'Xlookup set'!$A$1:$R$1239,17,FALSE)),"")</f>
        <v/>
      </c>
      <c r="Q137" t="str">
        <f>IFERROR(IF(VLOOKUP('Xlookup set'!$S137,'Xlookup set'!$A$1:$R$1239,18,FALSE)=0,"",VLOOKUP('Xlookup set'!$S137,'Xlookup set'!$A$1:$R$1239,18,FALSE)),"")</f>
        <v/>
      </c>
    </row>
    <row r="138" spans="1:17">
      <c r="A138" t="str">
        <f>IFERROR(VLOOKUP('Xlookup set'!$S138,'Xlookup set'!$A$1:$R$1239,2,FALSE),"")</f>
        <v/>
      </c>
      <c r="B138" t="str">
        <f>IF(I138&lt;&gt;"",ドッグキャリー!$I$2,"")</f>
        <v/>
      </c>
      <c r="C138" t="str">
        <f t="shared" si="6"/>
        <v/>
      </c>
      <c r="D138" t="str">
        <f t="shared" si="7"/>
        <v/>
      </c>
      <c r="H138" s="74" t="str">
        <f>IFERROR(IF(VLOOKUP('Xlookup set'!$S138,'Xlookup set'!$A$1:$R$1239,9,FALSE)=0,"",VLOOKUP('Xlookup set'!$S138,'Xlookup set'!$A$1:$R$1239,9,FALSE)),"")</f>
        <v/>
      </c>
      <c r="I138" t="str">
        <f>IFERROR(IF(VLOOKUP('Xlookup set'!$S138,'Xlookup set'!$A$1:$R$1239,10,FALSE)=0,"",VLOOKUP('Xlookup set'!$S138,'Xlookup set'!$A$1:$R$1239,10,FALSE)),"")</f>
        <v/>
      </c>
      <c r="J138" t="str">
        <f>IFERROR(IF(VLOOKUP('Xlookup set'!$S138,'Xlookup set'!$A$1:$R$1239,11,FALSE)=0,"",VLOOKUP('Xlookup set'!$S138,'Xlookup set'!$A$1:$R$1239,11,FALSE)),"")</f>
        <v/>
      </c>
      <c r="K138" t="str">
        <f>IFERROR(IF(VLOOKUP('Xlookup set'!$S138,'Xlookup set'!$A$1:$R$1239,12,FALSE)=0,"",VLOOKUP('Xlookup set'!$S138,'Xlookup set'!$A$1:$R$1239,12,FALSE)),"")</f>
        <v/>
      </c>
      <c r="L138" t="str">
        <f>IFERROR(IF(VLOOKUP('Xlookup set'!$S138,'Xlookup set'!$A$1:$R$1239,13,FALSE)=0,"",VLOOKUP('Xlookup set'!$S138,'Xlookup set'!$A$1:$R$1239,13,FALSE)),"")</f>
        <v/>
      </c>
      <c r="M138" t="str">
        <f>IFERROR(IF(VLOOKUP('Xlookup set'!$S138,'Xlookup set'!$A$1:$R$1239,14,FALSE)=0,"",VLOOKUP('Xlookup set'!$S138,'Xlookup set'!$A$1:$R$1239,14,FALSE)),"")</f>
        <v/>
      </c>
      <c r="N138" t="str">
        <f>IFERROR(IF(VLOOKUP('Xlookup set'!$S138,'Xlookup set'!$A$1:$R$1239,15,FALSE)=0,"",VLOOKUP('Xlookup set'!$S138,'Xlookup set'!$A$1:$R$1239,15,FALSE)),"")</f>
        <v/>
      </c>
      <c r="O138" t="str">
        <f>IFERROR(IF(VLOOKUP('Xlookup set'!$S138,'Xlookup set'!$A$1:$R$1239,16,FALSE)=0,"",VLOOKUP('Xlookup set'!$S138,'Xlookup set'!$A$1:$R$1239,16,FALSE)),"")</f>
        <v/>
      </c>
      <c r="P138" t="str">
        <f t="array" aca="1" ref="P138" ca="1">IFERROR(Y2IF(VLOOKUP('Xlookup set'!$S138,'Xlookup set'!$A$1:$R$1239,17,FALSE)=0,"",VLOOKUP('Xlookup set'!$S138,'Xlookup set'!$A$1:$R$1239,17,FALSE)),"")</f>
        <v/>
      </c>
      <c r="Q138" t="str">
        <f>IFERROR(IF(VLOOKUP('Xlookup set'!$S138,'Xlookup set'!$A$1:$R$1239,18,FALSE)=0,"",VLOOKUP('Xlookup set'!$S138,'Xlookup set'!$A$1:$R$1239,18,FALSE)),"")</f>
        <v/>
      </c>
    </row>
    <row r="139" spans="1:17">
      <c r="A139" t="str">
        <f>IFERROR(VLOOKUP('Xlookup set'!$S139,'Xlookup set'!$A$1:$R$1239,2,FALSE),"")</f>
        <v/>
      </c>
      <c r="B139" t="str">
        <f>IF(I139&lt;&gt;"",ドッグキャリー!$I$2,"")</f>
        <v/>
      </c>
      <c r="C139" t="str">
        <f t="shared" si="6"/>
        <v/>
      </c>
      <c r="D139" t="str">
        <f t="shared" si="7"/>
        <v/>
      </c>
      <c r="H139" s="74" t="str">
        <f>IFERROR(IF(VLOOKUP('Xlookup set'!$S139,'Xlookup set'!$A$1:$R$1239,9,FALSE)=0,"",VLOOKUP('Xlookup set'!$S139,'Xlookup set'!$A$1:$R$1239,9,FALSE)),"")</f>
        <v/>
      </c>
      <c r="I139" t="str">
        <f>IFERROR(IF(VLOOKUP('Xlookup set'!$S139,'Xlookup set'!$A$1:$R$1239,10,FALSE)=0,"",VLOOKUP('Xlookup set'!$S139,'Xlookup set'!$A$1:$R$1239,10,FALSE)),"")</f>
        <v/>
      </c>
      <c r="J139" t="str">
        <f>IFERROR(IF(VLOOKUP('Xlookup set'!$S139,'Xlookup set'!$A$1:$R$1239,11,FALSE)=0,"",VLOOKUP('Xlookup set'!$S139,'Xlookup set'!$A$1:$R$1239,11,FALSE)),"")</f>
        <v/>
      </c>
      <c r="K139" t="str">
        <f>IFERROR(IF(VLOOKUP('Xlookup set'!$S139,'Xlookup set'!$A$1:$R$1239,12,FALSE)=0,"",VLOOKUP('Xlookup set'!$S139,'Xlookup set'!$A$1:$R$1239,12,FALSE)),"")</f>
        <v/>
      </c>
      <c r="L139" t="str">
        <f>IFERROR(IF(VLOOKUP('Xlookup set'!$S139,'Xlookup set'!$A$1:$R$1239,13,FALSE)=0,"",VLOOKUP('Xlookup set'!$S139,'Xlookup set'!$A$1:$R$1239,13,FALSE)),"")</f>
        <v/>
      </c>
      <c r="M139" t="str">
        <f>IFERROR(IF(VLOOKUP('Xlookup set'!$S139,'Xlookup set'!$A$1:$R$1239,14,FALSE)=0,"",VLOOKUP('Xlookup set'!$S139,'Xlookup set'!$A$1:$R$1239,14,FALSE)),"")</f>
        <v/>
      </c>
      <c r="N139" t="str">
        <f>IFERROR(IF(VLOOKUP('Xlookup set'!$S139,'Xlookup set'!$A$1:$R$1239,15,FALSE)=0,"",VLOOKUP('Xlookup set'!$S139,'Xlookup set'!$A$1:$R$1239,15,FALSE)),"")</f>
        <v/>
      </c>
      <c r="O139" t="str">
        <f>IFERROR(IF(VLOOKUP('Xlookup set'!$S139,'Xlookup set'!$A$1:$R$1239,16,FALSE)=0,"",VLOOKUP('Xlookup set'!$S139,'Xlookup set'!$A$1:$R$1239,16,FALSE)),"")</f>
        <v/>
      </c>
      <c r="P139" t="str">
        <f t="array" aca="1" ref="P139" ca="1">IFERROR(Y2IF(VLOOKUP('Xlookup set'!$S139,'Xlookup set'!$A$1:$R$1239,17,FALSE)=0,"",VLOOKUP('Xlookup set'!$S139,'Xlookup set'!$A$1:$R$1239,17,FALSE)),"")</f>
        <v/>
      </c>
      <c r="Q139" t="str">
        <f>IFERROR(IF(VLOOKUP('Xlookup set'!$S139,'Xlookup set'!$A$1:$R$1239,18,FALSE)=0,"",VLOOKUP('Xlookup set'!$S139,'Xlookup set'!$A$1:$R$1239,18,FALSE)),"")</f>
        <v/>
      </c>
    </row>
    <row r="140" spans="1:17">
      <c r="A140" t="str">
        <f>IFERROR(VLOOKUP('Xlookup set'!$S140,'Xlookup set'!$A$1:$R$1239,2,FALSE),"")</f>
        <v/>
      </c>
      <c r="B140" t="str">
        <f>IF(I140&lt;&gt;"",ドッグキャリー!$I$2,"")</f>
        <v/>
      </c>
      <c r="C140" t="str">
        <f t="shared" si="6"/>
        <v/>
      </c>
      <c r="D140" t="str">
        <f t="shared" si="7"/>
        <v/>
      </c>
      <c r="H140" s="74" t="str">
        <f>IFERROR(IF(VLOOKUP('Xlookup set'!$S140,'Xlookup set'!$A$1:$R$1239,9,FALSE)=0,"",VLOOKUP('Xlookup set'!$S140,'Xlookup set'!$A$1:$R$1239,9,FALSE)),"")</f>
        <v/>
      </c>
      <c r="I140" t="str">
        <f>IFERROR(IF(VLOOKUP('Xlookup set'!$S140,'Xlookup set'!$A$1:$R$1239,10,FALSE)=0,"",VLOOKUP('Xlookup set'!$S140,'Xlookup set'!$A$1:$R$1239,10,FALSE)),"")</f>
        <v/>
      </c>
      <c r="J140" t="str">
        <f>IFERROR(IF(VLOOKUP('Xlookup set'!$S140,'Xlookup set'!$A$1:$R$1239,11,FALSE)=0,"",VLOOKUP('Xlookup set'!$S140,'Xlookup set'!$A$1:$R$1239,11,FALSE)),"")</f>
        <v/>
      </c>
      <c r="K140" t="str">
        <f>IFERROR(IF(VLOOKUP('Xlookup set'!$S140,'Xlookup set'!$A$1:$R$1239,12,FALSE)=0,"",VLOOKUP('Xlookup set'!$S140,'Xlookup set'!$A$1:$R$1239,12,FALSE)),"")</f>
        <v/>
      </c>
      <c r="L140" t="str">
        <f>IFERROR(IF(VLOOKUP('Xlookup set'!$S140,'Xlookup set'!$A$1:$R$1239,13,FALSE)=0,"",VLOOKUP('Xlookup set'!$S140,'Xlookup set'!$A$1:$R$1239,13,FALSE)),"")</f>
        <v/>
      </c>
      <c r="M140" t="str">
        <f>IFERROR(IF(VLOOKUP('Xlookup set'!$S140,'Xlookup set'!$A$1:$R$1239,14,FALSE)=0,"",VLOOKUP('Xlookup set'!$S140,'Xlookup set'!$A$1:$R$1239,14,FALSE)),"")</f>
        <v/>
      </c>
      <c r="N140" t="str">
        <f>IFERROR(IF(VLOOKUP('Xlookup set'!$S140,'Xlookup set'!$A$1:$R$1239,15,FALSE)=0,"",VLOOKUP('Xlookup set'!$S140,'Xlookup set'!$A$1:$R$1239,15,FALSE)),"")</f>
        <v/>
      </c>
      <c r="O140" t="str">
        <f>IFERROR(IF(VLOOKUP('Xlookup set'!$S140,'Xlookup set'!$A$1:$R$1239,16,FALSE)=0,"",VLOOKUP('Xlookup set'!$S140,'Xlookup set'!$A$1:$R$1239,16,FALSE)),"")</f>
        <v/>
      </c>
      <c r="P140" t="str">
        <f t="array" aca="1" ref="P140" ca="1">IFERROR(Y2IF(VLOOKUP('Xlookup set'!$S140,'Xlookup set'!$A$1:$R$1239,17,FALSE)=0,"",VLOOKUP('Xlookup set'!$S140,'Xlookup set'!$A$1:$R$1239,17,FALSE)),"")</f>
        <v/>
      </c>
      <c r="Q140" t="str">
        <f>IFERROR(IF(VLOOKUP('Xlookup set'!$S140,'Xlookup set'!$A$1:$R$1239,18,FALSE)=0,"",VLOOKUP('Xlookup set'!$S140,'Xlookup set'!$A$1:$R$1239,18,FALSE)),"")</f>
        <v/>
      </c>
    </row>
    <row r="141" spans="1:17">
      <c r="A141" t="str">
        <f>IFERROR(VLOOKUP('Xlookup set'!$S141,'Xlookup set'!$A$1:$R$1239,2,FALSE),"")</f>
        <v/>
      </c>
      <c r="B141" t="str">
        <f>IF(I141&lt;&gt;"",ドッグキャリー!$I$2,"")</f>
        <v/>
      </c>
      <c r="C141" t="str">
        <f t="shared" si="6"/>
        <v/>
      </c>
      <c r="D141" t="str">
        <f t="shared" si="7"/>
        <v/>
      </c>
      <c r="H141" s="74" t="str">
        <f>IFERROR(IF(VLOOKUP('Xlookup set'!$S141,'Xlookup set'!$A$1:$R$1239,9,FALSE)=0,"",VLOOKUP('Xlookup set'!$S141,'Xlookup set'!$A$1:$R$1239,9,FALSE)),"")</f>
        <v/>
      </c>
      <c r="I141" t="str">
        <f>IFERROR(IF(VLOOKUP('Xlookup set'!$S141,'Xlookup set'!$A$1:$R$1239,10,FALSE)=0,"",VLOOKUP('Xlookup set'!$S141,'Xlookup set'!$A$1:$R$1239,10,FALSE)),"")</f>
        <v/>
      </c>
      <c r="J141" t="str">
        <f>IFERROR(IF(VLOOKUP('Xlookup set'!$S141,'Xlookup set'!$A$1:$R$1239,11,FALSE)=0,"",VLOOKUP('Xlookup set'!$S141,'Xlookup set'!$A$1:$R$1239,11,FALSE)),"")</f>
        <v/>
      </c>
      <c r="K141" t="str">
        <f>IFERROR(IF(VLOOKUP('Xlookup set'!$S141,'Xlookup set'!$A$1:$R$1239,12,FALSE)=0,"",VLOOKUP('Xlookup set'!$S141,'Xlookup set'!$A$1:$R$1239,12,FALSE)),"")</f>
        <v/>
      </c>
      <c r="L141" t="str">
        <f>IFERROR(IF(VLOOKUP('Xlookup set'!$S141,'Xlookup set'!$A$1:$R$1239,13,FALSE)=0,"",VLOOKUP('Xlookup set'!$S141,'Xlookup set'!$A$1:$R$1239,13,FALSE)),"")</f>
        <v/>
      </c>
      <c r="M141" t="str">
        <f>IFERROR(IF(VLOOKUP('Xlookup set'!$S141,'Xlookup set'!$A$1:$R$1239,14,FALSE)=0,"",VLOOKUP('Xlookup set'!$S141,'Xlookup set'!$A$1:$R$1239,14,FALSE)),"")</f>
        <v/>
      </c>
      <c r="N141" t="str">
        <f>IFERROR(IF(VLOOKUP('Xlookup set'!$S141,'Xlookup set'!$A$1:$R$1239,15,FALSE)=0,"",VLOOKUP('Xlookup set'!$S141,'Xlookup set'!$A$1:$R$1239,15,FALSE)),"")</f>
        <v/>
      </c>
      <c r="O141" t="str">
        <f>IFERROR(IF(VLOOKUP('Xlookup set'!$S141,'Xlookup set'!$A$1:$R$1239,16,FALSE)=0,"",VLOOKUP('Xlookup set'!$S141,'Xlookup set'!$A$1:$R$1239,16,FALSE)),"")</f>
        <v/>
      </c>
      <c r="P141" t="str">
        <f t="array" aca="1" ref="P141" ca="1">IFERROR(Y2IF(VLOOKUP('Xlookup set'!$S141,'Xlookup set'!$A$1:$R$1239,17,FALSE)=0,"",VLOOKUP('Xlookup set'!$S141,'Xlookup set'!$A$1:$R$1239,17,FALSE)),"")</f>
        <v/>
      </c>
      <c r="Q141" t="str">
        <f>IFERROR(IF(VLOOKUP('Xlookup set'!$S141,'Xlookup set'!$A$1:$R$1239,18,FALSE)=0,"",VLOOKUP('Xlookup set'!$S141,'Xlookup set'!$A$1:$R$1239,18,FALSE)),"")</f>
        <v/>
      </c>
    </row>
    <row r="142" spans="1:17">
      <c r="A142" t="str">
        <f>IFERROR(VLOOKUP('Xlookup set'!$S142,'Xlookup set'!$A$1:$R$1239,2,FALSE),"")</f>
        <v/>
      </c>
      <c r="B142" t="str">
        <f>IF(I142&lt;&gt;"",ドッグキャリー!$I$2,"")</f>
        <v/>
      </c>
      <c r="C142" t="str">
        <f t="shared" si="6"/>
        <v/>
      </c>
      <c r="D142" t="str">
        <f t="shared" si="7"/>
        <v/>
      </c>
      <c r="H142" s="74" t="str">
        <f>IFERROR(IF(VLOOKUP('Xlookup set'!$S142,'Xlookup set'!$A$1:$R$1239,9,FALSE)=0,"",VLOOKUP('Xlookup set'!$S142,'Xlookup set'!$A$1:$R$1239,9,FALSE)),"")</f>
        <v/>
      </c>
      <c r="I142" t="str">
        <f>IFERROR(IF(VLOOKUP('Xlookup set'!$S142,'Xlookup set'!$A$1:$R$1239,10,FALSE)=0,"",VLOOKUP('Xlookup set'!$S142,'Xlookup set'!$A$1:$R$1239,10,FALSE)),"")</f>
        <v/>
      </c>
      <c r="J142" t="str">
        <f>IFERROR(IF(VLOOKUP('Xlookup set'!$S142,'Xlookup set'!$A$1:$R$1239,11,FALSE)=0,"",VLOOKUP('Xlookup set'!$S142,'Xlookup set'!$A$1:$R$1239,11,FALSE)),"")</f>
        <v/>
      </c>
      <c r="K142" t="str">
        <f>IFERROR(IF(VLOOKUP('Xlookup set'!$S142,'Xlookup set'!$A$1:$R$1239,12,FALSE)=0,"",VLOOKUP('Xlookup set'!$S142,'Xlookup set'!$A$1:$R$1239,12,FALSE)),"")</f>
        <v/>
      </c>
      <c r="L142" t="str">
        <f>IFERROR(IF(VLOOKUP('Xlookup set'!$S142,'Xlookup set'!$A$1:$R$1239,13,FALSE)=0,"",VLOOKUP('Xlookup set'!$S142,'Xlookup set'!$A$1:$R$1239,13,FALSE)),"")</f>
        <v/>
      </c>
      <c r="M142" t="str">
        <f>IFERROR(IF(VLOOKUP('Xlookup set'!$S142,'Xlookup set'!$A$1:$R$1239,14,FALSE)=0,"",VLOOKUP('Xlookup set'!$S142,'Xlookup set'!$A$1:$R$1239,14,FALSE)),"")</f>
        <v/>
      </c>
      <c r="N142" t="str">
        <f>IFERROR(IF(VLOOKUP('Xlookup set'!$S142,'Xlookup set'!$A$1:$R$1239,15,FALSE)=0,"",VLOOKUP('Xlookup set'!$S142,'Xlookup set'!$A$1:$R$1239,15,FALSE)),"")</f>
        <v/>
      </c>
      <c r="O142" t="str">
        <f>IFERROR(IF(VLOOKUP('Xlookup set'!$S142,'Xlookup set'!$A$1:$R$1239,16,FALSE)=0,"",VLOOKUP('Xlookup set'!$S142,'Xlookup set'!$A$1:$R$1239,16,FALSE)),"")</f>
        <v/>
      </c>
      <c r="P142" t="str">
        <f t="array" aca="1" ref="P142" ca="1">IFERROR(Y2IF(VLOOKUP('Xlookup set'!$S142,'Xlookup set'!$A$1:$R$1239,17,FALSE)=0,"",VLOOKUP('Xlookup set'!$S142,'Xlookup set'!$A$1:$R$1239,17,FALSE)),"")</f>
        <v/>
      </c>
      <c r="Q142" t="str">
        <f>IFERROR(IF(VLOOKUP('Xlookup set'!$S142,'Xlookup set'!$A$1:$R$1239,18,FALSE)=0,"",VLOOKUP('Xlookup set'!$S142,'Xlookup set'!$A$1:$R$1239,18,FALSE)),"")</f>
        <v/>
      </c>
    </row>
    <row r="143" spans="1:17">
      <c r="A143" t="str">
        <f>IFERROR(VLOOKUP('Xlookup set'!$S143,'Xlookup set'!$A$1:$R$1239,2,FALSE),"")</f>
        <v/>
      </c>
      <c r="B143" t="str">
        <f>IF(I143&lt;&gt;"",ドッグキャリー!$I$2,"")</f>
        <v/>
      </c>
      <c r="C143" t="str">
        <f t="shared" si="6"/>
        <v/>
      </c>
      <c r="D143" t="str">
        <f t="shared" si="7"/>
        <v/>
      </c>
      <c r="H143" s="74" t="str">
        <f>IFERROR(IF(VLOOKUP('Xlookup set'!$S143,'Xlookup set'!$A$1:$R$1239,9,FALSE)=0,"",VLOOKUP('Xlookup set'!$S143,'Xlookup set'!$A$1:$R$1239,9,FALSE)),"")</f>
        <v/>
      </c>
      <c r="I143" t="str">
        <f>IFERROR(IF(VLOOKUP('Xlookup set'!$S143,'Xlookup set'!$A$1:$R$1239,10,FALSE)=0,"",VLOOKUP('Xlookup set'!$S143,'Xlookup set'!$A$1:$R$1239,10,FALSE)),"")</f>
        <v/>
      </c>
      <c r="J143" t="str">
        <f>IFERROR(IF(VLOOKUP('Xlookup set'!$S143,'Xlookup set'!$A$1:$R$1239,11,FALSE)=0,"",VLOOKUP('Xlookup set'!$S143,'Xlookup set'!$A$1:$R$1239,11,FALSE)),"")</f>
        <v/>
      </c>
      <c r="K143" t="str">
        <f>IFERROR(IF(VLOOKUP('Xlookup set'!$S143,'Xlookup set'!$A$1:$R$1239,12,FALSE)=0,"",VLOOKUP('Xlookup set'!$S143,'Xlookup set'!$A$1:$R$1239,12,FALSE)),"")</f>
        <v/>
      </c>
      <c r="L143" t="str">
        <f>IFERROR(IF(VLOOKUP('Xlookup set'!$S143,'Xlookup set'!$A$1:$R$1239,13,FALSE)=0,"",VLOOKUP('Xlookup set'!$S143,'Xlookup set'!$A$1:$R$1239,13,FALSE)),"")</f>
        <v/>
      </c>
      <c r="M143" t="str">
        <f>IFERROR(IF(VLOOKUP('Xlookup set'!$S143,'Xlookup set'!$A$1:$R$1239,14,FALSE)=0,"",VLOOKUP('Xlookup set'!$S143,'Xlookup set'!$A$1:$R$1239,14,FALSE)),"")</f>
        <v/>
      </c>
      <c r="N143" t="str">
        <f>IFERROR(IF(VLOOKUP('Xlookup set'!$S143,'Xlookup set'!$A$1:$R$1239,15,FALSE)=0,"",VLOOKUP('Xlookup set'!$S143,'Xlookup set'!$A$1:$R$1239,15,FALSE)),"")</f>
        <v/>
      </c>
      <c r="O143" t="str">
        <f>IFERROR(IF(VLOOKUP('Xlookup set'!$S143,'Xlookup set'!$A$1:$R$1239,16,FALSE)=0,"",VLOOKUP('Xlookup set'!$S143,'Xlookup set'!$A$1:$R$1239,16,FALSE)),"")</f>
        <v/>
      </c>
      <c r="P143" t="str">
        <f t="array" aca="1" ref="P143" ca="1">IFERROR(Y2IF(VLOOKUP('Xlookup set'!$S143,'Xlookup set'!$A$1:$R$1239,17,FALSE)=0,"",VLOOKUP('Xlookup set'!$S143,'Xlookup set'!$A$1:$R$1239,17,FALSE)),"")</f>
        <v/>
      </c>
      <c r="Q143" t="str">
        <f>IFERROR(IF(VLOOKUP('Xlookup set'!$S143,'Xlookup set'!$A$1:$R$1239,18,FALSE)=0,"",VLOOKUP('Xlookup set'!$S143,'Xlookup set'!$A$1:$R$1239,18,FALSE)),"")</f>
        <v/>
      </c>
    </row>
    <row r="144" spans="1:17">
      <c r="A144" t="str">
        <f>IFERROR(VLOOKUP('Xlookup set'!$S144,'Xlookup set'!$A$1:$R$1239,2,FALSE),"")</f>
        <v/>
      </c>
      <c r="B144" t="str">
        <f>IF(I144&lt;&gt;"",ドッグキャリー!$I$2,"")</f>
        <v/>
      </c>
      <c r="C144" t="str">
        <f t="shared" si="6"/>
        <v/>
      </c>
      <c r="D144" t="str">
        <f t="shared" si="7"/>
        <v/>
      </c>
      <c r="H144" s="74" t="str">
        <f>IFERROR(IF(VLOOKUP('Xlookup set'!$S144,'Xlookup set'!$A$1:$R$1239,9,FALSE)=0,"",VLOOKUP('Xlookup set'!$S144,'Xlookup set'!$A$1:$R$1239,9,FALSE)),"")</f>
        <v/>
      </c>
      <c r="I144" t="str">
        <f>IFERROR(IF(VLOOKUP('Xlookup set'!$S144,'Xlookup set'!$A$1:$R$1239,10,FALSE)=0,"",VLOOKUP('Xlookup set'!$S144,'Xlookup set'!$A$1:$R$1239,10,FALSE)),"")</f>
        <v/>
      </c>
      <c r="J144" t="str">
        <f>IFERROR(IF(VLOOKUP('Xlookup set'!$S144,'Xlookup set'!$A$1:$R$1239,11,FALSE)=0,"",VLOOKUP('Xlookup set'!$S144,'Xlookup set'!$A$1:$R$1239,11,FALSE)),"")</f>
        <v/>
      </c>
      <c r="K144" t="str">
        <f>IFERROR(IF(VLOOKUP('Xlookup set'!$S144,'Xlookup set'!$A$1:$R$1239,12,FALSE)=0,"",VLOOKUP('Xlookup set'!$S144,'Xlookup set'!$A$1:$R$1239,12,FALSE)),"")</f>
        <v/>
      </c>
      <c r="L144" t="str">
        <f>IFERROR(IF(VLOOKUP('Xlookup set'!$S144,'Xlookup set'!$A$1:$R$1239,13,FALSE)=0,"",VLOOKUP('Xlookup set'!$S144,'Xlookup set'!$A$1:$R$1239,13,FALSE)),"")</f>
        <v/>
      </c>
      <c r="M144" t="str">
        <f>IFERROR(IF(VLOOKUP('Xlookup set'!$S144,'Xlookup set'!$A$1:$R$1239,14,FALSE)=0,"",VLOOKUP('Xlookup set'!$S144,'Xlookup set'!$A$1:$R$1239,14,FALSE)),"")</f>
        <v/>
      </c>
      <c r="N144" t="str">
        <f>IFERROR(IF(VLOOKUP('Xlookup set'!$S144,'Xlookup set'!$A$1:$R$1239,15,FALSE)=0,"",VLOOKUP('Xlookup set'!$S144,'Xlookup set'!$A$1:$R$1239,15,FALSE)),"")</f>
        <v/>
      </c>
      <c r="O144" t="str">
        <f>IFERROR(IF(VLOOKUP('Xlookup set'!$S144,'Xlookup set'!$A$1:$R$1239,16,FALSE)=0,"",VLOOKUP('Xlookup set'!$S144,'Xlookup set'!$A$1:$R$1239,16,FALSE)),"")</f>
        <v/>
      </c>
      <c r="P144" t="str">
        <f t="array" aca="1" ref="P144" ca="1">IFERROR(Y2IF(VLOOKUP('Xlookup set'!$S144,'Xlookup set'!$A$1:$R$1239,17,FALSE)=0,"",VLOOKUP('Xlookup set'!$S144,'Xlookup set'!$A$1:$R$1239,17,FALSE)),"")</f>
        <v/>
      </c>
      <c r="Q144" t="str">
        <f>IFERROR(IF(VLOOKUP('Xlookup set'!$S144,'Xlookup set'!$A$1:$R$1239,18,FALSE)=0,"",VLOOKUP('Xlookup set'!$S144,'Xlookup set'!$A$1:$R$1239,18,FALSE)),"")</f>
        <v/>
      </c>
    </row>
    <row r="145" spans="1:17">
      <c r="A145" t="str">
        <f>IFERROR(VLOOKUP('Xlookup set'!$S145,'Xlookup set'!$A$1:$R$1239,2,FALSE),"")</f>
        <v/>
      </c>
      <c r="B145" t="str">
        <f>IF(I145&lt;&gt;"",ドッグキャリー!$I$2,"")</f>
        <v/>
      </c>
      <c r="C145" t="str">
        <f t="shared" si="6"/>
        <v/>
      </c>
      <c r="D145" t="str">
        <f t="shared" si="7"/>
        <v/>
      </c>
      <c r="H145" s="74" t="str">
        <f>IFERROR(IF(VLOOKUP('Xlookup set'!$S145,'Xlookup set'!$A$1:$R$1239,9,FALSE)=0,"",VLOOKUP('Xlookup set'!$S145,'Xlookup set'!$A$1:$R$1239,9,FALSE)),"")</f>
        <v/>
      </c>
      <c r="I145" t="str">
        <f>IFERROR(IF(VLOOKUP('Xlookup set'!$S145,'Xlookup set'!$A$1:$R$1239,10,FALSE)=0,"",VLOOKUP('Xlookup set'!$S145,'Xlookup set'!$A$1:$R$1239,10,FALSE)),"")</f>
        <v/>
      </c>
      <c r="J145" t="str">
        <f>IFERROR(IF(VLOOKUP('Xlookup set'!$S145,'Xlookup set'!$A$1:$R$1239,11,FALSE)=0,"",VLOOKUP('Xlookup set'!$S145,'Xlookup set'!$A$1:$R$1239,11,FALSE)),"")</f>
        <v/>
      </c>
      <c r="K145" t="str">
        <f>IFERROR(IF(VLOOKUP('Xlookup set'!$S145,'Xlookup set'!$A$1:$R$1239,12,FALSE)=0,"",VLOOKUP('Xlookup set'!$S145,'Xlookup set'!$A$1:$R$1239,12,FALSE)),"")</f>
        <v/>
      </c>
      <c r="L145" t="str">
        <f>IFERROR(IF(VLOOKUP('Xlookup set'!$S145,'Xlookup set'!$A$1:$R$1239,13,FALSE)=0,"",VLOOKUP('Xlookup set'!$S145,'Xlookup set'!$A$1:$R$1239,13,FALSE)),"")</f>
        <v/>
      </c>
      <c r="M145" t="str">
        <f>IFERROR(IF(VLOOKUP('Xlookup set'!$S145,'Xlookup set'!$A$1:$R$1239,14,FALSE)=0,"",VLOOKUP('Xlookup set'!$S145,'Xlookup set'!$A$1:$R$1239,14,FALSE)),"")</f>
        <v/>
      </c>
      <c r="N145" t="str">
        <f>IFERROR(IF(VLOOKUP('Xlookup set'!$S145,'Xlookup set'!$A$1:$R$1239,15,FALSE)=0,"",VLOOKUP('Xlookup set'!$S145,'Xlookup set'!$A$1:$R$1239,15,FALSE)),"")</f>
        <v/>
      </c>
      <c r="O145" t="str">
        <f>IFERROR(IF(VLOOKUP('Xlookup set'!$S145,'Xlookup set'!$A$1:$R$1239,16,FALSE)=0,"",VLOOKUP('Xlookup set'!$S145,'Xlookup set'!$A$1:$R$1239,16,FALSE)),"")</f>
        <v/>
      </c>
      <c r="P145" t="str">
        <f t="array" aca="1" ref="P145" ca="1">IFERROR(Y2IF(VLOOKUP('Xlookup set'!$S145,'Xlookup set'!$A$1:$R$1239,17,FALSE)=0,"",VLOOKUP('Xlookup set'!$S145,'Xlookup set'!$A$1:$R$1239,17,FALSE)),"")</f>
        <v/>
      </c>
      <c r="Q145" t="str">
        <f>IFERROR(IF(VLOOKUP('Xlookup set'!$S145,'Xlookup set'!$A$1:$R$1239,18,FALSE)=0,"",VLOOKUP('Xlookup set'!$S145,'Xlookup set'!$A$1:$R$1239,18,FALSE)),"")</f>
        <v/>
      </c>
    </row>
    <row r="146" spans="1:17">
      <c r="A146" t="str">
        <f>IFERROR(VLOOKUP('Xlookup set'!$S146,'Xlookup set'!$A$1:$R$1239,2,FALSE),"")</f>
        <v/>
      </c>
      <c r="B146" t="str">
        <f>IF(I146&lt;&gt;"",ドッグキャリー!$I$2,"")</f>
        <v/>
      </c>
      <c r="C146" t="str">
        <f t="shared" si="6"/>
        <v/>
      </c>
      <c r="D146" t="str">
        <f t="shared" si="7"/>
        <v/>
      </c>
      <c r="H146" s="74" t="str">
        <f>IFERROR(IF(VLOOKUP('Xlookup set'!$S146,'Xlookup set'!$A$1:$R$1239,9,FALSE)=0,"",VLOOKUP('Xlookup set'!$S146,'Xlookup set'!$A$1:$R$1239,9,FALSE)),"")</f>
        <v/>
      </c>
      <c r="I146" t="str">
        <f>IFERROR(IF(VLOOKUP('Xlookup set'!$S146,'Xlookup set'!$A$1:$R$1239,10,FALSE)=0,"",VLOOKUP('Xlookup set'!$S146,'Xlookup set'!$A$1:$R$1239,10,FALSE)),"")</f>
        <v/>
      </c>
      <c r="J146" t="str">
        <f>IFERROR(IF(VLOOKUP('Xlookup set'!$S146,'Xlookup set'!$A$1:$R$1239,11,FALSE)=0,"",VLOOKUP('Xlookup set'!$S146,'Xlookup set'!$A$1:$R$1239,11,FALSE)),"")</f>
        <v/>
      </c>
      <c r="K146" t="str">
        <f>IFERROR(IF(VLOOKUP('Xlookup set'!$S146,'Xlookup set'!$A$1:$R$1239,12,FALSE)=0,"",VLOOKUP('Xlookup set'!$S146,'Xlookup set'!$A$1:$R$1239,12,FALSE)),"")</f>
        <v/>
      </c>
      <c r="L146" t="str">
        <f>IFERROR(IF(VLOOKUP('Xlookup set'!$S146,'Xlookup set'!$A$1:$R$1239,13,FALSE)=0,"",VLOOKUP('Xlookup set'!$S146,'Xlookup set'!$A$1:$R$1239,13,FALSE)),"")</f>
        <v/>
      </c>
      <c r="M146" t="str">
        <f>IFERROR(IF(VLOOKUP('Xlookup set'!$S146,'Xlookup set'!$A$1:$R$1239,14,FALSE)=0,"",VLOOKUP('Xlookup set'!$S146,'Xlookup set'!$A$1:$R$1239,14,FALSE)),"")</f>
        <v/>
      </c>
      <c r="N146" t="str">
        <f>IFERROR(IF(VLOOKUP('Xlookup set'!$S146,'Xlookup set'!$A$1:$R$1239,15,FALSE)=0,"",VLOOKUP('Xlookup set'!$S146,'Xlookup set'!$A$1:$R$1239,15,FALSE)),"")</f>
        <v/>
      </c>
      <c r="O146" t="str">
        <f>IFERROR(IF(VLOOKUP('Xlookup set'!$S146,'Xlookup set'!$A$1:$R$1239,16,FALSE)=0,"",VLOOKUP('Xlookup set'!$S146,'Xlookup set'!$A$1:$R$1239,16,FALSE)),"")</f>
        <v/>
      </c>
      <c r="P146" t="str">
        <f t="array" aca="1" ref="P146" ca="1">IFERROR(Y2IF(VLOOKUP('Xlookup set'!$S146,'Xlookup set'!$A$1:$R$1239,17,FALSE)=0,"",VLOOKUP('Xlookup set'!$S146,'Xlookup set'!$A$1:$R$1239,17,FALSE)),"")</f>
        <v/>
      </c>
      <c r="Q146" t="str">
        <f>IFERROR(IF(VLOOKUP('Xlookup set'!$S146,'Xlookup set'!$A$1:$R$1239,18,FALSE)=0,"",VLOOKUP('Xlookup set'!$S146,'Xlookup set'!$A$1:$R$1239,18,FALSE)),"")</f>
        <v/>
      </c>
    </row>
    <row r="147" spans="1:17">
      <c r="A147" t="str">
        <f>IFERROR(VLOOKUP('Xlookup set'!$S147,'Xlookup set'!$A$1:$R$1239,2,FALSE),"")</f>
        <v/>
      </c>
      <c r="B147" t="str">
        <f>IF(I147&lt;&gt;"",ドッグキャリー!$I$2,"")</f>
        <v/>
      </c>
      <c r="C147" t="str">
        <f t="shared" si="6"/>
        <v/>
      </c>
      <c r="D147" t="str">
        <f t="shared" si="7"/>
        <v/>
      </c>
      <c r="H147" s="74" t="str">
        <f>IFERROR(IF(VLOOKUP('Xlookup set'!$S147,'Xlookup set'!$A$1:$R$1239,9,FALSE)=0,"",VLOOKUP('Xlookup set'!$S147,'Xlookup set'!$A$1:$R$1239,9,FALSE)),"")</f>
        <v/>
      </c>
      <c r="I147" t="str">
        <f>IFERROR(IF(VLOOKUP('Xlookup set'!$S147,'Xlookup set'!$A$1:$R$1239,10,FALSE)=0,"",VLOOKUP('Xlookup set'!$S147,'Xlookup set'!$A$1:$R$1239,10,FALSE)),"")</f>
        <v/>
      </c>
      <c r="J147" t="str">
        <f>IFERROR(IF(VLOOKUP('Xlookup set'!$S147,'Xlookup set'!$A$1:$R$1239,11,FALSE)=0,"",VLOOKUP('Xlookup set'!$S147,'Xlookup set'!$A$1:$R$1239,11,FALSE)),"")</f>
        <v/>
      </c>
      <c r="K147" t="str">
        <f>IFERROR(IF(VLOOKUP('Xlookup set'!$S147,'Xlookup set'!$A$1:$R$1239,12,FALSE)=0,"",VLOOKUP('Xlookup set'!$S147,'Xlookup set'!$A$1:$R$1239,12,FALSE)),"")</f>
        <v/>
      </c>
      <c r="L147" t="str">
        <f>IFERROR(IF(VLOOKUP('Xlookup set'!$S147,'Xlookup set'!$A$1:$R$1239,13,FALSE)=0,"",VLOOKUP('Xlookup set'!$S147,'Xlookup set'!$A$1:$R$1239,13,FALSE)),"")</f>
        <v/>
      </c>
      <c r="M147" t="str">
        <f>IFERROR(IF(VLOOKUP('Xlookup set'!$S147,'Xlookup set'!$A$1:$R$1239,14,FALSE)=0,"",VLOOKUP('Xlookup set'!$S147,'Xlookup set'!$A$1:$R$1239,14,FALSE)),"")</f>
        <v/>
      </c>
      <c r="N147" t="str">
        <f>IFERROR(IF(VLOOKUP('Xlookup set'!$S147,'Xlookup set'!$A$1:$R$1239,15,FALSE)=0,"",VLOOKUP('Xlookup set'!$S147,'Xlookup set'!$A$1:$R$1239,15,FALSE)),"")</f>
        <v/>
      </c>
      <c r="O147" t="str">
        <f>IFERROR(IF(VLOOKUP('Xlookup set'!$S147,'Xlookup set'!$A$1:$R$1239,16,FALSE)=0,"",VLOOKUP('Xlookup set'!$S147,'Xlookup set'!$A$1:$R$1239,16,FALSE)),"")</f>
        <v/>
      </c>
      <c r="P147" t="str">
        <f t="array" aca="1" ref="P147" ca="1">IFERROR(Y2IF(VLOOKUP('Xlookup set'!$S147,'Xlookup set'!$A$1:$R$1239,17,FALSE)=0,"",VLOOKUP('Xlookup set'!$S147,'Xlookup set'!$A$1:$R$1239,17,FALSE)),"")</f>
        <v/>
      </c>
      <c r="Q147" t="str">
        <f>IFERROR(IF(VLOOKUP('Xlookup set'!$S147,'Xlookup set'!$A$1:$R$1239,18,FALSE)=0,"",VLOOKUP('Xlookup set'!$S147,'Xlookup set'!$A$1:$R$1239,18,FALSE)),"")</f>
        <v/>
      </c>
    </row>
    <row r="148" spans="1:17">
      <c r="A148" t="str">
        <f>IFERROR(VLOOKUP('Xlookup set'!$S148,'Xlookup set'!$A$1:$R$1239,2,FALSE),"")</f>
        <v/>
      </c>
      <c r="B148" t="str">
        <f>IF(I148&lt;&gt;"",ドッグキャリー!$I$2,"")</f>
        <v/>
      </c>
      <c r="C148" t="str">
        <f t="shared" si="6"/>
        <v/>
      </c>
      <c r="D148" t="str">
        <f t="shared" si="7"/>
        <v/>
      </c>
      <c r="H148" s="74" t="str">
        <f>IFERROR(IF(VLOOKUP('Xlookup set'!$S148,'Xlookup set'!$A$1:$R$1239,9,FALSE)=0,"",VLOOKUP('Xlookup set'!$S148,'Xlookup set'!$A$1:$R$1239,9,FALSE)),"")</f>
        <v/>
      </c>
      <c r="I148" t="str">
        <f>IFERROR(IF(VLOOKUP('Xlookup set'!$S148,'Xlookup set'!$A$1:$R$1239,10,FALSE)=0,"",VLOOKUP('Xlookup set'!$S148,'Xlookup set'!$A$1:$R$1239,10,FALSE)),"")</f>
        <v/>
      </c>
      <c r="J148" t="str">
        <f>IFERROR(IF(VLOOKUP('Xlookup set'!$S148,'Xlookup set'!$A$1:$R$1239,11,FALSE)=0,"",VLOOKUP('Xlookup set'!$S148,'Xlookup set'!$A$1:$R$1239,11,FALSE)),"")</f>
        <v/>
      </c>
      <c r="K148" t="str">
        <f>IFERROR(IF(VLOOKUP('Xlookup set'!$S148,'Xlookup set'!$A$1:$R$1239,12,FALSE)=0,"",VLOOKUP('Xlookup set'!$S148,'Xlookup set'!$A$1:$R$1239,12,FALSE)),"")</f>
        <v/>
      </c>
      <c r="L148" t="str">
        <f>IFERROR(IF(VLOOKUP('Xlookup set'!$S148,'Xlookup set'!$A$1:$R$1239,13,FALSE)=0,"",VLOOKUP('Xlookup set'!$S148,'Xlookup set'!$A$1:$R$1239,13,FALSE)),"")</f>
        <v/>
      </c>
      <c r="M148" t="str">
        <f>IFERROR(IF(VLOOKUP('Xlookup set'!$S148,'Xlookup set'!$A$1:$R$1239,14,FALSE)=0,"",VLOOKUP('Xlookup set'!$S148,'Xlookup set'!$A$1:$R$1239,14,FALSE)),"")</f>
        <v/>
      </c>
      <c r="N148" t="str">
        <f>IFERROR(IF(VLOOKUP('Xlookup set'!$S148,'Xlookup set'!$A$1:$R$1239,15,FALSE)=0,"",VLOOKUP('Xlookup set'!$S148,'Xlookup set'!$A$1:$R$1239,15,FALSE)),"")</f>
        <v/>
      </c>
      <c r="O148" t="str">
        <f>IFERROR(IF(VLOOKUP('Xlookup set'!$S148,'Xlookup set'!$A$1:$R$1239,16,FALSE)=0,"",VLOOKUP('Xlookup set'!$S148,'Xlookup set'!$A$1:$R$1239,16,FALSE)),"")</f>
        <v/>
      </c>
      <c r="P148" t="str">
        <f t="array" aca="1" ref="P148" ca="1">IFERROR(Y2IF(VLOOKUP('Xlookup set'!$S148,'Xlookup set'!$A$1:$R$1239,17,FALSE)=0,"",VLOOKUP('Xlookup set'!$S148,'Xlookup set'!$A$1:$R$1239,17,FALSE)),"")</f>
        <v/>
      </c>
      <c r="Q148" t="str">
        <f>IFERROR(IF(VLOOKUP('Xlookup set'!$S148,'Xlookup set'!$A$1:$R$1239,18,FALSE)=0,"",VLOOKUP('Xlookup set'!$S148,'Xlookup set'!$A$1:$R$1239,18,FALSE)),"")</f>
        <v/>
      </c>
    </row>
    <row r="149" spans="1:17">
      <c r="A149" t="str">
        <f>IFERROR(VLOOKUP('Xlookup set'!$S149,'Xlookup set'!$A$1:$R$1239,2,FALSE),"")</f>
        <v/>
      </c>
      <c r="B149" t="str">
        <f>IF(I149&lt;&gt;"",ドッグキャリー!$I$2,"")</f>
        <v/>
      </c>
      <c r="C149" t="str">
        <f t="shared" si="6"/>
        <v/>
      </c>
      <c r="D149" t="str">
        <f t="shared" si="7"/>
        <v/>
      </c>
      <c r="H149" s="74" t="str">
        <f>IFERROR(IF(VLOOKUP('Xlookup set'!$S149,'Xlookup set'!$A$1:$R$1239,9,FALSE)=0,"",VLOOKUP('Xlookup set'!$S149,'Xlookup set'!$A$1:$R$1239,9,FALSE)),"")</f>
        <v/>
      </c>
      <c r="I149" t="str">
        <f>IFERROR(IF(VLOOKUP('Xlookup set'!$S149,'Xlookup set'!$A$1:$R$1239,10,FALSE)=0,"",VLOOKUP('Xlookup set'!$S149,'Xlookup set'!$A$1:$R$1239,10,FALSE)),"")</f>
        <v/>
      </c>
      <c r="J149" t="str">
        <f>IFERROR(IF(VLOOKUP('Xlookup set'!$S149,'Xlookup set'!$A$1:$R$1239,11,FALSE)=0,"",VLOOKUP('Xlookup set'!$S149,'Xlookup set'!$A$1:$R$1239,11,FALSE)),"")</f>
        <v/>
      </c>
      <c r="K149" t="str">
        <f>IFERROR(IF(VLOOKUP('Xlookup set'!$S149,'Xlookup set'!$A$1:$R$1239,12,FALSE)=0,"",VLOOKUP('Xlookup set'!$S149,'Xlookup set'!$A$1:$R$1239,12,FALSE)),"")</f>
        <v/>
      </c>
      <c r="L149" t="str">
        <f>IFERROR(IF(VLOOKUP('Xlookup set'!$S149,'Xlookup set'!$A$1:$R$1239,13,FALSE)=0,"",VLOOKUP('Xlookup set'!$S149,'Xlookup set'!$A$1:$R$1239,13,FALSE)),"")</f>
        <v/>
      </c>
      <c r="M149" t="str">
        <f>IFERROR(IF(VLOOKUP('Xlookup set'!$S149,'Xlookup set'!$A$1:$R$1239,14,FALSE)=0,"",VLOOKUP('Xlookup set'!$S149,'Xlookup set'!$A$1:$R$1239,14,FALSE)),"")</f>
        <v/>
      </c>
      <c r="N149" t="str">
        <f>IFERROR(IF(VLOOKUP('Xlookup set'!$S149,'Xlookup set'!$A$1:$R$1239,15,FALSE)=0,"",VLOOKUP('Xlookup set'!$S149,'Xlookup set'!$A$1:$R$1239,15,FALSE)),"")</f>
        <v/>
      </c>
      <c r="O149" t="str">
        <f>IFERROR(IF(VLOOKUP('Xlookup set'!$S149,'Xlookup set'!$A$1:$R$1239,16,FALSE)=0,"",VLOOKUP('Xlookup set'!$S149,'Xlookup set'!$A$1:$R$1239,16,FALSE)),"")</f>
        <v/>
      </c>
      <c r="P149" t="str">
        <f t="array" aca="1" ref="P149" ca="1">IFERROR(Y2IF(VLOOKUP('Xlookup set'!$S149,'Xlookup set'!$A$1:$R$1239,17,FALSE)=0,"",VLOOKUP('Xlookup set'!$S149,'Xlookup set'!$A$1:$R$1239,17,FALSE)),"")</f>
        <v/>
      </c>
      <c r="Q149" t="str">
        <f>IFERROR(IF(VLOOKUP('Xlookup set'!$S149,'Xlookup set'!$A$1:$R$1239,18,FALSE)=0,"",VLOOKUP('Xlookup set'!$S149,'Xlookup set'!$A$1:$R$1239,18,FALSE)),"")</f>
        <v/>
      </c>
    </row>
    <row r="150" spans="1:17">
      <c r="A150" t="str">
        <f>IFERROR(VLOOKUP('Xlookup set'!$S150,'Xlookup set'!$A$1:$R$1239,2,FALSE),"")</f>
        <v/>
      </c>
      <c r="B150" t="str">
        <f>IF(I150&lt;&gt;"",ドッグキャリー!$I$2,"")</f>
        <v/>
      </c>
      <c r="C150" t="str">
        <f t="shared" si="6"/>
        <v/>
      </c>
      <c r="D150" t="str">
        <f t="shared" si="7"/>
        <v/>
      </c>
      <c r="H150" s="74" t="str">
        <f>IFERROR(IF(VLOOKUP('Xlookup set'!$S150,'Xlookup set'!$A$1:$R$1239,9,FALSE)=0,"",VLOOKUP('Xlookup set'!$S150,'Xlookup set'!$A$1:$R$1239,9,FALSE)),"")</f>
        <v/>
      </c>
      <c r="I150" t="str">
        <f>IFERROR(IF(VLOOKUP('Xlookup set'!$S150,'Xlookup set'!$A$1:$R$1239,10,FALSE)=0,"",VLOOKUP('Xlookup set'!$S150,'Xlookup set'!$A$1:$R$1239,10,FALSE)),"")</f>
        <v/>
      </c>
      <c r="J150" t="str">
        <f>IFERROR(IF(VLOOKUP('Xlookup set'!$S150,'Xlookup set'!$A$1:$R$1239,11,FALSE)=0,"",VLOOKUP('Xlookup set'!$S150,'Xlookup set'!$A$1:$R$1239,11,FALSE)),"")</f>
        <v/>
      </c>
      <c r="K150" t="str">
        <f>IFERROR(IF(VLOOKUP('Xlookup set'!$S150,'Xlookup set'!$A$1:$R$1239,12,FALSE)=0,"",VLOOKUP('Xlookup set'!$S150,'Xlookup set'!$A$1:$R$1239,12,FALSE)),"")</f>
        <v/>
      </c>
      <c r="L150" t="str">
        <f>IFERROR(IF(VLOOKUP('Xlookup set'!$S150,'Xlookup set'!$A$1:$R$1239,13,FALSE)=0,"",VLOOKUP('Xlookup set'!$S150,'Xlookup set'!$A$1:$R$1239,13,FALSE)),"")</f>
        <v/>
      </c>
      <c r="M150" t="str">
        <f>IFERROR(IF(VLOOKUP('Xlookup set'!$S150,'Xlookup set'!$A$1:$R$1239,14,FALSE)=0,"",VLOOKUP('Xlookup set'!$S150,'Xlookup set'!$A$1:$R$1239,14,FALSE)),"")</f>
        <v/>
      </c>
      <c r="N150" t="str">
        <f>IFERROR(IF(VLOOKUP('Xlookup set'!$S150,'Xlookup set'!$A$1:$R$1239,15,FALSE)=0,"",VLOOKUP('Xlookup set'!$S150,'Xlookup set'!$A$1:$R$1239,15,FALSE)),"")</f>
        <v/>
      </c>
      <c r="O150" t="str">
        <f>IFERROR(IF(VLOOKUP('Xlookup set'!$S150,'Xlookup set'!$A$1:$R$1239,16,FALSE)=0,"",VLOOKUP('Xlookup set'!$S150,'Xlookup set'!$A$1:$R$1239,16,FALSE)),"")</f>
        <v/>
      </c>
      <c r="P150" t="str">
        <f t="array" aca="1" ref="P150" ca="1">IFERROR(Y2IF(VLOOKUP('Xlookup set'!$S150,'Xlookup set'!$A$1:$R$1239,17,FALSE)=0,"",VLOOKUP('Xlookup set'!$S150,'Xlookup set'!$A$1:$R$1239,17,FALSE)),"")</f>
        <v/>
      </c>
      <c r="Q150" t="str">
        <f>IFERROR(IF(VLOOKUP('Xlookup set'!$S150,'Xlookup set'!$A$1:$R$1239,18,FALSE)=0,"",VLOOKUP('Xlookup set'!$S150,'Xlookup set'!$A$1:$R$1239,18,FALSE)),"")</f>
        <v/>
      </c>
    </row>
    <row r="151" spans="1:17">
      <c r="A151" t="str">
        <f>IFERROR(VLOOKUP('Xlookup set'!$S151,'Xlookup set'!$A$1:$R$1239,2,FALSE),"")</f>
        <v/>
      </c>
      <c r="B151" t="str">
        <f>IF(I151&lt;&gt;"",ドッグキャリー!$I$2,"")</f>
        <v/>
      </c>
      <c r="C151" t="str">
        <f t="shared" si="6"/>
        <v/>
      </c>
      <c r="D151" t="str">
        <f t="shared" si="7"/>
        <v/>
      </c>
      <c r="H151" s="74" t="str">
        <f>IFERROR(IF(VLOOKUP('Xlookup set'!$S151,'Xlookup set'!$A$1:$R$1239,9,FALSE)=0,"",VLOOKUP('Xlookup set'!$S151,'Xlookup set'!$A$1:$R$1239,9,FALSE)),"")</f>
        <v/>
      </c>
      <c r="I151" t="str">
        <f>IFERROR(IF(VLOOKUP('Xlookup set'!$S151,'Xlookup set'!$A$1:$R$1239,10,FALSE)=0,"",VLOOKUP('Xlookup set'!$S151,'Xlookup set'!$A$1:$R$1239,10,FALSE)),"")</f>
        <v/>
      </c>
      <c r="J151" t="str">
        <f>IFERROR(IF(VLOOKUP('Xlookup set'!$S151,'Xlookup set'!$A$1:$R$1239,11,FALSE)=0,"",VLOOKUP('Xlookup set'!$S151,'Xlookup set'!$A$1:$R$1239,11,FALSE)),"")</f>
        <v/>
      </c>
      <c r="K151" t="str">
        <f>IFERROR(IF(VLOOKUP('Xlookup set'!$S151,'Xlookup set'!$A$1:$R$1239,12,FALSE)=0,"",VLOOKUP('Xlookup set'!$S151,'Xlookup set'!$A$1:$R$1239,12,FALSE)),"")</f>
        <v/>
      </c>
      <c r="L151" t="str">
        <f>IFERROR(IF(VLOOKUP('Xlookup set'!$S151,'Xlookup set'!$A$1:$R$1239,13,FALSE)=0,"",VLOOKUP('Xlookup set'!$S151,'Xlookup set'!$A$1:$R$1239,13,FALSE)),"")</f>
        <v/>
      </c>
      <c r="M151" t="str">
        <f>IFERROR(IF(VLOOKUP('Xlookup set'!$S151,'Xlookup set'!$A$1:$R$1239,14,FALSE)=0,"",VLOOKUP('Xlookup set'!$S151,'Xlookup set'!$A$1:$R$1239,14,FALSE)),"")</f>
        <v/>
      </c>
      <c r="N151" t="str">
        <f>IFERROR(IF(VLOOKUP('Xlookup set'!$S151,'Xlookup set'!$A$1:$R$1239,15,FALSE)=0,"",VLOOKUP('Xlookup set'!$S151,'Xlookup set'!$A$1:$R$1239,15,FALSE)),"")</f>
        <v/>
      </c>
      <c r="O151" t="str">
        <f>IFERROR(IF(VLOOKUP('Xlookup set'!$S151,'Xlookup set'!$A$1:$R$1239,16,FALSE)=0,"",VLOOKUP('Xlookup set'!$S151,'Xlookup set'!$A$1:$R$1239,16,FALSE)),"")</f>
        <v/>
      </c>
      <c r="P151" t="str">
        <f t="array" aca="1" ref="P151" ca="1">IFERROR(Y2IF(VLOOKUP('Xlookup set'!$S151,'Xlookup set'!$A$1:$R$1239,17,FALSE)=0,"",VLOOKUP('Xlookup set'!$S151,'Xlookup set'!$A$1:$R$1239,17,FALSE)),"")</f>
        <v/>
      </c>
      <c r="Q151" t="str">
        <f>IFERROR(IF(VLOOKUP('Xlookup set'!$S151,'Xlookup set'!$A$1:$R$1239,18,FALSE)=0,"",VLOOKUP('Xlookup set'!$S151,'Xlookup set'!$A$1:$R$1239,18,FALSE)),"")</f>
        <v/>
      </c>
    </row>
    <row r="152" spans="1:17">
      <c r="A152" t="str">
        <f>IFERROR(VLOOKUP('Xlookup set'!$S152,'Xlookup set'!$A$1:$R$1239,2,FALSE),"")</f>
        <v/>
      </c>
      <c r="B152" t="str">
        <f>IF(I152&lt;&gt;"",ドッグキャリー!$I$2,"")</f>
        <v/>
      </c>
      <c r="C152" t="str">
        <f t="shared" si="6"/>
        <v/>
      </c>
      <c r="D152" t="str">
        <f t="shared" si="7"/>
        <v/>
      </c>
      <c r="H152" s="74" t="str">
        <f>IFERROR(IF(VLOOKUP('Xlookup set'!$S152,'Xlookup set'!$A$1:$R$1239,9,FALSE)=0,"",VLOOKUP('Xlookup set'!$S152,'Xlookup set'!$A$1:$R$1239,9,FALSE)),"")</f>
        <v/>
      </c>
      <c r="I152" t="str">
        <f>IFERROR(IF(VLOOKUP('Xlookup set'!$S152,'Xlookup set'!$A$1:$R$1239,10,FALSE)=0,"",VLOOKUP('Xlookup set'!$S152,'Xlookup set'!$A$1:$R$1239,10,FALSE)),"")</f>
        <v/>
      </c>
      <c r="J152" t="str">
        <f>IFERROR(IF(VLOOKUP('Xlookup set'!$S152,'Xlookup set'!$A$1:$R$1239,11,FALSE)=0,"",VLOOKUP('Xlookup set'!$S152,'Xlookup set'!$A$1:$R$1239,11,FALSE)),"")</f>
        <v/>
      </c>
      <c r="K152" t="str">
        <f>IFERROR(IF(VLOOKUP('Xlookup set'!$S152,'Xlookup set'!$A$1:$R$1239,12,FALSE)=0,"",VLOOKUP('Xlookup set'!$S152,'Xlookup set'!$A$1:$R$1239,12,FALSE)),"")</f>
        <v/>
      </c>
      <c r="L152" t="str">
        <f>IFERROR(IF(VLOOKUP('Xlookup set'!$S152,'Xlookup set'!$A$1:$R$1239,13,FALSE)=0,"",VLOOKUP('Xlookup set'!$S152,'Xlookup set'!$A$1:$R$1239,13,FALSE)),"")</f>
        <v/>
      </c>
      <c r="M152" t="str">
        <f>IFERROR(IF(VLOOKUP('Xlookup set'!$S152,'Xlookup set'!$A$1:$R$1239,14,FALSE)=0,"",VLOOKUP('Xlookup set'!$S152,'Xlookup set'!$A$1:$R$1239,14,FALSE)),"")</f>
        <v/>
      </c>
      <c r="N152" t="str">
        <f>IFERROR(IF(VLOOKUP('Xlookup set'!$S152,'Xlookup set'!$A$1:$R$1239,15,FALSE)=0,"",VLOOKUP('Xlookup set'!$S152,'Xlookup set'!$A$1:$R$1239,15,FALSE)),"")</f>
        <v/>
      </c>
      <c r="O152" t="str">
        <f>IFERROR(IF(VLOOKUP('Xlookup set'!$S152,'Xlookup set'!$A$1:$R$1239,16,FALSE)=0,"",VLOOKUP('Xlookup set'!$S152,'Xlookup set'!$A$1:$R$1239,16,FALSE)),"")</f>
        <v/>
      </c>
      <c r="P152" t="str">
        <f t="array" aca="1" ref="P152" ca="1">IFERROR(Y2IF(VLOOKUP('Xlookup set'!$S152,'Xlookup set'!$A$1:$R$1239,17,FALSE)=0,"",VLOOKUP('Xlookup set'!$S152,'Xlookup set'!$A$1:$R$1239,17,FALSE)),"")</f>
        <v/>
      </c>
      <c r="Q152" t="str">
        <f>IFERROR(IF(VLOOKUP('Xlookup set'!$S152,'Xlookup set'!$A$1:$R$1239,18,FALSE)=0,"",VLOOKUP('Xlookup set'!$S152,'Xlookup set'!$A$1:$R$1239,18,FALSE)),"")</f>
        <v/>
      </c>
    </row>
    <row r="153" spans="1:17">
      <c r="A153" t="str">
        <f>IFERROR(VLOOKUP('Xlookup set'!$S153,'Xlookup set'!$A$1:$R$1239,2,FALSE),"")</f>
        <v/>
      </c>
      <c r="B153" t="str">
        <f>IF(I153&lt;&gt;"",ドッグキャリー!$I$2,"")</f>
        <v/>
      </c>
      <c r="C153" t="str">
        <f t="shared" si="6"/>
        <v/>
      </c>
      <c r="D153" t="str">
        <f t="shared" si="7"/>
        <v/>
      </c>
      <c r="H153" s="74" t="str">
        <f>IFERROR(IF(VLOOKUP('Xlookup set'!$S153,'Xlookup set'!$A$1:$R$1239,9,FALSE)=0,"",VLOOKUP('Xlookup set'!$S153,'Xlookup set'!$A$1:$R$1239,9,FALSE)),"")</f>
        <v/>
      </c>
      <c r="I153" t="str">
        <f>IFERROR(IF(VLOOKUP('Xlookup set'!$S153,'Xlookup set'!$A$1:$R$1239,10,FALSE)=0,"",VLOOKUP('Xlookup set'!$S153,'Xlookup set'!$A$1:$R$1239,10,FALSE)),"")</f>
        <v/>
      </c>
      <c r="J153" t="str">
        <f>IFERROR(IF(VLOOKUP('Xlookup set'!$S153,'Xlookup set'!$A$1:$R$1239,11,FALSE)=0,"",VLOOKUP('Xlookup set'!$S153,'Xlookup set'!$A$1:$R$1239,11,FALSE)),"")</f>
        <v/>
      </c>
      <c r="K153" t="str">
        <f>IFERROR(IF(VLOOKUP('Xlookup set'!$S153,'Xlookup set'!$A$1:$R$1239,12,FALSE)=0,"",VLOOKUP('Xlookup set'!$S153,'Xlookup set'!$A$1:$R$1239,12,FALSE)),"")</f>
        <v/>
      </c>
      <c r="L153" t="str">
        <f>IFERROR(IF(VLOOKUP('Xlookup set'!$S153,'Xlookup set'!$A$1:$R$1239,13,FALSE)=0,"",VLOOKUP('Xlookup set'!$S153,'Xlookup set'!$A$1:$R$1239,13,FALSE)),"")</f>
        <v/>
      </c>
      <c r="M153" t="str">
        <f>IFERROR(IF(VLOOKUP('Xlookup set'!$S153,'Xlookup set'!$A$1:$R$1239,14,FALSE)=0,"",VLOOKUP('Xlookup set'!$S153,'Xlookup set'!$A$1:$R$1239,14,FALSE)),"")</f>
        <v/>
      </c>
      <c r="N153" t="str">
        <f>IFERROR(IF(VLOOKUP('Xlookup set'!$S153,'Xlookup set'!$A$1:$R$1239,15,FALSE)=0,"",VLOOKUP('Xlookup set'!$S153,'Xlookup set'!$A$1:$R$1239,15,FALSE)),"")</f>
        <v/>
      </c>
      <c r="O153" t="str">
        <f>IFERROR(IF(VLOOKUP('Xlookup set'!$S153,'Xlookup set'!$A$1:$R$1239,16,FALSE)=0,"",VLOOKUP('Xlookup set'!$S153,'Xlookup set'!$A$1:$R$1239,16,FALSE)),"")</f>
        <v/>
      </c>
      <c r="P153" t="str">
        <f t="array" aca="1" ref="P153" ca="1">IFERROR(Y2IF(VLOOKUP('Xlookup set'!$S153,'Xlookup set'!$A$1:$R$1239,17,FALSE)=0,"",VLOOKUP('Xlookup set'!$S153,'Xlookup set'!$A$1:$R$1239,17,FALSE)),"")</f>
        <v/>
      </c>
      <c r="Q153" t="str">
        <f>IFERROR(IF(VLOOKUP('Xlookup set'!$S153,'Xlookup set'!$A$1:$R$1239,18,FALSE)=0,"",VLOOKUP('Xlookup set'!$S153,'Xlookup set'!$A$1:$R$1239,18,FALSE)),"")</f>
        <v/>
      </c>
    </row>
    <row r="154" spans="1:17">
      <c r="A154" t="str">
        <f>IFERROR(VLOOKUP('Xlookup set'!$S154,'Xlookup set'!$A$1:$R$1239,2,FALSE),"")</f>
        <v/>
      </c>
      <c r="B154" t="str">
        <f>IF(I154&lt;&gt;"",ドッグキャリー!$I$2,"")</f>
        <v/>
      </c>
      <c r="C154" t="str">
        <f t="shared" si="6"/>
        <v/>
      </c>
      <c r="D154" t="str">
        <f t="shared" si="7"/>
        <v/>
      </c>
      <c r="H154" s="74" t="str">
        <f>IFERROR(IF(VLOOKUP('Xlookup set'!$S154,'Xlookup set'!$A$1:$R$1239,9,FALSE)=0,"",VLOOKUP('Xlookup set'!$S154,'Xlookup set'!$A$1:$R$1239,9,FALSE)),"")</f>
        <v/>
      </c>
      <c r="I154" t="str">
        <f>IFERROR(IF(VLOOKUP('Xlookup set'!$S154,'Xlookup set'!$A$1:$R$1239,10,FALSE)=0,"",VLOOKUP('Xlookup set'!$S154,'Xlookup set'!$A$1:$R$1239,10,FALSE)),"")</f>
        <v/>
      </c>
      <c r="J154" t="str">
        <f>IFERROR(IF(VLOOKUP('Xlookup set'!$S154,'Xlookup set'!$A$1:$R$1239,11,FALSE)=0,"",VLOOKUP('Xlookup set'!$S154,'Xlookup set'!$A$1:$R$1239,11,FALSE)),"")</f>
        <v/>
      </c>
      <c r="K154" t="str">
        <f>IFERROR(IF(VLOOKUP('Xlookup set'!$S154,'Xlookup set'!$A$1:$R$1239,12,FALSE)=0,"",VLOOKUP('Xlookup set'!$S154,'Xlookup set'!$A$1:$R$1239,12,FALSE)),"")</f>
        <v/>
      </c>
      <c r="L154" t="str">
        <f>IFERROR(IF(VLOOKUP('Xlookup set'!$S154,'Xlookup set'!$A$1:$R$1239,13,FALSE)=0,"",VLOOKUP('Xlookup set'!$S154,'Xlookup set'!$A$1:$R$1239,13,FALSE)),"")</f>
        <v/>
      </c>
      <c r="M154" t="str">
        <f>IFERROR(IF(VLOOKUP('Xlookup set'!$S154,'Xlookup set'!$A$1:$R$1239,14,FALSE)=0,"",VLOOKUP('Xlookup set'!$S154,'Xlookup set'!$A$1:$R$1239,14,FALSE)),"")</f>
        <v/>
      </c>
      <c r="N154" t="str">
        <f>IFERROR(IF(VLOOKUP('Xlookup set'!$S154,'Xlookup set'!$A$1:$R$1239,15,FALSE)=0,"",VLOOKUP('Xlookup set'!$S154,'Xlookup set'!$A$1:$R$1239,15,FALSE)),"")</f>
        <v/>
      </c>
      <c r="O154" t="str">
        <f>IFERROR(IF(VLOOKUP('Xlookup set'!$S154,'Xlookup set'!$A$1:$R$1239,16,FALSE)=0,"",VLOOKUP('Xlookup set'!$S154,'Xlookup set'!$A$1:$R$1239,16,FALSE)),"")</f>
        <v/>
      </c>
      <c r="P154" t="str">
        <f t="array" aca="1" ref="P154" ca="1">IFERROR(Y2IF(VLOOKUP('Xlookup set'!$S154,'Xlookup set'!$A$1:$R$1239,17,FALSE)=0,"",VLOOKUP('Xlookup set'!$S154,'Xlookup set'!$A$1:$R$1239,17,FALSE)),"")</f>
        <v/>
      </c>
      <c r="Q154" t="str">
        <f>IFERROR(IF(VLOOKUP('Xlookup set'!$S154,'Xlookup set'!$A$1:$R$1239,18,FALSE)=0,"",VLOOKUP('Xlookup set'!$S154,'Xlookup set'!$A$1:$R$1239,18,FALSE)),"")</f>
        <v/>
      </c>
    </row>
    <row r="155" spans="1:17">
      <c r="A155" t="str">
        <f>IFERROR(VLOOKUP('Xlookup set'!$S155,'Xlookup set'!$A$1:$R$1239,2,FALSE),"")</f>
        <v/>
      </c>
      <c r="B155" t="str">
        <f>IF(I155&lt;&gt;"",ドッグキャリー!$I$2,"")</f>
        <v/>
      </c>
      <c r="C155" t="str">
        <f t="shared" si="6"/>
        <v/>
      </c>
      <c r="D155" t="str">
        <f t="shared" si="7"/>
        <v/>
      </c>
      <c r="H155" s="74" t="str">
        <f>IFERROR(IF(VLOOKUP('Xlookup set'!$S155,'Xlookup set'!$A$1:$R$1239,9,FALSE)=0,"",VLOOKUP('Xlookup set'!$S155,'Xlookup set'!$A$1:$R$1239,9,FALSE)),"")</f>
        <v/>
      </c>
      <c r="I155" t="str">
        <f>IFERROR(IF(VLOOKUP('Xlookup set'!$S155,'Xlookup set'!$A$1:$R$1239,10,FALSE)=0,"",VLOOKUP('Xlookup set'!$S155,'Xlookup set'!$A$1:$R$1239,10,FALSE)),"")</f>
        <v/>
      </c>
      <c r="J155" t="str">
        <f>IFERROR(IF(VLOOKUP('Xlookup set'!$S155,'Xlookup set'!$A$1:$R$1239,11,FALSE)=0,"",VLOOKUP('Xlookup set'!$S155,'Xlookup set'!$A$1:$R$1239,11,FALSE)),"")</f>
        <v/>
      </c>
      <c r="K155" t="str">
        <f>IFERROR(IF(VLOOKUP('Xlookup set'!$S155,'Xlookup set'!$A$1:$R$1239,12,FALSE)=0,"",VLOOKUP('Xlookup set'!$S155,'Xlookup set'!$A$1:$R$1239,12,FALSE)),"")</f>
        <v/>
      </c>
      <c r="L155" t="str">
        <f>IFERROR(IF(VLOOKUP('Xlookup set'!$S155,'Xlookup set'!$A$1:$R$1239,13,FALSE)=0,"",VLOOKUP('Xlookup set'!$S155,'Xlookup set'!$A$1:$R$1239,13,FALSE)),"")</f>
        <v/>
      </c>
      <c r="M155" t="str">
        <f>IFERROR(IF(VLOOKUP('Xlookup set'!$S155,'Xlookup set'!$A$1:$R$1239,14,FALSE)=0,"",VLOOKUP('Xlookup set'!$S155,'Xlookup set'!$A$1:$R$1239,14,FALSE)),"")</f>
        <v/>
      </c>
      <c r="N155" t="str">
        <f>IFERROR(IF(VLOOKUP('Xlookup set'!$S155,'Xlookup set'!$A$1:$R$1239,15,FALSE)=0,"",VLOOKUP('Xlookup set'!$S155,'Xlookup set'!$A$1:$R$1239,15,FALSE)),"")</f>
        <v/>
      </c>
      <c r="O155" t="str">
        <f>IFERROR(IF(VLOOKUP('Xlookup set'!$S155,'Xlookup set'!$A$1:$R$1239,16,FALSE)=0,"",VLOOKUP('Xlookup set'!$S155,'Xlookup set'!$A$1:$R$1239,16,FALSE)),"")</f>
        <v/>
      </c>
      <c r="P155" t="str">
        <f t="array" aca="1" ref="P155" ca="1">IFERROR(Y2IF(VLOOKUP('Xlookup set'!$S155,'Xlookup set'!$A$1:$R$1239,17,FALSE)=0,"",VLOOKUP('Xlookup set'!$S155,'Xlookup set'!$A$1:$R$1239,17,FALSE)),"")</f>
        <v/>
      </c>
      <c r="Q155" t="str">
        <f>IFERROR(IF(VLOOKUP('Xlookup set'!$S155,'Xlookup set'!$A$1:$R$1239,18,FALSE)=0,"",VLOOKUP('Xlookup set'!$S155,'Xlookup set'!$A$1:$R$1239,18,FALSE)),"")</f>
        <v/>
      </c>
    </row>
    <row r="156" spans="1:17">
      <c r="A156" t="str">
        <f>IFERROR(VLOOKUP('Xlookup set'!$S156,'Xlookup set'!$A$1:$R$1239,2,FALSE),"")</f>
        <v/>
      </c>
      <c r="B156" t="str">
        <f>IF(I156&lt;&gt;"",ドッグキャリー!$I$2,"")</f>
        <v/>
      </c>
      <c r="C156" t="str">
        <f t="shared" si="6"/>
        <v/>
      </c>
      <c r="D156" t="str">
        <f t="shared" si="7"/>
        <v/>
      </c>
      <c r="H156" s="74" t="str">
        <f>IFERROR(IF(VLOOKUP('Xlookup set'!$S156,'Xlookup set'!$A$1:$R$1239,9,FALSE)=0,"",VLOOKUP('Xlookup set'!$S156,'Xlookup set'!$A$1:$R$1239,9,FALSE)),"")</f>
        <v/>
      </c>
      <c r="I156" t="str">
        <f>IFERROR(IF(VLOOKUP('Xlookup set'!$S156,'Xlookup set'!$A$1:$R$1239,10,FALSE)=0,"",VLOOKUP('Xlookup set'!$S156,'Xlookup set'!$A$1:$R$1239,10,FALSE)),"")</f>
        <v/>
      </c>
      <c r="J156" t="str">
        <f>IFERROR(IF(VLOOKUP('Xlookup set'!$S156,'Xlookup set'!$A$1:$R$1239,11,FALSE)=0,"",VLOOKUP('Xlookup set'!$S156,'Xlookup set'!$A$1:$R$1239,11,FALSE)),"")</f>
        <v/>
      </c>
      <c r="K156" t="str">
        <f>IFERROR(IF(VLOOKUP('Xlookup set'!$S156,'Xlookup set'!$A$1:$R$1239,12,FALSE)=0,"",VLOOKUP('Xlookup set'!$S156,'Xlookup set'!$A$1:$R$1239,12,FALSE)),"")</f>
        <v/>
      </c>
      <c r="L156" t="str">
        <f>IFERROR(IF(VLOOKUP('Xlookup set'!$S156,'Xlookup set'!$A$1:$R$1239,13,FALSE)=0,"",VLOOKUP('Xlookup set'!$S156,'Xlookup set'!$A$1:$R$1239,13,FALSE)),"")</f>
        <v/>
      </c>
      <c r="M156" t="str">
        <f>IFERROR(IF(VLOOKUP('Xlookup set'!$S156,'Xlookup set'!$A$1:$R$1239,14,FALSE)=0,"",VLOOKUP('Xlookup set'!$S156,'Xlookup set'!$A$1:$R$1239,14,FALSE)),"")</f>
        <v/>
      </c>
      <c r="N156" t="str">
        <f>IFERROR(IF(VLOOKUP('Xlookup set'!$S156,'Xlookup set'!$A$1:$R$1239,15,FALSE)=0,"",VLOOKUP('Xlookup set'!$S156,'Xlookup set'!$A$1:$R$1239,15,FALSE)),"")</f>
        <v/>
      </c>
      <c r="O156" t="str">
        <f>IFERROR(IF(VLOOKUP('Xlookup set'!$S156,'Xlookup set'!$A$1:$R$1239,16,FALSE)=0,"",VLOOKUP('Xlookup set'!$S156,'Xlookup set'!$A$1:$R$1239,16,FALSE)),"")</f>
        <v/>
      </c>
      <c r="P156" t="str">
        <f t="array" aca="1" ref="P156" ca="1">IFERROR(Y2IF(VLOOKUP('Xlookup set'!$S156,'Xlookup set'!$A$1:$R$1239,17,FALSE)=0,"",VLOOKUP('Xlookup set'!$S156,'Xlookup set'!$A$1:$R$1239,17,FALSE)),"")</f>
        <v/>
      </c>
      <c r="Q156" t="str">
        <f>IFERROR(IF(VLOOKUP('Xlookup set'!$S156,'Xlookup set'!$A$1:$R$1239,18,FALSE)=0,"",VLOOKUP('Xlookup set'!$S156,'Xlookup set'!$A$1:$R$1239,18,FALSE)),"")</f>
        <v/>
      </c>
    </row>
    <row r="157" spans="1:17">
      <c r="A157" t="str">
        <f>IFERROR(VLOOKUP('Xlookup set'!$S157,'Xlookup set'!$A$1:$R$1239,2,FALSE),"")</f>
        <v/>
      </c>
      <c r="B157" t="str">
        <f>IF(I157&lt;&gt;"",ドッグキャリー!$I$2,"")</f>
        <v/>
      </c>
      <c r="C157" t="str">
        <f t="shared" si="6"/>
        <v/>
      </c>
      <c r="D157" t="str">
        <f t="shared" si="7"/>
        <v/>
      </c>
      <c r="H157" s="74" t="str">
        <f>IFERROR(IF(VLOOKUP('Xlookup set'!$S157,'Xlookup set'!$A$1:$R$1239,9,FALSE)=0,"",VLOOKUP('Xlookup set'!$S157,'Xlookup set'!$A$1:$R$1239,9,FALSE)),"")</f>
        <v/>
      </c>
      <c r="I157" t="str">
        <f>IFERROR(IF(VLOOKUP('Xlookup set'!$S157,'Xlookup set'!$A$1:$R$1239,10,FALSE)=0,"",VLOOKUP('Xlookup set'!$S157,'Xlookup set'!$A$1:$R$1239,10,FALSE)),"")</f>
        <v/>
      </c>
      <c r="J157" t="str">
        <f>IFERROR(IF(VLOOKUP('Xlookup set'!$S157,'Xlookup set'!$A$1:$R$1239,11,FALSE)=0,"",VLOOKUP('Xlookup set'!$S157,'Xlookup set'!$A$1:$R$1239,11,FALSE)),"")</f>
        <v/>
      </c>
      <c r="K157" t="str">
        <f>IFERROR(IF(VLOOKUP('Xlookup set'!$S157,'Xlookup set'!$A$1:$R$1239,12,FALSE)=0,"",VLOOKUP('Xlookup set'!$S157,'Xlookup set'!$A$1:$R$1239,12,FALSE)),"")</f>
        <v/>
      </c>
      <c r="L157" t="str">
        <f>IFERROR(IF(VLOOKUP('Xlookup set'!$S157,'Xlookup set'!$A$1:$R$1239,13,FALSE)=0,"",VLOOKUP('Xlookup set'!$S157,'Xlookup set'!$A$1:$R$1239,13,FALSE)),"")</f>
        <v/>
      </c>
      <c r="M157" t="str">
        <f>IFERROR(IF(VLOOKUP('Xlookup set'!$S157,'Xlookup set'!$A$1:$R$1239,14,FALSE)=0,"",VLOOKUP('Xlookup set'!$S157,'Xlookup set'!$A$1:$R$1239,14,FALSE)),"")</f>
        <v/>
      </c>
      <c r="N157" t="str">
        <f>IFERROR(IF(VLOOKUP('Xlookup set'!$S157,'Xlookup set'!$A$1:$R$1239,15,FALSE)=0,"",VLOOKUP('Xlookup set'!$S157,'Xlookup set'!$A$1:$R$1239,15,FALSE)),"")</f>
        <v/>
      </c>
      <c r="O157" t="str">
        <f>IFERROR(IF(VLOOKUP('Xlookup set'!$S157,'Xlookup set'!$A$1:$R$1239,16,FALSE)=0,"",VLOOKUP('Xlookup set'!$S157,'Xlookup set'!$A$1:$R$1239,16,FALSE)),"")</f>
        <v/>
      </c>
      <c r="P157" t="str">
        <f t="array" aca="1" ref="P157" ca="1">IFERROR(Y2IF(VLOOKUP('Xlookup set'!$S157,'Xlookup set'!$A$1:$R$1239,17,FALSE)=0,"",VLOOKUP('Xlookup set'!$S157,'Xlookup set'!$A$1:$R$1239,17,FALSE)),"")</f>
        <v/>
      </c>
      <c r="Q157" t="str">
        <f>IFERROR(IF(VLOOKUP('Xlookup set'!$S157,'Xlookup set'!$A$1:$R$1239,18,FALSE)=0,"",VLOOKUP('Xlookup set'!$S157,'Xlookup set'!$A$1:$R$1239,18,FALSE)),"")</f>
        <v/>
      </c>
    </row>
    <row r="158" spans="1:17">
      <c r="A158" t="str">
        <f>IFERROR(VLOOKUP('Xlookup set'!$S158,'Xlookup set'!$A$1:$R$1239,2,FALSE),"")</f>
        <v/>
      </c>
      <c r="B158" t="str">
        <f>IF(I158&lt;&gt;"",ドッグキャリー!$I$2,"")</f>
        <v/>
      </c>
      <c r="C158" t="str">
        <f t="shared" si="6"/>
        <v/>
      </c>
      <c r="D158" t="str">
        <f t="shared" si="7"/>
        <v/>
      </c>
      <c r="H158" s="74" t="str">
        <f>IFERROR(IF(VLOOKUP('Xlookup set'!$S158,'Xlookup set'!$A$1:$R$1239,9,FALSE)=0,"",VLOOKUP('Xlookup set'!$S158,'Xlookup set'!$A$1:$R$1239,9,FALSE)),"")</f>
        <v/>
      </c>
      <c r="I158" t="str">
        <f>IFERROR(IF(VLOOKUP('Xlookup set'!$S158,'Xlookup set'!$A$1:$R$1239,10,FALSE)=0,"",VLOOKUP('Xlookup set'!$S158,'Xlookup set'!$A$1:$R$1239,10,FALSE)),"")</f>
        <v/>
      </c>
      <c r="J158" t="str">
        <f>IFERROR(IF(VLOOKUP('Xlookup set'!$S158,'Xlookup set'!$A$1:$R$1239,11,FALSE)=0,"",VLOOKUP('Xlookup set'!$S158,'Xlookup set'!$A$1:$R$1239,11,FALSE)),"")</f>
        <v/>
      </c>
      <c r="K158" t="str">
        <f>IFERROR(IF(VLOOKUP('Xlookup set'!$S158,'Xlookup set'!$A$1:$R$1239,12,FALSE)=0,"",VLOOKUP('Xlookup set'!$S158,'Xlookup set'!$A$1:$R$1239,12,FALSE)),"")</f>
        <v/>
      </c>
      <c r="L158" t="str">
        <f>IFERROR(IF(VLOOKUP('Xlookup set'!$S158,'Xlookup set'!$A$1:$R$1239,13,FALSE)=0,"",VLOOKUP('Xlookup set'!$S158,'Xlookup set'!$A$1:$R$1239,13,FALSE)),"")</f>
        <v/>
      </c>
      <c r="M158" t="str">
        <f>IFERROR(IF(VLOOKUP('Xlookup set'!$S158,'Xlookup set'!$A$1:$R$1239,14,FALSE)=0,"",VLOOKUP('Xlookup set'!$S158,'Xlookup set'!$A$1:$R$1239,14,FALSE)),"")</f>
        <v/>
      </c>
      <c r="N158" t="str">
        <f>IFERROR(IF(VLOOKUP('Xlookup set'!$S158,'Xlookup set'!$A$1:$R$1239,15,FALSE)=0,"",VLOOKUP('Xlookup set'!$S158,'Xlookup set'!$A$1:$R$1239,15,FALSE)),"")</f>
        <v/>
      </c>
      <c r="O158" t="str">
        <f>IFERROR(IF(VLOOKUP('Xlookup set'!$S158,'Xlookup set'!$A$1:$R$1239,16,FALSE)=0,"",VLOOKUP('Xlookup set'!$S158,'Xlookup set'!$A$1:$R$1239,16,FALSE)),"")</f>
        <v/>
      </c>
      <c r="P158" t="str">
        <f t="array" aca="1" ref="P158" ca="1">IFERROR(Y2IF(VLOOKUP('Xlookup set'!$S158,'Xlookup set'!$A$1:$R$1239,17,FALSE)=0,"",VLOOKUP('Xlookup set'!$S158,'Xlookup set'!$A$1:$R$1239,17,FALSE)),"")</f>
        <v/>
      </c>
      <c r="Q158" t="str">
        <f>IFERROR(IF(VLOOKUP('Xlookup set'!$S158,'Xlookup set'!$A$1:$R$1239,18,FALSE)=0,"",VLOOKUP('Xlookup set'!$S158,'Xlookup set'!$A$1:$R$1239,18,FALSE)),"")</f>
        <v/>
      </c>
    </row>
    <row r="159" spans="1:17">
      <c r="A159" t="str">
        <f>IFERROR(VLOOKUP('Xlookup set'!$S159,'Xlookup set'!$A$1:$R$1239,2,FALSE),"")</f>
        <v/>
      </c>
      <c r="B159" t="str">
        <f>IF(I159&lt;&gt;"",ドッグキャリー!$I$2,"")</f>
        <v/>
      </c>
      <c r="C159" t="str">
        <f t="shared" si="6"/>
        <v/>
      </c>
      <c r="D159" t="str">
        <f t="shared" si="7"/>
        <v/>
      </c>
      <c r="H159" s="74" t="str">
        <f>IFERROR(IF(VLOOKUP('Xlookup set'!$S159,'Xlookup set'!$A$1:$R$1239,9,FALSE)=0,"",VLOOKUP('Xlookup set'!$S159,'Xlookup set'!$A$1:$R$1239,9,FALSE)),"")</f>
        <v/>
      </c>
      <c r="I159" t="str">
        <f>IFERROR(IF(VLOOKUP('Xlookup set'!$S159,'Xlookup set'!$A$1:$R$1239,10,FALSE)=0,"",VLOOKUP('Xlookup set'!$S159,'Xlookup set'!$A$1:$R$1239,10,FALSE)),"")</f>
        <v/>
      </c>
      <c r="J159" t="str">
        <f>IFERROR(IF(VLOOKUP('Xlookup set'!$S159,'Xlookup set'!$A$1:$R$1239,11,FALSE)=0,"",VLOOKUP('Xlookup set'!$S159,'Xlookup set'!$A$1:$R$1239,11,FALSE)),"")</f>
        <v/>
      </c>
      <c r="K159" t="str">
        <f>IFERROR(IF(VLOOKUP('Xlookup set'!$S159,'Xlookup set'!$A$1:$R$1239,12,FALSE)=0,"",VLOOKUP('Xlookup set'!$S159,'Xlookup set'!$A$1:$R$1239,12,FALSE)),"")</f>
        <v/>
      </c>
      <c r="L159" t="str">
        <f>IFERROR(IF(VLOOKUP('Xlookup set'!$S159,'Xlookup set'!$A$1:$R$1239,13,FALSE)=0,"",VLOOKUP('Xlookup set'!$S159,'Xlookup set'!$A$1:$R$1239,13,FALSE)),"")</f>
        <v/>
      </c>
      <c r="M159" t="str">
        <f>IFERROR(IF(VLOOKUP('Xlookup set'!$S159,'Xlookup set'!$A$1:$R$1239,14,FALSE)=0,"",VLOOKUP('Xlookup set'!$S159,'Xlookup set'!$A$1:$R$1239,14,FALSE)),"")</f>
        <v/>
      </c>
      <c r="N159" t="str">
        <f>IFERROR(IF(VLOOKUP('Xlookup set'!$S159,'Xlookup set'!$A$1:$R$1239,15,FALSE)=0,"",VLOOKUP('Xlookup set'!$S159,'Xlookup set'!$A$1:$R$1239,15,FALSE)),"")</f>
        <v/>
      </c>
      <c r="O159" t="str">
        <f>IFERROR(IF(VLOOKUP('Xlookup set'!$S159,'Xlookup set'!$A$1:$R$1239,16,FALSE)=0,"",VLOOKUP('Xlookup set'!$S159,'Xlookup set'!$A$1:$R$1239,16,FALSE)),"")</f>
        <v/>
      </c>
      <c r="P159" t="str">
        <f t="array" aca="1" ref="P159" ca="1">IFERROR(Y2IF(VLOOKUP('Xlookup set'!$S159,'Xlookup set'!$A$1:$R$1239,17,FALSE)=0,"",VLOOKUP('Xlookup set'!$S159,'Xlookup set'!$A$1:$R$1239,17,FALSE)),"")</f>
        <v/>
      </c>
      <c r="Q159" t="str">
        <f>IFERROR(IF(VLOOKUP('Xlookup set'!$S159,'Xlookup set'!$A$1:$R$1239,18,FALSE)=0,"",VLOOKUP('Xlookup set'!$S159,'Xlookup set'!$A$1:$R$1239,18,FALSE)),"")</f>
        <v/>
      </c>
    </row>
    <row r="160" spans="1:17">
      <c r="A160" t="str">
        <f>IFERROR(VLOOKUP('Xlookup set'!$S160,'Xlookup set'!$A$1:$R$1239,2,FALSE),"")</f>
        <v/>
      </c>
      <c r="B160" t="str">
        <f>IF(I160&lt;&gt;"",ドッグキャリー!$I$2,"")</f>
        <v/>
      </c>
      <c r="C160" t="str">
        <f t="shared" si="6"/>
        <v/>
      </c>
      <c r="D160" t="str">
        <f t="shared" si="7"/>
        <v/>
      </c>
      <c r="H160" s="74" t="str">
        <f>IFERROR(IF(VLOOKUP('Xlookup set'!$S160,'Xlookup set'!$A$1:$R$1239,9,FALSE)=0,"",VLOOKUP('Xlookup set'!$S160,'Xlookup set'!$A$1:$R$1239,9,FALSE)),"")</f>
        <v/>
      </c>
      <c r="I160" t="str">
        <f>IFERROR(IF(VLOOKUP('Xlookup set'!$S160,'Xlookup set'!$A$1:$R$1239,10,FALSE)=0,"",VLOOKUP('Xlookup set'!$S160,'Xlookup set'!$A$1:$R$1239,10,FALSE)),"")</f>
        <v/>
      </c>
      <c r="J160" t="str">
        <f>IFERROR(IF(VLOOKUP('Xlookup set'!$S160,'Xlookup set'!$A$1:$R$1239,11,FALSE)=0,"",VLOOKUP('Xlookup set'!$S160,'Xlookup set'!$A$1:$R$1239,11,FALSE)),"")</f>
        <v/>
      </c>
      <c r="K160" t="str">
        <f>IFERROR(IF(VLOOKUP('Xlookup set'!$S160,'Xlookup set'!$A$1:$R$1239,12,FALSE)=0,"",VLOOKUP('Xlookup set'!$S160,'Xlookup set'!$A$1:$R$1239,12,FALSE)),"")</f>
        <v/>
      </c>
      <c r="L160" t="str">
        <f>IFERROR(IF(VLOOKUP('Xlookup set'!$S160,'Xlookup set'!$A$1:$R$1239,13,FALSE)=0,"",VLOOKUP('Xlookup set'!$S160,'Xlookup set'!$A$1:$R$1239,13,FALSE)),"")</f>
        <v/>
      </c>
      <c r="M160" t="str">
        <f>IFERROR(IF(VLOOKUP('Xlookup set'!$S160,'Xlookup set'!$A$1:$R$1239,14,FALSE)=0,"",VLOOKUP('Xlookup set'!$S160,'Xlookup set'!$A$1:$R$1239,14,FALSE)),"")</f>
        <v/>
      </c>
      <c r="N160" t="str">
        <f>IFERROR(IF(VLOOKUP('Xlookup set'!$S160,'Xlookup set'!$A$1:$R$1239,15,FALSE)=0,"",VLOOKUP('Xlookup set'!$S160,'Xlookup set'!$A$1:$R$1239,15,FALSE)),"")</f>
        <v/>
      </c>
      <c r="O160" t="str">
        <f>IFERROR(IF(VLOOKUP('Xlookup set'!$S160,'Xlookup set'!$A$1:$R$1239,16,FALSE)=0,"",VLOOKUP('Xlookup set'!$S160,'Xlookup set'!$A$1:$R$1239,16,FALSE)),"")</f>
        <v/>
      </c>
      <c r="P160" t="str">
        <f t="array" aca="1" ref="P160" ca="1">IFERROR(Y2IF(VLOOKUP('Xlookup set'!$S160,'Xlookup set'!$A$1:$R$1239,17,FALSE)=0,"",VLOOKUP('Xlookup set'!$S160,'Xlookup set'!$A$1:$R$1239,17,FALSE)),"")</f>
        <v/>
      </c>
      <c r="Q160" t="str">
        <f>IFERROR(IF(VLOOKUP('Xlookup set'!$S160,'Xlookup set'!$A$1:$R$1239,18,FALSE)=0,"",VLOOKUP('Xlookup set'!$S160,'Xlookup set'!$A$1:$R$1239,18,FALSE)),"")</f>
        <v/>
      </c>
    </row>
    <row r="161" spans="1:17">
      <c r="A161" t="str">
        <f>IFERROR(VLOOKUP('Xlookup set'!$S161,'Xlookup set'!$A$1:$R$1239,2,FALSE),"")</f>
        <v/>
      </c>
      <c r="B161" t="str">
        <f>IF(I161&lt;&gt;"",ドッグキャリー!$I$2,"")</f>
        <v/>
      </c>
      <c r="C161" t="str">
        <f t="shared" si="6"/>
        <v/>
      </c>
      <c r="D161" t="str">
        <f t="shared" si="7"/>
        <v/>
      </c>
      <c r="H161" s="74" t="str">
        <f>IFERROR(IF(VLOOKUP('Xlookup set'!$S161,'Xlookup set'!$A$1:$R$1239,9,FALSE)=0,"",VLOOKUP('Xlookup set'!$S161,'Xlookup set'!$A$1:$R$1239,9,FALSE)),"")</f>
        <v/>
      </c>
      <c r="I161" t="str">
        <f>IFERROR(IF(VLOOKUP('Xlookup set'!$S161,'Xlookup set'!$A$1:$R$1239,10,FALSE)=0,"",VLOOKUP('Xlookup set'!$S161,'Xlookup set'!$A$1:$R$1239,10,FALSE)),"")</f>
        <v/>
      </c>
      <c r="J161" t="str">
        <f>IFERROR(IF(VLOOKUP('Xlookup set'!$S161,'Xlookup set'!$A$1:$R$1239,11,FALSE)=0,"",VLOOKUP('Xlookup set'!$S161,'Xlookup set'!$A$1:$R$1239,11,FALSE)),"")</f>
        <v/>
      </c>
      <c r="K161" t="str">
        <f>IFERROR(IF(VLOOKUP('Xlookup set'!$S161,'Xlookup set'!$A$1:$R$1239,12,FALSE)=0,"",VLOOKUP('Xlookup set'!$S161,'Xlookup set'!$A$1:$R$1239,12,FALSE)),"")</f>
        <v/>
      </c>
      <c r="L161" t="str">
        <f>IFERROR(IF(VLOOKUP('Xlookup set'!$S161,'Xlookup set'!$A$1:$R$1239,13,FALSE)=0,"",VLOOKUP('Xlookup set'!$S161,'Xlookup set'!$A$1:$R$1239,13,FALSE)),"")</f>
        <v/>
      </c>
      <c r="M161" t="str">
        <f>IFERROR(IF(VLOOKUP('Xlookup set'!$S161,'Xlookup set'!$A$1:$R$1239,14,FALSE)=0,"",VLOOKUP('Xlookup set'!$S161,'Xlookup set'!$A$1:$R$1239,14,FALSE)),"")</f>
        <v/>
      </c>
      <c r="N161" t="str">
        <f>IFERROR(IF(VLOOKUP('Xlookup set'!$S161,'Xlookup set'!$A$1:$R$1239,15,FALSE)=0,"",VLOOKUP('Xlookup set'!$S161,'Xlookup set'!$A$1:$R$1239,15,FALSE)),"")</f>
        <v/>
      </c>
      <c r="O161" t="str">
        <f>IFERROR(IF(VLOOKUP('Xlookup set'!$S161,'Xlookup set'!$A$1:$R$1239,16,FALSE)=0,"",VLOOKUP('Xlookup set'!$S161,'Xlookup set'!$A$1:$R$1239,16,FALSE)),"")</f>
        <v/>
      </c>
      <c r="P161" t="str">
        <f t="array" aca="1" ref="P161" ca="1">IFERROR(Y2IF(VLOOKUP('Xlookup set'!$S161,'Xlookup set'!$A$1:$R$1239,17,FALSE)=0,"",VLOOKUP('Xlookup set'!$S161,'Xlookup set'!$A$1:$R$1239,17,FALSE)),"")</f>
        <v/>
      </c>
      <c r="Q161" t="str">
        <f>IFERROR(IF(VLOOKUP('Xlookup set'!$S161,'Xlookup set'!$A$1:$R$1239,18,FALSE)=0,"",VLOOKUP('Xlookup set'!$S161,'Xlookup set'!$A$1:$R$1239,18,FALSE)),"")</f>
        <v/>
      </c>
    </row>
    <row r="162" spans="1:17">
      <c r="A162" t="str">
        <f>IFERROR(VLOOKUP('Xlookup set'!$S162,'Xlookup set'!$A$1:$R$1239,2,FALSE),"")</f>
        <v/>
      </c>
      <c r="B162" t="str">
        <f>IF(I162&lt;&gt;"",ドッグキャリー!$I$2,"")</f>
        <v/>
      </c>
      <c r="C162" t="str">
        <f t="shared" si="6"/>
        <v/>
      </c>
      <c r="D162" t="str">
        <f t="shared" si="7"/>
        <v/>
      </c>
      <c r="H162" s="74" t="str">
        <f>IFERROR(IF(VLOOKUP('Xlookup set'!$S162,'Xlookup set'!$A$1:$R$1239,9,FALSE)=0,"",VLOOKUP('Xlookup set'!$S162,'Xlookup set'!$A$1:$R$1239,9,FALSE)),"")</f>
        <v/>
      </c>
      <c r="I162" t="str">
        <f>IFERROR(IF(VLOOKUP('Xlookup set'!$S162,'Xlookup set'!$A$1:$R$1239,10,FALSE)=0,"",VLOOKUP('Xlookup set'!$S162,'Xlookup set'!$A$1:$R$1239,10,FALSE)),"")</f>
        <v/>
      </c>
      <c r="J162" t="str">
        <f>IFERROR(IF(VLOOKUP('Xlookup set'!$S162,'Xlookup set'!$A$1:$R$1239,11,FALSE)=0,"",VLOOKUP('Xlookup set'!$S162,'Xlookup set'!$A$1:$R$1239,11,FALSE)),"")</f>
        <v/>
      </c>
      <c r="K162" t="str">
        <f>IFERROR(IF(VLOOKUP('Xlookup set'!$S162,'Xlookup set'!$A$1:$R$1239,12,FALSE)=0,"",VLOOKUP('Xlookup set'!$S162,'Xlookup set'!$A$1:$R$1239,12,FALSE)),"")</f>
        <v/>
      </c>
      <c r="L162" t="str">
        <f>IFERROR(IF(VLOOKUP('Xlookup set'!$S162,'Xlookup set'!$A$1:$R$1239,13,FALSE)=0,"",VLOOKUP('Xlookup set'!$S162,'Xlookup set'!$A$1:$R$1239,13,FALSE)),"")</f>
        <v/>
      </c>
      <c r="M162" t="str">
        <f>IFERROR(IF(VLOOKUP('Xlookup set'!$S162,'Xlookup set'!$A$1:$R$1239,14,FALSE)=0,"",VLOOKUP('Xlookup set'!$S162,'Xlookup set'!$A$1:$R$1239,14,FALSE)),"")</f>
        <v/>
      </c>
      <c r="N162" t="str">
        <f>IFERROR(IF(VLOOKUP('Xlookup set'!$S162,'Xlookup set'!$A$1:$R$1239,15,FALSE)=0,"",VLOOKUP('Xlookup set'!$S162,'Xlookup set'!$A$1:$R$1239,15,FALSE)),"")</f>
        <v/>
      </c>
      <c r="O162" t="str">
        <f>IFERROR(IF(VLOOKUP('Xlookup set'!$S162,'Xlookup set'!$A$1:$R$1239,16,FALSE)=0,"",VLOOKUP('Xlookup set'!$S162,'Xlookup set'!$A$1:$R$1239,16,FALSE)),"")</f>
        <v/>
      </c>
      <c r="P162" t="str">
        <f t="array" aca="1" ref="P162" ca="1">IFERROR(Y2IF(VLOOKUP('Xlookup set'!$S162,'Xlookup set'!$A$1:$R$1239,17,FALSE)=0,"",VLOOKUP('Xlookup set'!$S162,'Xlookup set'!$A$1:$R$1239,17,FALSE)),"")</f>
        <v/>
      </c>
      <c r="Q162" t="str">
        <f>IFERROR(IF(VLOOKUP('Xlookup set'!$S162,'Xlookup set'!$A$1:$R$1239,18,FALSE)=0,"",VLOOKUP('Xlookup set'!$S162,'Xlookup set'!$A$1:$R$1239,18,FALSE)),"")</f>
        <v/>
      </c>
    </row>
    <row r="163" spans="1:17">
      <c r="A163" t="str">
        <f>IFERROR(VLOOKUP('Xlookup set'!$S163,'Xlookup set'!$A$1:$R$1239,2,FALSE),"")</f>
        <v/>
      </c>
      <c r="B163" t="str">
        <f>IF(I163&lt;&gt;"",ドッグキャリー!$I$2,"")</f>
        <v/>
      </c>
      <c r="C163" t="str">
        <f t="shared" si="6"/>
        <v/>
      </c>
      <c r="D163" t="str">
        <f t="shared" si="7"/>
        <v/>
      </c>
      <c r="H163" s="74" t="str">
        <f>IFERROR(IF(VLOOKUP('Xlookup set'!$S163,'Xlookup set'!$A$1:$R$1239,9,FALSE)=0,"",VLOOKUP('Xlookup set'!$S163,'Xlookup set'!$A$1:$R$1239,9,FALSE)),"")</f>
        <v/>
      </c>
      <c r="I163" t="str">
        <f>IFERROR(IF(VLOOKUP('Xlookup set'!$S163,'Xlookup set'!$A$1:$R$1239,10,FALSE)=0,"",VLOOKUP('Xlookup set'!$S163,'Xlookup set'!$A$1:$R$1239,10,FALSE)),"")</f>
        <v/>
      </c>
      <c r="J163" t="str">
        <f>IFERROR(IF(VLOOKUP('Xlookup set'!$S163,'Xlookup set'!$A$1:$R$1239,11,FALSE)=0,"",VLOOKUP('Xlookup set'!$S163,'Xlookup set'!$A$1:$R$1239,11,FALSE)),"")</f>
        <v/>
      </c>
      <c r="K163" t="str">
        <f>IFERROR(IF(VLOOKUP('Xlookup set'!$S163,'Xlookup set'!$A$1:$R$1239,12,FALSE)=0,"",VLOOKUP('Xlookup set'!$S163,'Xlookup set'!$A$1:$R$1239,12,FALSE)),"")</f>
        <v/>
      </c>
      <c r="L163" t="str">
        <f>IFERROR(IF(VLOOKUP('Xlookup set'!$S163,'Xlookup set'!$A$1:$R$1239,13,FALSE)=0,"",VLOOKUP('Xlookup set'!$S163,'Xlookup set'!$A$1:$R$1239,13,FALSE)),"")</f>
        <v/>
      </c>
      <c r="M163" t="str">
        <f>IFERROR(IF(VLOOKUP('Xlookup set'!$S163,'Xlookup set'!$A$1:$R$1239,14,FALSE)=0,"",VLOOKUP('Xlookup set'!$S163,'Xlookup set'!$A$1:$R$1239,14,FALSE)),"")</f>
        <v/>
      </c>
      <c r="N163" t="str">
        <f>IFERROR(IF(VLOOKUP('Xlookup set'!$S163,'Xlookup set'!$A$1:$R$1239,15,FALSE)=0,"",VLOOKUP('Xlookup set'!$S163,'Xlookup set'!$A$1:$R$1239,15,FALSE)),"")</f>
        <v/>
      </c>
      <c r="O163" t="str">
        <f>IFERROR(IF(VLOOKUP('Xlookup set'!$S163,'Xlookup set'!$A$1:$R$1239,16,FALSE)=0,"",VLOOKUP('Xlookup set'!$S163,'Xlookup set'!$A$1:$R$1239,16,FALSE)),"")</f>
        <v/>
      </c>
      <c r="P163" t="str">
        <f t="array" aca="1" ref="P163" ca="1">IFERROR(Y2IF(VLOOKUP('Xlookup set'!$S163,'Xlookup set'!$A$1:$R$1239,17,FALSE)=0,"",VLOOKUP('Xlookup set'!$S163,'Xlookup set'!$A$1:$R$1239,17,FALSE)),"")</f>
        <v/>
      </c>
      <c r="Q163" t="str">
        <f>IFERROR(IF(VLOOKUP('Xlookup set'!$S163,'Xlookup set'!$A$1:$R$1239,18,FALSE)=0,"",VLOOKUP('Xlookup set'!$S163,'Xlookup set'!$A$1:$R$1239,18,FALSE)),"")</f>
        <v/>
      </c>
    </row>
    <row r="164" spans="1:17">
      <c r="A164" t="str">
        <f>IFERROR(VLOOKUP('Xlookup set'!$S164,'Xlookup set'!$A$1:$R$1239,2,FALSE),"")</f>
        <v/>
      </c>
      <c r="B164" t="str">
        <f>IF(I164&lt;&gt;"",ドッグキャリー!$I$2,"")</f>
        <v/>
      </c>
      <c r="C164" t="str">
        <f t="shared" si="6"/>
        <v/>
      </c>
      <c r="D164" t="str">
        <f t="shared" si="7"/>
        <v/>
      </c>
      <c r="H164" s="74" t="str">
        <f>IFERROR(IF(VLOOKUP('Xlookup set'!$S164,'Xlookup set'!$A$1:$R$1239,9,FALSE)=0,"",VLOOKUP('Xlookup set'!$S164,'Xlookup set'!$A$1:$R$1239,9,FALSE)),"")</f>
        <v/>
      </c>
      <c r="I164" t="str">
        <f>IFERROR(IF(VLOOKUP('Xlookup set'!$S164,'Xlookup set'!$A$1:$R$1239,10,FALSE)=0,"",VLOOKUP('Xlookup set'!$S164,'Xlookup set'!$A$1:$R$1239,10,FALSE)),"")</f>
        <v/>
      </c>
      <c r="J164" t="str">
        <f>IFERROR(IF(VLOOKUP('Xlookup set'!$S164,'Xlookup set'!$A$1:$R$1239,11,FALSE)=0,"",VLOOKUP('Xlookup set'!$S164,'Xlookup set'!$A$1:$R$1239,11,FALSE)),"")</f>
        <v/>
      </c>
      <c r="K164" t="str">
        <f>IFERROR(IF(VLOOKUP('Xlookup set'!$S164,'Xlookup set'!$A$1:$R$1239,12,FALSE)=0,"",VLOOKUP('Xlookup set'!$S164,'Xlookup set'!$A$1:$R$1239,12,FALSE)),"")</f>
        <v/>
      </c>
      <c r="L164" t="str">
        <f>IFERROR(IF(VLOOKUP('Xlookup set'!$S164,'Xlookup set'!$A$1:$R$1239,13,FALSE)=0,"",VLOOKUP('Xlookup set'!$S164,'Xlookup set'!$A$1:$R$1239,13,FALSE)),"")</f>
        <v/>
      </c>
      <c r="M164" t="str">
        <f>IFERROR(IF(VLOOKUP('Xlookup set'!$S164,'Xlookup set'!$A$1:$R$1239,14,FALSE)=0,"",VLOOKUP('Xlookup set'!$S164,'Xlookup set'!$A$1:$R$1239,14,FALSE)),"")</f>
        <v/>
      </c>
      <c r="N164" t="str">
        <f>IFERROR(IF(VLOOKUP('Xlookup set'!$S164,'Xlookup set'!$A$1:$R$1239,15,FALSE)=0,"",VLOOKUP('Xlookup set'!$S164,'Xlookup set'!$A$1:$R$1239,15,FALSE)),"")</f>
        <v/>
      </c>
      <c r="O164" t="str">
        <f>IFERROR(IF(VLOOKUP('Xlookup set'!$S164,'Xlookup set'!$A$1:$R$1239,16,FALSE)=0,"",VLOOKUP('Xlookup set'!$S164,'Xlookup set'!$A$1:$R$1239,16,FALSE)),"")</f>
        <v/>
      </c>
      <c r="P164" t="str">
        <f t="array" aca="1" ref="P164" ca="1">IFERROR(Y2IF(VLOOKUP('Xlookup set'!$S164,'Xlookup set'!$A$1:$R$1239,17,FALSE)=0,"",VLOOKUP('Xlookup set'!$S164,'Xlookup set'!$A$1:$R$1239,17,FALSE)),"")</f>
        <v/>
      </c>
      <c r="Q164" t="str">
        <f>IFERROR(IF(VLOOKUP('Xlookup set'!$S164,'Xlookup set'!$A$1:$R$1239,18,FALSE)=0,"",VLOOKUP('Xlookup set'!$S164,'Xlookup set'!$A$1:$R$1239,18,FALSE)),"")</f>
        <v/>
      </c>
    </row>
    <row r="165" spans="1:17">
      <c r="A165" t="str">
        <f>IFERROR(VLOOKUP('Xlookup set'!$S165,'Xlookup set'!$A$1:$R$1239,2,FALSE),"")</f>
        <v/>
      </c>
      <c r="B165" t="str">
        <f>IF(I165&lt;&gt;"",ドッグキャリー!$I$2,"")</f>
        <v/>
      </c>
      <c r="C165" t="str">
        <f t="shared" si="6"/>
        <v/>
      </c>
      <c r="D165" t="str">
        <f t="shared" si="7"/>
        <v/>
      </c>
      <c r="H165" s="74" t="str">
        <f>IFERROR(IF(VLOOKUP('Xlookup set'!$S165,'Xlookup set'!$A$1:$R$1239,9,FALSE)=0,"",VLOOKUP('Xlookup set'!$S165,'Xlookup set'!$A$1:$R$1239,9,FALSE)),"")</f>
        <v/>
      </c>
      <c r="I165" t="str">
        <f>IFERROR(IF(VLOOKUP('Xlookup set'!$S165,'Xlookup set'!$A$1:$R$1239,10,FALSE)=0,"",VLOOKUP('Xlookup set'!$S165,'Xlookup set'!$A$1:$R$1239,10,FALSE)),"")</f>
        <v/>
      </c>
      <c r="J165" t="str">
        <f>IFERROR(IF(VLOOKUP('Xlookup set'!$S165,'Xlookup set'!$A$1:$R$1239,11,FALSE)=0,"",VLOOKUP('Xlookup set'!$S165,'Xlookup set'!$A$1:$R$1239,11,FALSE)),"")</f>
        <v/>
      </c>
      <c r="K165" t="str">
        <f>IFERROR(IF(VLOOKUP('Xlookup set'!$S165,'Xlookup set'!$A$1:$R$1239,12,FALSE)=0,"",VLOOKUP('Xlookup set'!$S165,'Xlookup set'!$A$1:$R$1239,12,FALSE)),"")</f>
        <v/>
      </c>
      <c r="L165" t="str">
        <f>IFERROR(IF(VLOOKUP('Xlookup set'!$S165,'Xlookup set'!$A$1:$R$1239,13,FALSE)=0,"",VLOOKUP('Xlookup set'!$S165,'Xlookup set'!$A$1:$R$1239,13,FALSE)),"")</f>
        <v/>
      </c>
      <c r="M165" t="str">
        <f>IFERROR(IF(VLOOKUP('Xlookup set'!$S165,'Xlookup set'!$A$1:$R$1239,14,FALSE)=0,"",VLOOKUP('Xlookup set'!$S165,'Xlookup set'!$A$1:$R$1239,14,FALSE)),"")</f>
        <v/>
      </c>
      <c r="N165" t="str">
        <f>IFERROR(IF(VLOOKUP('Xlookup set'!$S165,'Xlookup set'!$A$1:$R$1239,15,FALSE)=0,"",VLOOKUP('Xlookup set'!$S165,'Xlookup set'!$A$1:$R$1239,15,FALSE)),"")</f>
        <v/>
      </c>
      <c r="O165" t="str">
        <f>IFERROR(IF(VLOOKUP('Xlookup set'!$S165,'Xlookup set'!$A$1:$R$1239,16,FALSE)=0,"",VLOOKUP('Xlookup set'!$S165,'Xlookup set'!$A$1:$R$1239,16,FALSE)),"")</f>
        <v/>
      </c>
      <c r="P165" t="str">
        <f t="array" aca="1" ref="P165" ca="1">IFERROR(Y2IF(VLOOKUP('Xlookup set'!$S165,'Xlookup set'!$A$1:$R$1239,17,FALSE)=0,"",VLOOKUP('Xlookup set'!$S165,'Xlookup set'!$A$1:$R$1239,17,FALSE)),"")</f>
        <v/>
      </c>
      <c r="Q165" t="str">
        <f>IFERROR(IF(VLOOKUP('Xlookup set'!$S165,'Xlookup set'!$A$1:$R$1239,18,FALSE)=0,"",VLOOKUP('Xlookup set'!$S165,'Xlookup set'!$A$1:$R$1239,18,FALSE)),"")</f>
        <v/>
      </c>
    </row>
    <row r="166" spans="1:17">
      <c r="A166" t="str">
        <f>IFERROR(VLOOKUP('Xlookup set'!$S166,'Xlookup set'!$A$1:$R$1239,2,FALSE),"")</f>
        <v/>
      </c>
      <c r="B166" t="str">
        <f>IF(I166&lt;&gt;"",ドッグキャリー!$I$2,"")</f>
        <v/>
      </c>
      <c r="C166" t="str">
        <f t="shared" si="6"/>
        <v/>
      </c>
      <c r="D166" t="str">
        <f t="shared" si="7"/>
        <v/>
      </c>
      <c r="H166" s="74" t="str">
        <f>IFERROR(IF(VLOOKUP('Xlookup set'!$S166,'Xlookup set'!$A$1:$R$1239,9,FALSE)=0,"",VLOOKUP('Xlookup set'!$S166,'Xlookup set'!$A$1:$R$1239,9,FALSE)),"")</f>
        <v/>
      </c>
      <c r="I166" t="str">
        <f>IFERROR(IF(VLOOKUP('Xlookup set'!$S166,'Xlookup set'!$A$1:$R$1239,10,FALSE)=0,"",VLOOKUP('Xlookup set'!$S166,'Xlookup set'!$A$1:$R$1239,10,FALSE)),"")</f>
        <v/>
      </c>
      <c r="J166" t="str">
        <f>IFERROR(IF(VLOOKUP('Xlookup set'!$S166,'Xlookup set'!$A$1:$R$1239,11,FALSE)=0,"",VLOOKUP('Xlookup set'!$S166,'Xlookup set'!$A$1:$R$1239,11,FALSE)),"")</f>
        <v/>
      </c>
      <c r="K166" t="str">
        <f>IFERROR(IF(VLOOKUP('Xlookup set'!$S166,'Xlookup set'!$A$1:$R$1239,12,FALSE)=0,"",VLOOKUP('Xlookup set'!$S166,'Xlookup set'!$A$1:$R$1239,12,FALSE)),"")</f>
        <v/>
      </c>
      <c r="L166" t="str">
        <f>IFERROR(IF(VLOOKUP('Xlookup set'!$S166,'Xlookup set'!$A$1:$R$1239,13,FALSE)=0,"",VLOOKUP('Xlookup set'!$S166,'Xlookup set'!$A$1:$R$1239,13,FALSE)),"")</f>
        <v/>
      </c>
      <c r="M166" t="str">
        <f>IFERROR(IF(VLOOKUP('Xlookup set'!$S166,'Xlookup set'!$A$1:$R$1239,14,FALSE)=0,"",VLOOKUP('Xlookup set'!$S166,'Xlookup set'!$A$1:$R$1239,14,FALSE)),"")</f>
        <v/>
      </c>
      <c r="N166" t="str">
        <f>IFERROR(IF(VLOOKUP('Xlookup set'!$S166,'Xlookup set'!$A$1:$R$1239,15,FALSE)=0,"",VLOOKUP('Xlookup set'!$S166,'Xlookup set'!$A$1:$R$1239,15,FALSE)),"")</f>
        <v/>
      </c>
      <c r="O166" t="str">
        <f>IFERROR(IF(VLOOKUP('Xlookup set'!$S166,'Xlookup set'!$A$1:$R$1239,16,FALSE)=0,"",VLOOKUP('Xlookup set'!$S166,'Xlookup set'!$A$1:$R$1239,16,FALSE)),"")</f>
        <v/>
      </c>
      <c r="P166" t="str">
        <f t="array" aca="1" ref="P166" ca="1">IFERROR(Y2IF(VLOOKUP('Xlookup set'!$S166,'Xlookup set'!$A$1:$R$1239,17,FALSE)=0,"",VLOOKUP('Xlookup set'!$S166,'Xlookup set'!$A$1:$R$1239,17,FALSE)),"")</f>
        <v/>
      </c>
      <c r="Q166" t="str">
        <f>IFERROR(IF(VLOOKUP('Xlookup set'!$S166,'Xlookup set'!$A$1:$R$1239,18,FALSE)=0,"",VLOOKUP('Xlookup set'!$S166,'Xlookup set'!$A$1:$R$1239,18,FALSE)),"")</f>
        <v/>
      </c>
    </row>
    <row r="167" spans="1:17">
      <c r="A167" t="str">
        <f>IFERROR(VLOOKUP('Xlookup set'!$S167,'Xlookup set'!$A$1:$R$1239,2,FALSE),"")</f>
        <v/>
      </c>
      <c r="B167" t="str">
        <f>IF(I167&lt;&gt;"",ドッグキャリー!$I$2,"")</f>
        <v/>
      </c>
      <c r="C167" t="str">
        <f t="shared" si="6"/>
        <v/>
      </c>
      <c r="D167" t="str">
        <f t="shared" si="7"/>
        <v/>
      </c>
      <c r="H167" s="74" t="str">
        <f>IFERROR(IF(VLOOKUP('Xlookup set'!$S167,'Xlookup set'!$A$1:$R$1239,9,FALSE)=0,"",VLOOKUP('Xlookup set'!$S167,'Xlookup set'!$A$1:$R$1239,9,FALSE)),"")</f>
        <v/>
      </c>
      <c r="I167" t="str">
        <f>IFERROR(IF(VLOOKUP('Xlookup set'!$S167,'Xlookup set'!$A$1:$R$1239,10,FALSE)=0,"",VLOOKUP('Xlookup set'!$S167,'Xlookup set'!$A$1:$R$1239,10,FALSE)),"")</f>
        <v/>
      </c>
      <c r="J167" t="str">
        <f>IFERROR(IF(VLOOKUP('Xlookup set'!$S167,'Xlookup set'!$A$1:$R$1239,11,FALSE)=0,"",VLOOKUP('Xlookup set'!$S167,'Xlookup set'!$A$1:$R$1239,11,FALSE)),"")</f>
        <v/>
      </c>
      <c r="K167" t="str">
        <f>IFERROR(IF(VLOOKUP('Xlookup set'!$S167,'Xlookup set'!$A$1:$R$1239,12,FALSE)=0,"",VLOOKUP('Xlookup set'!$S167,'Xlookup set'!$A$1:$R$1239,12,FALSE)),"")</f>
        <v/>
      </c>
      <c r="L167" t="str">
        <f>IFERROR(IF(VLOOKUP('Xlookup set'!$S167,'Xlookup set'!$A$1:$R$1239,13,FALSE)=0,"",VLOOKUP('Xlookup set'!$S167,'Xlookup set'!$A$1:$R$1239,13,FALSE)),"")</f>
        <v/>
      </c>
      <c r="M167" t="str">
        <f>IFERROR(IF(VLOOKUP('Xlookup set'!$S167,'Xlookup set'!$A$1:$R$1239,14,FALSE)=0,"",VLOOKUP('Xlookup set'!$S167,'Xlookup set'!$A$1:$R$1239,14,FALSE)),"")</f>
        <v/>
      </c>
      <c r="N167" t="str">
        <f>IFERROR(IF(VLOOKUP('Xlookup set'!$S167,'Xlookup set'!$A$1:$R$1239,15,FALSE)=0,"",VLOOKUP('Xlookup set'!$S167,'Xlookup set'!$A$1:$R$1239,15,FALSE)),"")</f>
        <v/>
      </c>
      <c r="O167" t="str">
        <f>IFERROR(IF(VLOOKUP('Xlookup set'!$S167,'Xlookup set'!$A$1:$R$1239,16,FALSE)=0,"",VLOOKUP('Xlookup set'!$S167,'Xlookup set'!$A$1:$R$1239,16,FALSE)),"")</f>
        <v/>
      </c>
      <c r="P167" t="str">
        <f t="array" aca="1" ref="P167" ca="1">IFERROR(Y2IF(VLOOKUP('Xlookup set'!$S167,'Xlookup set'!$A$1:$R$1239,17,FALSE)=0,"",VLOOKUP('Xlookup set'!$S167,'Xlookup set'!$A$1:$R$1239,17,FALSE)),"")</f>
        <v/>
      </c>
      <c r="Q167" t="str">
        <f>IFERROR(IF(VLOOKUP('Xlookup set'!$S167,'Xlookup set'!$A$1:$R$1239,18,FALSE)=0,"",VLOOKUP('Xlookup set'!$S167,'Xlookup set'!$A$1:$R$1239,18,FALSE)),"")</f>
        <v/>
      </c>
    </row>
    <row r="168" spans="1:17">
      <c r="A168" t="str">
        <f>IFERROR(VLOOKUP('Xlookup set'!$S168,'Xlookup set'!$A$1:$R$1239,2,FALSE),"")</f>
        <v/>
      </c>
      <c r="B168" t="str">
        <f>IF(I168&lt;&gt;"",ドッグキャリー!$I$2,"")</f>
        <v/>
      </c>
      <c r="C168" t="str">
        <f t="shared" si="6"/>
        <v/>
      </c>
      <c r="D168" t="str">
        <f t="shared" si="7"/>
        <v/>
      </c>
      <c r="H168" s="74" t="str">
        <f>IFERROR(IF(VLOOKUP('Xlookup set'!$S168,'Xlookup set'!$A$1:$R$1239,9,FALSE)=0,"",VLOOKUP('Xlookup set'!$S168,'Xlookup set'!$A$1:$R$1239,9,FALSE)),"")</f>
        <v/>
      </c>
      <c r="I168" t="str">
        <f>IFERROR(IF(VLOOKUP('Xlookup set'!$S168,'Xlookup set'!$A$1:$R$1239,10,FALSE)=0,"",VLOOKUP('Xlookup set'!$S168,'Xlookup set'!$A$1:$R$1239,10,FALSE)),"")</f>
        <v/>
      </c>
      <c r="J168" t="str">
        <f>IFERROR(IF(VLOOKUP('Xlookup set'!$S168,'Xlookup set'!$A$1:$R$1239,11,FALSE)=0,"",VLOOKUP('Xlookup set'!$S168,'Xlookup set'!$A$1:$R$1239,11,FALSE)),"")</f>
        <v/>
      </c>
      <c r="K168" t="str">
        <f>IFERROR(IF(VLOOKUP('Xlookup set'!$S168,'Xlookup set'!$A$1:$R$1239,12,FALSE)=0,"",VLOOKUP('Xlookup set'!$S168,'Xlookup set'!$A$1:$R$1239,12,FALSE)),"")</f>
        <v/>
      </c>
      <c r="L168" t="str">
        <f>IFERROR(IF(VLOOKUP('Xlookup set'!$S168,'Xlookup set'!$A$1:$R$1239,13,FALSE)=0,"",VLOOKUP('Xlookup set'!$S168,'Xlookup set'!$A$1:$R$1239,13,FALSE)),"")</f>
        <v/>
      </c>
      <c r="M168" t="str">
        <f>IFERROR(IF(VLOOKUP('Xlookup set'!$S168,'Xlookup set'!$A$1:$R$1239,14,FALSE)=0,"",VLOOKUP('Xlookup set'!$S168,'Xlookup set'!$A$1:$R$1239,14,FALSE)),"")</f>
        <v/>
      </c>
      <c r="N168" t="str">
        <f>IFERROR(IF(VLOOKUP('Xlookup set'!$S168,'Xlookup set'!$A$1:$R$1239,15,FALSE)=0,"",VLOOKUP('Xlookup set'!$S168,'Xlookup set'!$A$1:$R$1239,15,FALSE)),"")</f>
        <v/>
      </c>
      <c r="O168" t="str">
        <f>IFERROR(IF(VLOOKUP('Xlookup set'!$S168,'Xlookup set'!$A$1:$R$1239,16,FALSE)=0,"",VLOOKUP('Xlookup set'!$S168,'Xlookup set'!$A$1:$R$1239,16,FALSE)),"")</f>
        <v/>
      </c>
      <c r="P168" t="str">
        <f t="array" aca="1" ref="P168" ca="1">IFERROR(Y2IF(VLOOKUP('Xlookup set'!$S168,'Xlookup set'!$A$1:$R$1239,17,FALSE)=0,"",VLOOKUP('Xlookup set'!$S168,'Xlookup set'!$A$1:$R$1239,17,FALSE)),"")</f>
        <v/>
      </c>
      <c r="Q168" t="str">
        <f>IFERROR(IF(VLOOKUP('Xlookup set'!$S168,'Xlookup set'!$A$1:$R$1239,18,FALSE)=0,"",VLOOKUP('Xlookup set'!$S168,'Xlookup set'!$A$1:$R$1239,18,FALSE)),"")</f>
        <v/>
      </c>
    </row>
    <row r="169" spans="1:17">
      <c r="A169" t="str">
        <f>IFERROR(VLOOKUP('Xlookup set'!$S169,'Xlookup set'!$A$1:$R$1239,2,FALSE),"")</f>
        <v/>
      </c>
      <c r="B169" t="str">
        <f>IF(I169&lt;&gt;"",ドッグキャリー!$I$2,"")</f>
        <v/>
      </c>
      <c r="C169" t="str">
        <f t="shared" si="6"/>
        <v/>
      </c>
      <c r="D169" t="str">
        <f t="shared" si="7"/>
        <v/>
      </c>
      <c r="H169" s="74" t="str">
        <f>IFERROR(IF(VLOOKUP('Xlookup set'!$S169,'Xlookup set'!$A$1:$R$1239,9,FALSE)=0,"",VLOOKUP('Xlookup set'!$S169,'Xlookup set'!$A$1:$R$1239,9,FALSE)),"")</f>
        <v/>
      </c>
      <c r="I169" t="str">
        <f>IFERROR(IF(VLOOKUP('Xlookup set'!$S169,'Xlookup set'!$A$1:$R$1239,10,FALSE)=0,"",VLOOKUP('Xlookup set'!$S169,'Xlookup set'!$A$1:$R$1239,10,FALSE)),"")</f>
        <v/>
      </c>
      <c r="J169" t="str">
        <f>IFERROR(IF(VLOOKUP('Xlookup set'!$S169,'Xlookup set'!$A$1:$R$1239,11,FALSE)=0,"",VLOOKUP('Xlookup set'!$S169,'Xlookup set'!$A$1:$R$1239,11,FALSE)),"")</f>
        <v/>
      </c>
      <c r="K169" t="str">
        <f>IFERROR(IF(VLOOKUP('Xlookup set'!$S169,'Xlookup set'!$A$1:$R$1239,12,FALSE)=0,"",VLOOKUP('Xlookup set'!$S169,'Xlookup set'!$A$1:$R$1239,12,FALSE)),"")</f>
        <v/>
      </c>
      <c r="L169" t="str">
        <f>IFERROR(IF(VLOOKUP('Xlookup set'!$S169,'Xlookup set'!$A$1:$R$1239,13,FALSE)=0,"",VLOOKUP('Xlookup set'!$S169,'Xlookup set'!$A$1:$R$1239,13,FALSE)),"")</f>
        <v/>
      </c>
      <c r="M169" t="str">
        <f>IFERROR(IF(VLOOKUP('Xlookup set'!$S169,'Xlookup set'!$A$1:$R$1239,14,FALSE)=0,"",VLOOKUP('Xlookup set'!$S169,'Xlookup set'!$A$1:$R$1239,14,FALSE)),"")</f>
        <v/>
      </c>
      <c r="N169" t="str">
        <f>IFERROR(IF(VLOOKUP('Xlookup set'!$S169,'Xlookup set'!$A$1:$R$1239,15,FALSE)=0,"",VLOOKUP('Xlookup set'!$S169,'Xlookup set'!$A$1:$R$1239,15,FALSE)),"")</f>
        <v/>
      </c>
      <c r="O169" t="str">
        <f>IFERROR(IF(VLOOKUP('Xlookup set'!$S169,'Xlookup set'!$A$1:$R$1239,16,FALSE)=0,"",VLOOKUP('Xlookup set'!$S169,'Xlookup set'!$A$1:$R$1239,16,FALSE)),"")</f>
        <v/>
      </c>
      <c r="P169" t="str">
        <f t="array" aca="1" ref="P169" ca="1">IFERROR(Y2IF(VLOOKUP('Xlookup set'!$S169,'Xlookup set'!$A$1:$R$1239,17,FALSE)=0,"",VLOOKUP('Xlookup set'!$S169,'Xlookup set'!$A$1:$R$1239,17,FALSE)),"")</f>
        <v/>
      </c>
      <c r="Q169" t="str">
        <f>IFERROR(IF(VLOOKUP('Xlookup set'!$S169,'Xlookup set'!$A$1:$R$1239,18,FALSE)=0,"",VLOOKUP('Xlookup set'!$S169,'Xlookup set'!$A$1:$R$1239,18,FALSE)),"")</f>
        <v/>
      </c>
    </row>
    <row r="170" spans="1:17">
      <c r="A170" t="str">
        <f>IFERROR(VLOOKUP('Xlookup set'!$S170,'Xlookup set'!$A$1:$R$1239,2,FALSE),"")</f>
        <v/>
      </c>
      <c r="B170" t="str">
        <f>IF(I170&lt;&gt;"",ドッグキャリー!$I$2,"")</f>
        <v/>
      </c>
      <c r="C170" t="str">
        <f t="shared" si="6"/>
        <v/>
      </c>
      <c r="D170" t="str">
        <f t="shared" si="7"/>
        <v/>
      </c>
      <c r="H170" s="74" t="str">
        <f>IFERROR(IF(VLOOKUP('Xlookup set'!$S170,'Xlookup set'!$A$1:$R$1239,9,FALSE)=0,"",VLOOKUP('Xlookup set'!$S170,'Xlookup set'!$A$1:$R$1239,9,FALSE)),"")</f>
        <v/>
      </c>
      <c r="I170" t="str">
        <f>IFERROR(IF(VLOOKUP('Xlookup set'!$S170,'Xlookup set'!$A$1:$R$1239,10,FALSE)=0,"",VLOOKUP('Xlookup set'!$S170,'Xlookup set'!$A$1:$R$1239,10,FALSE)),"")</f>
        <v/>
      </c>
      <c r="J170" t="str">
        <f>IFERROR(IF(VLOOKUP('Xlookup set'!$S170,'Xlookup set'!$A$1:$R$1239,11,FALSE)=0,"",VLOOKUP('Xlookup set'!$S170,'Xlookup set'!$A$1:$R$1239,11,FALSE)),"")</f>
        <v/>
      </c>
      <c r="K170" t="str">
        <f>IFERROR(IF(VLOOKUP('Xlookup set'!$S170,'Xlookup set'!$A$1:$R$1239,12,FALSE)=0,"",VLOOKUP('Xlookup set'!$S170,'Xlookup set'!$A$1:$R$1239,12,FALSE)),"")</f>
        <v/>
      </c>
      <c r="L170" t="str">
        <f>IFERROR(IF(VLOOKUP('Xlookup set'!$S170,'Xlookup set'!$A$1:$R$1239,13,FALSE)=0,"",VLOOKUP('Xlookup set'!$S170,'Xlookup set'!$A$1:$R$1239,13,FALSE)),"")</f>
        <v/>
      </c>
      <c r="M170" t="str">
        <f>IFERROR(IF(VLOOKUP('Xlookup set'!$S170,'Xlookup set'!$A$1:$R$1239,14,FALSE)=0,"",VLOOKUP('Xlookup set'!$S170,'Xlookup set'!$A$1:$R$1239,14,FALSE)),"")</f>
        <v/>
      </c>
      <c r="N170" t="str">
        <f>IFERROR(IF(VLOOKUP('Xlookup set'!$S170,'Xlookup set'!$A$1:$R$1239,15,FALSE)=0,"",VLOOKUP('Xlookup set'!$S170,'Xlookup set'!$A$1:$R$1239,15,FALSE)),"")</f>
        <v/>
      </c>
      <c r="O170" t="str">
        <f>IFERROR(IF(VLOOKUP('Xlookup set'!$S170,'Xlookup set'!$A$1:$R$1239,16,FALSE)=0,"",VLOOKUP('Xlookup set'!$S170,'Xlookup set'!$A$1:$R$1239,16,FALSE)),"")</f>
        <v/>
      </c>
      <c r="P170" t="str">
        <f t="array" aca="1" ref="P170" ca="1">IFERROR(Y2IF(VLOOKUP('Xlookup set'!$S170,'Xlookup set'!$A$1:$R$1239,17,FALSE)=0,"",VLOOKUP('Xlookup set'!$S170,'Xlookup set'!$A$1:$R$1239,17,FALSE)),"")</f>
        <v/>
      </c>
      <c r="Q170" t="str">
        <f>IFERROR(IF(VLOOKUP('Xlookup set'!$S170,'Xlookup set'!$A$1:$R$1239,18,FALSE)=0,"",VLOOKUP('Xlookup set'!$S170,'Xlookup set'!$A$1:$R$1239,18,FALSE)),"")</f>
        <v/>
      </c>
    </row>
    <row r="171" spans="1:17">
      <c r="A171" t="str">
        <f>IFERROR(VLOOKUP('Xlookup set'!$S171,'Xlookup set'!$A$1:$R$1239,2,FALSE),"")</f>
        <v/>
      </c>
      <c r="B171" t="str">
        <f>IF(I171&lt;&gt;"",ドッグキャリー!$I$2,"")</f>
        <v/>
      </c>
      <c r="C171" t="str">
        <f t="shared" si="6"/>
        <v/>
      </c>
      <c r="D171" t="str">
        <f t="shared" si="7"/>
        <v/>
      </c>
      <c r="H171" s="74" t="str">
        <f>IFERROR(IF(VLOOKUP('Xlookup set'!$S171,'Xlookup set'!$A$1:$R$1239,9,FALSE)=0,"",VLOOKUP('Xlookup set'!$S171,'Xlookup set'!$A$1:$R$1239,9,FALSE)),"")</f>
        <v/>
      </c>
      <c r="I171" t="str">
        <f>IFERROR(IF(VLOOKUP('Xlookup set'!$S171,'Xlookup set'!$A$1:$R$1239,10,FALSE)=0,"",VLOOKUP('Xlookup set'!$S171,'Xlookup set'!$A$1:$R$1239,10,FALSE)),"")</f>
        <v/>
      </c>
      <c r="J171" t="str">
        <f>IFERROR(IF(VLOOKUP('Xlookup set'!$S171,'Xlookup set'!$A$1:$R$1239,11,FALSE)=0,"",VLOOKUP('Xlookup set'!$S171,'Xlookup set'!$A$1:$R$1239,11,FALSE)),"")</f>
        <v/>
      </c>
      <c r="K171" t="str">
        <f>IFERROR(IF(VLOOKUP('Xlookup set'!$S171,'Xlookup set'!$A$1:$R$1239,12,FALSE)=0,"",VLOOKUP('Xlookup set'!$S171,'Xlookup set'!$A$1:$R$1239,12,FALSE)),"")</f>
        <v/>
      </c>
      <c r="L171" t="str">
        <f>IFERROR(IF(VLOOKUP('Xlookup set'!$S171,'Xlookup set'!$A$1:$R$1239,13,FALSE)=0,"",VLOOKUP('Xlookup set'!$S171,'Xlookup set'!$A$1:$R$1239,13,FALSE)),"")</f>
        <v/>
      </c>
      <c r="M171" t="str">
        <f>IFERROR(IF(VLOOKUP('Xlookup set'!$S171,'Xlookup set'!$A$1:$R$1239,14,FALSE)=0,"",VLOOKUP('Xlookup set'!$S171,'Xlookup set'!$A$1:$R$1239,14,FALSE)),"")</f>
        <v/>
      </c>
      <c r="N171" t="str">
        <f>IFERROR(IF(VLOOKUP('Xlookup set'!$S171,'Xlookup set'!$A$1:$R$1239,15,FALSE)=0,"",VLOOKUP('Xlookup set'!$S171,'Xlookup set'!$A$1:$R$1239,15,FALSE)),"")</f>
        <v/>
      </c>
      <c r="O171" t="str">
        <f>IFERROR(IF(VLOOKUP('Xlookup set'!$S171,'Xlookup set'!$A$1:$R$1239,16,FALSE)=0,"",VLOOKUP('Xlookup set'!$S171,'Xlookup set'!$A$1:$R$1239,16,FALSE)),"")</f>
        <v/>
      </c>
      <c r="P171" t="str">
        <f t="array" aca="1" ref="P171" ca="1">IFERROR(Y2IF(VLOOKUP('Xlookup set'!$S171,'Xlookup set'!$A$1:$R$1239,17,FALSE)=0,"",VLOOKUP('Xlookup set'!$S171,'Xlookup set'!$A$1:$R$1239,17,FALSE)),"")</f>
        <v/>
      </c>
      <c r="Q171" t="str">
        <f>IFERROR(IF(VLOOKUP('Xlookup set'!$S171,'Xlookup set'!$A$1:$R$1239,18,FALSE)=0,"",VLOOKUP('Xlookup set'!$S171,'Xlookup set'!$A$1:$R$1239,18,FALSE)),"")</f>
        <v/>
      </c>
    </row>
    <row r="172" spans="1:17">
      <c r="A172" t="str">
        <f>IFERROR(VLOOKUP('Xlookup set'!$S172,'Xlookup set'!$A$1:$R$1239,2,FALSE),"")</f>
        <v/>
      </c>
      <c r="B172" t="str">
        <f>IF(I172&lt;&gt;"",ドッグキャリー!$I$2,"")</f>
        <v/>
      </c>
      <c r="C172" t="str">
        <f t="shared" si="6"/>
        <v/>
      </c>
      <c r="D172" t="str">
        <f t="shared" si="7"/>
        <v/>
      </c>
      <c r="H172" s="74" t="str">
        <f>IFERROR(IF(VLOOKUP('Xlookup set'!$S172,'Xlookup set'!$A$1:$R$1239,9,FALSE)=0,"",VLOOKUP('Xlookup set'!$S172,'Xlookup set'!$A$1:$R$1239,9,FALSE)),"")</f>
        <v/>
      </c>
      <c r="I172" t="str">
        <f>IFERROR(IF(VLOOKUP('Xlookup set'!$S172,'Xlookup set'!$A$1:$R$1239,10,FALSE)=0,"",VLOOKUP('Xlookup set'!$S172,'Xlookup set'!$A$1:$R$1239,10,FALSE)),"")</f>
        <v/>
      </c>
      <c r="J172" t="str">
        <f>IFERROR(IF(VLOOKUP('Xlookup set'!$S172,'Xlookup set'!$A$1:$R$1239,11,FALSE)=0,"",VLOOKUP('Xlookup set'!$S172,'Xlookup set'!$A$1:$R$1239,11,FALSE)),"")</f>
        <v/>
      </c>
      <c r="K172" t="str">
        <f>IFERROR(IF(VLOOKUP('Xlookup set'!$S172,'Xlookup set'!$A$1:$R$1239,12,FALSE)=0,"",VLOOKUP('Xlookup set'!$S172,'Xlookup set'!$A$1:$R$1239,12,FALSE)),"")</f>
        <v/>
      </c>
      <c r="L172" t="str">
        <f>IFERROR(IF(VLOOKUP('Xlookup set'!$S172,'Xlookup set'!$A$1:$R$1239,13,FALSE)=0,"",VLOOKUP('Xlookup set'!$S172,'Xlookup set'!$A$1:$R$1239,13,FALSE)),"")</f>
        <v/>
      </c>
      <c r="M172" t="str">
        <f>IFERROR(IF(VLOOKUP('Xlookup set'!$S172,'Xlookup set'!$A$1:$R$1239,14,FALSE)=0,"",VLOOKUP('Xlookup set'!$S172,'Xlookup set'!$A$1:$R$1239,14,FALSE)),"")</f>
        <v/>
      </c>
      <c r="N172" t="str">
        <f>IFERROR(IF(VLOOKUP('Xlookup set'!$S172,'Xlookup set'!$A$1:$R$1239,15,FALSE)=0,"",VLOOKUP('Xlookup set'!$S172,'Xlookup set'!$A$1:$R$1239,15,FALSE)),"")</f>
        <v/>
      </c>
      <c r="O172" t="str">
        <f>IFERROR(IF(VLOOKUP('Xlookup set'!$S172,'Xlookup set'!$A$1:$R$1239,16,FALSE)=0,"",VLOOKUP('Xlookup set'!$S172,'Xlookup set'!$A$1:$R$1239,16,FALSE)),"")</f>
        <v/>
      </c>
      <c r="P172" t="str">
        <f t="array" aca="1" ref="P172" ca="1">IFERROR(Y2IF(VLOOKUP('Xlookup set'!$S172,'Xlookup set'!$A$1:$R$1239,17,FALSE)=0,"",VLOOKUP('Xlookup set'!$S172,'Xlookup set'!$A$1:$R$1239,17,FALSE)),"")</f>
        <v/>
      </c>
      <c r="Q172" t="str">
        <f>IFERROR(IF(VLOOKUP('Xlookup set'!$S172,'Xlookup set'!$A$1:$R$1239,18,FALSE)=0,"",VLOOKUP('Xlookup set'!$S172,'Xlookup set'!$A$1:$R$1239,18,FALSE)),"")</f>
        <v/>
      </c>
    </row>
    <row r="173" spans="1:17">
      <c r="A173" t="str">
        <f>IFERROR(VLOOKUP('Xlookup set'!$S173,'Xlookup set'!$A$1:$R$1239,2,FALSE),"")</f>
        <v/>
      </c>
      <c r="B173" t="str">
        <f>IF(I173&lt;&gt;"",ドッグキャリー!$I$2,"")</f>
        <v/>
      </c>
      <c r="C173" t="str">
        <f t="shared" si="6"/>
        <v/>
      </c>
      <c r="D173" t="str">
        <f t="shared" si="7"/>
        <v/>
      </c>
      <c r="H173" s="74" t="str">
        <f>IFERROR(IF(VLOOKUP('Xlookup set'!$S173,'Xlookup set'!$A$1:$R$1239,9,FALSE)=0,"",VLOOKUP('Xlookup set'!$S173,'Xlookup set'!$A$1:$R$1239,9,FALSE)),"")</f>
        <v/>
      </c>
      <c r="I173" t="str">
        <f>IFERROR(IF(VLOOKUP('Xlookup set'!$S173,'Xlookup set'!$A$1:$R$1239,10,FALSE)=0,"",VLOOKUP('Xlookup set'!$S173,'Xlookup set'!$A$1:$R$1239,10,FALSE)),"")</f>
        <v/>
      </c>
      <c r="J173" t="str">
        <f>IFERROR(IF(VLOOKUP('Xlookup set'!$S173,'Xlookup set'!$A$1:$R$1239,11,FALSE)=0,"",VLOOKUP('Xlookup set'!$S173,'Xlookup set'!$A$1:$R$1239,11,FALSE)),"")</f>
        <v/>
      </c>
      <c r="K173" t="str">
        <f>IFERROR(IF(VLOOKUP('Xlookup set'!$S173,'Xlookup set'!$A$1:$R$1239,12,FALSE)=0,"",VLOOKUP('Xlookup set'!$S173,'Xlookup set'!$A$1:$R$1239,12,FALSE)),"")</f>
        <v/>
      </c>
      <c r="L173" t="str">
        <f>IFERROR(IF(VLOOKUP('Xlookup set'!$S173,'Xlookup set'!$A$1:$R$1239,13,FALSE)=0,"",VLOOKUP('Xlookup set'!$S173,'Xlookup set'!$A$1:$R$1239,13,FALSE)),"")</f>
        <v/>
      </c>
      <c r="M173" t="str">
        <f>IFERROR(IF(VLOOKUP('Xlookup set'!$S173,'Xlookup set'!$A$1:$R$1239,14,FALSE)=0,"",VLOOKUP('Xlookup set'!$S173,'Xlookup set'!$A$1:$R$1239,14,FALSE)),"")</f>
        <v/>
      </c>
      <c r="N173" t="str">
        <f>IFERROR(IF(VLOOKUP('Xlookup set'!$S173,'Xlookup set'!$A$1:$R$1239,15,FALSE)=0,"",VLOOKUP('Xlookup set'!$S173,'Xlookup set'!$A$1:$R$1239,15,FALSE)),"")</f>
        <v/>
      </c>
      <c r="O173" t="str">
        <f>IFERROR(IF(VLOOKUP('Xlookup set'!$S173,'Xlookup set'!$A$1:$R$1239,16,FALSE)=0,"",VLOOKUP('Xlookup set'!$S173,'Xlookup set'!$A$1:$R$1239,16,FALSE)),"")</f>
        <v/>
      </c>
      <c r="P173" t="str">
        <f t="array" aca="1" ref="P173" ca="1">IFERROR(Y2IF(VLOOKUP('Xlookup set'!$S173,'Xlookup set'!$A$1:$R$1239,17,FALSE)=0,"",VLOOKUP('Xlookup set'!$S173,'Xlookup set'!$A$1:$R$1239,17,FALSE)),"")</f>
        <v/>
      </c>
      <c r="Q173" t="str">
        <f>IFERROR(IF(VLOOKUP('Xlookup set'!$S173,'Xlookup set'!$A$1:$R$1239,18,FALSE)=0,"",VLOOKUP('Xlookup set'!$S173,'Xlookup set'!$A$1:$R$1239,18,FALSE)),"")</f>
        <v/>
      </c>
    </row>
    <row r="174" spans="1:17">
      <c r="A174" t="str">
        <f>IFERROR(VLOOKUP('Xlookup set'!$S174,'Xlookup set'!$A$1:$R$1239,2,FALSE),"")</f>
        <v/>
      </c>
      <c r="B174" t="str">
        <f>IF(I174&lt;&gt;"",ドッグキャリー!$I$2,"")</f>
        <v/>
      </c>
      <c r="C174" t="str">
        <f t="shared" si="6"/>
        <v/>
      </c>
      <c r="D174" t="str">
        <f t="shared" si="7"/>
        <v/>
      </c>
      <c r="H174" s="74" t="str">
        <f>IFERROR(IF(VLOOKUP('Xlookup set'!$S174,'Xlookup set'!$A$1:$R$1239,9,FALSE)=0,"",VLOOKUP('Xlookup set'!$S174,'Xlookup set'!$A$1:$R$1239,9,FALSE)),"")</f>
        <v/>
      </c>
      <c r="I174" t="str">
        <f>IFERROR(IF(VLOOKUP('Xlookup set'!$S174,'Xlookup set'!$A$1:$R$1239,10,FALSE)=0,"",VLOOKUP('Xlookup set'!$S174,'Xlookup set'!$A$1:$R$1239,10,FALSE)),"")</f>
        <v/>
      </c>
      <c r="J174" t="str">
        <f>IFERROR(IF(VLOOKUP('Xlookup set'!$S174,'Xlookup set'!$A$1:$R$1239,11,FALSE)=0,"",VLOOKUP('Xlookup set'!$S174,'Xlookup set'!$A$1:$R$1239,11,FALSE)),"")</f>
        <v/>
      </c>
      <c r="K174" t="str">
        <f>IFERROR(IF(VLOOKUP('Xlookup set'!$S174,'Xlookup set'!$A$1:$R$1239,12,FALSE)=0,"",VLOOKUP('Xlookup set'!$S174,'Xlookup set'!$A$1:$R$1239,12,FALSE)),"")</f>
        <v/>
      </c>
      <c r="L174" t="str">
        <f>IFERROR(IF(VLOOKUP('Xlookup set'!$S174,'Xlookup set'!$A$1:$R$1239,13,FALSE)=0,"",VLOOKUP('Xlookup set'!$S174,'Xlookup set'!$A$1:$R$1239,13,FALSE)),"")</f>
        <v/>
      </c>
      <c r="M174" t="str">
        <f>IFERROR(IF(VLOOKUP('Xlookup set'!$S174,'Xlookup set'!$A$1:$R$1239,14,FALSE)=0,"",VLOOKUP('Xlookup set'!$S174,'Xlookup set'!$A$1:$R$1239,14,FALSE)),"")</f>
        <v/>
      </c>
      <c r="N174" t="str">
        <f>IFERROR(IF(VLOOKUP('Xlookup set'!$S174,'Xlookup set'!$A$1:$R$1239,15,FALSE)=0,"",VLOOKUP('Xlookup set'!$S174,'Xlookup set'!$A$1:$R$1239,15,FALSE)),"")</f>
        <v/>
      </c>
      <c r="O174" t="str">
        <f>IFERROR(IF(VLOOKUP('Xlookup set'!$S174,'Xlookup set'!$A$1:$R$1239,16,FALSE)=0,"",VLOOKUP('Xlookup set'!$S174,'Xlookup set'!$A$1:$R$1239,16,FALSE)),"")</f>
        <v/>
      </c>
      <c r="P174" t="str">
        <f t="array" aca="1" ref="P174" ca="1">IFERROR(Y2IF(VLOOKUP('Xlookup set'!$S174,'Xlookup set'!$A$1:$R$1239,17,FALSE)=0,"",VLOOKUP('Xlookup set'!$S174,'Xlookup set'!$A$1:$R$1239,17,FALSE)),"")</f>
        <v/>
      </c>
      <c r="Q174" t="str">
        <f>IFERROR(IF(VLOOKUP('Xlookup set'!$S174,'Xlookup set'!$A$1:$R$1239,18,FALSE)=0,"",VLOOKUP('Xlookup set'!$S174,'Xlookup set'!$A$1:$R$1239,18,FALSE)),"")</f>
        <v/>
      </c>
    </row>
    <row r="175" spans="1:17">
      <c r="A175" t="str">
        <f>IFERROR(VLOOKUP('Xlookup set'!$S175,'Xlookup set'!$A$1:$R$1239,2,FALSE),"")</f>
        <v/>
      </c>
      <c r="B175" t="str">
        <f>IF(I175&lt;&gt;"",ドッグキャリー!$I$2,"")</f>
        <v/>
      </c>
      <c r="C175" t="str">
        <f t="shared" si="6"/>
        <v/>
      </c>
      <c r="D175" t="str">
        <f t="shared" si="7"/>
        <v/>
      </c>
      <c r="H175" s="74" t="str">
        <f>IFERROR(IF(VLOOKUP('Xlookup set'!$S175,'Xlookup set'!$A$1:$R$1239,9,FALSE)=0,"",VLOOKUP('Xlookup set'!$S175,'Xlookup set'!$A$1:$R$1239,9,FALSE)),"")</f>
        <v/>
      </c>
      <c r="I175" t="str">
        <f>IFERROR(IF(VLOOKUP('Xlookup set'!$S175,'Xlookup set'!$A$1:$R$1239,10,FALSE)=0,"",VLOOKUP('Xlookup set'!$S175,'Xlookup set'!$A$1:$R$1239,10,FALSE)),"")</f>
        <v/>
      </c>
      <c r="J175" t="str">
        <f>IFERROR(IF(VLOOKUP('Xlookup set'!$S175,'Xlookup set'!$A$1:$R$1239,11,FALSE)=0,"",VLOOKUP('Xlookup set'!$S175,'Xlookup set'!$A$1:$R$1239,11,FALSE)),"")</f>
        <v/>
      </c>
      <c r="K175" t="str">
        <f>IFERROR(IF(VLOOKUP('Xlookup set'!$S175,'Xlookup set'!$A$1:$R$1239,12,FALSE)=0,"",VLOOKUP('Xlookup set'!$S175,'Xlookup set'!$A$1:$R$1239,12,FALSE)),"")</f>
        <v/>
      </c>
      <c r="L175" t="str">
        <f>IFERROR(IF(VLOOKUP('Xlookup set'!$S175,'Xlookup set'!$A$1:$R$1239,13,FALSE)=0,"",VLOOKUP('Xlookup set'!$S175,'Xlookup set'!$A$1:$R$1239,13,FALSE)),"")</f>
        <v/>
      </c>
      <c r="M175" t="str">
        <f>IFERROR(IF(VLOOKUP('Xlookup set'!$S175,'Xlookup set'!$A$1:$R$1239,14,FALSE)=0,"",VLOOKUP('Xlookup set'!$S175,'Xlookup set'!$A$1:$R$1239,14,FALSE)),"")</f>
        <v/>
      </c>
      <c r="N175" t="str">
        <f>IFERROR(IF(VLOOKUP('Xlookup set'!$S175,'Xlookup set'!$A$1:$R$1239,15,FALSE)=0,"",VLOOKUP('Xlookup set'!$S175,'Xlookup set'!$A$1:$R$1239,15,FALSE)),"")</f>
        <v/>
      </c>
      <c r="O175" t="str">
        <f>IFERROR(IF(VLOOKUP('Xlookup set'!$S175,'Xlookup set'!$A$1:$R$1239,16,FALSE)=0,"",VLOOKUP('Xlookup set'!$S175,'Xlookup set'!$A$1:$R$1239,16,FALSE)),"")</f>
        <v/>
      </c>
      <c r="P175" t="str">
        <f t="array" aca="1" ref="P175" ca="1">IFERROR(Y2IF(VLOOKUP('Xlookup set'!$S175,'Xlookup set'!$A$1:$R$1239,17,FALSE)=0,"",VLOOKUP('Xlookup set'!$S175,'Xlookup set'!$A$1:$R$1239,17,FALSE)),"")</f>
        <v/>
      </c>
      <c r="Q175" t="str">
        <f>IFERROR(IF(VLOOKUP('Xlookup set'!$S175,'Xlookup set'!$A$1:$R$1239,18,FALSE)=0,"",VLOOKUP('Xlookup set'!$S175,'Xlookup set'!$A$1:$R$1239,18,FALSE)),"")</f>
        <v/>
      </c>
    </row>
    <row r="176" spans="1:17">
      <c r="A176" t="str">
        <f>IFERROR(VLOOKUP('Xlookup set'!$S176,'Xlookup set'!$A$1:$R$1239,2,FALSE),"")</f>
        <v/>
      </c>
      <c r="B176" t="str">
        <f>IF(I176&lt;&gt;"",ドッグキャリー!$I$2,"")</f>
        <v/>
      </c>
      <c r="C176" t="str">
        <f t="shared" si="6"/>
        <v/>
      </c>
      <c r="D176" t="str">
        <f t="shared" si="7"/>
        <v/>
      </c>
      <c r="H176" s="74" t="str">
        <f>IFERROR(IF(VLOOKUP('Xlookup set'!$S176,'Xlookup set'!$A$1:$R$1239,9,FALSE)=0,"",VLOOKUP('Xlookup set'!$S176,'Xlookup set'!$A$1:$R$1239,9,FALSE)),"")</f>
        <v/>
      </c>
      <c r="I176" t="str">
        <f>IFERROR(IF(VLOOKUP('Xlookup set'!$S176,'Xlookup set'!$A$1:$R$1239,10,FALSE)=0,"",VLOOKUP('Xlookup set'!$S176,'Xlookup set'!$A$1:$R$1239,10,FALSE)),"")</f>
        <v/>
      </c>
      <c r="J176" t="str">
        <f>IFERROR(IF(VLOOKUP('Xlookup set'!$S176,'Xlookup set'!$A$1:$R$1239,11,FALSE)=0,"",VLOOKUP('Xlookup set'!$S176,'Xlookup set'!$A$1:$R$1239,11,FALSE)),"")</f>
        <v/>
      </c>
      <c r="K176" t="str">
        <f>IFERROR(IF(VLOOKUP('Xlookup set'!$S176,'Xlookup set'!$A$1:$R$1239,12,FALSE)=0,"",VLOOKUP('Xlookup set'!$S176,'Xlookup set'!$A$1:$R$1239,12,FALSE)),"")</f>
        <v/>
      </c>
      <c r="L176" t="str">
        <f>IFERROR(IF(VLOOKUP('Xlookup set'!$S176,'Xlookup set'!$A$1:$R$1239,13,FALSE)=0,"",VLOOKUP('Xlookup set'!$S176,'Xlookup set'!$A$1:$R$1239,13,FALSE)),"")</f>
        <v/>
      </c>
      <c r="M176" t="str">
        <f>IFERROR(IF(VLOOKUP('Xlookup set'!$S176,'Xlookup set'!$A$1:$R$1239,14,FALSE)=0,"",VLOOKUP('Xlookup set'!$S176,'Xlookup set'!$A$1:$R$1239,14,FALSE)),"")</f>
        <v/>
      </c>
      <c r="N176" t="str">
        <f>IFERROR(IF(VLOOKUP('Xlookup set'!$S176,'Xlookup set'!$A$1:$R$1239,15,FALSE)=0,"",VLOOKUP('Xlookup set'!$S176,'Xlookup set'!$A$1:$R$1239,15,FALSE)),"")</f>
        <v/>
      </c>
      <c r="O176" t="str">
        <f>IFERROR(IF(VLOOKUP('Xlookup set'!$S176,'Xlookup set'!$A$1:$R$1239,16,FALSE)=0,"",VLOOKUP('Xlookup set'!$S176,'Xlookup set'!$A$1:$R$1239,16,FALSE)),"")</f>
        <v/>
      </c>
      <c r="P176" t="str">
        <f t="array" aca="1" ref="P176" ca="1">IFERROR(Y2IF(VLOOKUP('Xlookup set'!$S176,'Xlookup set'!$A$1:$R$1239,17,FALSE)=0,"",VLOOKUP('Xlookup set'!$S176,'Xlookup set'!$A$1:$R$1239,17,FALSE)),"")</f>
        <v/>
      </c>
      <c r="Q176" t="str">
        <f>IFERROR(IF(VLOOKUP('Xlookup set'!$S176,'Xlookup set'!$A$1:$R$1239,18,FALSE)=0,"",VLOOKUP('Xlookup set'!$S176,'Xlookup set'!$A$1:$R$1239,18,FALSE)),"")</f>
        <v/>
      </c>
    </row>
    <row r="177" spans="1:17">
      <c r="A177" t="str">
        <f>IFERROR(VLOOKUP('Xlookup set'!$S177,'Xlookup set'!$A$1:$R$1239,2,FALSE),"")</f>
        <v/>
      </c>
      <c r="B177" t="str">
        <f>IF(I177&lt;&gt;"",ドッグキャリー!$I$2,"")</f>
        <v/>
      </c>
      <c r="C177" t="str">
        <f t="shared" si="6"/>
        <v/>
      </c>
      <c r="D177" t="str">
        <f t="shared" si="7"/>
        <v/>
      </c>
      <c r="H177" s="74" t="str">
        <f>IFERROR(IF(VLOOKUP('Xlookup set'!$S177,'Xlookup set'!$A$1:$R$1239,9,FALSE)=0,"",VLOOKUP('Xlookup set'!$S177,'Xlookup set'!$A$1:$R$1239,9,FALSE)),"")</f>
        <v/>
      </c>
      <c r="I177" t="str">
        <f>IFERROR(IF(VLOOKUP('Xlookup set'!$S177,'Xlookup set'!$A$1:$R$1239,10,FALSE)=0,"",VLOOKUP('Xlookup set'!$S177,'Xlookup set'!$A$1:$R$1239,10,FALSE)),"")</f>
        <v/>
      </c>
      <c r="J177" t="str">
        <f>IFERROR(IF(VLOOKUP('Xlookup set'!$S177,'Xlookup set'!$A$1:$R$1239,11,FALSE)=0,"",VLOOKUP('Xlookup set'!$S177,'Xlookup set'!$A$1:$R$1239,11,FALSE)),"")</f>
        <v/>
      </c>
      <c r="K177" t="str">
        <f>IFERROR(IF(VLOOKUP('Xlookup set'!$S177,'Xlookup set'!$A$1:$R$1239,12,FALSE)=0,"",VLOOKUP('Xlookup set'!$S177,'Xlookup set'!$A$1:$R$1239,12,FALSE)),"")</f>
        <v/>
      </c>
      <c r="L177" t="str">
        <f>IFERROR(IF(VLOOKUP('Xlookup set'!$S177,'Xlookup set'!$A$1:$R$1239,13,FALSE)=0,"",VLOOKUP('Xlookup set'!$S177,'Xlookup set'!$A$1:$R$1239,13,FALSE)),"")</f>
        <v/>
      </c>
      <c r="M177" t="str">
        <f>IFERROR(IF(VLOOKUP('Xlookup set'!$S177,'Xlookup set'!$A$1:$R$1239,14,FALSE)=0,"",VLOOKUP('Xlookup set'!$S177,'Xlookup set'!$A$1:$R$1239,14,FALSE)),"")</f>
        <v/>
      </c>
      <c r="N177" t="str">
        <f>IFERROR(IF(VLOOKUP('Xlookup set'!$S177,'Xlookup set'!$A$1:$R$1239,15,FALSE)=0,"",VLOOKUP('Xlookup set'!$S177,'Xlookup set'!$A$1:$R$1239,15,FALSE)),"")</f>
        <v/>
      </c>
      <c r="O177" t="str">
        <f>IFERROR(IF(VLOOKUP('Xlookup set'!$S177,'Xlookup set'!$A$1:$R$1239,16,FALSE)=0,"",VLOOKUP('Xlookup set'!$S177,'Xlookup set'!$A$1:$R$1239,16,FALSE)),"")</f>
        <v/>
      </c>
      <c r="P177" t="str">
        <f t="array" aca="1" ref="P177" ca="1">IFERROR(Y2IF(VLOOKUP('Xlookup set'!$S177,'Xlookup set'!$A$1:$R$1239,17,FALSE)=0,"",VLOOKUP('Xlookup set'!$S177,'Xlookup set'!$A$1:$R$1239,17,FALSE)),"")</f>
        <v/>
      </c>
      <c r="Q177" t="str">
        <f>IFERROR(IF(VLOOKUP('Xlookup set'!$S177,'Xlookup set'!$A$1:$R$1239,18,FALSE)=0,"",VLOOKUP('Xlookup set'!$S177,'Xlookup set'!$A$1:$R$1239,18,FALSE)),"")</f>
        <v/>
      </c>
    </row>
    <row r="178" spans="1:17">
      <c r="A178" t="str">
        <f>IFERROR(VLOOKUP('Xlookup set'!$S178,'Xlookup set'!$A$1:$R$1239,2,FALSE),"")</f>
        <v/>
      </c>
      <c r="B178" t="str">
        <f>IF(I178&lt;&gt;"",ドッグキャリー!$I$2,"")</f>
        <v/>
      </c>
      <c r="C178" t="str">
        <f t="shared" si="6"/>
        <v/>
      </c>
      <c r="D178" t="str">
        <f t="shared" si="7"/>
        <v/>
      </c>
      <c r="H178" s="74" t="str">
        <f>IFERROR(IF(VLOOKUP('Xlookup set'!$S178,'Xlookup set'!$A$1:$R$1239,9,FALSE)=0,"",VLOOKUP('Xlookup set'!$S178,'Xlookup set'!$A$1:$R$1239,9,FALSE)),"")</f>
        <v/>
      </c>
      <c r="I178" t="str">
        <f>IFERROR(IF(VLOOKUP('Xlookup set'!$S178,'Xlookup set'!$A$1:$R$1239,10,FALSE)=0,"",VLOOKUP('Xlookup set'!$S178,'Xlookup set'!$A$1:$R$1239,10,FALSE)),"")</f>
        <v/>
      </c>
      <c r="J178" t="str">
        <f>IFERROR(IF(VLOOKUP('Xlookup set'!$S178,'Xlookup set'!$A$1:$R$1239,11,FALSE)=0,"",VLOOKUP('Xlookup set'!$S178,'Xlookup set'!$A$1:$R$1239,11,FALSE)),"")</f>
        <v/>
      </c>
      <c r="K178" t="str">
        <f>IFERROR(IF(VLOOKUP('Xlookup set'!$S178,'Xlookup set'!$A$1:$R$1239,12,FALSE)=0,"",VLOOKUP('Xlookup set'!$S178,'Xlookup set'!$A$1:$R$1239,12,FALSE)),"")</f>
        <v/>
      </c>
      <c r="L178" t="str">
        <f>IFERROR(IF(VLOOKUP('Xlookup set'!$S178,'Xlookup set'!$A$1:$R$1239,13,FALSE)=0,"",VLOOKUP('Xlookup set'!$S178,'Xlookup set'!$A$1:$R$1239,13,FALSE)),"")</f>
        <v/>
      </c>
      <c r="M178" t="str">
        <f>IFERROR(IF(VLOOKUP('Xlookup set'!$S178,'Xlookup set'!$A$1:$R$1239,14,FALSE)=0,"",VLOOKUP('Xlookup set'!$S178,'Xlookup set'!$A$1:$R$1239,14,FALSE)),"")</f>
        <v/>
      </c>
      <c r="N178" t="str">
        <f>IFERROR(IF(VLOOKUP('Xlookup set'!$S178,'Xlookup set'!$A$1:$R$1239,15,FALSE)=0,"",VLOOKUP('Xlookup set'!$S178,'Xlookup set'!$A$1:$R$1239,15,FALSE)),"")</f>
        <v/>
      </c>
      <c r="O178" t="str">
        <f>IFERROR(IF(VLOOKUP('Xlookup set'!$S178,'Xlookup set'!$A$1:$R$1239,16,FALSE)=0,"",VLOOKUP('Xlookup set'!$S178,'Xlookup set'!$A$1:$R$1239,16,FALSE)),"")</f>
        <v/>
      </c>
      <c r="P178" t="str">
        <f t="array" aca="1" ref="P178" ca="1">IFERROR(Y2IF(VLOOKUP('Xlookup set'!$S178,'Xlookup set'!$A$1:$R$1239,17,FALSE)=0,"",VLOOKUP('Xlookup set'!$S178,'Xlookup set'!$A$1:$R$1239,17,FALSE)),"")</f>
        <v/>
      </c>
      <c r="Q178" t="str">
        <f>IFERROR(IF(VLOOKUP('Xlookup set'!$S178,'Xlookup set'!$A$1:$R$1239,18,FALSE)=0,"",VLOOKUP('Xlookup set'!$S178,'Xlookup set'!$A$1:$R$1239,18,FALSE)),"")</f>
        <v/>
      </c>
    </row>
    <row r="179" spans="1:17">
      <c r="A179" t="str">
        <f>IFERROR(VLOOKUP('Xlookup set'!$S179,'Xlookup set'!$A$1:$R$1239,2,FALSE),"")</f>
        <v/>
      </c>
      <c r="B179" t="str">
        <f>IF(I179&lt;&gt;"",ドッグキャリー!$I$2,"")</f>
        <v/>
      </c>
      <c r="C179" t="str">
        <f t="shared" si="6"/>
        <v/>
      </c>
      <c r="D179" t="str">
        <f t="shared" si="7"/>
        <v/>
      </c>
      <c r="H179" s="74" t="str">
        <f>IFERROR(IF(VLOOKUP('Xlookup set'!$S179,'Xlookup set'!$A$1:$R$1239,9,FALSE)=0,"",VLOOKUP('Xlookup set'!$S179,'Xlookup set'!$A$1:$R$1239,9,FALSE)),"")</f>
        <v/>
      </c>
      <c r="I179" t="str">
        <f>IFERROR(IF(VLOOKUP('Xlookup set'!$S179,'Xlookup set'!$A$1:$R$1239,10,FALSE)=0,"",VLOOKUP('Xlookup set'!$S179,'Xlookup set'!$A$1:$R$1239,10,FALSE)),"")</f>
        <v/>
      </c>
      <c r="J179" t="str">
        <f>IFERROR(IF(VLOOKUP('Xlookup set'!$S179,'Xlookup set'!$A$1:$R$1239,11,FALSE)=0,"",VLOOKUP('Xlookup set'!$S179,'Xlookup set'!$A$1:$R$1239,11,FALSE)),"")</f>
        <v/>
      </c>
      <c r="K179" t="str">
        <f>IFERROR(IF(VLOOKUP('Xlookup set'!$S179,'Xlookup set'!$A$1:$R$1239,12,FALSE)=0,"",VLOOKUP('Xlookup set'!$S179,'Xlookup set'!$A$1:$R$1239,12,FALSE)),"")</f>
        <v/>
      </c>
      <c r="L179" t="str">
        <f>IFERROR(IF(VLOOKUP('Xlookup set'!$S179,'Xlookup set'!$A$1:$R$1239,13,FALSE)=0,"",VLOOKUP('Xlookup set'!$S179,'Xlookup set'!$A$1:$R$1239,13,FALSE)),"")</f>
        <v/>
      </c>
      <c r="M179" t="str">
        <f>IFERROR(IF(VLOOKUP('Xlookup set'!$S179,'Xlookup set'!$A$1:$R$1239,14,FALSE)=0,"",VLOOKUP('Xlookup set'!$S179,'Xlookup set'!$A$1:$R$1239,14,FALSE)),"")</f>
        <v/>
      </c>
      <c r="N179" t="str">
        <f>IFERROR(IF(VLOOKUP('Xlookup set'!$S179,'Xlookup set'!$A$1:$R$1239,15,FALSE)=0,"",VLOOKUP('Xlookup set'!$S179,'Xlookup set'!$A$1:$R$1239,15,FALSE)),"")</f>
        <v/>
      </c>
      <c r="O179" t="str">
        <f>IFERROR(IF(VLOOKUP('Xlookup set'!$S179,'Xlookup set'!$A$1:$R$1239,16,FALSE)=0,"",VLOOKUP('Xlookup set'!$S179,'Xlookup set'!$A$1:$R$1239,16,FALSE)),"")</f>
        <v/>
      </c>
      <c r="P179" t="str">
        <f t="array" aca="1" ref="P179" ca="1">IFERROR(Y2IF(VLOOKUP('Xlookup set'!$S179,'Xlookup set'!$A$1:$R$1239,17,FALSE)=0,"",VLOOKUP('Xlookup set'!$S179,'Xlookup set'!$A$1:$R$1239,17,FALSE)),"")</f>
        <v/>
      </c>
      <c r="Q179" t="str">
        <f>IFERROR(IF(VLOOKUP('Xlookup set'!$S179,'Xlookup set'!$A$1:$R$1239,18,FALSE)=0,"",VLOOKUP('Xlookup set'!$S179,'Xlookup set'!$A$1:$R$1239,18,FALSE)),"")</f>
        <v/>
      </c>
    </row>
    <row r="180" spans="1:17">
      <c r="A180" t="str">
        <f>IFERROR(VLOOKUP('Xlookup set'!$S180,'Xlookup set'!$A$1:$R$1239,2,FALSE),"")</f>
        <v/>
      </c>
      <c r="B180" t="str">
        <f>IF(I180&lt;&gt;"",ドッグキャリー!$I$2,"")</f>
        <v/>
      </c>
      <c r="C180" t="str">
        <f t="shared" si="6"/>
        <v/>
      </c>
      <c r="D180" t="str">
        <f t="shared" si="7"/>
        <v/>
      </c>
      <c r="H180" s="74" t="str">
        <f>IFERROR(IF(VLOOKUP('Xlookup set'!$S180,'Xlookup set'!$A$1:$R$1239,9,FALSE)=0,"",VLOOKUP('Xlookup set'!$S180,'Xlookup set'!$A$1:$R$1239,9,FALSE)),"")</f>
        <v/>
      </c>
      <c r="I180" t="str">
        <f>IFERROR(IF(VLOOKUP('Xlookup set'!$S180,'Xlookup set'!$A$1:$R$1239,10,FALSE)=0,"",VLOOKUP('Xlookup set'!$S180,'Xlookup set'!$A$1:$R$1239,10,FALSE)),"")</f>
        <v/>
      </c>
      <c r="J180" t="str">
        <f>IFERROR(IF(VLOOKUP('Xlookup set'!$S180,'Xlookup set'!$A$1:$R$1239,11,FALSE)=0,"",VLOOKUP('Xlookup set'!$S180,'Xlookup set'!$A$1:$R$1239,11,FALSE)),"")</f>
        <v/>
      </c>
      <c r="K180" t="str">
        <f>IFERROR(IF(VLOOKUP('Xlookup set'!$S180,'Xlookup set'!$A$1:$R$1239,12,FALSE)=0,"",VLOOKUP('Xlookup set'!$S180,'Xlookup set'!$A$1:$R$1239,12,FALSE)),"")</f>
        <v/>
      </c>
      <c r="L180" t="str">
        <f>IFERROR(IF(VLOOKUP('Xlookup set'!$S180,'Xlookup set'!$A$1:$R$1239,13,FALSE)=0,"",VLOOKUP('Xlookup set'!$S180,'Xlookup set'!$A$1:$R$1239,13,FALSE)),"")</f>
        <v/>
      </c>
      <c r="M180" t="str">
        <f>IFERROR(IF(VLOOKUP('Xlookup set'!$S180,'Xlookup set'!$A$1:$R$1239,14,FALSE)=0,"",VLOOKUP('Xlookup set'!$S180,'Xlookup set'!$A$1:$R$1239,14,FALSE)),"")</f>
        <v/>
      </c>
      <c r="N180" t="str">
        <f>IFERROR(IF(VLOOKUP('Xlookup set'!$S180,'Xlookup set'!$A$1:$R$1239,15,FALSE)=0,"",VLOOKUP('Xlookup set'!$S180,'Xlookup set'!$A$1:$R$1239,15,FALSE)),"")</f>
        <v/>
      </c>
      <c r="O180" t="str">
        <f>IFERROR(IF(VLOOKUP('Xlookup set'!$S180,'Xlookup set'!$A$1:$R$1239,16,FALSE)=0,"",VLOOKUP('Xlookup set'!$S180,'Xlookup set'!$A$1:$R$1239,16,FALSE)),"")</f>
        <v/>
      </c>
      <c r="P180" t="str">
        <f t="array" aca="1" ref="P180" ca="1">IFERROR(Y2IF(VLOOKUP('Xlookup set'!$S180,'Xlookup set'!$A$1:$R$1239,17,FALSE)=0,"",VLOOKUP('Xlookup set'!$S180,'Xlookup set'!$A$1:$R$1239,17,FALSE)),"")</f>
        <v/>
      </c>
      <c r="Q180" t="str">
        <f>IFERROR(IF(VLOOKUP('Xlookup set'!$S180,'Xlookup set'!$A$1:$R$1239,18,FALSE)=0,"",VLOOKUP('Xlookup set'!$S180,'Xlookup set'!$A$1:$R$1239,18,FALSE)),"")</f>
        <v/>
      </c>
    </row>
    <row r="181" spans="1:17">
      <c r="A181" t="str">
        <f>IFERROR(VLOOKUP('Xlookup set'!$S181,'Xlookup set'!$A$1:$R$1239,2,FALSE),"")</f>
        <v/>
      </c>
      <c r="B181" t="str">
        <f>IF(I181&lt;&gt;"",ドッグキャリー!$I$2,"")</f>
        <v/>
      </c>
      <c r="C181" t="str">
        <f t="shared" si="6"/>
        <v/>
      </c>
      <c r="D181" t="str">
        <f t="shared" si="7"/>
        <v/>
      </c>
      <c r="H181" s="74" t="str">
        <f>IFERROR(IF(VLOOKUP('Xlookup set'!$S181,'Xlookup set'!$A$1:$R$1239,9,FALSE)=0,"",VLOOKUP('Xlookup set'!$S181,'Xlookup set'!$A$1:$R$1239,9,FALSE)),"")</f>
        <v/>
      </c>
      <c r="I181" t="str">
        <f>IFERROR(IF(VLOOKUP('Xlookup set'!$S181,'Xlookup set'!$A$1:$R$1239,10,FALSE)=0,"",VLOOKUP('Xlookup set'!$S181,'Xlookup set'!$A$1:$R$1239,10,FALSE)),"")</f>
        <v/>
      </c>
      <c r="J181" t="str">
        <f>IFERROR(IF(VLOOKUP('Xlookup set'!$S181,'Xlookup set'!$A$1:$R$1239,11,FALSE)=0,"",VLOOKUP('Xlookup set'!$S181,'Xlookup set'!$A$1:$R$1239,11,FALSE)),"")</f>
        <v/>
      </c>
      <c r="K181" t="str">
        <f>IFERROR(IF(VLOOKUP('Xlookup set'!$S181,'Xlookup set'!$A$1:$R$1239,12,FALSE)=0,"",VLOOKUP('Xlookup set'!$S181,'Xlookup set'!$A$1:$R$1239,12,FALSE)),"")</f>
        <v/>
      </c>
      <c r="L181" t="str">
        <f>IFERROR(IF(VLOOKUP('Xlookup set'!$S181,'Xlookup set'!$A$1:$R$1239,13,FALSE)=0,"",VLOOKUP('Xlookup set'!$S181,'Xlookup set'!$A$1:$R$1239,13,FALSE)),"")</f>
        <v/>
      </c>
      <c r="M181" t="str">
        <f>IFERROR(IF(VLOOKUP('Xlookup set'!$S181,'Xlookup set'!$A$1:$R$1239,14,FALSE)=0,"",VLOOKUP('Xlookup set'!$S181,'Xlookup set'!$A$1:$R$1239,14,FALSE)),"")</f>
        <v/>
      </c>
      <c r="N181" t="str">
        <f>IFERROR(IF(VLOOKUP('Xlookup set'!$S181,'Xlookup set'!$A$1:$R$1239,15,FALSE)=0,"",VLOOKUP('Xlookup set'!$S181,'Xlookup set'!$A$1:$R$1239,15,FALSE)),"")</f>
        <v/>
      </c>
      <c r="O181" t="str">
        <f>IFERROR(IF(VLOOKUP('Xlookup set'!$S181,'Xlookup set'!$A$1:$R$1239,16,FALSE)=0,"",VLOOKUP('Xlookup set'!$S181,'Xlookup set'!$A$1:$R$1239,16,FALSE)),"")</f>
        <v/>
      </c>
      <c r="P181" t="str">
        <f t="array" aca="1" ref="P181" ca="1">IFERROR(Y2IF(VLOOKUP('Xlookup set'!$S181,'Xlookup set'!$A$1:$R$1239,17,FALSE)=0,"",VLOOKUP('Xlookup set'!$S181,'Xlookup set'!$A$1:$R$1239,17,FALSE)),"")</f>
        <v/>
      </c>
      <c r="Q181" t="str">
        <f>IFERROR(IF(VLOOKUP('Xlookup set'!$S181,'Xlookup set'!$A$1:$R$1239,18,FALSE)=0,"",VLOOKUP('Xlookup set'!$S181,'Xlookup set'!$A$1:$R$1239,18,FALSE)),"")</f>
        <v/>
      </c>
    </row>
    <row r="182" spans="1:17">
      <c r="A182" t="str">
        <f>IFERROR(VLOOKUP('Xlookup set'!$S182,'Xlookup set'!$A$1:$R$1239,2,FALSE),"")</f>
        <v/>
      </c>
      <c r="B182" t="str">
        <f>IF(I182&lt;&gt;"",ドッグキャリー!$I$2,"")</f>
        <v/>
      </c>
      <c r="C182" t="str">
        <f t="shared" si="6"/>
        <v/>
      </c>
      <c r="D182" t="str">
        <f t="shared" si="7"/>
        <v/>
      </c>
      <c r="H182" s="74" t="str">
        <f>IFERROR(IF(VLOOKUP('Xlookup set'!$S182,'Xlookup set'!$A$1:$R$1239,9,FALSE)=0,"",VLOOKUP('Xlookup set'!$S182,'Xlookup set'!$A$1:$R$1239,9,FALSE)),"")</f>
        <v/>
      </c>
      <c r="I182" t="str">
        <f>IFERROR(IF(VLOOKUP('Xlookup set'!$S182,'Xlookup set'!$A$1:$R$1239,10,FALSE)=0,"",VLOOKUP('Xlookup set'!$S182,'Xlookup set'!$A$1:$R$1239,10,FALSE)),"")</f>
        <v/>
      </c>
      <c r="J182" t="str">
        <f>IFERROR(IF(VLOOKUP('Xlookup set'!$S182,'Xlookup set'!$A$1:$R$1239,11,FALSE)=0,"",VLOOKUP('Xlookup set'!$S182,'Xlookup set'!$A$1:$R$1239,11,FALSE)),"")</f>
        <v/>
      </c>
      <c r="K182" t="str">
        <f>IFERROR(IF(VLOOKUP('Xlookup set'!$S182,'Xlookup set'!$A$1:$R$1239,12,FALSE)=0,"",VLOOKUP('Xlookup set'!$S182,'Xlookup set'!$A$1:$R$1239,12,FALSE)),"")</f>
        <v/>
      </c>
      <c r="L182" t="str">
        <f>IFERROR(IF(VLOOKUP('Xlookup set'!$S182,'Xlookup set'!$A$1:$R$1239,13,FALSE)=0,"",VLOOKUP('Xlookup set'!$S182,'Xlookup set'!$A$1:$R$1239,13,FALSE)),"")</f>
        <v/>
      </c>
      <c r="M182" t="str">
        <f>IFERROR(IF(VLOOKUP('Xlookup set'!$S182,'Xlookup set'!$A$1:$R$1239,14,FALSE)=0,"",VLOOKUP('Xlookup set'!$S182,'Xlookup set'!$A$1:$R$1239,14,FALSE)),"")</f>
        <v/>
      </c>
      <c r="N182" t="str">
        <f>IFERROR(IF(VLOOKUP('Xlookup set'!$S182,'Xlookup set'!$A$1:$R$1239,15,FALSE)=0,"",VLOOKUP('Xlookup set'!$S182,'Xlookup set'!$A$1:$R$1239,15,FALSE)),"")</f>
        <v/>
      </c>
      <c r="O182" t="str">
        <f>IFERROR(IF(VLOOKUP('Xlookup set'!$S182,'Xlookup set'!$A$1:$R$1239,16,FALSE)=0,"",VLOOKUP('Xlookup set'!$S182,'Xlookup set'!$A$1:$R$1239,16,FALSE)),"")</f>
        <v/>
      </c>
      <c r="P182" t="str">
        <f t="array" aca="1" ref="P182" ca="1">IFERROR(Y2IF(VLOOKUP('Xlookup set'!$S182,'Xlookup set'!$A$1:$R$1239,17,FALSE)=0,"",VLOOKUP('Xlookup set'!$S182,'Xlookup set'!$A$1:$R$1239,17,FALSE)),"")</f>
        <v/>
      </c>
      <c r="Q182" t="str">
        <f>IFERROR(IF(VLOOKUP('Xlookup set'!$S182,'Xlookup set'!$A$1:$R$1239,18,FALSE)=0,"",VLOOKUP('Xlookup set'!$S182,'Xlookup set'!$A$1:$R$1239,18,FALSE)),"")</f>
        <v/>
      </c>
    </row>
    <row r="183" spans="1:17">
      <c r="A183" t="str">
        <f>IFERROR(VLOOKUP('Xlookup set'!$S183,'Xlookup set'!$A$1:$R$1239,2,FALSE),"")</f>
        <v/>
      </c>
      <c r="B183" t="str">
        <f>IF(I183&lt;&gt;"",ドッグキャリー!$I$2,"")</f>
        <v/>
      </c>
      <c r="C183" t="str">
        <f t="shared" si="6"/>
        <v/>
      </c>
      <c r="D183" t="str">
        <f t="shared" si="7"/>
        <v/>
      </c>
      <c r="H183" s="74" t="str">
        <f>IFERROR(IF(VLOOKUP('Xlookup set'!$S183,'Xlookup set'!$A$1:$R$1239,9,FALSE)=0,"",VLOOKUP('Xlookup set'!$S183,'Xlookup set'!$A$1:$R$1239,9,FALSE)),"")</f>
        <v/>
      </c>
      <c r="I183" t="str">
        <f>IFERROR(IF(VLOOKUP('Xlookup set'!$S183,'Xlookup set'!$A$1:$R$1239,10,FALSE)=0,"",VLOOKUP('Xlookup set'!$S183,'Xlookup set'!$A$1:$R$1239,10,FALSE)),"")</f>
        <v/>
      </c>
      <c r="J183" t="str">
        <f>IFERROR(IF(VLOOKUP('Xlookup set'!$S183,'Xlookup set'!$A$1:$R$1239,11,FALSE)=0,"",VLOOKUP('Xlookup set'!$S183,'Xlookup set'!$A$1:$R$1239,11,FALSE)),"")</f>
        <v/>
      </c>
      <c r="K183" t="str">
        <f>IFERROR(IF(VLOOKUP('Xlookup set'!$S183,'Xlookup set'!$A$1:$R$1239,12,FALSE)=0,"",VLOOKUP('Xlookup set'!$S183,'Xlookup set'!$A$1:$R$1239,12,FALSE)),"")</f>
        <v/>
      </c>
      <c r="L183" t="str">
        <f>IFERROR(IF(VLOOKUP('Xlookup set'!$S183,'Xlookup set'!$A$1:$R$1239,13,FALSE)=0,"",VLOOKUP('Xlookup set'!$S183,'Xlookup set'!$A$1:$R$1239,13,FALSE)),"")</f>
        <v/>
      </c>
      <c r="M183" t="str">
        <f>IFERROR(IF(VLOOKUP('Xlookup set'!$S183,'Xlookup set'!$A$1:$R$1239,14,FALSE)=0,"",VLOOKUP('Xlookup set'!$S183,'Xlookup set'!$A$1:$R$1239,14,FALSE)),"")</f>
        <v/>
      </c>
      <c r="N183" t="str">
        <f>IFERROR(IF(VLOOKUP('Xlookup set'!$S183,'Xlookup set'!$A$1:$R$1239,15,FALSE)=0,"",VLOOKUP('Xlookup set'!$S183,'Xlookup set'!$A$1:$R$1239,15,FALSE)),"")</f>
        <v/>
      </c>
      <c r="O183" t="str">
        <f>IFERROR(IF(VLOOKUP('Xlookup set'!$S183,'Xlookup set'!$A$1:$R$1239,16,FALSE)=0,"",VLOOKUP('Xlookup set'!$S183,'Xlookup set'!$A$1:$R$1239,16,FALSE)),"")</f>
        <v/>
      </c>
      <c r="P183" t="str">
        <f t="array" aca="1" ref="P183" ca="1">IFERROR(Y2IF(VLOOKUP('Xlookup set'!$S183,'Xlookup set'!$A$1:$R$1239,17,FALSE)=0,"",VLOOKUP('Xlookup set'!$S183,'Xlookup set'!$A$1:$R$1239,17,FALSE)),"")</f>
        <v/>
      </c>
      <c r="Q183" t="str">
        <f>IFERROR(IF(VLOOKUP('Xlookup set'!$S183,'Xlookup set'!$A$1:$R$1239,18,FALSE)=0,"",VLOOKUP('Xlookup set'!$S183,'Xlookup set'!$A$1:$R$1239,18,FALSE)),"")</f>
        <v/>
      </c>
    </row>
    <row r="184" spans="1:17">
      <c r="A184" t="str">
        <f>IFERROR(VLOOKUP('Xlookup set'!$S184,'Xlookup set'!$A$1:$R$1239,2,FALSE),"")</f>
        <v/>
      </c>
      <c r="B184" t="str">
        <f>IF(I184&lt;&gt;"",ドッグキャリー!$I$2,"")</f>
        <v/>
      </c>
      <c r="C184" t="str">
        <f t="shared" si="6"/>
        <v/>
      </c>
      <c r="D184" t="str">
        <f t="shared" si="7"/>
        <v/>
      </c>
      <c r="H184" s="74" t="str">
        <f>IFERROR(IF(VLOOKUP('Xlookup set'!$S184,'Xlookup set'!$A$1:$R$1239,9,FALSE)=0,"",VLOOKUP('Xlookup set'!$S184,'Xlookup set'!$A$1:$R$1239,9,FALSE)),"")</f>
        <v/>
      </c>
      <c r="I184" t="str">
        <f>IFERROR(IF(VLOOKUP('Xlookup set'!$S184,'Xlookup set'!$A$1:$R$1239,10,FALSE)=0,"",VLOOKUP('Xlookup set'!$S184,'Xlookup set'!$A$1:$R$1239,10,FALSE)),"")</f>
        <v/>
      </c>
      <c r="J184" t="str">
        <f>IFERROR(IF(VLOOKUP('Xlookup set'!$S184,'Xlookup set'!$A$1:$R$1239,11,FALSE)=0,"",VLOOKUP('Xlookup set'!$S184,'Xlookup set'!$A$1:$R$1239,11,FALSE)),"")</f>
        <v/>
      </c>
      <c r="K184" t="str">
        <f>IFERROR(IF(VLOOKUP('Xlookup set'!$S184,'Xlookup set'!$A$1:$R$1239,12,FALSE)=0,"",VLOOKUP('Xlookup set'!$S184,'Xlookup set'!$A$1:$R$1239,12,FALSE)),"")</f>
        <v/>
      </c>
      <c r="L184" t="str">
        <f>IFERROR(IF(VLOOKUP('Xlookup set'!$S184,'Xlookup set'!$A$1:$R$1239,13,FALSE)=0,"",VLOOKUP('Xlookup set'!$S184,'Xlookup set'!$A$1:$R$1239,13,FALSE)),"")</f>
        <v/>
      </c>
      <c r="M184" t="str">
        <f>IFERROR(IF(VLOOKUP('Xlookup set'!$S184,'Xlookup set'!$A$1:$R$1239,14,FALSE)=0,"",VLOOKUP('Xlookup set'!$S184,'Xlookup set'!$A$1:$R$1239,14,FALSE)),"")</f>
        <v/>
      </c>
      <c r="N184" t="str">
        <f>IFERROR(IF(VLOOKUP('Xlookup set'!$S184,'Xlookup set'!$A$1:$R$1239,15,FALSE)=0,"",VLOOKUP('Xlookup set'!$S184,'Xlookup set'!$A$1:$R$1239,15,FALSE)),"")</f>
        <v/>
      </c>
      <c r="O184" t="str">
        <f>IFERROR(IF(VLOOKUP('Xlookup set'!$S184,'Xlookup set'!$A$1:$R$1239,16,FALSE)=0,"",VLOOKUP('Xlookup set'!$S184,'Xlookup set'!$A$1:$R$1239,16,FALSE)),"")</f>
        <v/>
      </c>
      <c r="P184" t="str">
        <f t="array" aca="1" ref="P184" ca="1">IFERROR(Y2IF(VLOOKUP('Xlookup set'!$S184,'Xlookup set'!$A$1:$R$1239,17,FALSE)=0,"",VLOOKUP('Xlookup set'!$S184,'Xlookup set'!$A$1:$R$1239,17,FALSE)),"")</f>
        <v/>
      </c>
      <c r="Q184" t="str">
        <f>IFERROR(IF(VLOOKUP('Xlookup set'!$S184,'Xlookup set'!$A$1:$R$1239,18,FALSE)=0,"",VLOOKUP('Xlookup set'!$S184,'Xlookup set'!$A$1:$R$1239,18,FALSE)),"")</f>
        <v/>
      </c>
    </row>
    <row r="185" spans="1:17">
      <c r="A185" t="str">
        <f>IFERROR(VLOOKUP('Xlookup set'!$S185,'Xlookup set'!$A$1:$R$1239,2,FALSE),"")</f>
        <v/>
      </c>
      <c r="B185" t="str">
        <f>IF(I185&lt;&gt;"",ドッグキャリー!$I$2,"")</f>
        <v/>
      </c>
      <c r="C185" t="str">
        <f t="shared" si="6"/>
        <v/>
      </c>
      <c r="D185" t="str">
        <f t="shared" si="7"/>
        <v/>
      </c>
      <c r="H185" s="74" t="str">
        <f>IFERROR(IF(VLOOKUP('Xlookup set'!$S185,'Xlookup set'!$A$1:$R$1239,9,FALSE)=0,"",VLOOKUP('Xlookup set'!$S185,'Xlookup set'!$A$1:$R$1239,9,FALSE)),"")</f>
        <v/>
      </c>
      <c r="I185" t="str">
        <f>IFERROR(IF(VLOOKUP('Xlookup set'!$S185,'Xlookup set'!$A$1:$R$1239,10,FALSE)=0,"",VLOOKUP('Xlookup set'!$S185,'Xlookup set'!$A$1:$R$1239,10,FALSE)),"")</f>
        <v/>
      </c>
      <c r="J185" t="str">
        <f>IFERROR(IF(VLOOKUP('Xlookup set'!$S185,'Xlookup set'!$A$1:$R$1239,11,FALSE)=0,"",VLOOKUP('Xlookup set'!$S185,'Xlookup set'!$A$1:$R$1239,11,FALSE)),"")</f>
        <v/>
      </c>
      <c r="K185" t="str">
        <f>IFERROR(IF(VLOOKUP('Xlookup set'!$S185,'Xlookup set'!$A$1:$R$1239,12,FALSE)=0,"",VLOOKUP('Xlookup set'!$S185,'Xlookup set'!$A$1:$R$1239,12,FALSE)),"")</f>
        <v/>
      </c>
      <c r="L185" t="str">
        <f>IFERROR(IF(VLOOKUP('Xlookup set'!$S185,'Xlookup set'!$A$1:$R$1239,13,FALSE)=0,"",VLOOKUP('Xlookup set'!$S185,'Xlookup set'!$A$1:$R$1239,13,FALSE)),"")</f>
        <v/>
      </c>
      <c r="M185" t="str">
        <f>IFERROR(IF(VLOOKUP('Xlookup set'!$S185,'Xlookup set'!$A$1:$R$1239,14,FALSE)=0,"",VLOOKUP('Xlookup set'!$S185,'Xlookup set'!$A$1:$R$1239,14,FALSE)),"")</f>
        <v/>
      </c>
      <c r="N185" t="str">
        <f>IFERROR(IF(VLOOKUP('Xlookup set'!$S185,'Xlookup set'!$A$1:$R$1239,15,FALSE)=0,"",VLOOKUP('Xlookup set'!$S185,'Xlookup set'!$A$1:$R$1239,15,FALSE)),"")</f>
        <v/>
      </c>
      <c r="O185" t="str">
        <f>IFERROR(IF(VLOOKUP('Xlookup set'!$S185,'Xlookup set'!$A$1:$R$1239,16,FALSE)=0,"",VLOOKUP('Xlookup set'!$S185,'Xlookup set'!$A$1:$R$1239,16,FALSE)),"")</f>
        <v/>
      </c>
      <c r="P185" t="str">
        <f t="array" aca="1" ref="P185" ca="1">IFERROR(Y2IF(VLOOKUP('Xlookup set'!$S185,'Xlookup set'!$A$1:$R$1239,17,FALSE)=0,"",VLOOKUP('Xlookup set'!$S185,'Xlookup set'!$A$1:$R$1239,17,FALSE)),"")</f>
        <v/>
      </c>
      <c r="Q185" t="str">
        <f>IFERROR(IF(VLOOKUP('Xlookup set'!$S185,'Xlookup set'!$A$1:$R$1239,18,FALSE)=0,"",VLOOKUP('Xlookup set'!$S185,'Xlookup set'!$A$1:$R$1239,18,FALSE)),"")</f>
        <v/>
      </c>
    </row>
    <row r="186" spans="1:17">
      <c r="A186" t="str">
        <f>IFERROR(VLOOKUP('Xlookup set'!$S186,'Xlookup set'!$A$1:$R$1239,2,FALSE),"")</f>
        <v/>
      </c>
      <c r="B186" t="str">
        <f>IF(I186&lt;&gt;"",ドッグキャリー!$I$2,"")</f>
        <v/>
      </c>
      <c r="C186" t="str">
        <f t="shared" si="6"/>
        <v/>
      </c>
      <c r="D186" t="str">
        <f t="shared" si="7"/>
        <v/>
      </c>
      <c r="H186" s="74" t="str">
        <f>IFERROR(IF(VLOOKUP('Xlookup set'!$S186,'Xlookup set'!$A$1:$R$1239,9,FALSE)=0,"",VLOOKUP('Xlookup set'!$S186,'Xlookup set'!$A$1:$R$1239,9,FALSE)),"")</f>
        <v/>
      </c>
      <c r="I186" t="str">
        <f>IFERROR(IF(VLOOKUP('Xlookup set'!$S186,'Xlookup set'!$A$1:$R$1239,10,FALSE)=0,"",VLOOKUP('Xlookup set'!$S186,'Xlookup set'!$A$1:$R$1239,10,FALSE)),"")</f>
        <v/>
      </c>
      <c r="J186" t="str">
        <f>IFERROR(IF(VLOOKUP('Xlookup set'!$S186,'Xlookup set'!$A$1:$R$1239,11,FALSE)=0,"",VLOOKUP('Xlookup set'!$S186,'Xlookup set'!$A$1:$R$1239,11,FALSE)),"")</f>
        <v/>
      </c>
      <c r="K186" t="str">
        <f>IFERROR(IF(VLOOKUP('Xlookup set'!$S186,'Xlookup set'!$A$1:$R$1239,12,FALSE)=0,"",VLOOKUP('Xlookup set'!$S186,'Xlookup set'!$A$1:$R$1239,12,FALSE)),"")</f>
        <v/>
      </c>
      <c r="L186" t="str">
        <f>IFERROR(IF(VLOOKUP('Xlookup set'!$S186,'Xlookup set'!$A$1:$R$1239,13,FALSE)=0,"",VLOOKUP('Xlookup set'!$S186,'Xlookup set'!$A$1:$R$1239,13,FALSE)),"")</f>
        <v/>
      </c>
      <c r="M186" t="str">
        <f>IFERROR(IF(VLOOKUP('Xlookup set'!$S186,'Xlookup set'!$A$1:$R$1239,14,FALSE)=0,"",VLOOKUP('Xlookup set'!$S186,'Xlookup set'!$A$1:$R$1239,14,FALSE)),"")</f>
        <v/>
      </c>
      <c r="N186" t="str">
        <f>IFERROR(IF(VLOOKUP('Xlookup set'!$S186,'Xlookup set'!$A$1:$R$1239,15,FALSE)=0,"",VLOOKUP('Xlookup set'!$S186,'Xlookup set'!$A$1:$R$1239,15,FALSE)),"")</f>
        <v/>
      </c>
      <c r="O186" t="str">
        <f>IFERROR(IF(VLOOKUP('Xlookup set'!$S186,'Xlookup set'!$A$1:$R$1239,16,FALSE)=0,"",VLOOKUP('Xlookup set'!$S186,'Xlookup set'!$A$1:$R$1239,16,FALSE)),"")</f>
        <v/>
      </c>
      <c r="P186" t="str">
        <f t="array" aca="1" ref="P186" ca="1">IFERROR(Y2IF(VLOOKUP('Xlookup set'!$S186,'Xlookup set'!$A$1:$R$1239,17,FALSE)=0,"",VLOOKUP('Xlookup set'!$S186,'Xlookup set'!$A$1:$R$1239,17,FALSE)),"")</f>
        <v/>
      </c>
      <c r="Q186" t="str">
        <f>IFERROR(IF(VLOOKUP('Xlookup set'!$S186,'Xlookup set'!$A$1:$R$1239,18,FALSE)=0,"",VLOOKUP('Xlookup set'!$S186,'Xlookup set'!$A$1:$R$1239,18,FALSE)),"")</f>
        <v/>
      </c>
    </row>
    <row r="187" spans="1:17">
      <c r="A187" t="str">
        <f>IFERROR(VLOOKUP('Xlookup set'!$S187,'Xlookup set'!$A$1:$R$1239,2,FALSE),"")</f>
        <v/>
      </c>
      <c r="B187" t="str">
        <f>IF(I187&lt;&gt;"",ドッグキャリー!$I$2,"")</f>
        <v/>
      </c>
      <c r="C187" t="str">
        <f t="shared" si="6"/>
        <v/>
      </c>
      <c r="D187" t="str">
        <f t="shared" si="7"/>
        <v/>
      </c>
      <c r="H187" s="74" t="str">
        <f>IFERROR(IF(VLOOKUP('Xlookup set'!$S187,'Xlookup set'!$A$1:$R$1239,9,FALSE)=0,"",VLOOKUP('Xlookup set'!$S187,'Xlookup set'!$A$1:$R$1239,9,FALSE)),"")</f>
        <v/>
      </c>
      <c r="I187" t="str">
        <f>IFERROR(IF(VLOOKUP('Xlookup set'!$S187,'Xlookup set'!$A$1:$R$1239,10,FALSE)=0,"",VLOOKUP('Xlookup set'!$S187,'Xlookup set'!$A$1:$R$1239,10,FALSE)),"")</f>
        <v/>
      </c>
      <c r="J187" t="str">
        <f>IFERROR(IF(VLOOKUP('Xlookup set'!$S187,'Xlookup set'!$A$1:$R$1239,11,FALSE)=0,"",VLOOKUP('Xlookup set'!$S187,'Xlookup set'!$A$1:$R$1239,11,FALSE)),"")</f>
        <v/>
      </c>
      <c r="K187" t="str">
        <f>IFERROR(IF(VLOOKUP('Xlookup set'!$S187,'Xlookup set'!$A$1:$R$1239,12,FALSE)=0,"",VLOOKUP('Xlookup set'!$S187,'Xlookup set'!$A$1:$R$1239,12,FALSE)),"")</f>
        <v/>
      </c>
      <c r="L187" t="str">
        <f>IFERROR(IF(VLOOKUP('Xlookup set'!$S187,'Xlookup set'!$A$1:$R$1239,13,FALSE)=0,"",VLOOKUP('Xlookup set'!$S187,'Xlookup set'!$A$1:$R$1239,13,FALSE)),"")</f>
        <v/>
      </c>
      <c r="M187" t="str">
        <f>IFERROR(IF(VLOOKUP('Xlookup set'!$S187,'Xlookup set'!$A$1:$R$1239,14,FALSE)=0,"",VLOOKUP('Xlookup set'!$S187,'Xlookup set'!$A$1:$R$1239,14,FALSE)),"")</f>
        <v/>
      </c>
      <c r="N187" t="str">
        <f>IFERROR(IF(VLOOKUP('Xlookup set'!$S187,'Xlookup set'!$A$1:$R$1239,15,FALSE)=0,"",VLOOKUP('Xlookup set'!$S187,'Xlookup set'!$A$1:$R$1239,15,FALSE)),"")</f>
        <v/>
      </c>
      <c r="O187" t="str">
        <f>IFERROR(IF(VLOOKUP('Xlookup set'!$S187,'Xlookup set'!$A$1:$R$1239,16,FALSE)=0,"",VLOOKUP('Xlookup set'!$S187,'Xlookup set'!$A$1:$R$1239,16,FALSE)),"")</f>
        <v/>
      </c>
      <c r="P187" t="str">
        <f t="array" aca="1" ref="P187" ca="1">IFERROR(Y2IF(VLOOKUP('Xlookup set'!$S187,'Xlookup set'!$A$1:$R$1239,17,FALSE)=0,"",VLOOKUP('Xlookup set'!$S187,'Xlookup set'!$A$1:$R$1239,17,FALSE)),"")</f>
        <v/>
      </c>
      <c r="Q187" t="str">
        <f>IFERROR(IF(VLOOKUP('Xlookup set'!$S187,'Xlookup set'!$A$1:$R$1239,18,FALSE)=0,"",VLOOKUP('Xlookup set'!$S187,'Xlookup set'!$A$1:$R$1239,18,FALSE)),"")</f>
        <v/>
      </c>
    </row>
    <row r="188" spans="1:17">
      <c r="A188" t="str">
        <f>IFERROR(VLOOKUP('Xlookup set'!$S188,'Xlookup set'!$A$1:$R$1239,2,FALSE),"")</f>
        <v/>
      </c>
      <c r="B188" t="str">
        <f>IF(I188&lt;&gt;"",ドッグキャリー!$I$2,"")</f>
        <v/>
      </c>
      <c r="C188" t="str">
        <f t="shared" si="6"/>
        <v/>
      </c>
      <c r="D188" t="str">
        <f t="shared" si="7"/>
        <v/>
      </c>
      <c r="H188" s="74" t="str">
        <f>IFERROR(IF(VLOOKUP('Xlookup set'!$S188,'Xlookup set'!$A$1:$R$1239,9,FALSE)=0,"",VLOOKUP('Xlookup set'!$S188,'Xlookup set'!$A$1:$R$1239,9,FALSE)),"")</f>
        <v/>
      </c>
      <c r="I188" t="str">
        <f>IFERROR(IF(VLOOKUP('Xlookup set'!$S188,'Xlookup set'!$A$1:$R$1239,10,FALSE)=0,"",VLOOKUP('Xlookup set'!$S188,'Xlookup set'!$A$1:$R$1239,10,FALSE)),"")</f>
        <v/>
      </c>
      <c r="J188" t="str">
        <f>IFERROR(IF(VLOOKUP('Xlookup set'!$S188,'Xlookup set'!$A$1:$R$1239,11,FALSE)=0,"",VLOOKUP('Xlookup set'!$S188,'Xlookup set'!$A$1:$R$1239,11,FALSE)),"")</f>
        <v/>
      </c>
      <c r="K188" t="str">
        <f>IFERROR(IF(VLOOKUP('Xlookup set'!$S188,'Xlookup set'!$A$1:$R$1239,12,FALSE)=0,"",VLOOKUP('Xlookup set'!$S188,'Xlookup set'!$A$1:$R$1239,12,FALSE)),"")</f>
        <v/>
      </c>
      <c r="L188" t="str">
        <f>IFERROR(IF(VLOOKUP('Xlookup set'!$S188,'Xlookup set'!$A$1:$R$1239,13,FALSE)=0,"",VLOOKUP('Xlookup set'!$S188,'Xlookup set'!$A$1:$R$1239,13,FALSE)),"")</f>
        <v/>
      </c>
      <c r="M188" t="str">
        <f>IFERROR(IF(VLOOKUP('Xlookup set'!$S188,'Xlookup set'!$A$1:$R$1239,14,FALSE)=0,"",VLOOKUP('Xlookup set'!$S188,'Xlookup set'!$A$1:$R$1239,14,FALSE)),"")</f>
        <v/>
      </c>
      <c r="N188" t="str">
        <f>IFERROR(IF(VLOOKUP('Xlookup set'!$S188,'Xlookup set'!$A$1:$R$1239,15,FALSE)=0,"",VLOOKUP('Xlookup set'!$S188,'Xlookup set'!$A$1:$R$1239,15,FALSE)),"")</f>
        <v/>
      </c>
      <c r="O188" t="str">
        <f>IFERROR(IF(VLOOKUP('Xlookup set'!$S188,'Xlookup set'!$A$1:$R$1239,16,FALSE)=0,"",VLOOKUP('Xlookup set'!$S188,'Xlookup set'!$A$1:$R$1239,16,FALSE)),"")</f>
        <v/>
      </c>
      <c r="P188" t="str">
        <f t="array" aca="1" ref="P188" ca="1">IFERROR(Y2IF(VLOOKUP('Xlookup set'!$S188,'Xlookup set'!$A$1:$R$1239,17,FALSE)=0,"",VLOOKUP('Xlookup set'!$S188,'Xlookup set'!$A$1:$R$1239,17,FALSE)),"")</f>
        <v/>
      </c>
      <c r="Q188" t="str">
        <f>IFERROR(IF(VLOOKUP('Xlookup set'!$S188,'Xlookup set'!$A$1:$R$1239,18,FALSE)=0,"",VLOOKUP('Xlookup set'!$S188,'Xlookup set'!$A$1:$R$1239,18,FALSE)),"")</f>
        <v/>
      </c>
    </row>
    <row r="189" spans="1:17">
      <c r="A189" t="str">
        <f>IFERROR(VLOOKUP('Xlookup set'!$S189,'Xlookup set'!$A$1:$R$1239,2,FALSE),"")</f>
        <v/>
      </c>
      <c r="B189" t="str">
        <f>IF(I189&lt;&gt;"",ドッグキャリー!$I$2,"")</f>
        <v/>
      </c>
      <c r="C189" t="str">
        <f t="shared" si="6"/>
        <v/>
      </c>
      <c r="D189" t="str">
        <f t="shared" si="7"/>
        <v/>
      </c>
      <c r="H189" s="74" t="str">
        <f>IFERROR(IF(VLOOKUP('Xlookup set'!$S189,'Xlookup set'!$A$1:$R$1239,9,FALSE)=0,"",VLOOKUP('Xlookup set'!$S189,'Xlookup set'!$A$1:$R$1239,9,FALSE)),"")</f>
        <v/>
      </c>
      <c r="I189" t="str">
        <f>IFERROR(IF(VLOOKUP('Xlookup set'!$S189,'Xlookup set'!$A$1:$R$1239,10,FALSE)=0,"",VLOOKUP('Xlookup set'!$S189,'Xlookup set'!$A$1:$R$1239,10,FALSE)),"")</f>
        <v/>
      </c>
      <c r="J189" t="str">
        <f>IFERROR(IF(VLOOKUP('Xlookup set'!$S189,'Xlookup set'!$A$1:$R$1239,11,FALSE)=0,"",VLOOKUP('Xlookup set'!$S189,'Xlookup set'!$A$1:$R$1239,11,FALSE)),"")</f>
        <v/>
      </c>
      <c r="K189" t="str">
        <f>IFERROR(IF(VLOOKUP('Xlookup set'!$S189,'Xlookup set'!$A$1:$R$1239,12,FALSE)=0,"",VLOOKUP('Xlookup set'!$S189,'Xlookup set'!$A$1:$R$1239,12,FALSE)),"")</f>
        <v/>
      </c>
      <c r="L189" t="str">
        <f>IFERROR(IF(VLOOKUP('Xlookup set'!$S189,'Xlookup set'!$A$1:$R$1239,13,FALSE)=0,"",VLOOKUP('Xlookup set'!$S189,'Xlookup set'!$A$1:$R$1239,13,FALSE)),"")</f>
        <v/>
      </c>
      <c r="M189" t="str">
        <f>IFERROR(IF(VLOOKUP('Xlookup set'!$S189,'Xlookup set'!$A$1:$R$1239,14,FALSE)=0,"",VLOOKUP('Xlookup set'!$S189,'Xlookup set'!$A$1:$R$1239,14,FALSE)),"")</f>
        <v/>
      </c>
      <c r="N189" t="str">
        <f>IFERROR(IF(VLOOKUP('Xlookup set'!$S189,'Xlookup set'!$A$1:$R$1239,15,FALSE)=0,"",VLOOKUP('Xlookup set'!$S189,'Xlookup set'!$A$1:$R$1239,15,FALSE)),"")</f>
        <v/>
      </c>
      <c r="O189" t="str">
        <f>IFERROR(IF(VLOOKUP('Xlookup set'!$S189,'Xlookup set'!$A$1:$R$1239,16,FALSE)=0,"",VLOOKUP('Xlookup set'!$S189,'Xlookup set'!$A$1:$R$1239,16,FALSE)),"")</f>
        <v/>
      </c>
      <c r="P189" t="str">
        <f t="array" aca="1" ref="P189" ca="1">IFERROR(Y2IF(VLOOKUP('Xlookup set'!$S189,'Xlookup set'!$A$1:$R$1239,17,FALSE)=0,"",VLOOKUP('Xlookup set'!$S189,'Xlookup set'!$A$1:$R$1239,17,FALSE)),"")</f>
        <v/>
      </c>
      <c r="Q189" t="str">
        <f>IFERROR(IF(VLOOKUP('Xlookup set'!$S189,'Xlookup set'!$A$1:$R$1239,18,FALSE)=0,"",VLOOKUP('Xlookup set'!$S189,'Xlookup set'!$A$1:$R$1239,18,FALSE)),"")</f>
        <v/>
      </c>
    </row>
    <row r="190" spans="1:17">
      <c r="A190" t="str">
        <f>IFERROR(VLOOKUP('Xlookup set'!$S190,'Xlookup set'!$A$1:$R$1239,2,FALSE),"")</f>
        <v/>
      </c>
      <c r="B190" t="str">
        <f>IF(I190&lt;&gt;"",ドッグキャリー!$I$2,"")</f>
        <v/>
      </c>
      <c r="C190" t="str">
        <f t="shared" si="6"/>
        <v/>
      </c>
      <c r="D190" t="str">
        <f t="shared" si="7"/>
        <v/>
      </c>
      <c r="H190" s="74" t="str">
        <f>IFERROR(IF(VLOOKUP('Xlookup set'!$S190,'Xlookup set'!$A$1:$R$1239,9,FALSE)=0,"",VLOOKUP('Xlookup set'!$S190,'Xlookup set'!$A$1:$R$1239,9,FALSE)),"")</f>
        <v/>
      </c>
      <c r="I190" t="str">
        <f>IFERROR(IF(VLOOKUP('Xlookup set'!$S190,'Xlookup set'!$A$1:$R$1239,10,FALSE)=0,"",VLOOKUP('Xlookup set'!$S190,'Xlookup set'!$A$1:$R$1239,10,FALSE)),"")</f>
        <v/>
      </c>
      <c r="J190" t="str">
        <f>IFERROR(IF(VLOOKUP('Xlookup set'!$S190,'Xlookup set'!$A$1:$R$1239,11,FALSE)=0,"",VLOOKUP('Xlookup set'!$S190,'Xlookup set'!$A$1:$R$1239,11,FALSE)),"")</f>
        <v/>
      </c>
      <c r="K190" t="str">
        <f>IFERROR(IF(VLOOKUP('Xlookup set'!$S190,'Xlookup set'!$A$1:$R$1239,12,FALSE)=0,"",VLOOKUP('Xlookup set'!$S190,'Xlookup set'!$A$1:$R$1239,12,FALSE)),"")</f>
        <v/>
      </c>
      <c r="L190" t="str">
        <f>IFERROR(IF(VLOOKUP('Xlookup set'!$S190,'Xlookup set'!$A$1:$R$1239,13,FALSE)=0,"",VLOOKUP('Xlookup set'!$S190,'Xlookup set'!$A$1:$R$1239,13,FALSE)),"")</f>
        <v/>
      </c>
      <c r="M190" t="str">
        <f>IFERROR(IF(VLOOKUP('Xlookup set'!$S190,'Xlookup set'!$A$1:$R$1239,14,FALSE)=0,"",VLOOKUP('Xlookup set'!$S190,'Xlookup set'!$A$1:$R$1239,14,FALSE)),"")</f>
        <v/>
      </c>
      <c r="N190" t="str">
        <f>IFERROR(IF(VLOOKUP('Xlookup set'!$S190,'Xlookup set'!$A$1:$R$1239,15,FALSE)=0,"",VLOOKUP('Xlookup set'!$S190,'Xlookup set'!$A$1:$R$1239,15,FALSE)),"")</f>
        <v/>
      </c>
      <c r="O190" t="str">
        <f>IFERROR(IF(VLOOKUP('Xlookup set'!$S190,'Xlookup set'!$A$1:$R$1239,16,FALSE)=0,"",VLOOKUP('Xlookup set'!$S190,'Xlookup set'!$A$1:$R$1239,16,FALSE)),"")</f>
        <v/>
      </c>
      <c r="P190" t="str">
        <f t="array" aca="1" ref="P190" ca="1">IFERROR(Y2IF(VLOOKUP('Xlookup set'!$S190,'Xlookup set'!$A$1:$R$1239,17,FALSE)=0,"",VLOOKUP('Xlookup set'!$S190,'Xlookup set'!$A$1:$R$1239,17,FALSE)),"")</f>
        <v/>
      </c>
      <c r="Q190" t="str">
        <f>IFERROR(IF(VLOOKUP('Xlookup set'!$S190,'Xlookup set'!$A$1:$R$1239,18,FALSE)=0,"",VLOOKUP('Xlookup set'!$S190,'Xlookup set'!$A$1:$R$1239,18,FALSE)),"")</f>
        <v/>
      </c>
    </row>
    <row r="191" spans="1:17">
      <c r="A191" t="str">
        <f>IFERROR(VLOOKUP('Xlookup set'!$S191,'Xlookup set'!$A$1:$R$1239,2,FALSE),"")</f>
        <v/>
      </c>
      <c r="B191" t="str">
        <f>IF(I191&lt;&gt;"",ドッグキャリー!$I$2,"")</f>
        <v/>
      </c>
      <c r="C191" t="str">
        <f t="shared" si="6"/>
        <v/>
      </c>
      <c r="D191" t="str">
        <f t="shared" si="7"/>
        <v/>
      </c>
      <c r="H191" s="74" t="str">
        <f>IFERROR(IF(VLOOKUP('Xlookup set'!$S191,'Xlookup set'!$A$1:$R$1239,9,FALSE)=0,"",VLOOKUP('Xlookup set'!$S191,'Xlookup set'!$A$1:$R$1239,9,FALSE)),"")</f>
        <v/>
      </c>
      <c r="I191" t="str">
        <f>IFERROR(IF(VLOOKUP('Xlookup set'!$S191,'Xlookup set'!$A$1:$R$1239,10,FALSE)=0,"",VLOOKUP('Xlookup set'!$S191,'Xlookup set'!$A$1:$R$1239,10,FALSE)),"")</f>
        <v/>
      </c>
      <c r="J191" t="str">
        <f>IFERROR(IF(VLOOKUP('Xlookup set'!$S191,'Xlookup set'!$A$1:$R$1239,11,FALSE)=0,"",VLOOKUP('Xlookup set'!$S191,'Xlookup set'!$A$1:$R$1239,11,FALSE)),"")</f>
        <v/>
      </c>
      <c r="K191" t="str">
        <f>IFERROR(IF(VLOOKUP('Xlookup set'!$S191,'Xlookup set'!$A$1:$R$1239,12,FALSE)=0,"",VLOOKUP('Xlookup set'!$S191,'Xlookup set'!$A$1:$R$1239,12,FALSE)),"")</f>
        <v/>
      </c>
      <c r="L191" t="str">
        <f>IFERROR(IF(VLOOKUP('Xlookup set'!$S191,'Xlookup set'!$A$1:$R$1239,13,FALSE)=0,"",VLOOKUP('Xlookup set'!$S191,'Xlookup set'!$A$1:$R$1239,13,FALSE)),"")</f>
        <v/>
      </c>
      <c r="M191" t="str">
        <f>IFERROR(IF(VLOOKUP('Xlookup set'!$S191,'Xlookup set'!$A$1:$R$1239,14,FALSE)=0,"",VLOOKUP('Xlookup set'!$S191,'Xlookup set'!$A$1:$R$1239,14,FALSE)),"")</f>
        <v/>
      </c>
      <c r="N191" t="str">
        <f>IFERROR(IF(VLOOKUP('Xlookup set'!$S191,'Xlookup set'!$A$1:$R$1239,15,FALSE)=0,"",VLOOKUP('Xlookup set'!$S191,'Xlookup set'!$A$1:$R$1239,15,FALSE)),"")</f>
        <v/>
      </c>
      <c r="O191" t="str">
        <f>IFERROR(IF(VLOOKUP('Xlookup set'!$S191,'Xlookup set'!$A$1:$R$1239,16,FALSE)=0,"",VLOOKUP('Xlookup set'!$S191,'Xlookup set'!$A$1:$R$1239,16,FALSE)),"")</f>
        <v/>
      </c>
      <c r="P191" t="str">
        <f t="array" aca="1" ref="P191" ca="1">IFERROR(Y2IF(VLOOKUP('Xlookup set'!$S191,'Xlookup set'!$A$1:$R$1239,17,FALSE)=0,"",VLOOKUP('Xlookup set'!$S191,'Xlookup set'!$A$1:$R$1239,17,FALSE)),"")</f>
        <v/>
      </c>
      <c r="Q191" t="str">
        <f>IFERROR(IF(VLOOKUP('Xlookup set'!$S191,'Xlookup set'!$A$1:$R$1239,18,FALSE)=0,"",VLOOKUP('Xlookup set'!$S191,'Xlookup set'!$A$1:$R$1239,18,FALSE)),"")</f>
        <v/>
      </c>
    </row>
    <row r="192" spans="1:17">
      <c r="A192" t="str">
        <f>IFERROR(VLOOKUP('Xlookup set'!$S192,'Xlookup set'!$A$1:$R$1239,2,FALSE),"")</f>
        <v/>
      </c>
      <c r="B192" t="str">
        <f>IF(I192&lt;&gt;"",ドッグキャリー!$I$2,"")</f>
        <v/>
      </c>
      <c r="C192" t="str">
        <f t="shared" si="6"/>
        <v/>
      </c>
      <c r="D192" t="str">
        <f t="shared" si="7"/>
        <v/>
      </c>
      <c r="H192" s="74" t="str">
        <f>IFERROR(IF(VLOOKUP('Xlookup set'!$S192,'Xlookup set'!$A$1:$R$1239,9,FALSE)=0,"",VLOOKUP('Xlookup set'!$S192,'Xlookup set'!$A$1:$R$1239,9,FALSE)),"")</f>
        <v/>
      </c>
      <c r="I192" t="str">
        <f>IFERROR(IF(VLOOKUP('Xlookup set'!$S192,'Xlookup set'!$A$1:$R$1239,10,FALSE)=0,"",VLOOKUP('Xlookup set'!$S192,'Xlookup set'!$A$1:$R$1239,10,FALSE)),"")</f>
        <v/>
      </c>
      <c r="J192" t="str">
        <f>IFERROR(IF(VLOOKUP('Xlookup set'!$S192,'Xlookup set'!$A$1:$R$1239,11,FALSE)=0,"",VLOOKUP('Xlookup set'!$S192,'Xlookup set'!$A$1:$R$1239,11,FALSE)),"")</f>
        <v/>
      </c>
      <c r="K192" t="str">
        <f>IFERROR(IF(VLOOKUP('Xlookup set'!$S192,'Xlookup set'!$A$1:$R$1239,12,FALSE)=0,"",VLOOKUP('Xlookup set'!$S192,'Xlookup set'!$A$1:$R$1239,12,FALSE)),"")</f>
        <v/>
      </c>
      <c r="L192" t="str">
        <f>IFERROR(IF(VLOOKUP('Xlookup set'!$S192,'Xlookup set'!$A$1:$R$1239,13,FALSE)=0,"",VLOOKUP('Xlookup set'!$S192,'Xlookup set'!$A$1:$R$1239,13,FALSE)),"")</f>
        <v/>
      </c>
      <c r="M192" t="str">
        <f>IFERROR(IF(VLOOKUP('Xlookup set'!$S192,'Xlookup set'!$A$1:$R$1239,14,FALSE)=0,"",VLOOKUP('Xlookup set'!$S192,'Xlookup set'!$A$1:$R$1239,14,FALSE)),"")</f>
        <v/>
      </c>
      <c r="N192" t="str">
        <f>IFERROR(IF(VLOOKUP('Xlookup set'!$S192,'Xlookup set'!$A$1:$R$1239,15,FALSE)=0,"",VLOOKUP('Xlookup set'!$S192,'Xlookup set'!$A$1:$R$1239,15,FALSE)),"")</f>
        <v/>
      </c>
      <c r="O192" t="str">
        <f>IFERROR(IF(VLOOKUP('Xlookup set'!$S192,'Xlookup set'!$A$1:$R$1239,16,FALSE)=0,"",VLOOKUP('Xlookup set'!$S192,'Xlookup set'!$A$1:$R$1239,16,FALSE)),"")</f>
        <v/>
      </c>
      <c r="P192" t="str">
        <f t="array" aca="1" ref="P192" ca="1">IFERROR(Y2IF(VLOOKUP('Xlookup set'!$S192,'Xlookup set'!$A$1:$R$1239,17,FALSE)=0,"",VLOOKUP('Xlookup set'!$S192,'Xlookup set'!$A$1:$R$1239,17,FALSE)),"")</f>
        <v/>
      </c>
      <c r="Q192" t="str">
        <f>IFERROR(IF(VLOOKUP('Xlookup set'!$S192,'Xlookup set'!$A$1:$R$1239,18,FALSE)=0,"",VLOOKUP('Xlookup set'!$S192,'Xlookup set'!$A$1:$R$1239,18,FALSE)),"")</f>
        <v/>
      </c>
    </row>
    <row r="193" spans="1:17">
      <c r="A193" t="str">
        <f>IFERROR(VLOOKUP('Xlookup set'!$S193,'Xlookup set'!$A$1:$R$1239,2,FALSE),"")</f>
        <v/>
      </c>
      <c r="B193" t="str">
        <f>IF(I193&lt;&gt;"",ドッグキャリー!$I$2,"")</f>
        <v/>
      </c>
      <c r="C193" t="str">
        <f t="shared" si="6"/>
        <v/>
      </c>
      <c r="D193" t="str">
        <f t="shared" si="7"/>
        <v/>
      </c>
      <c r="H193" s="74" t="str">
        <f>IFERROR(IF(VLOOKUP('Xlookup set'!$S193,'Xlookup set'!$A$1:$R$1239,9,FALSE)=0,"",VLOOKUP('Xlookup set'!$S193,'Xlookup set'!$A$1:$R$1239,9,FALSE)),"")</f>
        <v/>
      </c>
      <c r="I193" t="str">
        <f>IFERROR(IF(VLOOKUP('Xlookup set'!$S193,'Xlookup set'!$A$1:$R$1239,10,FALSE)=0,"",VLOOKUP('Xlookup set'!$S193,'Xlookup set'!$A$1:$R$1239,10,FALSE)),"")</f>
        <v/>
      </c>
      <c r="J193" t="str">
        <f>IFERROR(IF(VLOOKUP('Xlookup set'!$S193,'Xlookup set'!$A$1:$R$1239,11,FALSE)=0,"",VLOOKUP('Xlookup set'!$S193,'Xlookup set'!$A$1:$R$1239,11,FALSE)),"")</f>
        <v/>
      </c>
      <c r="K193" t="str">
        <f>IFERROR(IF(VLOOKUP('Xlookup set'!$S193,'Xlookup set'!$A$1:$R$1239,12,FALSE)=0,"",VLOOKUP('Xlookup set'!$S193,'Xlookup set'!$A$1:$R$1239,12,FALSE)),"")</f>
        <v/>
      </c>
      <c r="L193" t="str">
        <f>IFERROR(IF(VLOOKUP('Xlookup set'!$S193,'Xlookup set'!$A$1:$R$1239,13,FALSE)=0,"",VLOOKUP('Xlookup set'!$S193,'Xlookup set'!$A$1:$R$1239,13,FALSE)),"")</f>
        <v/>
      </c>
      <c r="M193" t="str">
        <f>IFERROR(IF(VLOOKUP('Xlookup set'!$S193,'Xlookup set'!$A$1:$R$1239,14,FALSE)=0,"",VLOOKUP('Xlookup set'!$S193,'Xlookup set'!$A$1:$R$1239,14,FALSE)),"")</f>
        <v/>
      </c>
      <c r="N193" t="str">
        <f>IFERROR(IF(VLOOKUP('Xlookup set'!$S193,'Xlookup set'!$A$1:$R$1239,15,FALSE)=0,"",VLOOKUP('Xlookup set'!$S193,'Xlookup set'!$A$1:$R$1239,15,FALSE)),"")</f>
        <v/>
      </c>
      <c r="O193" t="str">
        <f>IFERROR(IF(VLOOKUP('Xlookup set'!$S193,'Xlookup set'!$A$1:$R$1239,16,FALSE)=0,"",VLOOKUP('Xlookup set'!$S193,'Xlookup set'!$A$1:$R$1239,16,FALSE)),"")</f>
        <v/>
      </c>
      <c r="P193" t="str">
        <f t="array" aca="1" ref="P193" ca="1">IFERROR(Y2IF(VLOOKUP('Xlookup set'!$S193,'Xlookup set'!$A$1:$R$1239,17,FALSE)=0,"",VLOOKUP('Xlookup set'!$S193,'Xlookup set'!$A$1:$R$1239,17,FALSE)),"")</f>
        <v/>
      </c>
      <c r="Q193" t="str">
        <f>IFERROR(IF(VLOOKUP('Xlookup set'!$S193,'Xlookup set'!$A$1:$R$1239,18,FALSE)=0,"",VLOOKUP('Xlookup set'!$S193,'Xlookup set'!$A$1:$R$1239,18,FALSE)),"")</f>
        <v/>
      </c>
    </row>
    <row r="194" spans="1:17">
      <c r="A194" t="str">
        <f>IFERROR(VLOOKUP('Xlookup set'!$S194,'Xlookup set'!$A$1:$R$1239,2,FALSE),"")</f>
        <v/>
      </c>
      <c r="B194" t="str">
        <f>IF(I194&lt;&gt;"",ドッグキャリー!$I$2,"")</f>
        <v/>
      </c>
      <c r="C194" t="str">
        <f t="shared" si="6"/>
        <v/>
      </c>
      <c r="D194" t="str">
        <f t="shared" si="7"/>
        <v/>
      </c>
      <c r="H194" s="74" t="str">
        <f>IFERROR(IF(VLOOKUP('Xlookup set'!$S194,'Xlookup set'!$A$1:$R$1239,9,FALSE)=0,"",VLOOKUP('Xlookup set'!$S194,'Xlookup set'!$A$1:$R$1239,9,FALSE)),"")</f>
        <v/>
      </c>
      <c r="I194" t="str">
        <f>IFERROR(IF(VLOOKUP('Xlookup set'!$S194,'Xlookup set'!$A$1:$R$1239,10,FALSE)=0,"",VLOOKUP('Xlookup set'!$S194,'Xlookup set'!$A$1:$R$1239,10,FALSE)),"")</f>
        <v/>
      </c>
      <c r="J194" t="str">
        <f>IFERROR(IF(VLOOKUP('Xlookup set'!$S194,'Xlookup set'!$A$1:$R$1239,11,FALSE)=0,"",VLOOKUP('Xlookup set'!$S194,'Xlookup set'!$A$1:$R$1239,11,FALSE)),"")</f>
        <v/>
      </c>
      <c r="K194" t="str">
        <f>IFERROR(IF(VLOOKUP('Xlookup set'!$S194,'Xlookup set'!$A$1:$R$1239,12,FALSE)=0,"",VLOOKUP('Xlookup set'!$S194,'Xlookup set'!$A$1:$R$1239,12,FALSE)),"")</f>
        <v/>
      </c>
      <c r="L194" t="str">
        <f>IFERROR(IF(VLOOKUP('Xlookup set'!$S194,'Xlookup set'!$A$1:$R$1239,13,FALSE)=0,"",VLOOKUP('Xlookup set'!$S194,'Xlookup set'!$A$1:$R$1239,13,FALSE)),"")</f>
        <v/>
      </c>
      <c r="M194" t="str">
        <f>IFERROR(IF(VLOOKUP('Xlookup set'!$S194,'Xlookup set'!$A$1:$R$1239,14,FALSE)=0,"",VLOOKUP('Xlookup set'!$S194,'Xlookup set'!$A$1:$R$1239,14,FALSE)),"")</f>
        <v/>
      </c>
      <c r="N194" t="str">
        <f>IFERROR(IF(VLOOKUP('Xlookup set'!$S194,'Xlookup set'!$A$1:$R$1239,15,FALSE)=0,"",VLOOKUP('Xlookup set'!$S194,'Xlookup set'!$A$1:$R$1239,15,FALSE)),"")</f>
        <v/>
      </c>
      <c r="O194" t="str">
        <f>IFERROR(IF(VLOOKUP('Xlookup set'!$S194,'Xlookup set'!$A$1:$R$1239,16,FALSE)=0,"",VLOOKUP('Xlookup set'!$S194,'Xlookup set'!$A$1:$R$1239,16,FALSE)),"")</f>
        <v/>
      </c>
      <c r="P194" t="str">
        <f t="array" aca="1" ref="P194" ca="1">IFERROR(Y2IF(VLOOKUP('Xlookup set'!$S194,'Xlookup set'!$A$1:$R$1239,17,FALSE)=0,"",VLOOKUP('Xlookup set'!$S194,'Xlookup set'!$A$1:$R$1239,17,FALSE)),"")</f>
        <v/>
      </c>
      <c r="Q194" t="str">
        <f>IFERROR(IF(VLOOKUP('Xlookup set'!$S194,'Xlookup set'!$A$1:$R$1239,18,FALSE)=0,"",VLOOKUP('Xlookup set'!$S194,'Xlookup set'!$A$1:$R$1239,18,FALSE)),"")</f>
        <v/>
      </c>
    </row>
    <row r="195" spans="1:17">
      <c r="A195" t="str">
        <f>IFERROR(VLOOKUP('Xlookup set'!$S195,'Xlookup set'!$A$1:$R$1239,2,FALSE),"")</f>
        <v/>
      </c>
      <c r="B195" t="str">
        <f>IF(I195&lt;&gt;"",ドッグキャリー!$I$2,"")</f>
        <v/>
      </c>
      <c r="C195" t="str">
        <f t="shared" ref="C195:C258" si="8">IF(I195&lt;&gt;"",1,"")</f>
        <v/>
      </c>
      <c r="D195" t="str">
        <f t="shared" ref="D195:D258" si="9">IF(I195&lt;&gt;"",1,"")</f>
        <v/>
      </c>
      <c r="H195" s="74" t="str">
        <f>IFERROR(IF(VLOOKUP('Xlookup set'!$S195,'Xlookup set'!$A$1:$R$1239,9,FALSE)=0,"",VLOOKUP('Xlookup set'!$S195,'Xlookup set'!$A$1:$R$1239,9,FALSE)),"")</f>
        <v/>
      </c>
      <c r="I195" t="str">
        <f>IFERROR(IF(VLOOKUP('Xlookup set'!$S195,'Xlookup set'!$A$1:$R$1239,10,FALSE)=0,"",VLOOKUP('Xlookup set'!$S195,'Xlookup set'!$A$1:$R$1239,10,FALSE)),"")</f>
        <v/>
      </c>
      <c r="J195" t="str">
        <f>IFERROR(IF(VLOOKUP('Xlookup set'!$S195,'Xlookup set'!$A$1:$R$1239,11,FALSE)=0,"",VLOOKUP('Xlookup set'!$S195,'Xlookup set'!$A$1:$R$1239,11,FALSE)),"")</f>
        <v/>
      </c>
      <c r="K195" t="str">
        <f>IFERROR(IF(VLOOKUP('Xlookup set'!$S195,'Xlookup set'!$A$1:$R$1239,12,FALSE)=0,"",VLOOKUP('Xlookup set'!$S195,'Xlookup set'!$A$1:$R$1239,12,FALSE)),"")</f>
        <v/>
      </c>
      <c r="L195" t="str">
        <f>IFERROR(IF(VLOOKUP('Xlookup set'!$S195,'Xlookup set'!$A$1:$R$1239,13,FALSE)=0,"",VLOOKUP('Xlookup set'!$S195,'Xlookup set'!$A$1:$R$1239,13,FALSE)),"")</f>
        <v/>
      </c>
      <c r="M195" t="str">
        <f>IFERROR(IF(VLOOKUP('Xlookup set'!$S195,'Xlookup set'!$A$1:$R$1239,14,FALSE)=0,"",VLOOKUP('Xlookup set'!$S195,'Xlookup set'!$A$1:$R$1239,14,FALSE)),"")</f>
        <v/>
      </c>
      <c r="N195" t="str">
        <f>IFERROR(IF(VLOOKUP('Xlookup set'!$S195,'Xlookup set'!$A$1:$R$1239,15,FALSE)=0,"",VLOOKUP('Xlookup set'!$S195,'Xlookup set'!$A$1:$R$1239,15,FALSE)),"")</f>
        <v/>
      </c>
      <c r="O195" t="str">
        <f>IFERROR(IF(VLOOKUP('Xlookup set'!$S195,'Xlookup set'!$A$1:$R$1239,16,FALSE)=0,"",VLOOKUP('Xlookup set'!$S195,'Xlookup set'!$A$1:$R$1239,16,FALSE)),"")</f>
        <v/>
      </c>
      <c r="P195" t="str">
        <f t="array" aca="1" ref="P195" ca="1">IFERROR(Y2IF(VLOOKUP('Xlookup set'!$S195,'Xlookup set'!$A$1:$R$1239,17,FALSE)=0,"",VLOOKUP('Xlookup set'!$S195,'Xlookup set'!$A$1:$R$1239,17,FALSE)),"")</f>
        <v/>
      </c>
      <c r="Q195" t="str">
        <f>IFERROR(IF(VLOOKUP('Xlookup set'!$S195,'Xlookup set'!$A$1:$R$1239,18,FALSE)=0,"",VLOOKUP('Xlookup set'!$S195,'Xlookup set'!$A$1:$R$1239,18,FALSE)),"")</f>
        <v/>
      </c>
    </row>
    <row r="196" spans="1:17">
      <c r="A196" t="str">
        <f>IFERROR(VLOOKUP('Xlookup set'!$S196,'Xlookup set'!$A$1:$R$1239,2,FALSE),"")</f>
        <v/>
      </c>
      <c r="B196" t="str">
        <f>IF(I196&lt;&gt;"",ドッグキャリー!$I$2,"")</f>
        <v/>
      </c>
      <c r="C196" t="str">
        <f t="shared" si="8"/>
        <v/>
      </c>
      <c r="D196" t="str">
        <f t="shared" si="9"/>
        <v/>
      </c>
      <c r="H196" s="74" t="str">
        <f>IFERROR(IF(VLOOKUP('Xlookup set'!$S196,'Xlookup set'!$A$1:$R$1239,9,FALSE)=0,"",VLOOKUP('Xlookup set'!$S196,'Xlookup set'!$A$1:$R$1239,9,FALSE)),"")</f>
        <v/>
      </c>
      <c r="I196" t="str">
        <f>IFERROR(IF(VLOOKUP('Xlookup set'!$S196,'Xlookup set'!$A$1:$R$1239,10,FALSE)=0,"",VLOOKUP('Xlookup set'!$S196,'Xlookup set'!$A$1:$R$1239,10,FALSE)),"")</f>
        <v/>
      </c>
      <c r="J196" t="str">
        <f>IFERROR(IF(VLOOKUP('Xlookup set'!$S196,'Xlookup set'!$A$1:$R$1239,11,FALSE)=0,"",VLOOKUP('Xlookup set'!$S196,'Xlookup set'!$A$1:$R$1239,11,FALSE)),"")</f>
        <v/>
      </c>
      <c r="K196" t="str">
        <f>IFERROR(IF(VLOOKUP('Xlookup set'!$S196,'Xlookup set'!$A$1:$R$1239,12,FALSE)=0,"",VLOOKUP('Xlookup set'!$S196,'Xlookup set'!$A$1:$R$1239,12,FALSE)),"")</f>
        <v/>
      </c>
      <c r="L196" t="str">
        <f>IFERROR(IF(VLOOKUP('Xlookup set'!$S196,'Xlookup set'!$A$1:$R$1239,13,FALSE)=0,"",VLOOKUP('Xlookup set'!$S196,'Xlookup set'!$A$1:$R$1239,13,FALSE)),"")</f>
        <v/>
      </c>
      <c r="M196" t="str">
        <f>IFERROR(IF(VLOOKUP('Xlookup set'!$S196,'Xlookup set'!$A$1:$R$1239,14,FALSE)=0,"",VLOOKUP('Xlookup set'!$S196,'Xlookup set'!$A$1:$R$1239,14,FALSE)),"")</f>
        <v/>
      </c>
      <c r="N196" t="str">
        <f>IFERROR(IF(VLOOKUP('Xlookup set'!$S196,'Xlookup set'!$A$1:$R$1239,15,FALSE)=0,"",VLOOKUP('Xlookup set'!$S196,'Xlookup set'!$A$1:$R$1239,15,FALSE)),"")</f>
        <v/>
      </c>
      <c r="O196" t="str">
        <f>IFERROR(IF(VLOOKUP('Xlookup set'!$S196,'Xlookup set'!$A$1:$R$1239,16,FALSE)=0,"",VLOOKUP('Xlookup set'!$S196,'Xlookup set'!$A$1:$R$1239,16,FALSE)),"")</f>
        <v/>
      </c>
      <c r="P196" t="str">
        <f t="array" aca="1" ref="P196" ca="1">IFERROR(Y2IF(VLOOKUP('Xlookup set'!$S196,'Xlookup set'!$A$1:$R$1239,17,FALSE)=0,"",VLOOKUP('Xlookup set'!$S196,'Xlookup set'!$A$1:$R$1239,17,FALSE)),"")</f>
        <v/>
      </c>
      <c r="Q196" t="str">
        <f>IFERROR(IF(VLOOKUP('Xlookup set'!$S196,'Xlookup set'!$A$1:$R$1239,18,FALSE)=0,"",VLOOKUP('Xlookup set'!$S196,'Xlookup set'!$A$1:$R$1239,18,FALSE)),"")</f>
        <v/>
      </c>
    </row>
    <row r="197" spans="1:17">
      <c r="A197" t="str">
        <f>IFERROR(VLOOKUP('Xlookup set'!$S197,'Xlookup set'!$A$1:$R$1239,2,FALSE),"")</f>
        <v/>
      </c>
      <c r="B197" t="str">
        <f>IF(I197&lt;&gt;"",ドッグキャリー!$I$2,"")</f>
        <v/>
      </c>
      <c r="C197" t="str">
        <f t="shared" si="8"/>
        <v/>
      </c>
      <c r="D197" t="str">
        <f t="shared" si="9"/>
        <v/>
      </c>
      <c r="H197" s="74" t="str">
        <f>IFERROR(IF(VLOOKUP('Xlookup set'!$S197,'Xlookup set'!$A$1:$R$1239,9,FALSE)=0,"",VLOOKUP('Xlookup set'!$S197,'Xlookup set'!$A$1:$R$1239,9,FALSE)),"")</f>
        <v/>
      </c>
      <c r="I197" t="str">
        <f>IFERROR(IF(VLOOKUP('Xlookup set'!$S197,'Xlookup set'!$A$1:$R$1239,10,FALSE)=0,"",VLOOKUP('Xlookup set'!$S197,'Xlookup set'!$A$1:$R$1239,10,FALSE)),"")</f>
        <v/>
      </c>
      <c r="J197" t="str">
        <f>IFERROR(IF(VLOOKUP('Xlookup set'!$S197,'Xlookup set'!$A$1:$R$1239,11,FALSE)=0,"",VLOOKUP('Xlookup set'!$S197,'Xlookup set'!$A$1:$R$1239,11,FALSE)),"")</f>
        <v/>
      </c>
      <c r="K197" t="str">
        <f>IFERROR(IF(VLOOKUP('Xlookup set'!$S197,'Xlookup set'!$A$1:$R$1239,12,FALSE)=0,"",VLOOKUP('Xlookup set'!$S197,'Xlookup set'!$A$1:$R$1239,12,FALSE)),"")</f>
        <v/>
      </c>
      <c r="L197" t="str">
        <f>IFERROR(IF(VLOOKUP('Xlookup set'!$S197,'Xlookup set'!$A$1:$R$1239,13,FALSE)=0,"",VLOOKUP('Xlookup set'!$S197,'Xlookup set'!$A$1:$R$1239,13,FALSE)),"")</f>
        <v/>
      </c>
      <c r="M197" t="str">
        <f>IFERROR(IF(VLOOKUP('Xlookup set'!$S197,'Xlookup set'!$A$1:$R$1239,14,FALSE)=0,"",VLOOKUP('Xlookup set'!$S197,'Xlookup set'!$A$1:$R$1239,14,FALSE)),"")</f>
        <v/>
      </c>
      <c r="N197" t="str">
        <f>IFERROR(IF(VLOOKUP('Xlookup set'!$S197,'Xlookup set'!$A$1:$R$1239,15,FALSE)=0,"",VLOOKUP('Xlookup set'!$S197,'Xlookup set'!$A$1:$R$1239,15,FALSE)),"")</f>
        <v/>
      </c>
      <c r="O197" t="str">
        <f>IFERROR(IF(VLOOKUP('Xlookup set'!$S197,'Xlookup set'!$A$1:$R$1239,16,FALSE)=0,"",VLOOKUP('Xlookup set'!$S197,'Xlookup set'!$A$1:$R$1239,16,FALSE)),"")</f>
        <v/>
      </c>
      <c r="P197" t="str">
        <f t="array" aca="1" ref="P197" ca="1">IFERROR(Y2IF(VLOOKUP('Xlookup set'!$S197,'Xlookup set'!$A$1:$R$1239,17,FALSE)=0,"",VLOOKUP('Xlookup set'!$S197,'Xlookup set'!$A$1:$R$1239,17,FALSE)),"")</f>
        <v/>
      </c>
      <c r="Q197" t="str">
        <f>IFERROR(IF(VLOOKUP('Xlookup set'!$S197,'Xlookup set'!$A$1:$R$1239,18,FALSE)=0,"",VLOOKUP('Xlookup set'!$S197,'Xlookup set'!$A$1:$R$1239,18,FALSE)),"")</f>
        <v/>
      </c>
    </row>
    <row r="198" spans="1:17">
      <c r="A198" t="str">
        <f>IFERROR(VLOOKUP('Xlookup set'!$S198,'Xlookup set'!$A$1:$R$1239,2,FALSE),"")</f>
        <v/>
      </c>
      <c r="B198" t="str">
        <f>IF(I198&lt;&gt;"",ドッグキャリー!$I$2,"")</f>
        <v/>
      </c>
      <c r="C198" t="str">
        <f t="shared" si="8"/>
        <v/>
      </c>
      <c r="D198" t="str">
        <f t="shared" si="9"/>
        <v/>
      </c>
      <c r="H198" s="74" t="str">
        <f>IFERROR(IF(VLOOKUP('Xlookup set'!$S198,'Xlookup set'!$A$1:$R$1239,9,FALSE)=0,"",VLOOKUP('Xlookup set'!$S198,'Xlookup set'!$A$1:$R$1239,9,FALSE)),"")</f>
        <v/>
      </c>
      <c r="I198" t="str">
        <f>IFERROR(IF(VLOOKUP('Xlookup set'!$S198,'Xlookup set'!$A$1:$R$1239,10,FALSE)=0,"",VLOOKUP('Xlookup set'!$S198,'Xlookup set'!$A$1:$R$1239,10,FALSE)),"")</f>
        <v/>
      </c>
      <c r="J198" t="str">
        <f>IFERROR(IF(VLOOKUP('Xlookup set'!$S198,'Xlookup set'!$A$1:$R$1239,11,FALSE)=0,"",VLOOKUP('Xlookup set'!$S198,'Xlookup set'!$A$1:$R$1239,11,FALSE)),"")</f>
        <v/>
      </c>
      <c r="K198" t="str">
        <f>IFERROR(IF(VLOOKUP('Xlookup set'!$S198,'Xlookup set'!$A$1:$R$1239,12,FALSE)=0,"",VLOOKUP('Xlookup set'!$S198,'Xlookup set'!$A$1:$R$1239,12,FALSE)),"")</f>
        <v/>
      </c>
      <c r="L198" t="str">
        <f>IFERROR(IF(VLOOKUP('Xlookup set'!$S198,'Xlookup set'!$A$1:$R$1239,13,FALSE)=0,"",VLOOKUP('Xlookup set'!$S198,'Xlookup set'!$A$1:$R$1239,13,FALSE)),"")</f>
        <v/>
      </c>
      <c r="M198" t="str">
        <f>IFERROR(IF(VLOOKUP('Xlookup set'!$S198,'Xlookup set'!$A$1:$R$1239,14,FALSE)=0,"",VLOOKUP('Xlookup set'!$S198,'Xlookup set'!$A$1:$R$1239,14,FALSE)),"")</f>
        <v/>
      </c>
      <c r="N198" t="str">
        <f>IFERROR(IF(VLOOKUP('Xlookup set'!$S198,'Xlookup set'!$A$1:$R$1239,15,FALSE)=0,"",VLOOKUP('Xlookup set'!$S198,'Xlookup set'!$A$1:$R$1239,15,FALSE)),"")</f>
        <v/>
      </c>
      <c r="O198" t="str">
        <f>IFERROR(IF(VLOOKUP('Xlookup set'!$S198,'Xlookup set'!$A$1:$R$1239,16,FALSE)=0,"",VLOOKUP('Xlookup set'!$S198,'Xlookup set'!$A$1:$R$1239,16,FALSE)),"")</f>
        <v/>
      </c>
      <c r="P198" t="str">
        <f t="array" aca="1" ref="P198" ca="1">IFERROR(Y2IF(VLOOKUP('Xlookup set'!$S198,'Xlookup set'!$A$1:$R$1239,17,FALSE)=0,"",VLOOKUP('Xlookup set'!$S198,'Xlookup set'!$A$1:$R$1239,17,FALSE)),"")</f>
        <v/>
      </c>
      <c r="Q198" t="str">
        <f>IFERROR(IF(VLOOKUP('Xlookup set'!$S198,'Xlookup set'!$A$1:$R$1239,18,FALSE)=0,"",VLOOKUP('Xlookup set'!$S198,'Xlookup set'!$A$1:$R$1239,18,FALSE)),"")</f>
        <v/>
      </c>
    </row>
    <row r="199" spans="1:17">
      <c r="A199" t="str">
        <f>IFERROR(VLOOKUP('Xlookup set'!$S199,'Xlookup set'!$A$1:$R$1239,2,FALSE),"")</f>
        <v/>
      </c>
      <c r="B199" t="str">
        <f>IF(I199&lt;&gt;"",ドッグキャリー!$I$2,"")</f>
        <v/>
      </c>
      <c r="C199" t="str">
        <f t="shared" si="8"/>
        <v/>
      </c>
      <c r="D199" t="str">
        <f t="shared" si="9"/>
        <v/>
      </c>
      <c r="H199" s="74" t="str">
        <f>IFERROR(IF(VLOOKUP('Xlookup set'!$S199,'Xlookup set'!$A$1:$R$1239,9,FALSE)=0,"",VLOOKUP('Xlookup set'!$S199,'Xlookup set'!$A$1:$R$1239,9,FALSE)),"")</f>
        <v/>
      </c>
      <c r="I199" t="str">
        <f>IFERROR(IF(VLOOKUP('Xlookup set'!$S199,'Xlookup set'!$A$1:$R$1239,10,FALSE)=0,"",VLOOKUP('Xlookup set'!$S199,'Xlookup set'!$A$1:$R$1239,10,FALSE)),"")</f>
        <v/>
      </c>
      <c r="J199" t="str">
        <f>IFERROR(IF(VLOOKUP('Xlookup set'!$S199,'Xlookup set'!$A$1:$R$1239,11,FALSE)=0,"",VLOOKUP('Xlookup set'!$S199,'Xlookup set'!$A$1:$R$1239,11,FALSE)),"")</f>
        <v/>
      </c>
      <c r="K199" t="str">
        <f>IFERROR(IF(VLOOKUP('Xlookup set'!$S199,'Xlookup set'!$A$1:$R$1239,12,FALSE)=0,"",VLOOKUP('Xlookup set'!$S199,'Xlookup set'!$A$1:$R$1239,12,FALSE)),"")</f>
        <v/>
      </c>
      <c r="L199" t="str">
        <f>IFERROR(IF(VLOOKUP('Xlookup set'!$S199,'Xlookup set'!$A$1:$R$1239,13,FALSE)=0,"",VLOOKUP('Xlookup set'!$S199,'Xlookup set'!$A$1:$R$1239,13,FALSE)),"")</f>
        <v/>
      </c>
      <c r="M199" t="str">
        <f>IFERROR(IF(VLOOKUP('Xlookup set'!$S199,'Xlookup set'!$A$1:$R$1239,14,FALSE)=0,"",VLOOKUP('Xlookup set'!$S199,'Xlookup set'!$A$1:$R$1239,14,FALSE)),"")</f>
        <v/>
      </c>
      <c r="N199" t="str">
        <f>IFERROR(IF(VLOOKUP('Xlookup set'!$S199,'Xlookup set'!$A$1:$R$1239,15,FALSE)=0,"",VLOOKUP('Xlookup set'!$S199,'Xlookup set'!$A$1:$R$1239,15,FALSE)),"")</f>
        <v/>
      </c>
      <c r="O199" t="str">
        <f>IFERROR(IF(VLOOKUP('Xlookup set'!$S199,'Xlookup set'!$A$1:$R$1239,16,FALSE)=0,"",VLOOKUP('Xlookup set'!$S199,'Xlookup set'!$A$1:$R$1239,16,FALSE)),"")</f>
        <v/>
      </c>
      <c r="P199" t="str">
        <f t="array" aca="1" ref="P199" ca="1">IFERROR(Y2IF(VLOOKUP('Xlookup set'!$S199,'Xlookup set'!$A$1:$R$1239,17,FALSE)=0,"",VLOOKUP('Xlookup set'!$S199,'Xlookup set'!$A$1:$R$1239,17,FALSE)),"")</f>
        <v/>
      </c>
      <c r="Q199" t="str">
        <f>IFERROR(IF(VLOOKUP('Xlookup set'!$S199,'Xlookup set'!$A$1:$R$1239,18,FALSE)=0,"",VLOOKUP('Xlookup set'!$S199,'Xlookup set'!$A$1:$R$1239,18,FALSE)),"")</f>
        <v/>
      </c>
    </row>
    <row r="200" spans="1:17">
      <c r="A200" t="str">
        <f>IFERROR(VLOOKUP('Xlookup set'!$S200,'Xlookup set'!$A$1:$R$1239,2,FALSE),"")</f>
        <v/>
      </c>
      <c r="B200" t="str">
        <f>IF(I200&lt;&gt;"",ドッグキャリー!$I$2,"")</f>
        <v/>
      </c>
      <c r="C200" t="str">
        <f t="shared" si="8"/>
        <v/>
      </c>
      <c r="D200" t="str">
        <f t="shared" si="9"/>
        <v/>
      </c>
      <c r="H200" s="74" t="str">
        <f>IFERROR(IF(VLOOKUP('Xlookup set'!$S200,'Xlookup set'!$A$1:$R$1239,9,FALSE)=0,"",VLOOKUP('Xlookup set'!$S200,'Xlookup set'!$A$1:$R$1239,9,FALSE)),"")</f>
        <v/>
      </c>
      <c r="I200" t="str">
        <f>IFERROR(IF(VLOOKUP('Xlookup set'!$S200,'Xlookup set'!$A$1:$R$1239,10,FALSE)=0,"",VLOOKUP('Xlookup set'!$S200,'Xlookup set'!$A$1:$R$1239,10,FALSE)),"")</f>
        <v/>
      </c>
      <c r="J200" t="str">
        <f>IFERROR(IF(VLOOKUP('Xlookup set'!$S200,'Xlookup set'!$A$1:$R$1239,11,FALSE)=0,"",VLOOKUP('Xlookup set'!$S200,'Xlookup set'!$A$1:$R$1239,11,FALSE)),"")</f>
        <v/>
      </c>
      <c r="K200" t="str">
        <f>IFERROR(IF(VLOOKUP('Xlookup set'!$S200,'Xlookup set'!$A$1:$R$1239,12,FALSE)=0,"",VLOOKUP('Xlookup set'!$S200,'Xlookup set'!$A$1:$R$1239,12,FALSE)),"")</f>
        <v/>
      </c>
      <c r="L200" t="str">
        <f>IFERROR(IF(VLOOKUP('Xlookup set'!$S200,'Xlookup set'!$A$1:$R$1239,13,FALSE)=0,"",VLOOKUP('Xlookup set'!$S200,'Xlookup set'!$A$1:$R$1239,13,FALSE)),"")</f>
        <v/>
      </c>
      <c r="M200" t="str">
        <f>IFERROR(IF(VLOOKUP('Xlookup set'!$S200,'Xlookup set'!$A$1:$R$1239,14,FALSE)=0,"",VLOOKUP('Xlookup set'!$S200,'Xlookup set'!$A$1:$R$1239,14,FALSE)),"")</f>
        <v/>
      </c>
      <c r="N200" t="str">
        <f>IFERROR(IF(VLOOKUP('Xlookup set'!$S200,'Xlookup set'!$A$1:$R$1239,15,FALSE)=0,"",VLOOKUP('Xlookup set'!$S200,'Xlookup set'!$A$1:$R$1239,15,FALSE)),"")</f>
        <v/>
      </c>
      <c r="O200" t="str">
        <f>IFERROR(IF(VLOOKUP('Xlookup set'!$S200,'Xlookup set'!$A$1:$R$1239,16,FALSE)=0,"",VLOOKUP('Xlookup set'!$S200,'Xlookup set'!$A$1:$R$1239,16,FALSE)),"")</f>
        <v/>
      </c>
      <c r="P200" t="str">
        <f t="array" aca="1" ref="P200" ca="1">IFERROR(Y2IF(VLOOKUP('Xlookup set'!$S200,'Xlookup set'!$A$1:$R$1239,17,FALSE)=0,"",VLOOKUP('Xlookup set'!$S200,'Xlookup set'!$A$1:$R$1239,17,FALSE)),"")</f>
        <v/>
      </c>
      <c r="Q200" t="str">
        <f>IFERROR(IF(VLOOKUP('Xlookup set'!$S200,'Xlookup set'!$A$1:$R$1239,18,FALSE)=0,"",VLOOKUP('Xlookup set'!$S200,'Xlookup set'!$A$1:$R$1239,18,FALSE)),"")</f>
        <v/>
      </c>
    </row>
    <row r="201" spans="1:17">
      <c r="A201" t="str">
        <f>IFERROR(VLOOKUP('Xlookup set'!$S201,'Xlookup set'!$A$1:$R$1239,2,FALSE),"")</f>
        <v/>
      </c>
      <c r="B201" t="str">
        <f>IF(I201&lt;&gt;"",ドッグキャリー!$I$2,"")</f>
        <v/>
      </c>
      <c r="C201" t="str">
        <f t="shared" si="8"/>
        <v/>
      </c>
      <c r="D201" t="str">
        <f t="shared" si="9"/>
        <v/>
      </c>
      <c r="H201" s="74" t="str">
        <f>IFERROR(IF(VLOOKUP('Xlookup set'!$S201,'Xlookup set'!$A$1:$R$1239,9,FALSE)=0,"",VLOOKUP('Xlookup set'!$S201,'Xlookup set'!$A$1:$R$1239,9,FALSE)),"")</f>
        <v/>
      </c>
      <c r="I201" t="str">
        <f>IFERROR(IF(VLOOKUP('Xlookup set'!$S201,'Xlookup set'!$A$1:$R$1239,10,FALSE)=0,"",VLOOKUP('Xlookup set'!$S201,'Xlookup set'!$A$1:$R$1239,10,FALSE)),"")</f>
        <v/>
      </c>
      <c r="J201" t="str">
        <f>IFERROR(IF(VLOOKUP('Xlookup set'!$S201,'Xlookup set'!$A$1:$R$1239,11,FALSE)=0,"",VLOOKUP('Xlookup set'!$S201,'Xlookup set'!$A$1:$R$1239,11,FALSE)),"")</f>
        <v/>
      </c>
      <c r="K201" t="str">
        <f>IFERROR(IF(VLOOKUP('Xlookup set'!$S201,'Xlookup set'!$A$1:$R$1239,12,FALSE)=0,"",VLOOKUP('Xlookup set'!$S201,'Xlookup set'!$A$1:$R$1239,12,FALSE)),"")</f>
        <v/>
      </c>
      <c r="L201" t="str">
        <f>IFERROR(IF(VLOOKUP('Xlookup set'!$S201,'Xlookup set'!$A$1:$R$1239,13,FALSE)=0,"",VLOOKUP('Xlookup set'!$S201,'Xlookup set'!$A$1:$R$1239,13,FALSE)),"")</f>
        <v/>
      </c>
      <c r="M201" t="str">
        <f>IFERROR(IF(VLOOKUP('Xlookup set'!$S201,'Xlookup set'!$A$1:$R$1239,14,FALSE)=0,"",VLOOKUP('Xlookup set'!$S201,'Xlookup set'!$A$1:$R$1239,14,FALSE)),"")</f>
        <v/>
      </c>
      <c r="N201" t="str">
        <f>IFERROR(IF(VLOOKUP('Xlookup set'!$S201,'Xlookup set'!$A$1:$R$1239,15,FALSE)=0,"",VLOOKUP('Xlookup set'!$S201,'Xlookup set'!$A$1:$R$1239,15,FALSE)),"")</f>
        <v/>
      </c>
      <c r="O201" t="str">
        <f>IFERROR(IF(VLOOKUP('Xlookup set'!$S201,'Xlookup set'!$A$1:$R$1239,16,FALSE)=0,"",VLOOKUP('Xlookup set'!$S201,'Xlookup set'!$A$1:$R$1239,16,FALSE)),"")</f>
        <v/>
      </c>
      <c r="P201" t="str">
        <f t="array" aca="1" ref="P201" ca="1">IFERROR(Y2IF(VLOOKUP('Xlookup set'!$S201,'Xlookup set'!$A$1:$R$1239,17,FALSE)=0,"",VLOOKUP('Xlookup set'!$S201,'Xlookup set'!$A$1:$R$1239,17,FALSE)),"")</f>
        <v/>
      </c>
      <c r="Q201" t="str">
        <f>IFERROR(IF(VLOOKUP('Xlookup set'!$S201,'Xlookup set'!$A$1:$R$1239,18,FALSE)=0,"",VLOOKUP('Xlookup set'!$S201,'Xlookup set'!$A$1:$R$1239,18,FALSE)),"")</f>
        <v/>
      </c>
    </row>
    <row r="202" spans="1:17">
      <c r="A202" t="str">
        <f>IFERROR(VLOOKUP('Xlookup set'!$S202,'Xlookup set'!$A$1:$R$1239,2,FALSE),"")</f>
        <v/>
      </c>
      <c r="B202" t="str">
        <f>IF(I202&lt;&gt;"",ドッグキャリー!$I$2,"")</f>
        <v/>
      </c>
      <c r="C202" t="str">
        <f t="shared" si="8"/>
        <v/>
      </c>
      <c r="D202" t="str">
        <f t="shared" si="9"/>
        <v/>
      </c>
      <c r="H202" s="74" t="str">
        <f>IFERROR(IF(VLOOKUP('Xlookup set'!$S202,'Xlookup set'!$A$1:$R$1239,9,FALSE)=0,"",VLOOKUP('Xlookup set'!$S202,'Xlookup set'!$A$1:$R$1239,9,FALSE)),"")</f>
        <v/>
      </c>
      <c r="I202" t="str">
        <f>IFERROR(IF(VLOOKUP('Xlookup set'!$S202,'Xlookup set'!$A$1:$R$1239,10,FALSE)=0,"",VLOOKUP('Xlookup set'!$S202,'Xlookup set'!$A$1:$R$1239,10,FALSE)),"")</f>
        <v/>
      </c>
      <c r="J202" t="str">
        <f>IFERROR(IF(VLOOKUP('Xlookup set'!$S202,'Xlookup set'!$A$1:$R$1239,11,FALSE)=0,"",VLOOKUP('Xlookup set'!$S202,'Xlookup set'!$A$1:$R$1239,11,FALSE)),"")</f>
        <v/>
      </c>
      <c r="K202" t="str">
        <f>IFERROR(IF(VLOOKUP('Xlookup set'!$S202,'Xlookup set'!$A$1:$R$1239,12,FALSE)=0,"",VLOOKUP('Xlookup set'!$S202,'Xlookup set'!$A$1:$R$1239,12,FALSE)),"")</f>
        <v/>
      </c>
      <c r="L202" t="str">
        <f>IFERROR(IF(VLOOKUP('Xlookup set'!$S202,'Xlookup set'!$A$1:$R$1239,13,FALSE)=0,"",VLOOKUP('Xlookup set'!$S202,'Xlookup set'!$A$1:$R$1239,13,FALSE)),"")</f>
        <v/>
      </c>
      <c r="M202" t="str">
        <f>IFERROR(IF(VLOOKUP('Xlookup set'!$S202,'Xlookup set'!$A$1:$R$1239,14,FALSE)=0,"",VLOOKUP('Xlookup set'!$S202,'Xlookup set'!$A$1:$R$1239,14,FALSE)),"")</f>
        <v/>
      </c>
      <c r="N202" t="str">
        <f>IFERROR(IF(VLOOKUP('Xlookup set'!$S202,'Xlookup set'!$A$1:$R$1239,15,FALSE)=0,"",VLOOKUP('Xlookup set'!$S202,'Xlookup set'!$A$1:$R$1239,15,FALSE)),"")</f>
        <v/>
      </c>
      <c r="O202" t="str">
        <f>IFERROR(IF(VLOOKUP('Xlookup set'!$S202,'Xlookup set'!$A$1:$R$1239,16,FALSE)=0,"",VLOOKUP('Xlookup set'!$S202,'Xlookup set'!$A$1:$R$1239,16,FALSE)),"")</f>
        <v/>
      </c>
      <c r="P202" t="str">
        <f t="array" aca="1" ref="P202" ca="1">IFERROR(Y2IF(VLOOKUP('Xlookup set'!$S202,'Xlookup set'!$A$1:$R$1239,17,FALSE)=0,"",VLOOKUP('Xlookup set'!$S202,'Xlookup set'!$A$1:$R$1239,17,FALSE)),"")</f>
        <v/>
      </c>
      <c r="Q202" t="str">
        <f>IFERROR(IF(VLOOKUP('Xlookup set'!$S202,'Xlookup set'!$A$1:$R$1239,18,FALSE)=0,"",VLOOKUP('Xlookup set'!$S202,'Xlookup set'!$A$1:$R$1239,18,FALSE)),"")</f>
        <v/>
      </c>
    </row>
    <row r="203" spans="1:17">
      <c r="A203" t="str">
        <f>IFERROR(VLOOKUP('Xlookup set'!$S203,'Xlookup set'!$A$1:$R$1239,2,FALSE),"")</f>
        <v/>
      </c>
      <c r="B203" t="str">
        <f>IF(I203&lt;&gt;"",ドッグキャリー!$I$2,"")</f>
        <v/>
      </c>
      <c r="C203" t="str">
        <f t="shared" si="8"/>
        <v/>
      </c>
      <c r="D203" t="str">
        <f t="shared" si="9"/>
        <v/>
      </c>
      <c r="H203" s="74" t="str">
        <f>IFERROR(IF(VLOOKUP('Xlookup set'!$S203,'Xlookup set'!$A$1:$R$1239,9,FALSE)=0,"",VLOOKUP('Xlookup set'!$S203,'Xlookup set'!$A$1:$R$1239,9,FALSE)),"")</f>
        <v/>
      </c>
      <c r="I203" t="str">
        <f>IFERROR(IF(VLOOKUP('Xlookup set'!$S203,'Xlookup set'!$A$1:$R$1239,10,FALSE)=0,"",VLOOKUP('Xlookup set'!$S203,'Xlookup set'!$A$1:$R$1239,10,FALSE)),"")</f>
        <v/>
      </c>
      <c r="J203" t="str">
        <f>IFERROR(IF(VLOOKUP('Xlookup set'!$S203,'Xlookup set'!$A$1:$R$1239,11,FALSE)=0,"",VLOOKUP('Xlookup set'!$S203,'Xlookup set'!$A$1:$R$1239,11,FALSE)),"")</f>
        <v/>
      </c>
      <c r="K203" t="str">
        <f>IFERROR(IF(VLOOKUP('Xlookup set'!$S203,'Xlookup set'!$A$1:$R$1239,12,FALSE)=0,"",VLOOKUP('Xlookup set'!$S203,'Xlookup set'!$A$1:$R$1239,12,FALSE)),"")</f>
        <v/>
      </c>
      <c r="L203" t="str">
        <f>IFERROR(IF(VLOOKUP('Xlookup set'!$S203,'Xlookup set'!$A$1:$R$1239,13,FALSE)=0,"",VLOOKUP('Xlookup set'!$S203,'Xlookup set'!$A$1:$R$1239,13,FALSE)),"")</f>
        <v/>
      </c>
      <c r="M203" t="str">
        <f>IFERROR(IF(VLOOKUP('Xlookup set'!$S203,'Xlookup set'!$A$1:$R$1239,14,FALSE)=0,"",VLOOKUP('Xlookup set'!$S203,'Xlookup set'!$A$1:$R$1239,14,FALSE)),"")</f>
        <v/>
      </c>
      <c r="N203" t="str">
        <f>IFERROR(IF(VLOOKUP('Xlookup set'!$S203,'Xlookup set'!$A$1:$R$1239,15,FALSE)=0,"",VLOOKUP('Xlookup set'!$S203,'Xlookup set'!$A$1:$R$1239,15,FALSE)),"")</f>
        <v/>
      </c>
      <c r="O203" t="str">
        <f>IFERROR(IF(VLOOKUP('Xlookup set'!$S203,'Xlookup set'!$A$1:$R$1239,16,FALSE)=0,"",VLOOKUP('Xlookup set'!$S203,'Xlookup set'!$A$1:$R$1239,16,FALSE)),"")</f>
        <v/>
      </c>
      <c r="P203" t="str">
        <f t="array" aca="1" ref="P203" ca="1">IFERROR(Y2IF(VLOOKUP('Xlookup set'!$S203,'Xlookup set'!$A$1:$R$1239,17,FALSE)=0,"",VLOOKUP('Xlookup set'!$S203,'Xlookup set'!$A$1:$R$1239,17,FALSE)),"")</f>
        <v/>
      </c>
      <c r="Q203" t="str">
        <f>IFERROR(IF(VLOOKUP('Xlookup set'!$S203,'Xlookup set'!$A$1:$R$1239,18,FALSE)=0,"",VLOOKUP('Xlookup set'!$S203,'Xlookup set'!$A$1:$R$1239,18,FALSE)),"")</f>
        <v/>
      </c>
    </row>
    <row r="204" spans="1:17">
      <c r="A204" t="str">
        <f>IFERROR(VLOOKUP('Xlookup set'!$S204,'Xlookup set'!$A$1:$R$1239,2,FALSE),"")</f>
        <v/>
      </c>
      <c r="B204" t="str">
        <f>IF(I204&lt;&gt;"",ドッグキャリー!$I$2,"")</f>
        <v/>
      </c>
      <c r="C204" t="str">
        <f t="shared" si="8"/>
        <v/>
      </c>
      <c r="D204" t="str">
        <f t="shared" si="9"/>
        <v/>
      </c>
      <c r="H204" s="74" t="str">
        <f>IFERROR(IF(VLOOKUP('Xlookup set'!$S204,'Xlookup set'!$A$1:$R$1239,9,FALSE)=0,"",VLOOKUP('Xlookup set'!$S204,'Xlookup set'!$A$1:$R$1239,9,FALSE)),"")</f>
        <v/>
      </c>
      <c r="I204" t="str">
        <f>IFERROR(IF(VLOOKUP('Xlookup set'!$S204,'Xlookup set'!$A$1:$R$1239,10,FALSE)=0,"",VLOOKUP('Xlookup set'!$S204,'Xlookup set'!$A$1:$R$1239,10,FALSE)),"")</f>
        <v/>
      </c>
      <c r="J204" t="str">
        <f>IFERROR(IF(VLOOKUP('Xlookup set'!$S204,'Xlookup set'!$A$1:$R$1239,11,FALSE)=0,"",VLOOKUP('Xlookup set'!$S204,'Xlookup set'!$A$1:$R$1239,11,FALSE)),"")</f>
        <v/>
      </c>
      <c r="K204" t="str">
        <f>IFERROR(IF(VLOOKUP('Xlookup set'!$S204,'Xlookup set'!$A$1:$R$1239,12,FALSE)=0,"",VLOOKUP('Xlookup set'!$S204,'Xlookup set'!$A$1:$R$1239,12,FALSE)),"")</f>
        <v/>
      </c>
      <c r="L204" t="str">
        <f>IFERROR(IF(VLOOKUP('Xlookup set'!$S204,'Xlookup set'!$A$1:$R$1239,13,FALSE)=0,"",VLOOKUP('Xlookup set'!$S204,'Xlookup set'!$A$1:$R$1239,13,FALSE)),"")</f>
        <v/>
      </c>
      <c r="M204" t="str">
        <f>IFERROR(IF(VLOOKUP('Xlookup set'!$S204,'Xlookup set'!$A$1:$R$1239,14,FALSE)=0,"",VLOOKUP('Xlookup set'!$S204,'Xlookup set'!$A$1:$R$1239,14,FALSE)),"")</f>
        <v/>
      </c>
      <c r="N204" t="str">
        <f>IFERROR(IF(VLOOKUP('Xlookup set'!$S204,'Xlookup set'!$A$1:$R$1239,15,FALSE)=0,"",VLOOKUP('Xlookup set'!$S204,'Xlookup set'!$A$1:$R$1239,15,FALSE)),"")</f>
        <v/>
      </c>
      <c r="O204" t="str">
        <f>IFERROR(IF(VLOOKUP('Xlookup set'!$S204,'Xlookup set'!$A$1:$R$1239,16,FALSE)=0,"",VLOOKUP('Xlookup set'!$S204,'Xlookup set'!$A$1:$R$1239,16,FALSE)),"")</f>
        <v/>
      </c>
      <c r="P204" t="str">
        <f t="array" aca="1" ref="P204" ca="1">IFERROR(Y2IF(VLOOKUP('Xlookup set'!$S204,'Xlookup set'!$A$1:$R$1239,17,FALSE)=0,"",VLOOKUP('Xlookup set'!$S204,'Xlookup set'!$A$1:$R$1239,17,FALSE)),"")</f>
        <v/>
      </c>
      <c r="Q204" t="str">
        <f>IFERROR(IF(VLOOKUP('Xlookup set'!$S204,'Xlookup set'!$A$1:$R$1239,18,FALSE)=0,"",VLOOKUP('Xlookup set'!$S204,'Xlookup set'!$A$1:$R$1239,18,FALSE)),"")</f>
        <v/>
      </c>
    </row>
    <row r="205" spans="1:17">
      <c r="A205" t="str">
        <f>IFERROR(VLOOKUP('Xlookup set'!$S205,'Xlookup set'!$A$1:$R$1239,2,FALSE),"")</f>
        <v/>
      </c>
      <c r="B205" t="str">
        <f>IF(I205&lt;&gt;"",ドッグキャリー!$I$2,"")</f>
        <v/>
      </c>
      <c r="C205" t="str">
        <f t="shared" si="8"/>
        <v/>
      </c>
      <c r="D205" t="str">
        <f t="shared" si="9"/>
        <v/>
      </c>
      <c r="H205" s="74" t="str">
        <f>IFERROR(IF(VLOOKUP('Xlookup set'!$S205,'Xlookup set'!$A$1:$R$1239,9,FALSE)=0,"",VLOOKUP('Xlookup set'!$S205,'Xlookup set'!$A$1:$R$1239,9,FALSE)),"")</f>
        <v/>
      </c>
      <c r="I205" t="str">
        <f>IFERROR(IF(VLOOKUP('Xlookup set'!$S205,'Xlookup set'!$A$1:$R$1239,10,FALSE)=0,"",VLOOKUP('Xlookup set'!$S205,'Xlookup set'!$A$1:$R$1239,10,FALSE)),"")</f>
        <v/>
      </c>
      <c r="J205" t="str">
        <f>IFERROR(IF(VLOOKUP('Xlookup set'!$S205,'Xlookup set'!$A$1:$R$1239,11,FALSE)=0,"",VLOOKUP('Xlookup set'!$S205,'Xlookup set'!$A$1:$R$1239,11,FALSE)),"")</f>
        <v/>
      </c>
      <c r="K205" t="str">
        <f>IFERROR(IF(VLOOKUP('Xlookup set'!$S205,'Xlookup set'!$A$1:$R$1239,12,FALSE)=0,"",VLOOKUP('Xlookup set'!$S205,'Xlookup set'!$A$1:$R$1239,12,FALSE)),"")</f>
        <v/>
      </c>
      <c r="L205" t="str">
        <f>IFERROR(IF(VLOOKUP('Xlookup set'!$S205,'Xlookup set'!$A$1:$R$1239,13,FALSE)=0,"",VLOOKUP('Xlookup set'!$S205,'Xlookup set'!$A$1:$R$1239,13,FALSE)),"")</f>
        <v/>
      </c>
      <c r="M205" t="str">
        <f>IFERROR(IF(VLOOKUP('Xlookup set'!$S205,'Xlookup set'!$A$1:$R$1239,14,FALSE)=0,"",VLOOKUP('Xlookup set'!$S205,'Xlookup set'!$A$1:$R$1239,14,FALSE)),"")</f>
        <v/>
      </c>
      <c r="N205" t="str">
        <f>IFERROR(IF(VLOOKUP('Xlookup set'!$S205,'Xlookup set'!$A$1:$R$1239,15,FALSE)=0,"",VLOOKUP('Xlookup set'!$S205,'Xlookup set'!$A$1:$R$1239,15,FALSE)),"")</f>
        <v/>
      </c>
      <c r="O205" t="str">
        <f>IFERROR(IF(VLOOKUP('Xlookup set'!$S205,'Xlookup set'!$A$1:$R$1239,16,FALSE)=0,"",VLOOKUP('Xlookup set'!$S205,'Xlookup set'!$A$1:$R$1239,16,FALSE)),"")</f>
        <v/>
      </c>
      <c r="P205" t="str">
        <f t="array" aca="1" ref="P205" ca="1">IFERROR(Y2IF(VLOOKUP('Xlookup set'!$S205,'Xlookup set'!$A$1:$R$1239,17,FALSE)=0,"",VLOOKUP('Xlookup set'!$S205,'Xlookup set'!$A$1:$R$1239,17,FALSE)),"")</f>
        <v/>
      </c>
      <c r="Q205" t="str">
        <f>IFERROR(IF(VLOOKUP('Xlookup set'!$S205,'Xlookup set'!$A$1:$R$1239,18,FALSE)=0,"",VLOOKUP('Xlookup set'!$S205,'Xlookup set'!$A$1:$R$1239,18,FALSE)),"")</f>
        <v/>
      </c>
    </row>
    <row r="206" spans="1:17">
      <c r="A206" t="str">
        <f>IFERROR(VLOOKUP('Xlookup set'!$S206,'Xlookup set'!$A$1:$R$1239,2,FALSE),"")</f>
        <v/>
      </c>
      <c r="B206" t="str">
        <f>IF(I206&lt;&gt;"",ドッグキャリー!$I$2,"")</f>
        <v/>
      </c>
      <c r="C206" t="str">
        <f t="shared" si="8"/>
        <v/>
      </c>
      <c r="D206" t="str">
        <f t="shared" si="9"/>
        <v/>
      </c>
      <c r="H206" s="74" t="str">
        <f>IFERROR(IF(VLOOKUP('Xlookup set'!$S206,'Xlookup set'!$A$1:$R$1239,9,FALSE)=0,"",VLOOKUP('Xlookup set'!$S206,'Xlookup set'!$A$1:$R$1239,9,FALSE)),"")</f>
        <v/>
      </c>
      <c r="I206" t="str">
        <f>IFERROR(IF(VLOOKUP('Xlookup set'!$S206,'Xlookup set'!$A$1:$R$1239,10,FALSE)=0,"",VLOOKUP('Xlookup set'!$S206,'Xlookup set'!$A$1:$R$1239,10,FALSE)),"")</f>
        <v/>
      </c>
      <c r="J206" t="str">
        <f>IFERROR(IF(VLOOKUP('Xlookup set'!$S206,'Xlookup set'!$A$1:$R$1239,11,FALSE)=0,"",VLOOKUP('Xlookup set'!$S206,'Xlookup set'!$A$1:$R$1239,11,FALSE)),"")</f>
        <v/>
      </c>
      <c r="K206" t="str">
        <f>IFERROR(IF(VLOOKUP('Xlookup set'!$S206,'Xlookup set'!$A$1:$R$1239,12,FALSE)=0,"",VLOOKUP('Xlookup set'!$S206,'Xlookup set'!$A$1:$R$1239,12,FALSE)),"")</f>
        <v/>
      </c>
      <c r="L206" t="str">
        <f>IFERROR(IF(VLOOKUP('Xlookup set'!$S206,'Xlookup set'!$A$1:$R$1239,13,FALSE)=0,"",VLOOKUP('Xlookup set'!$S206,'Xlookup set'!$A$1:$R$1239,13,FALSE)),"")</f>
        <v/>
      </c>
      <c r="M206" t="str">
        <f>IFERROR(IF(VLOOKUP('Xlookup set'!$S206,'Xlookup set'!$A$1:$R$1239,14,FALSE)=0,"",VLOOKUP('Xlookup set'!$S206,'Xlookup set'!$A$1:$R$1239,14,FALSE)),"")</f>
        <v/>
      </c>
      <c r="N206" t="str">
        <f>IFERROR(IF(VLOOKUP('Xlookup set'!$S206,'Xlookup set'!$A$1:$R$1239,15,FALSE)=0,"",VLOOKUP('Xlookup set'!$S206,'Xlookup set'!$A$1:$R$1239,15,FALSE)),"")</f>
        <v/>
      </c>
      <c r="O206" t="str">
        <f>IFERROR(IF(VLOOKUP('Xlookup set'!$S206,'Xlookup set'!$A$1:$R$1239,16,FALSE)=0,"",VLOOKUP('Xlookup set'!$S206,'Xlookup set'!$A$1:$R$1239,16,FALSE)),"")</f>
        <v/>
      </c>
      <c r="P206" t="str">
        <f t="array" aca="1" ref="P206" ca="1">IFERROR(Y2IF(VLOOKUP('Xlookup set'!$S206,'Xlookup set'!$A$1:$R$1239,17,FALSE)=0,"",VLOOKUP('Xlookup set'!$S206,'Xlookup set'!$A$1:$R$1239,17,FALSE)),"")</f>
        <v/>
      </c>
      <c r="Q206" t="str">
        <f>IFERROR(IF(VLOOKUP('Xlookup set'!$S206,'Xlookup set'!$A$1:$R$1239,18,FALSE)=0,"",VLOOKUP('Xlookup set'!$S206,'Xlookup set'!$A$1:$R$1239,18,FALSE)),"")</f>
        <v/>
      </c>
    </row>
    <row r="207" spans="1:17">
      <c r="A207" t="str">
        <f>IFERROR(VLOOKUP('Xlookup set'!$S207,'Xlookup set'!$A$1:$R$1239,2,FALSE),"")</f>
        <v/>
      </c>
      <c r="B207" t="str">
        <f>IF(I207&lt;&gt;"",ドッグキャリー!$I$2,"")</f>
        <v/>
      </c>
      <c r="C207" t="str">
        <f t="shared" si="8"/>
        <v/>
      </c>
      <c r="D207" t="str">
        <f t="shared" si="9"/>
        <v/>
      </c>
      <c r="H207" s="74" t="str">
        <f>IFERROR(IF(VLOOKUP('Xlookup set'!$S207,'Xlookup set'!$A$1:$R$1239,9,FALSE)=0,"",VLOOKUP('Xlookup set'!$S207,'Xlookup set'!$A$1:$R$1239,9,FALSE)),"")</f>
        <v/>
      </c>
      <c r="I207" t="str">
        <f>IFERROR(IF(VLOOKUP('Xlookup set'!$S207,'Xlookup set'!$A$1:$R$1239,10,FALSE)=0,"",VLOOKUP('Xlookup set'!$S207,'Xlookup set'!$A$1:$R$1239,10,FALSE)),"")</f>
        <v/>
      </c>
      <c r="J207" t="str">
        <f>IFERROR(IF(VLOOKUP('Xlookup set'!$S207,'Xlookup set'!$A$1:$R$1239,11,FALSE)=0,"",VLOOKUP('Xlookup set'!$S207,'Xlookup set'!$A$1:$R$1239,11,FALSE)),"")</f>
        <v/>
      </c>
      <c r="K207" t="str">
        <f>IFERROR(IF(VLOOKUP('Xlookup set'!$S207,'Xlookup set'!$A$1:$R$1239,12,FALSE)=0,"",VLOOKUP('Xlookup set'!$S207,'Xlookup set'!$A$1:$R$1239,12,FALSE)),"")</f>
        <v/>
      </c>
      <c r="L207" t="str">
        <f>IFERROR(IF(VLOOKUP('Xlookup set'!$S207,'Xlookup set'!$A$1:$R$1239,13,FALSE)=0,"",VLOOKUP('Xlookup set'!$S207,'Xlookup set'!$A$1:$R$1239,13,FALSE)),"")</f>
        <v/>
      </c>
      <c r="M207" t="str">
        <f>IFERROR(IF(VLOOKUP('Xlookup set'!$S207,'Xlookup set'!$A$1:$R$1239,14,FALSE)=0,"",VLOOKUP('Xlookup set'!$S207,'Xlookup set'!$A$1:$R$1239,14,FALSE)),"")</f>
        <v/>
      </c>
      <c r="N207" t="str">
        <f>IFERROR(IF(VLOOKUP('Xlookup set'!$S207,'Xlookup set'!$A$1:$R$1239,15,FALSE)=0,"",VLOOKUP('Xlookup set'!$S207,'Xlookup set'!$A$1:$R$1239,15,FALSE)),"")</f>
        <v/>
      </c>
      <c r="O207" t="str">
        <f>IFERROR(IF(VLOOKUP('Xlookup set'!$S207,'Xlookup set'!$A$1:$R$1239,16,FALSE)=0,"",VLOOKUP('Xlookup set'!$S207,'Xlookup set'!$A$1:$R$1239,16,FALSE)),"")</f>
        <v/>
      </c>
      <c r="P207" t="str">
        <f t="array" aca="1" ref="P207" ca="1">IFERROR(Y2IF(VLOOKUP('Xlookup set'!$S207,'Xlookup set'!$A$1:$R$1239,17,FALSE)=0,"",VLOOKUP('Xlookup set'!$S207,'Xlookup set'!$A$1:$R$1239,17,FALSE)),"")</f>
        <v/>
      </c>
      <c r="Q207" t="str">
        <f>IFERROR(IF(VLOOKUP('Xlookup set'!$S207,'Xlookup set'!$A$1:$R$1239,18,FALSE)=0,"",VLOOKUP('Xlookup set'!$S207,'Xlookup set'!$A$1:$R$1239,18,FALSE)),"")</f>
        <v/>
      </c>
    </row>
    <row r="208" spans="1:17">
      <c r="A208" t="str">
        <f>IFERROR(VLOOKUP('Xlookup set'!$S208,'Xlookup set'!$A$1:$R$1239,2,FALSE),"")</f>
        <v/>
      </c>
      <c r="B208" t="str">
        <f>IF(I208&lt;&gt;"",ドッグキャリー!$I$2,"")</f>
        <v/>
      </c>
      <c r="C208" t="str">
        <f t="shared" si="8"/>
        <v/>
      </c>
      <c r="D208" t="str">
        <f t="shared" si="9"/>
        <v/>
      </c>
      <c r="H208" s="74" t="str">
        <f>IFERROR(IF(VLOOKUP('Xlookup set'!$S208,'Xlookup set'!$A$1:$R$1239,9,FALSE)=0,"",VLOOKUP('Xlookup set'!$S208,'Xlookup set'!$A$1:$R$1239,9,FALSE)),"")</f>
        <v/>
      </c>
      <c r="I208" t="str">
        <f>IFERROR(IF(VLOOKUP('Xlookup set'!$S208,'Xlookup set'!$A$1:$R$1239,10,FALSE)=0,"",VLOOKUP('Xlookup set'!$S208,'Xlookup set'!$A$1:$R$1239,10,FALSE)),"")</f>
        <v/>
      </c>
      <c r="J208" t="str">
        <f>IFERROR(IF(VLOOKUP('Xlookup set'!$S208,'Xlookup set'!$A$1:$R$1239,11,FALSE)=0,"",VLOOKUP('Xlookup set'!$S208,'Xlookup set'!$A$1:$R$1239,11,FALSE)),"")</f>
        <v/>
      </c>
      <c r="K208" t="str">
        <f>IFERROR(IF(VLOOKUP('Xlookup set'!$S208,'Xlookup set'!$A$1:$R$1239,12,FALSE)=0,"",VLOOKUP('Xlookup set'!$S208,'Xlookup set'!$A$1:$R$1239,12,FALSE)),"")</f>
        <v/>
      </c>
      <c r="L208" t="str">
        <f>IFERROR(IF(VLOOKUP('Xlookup set'!$S208,'Xlookup set'!$A$1:$R$1239,13,FALSE)=0,"",VLOOKUP('Xlookup set'!$S208,'Xlookup set'!$A$1:$R$1239,13,FALSE)),"")</f>
        <v/>
      </c>
      <c r="M208" t="str">
        <f>IFERROR(IF(VLOOKUP('Xlookup set'!$S208,'Xlookup set'!$A$1:$R$1239,14,FALSE)=0,"",VLOOKUP('Xlookup set'!$S208,'Xlookup set'!$A$1:$R$1239,14,FALSE)),"")</f>
        <v/>
      </c>
      <c r="N208" t="str">
        <f>IFERROR(IF(VLOOKUP('Xlookup set'!$S208,'Xlookup set'!$A$1:$R$1239,15,FALSE)=0,"",VLOOKUP('Xlookup set'!$S208,'Xlookup set'!$A$1:$R$1239,15,FALSE)),"")</f>
        <v/>
      </c>
      <c r="O208" t="str">
        <f>IFERROR(IF(VLOOKUP('Xlookup set'!$S208,'Xlookup set'!$A$1:$R$1239,16,FALSE)=0,"",VLOOKUP('Xlookup set'!$S208,'Xlookup set'!$A$1:$R$1239,16,FALSE)),"")</f>
        <v/>
      </c>
      <c r="P208" t="str">
        <f t="array" aca="1" ref="P208" ca="1">IFERROR(Y2IF(VLOOKUP('Xlookup set'!$S208,'Xlookup set'!$A$1:$R$1239,17,FALSE)=0,"",VLOOKUP('Xlookup set'!$S208,'Xlookup set'!$A$1:$R$1239,17,FALSE)),"")</f>
        <v/>
      </c>
      <c r="Q208" t="str">
        <f>IFERROR(IF(VLOOKUP('Xlookup set'!$S208,'Xlookup set'!$A$1:$R$1239,18,FALSE)=0,"",VLOOKUP('Xlookup set'!$S208,'Xlookup set'!$A$1:$R$1239,18,FALSE)),"")</f>
        <v/>
      </c>
    </row>
    <row r="209" spans="1:17">
      <c r="A209" t="str">
        <f>IFERROR(VLOOKUP('Xlookup set'!$S209,'Xlookup set'!$A$1:$R$1239,2,FALSE),"")</f>
        <v/>
      </c>
      <c r="B209" t="str">
        <f>IF(I209&lt;&gt;"",ドッグキャリー!$I$2,"")</f>
        <v/>
      </c>
      <c r="C209" t="str">
        <f t="shared" si="8"/>
        <v/>
      </c>
      <c r="D209" t="str">
        <f t="shared" si="9"/>
        <v/>
      </c>
      <c r="H209" s="74" t="str">
        <f>IFERROR(IF(VLOOKUP('Xlookup set'!$S209,'Xlookup set'!$A$1:$R$1239,9,FALSE)=0,"",VLOOKUP('Xlookup set'!$S209,'Xlookup set'!$A$1:$R$1239,9,FALSE)),"")</f>
        <v/>
      </c>
      <c r="I209" t="str">
        <f>IFERROR(IF(VLOOKUP('Xlookup set'!$S209,'Xlookup set'!$A$1:$R$1239,10,FALSE)=0,"",VLOOKUP('Xlookup set'!$S209,'Xlookup set'!$A$1:$R$1239,10,FALSE)),"")</f>
        <v/>
      </c>
      <c r="J209" t="str">
        <f>IFERROR(IF(VLOOKUP('Xlookup set'!$S209,'Xlookup set'!$A$1:$R$1239,11,FALSE)=0,"",VLOOKUP('Xlookup set'!$S209,'Xlookup set'!$A$1:$R$1239,11,FALSE)),"")</f>
        <v/>
      </c>
      <c r="K209" t="str">
        <f>IFERROR(IF(VLOOKUP('Xlookup set'!$S209,'Xlookup set'!$A$1:$R$1239,12,FALSE)=0,"",VLOOKUP('Xlookup set'!$S209,'Xlookup set'!$A$1:$R$1239,12,FALSE)),"")</f>
        <v/>
      </c>
      <c r="L209" t="str">
        <f>IFERROR(IF(VLOOKUP('Xlookup set'!$S209,'Xlookup set'!$A$1:$R$1239,13,FALSE)=0,"",VLOOKUP('Xlookup set'!$S209,'Xlookup set'!$A$1:$R$1239,13,FALSE)),"")</f>
        <v/>
      </c>
      <c r="M209" t="str">
        <f>IFERROR(IF(VLOOKUP('Xlookup set'!$S209,'Xlookup set'!$A$1:$R$1239,14,FALSE)=0,"",VLOOKUP('Xlookup set'!$S209,'Xlookup set'!$A$1:$R$1239,14,FALSE)),"")</f>
        <v/>
      </c>
      <c r="N209" t="str">
        <f>IFERROR(IF(VLOOKUP('Xlookup set'!$S209,'Xlookup set'!$A$1:$R$1239,15,FALSE)=0,"",VLOOKUP('Xlookup set'!$S209,'Xlookup set'!$A$1:$R$1239,15,FALSE)),"")</f>
        <v/>
      </c>
      <c r="O209" t="str">
        <f>IFERROR(IF(VLOOKUP('Xlookup set'!$S209,'Xlookup set'!$A$1:$R$1239,16,FALSE)=0,"",VLOOKUP('Xlookup set'!$S209,'Xlookup set'!$A$1:$R$1239,16,FALSE)),"")</f>
        <v/>
      </c>
      <c r="P209" t="str">
        <f t="array" aca="1" ref="P209" ca="1">IFERROR(Y2IF(VLOOKUP('Xlookup set'!$S209,'Xlookup set'!$A$1:$R$1239,17,FALSE)=0,"",VLOOKUP('Xlookup set'!$S209,'Xlookup set'!$A$1:$R$1239,17,FALSE)),"")</f>
        <v/>
      </c>
      <c r="Q209" t="str">
        <f>IFERROR(IF(VLOOKUP('Xlookup set'!$S209,'Xlookup set'!$A$1:$R$1239,18,FALSE)=0,"",VLOOKUP('Xlookup set'!$S209,'Xlookup set'!$A$1:$R$1239,18,FALSE)),"")</f>
        <v/>
      </c>
    </row>
    <row r="210" spans="1:17">
      <c r="A210" t="str">
        <f>IFERROR(VLOOKUP('Xlookup set'!$S210,'Xlookup set'!$A$1:$R$1239,2,FALSE),"")</f>
        <v/>
      </c>
      <c r="B210" t="str">
        <f>IF(I210&lt;&gt;"",ドッグキャリー!$I$2,"")</f>
        <v/>
      </c>
      <c r="C210" t="str">
        <f t="shared" si="8"/>
        <v/>
      </c>
      <c r="D210" t="str">
        <f t="shared" si="9"/>
        <v/>
      </c>
      <c r="H210" s="74" t="str">
        <f>IFERROR(IF(VLOOKUP('Xlookup set'!$S210,'Xlookup set'!$A$1:$R$1239,9,FALSE)=0,"",VLOOKUP('Xlookup set'!$S210,'Xlookup set'!$A$1:$R$1239,9,FALSE)),"")</f>
        <v/>
      </c>
      <c r="I210" t="str">
        <f>IFERROR(IF(VLOOKUP('Xlookup set'!$S210,'Xlookup set'!$A$1:$R$1239,10,FALSE)=0,"",VLOOKUP('Xlookup set'!$S210,'Xlookup set'!$A$1:$R$1239,10,FALSE)),"")</f>
        <v/>
      </c>
      <c r="J210" t="str">
        <f>IFERROR(IF(VLOOKUP('Xlookup set'!$S210,'Xlookup set'!$A$1:$R$1239,11,FALSE)=0,"",VLOOKUP('Xlookup set'!$S210,'Xlookup set'!$A$1:$R$1239,11,FALSE)),"")</f>
        <v/>
      </c>
      <c r="K210" t="str">
        <f>IFERROR(IF(VLOOKUP('Xlookup set'!$S210,'Xlookup set'!$A$1:$R$1239,12,FALSE)=0,"",VLOOKUP('Xlookup set'!$S210,'Xlookup set'!$A$1:$R$1239,12,FALSE)),"")</f>
        <v/>
      </c>
      <c r="L210" t="str">
        <f>IFERROR(IF(VLOOKUP('Xlookup set'!$S210,'Xlookup set'!$A$1:$R$1239,13,FALSE)=0,"",VLOOKUP('Xlookup set'!$S210,'Xlookup set'!$A$1:$R$1239,13,FALSE)),"")</f>
        <v/>
      </c>
      <c r="M210" t="str">
        <f>IFERROR(IF(VLOOKUP('Xlookup set'!$S210,'Xlookup set'!$A$1:$R$1239,14,FALSE)=0,"",VLOOKUP('Xlookup set'!$S210,'Xlookup set'!$A$1:$R$1239,14,FALSE)),"")</f>
        <v/>
      </c>
      <c r="N210" t="str">
        <f>IFERROR(IF(VLOOKUP('Xlookup set'!$S210,'Xlookup set'!$A$1:$R$1239,15,FALSE)=0,"",VLOOKUP('Xlookup set'!$S210,'Xlookup set'!$A$1:$R$1239,15,FALSE)),"")</f>
        <v/>
      </c>
      <c r="O210" t="str">
        <f>IFERROR(IF(VLOOKUP('Xlookup set'!$S210,'Xlookup set'!$A$1:$R$1239,16,FALSE)=0,"",VLOOKUP('Xlookup set'!$S210,'Xlookup set'!$A$1:$R$1239,16,FALSE)),"")</f>
        <v/>
      </c>
      <c r="P210" t="str">
        <f t="array" aca="1" ref="P210" ca="1">IFERROR(Y2IF(VLOOKUP('Xlookup set'!$S210,'Xlookup set'!$A$1:$R$1239,17,FALSE)=0,"",VLOOKUP('Xlookup set'!$S210,'Xlookup set'!$A$1:$R$1239,17,FALSE)),"")</f>
        <v/>
      </c>
      <c r="Q210" t="str">
        <f>IFERROR(IF(VLOOKUP('Xlookup set'!$S210,'Xlookup set'!$A$1:$R$1239,18,FALSE)=0,"",VLOOKUP('Xlookup set'!$S210,'Xlookup set'!$A$1:$R$1239,18,FALSE)),"")</f>
        <v/>
      </c>
    </row>
    <row r="211" spans="1:17">
      <c r="A211" t="str">
        <f>IFERROR(VLOOKUP('Xlookup set'!$S211,'Xlookup set'!$A$1:$R$1239,2,FALSE),"")</f>
        <v/>
      </c>
      <c r="B211" t="str">
        <f>IF(I211&lt;&gt;"",ドッグキャリー!$I$2,"")</f>
        <v/>
      </c>
      <c r="C211" t="str">
        <f t="shared" si="8"/>
        <v/>
      </c>
      <c r="D211" t="str">
        <f t="shared" si="9"/>
        <v/>
      </c>
      <c r="H211" s="74" t="str">
        <f>IFERROR(IF(VLOOKUP('Xlookup set'!$S211,'Xlookup set'!$A$1:$R$1239,9,FALSE)=0,"",VLOOKUP('Xlookup set'!$S211,'Xlookup set'!$A$1:$R$1239,9,FALSE)),"")</f>
        <v/>
      </c>
      <c r="I211" t="str">
        <f>IFERROR(IF(VLOOKUP('Xlookup set'!$S211,'Xlookup set'!$A$1:$R$1239,10,FALSE)=0,"",VLOOKUP('Xlookup set'!$S211,'Xlookup set'!$A$1:$R$1239,10,FALSE)),"")</f>
        <v/>
      </c>
      <c r="J211" t="str">
        <f>IFERROR(IF(VLOOKUP('Xlookup set'!$S211,'Xlookup set'!$A$1:$R$1239,11,FALSE)=0,"",VLOOKUP('Xlookup set'!$S211,'Xlookup set'!$A$1:$R$1239,11,FALSE)),"")</f>
        <v/>
      </c>
      <c r="K211" t="str">
        <f>IFERROR(IF(VLOOKUP('Xlookup set'!$S211,'Xlookup set'!$A$1:$R$1239,12,FALSE)=0,"",VLOOKUP('Xlookup set'!$S211,'Xlookup set'!$A$1:$R$1239,12,FALSE)),"")</f>
        <v/>
      </c>
      <c r="L211" t="str">
        <f>IFERROR(IF(VLOOKUP('Xlookup set'!$S211,'Xlookup set'!$A$1:$R$1239,13,FALSE)=0,"",VLOOKUP('Xlookup set'!$S211,'Xlookup set'!$A$1:$R$1239,13,FALSE)),"")</f>
        <v/>
      </c>
      <c r="M211" t="str">
        <f>IFERROR(IF(VLOOKUP('Xlookup set'!$S211,'Xlookup set'!$A$1:$R$1239,14,FALSE)=0,"",VLOOKUP('Xlookup set'!$S211,'Xlookup set'!$A$1:$R$1239,14,FALSE)),"")</f>
        <v/>
      </c>
      <c r="N211" t="str">
        <f>IFERROR(IF(VLOOKUP('Xlookup set'!$S211,'Xlookup set'!$A$1:$R$1239,15,FALSE)=0,"",VLOOKUP('Xlookup set'!$S211,'Xlookup set'!$A$1:$R$1239,15,FALSE)),"")</f>
        <v/>
      </c>
      <c r="O211" t="str">
        <f>IFERROR(IF(VLOOKUP('Xlookup set'!$S211,'Xlookup set'!$A$1:$R$1239,16,FALSE)=0,"",VLOOKUP('Xlookup set'!$S211,'Xlookup set'!$A$1:$R$1239,16,FALSE)),"")</f>
        <v/>
      </c>
      <c r="P211" t="str">
        <f t="array" aca="1" ref="P211" ca="1">IFERROR(Y2IF(VLOOKUP('Xlookup set'!$S211,'Xlookup set'!$A$1:$R$1239,17,FALSE)=0,"",VLOOKUP('Xlookup set'!$S211,'Xlookup set'!$A$1:$R$1239,17,FALSE)),"")</f>
        <v/>
      </c>
      <c r="Q211" t="str">
        <f>IFERROR(IF(VLOOKUP('Xlookup set'!$S211,'Xlookup set'!$A$1:$R$1239,18,FALSE)=0,"",VLOOKUP('Xlookup set'!$S211,'Xlookup set'!$A$1:$R$1239,18,FALSE)),"")</f>
        <v/>
      </c>
    </row>
    <row r="212" spans="1:17">
      <c r="A212" t="str">
        <f>IFERROR(VLOOKUP('Xlookup set'!$S212,'Xlookup set'!$A$1:$R$1239,2,FALSE),"")</f>
        <v/>
      </c>
      <c r="B212" t="str">
        <f>IF(I212&lt;&gt;"",ドッグキャリー!$I$2,"")</f>
        <v/>
      </c>
      <c r="C212" t="str">
        <f t="shared" si="8"/>
        <v/>
      </c>
      <c r="D212" t="str">
        <f t="shared" si="9"/>
        <v/>
      </c>
      <c r="H212" s="74" t="str">
        <f>IFERROR(IF(VLOOKUP('Xlookup set'!$S212,'Xlookup set'!$A$1:$R$1239,9,FALSE)=0,"",VLOOKUP('Xlookup set'!$S212,'Xlookup set'!$A$1:$R$1239,9,FALSE)),"")</f>
        <v/>
      </c>
      <c r="I212" t="str">
        <f>IFERROR(IF(VLOOKUP('Xlookup set'!$S212,'Xlookup set'!$A$1:$R$1239,10,FALSE)=0,"",VLOOKUP('Xlookup set'!$S212,'Xlookup set'!$A$1:$R$1239,10,FALSE)),"")</f>
        <v/>
      </c>
      <c r="J212" t="str">
        <f>IFERROR(IF(VLOOKUP('Xlookup set'!$S212,'Xlookup set'!$A$1:$R$1239,11,FALSE)=0,"",VLOOKUP('Xlookup set'!$S212,'Xlookup set'!$A$1:$R$1239,11,FALSE)),"")</f>
        <v/>
      </c>
      <c r="K212" t="str">
        <f>IFERROR(IF(VLOOKUP('Xlookup set'!$S212,'Xlookup set'!$A$1:$R$1239,12,FALSE)=0,"",VLOOKUP('Xlookup set'!$S212,'Xlookup set'!$A$1:$R$1239,12,FALSE)),"")</f>
        <v/>
      </c>
      <c r="L212" t="str">
        <f>IFERROR(IF(VLOOKUP('Xlookup set'!$S212,'Xlookup set'!$A$1:$R$1239,13,FALSE)=0,"",VLOOKUP('Xlookup set'!$S212,'Xlookup set'!$A$1:$R$1239,13,FALSE)),"")</f>
        <v/>
      </c>
      <c r="M212" t="str">
        <f>IFERROR(IF(VLOOKUP('Xlookup set'!$S212,'Xlookup set'!$A$1:$R$1239,14,FALSE)=0,"",VLOOKUP('Xlookup set'!$S212,'Xlookup set'!$A$1:$R$1239,14,FALSE)),"")</f>
        <v/>
      </c>
      <c r="N212" t="str">
        <f>IFERROR(IF(VLOOKUP('Xlookup set'!$S212,'Xlookup set'!$A$1:$R$1239,15,FALSE)=0,"",VLOOKUP('Xlookup set'!$S212,'Xlookup set'!$A$1:$R$1239,15,FALSE)),"")</f>
        <v/>
      </c>
      <c r="O212" t="str">
        <f>IFERROR(IF(VLOOKUP('Xlookup set'!$S212,'Xlookup set'!$A$1:$R$1239,16,FALSE)=0,"",VLOOKUP('Xlookup set'!$S212,'Xlookup set'!$A$1:$R$1239,16,FALSE)),"")</f>
        <v/>
      </c>
      <c r="P212" t="str">
        <f t="array" aca="1" ref="P212" ca="1">IFERROR(Y2IF(VLOOKUP('Xlookup set'!$S212,'Xlookup set'!$A$1:$R$1239,17,FALSE)=0,"",VLOOKUP('Xlookup set'!$S212,'Xlookup set'!$A$1:$R$1239,17,FALSE)),"")</f>
        <v/>
      </c>
      <c r="Q212" t="str">
        <f>IFERROR(IF(VLOOKUP('Xlookup set'!$S212,'Xlookup set'!$A$1:$R$1239,18,FALSE)=0,"",VLOOKUP('Xlookup set'!$S212,'Xlookup set'!$A$1:$R$1239,18,FALSE)),"")</f>
        <v/>
      </c>
    </row>
    <row r="213" spans="1:17">
      <c r="A213" t="str">
        <f>IFERROR(VLOOKUP('Xlookup set'!$S213,'Xlookup set'!$A$1:$R$1239,2,FALSE),"")</f>
        <v/>
      </c>
      <c r="B213" t="str">
        <f>IF(I213&lt;&gt;"",ドッグキャリー!$I$2,"")</f>
        <v/>
      </c>
      <c r="C213" t="str">
        <f t="shared" si="8"/>
        <v/>
      </c>
      <c r="D213" t="str">
        <f t="shared" si="9"/>
        <v/>
      </c>
      <c r="H213" s="74" t="str">
        <f>IFERROR(IF(VLOOKUP('Xlookup set'!$S213,'Xlookup set'!$A$1:$R$1239,9,FALSE)=0,"",VLOOKUP('Xlookup set'!$S213,'Xlookup set'!$A$1:$R$1239,9,FALSE)),"")</f>
        <v/>
      </c>
      <c r="I213" t="str">
        <f>IFERROR(IF(VLOOKUP('Xlookup set'!$S213,'Xlookup set'!$A$1:$R$1239,10,FALSE)=0,"",VLOOKUP('Xlookup set'!$S213,'Xlookup set'!$A$1:$R$1239,10,FALSE)),"")</f>
        <v/>
      </c>
      <c r="J213" t="str">
        <f>IFERROR(IF(VLOOKUP('Xlookup set'!$S213,'Xlookup set'!$A$1:$R$1239,11,FALSE)=0,"",VLOOKUP('Xlookup set'!$S213,'Xlookup set'!$A$1:$R$1239,11,FALSE)),"")</f>
        <v/>
      </c>
      <c r="K213" t="str">
        <f>IFERROR(IF(VLOOKUP('Xlookup set'!$S213,'Xlookup set'!$A$1:$R$1239,12,FALSE)=0,"",VLOOKUP('Xlookup set'!$S213,'Xlookup set'!$A$1:$R$1239,12,FALSE)),"")</f>
        <v/>
      </c>
      <c r="L213" t="str">
        <f>IFERROR(IF(VLOOKUP('Xlookup set'!$S213,'Xlookup set'!$A$1:$R$1239,13,FALSE)=0,"",VLOOKUP('Xlookup set'!$S213,'Xlookup set'!$A$1:$R$1239,13,FALSE)),"")</f>
        <v/>
      </c>
      <c r="M213" t="str">
        <f>IFERROR(IF(VLOOKUP('Xlookup set'!$S213,'Xlookup set'!$A$1:$R$1239,14,FALSE)=0,"",VLOOKUP('Xlookup set'!$S213,'Xlookup set'!$A$1:$R$1239,14,FALSE)),"")</f>
        <v/>
      </c>
      <c r="N213" t="str">
        <f>IFERROR(IF(VLOOKUP('Xlookup set'!$S213,'Xlookup set'!$A$1:$R$1239,15,FALSE)=0,"",VLOOKUP('Xlookup set'!$S213,'Xlookup set'!$A$1:$R$1239,15,FALSE)),"")</f>
        <v/>
      </c>
      <c r="O213" t="str">
        <f>IFERROR(IF(VLOOKUP('Xlookup set'!$S213,'Xlookup set'!$A$1:$R$1239,16,FALSE)=0,"",VLOOKUP('Xlookup set'!$S213,'Xlookup set'!$A$1:$R$1239,16,FALSE)),"")</f>
        <v/>
      </c>
      <c r="P213" t="str">
        <f t="array" aca="1" ref="P213" ca="1">IFERROR(Y2IF(VLOOKUP('Xlookup set'!$S213,'Xlookup set'!$A$1:$R$1239,17,FALSE)=0,"",VLOOKUP('Xlookup set'!$S213,'Xlookup set'!$A$1:$R$1239,17,FALSE)),"")</f>
        <v/>
      </c>
      <c r="Q213" t="str">
        <f>IFERROR(IF(VLOOKUP('Xlookup set'!$S213,'Xlookup set'!$A$1:$R$1239,18,FALSE)=0,"",VLOOKUP('Xlookup set'!$S213,'Xlookup set'!$A$1:$R$1239,18,FALSE)),"")</f>
        <v/>
      </c>
    </row>
    <row r="214" spans="1:17">
      <c r="A214" t="str">
        <f>IFERROR(VLOOKUP('Xlookup set'!$S214,'Xlookup set'!$A$1:$R$1239,2,FALSE),"")</f>
        <v/>
      </c>
      <c r="B214" t="str">
        <f>IF(I214&lt;&gt;"",ドッグキャリー!$I$2,"")</f>
        <v/>
      </c>
      <c r="C214" t="str">
        <f t="shared" si="8"/>
        <v/>
      </c>
      <c r="D214" t="str">
        <f t="shared" si="9"/>
        <v/>
      </c>
      <c r="H214" s="74" t="str">
        <f>IFERROR(IF(VLOOKUP('Xlookup set'!$S214,'Xlookup set'!$A$1:$R$1239,9,FALSE)=0,"",VLOOKUP('Xlookup set'!$S214,'Xlookup set'!$A$1:$R$1239,9,FALSE)),"")</f>
        <v/>
      </c>
      <c r="I214" t="str">
        <f>IFERROR(IF(VLOOKUP('Xlookup set'!$S214,'Xlookup set'!$A$1:$R$1239,10,FALSE)=0,"",VLOOKUP('Xlookup set'!$S214,'Xlookup set'!$A$1:$R$1239,10,FALSE)),"")</f>
        <v/>
      </c>
      <c r="J214" t="str">
        <f>IFERROR(IF(VLOOKUP('Xlookup set'!$S214,'Xlookup set'!$A$1:$R$1239,11,FALSE)=0,"",VLOOKUP('Xlookup set'!$S214,'Xlookup set'!$A$1:$R$1239,11,FALSE)),"")</f>
        <v/>
      </c>
      <c r="K214" t="str">
        <f>IFERROR(IF(VLOOKUP('Xlookup set'!$S214,'Xlookup set'!$A$1:$R$1239,12,FALSE)=0,"",VLOOKUP('Xlookup set'!$S214,'Xlookup set'!$A$1:$R$1239,12,FALSE)),"")</f>
        <v/>
      </c>
      <c r="L214" t="str">
        <f>IFERROR(IF(VLOOKUP('Xlookup set'!$S214,'Xlookup set'!$A$1:$R$1239,13,FALSE)=0,"",VLOOKUP('Xlookup set'!$S214,'Xlookup set'!$A$1:$R$1239,13,FALSE)),"")</f>
        <v/>
      </c>
      <c r="M214" t="str">
        <f>IFERROR(IF(VLOOKUP('Xlookup set'!$S214,'Xlookup set'!$A$1:$R$1239,14,FALSE)=0,"",VLOOKUP('Xlookup set'!$S214,'Xlookup set'!$A$1:$R$1239,14,FALSE)),"")</f>
        <v/>
      </c>
      <c r="N214" t="str">
        <f>IFERROR(IF(VLOOKUP('Xlookup set'!$S214,'Xlookup set'!$A$1:$R$1239,15,FALSE)=0,"",VLOOKUP('Xlookup set'!$S214,'Xlookup set'!$A$1:$R$1239,15,FALSE)),"")</f>
        <v/>
      </c>
      <c r="O214" t="str">
        <f>IFERROR(IF(VLOOKUP('Xlookup set'!$S214,'Xlookup set'!$A$1:$R$1239,16,FALSE)=0,"",VLOOKUP('Xlookup set'!$S214,'Xlookup set'!$A$1:$R$1239,16,FALSE)),"")</f>
        <v/>
      </c>
      <c r="P214" t="str">
        <f t="array" aca="1" ref="P214" ca="1">IFERROR(Y2IF(VLOOKUP('Xlookup set'!$S214,'Xlookup set'!$A$1:$R$1239,17,FALSE)=0,"",VLOOKUP('Xlookup set'!$S214,'Xlookup set'!$A$1:$R$1239,17,FALSE)),"")</f>
        <v/>
      </c>
      <c r="Q214" t="str">
        <f>IFERROR(IF(VLOOKUP('Xlookup set'!$S214,'Xlookup set'!$A$1:$R$1239,18,FALSE)=0,"",VLOOKUP('Xlookup set'!$S214,'Xlookup set'!$A$1:$R$1239,18,FALSE)),"")</f>
        <v/>
      </c>
    </row>
    <row r="215" spans="1:17">
      <c r="A215" t="str">
        <f>IFERROR(VLOOKUP('Xlookup set'!$S215,'Xlookup set'!$A$1:$R$1239,2,FALSE),"")</f>
        <v/>
      </c>
      <c r="B215" t="str">
        <f>IF(I215&lt;&gt;"",ドッグキャリー!$I$2,"")</f>
        <v/>
      </c>
      <c r="C215" t="str">
        <f t="shared" si="8"/>
        <v/>
      </c>
      <c r="D215" t="str">
        <f t="shared" si="9"/>
        <v/>
      </c>
      <c r="H215" s="74" t="str">
        <f>IFERROR(IF(VLOOKUP('Xlookup set'!$S215,'Xlookup set'!$A$1:$R$1239,9,FALSE)=0,"",VLOOKUP('Xlookup set'!$S215,'Xlookup set'!$A$1:$R$1239,9,FALSE)),"")</f>
        <v/>
      </c>
      <c r="I215" t="str">
        <f>IFERROR(IF(VLOOKUP('Xlookup set'!$S215,'Xlookup set'!$A$1:$R$1239,10,FALSE)=0,"",VLOOKUP('Xlookup set'!$S215,'Xlookup set'!$A$1:$R$1239,10,FALSE)),"")</f>
        <v/>
      </c>
      <c r="J215" t="str">
        <f>IFERROR(IF(VLOOKUP('Xlookup set'!$S215,'Xlookup set'!$A$1:$R$1239,11,FALSE)=0,"",VLOOKUP('Xlookup set'!$S215,'Xlookup set'!$A$1:$R$1239,11,FALSE)),"")</f>
        <v/>
      </c>
      <c r="K215" t="str">
        <f>IFERROR(IF(VLOOKUP('Xlookup set'!$S215,'Xlookup set'!$A$1:$R$1239,12,FALSE)=0,"",VLOOKUP('Xlookup set'!$S215,'Xlookup set'!$A$1:$R$1239,12,FALSE)),"")</f>
        <v/>
      </c>
      <c r="L215" t="str">
        <f>IFERROR(IF(VLOOKUP('Xlookup set'!$S215,'Xlookup set'!$A$1:$R$1239,13,FALSE)=0,"",VLOOKUP('Xlookup set'!$S215,'Xlookup set'!$A$1:$R$1239,13,FALSE)),"")</f>
        <v/>
      </c>
      <c r="M215" t="str">
        <f>IFERROR(IF(VLOOKUP('Xlookup set'!$S215,'Xlookup set'!$A$1:$R$1239,14,FALSE)=0,"",VLOOKUP('Xlookup set'!$S215,'Xlookup set'!$A$1:$R$1239,14,FALSE)),"")</f>
        <v/>
      </c>
      <c r="N215" t="str">
        <f>IFERROR(IF(VLOOKUP('Xlookup set'!$S215,'Xlookup set'!$A$1:$R$1239,15,FALSE)=0,"",VLOOKUP('Xlookup set'!$S215,'Xlookup set'!$A$1:$R$1239,15,FALSE)),"")</f>
        <v/>
      </c>
      <c r="O215" t="str">
        <f>IFERROR(IF(VLOOKUP('Xlookup set'!$S215,'Xlookup set'!$A$1:$R$1239,16,FALSE)=0,"",VLOOKUP('Xlookup set'!$S215,'Xlookup set'!$A$1:$R$1239,16,FALSE)),"")</f>
        <v/>
      </c>
      <c r="P215" t="str">
        <f t="array" aca="1" ref="P215" ca="1">IFERROR(Y2IF(VLOOKUP('Xlookup set'!$S215,'Xlookup set'!$A$1:$R$1239,17,FALSE)=0,"",VLOOKUP('Xlookup set'!$S215,'Xlookup set'!$A$1:$R$1239,17,FALSE)),"")</f>
        <v/>
      </c>
      <c r="Q215" t="str">
        <f>IFERROR(IF(VLOOKUP('Xlookup set'!$S215,'Xlookup set'!$A$1:$R$1239,18,FALSE)=0,"",VLOOKUP('Xlookup set'!$S215,'Xlookup set'!$A$1:$R$1239,18,FALSE)),"")</f>
        <v/>
      </c>
    </row>
    <row r="216" spans="1:17">
      <c r="A216" t="str">
        <f>IFERROR(VLOOKUP('Xlookup set'!$S216,'Xlookup set'!$A$1:$R$1239,2,FALSE),"")</f>
        <v/>
      </c>
      <c r="B216" t="str">
        <f>IF(I216&lt;&gt;"",ドッグキャリー!$I$2,"")</f>
        <v/>
      </c>
      <c r="C216" t="str">
        <f t="shared" si="8"/>
        <v/>
      </c>
      <c r="D216" t="str">
        <f t="shared" si="9"/>
        <v/>
      </c>
      <c r="H216" s="74" t="str">
        <f>IFERROR(IF(VLOOKUP('Xlookup set'!$S216,'Xlookup set'!$A$1:$R$1239,9,FALSE)=0,"",VLOOKUP('Xlookup set'!$S216,'Xlookup set'!$A$1:$R$1239,9,FALSE)),"")</f>
        <v/>
      </c>
      <c r="I216" t="str">
        <f>IFERROR(IF(VLOOKUP('Xlookup set'!$S216,'Xlookup set'!$A$1:$R$1239,10,FALSE)=0,"",VLOOKUP('Xlookup set'!$S216,'Xlookup set'!$A$1:$R$1239,10,FALSE)),"")</f>
        <v/>
      </c>
      <c r="J216" t="str">
        <f>IFERROR(IF(VLOOKUP('Xlookup set'!$S216,'Xlookup set'!$A$1:$R$1239,11,FALSE)=0,"",VLOOKUP('Xlookup set'!$S216,'Xlookup set'!$A$1:$R$1239,11,FALSE)),"")</f>
        <v/>
      </c>
      <c r="K216" t="str">
        <f>IFERROR(IF(VLOOKUP('Xlookup set'!$S216,'Xlookup set'!$A$1:$R$1239,12,FALSE)=0,"",VLOOKUP('Xlookup set'!$S216,'Xlookup set'!$A$1:$R$1239,12,FALSE)),"")</f>
        <v/>
      </c>
      <c r="L216" t="str">
        <f>IFERROR(IF(VLOOKUP('Xlookup set'!$S216,'Xlookup set'!$A$1:$R$1239,13,FALSE)=0,"",VLOOKUP('Xlookup set'!$S216,'Xlookup set'!$A$1:$R$1239,13,FALSE)),"")</f>
        <v/>
      </c>
      <c r="M216" t="str">
        <f>IFERROR(IF(VLOOKUP('Xlookup set'!$S216,'Xlookup set'!$A$1:$R$1239,14,FALSE)=0,"",VLOOKUP('Xlookup set'!$S216,'Xlookup set'!$A$1:$R$1239,14,FALSE)),"")</f>
        <v/>
      </c>
      <c r="N216" t="str">
        <f>IFERROR(IF(VLOOKUP('Xlookup set'!$S216,'Xlookup set'!$A$1:$R$1239,15,FALSE)=0,"",VLOOKUP('Xlookup set'!$S216,'Xlookup set'!$A$1:$R$1239,15,FALSE)),"")</f>
        <v/>
      </c>
      <c r="O216" t="str">
        <f>IFERROR(IF(VLOOKUP('Xlookup set'!$S216,'Xlookup set'!$A$1:$R$1239,16,FALSE)=0,"",VLOOKUP('Xlookup set'!$S216,'Xlookup set'!$A$1:$R$1239,16,FALSE)),"")</f>
        <v/>
      </c>
      <c r="P216" t="str">
        <f t="array" aca="1" ref="P216" ca="1">IFERROR(Y2IF(VLOOKUP('Xlookup set'!$S216,'Xlookup set'!$A$1:$R$1239,17,FALSE)=0,"",VLOOKUP('Xlookup set'!$S216,'Xlookup set'!$A$1:$R$1239,17,FALSE)),"")</f>
        <v/>
      </c>
      <c r="Q216" t="str">
        <f>IFERROR(IF(VLOOKUP('Xlookup set'!$S216,'Xlookup set'!$A$1:$R$1239,18,FALSE)=0,"",VLOOKUP('Xlookup set'!$S216,'Xlookup set'!$A$1:$R$1239,18,FALSE)),"")</f>
        <v/>
      </c>
    </row>
    <row r="217" spans="1:17">
      <c r="A217" t="str">
        <f>IFERROR(VLOOKUP('Xlookup set'!$S217,'Xlookup set'!$A$1:$R$1239,2,FALSE),"")</f>
        <v/>
      </c>
      <c r="B217" t="str">
        <f>IF(I217&lt;&gt;"",ドッグキャリー!$I$2,"")</f>
        <v/>
      </c>
      <c r="C217" t="str">
        <f t="shared" si="8"/>
        <v/>
      </c>
      <c r="D217" t="str">
        <f t="shared" si="9"/>
        <v/>
      </c>
      <c r="H217" s="74" t="str">
        <f>IFERROR(IF(VLOOKUP('Xlookup set'!$S217,'Xlookup set'!$A$1:$R$1239,9,FALSE)=0,"",VLOOKUP('Xlookup set'!$S217,'Xlookup set'!$A$1:$R$1239,9,FALSE)),"")</f>
        <v/>
      </c>
      <c r="I217" t="str">
        <f>IFERROR(IF(VLOOKUP('Xlookup set'!$S217,'Xlookup set'!$A$1:$R$1239,10,FALSE)=0,"",VLOOKUP('Xlookup set'!$S217,'Xlookup set'!$A$1:$R$1239,10,FALSE)),"")</f>
        <v/>
      </c>
      <c r="J217" t="str">
        <f>IFERROR(IF(VLOOKUP('Xlookup set'!$S217,'Xlookup set'!$A$1:$R$1239,11,FALSE)=0,"",VLOOKUP('Xlookup set'!$S217,'Xlookup set'!$A$1:$R$1239,11,FALSE)),"")</f>
        <v/>
      </c>
      <c r="K217" t="str">
        <f>IFERROR(IF(VLOOKUP('Xlookup set'!$S217,'Xlookup set'!$A$1:$R$1239,12,FALSE)=0,"",VLOOKUP('Xlookup set'!$S217,'Xlookup set'!$A$1:$R$1239,12,FALSE)),"")</f>
        <v/>
      </c>
      <c r="L217" t="str">
        <f>IFERROR(IF(VLOOKUP('Xlookup set'!$S217,'Xlookup set'!$A$1:$R$1239,13,FALSE)=0,"",VLOOKUP('Xlookup set'!$S217,'Xlookup set'!$A$1:$R$1239,13,FALSE)),"")</f>
        <v/>
      </c>
      <c r="M217" t="str">
        <f>IFERROR(IF(VLOOKUP('Xlookup set'!$S217,'Xlookup set'!$A$1:$R$1239,14,FALSE)=0,"",VLOOKUP('Xlookup set'!$S217,'Xlookup set'!$A$1:$R$1239,14,FALSE)),"")</f>
        <v/>
      </c>
      <c r="N217" t="str">
        <f>IFERROR(IF(VLOOKUP('Xlookup set'!$S217,'Xlookup set'!$A$1:$R$1239,15,FALSE)=0,"",VLOOKUP('Xlookup set'!$S217,'Xlookup set'!$A$1:$R$1239,15,FALSE)),"")</f>
        <v/>
      </c>
      <c r="O217" t="str">
        <f>IFERROR(IF(VLOOKUP('Xlookup set'!$S217,'Xlookup set'!$A$1:$R$1239,16,FALSE)=0,"",VLOOKUP('Xlookup set'!$S217,'Xlookup set'!$A$1:$R$1239,16,FALSE)),"")</f>
        <v/>
      </c>
      <c r="P217" t="str">
        <f t="array" aca="1" ref="P217" ca="1">IFERROR(Y2IF(VLOOKUP('Xlookup set'!$S217,'Xlookup set'!$A$1:$R$1239,17,FALSE)=0,"",VLOOKUP('Xlookup set'!$S217,'Xlookup set'!$A$1:$R$1239,17,FALSE)),"")</f>
        <v/>
      </c>
      <c r="Q217" t="str">
        <f>IFERROR(IF(VLOOKUP('Xlookup set'!$S217,'Xlookup set'!$A$1:$R$1239,18,FALSE)=0,"",VLOOKUP('Xlookup set'!$S217,'Xlookup set'!$A$1:$R$1239,18,FALSE)),"")</f>
        <v/>
      </c>
    </row>
    <row r="218" spans="1:17">
      <c r="A218" t="str">
        <f>IFERROR(VLOOKUP('Xlookup set'!$S218,'Xlookup set'!$A$1:$R$1239,2,FALSE),"")</f>
        <v/>
      </c>
      <c r="B218" t="str">
        <f>IF(I218&lt;&gt;"",ドッグキャリー!$I$2,"")</f>
        <v/>
      </c>
      <c r="C218" t="str">
        <f t="shared" si="8"/>
        <v/>
      </c>
      <c r="D218" t="str">
        <f t="shared" si="9"/>
        <v/>
      </c>
      <c r="H218" s="74" t="str">
        <f>IFERROR(IF(VLOOKUP('Xlookup set'!$S218,'Xlookup set'!$A$1:$R$1239,9,FALSE)=0,"",VLOOKUP('Xlookup set'!$S218,'Xlookup set'!$A$1:$R$1239,9,FALSE)),"")</f>
        <v/>
      </c>
      <c r="I218" t="str">
        <f>IFERROR(IF(VLOOKUP('Xlookup set'!$S218,'Xlookup set'!$A$1:$R$1239,10,FALSE)=0,"",VLOOKUP('Xlookup set'!$S218,'Xlookup set'!$A$1:$R$1239,10,FALSE)),"")</f>
        <v/>
      </c>
      <c r="J218" t="str">
        <f>IFERROR(IF(VLOOKUP('Xlookup set'!$S218,'Xlookup set'!$A$1:$R$1239,11,FALSE)=0,"",VLOOKUP('Xlookup set'!$S218,'Xlookup set'!$A$1:$R$1239,11,FALSE)),"")</f>
        <v/>
      </c>
      <c r="K218" t="str">
        <f>IFERROR(IF(VLOOKUP('Xlookup set'!$S218,'Xlookup set'!$A$1:$R$1239,12,FALSE)=0,"",VLOOKUP('Xlookup set'!$S218,'Xlookup set'!$A$1:$R$1239,12,FALSE)),"")</f>
        <v/>
      </c>
      <c r="L218" t="str">
        <f>IFERROR(IF(VLOOKUP('Xlookup set'!$S218,'Xlookup set'!$A$1:$R$1239,13,FALSE)=0,"",VLOOKUP('Xlookup set'!$S218,'Xlookup set'!$A$1:$R$1239,13,FALSE)),"")</f>
        <v/>
      </c>
      <c r="M218" t="str">
        <f>IFERROR(IF(VLOOKUP('Xlookup set'!$S218,'Xlookup set'!$A$1:$R$1239,14,FALSE)=0,"",VLOOKUP('Xlookup set'!$S218,'Xlookup set'!$A$1:$R$1239,14,FALSE)),"")</f>
        <v/>
      </c>
      <c r="N218" t="str">
        <f>IFERROR(IF(VLOOKUP('Xlookup set'!$S218,'Xlookup set'!$A$1:$R$1239,15,FALSE)=0,"",VLOOKUP('Xlookup set'!$S218,'Xlookup set'!$A$1:$R$1239,15,FALSE)),"")</f>
        <v/>
      </c>
      <c r="O218" t="str">
        <f>IFERROR(IF(VLOOKUP('Xlookup set'!$S218,'Xlookup set'!$A$1:$R$1239,16,FALSE)=0,"",VLOOKUP('Xlookup set'!$S218,'Xlookup set'!$A$1:$R$1239,16,FALSE)),"")</f>
        <v/>
      </c>
      <c r="P218" t="str">
        <f t="array" aca="1" ref="P218" ca="1">IFERROR(Y2IF(VLOOKUP('Xlookup set'!$S218,'Xlookup set'!$A$1:$R$1239,17,FALSE)=0,"",VLOOKUP('Xlookup set'!$S218,'Xlookup set'!$A$1:$R$1239,17,FALSE)),"")</f>
        <v/>
      </c>
      <c r="Q218" t="str">
        <f>IFERROR(IF(VLOOKUP('Xlookup set'!$S218,'Xlookup set'!$A$1:$R$1239,18,FALSE)=0,"",VLOOKUP('Xlookup set'!$S218,'Xlookup set'!$A$1:$R$1239,18,FALSE)),"")</f>
        <v/>
      </c>
    </row>
    <row r="219" spans="1:17">
      <c r="A219" t="str">
        <f>IFERROR(VLOOKUP('Xlookup set'!$S219,'Xlookup set'!$A$1:$R$1239,2,FALSE),"")</f>
        <v/>
      </c>
      <c r="B219" t="str">
        <f>IF(I219&lt;&gt;"",ドッグキャリー!$I$2,"")</f>
        <v/>
      </c>
      <c r="C219" t="str">
        <f t="shared" si="8"/>
        <v/>
      </c>
      <c r="D219" t="str">
        <f t="shared" si="9"/>
        <v/>
      </c>
      <c r="H219" s="74" t="str">
        <f>IFERROR(IF(VLOOKUP('Xlookup set'!$S219,'Xlookup set'!$A$1:$R$1239,9,FALSE)=0,"",VLOOKUP('Xlookup set'!$S219,'Xlookup set'!$A$1:$R$1239,9,FALSE)),"")</f>
        <v/>
      </c>
      <c r="I219" t="str">
        <f>IFERROR(IF(VLOOKUP('Xlookup set'!$S219,'Xlookup set'!$A$1:$R$1239,10,FALSE)=0,"",VLOOKUP('Xlookup set'!$S219,'Xlookup set'!$A$1:$R$1239,10,FALSE)),"")</f>
        <v/>
      </c>
      <c r="J219" t="str">
        <f>IFERROR(IF(VLOOKUP('Xlookup set'!$S219,'Xlookup set'!$A$1:$R$1239,11,FALSE)=0,"",VLOOKUP('Xlookup set'!$S219,'Xlookup set'!$A$1:$R$1239,11,FALSE)),"")</f>
        <v/>
      </c>
      <c r="K219" t="str">
        <f>IFERROR(IF(VLOOKUP('Xlookup set'!$S219,'Xlookup set'!$A$1:$R$1239,12,FALSE)=0,"",VLOOKUP('Xlookup set'!$S219,'Xlookup set'!$A$1:$R$1239,12,FALSE)),"")</f>
        <v/>
      </c>
      <c r="L219" t="str">
        <f>IFERROR(IF(VLOOKUP('Xlookup set'!$S219,'Xlookup set'!$A$1:$R$1239,13,FALSE)=0,"",VLOOKUP('Xlookup set'!$S219,'Xlookup set'!$A$1:$R$1239,13,FALSE)),"")</f>
        <v/>
      </c>
      <c r="M219" t="str">
        <f>IFERROR(IF(VLOOKUP('Xlookup set'!$S219,'Xlookup set'!$A$1:$R$1239,14,FALSE)=0,"",VLOOKUP('Xlookup set'!$S219,'Xlookup set'!$A$1:$R$1239,14,FALSE)),"")</f>
        <v/>
      </c>
      <c r="N219" t="str">
        <f>IFERROR(IF(VLOOKUP('Xlookup set'!$S219,'Xlookup set'!$A$1:$R$1239,15,FALSE)=0,"",VLOOKUP('Xlookup set'!$S219,'Xlookup set'!$A$1:$R$1239,15,FALSE)),"")</f>
        <v/>
      </c>
      <c r="O219" t="str">
        <f>IFERROR(IF(VLOOKUP('Xlookup set'!$S219,'Xlookup set'!$A$1:$R$1239,16,FALSE)=0,"",VLOOKUP('Xlookup set'!$S219,'Xlookup set'!$A$1:$R$1239,16,FALSE)),"")</f>
        <v/>
      </c>
      <c r="P219" t="str">
        <f t="array" aca="1" ref="P219" ca="1">IFERROR(Y2IF(VLOOKUP('Xlookup set'!$S219,'Xlookup set'!$A$1:$R$1239,17,FALSE)=0,"",VLOOKUP('Xlookup set'!$S219,'Xlookup set'!$A$1:$R$1239,17,FALSE)),"")</f>
        <v/>
      </c>
      <c r="Q219" t="str">
        <f>IFERROR(IF(VLOOKUP('Xlookup set'!$S219,'Xlookup set'!$A$1:$R$1239,18,FALSE)=0,"",VLOOKUP('Xlookup set'!$S219,'Xlookup set'!$A$1:$R$1239,18,FALSE)),"")</f>
        <v/>
      </c>
    </row>
    <row r="220" spans="1:17">
      <c r="A220" t="str">
        <f>IFERROR(VLOOKUP('Xlookup set'!$S220,'Xlookup set'!$A$1:$R$1239,2,FALSE),"")</f>
        <v/>
      </c>
      <c r="B220" t="str">
        <f>IF(I220&lt;&gt;"",ドッグキャリー!$I$2,"")</f>
        <v/>
      </c>
      <c r="C220" t="str">
        <f t="shared" si="8"/>
        <v/>
      </c>
      <c r="D220" t="str">
        <f t="shared" si="9"/>
        <v/>
      </c>
      <c r="H220" s="74" t="str">
        <f>IFERROR(IF(VLOOKUP('Xlookup set'!$S220,'Xlookup set'!$A$1:$R$1239,9,FALSE)=0,"",VLOOKUP('Xlookup set'!$S220,'Xlookup set'!$A$1:$R$1239,9,FALSE)),"")</f>
        <v/>
      </c>
      <c r="I220" t="str">
        <f>IFERROR(IF(VLOOKUP('Xlookup set'!$S220,'Xlookup set'!$A$1:$R$1239,10,FALSE)=0,"",VLOOKUP('Xlookup set'!$S220,'Xlookup set'!$A$1:$R$1239,10,FALSE)),"")</f>
        <v/>
      </c>
      <c r="J220" t="str">
        <f>IFERROR(IF(VLOOKUP('Xlookup set'!$S220,'Xlookup set'!$A$1:$R$1239,11,FALSE)=0,"",VLOOKUP('Xlookup set'!$S220,'Xlookup set'!$A$1:$R$1239,11,FALSE)),"")</f>
        <v/>
      </c>
      <c r="K220" t="str">
        <f>IFERROR(IF(VLOOKUP('Xlookup set'!$S220,'Xlookup set'!$A$1:$R$1239,12,FALSE)=0,"",VLOOKUP('Xlookup set'!$S220,'Xlookup set'!$A$1:$R$1239,12,FALSE)),"")</f>
        <v/>
      </c>
      <c r="L220" t="str">
        <f>IFERROR(IF(VLOOKUP('Xlookup set'!$S220,'Xlookup set'!$A$1:$R$1239,13,FALSE)=0,"",VLOOKUP('Xlookup set'!$S220,'Xlookup set'!$A$1:$R$1239,13,FALSE)),"")</f>
        <v/>
      </c>
      <c r="M220" t="str">
        <f>IFERROR(IF(VLOOKUP('Xlookup set'!$S220,'Xlookup set'!$A$1:$R$1239,14,FALSE)=0,"",VLOOKUP('Xlookup set'!$S220,'Xlookup set'!$A$1:$R$1239,14,FALSE)),"")</f>
        <v/>
      </c>
      <c r="N220" t="str">
        <f>IFERROR(IF(VLOOKUP('Xlookup set'!$S220,'Xlookup set'!$A$1:$R$1239,15,FALSE)=0,"",VLOOKUP('Xlookup set'!$S220,'Xlookup set'!$A$1:$R$1239,15,FALSE)),"")</f>
        <v/>
      </c>
      <c r="O220" t="str">
        <f>IFERROR(IF(VLOOKUP('Xlookup set'!$S220,'Xlookup set'!$A$1:$R$1239,16,FALSE)=0,"",VLOOKUP('Xlookup set'!$S220,'Xlookup set'!$A$1:$R$1239,16,FALSE)),"")</f>
        <v/>
      </c>
      <c r="P220" t="str">
        <f t="array" aca="1" ref="P220" ca="1">IFERROR(Y2IF(VLOOKUP('Xlookup set'!$S220,'Xlookup set'!$A$1:$R$1239,17,FALSE)=0,"",VLOOKUP('Xlookup set'!$S220,'Xlookup set'!$A$1:$R$1239,17,FALSE)),"")</f>
        <v/>
      </c>
      <c r="Q220" t="str">
        <f>IFERROR(IF(VLOOKUP('Xlookup set'!$S220,'Xlookup set'!$A$1:$R$1239,18,FALSE)=0,"",VLOOKUP('Xlookup set'!$S220,'Xlookup set'!$A$1:$R$1239,18,FALSE)),"")</f>
        <v/>
      </c>
    </row>
    <row r="221" spans="1:17">
      <c r="A221" t="str">
        <f>IFERROR(VLOOKUP('Xlookup set'!$S221,'Xlookup set'!$A$1:$R$1239,2,FALSE),"")</f>
        <v/>
      </c>
      <c r="B221" t="str">
        <f>IF(I221&lt;&gt;"",ドッグキャリー!$I$2,"")</f>
        <v/>
      </c>
      <c r="C221" t="str">
        <f t="shared" si="8"/>
        <v/>
      </c>
      <c r="D221" t="str">
        <f t="shared" si="9"/>
        <v/>
      </c>
      <c r="H221" s="74" t="str">
        <f>IFERROR(IF(VLOOKUP('Xlookup set'!$S221,'Xlookup set'!$A$1:$R$1239,9,FALSE)=0,"",VLOOKUP('Xlookup set'!$S221,'Xlookup set'!$A$1:$R$1239,9,FALSE)),"")</f>
        <v/>
      </c>
      <c r="I221" t="str">
        <f>IFERROR(IF(VLOOKUP('Xlookup set'!$S221,'Xlookup set'!$A$1:$R$1239,10,FALSE)=0,"",VLOOKUP('Xlookup set'!$S221,'Xlookup set'!$A$1:$R$1239,10,FALSE)),"")</f>
        <v/>
      </c>
      <c r="J221" t="str">
        <f>IFERROR(IF(VLOOKUP('Xlookup set'!$S221,'Xlookup set'!$A$1:$R$1239,11,FALSE)=0,"",VLOOKUP('Xlookup set'!$S221,'Xlookup set'!$A$1:$R$1239,11,FALSE)),"")</f>
        <v/>
      </c>
      <c r="K221" t="str">
        <f>IFERROR(IF(VLOOKUP('Xlookup set'!$S221,'Xlookup set'!$A$1:$R$1239,12,FALSE)=0,"",VLOOKUP('Xlookup set'!$S221,'Xlookup set'!$A$1:$R$1239,12,FALSE)),"")</f>
        <v/>
      </c>
      <c r="L221" t="str">
        <f>IFERROR(IF(VLOOKUP('Xlookup set'!$S221,'Xlookup set'!$A$1:$R$1239,13,FALSE)=0,"",VLOOKUP('Xlookup set'!$S221,'Xlookup set'!$A$1:$R$1239,13,FALSE)),"")</f>
        <v/>
      </c>
      <c r="M221" t="str">
        <f>IFERROR(IF(VLOOKUP('Xlookup set'!$S221,'Xlookup set'!$A$1:$R$1239,14,FALSE)=0,"",VLOOKUP('Xlookup set'!$S221,'Xlookup set'!$A$1:$R$1239,14,FALSE)),"")</f>
        <v/>
      </c>
      <c r="N221" t="str">
        <f>IFERROR(IF(VLOOKUP('Xlookup set'!$S221,'Xlookup set'!$A$1:$R$1239,15,FALSE)=0,"",VLOOKUP('Xlookup set'!$S221,'Xlookup set'!$A$1:$R$1239,15,FALSE)),"")</f>
        <v/>
      </c>
      <c r="O221" t="str">
        <f>IFERROR(IF(VLOOKUP('Xlookup set'!$S221,'Xlookup set'!$A$1:$R$1239,16,FALSE)=0,"",VLOOKUP('Xlookup set'!$S221,'Xlookup set'!$A$1:$R$1239,16,FALSE)),"")</f>
        <v/>
      </c>
      <c r="P221" t="str">
        <f t="array" aca="1" ref="P221" ca="1">IFERROR(Y2IF(VLOOKUP('Xlookup set'!$S221,'Xlookup set'!$A$1:$R$1239,17,FALSE)=0,"",VLOOKUP('Xlookup set'!$S221,'Xlookup set'!$A$1:$R$1239,17,FALSE)),"")</f>
        <v/>
      </c>
      <c r="Q221" t="str">
        <f>IFERROR(IF(VLOOKUP('Xlookup set'!$S221,'Xlookup set'!$A$1:$R$1239,18,FALSE)=0,"",VLOOKUP('Xlookup set'!$S221,'Xlookup set'!$A$1:$R$1239,18,FALSE)),"")</f>
        <v/>
      </c>
    </row>
    <row r="222" spans="1:17">
      <c r="A222" t="str">
        <f>IFERROR(VLOOKUP('Xlookup set'!$S222,'Xlookup set'!$A$1:$R$1239,2,FALSE),"")</f>
        <v/>
      </c>
      <c r="B222" t="str">
        <f>IF(I222&lt;&gt;"",ドッグキャリー!$I$2,"")</f>
        <v/>
      </c>
      <c r="C222" t="str">
        <f t="shared" si="8"/>
        <v/>
      </c>
      <c r="D222" t="str">
        <f t="shared" si="9"/>
        <v/>
      </c>
      <c r="H222" s="74" t="str">
        <f>IFERROR(IF(VLOOKUP('Xlookup set'!$S222,'Xlookup set'!$A$1:$R$1239,9,FALSE)=0,"",VLOOKUP('Xlookup set'!$S222,'Xlookup set'!$A$1:$R$1239,9,FALSE)),"")</f>
        <v/>
      </c>
      <c r="I222" t="str">
        <f>IFERROR(IF(VLOOKUP('Xlookup set'!$S222,'Xlookup set'!$A$1:$R$1239,10,FALSE)=0,"",VLOOKUP('Xlookup set'!$S222,'Xlookup set'!$A$1:$R$1239,10,FALSE)),"")</f>
        <v/>
      </c>
      <c r="J222" t="str">
        <f>IFERROR(IF(VLOOKUP('Xlookup set'!$S222,'Xlookup set'!$A$1:$R$1239,11,FALSE)=0,"",VLOOKUP('Xlookup set'!$S222,'Xlookup set'!$A$1:$R$1239,11,FALSE)),"")</f>
        <v/>
      </c>
      <c r="K222" t="str">
        <f>IFERROR(IF(VLOOKUP('Xlookup set'!$S222,'Xlookup set'!$A$1:$R$1239,12,FALSE)=0,"",VLOOKUP('Xlookup set'!$S222,'Xlookup set'!$A$1:$R$1239,12,FALSE)),"")</f>
        <v/>
      </c>
      <c r="L222" t="str">
        <f>IFERROR(IF(VLOOKUP('Xlookup set'!$S222,'Xlookup set'!$A$1:$R$1239,13,FALSE)=0,"",VLOOKUP('Xlookup set'!$S222,'Xlookup set'!$A$1:$R$1239,13,FALSE)),"")</f>
        <v/>
      </c>
      <c r="M222" t="str">
        <f>IFERROR(IF(VLOOKUP('Xlookup set'!$S222,'Xlookup set'!$A$1:$R$1239,14,FALSE)=0,"",VLOOKUP('Xlookup set'!$S222,'Xlookup set'!$A$1:$R$1239,14,FALSE)),"")</f>
        <v/>
      </c>
      <c r="N222" t="str">
        <f>IFERROR(IF(VLOOKUP('Xlookup set'!$S222,'Xlookup set'!$A$1:$R$1239,15,FALSE)=0,"",VLOOKUP('Xlookup set'!$S222,'Xlookup set'!$A$1:$R$1239,15,FALSE)),"")</f>
        <v/>
      </c>
      <c r="O222" t="str">
        <f>IFERROR(IF(VLOOKUP('Xlookup set'!$S222,'Xlookup set'!$A$1:$R$1239,16,FALSE)=0,"",VLOOKUP('Xlookup set'!$S222,'Xlookup set'!$A$1:$R$1239,16,FALSE)),"")</f>
        <v/>
      </c>
      <c r="P222" t="str">
        <f t="array" aca="1" ref="P222" ca="1">IFERROR(Y2IF(VLOOKUP('Xlookup set'!$S222,'Xlookup set'!$A$1:$R$1239,17,FALSE)=0,"",VLOOKUP('Xlookup set'!$S222,'Xlookup set'!$A$1:$R$1239,17,FALSE)),"")</f>
        <v/>
      </c>
      <c r="Q222" t="str">
        <f>IFERROR(IF(VLOOKUP('Xlookup set'!$S222,'Xlookup set'!$A$1:$R$1239,18,FALSE)=0,"",VLOOKUP('Xlookup set'!$S222,'Xlookup set'!$A$1:$R$1239,18,FALSE)),"")</f>
        <v/>
      </c>
    </row>
    <row r="223" spans="1:17">
      <c r="A223" t="str">
        <f>IFERROR(VLOOKUP('Xlookup set'!$S223,'Xlookup set'!$A$1:$R$1239,2,FALSE),"")</f>
        <v/>
      </c>
      <c r="B223" t="str">
        <f>IF(I223&lt;&gt;"",ドッグキャリー!$I$2,"")</f>
        <v/>
      </c>
      <c r="C223" t="str">
        <f t="shared" si="8"/>
        <v/>
      </c>
      <c r="D223" t="str">
        <f t="shared" si="9"/>
        <v/>
      </c>
      <c r="H223" s="74" t="str">
        <f>IFERROR(IF(VLOOKUP('Xlookup set'!$S223,'Xlookup set'!$A$1:$R$1239,9,FALSE)=0,"",VLOOKUP('Xlookup set'!$S223,'Xlookup set'!$A$1:$R$1239,9,FALSE)),"")</f>
        <v/>
      </c>
      <c r="I223" t="str">
        <f>IFERROR(IF(VLOOKUP('Xlookup set'!$S223,'Xlookup set'!$A$1:$R$1239,10,FALSE)=0,"",VLOOKUP('Xlookup set'!$S223,'Xlookup set'!$A$1:$R$1239,10,FALSE)),"")</f>
        <v/>
      </c>
      <c r="J223" t="str">
        <f>IFERROR(IF(VLOOKUP('Xlookup set'!$S223,'Xlookup set'!$A$1:$R$1239,11,FALSE)=0,"",VLOOKUP('Xlookup set'!$S223,'Xlookup set'!$A$1:$R$1239,11,FALSE)),"")</f>
        <v/>
      </c>
      <c r="K223" t="str">
        <f>IFERROR(IF(VLOOKUP('Xlookup set'!$S223,'Xlookup set'!$A$1:$R$1239,12,FALSE)=0,"",VLOOKUP('Xlookup set'!$S223,'Xlookup set'!$A$1:$R$1239,12,FALSE)),"")</f>
        <v/>
      </c>
      <c r="L223" t="str">
        <f>IFERROR(IF(VLOOKUP('Xlookup set'!$S223,'Xlookup set'!$A$1:$R$1239,13,FALSE)=0,"",VLOOKUP('Xlookup set'!$S223,'Xlookup set'!$A$1:$R$1239,13,FALSE)),"")</f>
        <v/>
      </c>
      <c r="M223" t="str">
        <f>IFERROR(IF(VLOOKUP('Xlookup set'!$S223,'Xlookup set'!$A$1:$R$1239,14,FALSE)=0,"",VLOOKUP('Xlookup set'!$S223,'Xlookup set'!$A$1:$R$1239,14,FALSE)),"")</f>
        <v/>
      </c>
      <c r="N223" t="str">
        <f>IFERROR(IF(VLOOKUP('Xlookup set'!$S223,'Xlookup set'!$A$1:$R$1239,15,FALSE)=0,"",VLOOKUP('Xlookup set'!$S223,'Xlookup set'!$A$1:$R$1239,15,FALSE)),"")</f>
        <v/>
      </c>
      <c r="O223" t="str">
        <f>IFERROR(IF(VLOOKUP('Xlookup set'!$S223,'Xlookup set'!$A$1:$R$1239,16,FALSE)=0,"",VLOOKUP('Xlookup set'!$S223,'Xlookup set'!$A$1:$R$1239,16,FALSE)),"")</f>
        <v/>
      </c>
      <c r="P223" t="str">
        <f t="array" aca="1" ref="P223" ca="1">IFERROR(Y2IF(VLOOKUP('Xlookup set'!$S223,'Xlookup set'!$A$1:$R$1239,17,FALSE)=0,"",VLOOKUP('Xlookup set'!$S223,'Xlookup set'!$A$1:$R$1239,17,FALSE)),"")</f>
        <v/>
      </c>
      <c r="Q223" t="str">
        <f>IFERROR(IF(VLOOKUP('Xlookup set'!$S223,'Xlookup set'!$A$1:$R$1239,18,FALSE)=0,"",VLOOKUP('Xlookup set'!$S223,'Xlookup set'!$A$1:$R$1239,18,FALSE)),"")</f>
        <v/>
      </c>
    </row>
    <row r="224" spans="1:17">
      <c r="A224" t="str">
        <f>IFERROR(VLOOKUP('Xlookup set'!$S224,'Xlookup set'!$A$1:$R$1239,2,FALSE),"")</f>
        <v/>
      </c>
      <c r="B224" t="str">
        <f>IF(I224&lt;&gt;"",ドッグキャリー!$I$2,"")</f>
        <v/>
      </c>
      <c r="C224" t="str">
        <f t="shared" si="8"/>
        <v/>
      </c>
      <c r="D224" t="str">
        <f t="shared" si="9"/>
        <v/>
      </c>
      <c r="H224" s="74" t="str">
        <f>IFERROR(IF(VLOOKUP('Xlookup set'!$S224,'Xlookup set'!$A$1:$R$1239,9,FALSE)=0,"",VLOOKUP('Xlookup set'!$S224,'Xlookup set'!$A$1:$R$1239,9,FALSE)),"")</f>
        <v/>
      </c>
      <c r="I224" t="str">
        <f>IFERROR(IF(VLOOKUP('Xlookup set'!$S224,'Xlookup set'!$A$1:$R$1239,10,FALSE)=0,"",VLOOKUP('Xlookup set'!$S224,'Xlookup set'!$A$1:$R$1239,10,FALSE)),"")</f>
        <v/>
      </c>
      <c r="J224" t="str">
        <f>IFERROR(IF(VLOOKUP('Xlookup set'!$S224,'Xlookup set'!$A$1:$R$1239,11,FALSE)=0,"",VLOOKUP('Xlookup set'!$S224,'Xlookup set'!$A$1:$R$1239,11,FALSE)),"")</f>
        <v/>
      </c>
      <c r="K224" t="str">
        <f>IFERROR(IF(VLOOKUP('Xlookup set'!$S224,'Xlookup set'!$A$1:$R$1239,12,FALSE)=0,"",VLOOKUP('Xlookup set'!$S224,'Xlookup set'!$A$1:$R$1239,12,FALSE)),"")</f>
        <v/>
      </c>
      <c r="L224" t="str">
        <f>IFERROR(IF(VLOOKUP('Xlookup set'!$S224,'Xlookup set'!$A$1:$R$1239,13,FALSE)=0,"",VLOOKUP('Xlookup set'!$S224,'Xlookup set'!$A$1:$R$1239,13,FALSE)),"")</f>
        <v/>
      </c>
      <c r="M224" t="str">
        <f>IFERROR(IF(VLOOKUP('Xlookup set'!$S224,'Xlookup set'!$A$1:$R$1239,14,FALSE)=0,"",VLOOKUP('Xlookup set'!$S224,'Xlookup set'!$A$1:$R$1239,14,FALSE)),"")</f>
        <v/>
      </c>
      <c r="N224" t="str">
        <f>IFERROR(IF(VLOOKUP('Xlookup set'!$S224,'Xlookup set'!$A$1:$R$1239,15,FALSE)=0,"",VLOOKUP('Xlookup set'!$S224,'Xlookup set'!$A$1:$R$1239,15,FALSE)),"")</f>
        <v/>
      </c>
      <c r="O224" t="str">
        <f>IFERROR(IF(VLOOKUP('Xlookup set'!$S224,'Xlookup set'!$A$1:$R$1239,16,FALSE)=0,"",VLOOKUP('Xlookup set'!$S224,'Xlookup set'!$A$1:$R$1239,16,FALSE)),"")</f>
        <v/>
      </c>
      <c r="P224" t="str">
        <f t="array" aca="1" ref="P224" ca="1">IFERROR(Y2IF(VLOOKUP('Xlookup set'!$S224,'Xlookup set'!$A$1:$R$1239,17,FALSE)=0,"",VLOOKUP('Xlookup set'!$S224,'Xlookup set'!$A$1:$R$1239,17,FALSE)),"")</f>
        <v/>
      </c>
      <c r="Q224" t="str">
        <f>IFERROR(IF(VLOOKUP('Xlookup set'!$S224,'Xlookup set'!$A$1:$R$1239,18,FALSE)=0,"",VLOOKUP('Xlookup set'!$S224,'Xlookup set'!$A$1:$R$1239,18,FALSE)),"")</f>
        <v/>
      </c>
    </row>
    <row r="225" spans="1:17">
      <c r="A225" t="str">
        <f>IFERROR(VLOOKUP('Xlookup set'!$S225,'Xlookup set'!$A$1:$R$1239,2,FALSE),"")</f>
        <v/>
      </c>
      <c r="B225" t="str">
        <f>IF(I225&lt;&gt;"",ドッグキャリー!$I$2,"")</f>
        <v/>
      </c>
      <c r="C225" t="str">
        <f t="shared" si="8"/>
        <v/>
      </c>
      <c r="D225" t="str">
        <f t="shared" si="9"/>
        <v/>
      </c>
      <c r="H225" s="74" t="str">
        <f>IFERROR(IF(VLOOKUP('Xlookup set'!$S225,'Xlookup set'!$A$1:$R$1239,9,FALSE)=0,"",VLOOKUP('Xlookup set'!$S225,'Xlookup set'!$A$1:$R$1239,9,FALSE)),"")</f>
        <v/>
      </c>
      <c r="I225" t="str">
        <f>IFERROR(IF(VLOOKUP('Xlookup set'!$S225,'Xlookup set'!$A$1:$R$1239,10,FALSE)=0,"",VLOOKUP('Xlookup set'!$S225,'Xlookup set'!$A$1:$R$1239,10,FALSE)),"")</f>
        <v/>
      </c>
      <c r="J225" t="str">
        <f>IFERROR(IF(VLOOKUP('Xlookup set'!$S225,'Xlookup set'!$A$1:$R$1239,11,FALSE)=0,"",VLOOKUP('Xlookup set'!$S225,'Xlookup set'!$A$1:$R$1239,11,FALSE)),"")</f>
        <v/>
      </c>
      <c r="K225" t="str">
        <f>IFERROR(IF(VLOOKUP('Xlookup set'!$S225,'Xlookup set'!$A$1:$R$1239,12,FALSE)=0,"",VLOOKUP('Xlookup set'!$S225,'Xlookup set'!$A$1:$R$1239,12,FALSE)),"")</f>
        <v/>
      </c>
      <c r="L225" t="str">
        <f>IFERROR(IF(VLOOKUP('Xlookup set'!$S225,'Xlookup set'!$A$1:$R$1239,13,FALSE)=0,"",VLOOKUP('Xlookup set'!$S225,'Xlookup set'!$A$1:$R$1239,13,FALSE)),"")</f>
        <v/>
      </c>
      <c r="M225" t="str">
        <f>IFERROR(IF(VLOOKUP('Xlookup set'!$S225,'Xlookup set'!$A$1:$R$1239,14,FALSE)=0,"",VLOOKUP('Xlookup set'!$S225,'Xlookup set'!$A$1:$R$1239,14,FALSE)),"")</f>
        <v/>
      </c>
      <c r="N225" t="str">
        <f>IFERROR(IF(VLOOKUP('Xlookup set'!$S225,'Xlookup set'!$A$1:$R$1239,15,FALSE)=0,"",VLOOKUP('Xlookup set'!$S225,'Xlookup set'!$A$1:$R$1239,15,FALSE)),"")</f>
        <v/>
      </c>
      <c r="O225" t="str">
        <f>IFERROR(IF(VLOOKUP('Xlookup set'!$S225,'Xlookup set'!$A$1:$R$1239,16,FALSE)=0,"",VLOOKUP('Xlookup set'!$S225,'Xlookup set'!$A$1:$R$1239,16,FALSE)),"")</f>
        <v/>
      </c>
      <c r="P225" t="str">
        <f t="array" aca="1" ref="P225" ca="1">IFERROR(Y2IF(VLOOKUP('Xlookup set'!$S225,'Xlookup set'!$A$1:$R$1239,17,FALSE)=0,"",VLOOKUP('Xlookup set'!$S225,'Xlookup set'!$A$1:$R$1239,17,FALSE)),"")</f>
        <v/>
      </c>
      <c r="Q225" t="str">
        <f>IFERROR(IF(VLOOKUP('Xlookup set'!$S225,'Xlookup set'!$A$1:$R$1239,18,FALSE)=0,"",VLOOKUP('Xlookup set'!$S225,'Xlookup set'!$A$1:$R$1239,18,FALSE)),"")</f>
        <v/>
      </c>
    </row>
    <row r="226" spans="1:17">
      <c r="A226" t="str">
        <f>IFERROR(VLOOKUP('Xlookup set'!$S226,'Xlookup set'!$A$1:$R$1239,2,FALSE),"")</f>
        <v/>
      </c>
      <c r="B226" t="str">
        <f>IF(I226&lt;&gt;"",ドッグキャリー!$I$2,"")</f>
        <v/>
      </c>
      <c r="C226" t="str">
        <f t="shared" si="8"/>
        <v/>
      </c>
      <c r="D226" t="str">
        <f t="shared" si="9"/>
        <v/>
      </c>
      <c r="H226" s="74" t="str">
        <f>IFERROR(IF(VLOOKUP('Xlookup set'!$S226,'Xlookup set'!$A$1:$R$1239,9,FALSE)=0,"",VLOOKUP('Xlookup set'!$S226,'Xlookup set'!$A$1:$R$1239,9,FALSE)),"")</f>
        <v/>
      </c>
      <c r="I226" t="str">
        <f>IFERROR(IF(VLOOKUP('Xlookup set'!$S226,'Xlookup set'!$A$1:$R$1239,10,FALSE)=0,"",VLOOKUP('Xlookup set'!$S226,'Xlookup set'!$A$1:$R$1239,10,FALSE)),"")</f>
        <v/>
      </c>
      <c r="J226" t="str">
        <f>IFERROR(IF(VLOOKUP('Xlookup set'!$S226,'Xlookup set'!$A$1:$R$1239,11,FALSE)=0,"",VLOOKUP('Xlookup set'!$S226,'Xlookup set'!$A$1:$R$1239,11,FALSE)),"")</f>
        <v/>
      </c>
      <c r="K226" t="str">
        <f>IFERROR(IF(VLOOKUP('Xlookup set'!$S226,'Xlookup set'!$A$1:$R$1239,12,FALSE)=0,"",VLOOKUP('Xlookup set'!$S226,'Xlookup set'!$A$1:$R$1239,12,FALSE)),"")</f>
        <v/>
      </c>
      <c r="L226" t="str">
        <f>IFERROR(IF(VLOOKUP('Xlookup set'!$S226,'Xlookup set'!$A$1:$R$1239,13,FALSE)=0,"",VLOOKUP('Xlookup set'!$S226,'Xlookup set'!$A$1:$R$1239,13,FALSE)),"")</f>
        <v/>
      </c>
      <c r="M226" t="str">
        <f>IFERROR(IF(VLOOKUP('Xlookup set'!$S226,'Xlookup set'!$A$1:$R$1239,14,FALSE)=0,"",VLOOKUP('Xlookup set'!$S226,'Xlookup set'!$A$1:$R$1239,14,FALSE)),"")</f>
        <v/>
      </c>
      <c r="N226" t="str">
        <f>IFERROR(IF(VLOOKUP('Xlookup set'!$S226,'Xlookup set'!$A$1:$R$1239,15,FALSE)=0,"",VLOOKUP('Xlookup set'!$S226,'Xlookup set'!$A$1:$R$1239,15,FALSE)),"")</f>
        <v/>
      </c>
      <c r="O226" t="str">
        <f>IFERROR(IF(VLOOKUP('Xlookup set'!$S226,'Xlookup set'!$A$1:$R$1239,16,FALSE)=0,"",VLOOKUP('Xlookup set'!$S226,'Xlookup set'!$A$1:$R$1239,16,FALSE)),"")</f>
        <v/>
      </c>
      <c r="P226" t="str">
        <f t="array" aca="1" ref="P226" ca="1">IFERROR(Y2IF(VLOOKUP('Xlookup set'!$S226,'Xlookup set'!$A$1:$R$1239,17,FALSE)=0,"",VLOOKUP('Xlookup set'!$S226,'Xlookup set'!$A$1:$R$1239,17,FALSE)),"")</f>
        <v/>
      </c>
      <c r="Q226" t="str">
        <f>IFERROR(IF(VLOOKUP('Xlookup set'!$S226,'Xlookup set'!$A$1:$R$1239,18,FALSE)=0,"",VLOOKUP('Xlookup set'!$S226,'Xlookup set'!$A$1:$R$1239,18,FALSE)),"")</f>
        <v/>
      </c>
    </row>
    <row r="227" spans="1:17">
      <c r="A227" t="str">
        <f>IFERROR(VLOOKUP('Xlookup set'!$S227,'Xlookup set'!$A$1:$R$1239,2,FALSE),"")</f>
        <v/>
      </c>
      <c r="B227" t="str">
        <f>IF(I227&lt;&gt;"",ドッグキャリー!$I$2,"")</f>
        <v/>
      </c>
      <c r="C227" t="str">
        <f t="shared" si="8"/>
        <v/>
      </c>
      <c r="D227" t="str">
        <f t="shared" si="9"/>
        <v/>
      </c>
      <c r="H227" s="74" t="str">
        <f>IFERROR(IF(VLOOKUP('Xlookup set'!$S227,'Xlookup set'!$A$1:$R$1239,9,FALSE)=0,"",VLOOKUP('Xlookup set'!$S227,'Xlookup set'!$A$1:$R$1239,9,FALSE)),"")</f>
        <v/>
      </c>
      <c r="I227" t="str">
        <f>IFERROR(IF(VLOOKUP('Xlookup set'!$S227,'Xlookup set'!$A$1:$R$1239,10,FALSE)=0,"",VLOOKUP('Xlookup set'!$S227,'Xlookup set'!$A$1:$R$1239,10,FALSE)),"")</f>
        <v/>
      </c>
      <c r="J227" t="str">
        <f>IFERROR(IF(VLOOKUP('Xlookup set'!$S227,'Xlookup set'!$A$1:$R$1239,11,FALSE)=0,"",VLOOKUP('Xlookup set'!$S227,'Xlookup set'!$A$1:$R$1239,11,FALSE)),"")</f>
        <v/>
      </c>
      <c r="K227" t="str">
        <f>IFERROR(IF(VLOOKUP('Xlookup set'!$S227,'Xlookup set'!$A$1:$R$1239,12,FALSE)=0,"",VLOOKUP('Xlookup set'!$S227,'Xlookup set'!$A$1:$R$1239,12,FALSE)),"")</f>
        <v/>
      </c>
      <c r="L227" t="str">
        <f>IFERROR(IF(VLOOKUP('Xlookup set'!$S227,'Xlookup set'!$A$1:$R$1239,13,FALSE)=0,"",VLOOKUP('Xlookup set'!$S227,'Xlookup set'!$A$1:$R$1239,13,FALSE)),"")</f>
        <v/>
      </c>
      <c r="M227" t="str">
        <f>IFERROR(IF(VLOOKUP('Xlookup set'!$S227,'Xlookup set'!$A$1:$R$1239,14,FALSE)=0,"",VLOOKUP('Xlookup set'!$S227,'Xlookup set'!$A$1:$R$1239,14,FALSE)),"")</f>
        <v/>
      </c>
      <c r="N227" t="str">
        <f>IFERROR(IF(VLOOKUP('Xlookup set'!$S227,'Xlookup set'!$A$1:$R$1239,15,FALSE)=0,"",VLOOKUP('Xlookup set'!$S227,'Xlookup set'!$A$1:$R$1239,15,FALSE)),"")</f>
        <v/>
      </c>
      <c r="O227" t="str">
        <f>IFERROR(IF(VLOOKUP('Xlookup set'!$S227,'Xlookup set'!$A$1:$R$1239,16,FALSE)=0,"",VLOOKUP('Xlookup set'!$S227,'Xlookup set'!$A$1:$R$1239,16,FALSE)),"")</f>
        <v/>
      </c>
      <c r="P227" t="str">
        <f t="array" aca="1" ref="P227" ca="1">IFERROR(Y2IF(VLOOKUP('Xlookup set'!$S227,'Xlookup set'!$A$1:$R$1239,17,FALSE)=0,"",VLOOKUP('Xlookup set'!$S227,'Xlookup set'!$A$1:$R$1239,17,FALSE)),"")</f>
        <v/>
      </c>
      <c r="Q227" t="str">
        <f>IFERROR(IF(VLOOKUP('Xlookup set'!$S227,'Xlookup set'!$A$1:$R$1239,18,FALSE)=0,"",VLOOKUP('Xlookup set'!$S227,'Xlookup set'!$A$1:$R$1239,18,FALSE)),"")</f>
        <v/>
      </c>
    </row>
    <row r="228" spans="1:17">
      <c r="A228" t="str">
        <f>IFERROR(VLOOKUP('Xlookup set'!$S228,'Xlookup set'!$A$1:$R$1239,2,FALSE),"")</f>
        <v/>
      </c>
      <c r="B228" t="str">
        <f>IF(I228&lt;&gt;"",ドッグキャリー!$I$2,"")</f>
        <v/>
      </c>
      <c r="C228" t="str">
        <f t="shared" si="8"/>
        <v/>
      </c>
      <c r="D228" t="str">
        <f t="shared" si="9"/>
        <v/>
      </c>
      <c r="H228" s="74" t="str">
        <f>IFERROR(IF(VLOOKUP('Xlookup set'!$S228,'Xlookup set'!$A$1:$R$1239,9,FALSE)=0,"",VLOOKUP('Xlookup set'!$S228,'Xlookup set'!$A$1:$R$1239,9,FALSE)),"")</f>
        <v/>
      </c>
      <c r="I228" t="str">
        <f>IFERROR(IF(VLOOKUP('Xlookup set'!$S228,'Xlookup set'!$A$1:$R$1239,10,FALSE)=0,"",VLOOKUP('Xlookup set'!$S228,'Xlookup set'!$A$1:$R$1239,10,FALSE)),"")</f>
        <v/>
      </c>
      <c r="J228" t="str">
        <f>IFERROR(IF(VLOOKUP('Xlookup set'!$S228,'Xlookup set'!$A$1:$R$1239,11,FALSE)=0,"",VLOOKUP('Xlookup set'!$S228,'Xlookup set'!$A$1:$R$1239,11,FALSE)),"")</f>
        <v/>
      </c>
      <c r="K228" t="str">
        <f>IFERROR(IF(VLOOKUP('Xlookup set'!$S228,'Xlookup set'!$A$1:$R$1239,12,FALSE)=0,"",VLOOKUP('Xlookup set'!$S228,'Xlookup set'!$A$1:$R$1239,12,FALSE)),"")</f>
        <v/>
      </c>
      <c r="L228" t="str">
        <f>IFERROR(IF(VLOOKUP('Xlookup set'!$S228,'Xlookup set'!$A$1:$R$1239,13,FALSE)=0,"",VLOOKUP('Xlookup set'!$S228,'Xlookup set'!$A$1:$R$1239,13,FALSE)),"")</f>
        <v/>
      </c>
      <c r="M228" t="str">
        <f>IFERROR(IF(VLOOKUP('Xlookup set'!$S228,'Xlookup set'!$A$1:$R$1239,14,FALSE)=0,"",VLOOKUP('Xlookup set'!$S228,'Xlookup set'!$A$1:$R$1239,14,FALSE)),"")</f>
        <v/>
      </c>
      <c r="N228" t="str">
        <f>IFERROR(IF(VLOOKUP('Xlookup set'!$S228,'Xlookup set'!$A$1:$R$1239,15,FALSE)=0,"",VLOOKUP('Xlookup set'!$S228,'Xlookup set'!$A$1:$R$1239,15,FALSE)),"")</f>
        <v/>
      </c>
      <c r="O228" t="str">
        <f>IFERROR(IF(VLOOKUP('Xlookup set'!$S228,'Xlookup set'!$A$1:$R$1239,16,FALSE)=0,"",VLOOKUP('Xlookup set'!$S228,'Xlookup set'!$A$1:$R$1239,16,FALSE)),"")</f>
        <v/>
      </c>
      <c r="P228" t="str">
        <f t="array" aca="1" ref="P228" ca="1">IFERROR(Y2IF(VLOOKUP('Xlookup set'!$S228,'Xlookup set'!$A$1:$R$1239,17,FALSE)=0,"",VLOOKUP('Xlookup set'!$S228,'Xlookup set'!$A$1:$R$1239,17,FALSE)),"")</f>
        <v/>
      </c>
      <c r="Q228" t="str">
        <f>IFERROR(IF(VLOOKUP('Xlookup set'!$S228,'Xlookup set'!$A$1:$R$1239,18,FALSE)=0,"",VLOOKUP('Xlookup set'!$S228,'Xlookup set'!$A$1:$R$1239,18,FALSE)),"")</f>
        <v/>
      </c>
    </row>
    <row r="229" spans="1:17">
      <c r="A229" t="str">
        <f>IFERROR(VLOOKUP('Xlookup set'!$S229,'Xlookup set'!$A$1:$R$1239,2,FALSE),"")</f>
        <v/>
      </c>
      <c r="B229" t="str">
        <f>IF(I229&lt;&gt;"",ドッグキャリー!$I$2,"")</f>
        <v/>
      </c>
      <c r="C229" t="str">
        <f t="shared" si="8"/>
        <v/>
      </c>
      <c r="D229" t="str">
        <f t="shared" si="9"/>
        <v/>
      </c>
      <c r="H229" s="74" t="str">
        <f>IFERROR(IF(VLOOKUP('Xlookup set'!$S229,'Xlookup set'!$A$1:$R$1239,9,FALSE)=0,"",VLOOKUP('Xlookup set'!$S229,'Xlookup set'!$A$1:$R$1239,9,FALSE)),"")</f>
        <v/>
      </c>
      <c r="I229" t="str">
        <f>IFERROR(IF(VLOOKUP('Xlookup set'!$S229,'Xlookup set'!$A$1:$R$1239,10,FALSE)=0,"",VLOOKUP('Xlookup set'!$S229,'Xlookup set'!$A$1:$R$1239,10,FALSE)),"")</f>
        <v/>
      </c>
      <c r="J229" t="str">
        <f>IFERROR(IF(VLOOKUP('Xlookup set'!$S229,'Xlookup set'!$A$1:$R$1239,11,FALSE)=0,"",VLOOKUP('Xlookup set'!$S229,'Xlookup set'!$A$1:$R$1239,11,FALSE)),"")</f>
        <v/>
      </c>
      <c r="K229" t="str">
        <f>IFERROR(IF(VLOOKUP('Xlookup set'!$S229,'Xlookup set'!$A$1:$R$1239,12,FALSE)=0,"",VLOOKUP('Xlookup set'!$S229,'Xlookup set'!$A$1:$R$1239,12,FALSE)),"")</f>
        <v/>
      </c>
      <c r="L229" t="str">
        <f>IFERROR(IF(VLOOKUP('Xlookup set'!$S229,'Xlookup set'!$A$1:$R$1239,13,FALSE)=0,"",VLOOKUP('Xlookup set'!$S229,'Xlookup set'!$A$1:$R$1239,13,FALSE)),"")</f>
        <v/>
      </c>
      <c r="M229" t="str">
        <f>IFERROR(IF(VLOOKUP('Xlookup set'!$S229,'Xlookup set'!$A$1:$R$1239,14,FALSE)=0,"",VLOOKUP('Xlookup set'!$S229,'Xlookup set'!$A$1:$R$1239,14,FALSE)),"")</f>
        <v/>
      </c>
      <c r="N229" t="str">
        <f>IFERROR(IF(VLOOKUP('Xlookup set'!$S229,'Xlookup set'!$A$1:$R$1239,15,FALSE)=0,"",VLOOKUP('Xlookup set'!$S229,'Xlookup set'!$A$1:$R$1239,15,FALSE)),"")</f>
        <v/>
      </c>
      <c r="O229" t="str">
        <f>IFERROR(IF(VLOOKUP('Xlookup set'!$S229,'Xlookup set'!$A$1:$R$1239,16,FALSE)=0,"",VLOOKUP('Xlookup set'!$S229,'Xlookup set'!$A$1:$R$1239,16,FALSE)),"")</f>
        <v/>
      </c>
      <c r="P229" t="str">
        <f t="array" aca="1" ref="P229" ca="1">IFERROR(Y2IF(VLOOKUP('Xlookup set'!$S229,'Xlookup set'!$A$1:$R$1239,17,FALSE)=0,"",VLOOKUP('Xlookup set'!$S229,'Xlookup set'!$A$1:$R$1239,17,FALSE)),"")</f>
        <v/>
      </c>
      <c r="Q229" t="str">
        <f>IFERROR(IF(VLOOKUP('Xlookup set'!$S229,'Xlookup set'!$A$1:$R$1239,18,FALSE)=0,"",VLOOKUP('Xlookup set'!$S229,'Xlookup set'!$A$1:$R$1239,18,FALSE)),"")</f>
        <v/>
      </c>
    </row>
    <row r="230" spans="1:17">
      <c r="A230" t="str">
        <f>IFERROR(VLOOKUP('Xlookup set'!$S230,'Xlookup set'!$A$1:$R$1239,2,FALSE),"")</f>
        <v/>
      </c>
      <c r="B230" t="str">
        <f>IF(I230&lt;&gt;"",ドッグキャリー!$I$2,"")</f>
        <v/>
      </c>
      <c r="C230" t="str">
        <f t="shared" si="8"/>
        <v/>
      </c>
      <c r="D230" t="str">
        <f t="shared" si="9"/>
        <v/>
      </c>
      <c r="H230" s="74" t="str">
        <f>IFERROR(IF(VLOOKUP('Xlookup set'!$S230,'Xlookup set'!$A$1:$R$1239,9,FALSE)=0,"",VLOOKUP('Xlookup set'!$S230,'Xlookup set'!$A$1:$R$1239,9,FALSE)),"")</f>
        <v/>
      </c>
      <c r="I230" t="str">
        <f>IFERROR(IF(VLOOKUP('Xlookup set'!$S230,'Xlookup set'!$A$1:$R$1239,10,FALSE)=0,"",VLOOKUP('Xlookup set'!$S230,'Xlookup set'!$A$1:$R$1239,10,FALSE)),"")</f>
        <v/>
      </c>
      <c r="J230" t="str">
        <f>IFERROR(IF(VLOOKUP('Xlookup set'!$S230,'Xlookup set'!$A$1:$R$1239,11,FALSE)=0,"",VLOOKUP('Xlookup set'!$S230,'Xlookup set'!$A$1:$R$1239,11,FALSE)),"")</f>
        <v/>
      </c>
      <c r="K230" t="str">
        <f>IFERROR(IF(VLOOKUP('Xlookup set'!$S230,'Xlookup set'!$A$1:$R$1239,12,FALSE)=0,"",VLOOKUP('Xlookup set'!$S230,'Xlookup set'!$A$1:$R$1239,12,FALSE)),"")</f>
        <v/>
      </c>
      <c r="L230" t="str">
        <f>IFERROR(IF(VLOOKUP('Xlookup set'!$S230,'Xlookup set'!$A$1:$R$1239,13,FALSE)=0,"",VLOOKUP('Xlookup set'!$S230,'Xlookup set'!$A$1:$R$1239,13,FALSE)),"")</f>
        <v/>
      </c>
      <c r="M230" t="str">
        <f>IFERROR(IF(VLOOKUP('Xlookup set'!$S230,'Xlookup set'!$A$1:$R$1239,14,FALSE)=0,"",VLOOKUP('Xlookup set'!$S230,'Xlookup set'!$A$1:$R$1239,14,FALSE)),"")</f>
        <v/>
      </c>
      <c r="N230" t="str">
        <f>IFERROR(IF(VLOOKUP('Xlookup set'!$S230,'Xlookup set'!$A$1:$R$1239,15,FALSE)=0,"",VLOOKUP('Xlookup set'!$S230,'Xlookup set'!$A$1:$R$1239,15,FALSE)),"")</f>
        <v/>
      </c>
      <c r="O230" t="str">
        <f>IFERROR(IF(VLOOKUP('Xlookup set'!$S230,'Xlookup set'!$A$1:$R$1239,16,FALSE)=0,"",VLOOKUP('Xlookup set'!$S230,'Xlookup set'!$A$1:$R$1239,16,FALSE)),"")</f>
        <v/>
      </c>
      <c r="P230" t="str">
        <f t="array" aca="1" ref="P230" ca="1">IFERROR(Y2IF(VLOOKUP('Xlookup set'!$S230,'Xlookup set'!$A$1:$R$1239,17,FALSE)=0,"",VLOOKUP('Xlookup set'!$S230,'Xlookup set'!$A$1:$R$1239,17,FALSE)),"")</f>
        <v/>
      </c>
      <c r="Q230" t="str">
        <f>IFERROR(IF(VLOOKUP('Xlookup set'!$S230,'Xlookup set'!$A$1:$R$1239,18,FALSE)=0,"",VLOOKUP('Xlookup set'!$S230,'Xlookup set'!$A$1:$R$1239,18,FALSE)),"")</f>
        <v/>
      </c>
    </row>
    <row r="231" spans="1:17">
      <c r="A231" t="str">
        <f>IFERROR(VLOOKUP('Xlookup set'!$S231,'Xlookup set'!$A$1:$R$1239,2,FALSE),"")</f>
        <v/>
      </c>
      <c r="B231" t="str">
        <f>IF(I231&lt;&gt;"",ドッグキャリー!$I$2,"")</f>
        <v/>
      </c>
      <c r="C231" t="str">
        <f t="shared" si="8"/>
        <v/>
      </c>
      <c r="D231" t="str">
        <f t="shared" si="9"/>
        <v/>
      </c>
      <c r="H231" s="74" t="str">
        <f>IFERROR(IF(VLOOKUP('Xlookup set'!$S231,'Xlookup set'!$A$1:$R$1239,9,FALSE)=0,"",VLOOKUP('Xlookup set'!$S231,'Xlookup set'!$A$1:$R$1239,9,FALSE)),"")</f>
        <v/>
      </c>
      <c r="I231" t="str">
        <f>IFERROR(IF(VLOOKUP('Xlookup set'!$S231,'Xlookup set'!$A$1:$R$1239,10,FALSE)=0,"",VLOOKUP('Xlookup set'!$S231,'Xlookup set'!$A$1:$R$1239,10,FALSE)),"")</f>
        <v/>
      </c>
      <c r="J231" t="str">
        <f>IFERROR(IF(VLOOKUP('Xlookup set'!$S231,'Xlookup set'!$A$1:$R$1239,11,FALSE)=0,"",VLOOKUP('Xlookup set'!$S231,'Xlookup set'!$A$1:$R$1239,11,FALSE)),"")</f>
        <v/>
      </c>
      <c r="K231" t="str">
        <f>IFERROR(IF(VLOOKUP('Xlookup set'!$S231,'Xlookup set'!$A$1:$R$1239,12,FALSE)=0,"",VLOOKUP('Xlookup set'!$S231,'Xlookup set'!$A$1:$R$1239,12,FALSE)),"")</f>
        <v/>
      </c>
      <c r="L231" t="str">
        <f>IFERROR(IF(VLOOKUP('Xlookup set'!$S231,'Xlookup set'!$A$1:$R$1239,13,FALSE)=0,"",VLOOKUP('Xlookup set'!$S231,'Xlookup set'!$A$1:$R$1239,13,FALSE)),"")</f>
        <v/>
      </c>
      <c r="M231" t="str">
        <f>IFERROR(IF(VLOOKUP('Xlookup set'!$S231,'Xlookup set'!$A$1:$R$1239,14,FALSE)=0,"",VLOOKUP('Xlookup set'!$S231,'Xlookup set'!$A$1:$R$1239,14,FALSE)),"")</f>
        <v/>
      </c>
      <c r="N231" t="str">
        <f>IFERROR(IF(VLOOKUP('Xlookup set'!$S231,'Xlookup set'!$A$1:$R$1239,15,FALSE)=0,"",VLOOKUP('Xlookup set'!$S231,'Xlookup set'!$A$1:$R$1239,15,FALSE)),"")</f>
        <v/>
      </c>
      <c r="O231" t="str">
        <f>IFERROR(IF(VLOOKUP('Xlookup set'!$S231,'Xlookup set'!$A$1:$R$1239,16,FALSE)=0,"",VLOOKUP('Xlookup set'!$S231,'Xlookup set'!$A$1:$R$1239,16,FALSE)),"")</f>
        <v/>
      </c>
      <c r="P231" t="str">
        <f t="array" aca="1" ref="P231" ca="1">IFERROR(Y2IF(VLOOKUP('Xlookup set'!$S231,'Xlookup set'!$A$1:$R$1239,17,FALSE)=0,"",VLOOKUP('Xlookup set'!$S231,'Xlookup set'!$A$1:$R$1239,17,FALSE)),"")</f>
        <v/>
      </c>
      <c r="Q231" t="str">
        <f>IFERROR(IF(VLOOKUP('Xlookup set'!$S231,'Xlookup set'!$A$1:$R$1239,18,FALSE)=0,"",VLOOKUP('Xlookup set'!$S231,'Xlookup set'!$A$1:$R$1239,18,FALSE)),"")</f>
        <v/>
      </c>
    </row>
    <row r="232" spans="1:17">
      <c r="A232" t="str">
        <f>IFERROR(VLOOKUP('Xlookup set'!$S232,'Xlookup set'!$A$1:$R$1239,2,FALSE),"")</f>
        <v/>
      </c>
      <c r="B232" t="str">
        <f>IF(I232&lt;&gt;"",ドッグキャリー!$I$2,"")</f>
        <v/>
      </c>
      <c r="C232" t="str">
        <f t="shared" si="8"/>
        <v/>
      </c>
      <c r="D232" t="str">
        <f t="shared" si="9"/>
        <v/>
      </c>
      <c r="H232" s="74" t="str">
        <f>IFERROR(IF(VLOOKUP('Xlookup set'!$S232,'Xlookup set'!$A$1:$R$1239,9,FALSE)=0,"",VLOOKUP('Xlookup set'!$S232,'Xlookup set'!$A$1:$R$1239,9,FALSE)),"")</f>
        <v/>
      </c>
      <c r="I232" t="str">
        <f>IFERROR(IF(VLOOKUP('Xlookup set'!$S232,'Xlookup set'!$A$1:$R$1239,10,FALSE)=0,"",VLOOKUP('Xlookup set'!$S232,'Xlookup set'!$A$1:$R$1239,10,FALSE)),"")</f>
        <v/>
      </c>
      <c r="J232" t="str">
        <f>IFERROR(IF(VLOOKUP('Xlookup set'!$S232,'Xlookup set'!$A$1:$R$1239,11,FALSE)=0,"",VLOOKUP('Xlookup set'!$S232,'Xlookup set'!$A$1:$R$1239,11,FALSE)),"")</f>
        <v/>
      </c>
      <c r="K232" t="str">
        <f>IFERROR(IF(VLOOKUP('Xlookup set'!$S232,'Xlookup set'!$A$1:$R$1239,12,FALSE)=0,"",VLOOKUP('Xlookup set'!$S232,'Xlookup set'!$A$1:$R$1239,12,FALSE)),"")</f>
        <v/>
      </c>
      <c r="L232" t="str">
        <f>IFERROR(IF(VLOOKUP('Xlookup set'!$S232,'Xlookup set'!$A$1:$R$1239,13,FALSE)=0,"",VLOOKUP('Xlookup set'!$S232,'Xlookup set'!$A$1:$R$1239,13,FALSE)),"")</f>
        <v/>
      </c>
      <c r="M232" t="str">
        <f>IFERROR(IF(VLOOKUP('Xlookup set'!$S232,'Xlookup set'!$A$1:$R$1239,14,FALSE)=0,"",VLOOKUP('Xlookup set'!$S232,'Xlookup set'!$A$1:$R$1239,14,FALSE)),"")</f>
        <v/>
      </c>
      <c r="N232" t="str">
        <f>IFERROR(IF(VLOOKUP('Xlookup set'!$S232,'Xlookup set'!$A$1:$R$1239,15,FALSE)=0,"",VLOOKUP('Xlookup set'!$S232,'Xlookup set'!$A$1:$R$1239,15,FALSE)),"")</f>
        <v/>
      </c>
      <c r="O232" t="str">
        <f>IFERROR(IF(VLOOKUP('Xlookup set'!$S232,'Xlookup set'!$A$1:$R$1239,16,FALSE)=0,"",VLOOKUP('Xlookup set'!$S232,'Xlookup set'!$A$1:$R$1239,16,FALSE)),"")</f>
        <v/>
      </c>
      <c r="P232" t="str">
        <f t="array" aca="1" ref="P232" ca="1">IFERROR(Y2IF(VLOOKUP('Xlookup set'!$S232,'Xlookup set'!$A$1:$R$1239,17,FALSE)=0,"",VLOOKUP('Xlookup set'!$S232,'Xlookup set'!$A$1:$R$1239,17,FALSE)),"")</f>
        <v/>
      </c>
      <c r="Q232" t="str">
        <f>IFERROR(IF(VLOOKUP('Xlookup set'!$S232,'Xlookup set'!$A$1:$R$1239,18,FALSE)=0,"",VLOOKUP('Xlookup set'!$S232,'Xlookup set'!$A$1:$R$1239,18,FALSE)),"")</f>
        <v/>
      </c>
    </row>
    <row r="233" spans="1:17">
      <c r="A233" t="str">
        <f>IFERROR(VLOOKUP('Xlookup set'!$S233,'Xlookup set'!$A$1:$R$1239,2,FALSE),"")</f>
        <v/>
      </c>
      <c r="B233" t="str">
        <f>IF(I233&lt;&gt;"",ドッグキャリー!$I$2,"")</f>
        <v/>
      </c>
      <c r="C233" t="str">
        <f t="shared" si="8"/>
        <v/>
      </c>
      <c r="D233" t="str">
        <f t="shared" si="9"/>
        <v/>
      </c>
      <c r="H233" s="74" t="str">
        <f>IFERROR(IF(VLOOKUP('Xlookup set'!$S233,'Xlookup set'!$A$1:$R$1239,9,FALSE)=0,"",VLOOKUP('Xlookup set'!$S233,'Xlookup set'!$A$1:$R$1239,9,FALSE)),"")</f>
        <v/>
      </c>
      <c r="I233" t="str">
        <f>IFERROR(IF(VLOOKUP('Xlookup set'!$S233,'Xlookup set'!$A$1:$R$1239,10,FALSE)=0,"",VLOOKUP('Xlookup set'!$S233,'Xlookup set'!$A$1:$R$1239,10,FALSE)),"")</f>
        <v/>
      </c>
      <c r="J233" t="str">
        <f>IFERROR(IF(VLOOKUP('Xlookup set'!$S233,'Xlookup set'!$A$1:$R$1239,11,FALSE)=0,"",VLOOKUP('Xlookup set'!$S233,'Xlookup set'!$A$1:$R$1239,11,FALSE)),"")</f>
        <v/>
      </c>
      <c r="K233" t="str">
        <f>IFERROR(IF(VLOOKUP('Xlookup set'!$S233,'Xlookup set'!$A$1:$R$1239,12,FALSE)=0,"",VLOOKUP('Xlookup set'!$S233,'Xlookup set'!$A$1:$R$1239,12,FALSE)),"")</f>
        <v/>
      </c>
      <c r="L233" t="str">
        <f>IFERROR(IF(VLOOKUP('Xlookup set'!$S233,'Xlookup set'!$A$1:$R$1239,13,FALSE)=0,"",VLOOKUP('Xlookup set'!$S233,'Xlookup set'!$A$1:$R$1239,13,FALSE)),"")</f>
        <v/>
      </c>
      <c r="M233" t="str">
        <f>IFERROR(IF(VLOOKUP('Xlookup set'!$S233,'Xlookup set'!$A$1:$R$1239,14,FALSE)=0,"",VLOOKUP('Xlookup set'!$S233,'Xlookup set'!$A$1:$R$1239,14,FALSE)),"")</f>
        <v/>
      </c>
      <c r="N233" t="str">
        <f>IFERROR(IF(VLOOKUP('Xlookup set'!$S233,'Xlookup set'!$A$1:$R$1239,15,FALSE)=0,"",VLOOKUP('Xlookup set'!$S233,'Xlookup set'!$A$1:$R$1239,15,FALSE)),"")</f>
        <v/>
      </c>
      <c r="O233" t="str">
        <f>IFERROR(IF(VLOOKUP('Xlookup set'!$S233,'Xlookup set'!$A$1:$R$1239,16,FALSE)=0,"",VLOOKUP('Xlookup set'!$S233,'Xlookup set'!$A$1:$R$1239,16,FALSE)),"")</f>
        <v/>
      </c>
      <c r="P233" t="str">
        <f t="array" aca="1" ref="P233" ca="1">IFERROR(Y2IF(VLOOKUP('Xlookup set'!$S233,'Xlookup set'!$A$1:$R$1239,17,FALSE)=0,"",VLOOKUP('Xlookup set'!$S233,'Xlookup set'!$A$1:$R$1239,17,FALSE)),"")</f>
        <v/>
      </c>
      <c r="Q233" t="str">
        <f>IFERROR(IF(VLOOKUP('Xlookup set'!$S233,'Xlookup set'!$A$1:$R$1239,18,FALSE)=0,"",VLOOKUP('Xlookup set'!$S233,'Xlookup set'!$A$1:$R$1239,18,FALSE)),"")</f>
        <v/>
      </c>
    </row>
    <row r="234" spans="1:17">
      <c r="A234" t="str">
        <f>IFERROR(VLOOKUP('Xlookup set'!$S234,'Xlookup set'!$A$1:$R$1239,2,FALSE),"")</f>
        <v/>
      </c>
      <c r="B234" t="str">
        <f>IF(I234&lt;&gt;"",ドッグキャリー!$I$2,"")</f>
        <v/>
      </c>
      <c r="C234" t="str">
        <f t="shared" si="8"/>
        <v/>
      </c>
      <c r="D234" t="str">
        <f t="shared" si="9"/>
        <v/>
      </c>
      <c r="H234" s="74" t="str">
        <f>IFERROR(IF(VLOOKUP('Xlookup set'!$S234,'Xlookup set'!$A$1:$R$1239,9,FALSE)=0,"",VLOOKUP('Xlookup set'!$S234,'Xlookup set'!$A$1:$R$1239,9,FALSE)),"")</f>
        <v/>
      </c>
      <c r="I234" t="str">
        <f>IFERROR(IF(VLOOKUP('Xlookup set'!$S234,'Xlookup set'!$A$1:$R$1239,10,FALSE)=0,"",VLOOKUP('Xlookup set'!$S234,'Xlookup set'!$A$1:$R$1239,10,FALSE)),"")</f>
        <v/>
      </c>
      <c r="J234" t="str">
        <f>IFERROR(IF(VLOOKUP('Xlookup set'!$S234,'Xlookup set'!$A$1:$R$1239,11,FALSE)=0,"",VLOOKUP('Xlookup set'!$S234,'Xlookup set'!$A$1:$R$1239,11,FALSE)),"")</f>
        <v/>
      </c>
      <c r="K234" t="str">
        <f>IFERROR(IF(VLOOKUP('Xlookup set'!$S234,'Xlookup set'!$A$1:$R$1239,12,FALSE)=0,"",VLOOKUP('Xlookup set'!$S234,'Xlookup set'!$A$1:$R$1239,12,FALSE)),"")</f>
        <v/>
      </c>
      <c r="L234" t="str">
        <f>IFERROR(IF(VLOOKUP('Xlookup set'!$S234,'Xlookup set'!$A$1:$R$1239,13,FALSE)=0,"",VLOOKUP('Xlookup set'!$S234,'Xlookup set'!$A$1:$R$1239,13,FALSE)),"")</f>
        <v/>
      </c>
      <c r="M234" t="str">
        <f>IFERROR(IF(VLOOKUP('Xlookup set'!$S234,'Xlookup set'!$A$1:$R$1239,14,FALSE)=0,"",VLOOKUP('Xlookup set'!$S234,'Xlookup set'!$A$1:$R$1239,14,FALSE)),"")</f>
        <v/>
      </c>
      <c r="N234" t="str">
        <f>IFERROR(IF(VLOOKUP('Xlookup set'!$S234,'Xlookup set'!$A$1:$R$1239,15,FALSE)=0,"",VLOOKUP('Xlookup set'!$S234,'Xlookup set'!$A$1:$R$1239,15,FALSE)),"")</f>
        <v/>
      </c>
      <c r="O234" t="str">
        <f>IFERROR(IF(VLOOKUP('Xlookup set'!$S234,'Xlookup set'!$A$1:$R$1239,16,FALSE)=0,"",VLOOKUP('Xlookup set'!$S234,'Xlookup set'!$A$1:$R$1239,16,FALSE)),"")</f>
        <v/>
      </c>
      <c r="P234" t="str">
        <f t="array" aca="1" ref="P234" ca="1">IFERROR(Y2IF(VLOOKUP('Xlookup set'!$S234,'Xlookup set'!$A$1:$R$1239,17,FALSE)=0,"",VLOOKUP('Xlookup set'!$S234,'Xlookup set'!$A$1:$R$1239,17,FALSE)),"")</f>
        <v/>
      </c>
      <c r="Q234" t="str">
        <f>IFERROR(IF(VLOOKUP('Xlookup set'!$S234,'Xlookup set'!$A$1:$R$1239,18,FALSE)=0,"",VLOOKUP('Xlookup set'!$S234,'Xlookup set'!$A$1:$R$1239,18,FALSE)),"")</f>
        <v/>
      </c>
    </row>
    <row r="235" spans="1:17">
      <c r="A235" t="str">
        <f>IFERROR(VLOOKUP('Xlookup set'!$S235,'Xlookup set'!$A$1:$R$1239,2,FALSE),"")</f>
        <v/>
      </c>
      <c r="B235" t="str">
        <f>IF(I235&lt;&gt;"",ドッグキャリー!$I$2,"")</f>
        <v/>
      </c>
      <c r="C235" t="str">
        <f t="shared" si="8"/>
        <v/>
      </c>
      <c r="D235" t="str">
        <f t="shared" si="9"/>
        <v/>
      </c>
      <c r="H235" s="74" t="str">
        <f>IFERROR(IF(VLOOKUP('Xlookup set'!$S235,'Xlookup set'!$A$1:$R$1239,9,FALSE)=0,"",VLOOKUP('Xlookup set'!$S235,'Xlookup set'!$A$1:$R$1239,9,FALSE)),"")</f>
        <v/>
      </c>
      <c r="I235" t="str">
        <f>IFERROR(IF(VLOOKUP('Xlookup set'!$S235,'Xlookup set'!$A$1:$R$1239,10,FALSE)=0,"",VLOOKUP('Xlookup set'!$S235,'Xlookup set'!$A$1:$R$1239,10,FALSE)),"")</f>
        <v/>
      </c>
      <c r="J235" t="str">
        <f>IFERROR(IF(VLOOKUP('Xlookup set'!$S235,'Xlookup set'!$A$1:$R$1239,11,FALSE)=0,"",VLOOKUP('Xlookup set'!$S235,'Xlookup set'!$A$1:$R$1239,11,FALSE)),"")</f>
        <v/>
      </c>
      <c r="K235" t="str">
        <f>IFERROR(IF(VLOOKUP('Xlookup set'!$S235,'Xlookup set'!$A$1:$R$1239,12,FALSE)=0,"",VLOOKUP('Xlookup set'!$S235,'Xlookup set'!$A$1:$R$1239,12,FALSE)),"")</f>
        <v/>
      </c>
      <c r="L235" t="str">
        <f>IFERROR(IF(VLOOKUP('Xlookup set'!$S235,'Xlookup set'!$A$1:$R$1239,13,FALSE)=0,"",VLOOKUP('Xlookup set'!$S235,'Xlookup set'!$A$1:$R$1239,13,FALSE)),"")</f>
        <v/>
      </c>
      <c r="M235" t="str">
        <f>IFERROR(IF(VLOOKUP('Xlookup set'!$S235,'Xlookup set'!$A$1:$R$1239,14,FALSE)=0,"",VLOOKUP('Xlookup set'!$S235,'Xlookup set'!$A$1:$R$1239,14,FALSE)),"")</f>
        <v/>
      </c>
      <c r="N235" t="str">
        <f>IFERROR(IF(VLOOKUP('Xlookup set'!$S235,'Xlookup set'!$A$1:$R$1239,15,FALSE)=0,"",VLOOKUP('Xlookup set'!$S235,'Xlookup set'!$A$1:$R$1239,15,FALSE)),"")</f>
        <v/>
      </c>
      <c r="O235" t="str">
        <f>IFERROR(IF(VLOOKUP('Xlookup set'!$S235,'Xlookup set'!$A$1:$R$1239,16,FALSE)=0,"",VLOOKUP('Xlookup set'!$S235,'Xlookup set'!$A$1:$R$1239,16,FALSE)),"")</f>
        <v/>
      </c>
      <c r="P235" t="str">
        <f t="array" aca="1" ref="P235" ca="1">IFERROR(Y2IF(VLOOKUP('Xlookup set'!$S235,'Xlookup set'!$A$1:$R$1239,17,FALSE)=0,"",VLOOKUP('Xlookup set'!$S235,'Xlookup set'!$A$1:$R$1239,17,FALSE)),"")</f>
        <v/>
      </c>
      <c r="Q235" t="str">
        <f>IFERROR(IF(VLOOKUP('Xlookup set'!$S235,'Xlookup set'!$A$1:$R$1239,18,FALSE)=0,"",VLOOKUP('Xlookup set'!$S235,'Xlookup set'!$A$1:$R$1239,18,FALSE)),"")</f>
        <v/>
      </c>
    </row>
    <row r="236" spans="1:17">
      <c r="A236" t="str">
        <f>IFERROR(VLOOKUP('Xlookup set'!$S236,'Xlookup set'!$A$1:$R$1239,2,FALSE),"")</f>
        <v/>
      </c>
      <c r="B236" t="str">
        <f>IF(I236&lt;&gt;"",ドッグキャリー!$I$2,"")</f>
        <v/>
      </c>
      <c r="C236" t="str">
        <f t="shared" si="8"/>
        <v/>
      </c>
      <c r="D236" t="str">
        <f t="shared" si="9"/>
        <v/>
      </c>
      <c r="H236" s="74" t="str">
        <f>IFERROR(IF(VLOOKUP('Xlookup set'!$S236,'Xlookup set'!$A$1:$R$1239,9,FALSE)=0,"",VLOOKUP('Xlookup set'!$S236,'Xlookup set'!$A$1:$R$1239,9,FALSE)),"")</f>
        <v/>
      </c>
      <c r="I236" t="str">
        <f>IFERROR(IF(VLOOKUP('Xlookup set'!$S236,'Xlookup set'!$A$1:$R$1239,10,FALSE)=0,"",VLOOKUP('Xlookup set'!$S236,'Xlookup set'!$A$1:$R$1239,10,FALSE)),"")</f>
        <v/>
      </c>
      <c r="J236" t="str">
        <f>IFERROR(IF(VLOOKUP('Xlookup set'!$S236,'Xlookup set'!$A$1:$R$1239,11,FALSE)=0,"",VLOOKUP('Xlookup set'!$S236,'Xlookup set'!$A$1:$R$1239,11,FALSE)),"")</f>
        <v/>
      </c>
      <c r="K236" t="str">
        <f>IFERROR(IF(VLOOKUP('Xlookup set'!$S236,'Xlookup set'!$A$1:$R$1239,12,FALSE)=0,"",VLOOKUP('Xlookup set'!$S236,'Xlookup set'!$A$1:$R$1239,12,FALSE)),"")</f>
        <v/>
      </c>
      <c r="L236" t="str">
        <f>IFERROR(IF(VLOOKUP('Xlookup set'!$S236,'Xlookup set'!$A$1:$R$1239,13,FALSE)=0,"",VLOOKUP('Xlookup set'!$S236,'Xlookup set'!$A$1:$R$1239,13,FALSE)),"")</f>
        <v/>
      </c>
      <c r="M236" t="str">
        <f>IFERROR(IF(VLOOKUP('Xlookup set'!$S236,'Xlookup set'!$A$1:$R$1239,14,FALSE)=0,"",VLOOKUP('Xlookup set'!$S236,'Xlookup set'!$A$1:$R$1239,14,FALSE)),"")</f>
        <v/>
      </c>
      <c r="N236" t="str">
        <f>IFERROR(IF(VLOOKUP('Xlookup set'!$S236,'Xlookup set'!$A$1:$R$1239,15,FALSE)=0,"",VLOOKUP('Xlookup set'!$S236,'Xlookup set'!$A$1:$R$1239,15,FALSE)),"")</f>
        <v/>
      </c>
      <c r="O236" t="str">
        <f>IFERROR(IF(VLOOKUP('Xlookup set'!$S236,'Xlookup set'!$A$1:$R$1239,16,FALSE)=0,"",VLOOKUP('Xlookup set'!$S236,'Xlookup set'!$A$1:$R$1239,16,FALSE)),"")</f>
        <v/>
      </c>
      <c r="P236" t="str">
        <f t="array" aca="1" ref="P236" ca="1">IFERROR(Y2IF(VLOOKUP('Xlookup set'!$S236,'Xlookup set'!$A$1:$R$1239,17,FALSE)=0,"",VLOOKUP('Xlookup set'!$S236,'Xlookup set'!$A$1:$R$1239,17,FALSE)),"")</f>
        <v/>
      </c>
      <c r="Q236" t="str">
        <f>IFERROR(IF(VLOOKUP('Xlookup set'!$S236,'Xlookup set'!$A$1:$R$1239,18,FALSE)=0,"",VLOOKUP('Xlookup set'!$S236,'Xlookup set'!$A$1:$R$1239,18,FALSE)),"")</f>
        <v/>
      </c>
    </row>
    <row r="237" spans="1:17">
      <c r="A237" t="str">
        <f>IFERROR(VLOOKUP('Xlookup set'!$S237,'Xlookup set'!$A$1:$R$1239,2,FALSE),"")</f>
        <v/>
      </c>
      <c r="B237" t="str">
        <f>IF(I237&lt;&gt;"",ドッグキャリー!$I$2,"")</f>
        <v/>
      </c>
      <c r="C237" t="str">
        <f t="shared" si="8"/>
        <v/>
      </c>
      <c r="D237" t="str">
        <f t="shared" si="9"/>
        <v/>
      </c>
      <c r="H237" s="74" t="str">
        <f>IFERROR(IF(VLOOKUP('Xlookup set'!$S237,'Xlookup set'!$A$1:$R$1239,9,FALSE)=0,"",VLOOKUP('Xlookup set'!$S237,'Xlookup set'!$A$1:$R$1239,9,FALSE)),"")</f>
        <v/>
      </c>
      <c r="I237" t="str">
        <f>IFERROR(IF(VLOOKUP('Xlookup set'!$S237,'Xlookup set'!$A$1:$R$1239,10,FALSE)=0,"",VLOOKUP('Xlookup set'!$S237,'Xlookup set'!$A$1:$R$1239,10,FALSE)),"")</f>
        <v/>
      </c>
      <c r="J237" t="str">
        <f>IFERROR(IF(VLOOKUP('Xlookup set'!$S237,'Xlookup set'!$A$1:$R$1239,11,FALSE)=0,"",VLOOKUP('Xlookup set'!$S237,'Xlookup set'!$A$1:$R$1239,11,FALSE)),"")</f>
        <v/>
      </c>
      <c r="K237" t="str">
        <f>IFERROR(IF(VLOOKUP('Xlookup set'!$S237,'Xlookup set'!$A$1:$R$1239,12,FALSE)=0,"",VLOOKUP('Xlookup set'!$S237,'Xlookup set'!$A$1:$R$1239,12,FALSE)),"")</f>
        <v/>
      </c>
      <c r="L237" t="str">
        <f>IFERROR(IF(VLOOKUP('Xlookup set'!$S237,'Xlookup set'!$A$1:$R$1239,13,FALSE)=0,"",VLOOKUP('Xlookup set'!$S237,'Xlookup set'!$A$1:$R$1239,13,FALSE)),"")</f>
        <v/>
      </c>
      <c r="M237" t="str">
        <f>IFERROR(IF(VLOOKUP('Xlookup set'!$S237,'Xlookup set'!$A$1:$R$1239,14,FALSE)=0,"",VLOOKUP('Xlookup set'!$S237,'Xlookup set'!$A$1:$R$1239,14,FALSE)),"")</f>
        <v/>
      </c>
      <c r="N237" t="str">
        <f>IFERROR(IF(VLOOKUP('Xlookup set'!$S237,'Xlookup set'!$A$1:$R$1239,15,FALSE)=0,"",VLOOKUP('Xlookup set'!$S237,'Xlookup set'!$A$1:$R$1239,15,FALSE)),"")</f>
        <v/>
      </c>
      <c r="O237" t="str">
        <f>IFERROR(IF(VLOOKUP('Xlookup set'!$S237,'Xlookup set'!$A$1:$R$1239,16,FALSE)=0,"",VLOOKUP('Xlookup set'!$S237,'Xlookup set'!$A$1:$R$1239,16,FALSE)),"")</f>
        <v/>
      </c>
      <c r="P237" t="str">
        <f t="array" aca="1" ref="P237" ca="1">IFERROR(Y2IF(VLOOKUP('Xlookup set'!$S237,'Xlookup set'!$A$1:$R$1239,17,FALSE)=0,"",VLOOKUP('Xlookup set'!$S237,'Xlookup set'!$A$1:$R$1239,17,FALSE)),"")</f>
        <v/>
      </c>
      <c r="Q237" t="str">
        <f>IFERROR(IF(VLOOKUP('Xlookup set'!$S237,'Xlookup set'!$A$1:$R$1239,18,FALSE)=0,"",VLOOKUP('Xlookup set'!$S237,'Xlookup set'!$A$1:$R$1239,18,FALSE)),"")</f>
        <v/>
      </c>
    </row>
    <row r="238" spans="1:17">
      <c r="A238" t="str">
        <f>IFERROR(VLOOKUP('Xlookup set'!$S238,'Xlookup set'!$A$1:$R$1239,2,FALSE),"")</f>
        <v/>
      </c>
      <c r="B238" t="str">
        <f>IF(I238&lt;&gt;"",ドッグキャリー!$I$2,"")</f>
        <v/>
      </c>
      <c r="C238" t="str">
        <f t="shared" si="8"/>
        <v/>
      </c>
      <c r="D238" t="str">
        <f t="shared" si="9"/>
        <v/>
      </c>
      <c r="H238" s="74" t="str">
        <f>IFERROR(IF(VLOOKUP('Xlookup set'!$S238,'Xlookup set'!$A$1:$R$1239,9,FALSE)=0,"",VLOOKUP('Xlookup set'!$S238,'Xlookup set'!$A$1:$R$1239,9,FALSE)),"")</f>
        <v/>
      </c>
      <c r="I238" t="str">
        <f>IFERROR(IF(VLOOKUP('Xlookup set'!$S238,'Xlookup set'!$A$1:$R$1239,10,FALSE)=0,"",VLOOKUP('Xlookup set'!$S238,'Xlookup set'!$A$1:$R$1239,10,FALSE)),"")</f>
        <v/>
      </c>
      <c r="J238" t="str">
        <f>IFERROR(IF(VLOOKUP('Xlookup set'!$S238,'Xlookup set'!$A$1:$R$1239,11,FALSE)=0,"",VLOOKUP('Xlookup set'!$S238,'Xlookup set'!$A$1:$R$1239,11,FALSE)),"")</f>
        <v/>
      </c>
      <c r="K238" t="str">
        <f>IFERROR(IF(VLOOKUP('Xlookup set'!$S238,'Xlookup set'!$A$1:$R$1239,12,FALSE)=0,"",VLOOKUP('Xlookup set'!$S238,'Xlookup set'!$A$1:$R$1239,12,FALSE)),"")</f>
        <v/>
      </c>
      <c r="L238" t="str">
        <f>IFERROR(IF(VLOOKUP('Xlookup set'!$S238,'Xlookup set'!$A$1:$R$1239,13,FALSE)=0,"",VLOOKUP('Xlookup set'!$S238,'Xlookup set'!$A$1:$R$1239,13,FALSE)),"")</f>
        <v/>
      </c>
      <c r="M238" t="str">
        <f>IFERROR(IF(VLOOKUP('Xlookup set'!$S238,'Xlookup set'!$A$1:$R$1239,14,FALSE)=0,"",VLOOKUP('Xlookup set'!$S238,'Xlookup set'!$A$1:$R$1239,14,FALSE)),"")</f>
        <v/>
      </c>
      <c r="N238" t="str">
        <f>IFERROR(IF(VLOOKUP('Xlookup set'!$S238,'Xlookup set'!$A$1:$R$1239,15,FALSE)=0,"",VLOOKUP('Xlookup set'!$S238,'Xlookup set'!$A$1:$R$1239,15,FALSE)),"")</f>
        <v/>
      </c>
      <c r="O238" t="str">
        <f>IFERROR(IF(VLOOKUP('Xlookup set'!$S238,'Xlookup set'!$A$1:$R$1239,16,FALSE)=0,"",VLOOKUP('Xlookup set'!$S238,'Xlookup set'!$A$1:$R$1239,16,FALSE)),"")</f>
        <v/>
      </c>
      <c r="P238" t="str">
        <f t="array" aca="1" ref="P238" ca="1">IFERROR(Y2IF(VLOOKUP('Xlookup set'!$S238,'Xlookup set'!$A$1:$R$1239,17,FALSE)=0,"",VLOOKUP('Xlookup set'!$S238,'Xlookup set'!$A$1:$R$1239,17,FALSE)),"")</f>
        <v/>
      </c>
      <c r="Q238" t="str">
        <f>IFERROR(IF(VLOOKUP('Xlookup set'!$S238,'Xlookup set'!$A$1:$R$1239,18,FALSE)=0,"",VLOOKUP('Xlookup set'!$S238,'Xlookup set'!$A$1:$R$1239,18,FALSE)),"")</f>
        <v/>
      </c>
    </row>
    <row r="239" spans="1:17">
      <c r="A239" t="str">
        <f>IFERROR(VLOOKUP('Xlookup set'!$S239,'Xlookup set'!$A$1:$R$1239,2,FALSE),"")</f>
        <v/>
      </c>
      <c r="B239" t="str">
        <f>IF(I239&lt;&gt;"",ドッグキャリー!$I$2,"")</f>
        <v/>
      </c>
      <c r="C239" t="str">
        <f t="shared" si="8"/>
        <v/>
      </c>
      <c r="D239" t="str">
        <f t="shared" si="9"/>
        <v/>
      </c>
      <c r="H239" s="74" t="str">
        <f>IFERROR(IF(VLOOKUP('Xlookup set'!$S239,'Xlookup set'!$A$1:$R$1239,9,FALSE)=0,"",VLOOKUP('Xlookup set'!$S239,'Xlookup set'!$A$1:$R$1239,9,FALSE)),"")</f>
        <v/>
      </c>
      <c r="I239" t="str">
        <f>IFERROR(IF(VLOOKUP('Xlookup set'!$S239,'Xlookup set'!$A$1:$R$1239,10,FALSE)=0,"",VLOOKUP('Xlookup set'!$S239,'Xlookup set'!$A$1:$R$1239,10,FALSE)),"")</f>
        <v/>
      </c>
      <c r="J239" t="str">
        <f>IFERROR(IF(VLOOKUP('Xlookup set'!$S239,'Xlookup set'!$A$1:$R$1239,11,FALSE)=0,"",VLOOKUP('Xlookup set'!$S239,'Xlookup set'!$A$1:$R$1239,11,FALSE)),"")</f>
        <v/>
      </c>
      <c r="K239" t="str">
        <f>IFERROR(IF(VLOOKUP('Xlookup set'!$S239,'Xlookup set'!$A$1:$R$1239,12,FALSE)=0,"",VLOOKUP('Xlookup set'!$S239,'Xlookup set'!$A$1:$R$1239,12,FALSE)),"")</f>
        <v/>
      </c>
      <c r="L239" t="str">
        <f>IFERROR(IF(VLOOKUP('Xlookup set'!$S239,'Xlookup set'!$A$1:$R$1239,13,FALSE)=0,"",VLOOKUP('Xlookup set'!$S239,'Xlookup set'!$A$1:$R$1239,13,FALSE)),"")</f>
        <v/>
      </c>
      <c r="M239" t="str">
        <f>IFERROR(IF(VLOOKUP('Xlookup set'!$S239,'Xlookup set'!$A$1:$R$1239,14,FALSE)=0,"",VLOOKUP('Xlookup set'!$S239,'Xlookup set'!$A$1:$R$1239,14,FALSE)),"")</f>
        <v/>
      </c>
      <c r="N239" t="str">
        <f>IFERROR(IF(VLOOKUP('Xlookup set'!$S239,'Xlookup set'!$A$1:$R$1239,15,FALSE)=0,"",VLOOKUP('Xlookup set'!$S239,'Xlookup set'!$A$1:$R$1239,15,FALSE)),"")</f>
        <v/>
      </c>
      <c r="O239" t="str">
        <f>IFERROR(IF(VLOOKUP('Xlookup set'!$S239,'Xlookup set'!$A$1:$R$1239,16,FALSE)=0,"",VLOOKUP('Xlookup set'!$S239,'Xlookup set'!$A$1:$R$1239,16,FALSE)),"")</f>
        <v/>
      </c>
      <c r="P239" t="str">
        <f t="array" aca="1" ref="P239" ca="1">IFERROR(Y2IF(VLOOKUP('Xlookup set'!$S239,'Xlookup set'!$A$1:$R$1239,17,FALSE)=0,"",VLOOKUP('Xlookup set'!$S239,'Xlookup set'!$A$1:$R$1239,17,FALSE)),"")</f>
        <v/>
      </c>
      <c r="Q239" t="str">
        <f>IFERROR(IF(VLOOKUP('Xlookup set'!$S239,'Xlookup set'!$A$1:$R$1239,18,FALSE)=0,"",VLOOKUP('Xlookup set'!$S239,'Xlookup set'!$A$1:$R$1239,18,FALSE)),"")</f>
        <v/>
      </c>
    </row>
    <row r="240" spans="1:17">
      <c r="A240" t="str">
        <f>IFERROR(VLOOKUP('Xlookup set'!$S240,'Xlookup set'!$A$1:$R$1239,2,FALSE),"")</f>
        <v/>
      </c>
      <c r="B240" t="str">
        <f>IF(I240&lt;&gt;"",ドッグキャリー!$I$2,"")</f>
        <v/>
      </c>
      <c r="C240" t="str">
        <f t="shared" si="8"/>
        <v/>
      </c>
      <c r="D240" t="str">
        <f t="shared" si="9"/>
        <v/>
      </c>
      <c r="H240" s="74" t="str">
        <f>IFERROR(IF(VLOOKUP('Xlookup set'!$S240,'Xlookup set'!$A$1:$R$1239,9,FALSE)=0,"",VLOOKUP('Xlookup set'!$S240,'Xlookup set'!$A$1:$R$1239,9,FALSE)),"")</f>
        <v/>
      </c>
      <c r="I240" t="str">
        <f>IFERROR(IF(VLOOKUP('Xlookup set'!$S240,'Xlookup set'!$A$1:$R$1239,10,FALSE)=0,"",VLOOKUP('Xlookup set'!$S240,'Xlookup set'!$A$1:$R$1239,10,FALSE)),"")</f>
        <v/>
      </c>
      <c r="J240" t="str">
        <f>IFERROR(IF(VLOOKUP('Xlookup set'!$S240,'Xlookup set'!$A$1:$R$1239,11,FALSE)=0,"",VLOOKUP('Xlookup set'!$S240,'Xlookup set'!$A$1:$R$1239,11,FALSE)),"")</f>
        <v/>
      </c>
      <c r="K240" t="str">
        <f>IFERROR(IF(VLOOKUP('Xlookup set'!$S240,'Xlookup set'!$A$1:$R$1239,12,FALSE)=0,"",VLOOKUP('Xlookup set'!$S240,'Xlookup set'!$A$1:$R$1239,12,FALSE)),"")</f>
        <v/>
      </c>
      <c r="L240" t="str">
        <f>IFERROR(IF(VLOOKUP('Xlookup set'!$S240,'Xlookup set'!$A$1:$R$1239,13,FALSE)=0,"",VLOOKUP('Xlookup set'!$S240,'Xlookup set'!$A$1:$R$1239,13,FALSE)),"")</f>
        <v/>
      </c>
      <c r="M240" t="str">
        <f>IFERROR(IF(VLOOKUP('Xlookup set'!$S240,'Xlookup set'!$A$1:$R$1239,14,FALSE)=0,"",VLOOKUP('Xlookup set'!$S240,'Xlookup set'!$A$1:$R$1239,14,FALSE)),"")</f>
        <v/>
      </c>
      <c r="N240" t="str">
        <f>IFERROR(IF(VLOOKUP('Xlookup set'!$S240,'Xlookup set'!$A$1:$R$1239,15,FALSE)=0,"",VLOOKUP('Xlookup set'!$S240,'Xlookup set'!$A$1:$R$1239,15,FALSE)),"")</f>
        <v/>
      </c>
      <c r="O240" t="str">
        <f>IFERROR(IF(VLOOKUP('Xlookup set'!$S240,'Xlookup set'!$A$1:$R$1239,16,FALSE)=0,"",VLOOKUP('Xlookup set'!$S240,'Xlookup set'!$A$1:$R$1239,16,FALSE)),"")</f>
        <v/>
      </c>
      <c r="P240" t="str">
        <f t="array" aca="1" ref="P240" ca="1">IFERROR(Y2IF(VLOOKUP('Xlookup set'!$S240,'Xlookup set'!$A$1:$R$1239,17,FALSE)=0,"",VLOOKUP('Xlookup set'!$S240,'Xlookup set'!$A$1:$R$1239,17,FALSE)),"")</f>
        <v/>
      </c>
      <c r="Q240" t="str">
        <f>IFERROR(IF(VLOOKUP('Xlookup set'!$S240,'Xlookup set'!$A$1:$R$1239,18,FALSE)=0,"",VLOOKUP('Xlookup set'!$S240,'Xlookup set'!$A$1:$R$1239,18,FALSE)),"")</f>
        <v/>
      </c>
    </row>
    <row r="241" spans="1:17">
      <c r="A241" t="str">
        <f>IFERROR(VLOOKUP('Xlookup set'!$S241,'Xlookup set'!$A$1:$R$1239,2,FALSE),"")</f>
        <v/>
      </c>
      <c r="B241" t="str">
        <f>IF(I241&lt;&gt;"",ドッグキャリー!$I$2,"")</f>
        <v/>
      </c>
      <c r="C241" t="str">
        <f t="shared" si="8"/>
        <v/>
      </c>
      <c r="D241" t="str">
        <f t="shared" si="9"/>
        <v/>
      </c>
      <c r="H241" s="74" t="str">
        <f>IFERROR(IF(VLOOKUP('Xlookup set'!$S241,'Xlookup set'!$A$1:$R$1239,9,FALSE)=0,"",VLOOKUP('Xlookup set'!$S241,'Xlookup set'!$A$1:$R$1239,9,FALSE)),"")</f>
        <v/>
      </c>
      <c r="I241" t="str">
        <f>IFERROR(IF(VLOOKUP('Xlookup set'!$S241,'Xlookup set'!$A$1:$R$1239,10,FALSE)=0,"",VLOOKUP('Xlookup set'!$S241,'Xlookup set'!$A$1:$R$1239,10,FALSE)),"")</f>
        <v/>
      </c>
      <c r="J241" t="str">
        <f>IFERROR(IF(VLOOKUP('Xlookup set'!$S241,'Xlookup set'!$A$1:$R$1239,11,FALSE)=0,"",VLOOKUP('Xlookup set'!$S241,'Xlookup set'!$A$1:$R$1239,11,FALSE)),"")</f>
        <v/>
      </c>
      <c r="K241" t="str">
        <f>IFERROR(IF(VLOOKUP('Xlookup set'!$S241,'Xlookup set'!$A$1:$R$1239,12,FALSE)=0,"",VLOOKUP('Xlookup set'!$S241,'Xlookup set'!$A$1:$R$1239,12,FALSE)),"")</f>
        <v/>
      </c>
      <c r="L241" t="str">
        <f>IFERROR(IF(VLOOKUP('Xlookup set'!$S241,'Xlookup set'!$A$1:$R$1239,13,FALSE)=0,"",VLOOKUP('Xlookup set'!$S241,'Xlookup set'!$A$1:$R$1239,13,FALSE)),"")</f>
        <v/>
      </c>
      <c r="M241" t="str">
        <f>IFERROR(IF(VLOOKUP('Xlookup set'!$S241,'Xlookup set'!$A$1:$R$1239,14,FALSE)=0,"",VLOOKUP('Xlookup set'!$S241,'Xlookup set'!$A$1:$R$1239,14,FALSE)),"")</f>
        <v/>
      </c>
      <c r="N241" t="str">
        <f>IFERROR(IF(VLOOKUP('Xlookup set'!$S241,'Xlookup set'!$A$1:$R$1239,15,FALSE)=0,"",VLOOKUP('Xlookup set'!$S241,'Xlookup set'!$A$1:$R$1239,15,FALSE)),"")</f>
        <v/>
      </c>
      <c r="O241" t="str">
        <f>IFERROR(IF(VLOOKUP('Xlookup set'!$S241,'Xlookup set'!$A$1:$R$1239,16,FALSE)=0,"",VLOOKUP('Xlookup set'!$S241,'Xlookup set'!$A$1:$R$1239,16,FALSE)),"")</f>
        <v/>
      </c>
      <c r="P241" t="str">
        <f t="array" aca="1" ref="P241" ca="1">IFERROR(Y2IF(VLOOKUP('Xlookup set'!$S241,'Xlookup set'!$A$1:$R$1239,17,FALSE)=0,"",VLOOKUP('Xlookup set'!$S241,'Xlookup set'!$A$1:$R$1239,17,FALSE)),"")</f>
        <v/>
      </c>
      <c r="Q241" t="str">
        <f>IFERROR(IF(VLOOKUP('Xlookup set'!$S241,'Xlookup set'!$A$1:$R$1239,18,FALSE)=0,"",VLOOKUP('Xlookup set'!$S241,'Xlookup set'!$A$1:$R$1239,18,FALSE)),"")</f>
        <v/>
      </c>
    </row>
    <row r="242" spans="1:17">
      <c r="A242" t="str">
        <f>IFERROR(VLOOKUP('Xlookup set'!$S242,'Xlookup set'!$A$1:$R$1239,2,FALSE),"")</f>
        <v/>
      </c>
      <c r="B242" t="str">
        <f>IF(I242&lt;&gt;"",ドッグキャリー!$I$2,"")</f>
        <v/>
      </c>
      <c r="C242" t="str">
        <f t="shared" si="8"/>
        <v/>
      </c>
      <c r="D242" t="str">
        <f t="shared" si="9"/>
        <v/>
      </c>
      <c r="H242" s="74" t="str">
        <f>IFERROR(IF(VLOOKUP('Xlookup set'!$S242,'Xlookup set'!$A$1:$R$1239,9,FALSE)=0,"",VLOOKUP('Xlookup set'!$S242,'Xlookup set'!$A$1:$R$1239,9,FALSE)),"")</f>
        <v/>
      </c>
      <c r="I242" t="str">
        <f>IFERROR(IF(VLOOKUP('Xlookup set'!$S242,'Xlookup set'!$A$1:$R$1239,10,FALSE)=0,"",VLOOKUP('Xlookup set'!$S242,'Xlookup set'!$A$1:$R$1239,10,FALSE)),"")</f>
        <v/>
      </c>
      <c r="J242" t="str">
        <f>IFERROR(IF(VLOOKUP('Xlookup set'!$S242,'Xlookup set'!$A$1:$R$1239,11,FALSE)=0,"",VLOOKUP('Xlookup set'!$S242,'Xlookup set'!$A$1:$R$1239,11,FALSE)),"")</f>
        <v/>
      </c>
      <c r="K242" t="str">
        <f>IFERROR(IF(VLOOKUP('Xlookup set'!$S242,'Xlookup set'!$A$1:$R$1239,12,FALSE)=0,"",VLOOKUP('Xlookup set'!$S242,'Xlookup set'!$A$1:$R$1239,12,FALSE)),"")</f>
        <v/>
      </c>
      <c r="L242" t="str">
        <f>IFERROR(IF(VLOOKUP('Xlookup set'!$S242,'Xlookup set'!$A$1:$R$1239,13,FALSE)=0,"",VLOOKUP('Xlookup set'!$S242,'Xlookup set'!$A$1:$R$1239,13,FALSE)),"")</f>
        <v/>
      </c>
      <c r="M242" t="str">
        <f>IFERROR(IF(VLOOKUP('Xlookup set'!$S242,'Xlookup set'!$A$1:$R$1239,14,FALSE)=0,"",VLOOKUP('Xlookup set'!$S242,'Xlookup set'!$A$1:$R$1239,14,FALSE)),"")</f>
        <v/>
      </c>
      <c r="N242" t="str">
        <f>IFERROR(IF(VLOOKUP('Xlookup set'!$S242,'Xlookup set'!$A$1:$R$1239,15,FALSE)=0,"",VLOOKUP('Xlookup set'!$S242,'Xlookup set'!$A$1:$R$1239,15,FALSE)),"")</f>
        <v/>
      </c>
      <c r="O242" t="str">
        <f>IFERROR(IF(VLOOKUP('Xlookup set'!$S242,'Xlookup set'!$A$1:$R$1239,16,FALSE)=0,"",VLOOKUP('Xlookup set'!$S242,'Xlookup set'!$A$1:$R$1239,16,FALSE)),"")</f>
        <v/>
      </c>
      <c r="P242" t="str">
        <f t="array" aca="1" ref="P242" ca="1">IFERROR(Y2IF(VLOOKUP('Xlookup set'!$S242,'Xlookup set'!$A$1:$R$1239,17,FALSE)=0,"",VLOOKUP('Xlookup set'!$S242,'Xlookup set'!$A$1:$R$1239,17,FALSE)),"")</f>
        <v/>
      </c>
      <c r="Q242" t="str">
        <f>IFERROR(IF(VLOOKUP('Xlookup set'!$S242,'Xlookup set'!$A$1:$R$1239,18,FALSE)=0,"",VLOOKUP('Xlookup set'!$S242,'Xlookup set'!$A$1:$R$1239,18,FALSE)),"")</f>
        <v/>
      </c>
    </row>
    <row r="243" spans="1:17">
      <c r="A243" t="str">
        <f>IFERROR(VLOOKUP('Xlookup set'!$S243,'Xlookup set'!$A$1:$R$1239,2,FALSE),"")</f>
        <v/>
      </c>
      <c r="B243" t="str">
        <f>IF(I243&lt;&gt;"",ドッグキャリー!$I$2,"")</f>
        <v/>
      </c>
      <c r="C243" t="str">
        <f t="shared" si="8"/>
        <v/>
      </c>
      <c r="D243" t="str">
        <f t="shared" si="9"/>
        <v/>
      </c>
      <c r="H243" s="74" t="str">
        <f>IFERROR(IF(VLOOKUP('Xlookup set'!$S243,'Xlookup set'!$A$1:$R$1239,9,FALSE)=0,"",VLOOKUP('Xlookup set'!$S243,'Xlookup set'!$A$1:$R$1239,9,FALSE)),"")</f>
        <v/>
      </c>
      <c r="I243" t="str">
        <f>IFERROR(IF(VLOOKUP('Xlookup set'!$S243,'Xlookup set'!$A$1:$R$1239,10,FALSE)=0,"",VLOOKUP('Xlookup set'!$S243,'Xlookup set'!$A$1:$R$1239,10,FALSE)),"")</f>
        <v/>
      </c>
      <c r="J243" t="str">
        <f>IFERROR(IF(VLOOKUP('Xlookup set'!$S243,'Xlookup set'!$A$1:$R$1239,11,FALSE)=0,"",VLOOKUP('Xlookup set'!$S243,'Xlookup set'!$A$1:$R$1239,11,FALSE)),"")</f>
        <v/>
      </c>
      <c r="K243" t="str">
        <f>IFERROR(IF(VLOOKUP('Xlookup set'!$S243,'Xlookup set'!$A$1:$R$1239,12,FALSE)=0,"",VLOOKUP('Xlookup set'!$S243,'Xlookup set'!$A$1:$R$1239,12,FALSE)),"")</f>
        <v/>
      </c>
      <c r="L243" t="str">
        <f>IFERROR(IF(VLOOKUP('Xlookup set'!$S243,'Xlookup set'!$A$1:$R$1239,13,FALSE)=0,"",VLOOKUP('Xlookup set'!$S243,'Xlookup set'!$A$1:$R$1239,13,FALSE)),"")</f>
        <v/>
      </c>
      <c r="M243" t="str">
        <f>IFERROR(IF(VLOOKUP('Xlookup set'!$S243,'Xlookup set'!$A$1:$R$1239,14,FALSE)=0,"",VLOOKUP('Xlookup set'!$S243,'Xlookup set'!$A$1:$R$1239,14,FALSE)),"")</f>
        <v/>
      </c>
      <c r="N243" t="str">
        <f>IFERROR(IF(VLOOKUP('Xlookup set'!$S243,'Xlookup set'!$A$1:$R$1239,15,FALSE)=0,"",VLOOKUP('Xlookup set'!$S243,'Xlookup set'!$A$1:$R$1239,15,FALSE)),"")</f>
        <v/>
      </c>
      <c r="O243" t="str">
        <f>IFERROR(IF(VLOOKUP('Xlookup set'!$S243,'Xlookup set'!$A$1:$R$1239,16,FALSE)=0,"",VLOOKUP('Xlookup set'!$S243,'Xlookup set'!$A$1:$R$1239,16,FALSE)),"")</f>
        <v/>
      </c>
      <c r="P243" t="str">
        <f t="array" aca="1" ref="P243" ca="1">IFERROR(Y2IF(VLOOKUP('Xlookup set'!$S243,'Xlookup set'!$A$1:$R$1239,17,FALSE)=0,"",VLOOKUP('Xlookup set'!$S243,'Xlookup set'!$A$1:$R$1239,17,FALSE)),"")</f>
        <v/>
      </c>
      <c r="Q243" t="str">
        <f>IFERROR(IF(VLOOKUP('Xlookup set'!$S243,'Xlookup set'!$A$1:$R$1239,18,FALSE)=0,"",VLOOKUP('Xlookup set'!$S243,'Xlookup set'!$A$1:$R$1239,18,FALSE)),"")</f>
        <v/>
      </c>
    </row>
    <row r="244" spans="1:17">
      <c r="A244" t="str">
        <f>IFERROR(VLOOKUP('Xlookup set'!$S244,'Xlookup set'!$A$1:$R$1239,2,FALSE),"")</f>
        <v/>
      </c>
      <c r="B244" t="str">
        <f>IF(I244&lt;&gt;"",ドッグキャリー!$I$2,"")</f>
        <v/>
      </c>
      <c r="C244" t="str">
        <f t="shared" si="8"/>
        <v/>
      </c>
      <c r="D244" t="str">
        <f t="shared" si="9"/>
        <v/>
      </c>
      <c r="H244" s="74" t="str">
        <f>IFERROR(IF(VLOOKUP('Xlookup set'!$S244,'Xlookup set'!$A$1:$R$1239,9,FALSE)=0,"",VLOOKUP('Xlookup set'!$S244,'Xlookup set'!$A$1:$R$1239,9,FALSE)),"")</f>
        <v/>
      </c>
      <c r="I244" t="str">
        <f>IFERROR(IF(VLOOKUP('Xlookup set'!$S244,'Xlookup set'!$A$1:$R$1239,10,FALSE)=0,"",VLOOKUP('Xlookup set'!$S244,'Xlookup set'!$A$1:$R$1239,10,FALSE)),"")</f>
        <v/>
      </c>
      <c r="J244" t="str">
        <f>IFERROR(IF(VLOOKUP('Xlookup set'!$S244,'Xlookup set'!$A$1:$R$1239,11,FALSE)=0,"",VLOOKUP('Xlookup set'!$S244,'Xlookup set'!$A$1:$R$1239,11,FALSE)),"")</f>
        <v/>
      </c>
      <c r="K244" t="str">
        <f>IFERROR(IF(VLOOKUP('Xlookup set'!$S244,'Xlookup set'!$A$1:$R$1239,12,FALSE)=0,"",VLOOKUP('Xlookup set'!$S244,'Xlookup set'!$A$1:$R$1239,12,FALSE)),"")</f>
        <v/>
      </c>
      <c r="L244" t="str">
        <f>IFERROR(IF(VLOOKUP('Xlookup set'!$S244,'Xlookup set'!$A$1:$R$1239,13,FALSE)=0,"",VLOOKUP('Xlookup set'!$S244,'Xlookup set'!$A$1:$R$1239,13,FALSE)),"")</f>
        <v/>
      </c>
      <c r="M244" t="str">
        <f>IFERROR(IF(VLOOKUP('Xlookup set'!$S244,'Xlookup set'!$A$1:$R$1239,14,FALSE)=0,"",VLOOKUP('Xlookup set'!$S244,'Xlookup set'!$A$1:$R$1239,14,FALSE)),"")</f>
        <v/>
      </c>
      <c r="N244" t="str">
        <f>IFERROR(IF(VLOOKUP('Xlookup set'!$S244,'Xlookup set'!$A$1:$R$1239,15,FALSE)=0,"",VLOOKUP('Xlookup set'!$S244,'Xlookup set'!$A$1:$R$1239,15,FALSE)),"")</f>
        <v/>
      </c>
      <c r="O244" t="str">
        <f>IFERROR(IF(VLOOKUP('Xlookup set'!$S244,'Xlookup set'!$A$1:$R$1239,16,FALSE)=0,"",VLOOKUP('Xlookup set'!$S244,'Xlookup set'!$A$1:$R$1239,16,FALSE)),"")</f>
        <v/>
      </c>
      <c r="P244" t="str">
        <f t="array" aca="1" ref="P244" ca="1">IFERROR(Y2IF(VLOOKUP('Xlookup set'!$S244,'Xlookup set'!$A$1:$R$1239,17,FALSE)=0,"",VLOOKUP('Xlookup set'!$S244,'Xlookup set'!$A$1:$R$1239,17,FALSE)),"")</f>
        <v/>
      </c>
      <c r="Q244" t="str">
        <f>IFERROR(IF(VLOOKUP('Xlookup set'!$S244,'Xlookup set'!$A$1:$R$1239,18,FALSE)=0,"",VLOOKUP('Xlookup set'!$S244,'Xlookup set'!$A$1:$R$1239,18,FALSE)),"")</f>
        <v/>
      </c>
    </row>
    <row r="245" spans="1:17">
      <c r="A245" t="str">
        <f>IFERROR(VLOOKUP('Xlookup set'!$S245,'Xlookup set'!$A$1:$R$1239,2,FALSE),"")</f>
        <v/>
      </c>
      <c r="B245" t="str">
        <f>IF(I245&lt;&gt;"",ドッグキャリー!$I$2,"")</f>
        <v/>
      </c>
      <c r="C245" t="str">
        <f t="shared" si="8"/>
        <v/>
      </c>
      <c r="D245" t="str">
        <f t="shared" si="9"/>
        <v/>
      </c>
      <c r="H245" s="74" t="str">
        <f>IFERROR(IF(VLOOKUP('Xlookup set'!$S245,'Xlookup set'!$A$1:$R$1239,9,FALSE)=0,"",VLOOKUP('Xlookup set'!$S245,'Xlookup set'!$A$1:$R$1239,9,FALSE)),"")</f>
        <v/>
      </c>
      <c r="I245" t="str">
        <f>IFERROR(IF(VLOOKUP('Xlookup set'!$S245,'Xlookup set'!$A$1:$R$1239,10,FALSE)=0,"",VLOOKUP('Xlookup set'!$S245,'Xlookup set'!$A$1:$R$1239,10,FALSE)),"")</f>
        <v/>
      </c>
      <c r="J245" t="str">
        <f>IFERROR(IF(VLOOKUP('Xlookup set'!$S245,'Xlookup set'!$A$1:$R$1239,11,FALSE)=0,"",VLOOKUP('Xlookup set'!$S245,'Xlookup set'!$A$1:$R$1239,11,FALSE)),"")</f>
        <v/>
      </c>
      <c r="K245" t="str">
        <f>IFERROR(IF(VLOOKUP('Xlookup set'!$S245,'Xlookup set'!$A$1:$R$1239,12,FALSE)=0,"",VLOOKUP('Xlookup set'!$S245,'Xlookup set'!$A$1:$R$1239,12,FALSE)),"")</f>
        <v/>
      </c>
      <c r="L245" t="str">
        <f>IFERROR(IF(VLOOKUP('Xlookup set'!$S245,'Xlookup set'!$A$1:$R$1239,13,FALSE)=0,"",VLOOKUP('Xlookup set'!$S245,'Xlookup set'!$A$1:$R$1239,13,FALSE)),"")</f>
        <v/>
      </c>
      <c r="M245" t="str">
        <f>IFERROR(IF(VLOOKUP('Xlookup set'!$S245,'Xlookup set'!$A$1:$R$1239,14,FALSE)=0,"",VLOOKUP('Xlookup set'!$S245,'Xlookup set'!$A$1:$R$1239,14,FALSE)),"")</f>
        <v/>
      </c>
      <c r="N245" t="str">
        <f>IFERROR(IF(VLOOKUP('Xlookup set'!$S245,'Xlookup set'!$A$1:$R$1239,15,FALSE)=0,"",VLOOKUP('Xlookup set'!$S245,'Xlookup set'!$A$1:$R$1239,15,FALSE)),"")</f>
        <v/>
      </c>
      <c r="O245" t="str">
        <f>IFERROR(IF(VLOOKUP('Xlookup set'!$S245,'Xlookup set'!$A$1:$R$1239,16,FALSE)=0,"",VLOOKUP('Xlookup set'!$S245,'Xlookup set'!$A$1:$R$1239,16,FALSE)),"")</f>
        <v/>
      </c>
      <c r="P245" t="str">
        <f t="array" aca="1" ref="P245" ca="1">IFERROR(Y2IF(VLOOKUP('Xlookup set'!$S245,'Xlookup set'!$A$1:$R$1239,17,FALSE)=0,"",VLOOKUP('Xlookup set'!$S245,'Xlookup set'!$A$1:$R$1239,17,FALSE)),"")</f>
        <v/>
      </c>
      <c r="Q245" t="str">
        <f>IFERROR(IF(VLOOKUP('Xlookup set'!$S245,'Xlookup set'!$A$1:$R$1239,18,FALSE)=0,"",VLOOKUP('Xlookup set'!$S245,'Xlookup set'!$A$1:$R$1239,18,FALSE)),"")</f>
        <v/>
      </c>
    </row>
    <row r="246" spans="1:17">
      <c r="A246" t="str">
        <f>IFERROR(VLOOKUP('Xlookup set'!$S246,'Xlookup set'!$A$1:$R$1239,2,FALSE),"")</f>
        <v/>
      </c>
      <c r="B246" t="str">
        <f>IF(I246&lt;&gt;"",ドッグキャリー!$I$2,"")</f>
        <v/>
      </c>
      <c r="C246" t="str">
        <f t="shared" si="8"/>
        <v/>
      </c>
      <c r="D246" t="str">
        <f t="shared" si="9"/>
        <v/>
      </c>
      <c r="H246" s="74" t="str">
        <f>IFERROR(IF(VLOOKUP('Xlookup set'!$S246,'Xlookup set'!$A$1:$R$1239,9,FALSE)=0,"",VLOOKUP('Xlookup set'!$S246,'Xlookup set'!$A$1:$R$1239,9,FALSE)),"")</f>
        <v/>
      </c>
      <c r="I246" t="str">
        <f>IFERROR(IF(VLOOKUP('Xlookup set'!$S246,'Xlookup set'!$A$1:$R$1239,10,FALSE)=0,"",VLOOKUP('Xlookup set'!$S246,'Xlookup set'!$A$1:$R$1239,10,FALSE)),"")</f>
        <v/>
      </c>
      <c r="J246" t="str">
        <f>IFERROR(IF(VLOOKUP('Xlookup set'!$S246,'Xlookup set'!$A$1:$R$1239,11,FALSE)=0,"",VLOOKUP('Xlookup set'!$S246,'Xlookup set'!$A$1:$R$1239,11,FALSE)),"")</f>
        <v/>
      </c>
      <c r="K246" t="str">
        <f>IFERROR(IF(VLOOKUP('Xlookup set'!$S246,'Xlookup set'!$A$1:$R$1239,12,FALSE)=0,"",VLOOKUP('Xlookup set'!$S246,'Xlookup set'!$A$1:$R$1239,12,FALSE)),"")</f>
        <v/>
      </c>
      <c r="L246" t="str">
        <f>IFERROR(IF(VLOOKUP('Xlookup set'!$S246,'Xlookup set'!$A$1:$R$1239,13,FALSE)=0,"",VLOOKUP('Xlookup set'!$S246,'Xlookup set'!$A$1:$R$1239,13,FALSE)),"")</f>
        <v/>
      </c>
      <c r="M246" t="str">
        <f>IFERROR(IF(VLOOKUP('Xlookup set'!$S246,'Xlookup set'!$A$1:$R$1239,14,FALSE)=0,"",VLOOKUP('Xlookup set'!$S246,'Xlookup set'!$A$1:$R$1239,14,FALSE)),"")</f>
        <v/>
      </c>
      <c r="N246" t="str">
        <f>IFERROR(IF(VLOOKUP('Xlookup set'!$S246,'Xlookup set'!$A$1:$R$1239,15,FALSE)=0,"",VLOOKUP('Xlookup set'!$S246,'Xlookup set'!$A$1:$R$1239,15,FALSE)),"")</f>
        <v/>
      </c>
      <c r="O246" t="str">
        <f>IFERROR(IF(VLOOKUP('Xlookup set'!$S246,'Xlookup set'!$A$1:$R$1239,16,FALSE)=0,"",VLOOKUP('Xlookup set'!$S246,'Xlookup set'!$A$1:$R$1239,16,FALSE)),"")</f>
        <v/>
      </c>
      <c r="P246" t="str">
        <f t="array" aca="1" ref="P246" ca="1">IFERROR(Y2IF(VLOOKUP('Xlookup set'!$S246,'Xlookup set'!$A$1:$R$1239,17,FALSE)=0,"",VLOOKUP('Xlookup set'!$S246,'Xlookup set'!$A$1:$R$1239,17,FALSE)),"")</f>
        <v/>
      </c>
      <c r="Q246" t="str">
        <f>IFERROR(IF(VLOOKUP('Xlookup set'!$S246,'Xlookup set'!$A$1:$R$1239,18,FALSE)=0,"",VLOOKUP('Xlookup set'!$S246,'Xlookup set'!$A$1:$R$1239,18,FALSE)),"")</f>
        <v/>
      </c>
    </row>
    <row r="247" spans="1:17">
      <c r="A247" t="str">
        <f>IFERROR(VLOOKUP('Xlookup set'!$S247,'Xlookup set'!$A$1:$R$1239,2,FALSE),"")</f>
        <v/>
      </c>
      <c r="B247" t="str">
        <f>IF(I247&lt;&gt;"",ドッグキャリー!$I$2,"")</f>
        <v/>
      </c>
      <c r="C247" t="str">
        <f t="shared" si="8"/>
        <v/>
      </c>
      <c r="D247" t="str">
        <f t="shared" si="9"/>
        <v/>
      </c>
      <c r="H247" s="74" t="str">
        <f>IFERROR(IF(VLOOKUP('Xlookup set'!$S247,'Xlookup set'!$A$1:$R$1239,9,FALSE)=0,"",VLOOKUP('Xlookup set'!$S247,'Xlookup set'!$A$1:$R$1239,9,FALSE)),"")</f>
        <v/>
      </c>
      <c r="I247" t="str">
        <f>IFERROR(IF(VLOOKUP('Xlookup set'!$S247,'Xlookup set'!$A$1:$R$1239,10,FALSE)=0,"",VLOOKUP('Xlookup set'!$S247,'Xlookup set'!$A$1:$R$1239,10,FALSE)),"")</f>
        <v/>
      </c>
      <c r="J247" t="str">
        <f>IFERROR(IF(VLOOKUP('Xlookup set'!$S247,'Xlookup set'!$A$1:$R$1239,11,FALSE)=0,"",VLOOKUP('Xlookup set'!$S247,'Xlookup set'!$A$1:$R$1239,11,FALSE)),"")</f>
        <v/>
      </c>
      <c r="K247" t="str">
        <f>IFERROR(IF(VLOOKUP('Xlookup set'!$S247,'Xlookup set'!$A$1:$R$1239,12,FALSE)=0,"",VLOOKUP('Xlookup set'!$S247,'Xlookup set'!$A$1:$R$1239,12,FALSE)),"")</f>
        <v/>
      </c>
      <c r="L247" t="str">
        <f>IFERROR(IF(VLOOKUP('Xlookup set'!$S247,'Xlookup set'!$A$1:$R$1239,13,FALSE)=0,"",VLOOKUP('Xlookup set'!$S247,'Xlookup set'!$A$1:$R$1239,13,FALSE)),"")</f>
        <v/>
      </c>
      <c r="M247" t="str">
        <f>IFERROR(IF(VLOOKUP('Xlookup set'!$S247,'Xlookup set'!$A$1:$R$1239,14,FALSE)=0,"",VLOOKUP('Xlookup set'!$S247,'Xlookup set'!$A$1:$R$1239,14,FALSE)),"")</f>
        <v/>
      </c>
      <c r="N247" t="str">
        <f>IFERROR(IF(VLOOKUP('Xlookup set'!$S247,'Xlookup set'!$A$1:$R$1239,15,FALSE)=0,"",VLOOKUP('Xlookup set'!$S247,'Xlookup set'!$A$1:$R$1239,15,FALSE)),"")</f>
        <v/>
      </c>
      <c r="O247" t="str">
        <f>IFERROR(IF(VLOOKUP('Xlookup set'!$S247,'Xlookup set'!$A$1:$R$1239,16,FALSE)=0,"",VLOOKUP('Xlookup set'!$S247,'Xlookup set'!$A$1:$R$1239,16,FALSE)),"")</f>
        <v/>
      </c>
      <c r="P247" t="str">
        <f t="array" aca="1" ref="P247" ca="1">IFERROR(Y2IF(VLOOKUP('Xlookup set'!$S247,'Xlookup set'!$A$1:$R$1239,17,FALSE)=0,"",VLOOKUP('Xlookup set'!$S247,'Xlookup set'!$A$1:$R$1239,17,FALSE)),"")</f>
        <v/>
      </c>
      <c r="Q247" t="str">
        <f>IFERROR(IF(VLOOKUP('Xlookup set'!$S247,'Xlookup set'!$A$1:$R$1239,18,FALSE)=0,"",VLOOKUP('Xlookup set'!$S247,'Xlookup set'!$A$1:$R$1239,18,FALSE)),"")</f>
        <v/>
      </c>
    </row>
    <row r="248" spans="1:17">
      <c r="A248" t="str">
        <f>IFERROR(VLOOKUP('Xlookup set'!$S248,'Xlookup set'!$A$1:$R$1239,2,FALSE),"")</f>
        <v/>
      </c>
      <c r="B248" t="str">
        <f>IF(I248&lt;&gt;"",ドッグキャリー!$I$2,"")</f>
        <v/>
      </c>
      <c r="C248" t="str">
        <f t="shared" si="8"/>
        <v/>
      </c>
      <c r="D248" t="str">
        <f t="shared" si="9"/>
        <v/>
      </c>
      <c r="H248" s="74" t="str">
        <f>IFERROR(IF(VLOOKUP('Xlookup set'!$S248,'Xlookup set'!$A$1:$R$1239,9,FALSE)=0,"",VLOOKUP('Xlookup set'!$S248,'Xlookup set'!$A$1:$R$1239,9,FALSE)),"")</f>
        <v/>
      </c>
      <c r="I248" t="str">
        <f>IFERROR(IF(VLOOKUP('Xlookup set'!$S248,'Xlookup set'!$A$1:$R$1239,10,FALSE)=0,"",VLOOKUP('Xlookup set'!$S248,'Xlookup set'!$A$1:$R$1239,10,FALSE)),"")</f>
        <v/>
      </c>
      <c r="J248" t="str">
        <f>IFERROR(IF(VLOOKUP('Xlookup set'!$S248,'Xlookup set'!$A$1:$R$1239,11,FALSE)=0,"",VLOOKUP('Xlookup set'!$S248,'Xlookup set'!$A$1:$R$1239,11,FALSE)),"")</f>
        <v/>
      </c>
      <c r="K248" t="str">
        <f>IFERROR(IF(VLOOKUP('Xlookup set'!$S248,'Xlookup set'!$A$1:$R$1239,12,FALSE)=0,"",VLOOKUP('Xlookup set'!$S248,'Xlookup set'!$A$1:$R$1239,12,FALSE)),"")</f>
        <v/>
      </c>
      <c r="L248" t="str">
        <f>IFERROR(IF(VLOOKUP('Xlookup set'!$S248,'Xlookup set'!$A$1:$R$1239,13,FALSE)=0,"",VLOOKUP('Xlookup set'!$S248,'Xlookup set'!$A$1:$R$1239,13,FALSE)),"")</f>
        <v/>
      </c>
      <c r="M248" t="str">
        <f>IFERROR(IF(VLOOKUP('Xlookup set'!$S248,'Xlookup set'!$A$1:$R$1239,14,FALSE)=0,"",VLOOKUP('Xlookup set'!$S248,'Xlookup set'!$A$1:$R$1239,14,FALSE)),"")</f>
        <v/>
      </c>
      <c r="N248" t="str">
        <f>IFERROR(IF(VLOOKUP('Xlookup set'!$S248,'Xlookup set'!$A$1:$R$1239,15,FALSE)=0,"",VLOOKUP('Xlookup set'!$S248,'Xlookup set'!$A$1:$R$1239,15,FALSE)),"")</f>
        <v/>
      </c>
      <c r="O248" t="str">
        <f>IFERROR(IF(VLOOKUP('Xlookup set'!$S248,'Xlookup set'!$A$1:$R$1239,16,FALSE)=0,"",VLOOKUP('Xlookup set'!$S248,'Xlookup set'!$A$1:$R$1239,16,FALSE)),"")</f>
        <v/>
      </c>
      <c r="P248" t="str">
        <f t="array" aca="1" ref="P248" ca="1">IFERROR(Y2IF(VLOOKUP('Xlookup set'!$S248,'Xlookup set'!$A$1:$R$1239,17,FALSE)=0,"",VLOOKUP('Xlookup set'!$S248,'Xlookup set'!$A$1:$R$1239,17,FALSE)),"")</f>
        <v/>
      </c>
      <c r="Q248" t="str">
        <f>IFERROR(IF(VLOOKUP('Xlookup set'!$S248,'Xlookup set'!$A$1:$R$1239,18,FALSE)=0,"",VLOOKUP('Xlookup set'!$S248,'Xlookup set'!$A$1:$R$1239,18,FALSE)),"")</f>
        <v/>
      </c>
    </row>
    <row r="249" spans="1:17">
      <c r="A249" t="str">
        <f>IFERROR(VLOOKUP('Xlookup set'!$S249,'Xlookup set'!$A$1:$R$1239,2,FALSE),"")</f>
        <v/>
      </c>
      <c r="B249" t="str">
        <f>IF(I249&lt;&gt;"",ドッグキャリー!$I$2,"")</f>
        <v/>
      </c>
      <c r="C249" t="str">
        <f t="shared" si="8"/>
        <v/>
      </c>
      <c r="D249" t="str">
        <f t="shared" si="9"/>
        <v/>
      </c>
      <c r="H249" s="74" t="str">
        <f>IFERROR(IF(VLOOKUP('Xlookup set'!$S249,'Xlookup set'!$A$1:$R$1239,9,FALSE)=0,"",VLOOKUP('Xlookup set'!$S249,'Xlookup set'!$A$1:$R$1239,9,FALSE)),"")</f>
        <v/>
      </c>
      <c r="I249" t="str">
        <f>IFERROR(IF(VLOOKUP('Xlookup set'!$S249,'Xlookup set'!$A$1:$R$1239,10,FALSE)=0,"",VLOOKUP('Xlookup set'!$S249,'Xlookup set'!$A$1:$R$1239,10,FALSE)),"")</f>
        <v/>
      </c>
      <c r="J249" t="str">
        <f>IFERROR(IF(VLOOKUP('Xlookup set'!$S249,'Xlookup set'!$A$1:$R$1239,11,FALSE)=0,"",VLOOKUP('Xlookup set'!$S249,'Xlookup set'!$A$1:$R$1239,11,FALSE)),"")</f>
        <v/>
      </c>
      <c r="K249" t="str">
        <f>IFERROR(IF(VLOOKUP('Xlookup set'!$S249,'Xlookup set'!$A$1:$R$1239,12,FALSE)=0,"",VLOOKUP('Xlookup set'!$S249,'Xlookup set'!$A$1:$R$1239,12,FALSE)),"")</f>
        <v/>
      </c>
      <c r="L249" t="str">
        <f>IFERROR(IF(VLOOKUP('Xlookup set'!$S249,'Xlookup set'!$A$1:$R$1239,13,FALSE)=0,"",VLOOKUP('Xlookup set'!$S249,'Xlookup set'!$A$1:$R$1239,13,FALSE)),"")</f>
        <v/>
      </c>
      <c r="M249" t="str">
        <f>IFERROR(IF(VLOOKUP('Xlookup set'!$S249,'Xlookup set'!$A$1:$R$1239,14,FALSE)=0,"",VLOOKUP('Xlookup set'!$S249,'Xlookup set'!$A$1:$R$1239,14,FALSE)),"")</f>
        <v/>
      </c>
      <c r="N249" t="str">
        <f>IFERROR(IF(VLOOKUP('Xlookup set'!$S249,'Xlookup set'!$A$1:$R$1239,15,FALSE)=0,"",VLOOKUP('Xlookup set'!$S249,'Xlookup set'!$A$1:$R$1239,15,FALSE)),"")</f>
        <v/>
      </c>
      <c r="O249" t="str">
        <f>IFERROR(IF(VLOOKUP('Xlookup set'!$S249,'Xlookup set'!$A$1:$R$1239,16,FALSE)=0,"",VLOOKUP('Xlookup set'!$S249,'Xlookup set'!$A$1:$R$1239,16,FALSE)),"")</f>
        <v/>
      </c>
      <c r="P249" t="str">
        <f t="array" aca="1" ref="P249" ca="1">IFERROR(Y2IF(VLOOKUP('Xlookup set'!$S249,'Xlookup set'!$A$1:$R$1239,17,FALSE)=0,"",VLOOKUP('Xlookup set'!$S249,'Xlookup set'!$A$1:$R$1239,17,FALSE)),"")</f>
        <v/>
      </c>
      <c r="Q249" t="str">
        <f>IFERROR(IF(VLOOKUP('Xlookup set'!$S249,'Xlookup set'!$A$1:$R$1239,18,FALSE)=0,"",VLOOKUP('Xlookup set'!$S249,'Xlookup set'!$A$1:$R$1239,18,FALSE)),"")</f>
        <v/>
      </c>
    </row>
    <row r="250" spans="1:17">
      <c r="A250" t="str">
        <f>IFERROR(VLOOKUP('Xlookup set'!$S250,'Xlookup set'!$A$1:$R$1239,2,FALSE),"")</f>
        <v/>
      </c>
      <c r="B250" t="str">
        <f>IF(I250&lt;&gt;"",ドッグキャリー!$I$2,"")</f>
        <v/>
      </c>
      <c r="C250" t="str">
        <f t="shared" si="8"/>
        <v/>
      </c>
      <c r="D250" t="str">
        <f t="shared" si="9"/>
        <v/>
      </c>
      <c r="H250" s="74" t="str">
        <f>IFERROR(IF(VLOOKUP('Xlookup set'!$S250,'Xlookup set'!$A$1:$R$1239,9,FALSE)=0,"",VLOOKUP('Xlookup set'!$S250,'Xlookup set'!$A$1:$R$1239,9,FALSE)),"")</f>
        <v/>
      </c>
      <c r="I250" t="str">
        <f>IFERROR(IF(VLOOKUP('Xlookup set'!$S250,'Xlookup set'!$A$1:$R$1239,10,FALSE)=0,"",VLOOKUP('Xlookup set'!$S250,'Xlookup set'!$A$1:$R$1239,10,FALSE)),"")</f>
        <v/>
      </c>
      <c r="J250" t="str">
        <f>IFERROR(IF(VLOOKUP('Xlookup set'!$S250,'Xlookup set'!$A$1:$R$1239,11,FALSE)=0,"",VLOOKUP('Xlookup set'!$S250,'Xlookup set'!$A$1:$R$1239,11,FALSE)),"")</f>
        <v/>
      </c>
      <c r="K250" t="str">
        <f>IFERROR(IF(VLOOKUP('Xlookup set'!$S250,'Xlookup set'!$A$1:$R$1239,12,FALSE)=0,"",VLOOKUP('Xlookup set'!$S250,'Xlookup set'!$A$1:$R$1239,12,FALSE)),"")</f>
        <v/>
      </c>
      <c r="L250" t="str">
        <f>IFERROR(IF(VLOOKUP('Xlookup set'!$S250,'Xlookup set'!$A$1:$R$1239,13,FALSE)=0,"",VLOOKUP('Xlookup set'!$S250,'Xlookup set'!$A$1:$R$1239,13,FALSE)),"")</f>
        <v/>
      </c>
      <c r="M250" t="str">
        <f>IFERROR(IF(VLOOKUP('Xlookup set'!$S250,'Xlookup set'!$A$1:$R$1239,14,FALSE)=0,"",VLOOKUP('Xlookup set'!$S250,'Xlookup set'!$A$1:$R$1239,14,FALSE)),"")</f>
        <v/>
      </c>
      <c r="N250" t="str">
        <f>IFERROR(IF(VLOOKUP('Xlookup set'!$S250,'Xlookup set'!$A$1:$R$1239,15,FALSE)=0,"",VLOOKUP('Xlookup set'!$S250,'Xlookup set'!$A$1:$R$1239,15,FALSE)),"")</f>
        <v/>
      </c>
      <c r="O250" t="str">
        <f>IFERROR(IF(VLOOKUP('Xlookup set'!$S250,'Xlookup set'!$A$1:$R$1239,16,FALSE)=0,"",VLOOKUP('Xlookup set'!$S250,'Xlookup set'!$A$1:$R$1239,16,FALSE)),"")</f>
        <v/>
      </c>
      <c r="P250" t="str">
        <f t="array" aca="1" ref="P250" ca="1">IFERROR(Y2IF(VLOOKUP('Xlookup set'!$S250,'Xlookup set'!$A$1:$R$1239,17,FALSE)=0,"",VLOOKUP('Xlookup set'!$S250,'Xlookup set'!$A$1:$R$1239,17,FALSE)),"")</f>
        <v/>
      </c>
      <c r="Q250" t="str">
        <f>IFERROR(IF(VLOOKUP('Xlookup set'!$S250,'Xlookup set'!$A$1:$R$1239,18,FALSE)=0,"",VLOOKUP('Xlookup set'!$S250,'Xlookup set'!$A$1:$R$1239,18,FALSE)),"")</f>
        <v/>
      </c>
    </row>
    <row r="251" spans="1:17">
      <c r="A251" t="str">
        <f>IFERROR(VLOOKUP('Xlookup set'!$S251,'Xlookup set'!$A$1:$R$1239,2,FALSE),"")</f>
        <v/>
      </c>
      <c r="B251" t="str">
        <f>IF(I251&lt;&gt;"",ドッグキャリー!$I$2,"")</f>
        <v/>
      </c>
      <c r="C251" t="str">
        <f t="shared" si="8"/>
        <v/>
      </c>
      <c r="D251" t="str">
        <f t="shared" si="9"/>
        <v/>
      </c>
      <c r="H251" s="74" t="str">
        <f>IFERROR(IF(VLOOKUP('Xlookup set'!$S251,'Xlookup set'!$A$1:$R$1239,9,FALSE)=0,"",VLOOKUP('Xlookup set'!$S251,'Xlookup set'!$A$1:$R$1239,9,FALSE)),"")</f>
        <v/>
      </c>
      <c r="I251" t="str">
        <f>IFERROR(IF(VLOOKUP('Xlookup set'!$S251,'Xlookup set'!$A$1:$R$1239,10,FALSE)=0,"",VLOOKUP('Xlookup set'!$S251,'Xlookup set'!$A$1:$R$1239,10,FALSE)),"")</f>
        <v/>
      </c>
      <c r="J251" t="str">
        <f>IFERROR(IF(VLOOKUP('Xlookup set'!$S251,'Xlookup set'!$A$1:$R$1239,11,FALSE)=0,"",VLOOKUP('Xlookup set'!$S251,'Xlookup set'!$A$1:$R$1239,11,FALSE)),"")</f>
        <v/>
      </c>
      <c r="K251" t="str">
        <f>IFERROR(IF(VLOOKUP('Xlookup set'!$S251,'Xlookup set'!$A$1:$R$1239,12,FALSE)=0,"",VLOOKUP('Xlookup set'!$S251,'Xlookup set'!$A$1:$R$1239,12,FALSE)),"")</f>
        <v/>
      </c>
      <c r="L251" t="str">
        <f>IFERROR(IF(VLOOKUP('Xlookup set'!$S251,'Xlookup set'!$A$1:$R$1239,13,FALSE)=0,"",VLOOKUP('Xlookup set'!$S251,'Xlookup set'!$A$1:$R$1239,13,FALSE)),"")</f>
        <v/>
      </c>
      <c r="M251" t="str">
        <f>IFERROR(IF(VLOOKUP('Xlookup set'!$S251,'Xlookup set'!$A$1:$R$1239,14,FALSE)=0,"",VLOOKUP('Xlookup set'!$S251,'Xlookup set'!$A$1:$R$1239,14,FALSE)),"")</f>
        <v/>
      </c>
      <c r="N251" t="str">
        <f>IFERROR(IF(VLOOKUP('Xlookup set'!$S251,'Xlookup set'!$A$1:$R$1239,15,FALSE)=0,"",VLOOKUP('Xlookup set'!$S251,'Xlookup set'!$A$1:$R$1239,15,FALSE)),"")</f>
        <v/>
      </c>
      <c r="O251" t="str">
        <f>IFERROR(IF(VLOOKUP('Xlookup set'!$S251,'Xlookup set'!$A$1:$R$1239,16,FALSE)=0,"",VLOOKUP('Xlookup set'!$S251,'Xlookup set'!$A$1:$R$1239,16,FALSE)),"")</f>
        <v/>
      </c>
      <c r="P251" t="str">
        <f t="array" aca="1" ref="P251" ca="1">IFERROR(Y2IF(VLOOKUP('Xlookup set'!$S251,'Xlookup set'!$A$1:$R$1239,17,FALSE)=0,"",VLOOKUP('Xlookup set'!$S251,'Xlookup set'!$A$1:$R$1239,17,FALSE)),"")</f>
        <v/>
      </c>
      <c r="Q251" t="str">
        <f>IFERROR(IF(VLOOKUP('Xlookup set'!$S251,'Xlookup set'!$A$1:$R$1239,18,FALSE)=0,"",VLOOKUP('Xlookup set'!$S251,'Xlookup set'!$A$1:$R$1239,18,FALSE)),"")</f>
        <v/>
      </c>
    </row>
    <row r="252" spans="1:17">
      <c r="A252" t="str">
        <f>IFERROR(VLOOKUP('Xlookup set'!$S252,'Xlookup set'!$A$1:$R$1239,2,FALSE),"")</f>
        <v/>
      </c>
      <c r="B252" t="str">
        <f>IF(I252&lt;&gt;"",ドッグキャリー!$I$2,"")</f>
        <v/>
      </c>
      <c r="C252" t="str">
        <f t="shared" si="8"/>
        <v/>
      </c>
      <c r="D252" t="str">
        <f t="shared" si="9"/>
        <v/>
      </c>
      <c r="H252" s="74" t="str">
        <f>IFERROR(IF(VLOOKUP('Xlookup set'!$S252,'Xlookup set'!$A$1:$R$1239,9,FALSE)=0,"",VLOOKUP('Xlookup set'!$S252,'Xlookup set'!$A$1:$R$1239,9,FALSE)),"")</f>
        <v/>
      </c>
      <c r="I252" t="str">
        <f>IFERROR(IF(VLOOKUP('Xlookup set'!$S252,'Xlookup set'!$A$1:$R$1239,10,FALSE)=0,"",VLOOKUP('Xlookup set'!$S252,'Xlookup set'!$A$1:$R$1239,10,FALSE)),"")</f>
        <v/>
      </c>
      <c r="J252" t="str">
        <f>IFERROR(IF(VLOOKUP('Xlookup set'!$S252,'Xlookup set'!$A$1:$R$1239,11,FALSE)=0,"",VLOOKUP('Xlookup set'!$S252,'Xlookup set'!$A$1:$R$1239,11,FALSE)),"")</f>
        <v/>
      </c>
      <c r="K252" t="str">
        <f>IFERROR(IF(VLOOKUP('Xlookup set'!$S252,'Xlookup set'!$A$1:$R$1239,12,FALSE)=0,"",VLOOKUP('Xlookup set'!$S252,'Xlookup set'!$A$1:$R$1239,12,FALSE)),"")</f>
        <v/>
      </c>
      <c r="L252" t="str">
        <f>IFERROR(IF(VLOOKUP('Xlookup set'!$S252,'Xlookup set'!$A$1:$R$1239,13,FALSE)=0,"",VLOOKUP('Xlookup set'!$S252,'Xlookup set'!$A$1:$R$1239,13,FALSE)),"")</f>
        <v/>
      </c>
      <c r="M252" t="str">
        <f>IFERROR(IF(VLOOKUP('Xlookup set'!$S252,'Xlookup set'!$A$1:$R$1239,14,FALSE)=0,"",VLOOKUP('Xlookup set'!$S252,'Xlookup set'!$A$1:$R$1239,14,FALSE)),"")</f>
        <v/>
      </c>
      <c r="N252" t="str">
        <f>IFERROR(IF(VLOOKUP('Xlookup set'!$S252,'Xlookup set'!$A$1:$R$1239,15,FALSE)=0,"",VLOOKUP('Xlookup set'!$S252,'Xlookup set'!$A$1:$R$1239,15,FALSE)),"")</f>
        <v/>
      </c>
      <c r="O252" t="str">
        <f>IFERROR(IF(VLOOKUP('Xlookup set'!$S252,'Xlookup set'!$A$1:$R$1239,16,FALSE)=0,"",VLOOKUP('Xlookup set'!$S252,'Xlookup set'!$A$1:$R$1239,16,FALSE)),"")</f>
        <v/>
      </c>
      <c r="P252" t="str">
        <f t="array" aca="1" ref="P252" ca="1">IFERROR(Y2IF(VLOOKUP('Xlookup set'!$S252,'Xlookup set'!$A$1:$R$1239,17,FALSE)=0,"",VLOOKUP('Xlookup set'!$S252,'Xlookup set'!$A$1:$R$1239,17,FALSE)),"")</f>
        <v/>
      </c>
      <c r="Q252" t="str">
        <f>IFERROR(IF(VLOOKUP('Xlookup set'!$S252,'Xlookup set'!$A$1:$R$1239,18,FALSE)=0,"",VLOOKUP('Xlookup set'!$S252,'Xlookup set'!$A$1:$R$1239,18,FALSE)),"")</f>
        <v/>
      </c>
    </row>
    <row r="253" spans="1:17">
      <c r="A253" t="str">
        <f>IFERROR(VLOOKUP('Xlookup set'!$S253,'Xlookup set'!$A$1:$R$1239,2,FALSE),"")</f>
        <v/>
      </c>
      <c r="B253" t="str">
        <f>IF(I253&lt;&gt;"",ドッグキャリー!$I$2,"")</f>
        <v/>
      </c>
      <c r="C253" t="str">
        <f t="shared" si="8"/>
        <v/>
      </c>
      <c r="D253" t="str">
        <f t="shared" si="9"/>
        <v/>
      </c>
      <c r="H253" s="74" t="str">
        <f>IFERROR(IF(VLOOKUP('Xlookup set'!$S253,'Xlookup set'!$A$1:$R$1239,9,FALSE)=0,"",VLOOKUP('Xlookup set'!$S253,'Xlookup set'!$A$1:$R$1239,9,FALSE)),"")</f>
        <v/>
      </c>
      <c r="I253" t="str">
        <f>IFERROR(IF(VLOOKUP('Xlookup set'!$S253,'Xlookup set'!$A$1:$R$1239,10,FALSE)=0,"",VLOOKUP('Xlookup set'!$S253,'Xlookup set'!$A$1:$R$1239,10,FALSE)),"")</f>
        <v/>
      </c>
      <c r="J253" t="str">
        <f>IFERROR(IF(VLOOKUP('Xlookup set'!$S253,'Xlookup set'!$A$1:$R$1239,11,FALSE)=0,"",VLOOKUP('Xlookup set'!$S253,'Xlookup set'!$A$1:$R$1239,11,FALSE)),"")</f>
        <v/>
      </c>
      <c r="K253" t="str">
        <f>IFERROR(IF(VLOOKUP('Xlookup set'!$S253,'Xlookup set'!$A$1:$R$1239,12,FALSE)=0,"",VLOOKUP('Xlookup set'!$S253,'Xlookup set'!$A$1:$R$1239,12,FALSE)),"")</f>
        <v/>
      </c>
      <c r="L253" t="str">
        <f>IFERROR(IF(VLOOKUP('Xlookup set'!$S253,'Xlookup set'!$A$1:$R$1239,13,FALSE)=0,"",VLOOKUP('Xlookup set'!$S253,'Xlookup set'!$A$1:$R$1239,13,FALSE)),"")</f>
        <v/>
      </c>
      <c r="M253" t="str">
        <f>IFERROR(IF(VLOOKUP('Xlookup set'!$S253,'Xlookup set'!$A$1:$R$1239,14,FALSE)=0,"",VLOOKUP('Xlookup set'!$S253,'Xlookup set'!$A$1:$R$1239,14,FALSE)),"")</f>
        <v/>
      </c>
      <c r="N253" t="str">
        <f>IFERROR(IF(VLOOKUP('Xlookup set'!$S253,'Xlookup set'!$A$1:$R$1239,15,FALSE)=0,"",VLOOKUP('Xlookup set'!$S253,'Xlookup set'!$A$1:$R$1239,15,FALSE)),"")</f>
        <v/>
      </c>
      <c r="O253" t="str">
        <f>IFERROR(IF(VLOOKUP('Xlookup set'!$S253,'Xlookup set'!$A$1:$R$1239,16,FALSE)=0,"",VLOOKUP('Xlookup set'!$S253,'Xlookup set'!$A$1:$R$1239,16,FALSE)),"")</f>
        <v/>
      </c>
      <c r="P253" t="str">
        <f t="array" aca="1" ref="P253" ca="1">IFERROR(Y2IF(VLOOKUP('Xlookup set'!$S253,'Xlookup set'!$A$1:$R$1239,17,FALSE)=0,"",VLOOKUP('Xlookup set'!$S253,'Xlookup set'!$A$1:$R$1239,17,FALSE)),"")</f>
        <v/>
      </c>
      <c r="Q253" t="str">
        <f>IFERROR(IF(VLOOKUP('Xlookup set'!$S253,'Xlookup set'!$A$1:$R$1239,18,FALSE)=0,"",VLOOKUP('Xlookup set'!$S253,'Xlookup set'!$A$1:$R$1239,18,FALSE)),"")</f>
        <v/>
      </c>
    </row>
    <row r="254" spans="1:17">
      <c r="A254" t="str">
        <f>IFERROR(VLOOKUP('Xlookup set'!$S254,'Xlookup set'!$A$1:$R$1239,2,FALSE),"")</f>
        <v/>
      </c>
      <c r="B254" t="str">
        <f>IF(I254&lt;&gt;"",ドッグキャリー!$I$2,"")</f>
        <v/>
      </c>
      <c r="C254" t="str">
        <f t="shared" si="8"/>
        <v/>
      </c>
      <c r="D254" t="str">
        <f t="shared" si="9"/>
        <v/>
      </c>
      <c r="H254" s="74" t="str">
        <f>IFERROR(IF(VLOOKUP('Xlookup set'!$S254,'Xlookup set'!$A$1:$R$1239,9,FALSE)=0,"",VLOOKUP('Xlookup set'!$S254,'Xlookup set'!$A$1:$R$1239,9,FALSE)),"")</f>
        <v/>
      </c>
      <c r="I254" t="str">
        <f>IFERROR(IF(VLOOKUP('Xlookup set'!$S254,'Xlookup set'!$A$1:$R$1239,10,FALSE)=0,"",VLOOKUP('Xlookup set'!$S254,'Xlookup set'!$A$1:$R$1239,10,FALSE)),"")</f>
        <v/>
      </c>
      <c r="J254" t="str">
        <f>IFERROR(IF(VLOOKUP('Xlookup set'!$S254,'Xlookup set'!$A$1:$R$1239,11,FALSE)=0,"",VLOOKUP('Xlookup set'!$S254,'Xlookup set'!$A$1:$R$1239,11,FALSE)),"")</f>
        <v/>
      </c>
      <c r="K254" t="str">
        <f>IFERROR(IF(VLOOKUP('Xlookup set'!$S254,'Xlookup set'!$A$1:$R$1239,12,FALSE)=0,"",VLOOKUP('Xlookup set'!$S254,'Xlookup set'!$A$1:$R$1239,12,FALSE)),"")</f>
        <v/>
      </c>
      <c r="L254" t="str">
        <f>IFERROR(IF(VLOOKUP('Xlookup set'!$S254,'Xlookup set'!$A$1:$R$1239,13,FALSE)=0,"",VLOOKUP('Xlookup set'!$S254,'Xlookup set'!$A$1:$R$1239,13,FALSE)),"")</f>
        <v/>
      </c>
      <c r="M254" t="str">
        <f>IFERROR(IF(VLOOKUP('Xlookup set'!$S254,'Xlookup set'!$A$1:$R$1239,14,FALSE)=0,"",VLOOKUP('Xlookup set'!$S254,'Xlookup set'!$A$1:$R$1239,14,FALSE)),"")</f>
        <v/>
      </c>
      <c r="N254" t="str">
        <f>IFERROR(IF(VLOOKUP('Xlookup set'!$S254,'Xlookup set'!$A$1:$R$1239,15,FALSE)=0,"",VLOOKUP('Xlookup set'!$S254,'Xlookup set'!$A$1:$R$1239,15,FALSE)),"")</f>
        <v/>
      </c>
      <c r="O254" t="str">
        <f>IFERROR(IF(VLOOKUP('Xlookup set'!$S254,'Xlookup set'!$A$1:$R$1239,16,FALSE)=0,"",VLOOKUP('Xlookup set'!$S254,'Xlookup set'!$A$1:$R$1239,16,FALSE)),"")</f>
        <v/>
      </c>
      <c r="P254" t="str">
        <f t="array" aca="1" ref="P254" ca="1">IFERROR(Y2IF(VLOOKUP('Xlookup set'!$S254,'Xlookup set'!$A$1:$R$1239,17,FALSE)=0,"",VLOOKUP('Xlookup set'!$S254,'Xlookup set'!$A$1:$R$1239,17,FALSE)),"")</f>
        <v/>
      </c>
      <c r="Q254" t="str">
        <f>IFERROR(IF(VLOOKUP('Xlookup set'!$S254,'Xlookup set'!$A$1:$R$1239,18,FALSE)=0,"",VLOOKUP('Xlookup set'!$S254,'Xlookup set'!$A$1:$R$1239,18,FALSE)),"")</f>
        <v/>
      </c>
    </row>
    <row r="255" spans="1:17">
      <c r="A255" t="str">
        <f>IFERROR(VLOOKUP('Xlookup set'!$S255,'Xlookup set'!$A$1:$R$1239,2,FALSE),"")</f>
        <v/>
      </c>
      <c r="B255" t="str">
        <f>IF(I255&lt;&gt;"",ドッグキャリー!$I$2,"")</f>
        <v/>
      </c>
      <c r="C255" t="str">
        <f t="shared" si="8"/>
        <v/>
      </c>
      <c r="D255" t="str">
        <f t="shared" si="9"/>
        <v/>
      </c>
      <c r="H255" s="74" t="str">
        <f>IFERROR(IF(VLOOKUP('Xlookup set'!$S255,'Xlookup set'!$A$1:$R$1239,9,FALSE)=0,"",VLOOKUP('Xlookup set'!$S255,'Xlookup set'!$A$1:$R$1239,9,FALSE)),"")</f>
        <v/>
      </c>
      <c r="I255" t="str">
        <f>IFERROR(IF(VLOOKUP('Xlookup set'!$S255,'Xlookup set'!$A$1:$R$1239,10,FALSE)=0,"",VLOOKUP('Xlookup set'!$S255,'Xlookup set'!$A$1:$R$1239,10,FALSE)),"")</f>
        <v/>
      </c>
      <c r="J255" t="str">
        <f>IFERROR(IF(VLOOKUP('Xlookup set'!$S255,'Xlookup set'!$A$1:$R$1239,11,FALSE)=0,"",VLOOKUP('Xlookup set'!$S255,'Xlookup set'!$A$1:$R$1239,11,FALSE)),"")</f>
        <v/>
      </c>
      <c r="K255" t="str">
        <f>IFERROR(IF(VLOOKUP('Xlookup set'!$S255,'Xlookup set'!$A$1:$R$1239,12,FALSE)=0,"",VLOOKUP('Xlookup set'!$S255,'Xlookup set'!$A$1:$R$1239,12,FALSE)),"")</f>
        <v/>
      </c>
      <c r="L255" t="str">
        <f>IFERROR(IF(VLOOKUP('Xlookup set'!$S255,'Xlookup set'!$A$1:$R$1239,13,FALSE)=0,"",VLOOKUP('Xlookup set'!$S255,'Xlookup set'!$A$1:$R$1239,13,FALSE)),"")</f>
        <v/>
      </c>
      <c r="M255" t="str">
        <f>IFERROR(IF(VLOOKUP('Xlookup set'!$S255,'Xlookup set'!$A$1:$R$1239,14,FALSE)=0,"",VLOOKUP('Xlookup set'!$S255,'Xlookup set'!$A$1:$R$1239,14,FALSE)),"")</f>
        <v/>
      </c>
      <c r="N255" t="str">
        <f>IFERROR(IF(VLOOKUP('Xlookup set'!$S255,'Xlookup set'!$A$1:$R$1239,15,FALSE)=0,"",VLOOKUP('Xlookup set'!$S255,'Xlookup set'!$A$1:$R$1239,15,FALSE)),"")</f>
        <v/>
      </c>
      <c r="O255" t="str">
        <f>IFERROR(IF(VLOOKUP('Xlookup set'!$S255,'Xlookup set'!$A$1:$R$1239,16,FALSE)=0,"",VLOOKUP('Xlookup set'!$S255,'Xlookup set'!$A$1:$R$1239,16,FALSE)),"")</f>
        <v/>
      </c>
      <c r="P255" t="str">
        <f t="array" aca="1" ref="P255" ca="1">IFERROR(Y2IF(VLOOKUP('Xlookup set'!$S255,'Xlookup set'!$A$1:$R$1239,17,FALSE)=0,"",VLOOKUP('Xlookup set'!$S255,'Xlookup set'!$A$1:$R$1239,17,FALSE)),"")</f>
        <v/>
      </c>
      <c r="Q255" t="str">
        <f>IFERROR(IF(VLOOKUP('Xlookup set'!$S255,'Xlookup set'!$A$1:$R$1239,18,FALSE)=0,"",VLOOKUP('Xlookup set'!$S255,'Xlookup set'!$A$1:$R$1239,18,FALSE)),"")</f>
        <v/>
      </c>
    </row>
    <row r="256" spans="1:17">
      <c r="A256" t="str">
        <f>IFERROR(VLOOKUP('Xlookup set'!$S256,'Xlookup set'!$A$1:$R$1239,2,FALSE),"")</f>
        <v/>
      </c>
      <c r="B256" t="str">
        <f>IF(I256&lt;&gt;"",ドッグキャリー!$I$2,"")</f>
        <v/>
      </c>
      <c r="C256" t="str">
        <f t="shared" si="8"/>
        <v/>
      </c>
      <c r="D256" t="str">
        <f t="shared" si="9"/>
        <v/>
      </c>
      <c r="H256" s="74" t="str">
        <f>IFERROR(IF(VLOOKUP('Xlookup set'!$S256,'Xlookup set'!$A$1:$R$1239,9,FALSE)=0,"",VLOOKUP('Xlookup set'!$S256,'Xlookup set'!$A$1:$R$1239,9,FALSE)),"")</f>
        <v/>
      </c>
      <c r="I256" t="str">
        <f>IFERROR(IF(VLOOKUP('Xlookup set'!$S256,'Xlookup set'!$A$1:$R$1239,10,FALSE)=0,"",VLOOKUP('Xlookup set'!$S256,'Xlookup set'!$A$1:$R$1239,10,FALSE)),"")</f>
        <v/>
      </c>
      <c r="J256" t="str">
        <f>IFERROR(IF(VLOOKUP('Xlookup set'!$S256,'Xlookup set'!$A$1:$R$1239,11,FALSE)=0,"",VLOOKUP('Xlookup set'!$S256,'Xlookup set'!$A$1:$R$1239,11,FALSE)),"")</f>
        <v/>
      </c>
      <c r="K256" t="str">
        <f>IFERROR(IF(VLOOKUP('Xlookup set'!$S256,'Xlookup set'!$A$1:$R$1239,12,FALSE)=0,"",VLOOKUP('Xlookup set'!$S256,'Xlookup set'!$A$1:$R$1239,12,FALSE)),"")</f>
        <v/>
      </c>
      <c r="L256" t="str">
        <f>IFERROR(IF(VLOOKUP('Xlookup set'!$S256,'Xlookup set'!$A$1:$R$1239,13,FALSE)=0,"",VLOOKUP('Xlookup set'!$S256,'Xlookup set'!$A$1:$R$1239,13,FALSE)),"")</f>
        <v/>
      </c>
      <c r="M256" t="str">
        <f>IFERROR(IF(VLOOKUP('Xlookup set'!$S256,'Xlookup set'!$A$1:$R$1239,14,FALSE)=0,"",VLOOKUP('Xlookup set'!$S256,'Xlookup set'!$A$1:$R$1239,14,FALSE)),"")</f>
        <v/>
      </c>
      <c r="N256" t="str">
        <f>IFERROR(IF(VLOOKUP('Xlookup set'!$S256,'Xlookup set'!$A$1:$R$1239,15,FALSE)=0,"",VLOOKUP('Xlookup set'!$S256,'Xlookup set'!$A$1:$R$1239,15,FALSE)),"")</f>
        <v/>
      </c>
      <c r="O256" t="str">
        <f>IFERROR(IF(VLOOKUP('Xlookup set'!$S256,'Xlookup set'!$A$1:$R$1239,16,FALSE)=0,"",VLOOKUP('Xlookup set'!$S256,'Xlookup set'!$A$1:$R$1239,16,FALSE)),"")</f>
        <v/>
      </c>
      <c r="P256" t="str">
        <f t="array" aca="1" ref="P256" ca="1">IFERROR(Y2IF(VLOOKUP('Xlookup set'!$S256,'Xlookup set'!$A$1:$R$1239,17,FALSE)=0,"",VLOOKUP('Xlookup set'!$S256,'Xlookup set'!$A$1:$R$1239,17,FALSE)),"")</f>
        <v/>
      </c>
      <c r="Q256" t="str">
        <f>IFERROR(IF(VLOOKUP('Xlookup set'!$S256,'Xlookup set'!$A$1:$R$1239,18,FALSE)=0,"",VLOOKUP('Xlookup set'!$S256,'Xlookup set'!$A$1:$R$1239,18,FALSE)),"")</f>
        <v/>
      </c>
    </row>
    <row r="257" spans="1:17">
      <c r="A257" t="str">
        <f>IFERROR(VLOOKUP('Xlookup set'!$S257,'Xlookup set'!$A$1:$R$1239,2,FALSE),"")</f>
        <v/>
      </c>
      <c r="B257" t="str">
        <f>IF(I257&lt;&gt;"",ドッグキャリー!$I$2,"")</f>
        <v/>
      </c>
      <c r="C257" t="str">
        <f t="shared" si="8"/>
        <v/>
      </c>
      <c r="D257" t="str">
        <f t="shared" si="9"/>
        <v/>
      </c>
      <c r="H257" s="74" t="str">
        <f>IFERROR(IF(VLOOKUP('Xlookup set'!$S257,'Xlookup set'!$A$1:$R$1239,9,FALSE)=0,"",VLOOKUP('Xlookup set'!$S257,'Xlookup set'!$A$1:$R$1239,9,FALSE)),"")</f>
        <v/>
      </c>
      <c r="I257" t="str">
        <f>IFERROR(IF(VLOOKUP('Xlookup set'!$S257,'Xlookup set'!$A$1:$R$1239,10,FALSE)=0,"",VLOOKUP('Xlookup set'!$S257,'Xlookup set'!$A$1:$R$1239,10,FALSE)),"")</f>
        <v/>
      </c>
      <c r="J257" t="str">
        <f>IFERROR(IF(VLOOKUP('Xlookup set'!$S257,'Xlookup set'!$A$1:$R$1239,11,FALSE)=0,"",VLOOKUP('Xlookup set'!$S257,'Xlookup set'!$A$1:$R$1239,11,FALSE)),"")</f>
        <v/>
      </c>
      <c r="K257" t="str">
        <f>IFERROR(IF(VLOOKUP('Xlookup set'!$S257,'Xlookup set'!$A$1:$R$1239,12,FALSE)=0,"",VLOOKUP('Xlookup set'!$S257,'Xlookup set'!$A$1:$R$1239,12,FALSE)),"")</f>
        <v/>
      </c>
      <c r="L257" t="str">
        <f>IFERROR(IF(VLOOKUP('Xlookup set'!$S257,'Xlookup set'!$A$1:$R$1239,13,FALSE)=0,"",VLOOKUP('Xlookup set'!$S257,'Xlookup set'!$A$1:$R$1239,13,FALSE)),"")</f>
        <v/>
      </c>
      <c r="M257" t="str">
        <f>IFERROR(IF(VLOOKUP('Xlookup set'!$S257,'Xlookup set'!$A$1:$R$1239,14,FALSE)=0,"",VLOOKUP('Xlookup set'!$S257,'Xlookup set'!$A$1:$R$1239,14,FALSE)),"")</f>
        <v/>
      </c>
      <c r="N257" t="str">
        <f>IFERROR(IF(VLOOKUP('Xlookup set'!$S257,'Xlookup set'!$A$1:$R$1239,15,FALSE)=0,"",VLOOKUP('Xlookup set'!$S257,'Xlookup set'!$A$1:$R$1239,15,FALSE)),"")</f>
        <v/>
      </c>
      <c r="O257" t="str">
        <f>IFERROR(IF(VLOOKUP('Xlookup set'!$S257,'Xlookup set'!$A$1:$R$1239,16,FALSE)=0,"",VLOOKUP('Xlookup set'!$S257,'Xlookup set'!$A$1:$R$1239,16,FALSE)),"")</f>
        <v/>
      </c>
      <c r="P257" t="str">
        <f t="array" aca="1" ref="P257" ca="1">IFERROR(Y2IF(VLOOKUP('Xlookup set'!$S257,'Xlookup set'!$A$1:$R$1239,17,FALSE)=0,"",VLOOKUP('Xlookup set'!$S257,'Xlookup set'!$A$1:$R$1239,17,FALSE)),"")</f>
        <v/>
      </c>
      <c r="Q257" t="str">
        <f>IFERROR(IF(VLOOKUP('Xlookup set'!$S257,'Xlookup set'!$A$1:$R$1239,18,FALSE)=0,"",VLOOKUP('Xlookup set'!$S257,'Xlookup set'!$A$1:$R$1239,18,FALSE)),"")</f>
        <v/>
      </c>
    </row>
    <row r="258" spans="1:17">
      <c r="A258" t="str">
        <f>IFERROR(VLOOKUP('Xlookup set'!$S258,'Xlookup set'!$A$1:$R$1239,2,FALSE),"")</f>
        <v/>
      </c>
      <c r="B258" t="str">
        <f>IF(I258&lt;&gt;"",ドッグキャリー!$I$2,"")</f>
        <v/>
      </c>
      <c r="C258" t="str">
        <f t="shared" si="8"/>
        <v/>
      </c>
      <c r="D258" t="str">
        <f t="shared" si="9"/>
        <v/>
      </c>
      <c r="H258" s="74" t="str">
        <f>IFERROR(IF(VLOOKUP('Xlookup set'!$S258,'Xlookup set'!$A$1:$R$1239,9,FALSE)=0,"",VLOOKUP('Xlookup set'!$S258,'Xlookup set'!$A$1:$R$1239,9,FALSE)),"")</f>
        <v/>
      </c>
      <c r="I258" t="str">
        <f>IFERROR(IF(VLOOKUP('Xlookup set'!$S258,'Xlookup set'!$A$1:$R$1239,10,FALSE)=0,"",VLOOKUP('Xlookup set'!$S258,'Xlookup set'!$A$1:$R$1239,10,FALSE)),"")</f>
        <v/>
      </c>
      <c r="J258" t="str">
        <f>IFERROR(IF(VLOOKUP('Xlookup set'!$S258,'Xlookup set'!$A$1:$R$1239,11,FALSE)=0,"",VLOOKUP('Xlookup set'!$S258,'Xlookup set'!$A$1:$R$1239,11,FALSE)),"")</f>
        <v/>
      </c>
      <c r="K258" t="str">
        <f>IFERROR(IF(VLOOKUP('Xlookup set'!$S258,'Xlookup set'!$A$1:$R$1239,12,FALSE)=0,"",VLOOKUP('Xlookup set'!$S258,'Xlookup set'!$A$1:$R$1239,12,FALSE)),"")</f>
        <v/>
      </c>
      <c r="L258" t="str">
        <f>IFERROR(IF(VLOOKUP('Xlookup set'!$S258,'Xlookup set'!$A$1:$R$1239,13,FALSE)=0,"",VLOOKUP('Xlookup set'!$S258,'Xlookup set'!$A$1:$R$1239,13,FALSE)),"")</f>
        <v/>
      </c>
      <c r="M258" t="str">
        <f>IFERROR(IF(VLOOKUP('Xlookup set'!$S258,'Xlookup set'!$A$1:$R$1239,14,FALSE)=0,"",VLOOKUP('Xlookup set'!$S258,'Xlookup set'!$A$1:$R$1239,14,FALSE)),"")</f>
        <v/>
      </c>
      <c r="N258" t="str">
        <f>IFERROR(IF(VLOOKUP('Xlookup set'!$S258,'Xlookup set'!$A$1:$R$1239,15,FALSE)=0,"",VLOOKUP('Xlookup set'!$S258,'Xlookup set'!$A$1:$R$1239,15,FALSE)),"")</f>
        <v/>
      </c>
      <c r="O258" t="str">
        <f>IFERROR(IF(VLOOKUP('Xlookup set'!$S258,'Xlookup set'!$A$1:$R$1239,16,FALSE)=0,"",VLOOKUP('Xlookup set'!$S258,'Xlookup set'!$A$1:$R$1239,16,FALSE)),"")</f>
        <v/>
      </c>
      <c r="P258" t="str">
        <f t="array" aca="1" ref="P258" ca="1">IFERROR(Y2IF(VLOOKUP('Xlookup set'!$S258,'Xlookup set'!$A$1:$R$1239,17,FALSE)=0,"",VLOOKUP('Xlookup set'!$S258,'Xlookup set'!$A$1:$R$1239,17,FALSE)),"")</f>
        <v/>
      </c>
      <c r="Q258" t="str">
        <f>IFERROR(IF(VLOOKUP('Xlookup set'!$S258,'Xlookup set'!$A$1:$R$1239,18,FALSE)=0,"",VLOOKUP('Xlookup set'!$S258,'Xlookup set'!$A$1:$R$1239,18,FALSE)),"")</f>
        <v/>
      </c>
    </row>
    <row r="259" spans="1:17">
      <c r="A259" t="str">
        <f>IFERROR(VLOOKUP('Xlookup set'!$S259,'Xlookup set'!$A$1:$R$1239,2,FALSE),"")</f>
        <v/>
      </c>
      <c r="B259" t="str">
        <f>IF(I259&lt;&gt;"",ドッグキャリー!$I$2,"")</f>
        <v/>
      </c>
      <c r="C259" t="str">
        <f t="shared" ref="C259:C322" si="10">IF(I259&lt;&gt;"",1,"")</f>
        <v/>
      </c>
      <c r="D259" t="str">
        <f t="shared" ref="D259:D322" si="11">IF(I259&lt;&gt;"",1,"")</f>
        <v/>
      </c>
      <c r="H259" s="74" t="str">
        <f>IFERROR(IF(VLOOKUP('Xlookup set'!$S259,'Xlookup set'!$A$1:$R$1239,9,FALSE)=0,"",VLOOKUP('Xlookup set'!$S259,'Xlookup set'!$A$1:$R$1239,9,FALSE)),"")</f>
        <v/>
      </c>
      <c r="I259" t="str">
        <f>IFERROR(IF(VLOOKUP('Xlookup set'!$S259,'Xlookup set'!$A$1:$R$1239,10,FALSE)=0,"",VLOOKUP('Xlookup set'!$S259,'Xlookup set'!$A$1:$R$1239,10,FALSE)),"")</f>
        <v/>
      </c>
      <c r="J259" t="str">
        <f>IFERROR(IF(VLOOKUP('Xlookup set'!$S259,'Xlookup set'!$A$1:$R$1239,11,FALSE)=0,"",VLOOKUP('Xlookup set'!$S259,'Xlookup set'!$A$1:$R$1239,11,FALSE)),"")</f>
        <v/>
      </c>
      <c r="K259" t="str">
        <f>IFERROR(IF(VLOOKUP('Xlookup set'!$S259,'Xlookup set'!$A$1:$R$1239,12,FALSE)=0,"",VLOOKUP('Xlookup set'!$S259,'Xlookup set'!$A$1:$R$1239,12,FALSE)),"")</f>
        <v/>
      </c>
      <c r="L259" t="str">
        <f>IFERROR(IF(VLOOKUP('Xlookup set'!$S259,'Xlookup set'!$A$1:$R$1239,13,FALSE)=0,"",VLOOKUP('Xlookup set'!$S259,'Xlookup set'!$A$1:$R$1239,13,FALSE)),"")</f>
        <v/>
      </c>
      <c r="M259" t="str">
        <f>IFERROR(IF(VLOOKUP('Xlookup set'!$S259,'Xlookup set'!$A$1:$R$1239,14,FALSE)=0,"",VLOOKUP('Xlookup set'!$S259,'Xlookup set'!$A$1:$R$1239,14,FALSE)),"")</f>
        <v/>
      </c>
      <c r="N259" t="str">
        <f>IFERROR(IF(VLOOKUP('Xlookup set'!$S259,'Xlookup set'!$A$1:$R$1239,15,FALSE)=0,"",VLOOKUP('Xlookup set'!$S259,'Xlookup set'!$A$1:$R$1239,15,FALSE)),"")</f>
        <v/>
      </c>
      <c r="O259" t="str">
        <f>IFERROR(IF(VLOOKUP('Xlookup set'!$S259,'Xlookup set'!$A$1:$R$1239,16,FALSE)=0,"",VLOOKUP('Xlookup set'!$S259,'Xlookup set'!$A$1:$R$1239,16,FALSE)),"")</f>
        <v/>
      </c>
      <c r="P259" t="str">
        <f t="array" aca="1" ref="P259" ca="1">IFERROR(Y2IF(VLOOKUP('Xlookup set'!$S259,'Xlookup set'!$A$1:$R$1239,17,FALSE)=0,"",VLOOKUP('Xlookup set'!$S259,'Xlookup set'!$A$1:$R$1239,17,FALSE)),"")</f>
        <v/>
      </c>
      <c r="Q259" t="str">
        <f>IFERROR(IF(VLOOKUP('Xlookup set'!$S259,'Xlookup set'!$A$1:$R$1239,18,FALSE)=0,"",VLOOKUP('Xlookup set'!$S259,'Xlookup set'!$A$1:$R$1239,18,FALSE)),"")</f>
        <v/>
      </c>
    </row>
    <row r="260" spans="1:17">
      <c r="A260" t="str">
        <f>IFERROR(VLOOKUP('Xlookup set'!$S260,'Xlookup set'!$A$1:$R$1239,2,FALSE),"")</f>
        <v/>
      </c>
      <c r="B260" t="str">
        <f>IF(I260&lt;&gt;"",ドッグキャリー!$I$2,"")</f>
        <v/>
      </c>
      <c r="C260" t="str">
        <f t="shared" si="10"/>
        <v/>
      </c>
      <c r="D260" t="str">
        <f t="shared" si="11"/>
        <v/>
      </c>
      <c r="H260" s="74" t="str">
        <f>IFERROR(IF(VLOOKUP('Xlookup set'!$S260,'Xlookup set'!$A$1:$R$1239,9,FALSE)=0,"",VLOOKUP('Xlookup set'!$S260,'Xlookup set'!$A$1:$R$1239,9,FALSE)),"")</f>
        <v/>
      </c>
      <c r="I260" t="str">
        <f>IFERROR(IF(VLOOKUP('Xlookup set'!$S260,'Xlookup set'!$A$1:$R$1239,10,FALSE)=0,"",VLOOKUP('Xlookup set'!$S260,'Xlookup set'!$A$1:$R$1239,10,FALSE)),"")</f>
        <v/>
      </c>
      <c r="J260" t="str">
        <f>IFERROR(IF(VLOOKUP('Xlookup set'!$S260,'Xlookup set'!$A$1:$R$1239,11,FALSE)=0,"",VLOOKUP('Xlookup set'!$S260,'Xlookup set'!$A$1:$R$1239,11,FALSE)),"")</f>
        <v/>
      </c>
      <c r="K260" t="str">
        <f>IFERROR(IF(VLOOKUP('Xlookup set'!$S260,'Xlookup set'!$A$1:$R$1239,12,FALSE)=0,"",VLOOKUP('Xlookup set'!$S260,'Xlookup set'!$A$1:$R$1239,12,FALSE)),"")</f>
        <v/>
      </c>
      <c r="L260" t="str">
        <f>IFERROR(IF(VLOOKUP('Xlookup set'!$S260,'Xlookup set'!$A$1:$R$1239,13,FALSE)=0,"",VLOOKUP('Xlookup set'!$S260,'Xlookup set'!$A$1:$R$1239,13,FALSE)),"")</f>
        <v/>
      </c>
      <c r="M260" t="str">
        <f>IFERROR(IF(VLOOKUP('Xlookup set'!$S260,'Xlookup set'!$A$1:$R$1239,14,FALSE)=0,"",VLOOKUP('Xlookup set'!$S260,'Xlookup set'!$A$1:$R$1239,14,FALSE)),"")</f>
        <v/>
      </c>
      <c r="N260" t="str">
        <f>IFERROR(IF(VLOOKUP('Xlookup set'!$S260,'Xlookup set'!$A$1:$R$1239,15,FALSE)=0,"",VLOOKUP('Xlookup set'!$S260,'Xlookup set'!$A$1:$R$1239,15,FALSE)),"")</f>
        <v/>
      </c>
      <c r="O260" t="str">
        <f>IFERROR(IF(VLOOKUP('Xlookup set'!$S260,'Xlookup set'!$A$1:$R$1239,16,FALSE)=0,"",VLOOKUP('Xlookup set'!$S260,'Xlookup set'!$A$1:$R$1239,16,FALSE)),"")</f>
        <v/>
      </c>
      <c r="P260" t="str">
        <f t="array" aca="1" ref="P260" ca="1">IFERROR(Y2IF(VLOOKUP('Xlookup set'!$S260,'Xlookup set'!$A$1:$R$1239,17,FALSE)=0,"",VLOOKUP('Xlookup set'!$S260,'Xlookup set'!$A$1:$R$1239,17,FALSE)),"")</f>
        <v/>
      </c>
      <c r="Q260" t="str">
        <f>IFERROR(IF(VLOOKUP('Xlookup set'!$S260,'Xlookup set'!$A$1:$R$1239,18,FALSE)=0,"",VLOOKUP('Xlookup set'!$S260,'Xlookup set'!$A$1:$R$1239,18,FALSE)),"")</f>
        <v/>
      </c>
    </row>
    <row r="261" spans="1:17">
      <c r="A261" t="str">
        <f>IFERROR(VLOOKUP('Xlookup set'!$S261,'Xlookup set'!$A$1:$R$1239,2,FALSE),"")</f>
        <v/>
      </c>
      <c r="B261" t="str">
        <f>IF(I261&lt;&gt;"",ドッグキャリー!$I$2,"")</f>
        <v/>
      </c>
      <c r="C261" t="str">
        <f t="shared" si="10"/>
        <v/>
      </c>
      <c r="D261" t="str">
        <f t="shared" si="11"/>
        <v/>
      </c>
      <c r="H261" s="74" t="str">
        <f>IFERROR(IF(VLOOKUP('Xlookup set'!$S261,'Xlookup set'!$A$1:$R$1239,9,FALSE)=0,"",VLOOKUP('Xlookup set'!$S261,'Xlookup set'!$A$1:$R$1239,9,FALSE)),"")</f>
        <v/>
      </c>
      <c r="I261" t="str">
        <f>IFERROR(IF(VLOOKUP('Xlookup set'!$S261,'Xlookup set'!$A$1:$R$1239,10,FALSE)=0,"",VLOOKUP('Xlookup set'!$S261,'Xlookup set'!$A$1:$R$1239,10,FALSE)),"")</f>
        <v/>
      </c>
      <c r="J261" t="str">
        <f>IFERROR(IF(VLOOKUP('Xlookup set'!$S261,'Xlookup set'!$A$1:$R$1239,11,FALSE)=0,"",VLOOKUP('Xlookup set'!$S261,'Xlookup set'!$A$1:$R$1239,11,FALSE)),"")</f>
        <v/>
      </c>
      <c r="K261" t="str">
        <f>IFERROR(IF(VLOOKUP('Xlookup set'!$S261,'Xlookup set'!$A$1:$R$1239,12,FALSE)=0,"",VLOOKUP('Xlookup set'!$S261,'Xlookup set'!$A$1:$R$1239,12,FALSE)),"")</f>
        <v/>
      </c>
      <c r="L261" t="str">
        <f>IFERROR(IF(VLOOKUP('Xlookup set'!$S261,'Xlookup set'!$A$1:$R$1239,13,FALSE)=0,"",VLOOKUP('Xlookup set'!$S261,'Xlookup set'!$A$1:$R$1239,13,FALSE)),"")</f>
        <v/>
      </c>
      <c r="M261" t="str">
        <f>IFERROR(IF(VLOOKUP('Xlookup set'!$S261,'Xlookup set'!$A$1:$R$1239,14,FALSE)=0,"",VLOOKUP('Xlookup set'!$S261,'Xlookup set'!$A$1:$R$1239,14,FALSE)),"")</f>
        <v/>
      </c>
      <c r="N261" t="str">
        <f>IFERROR(IF(VLOOKUP('Xlookup set'!$S261,'Xlookup set'!$A$1:$R$1239,15,FALSE)=0,"",VLOOKUP('Xlookup set'!$S261,'Xlookup set'!$A$1:$R$1239,15,FALSE)),"")</f>
        <v/>
      </c>
      <c r="O261" t="str">
        <f>IFERROR(IF(VLOOKUP('Xlookup set'!$S261,'Xlookup set'!$A$1:$R$1239,16,FALSE)=0,"",VLOOKUP('Xlookup set'!$S261,'Xlookup set'!$A$1:$R$1239,16,FALSE)),"")</f>
        <v/>
      </c>
      <c r="P261" t="str">
        <f t="array" aca="1" ref="P261" ca="1">IFERROR(Y2IF(VLOOKUP('Xlookup set'!$S261,'Xlookup set'!$A$1:$R$1239,17,FALSE)=0,"",VLOOKUP('Xlookup set'!$S261,'Xlookup set'!$A$1:$R$1239,17,FALSE)),"")</f>
        <v/>
      </c>
      <c r="Q261" t="str">
        <f>IFERROR(IF(VLOOKUP('Xlookup set'!$S261,'Xlookup set'!$A$1:$R$1239,18,FALSE)=0,"",VLOOKUP('Xlookup set'!$S261,'Xlookup set'!$A$1:$R$1239,18,FALSE)),"")</f>
        <v/>
      </c>
    </row>
    <row r="262" spans="1:17">
      <c r="A262" t="str">
        <f>IFERROR(VLOOKUP('Xlookup set'!$S262,'Xlookup set'!$A$1:$R$1239,2,FALSE),"")</f>
        <v/>
      </c>
      <c r="B262" t="str">
        <f>IF(I262&lt;&gt;"",ドッグキャリー!$I$2,"")</f>
        <v/>
      </c>
      <c r="C262" t="str">
        <f t="shared" si="10"/>
        <v/>
      </c>
      <c r="D262" t="str">
        <f t="shared" si="11"/>
        <v/>
      </c>
      <c r="H262" s="74" t="str">
        <f>IFERROR(IF(VLOOKUP('Xlookup set'!$S262,'Xlookup set'!$A$1:$R$1239,9,FALSE)=0,"",VLOOKUP('Xlookup set'!$S262,'Xlookup set'!$A$1:$R$1239,9,FALSE)),"")</f>
        <v/>
      </c>
      <c r="I262" t="str">
        <f>IFERROR(IF(VLOOKUP('Xlookup set'!$S262,'Xlookup set'!$A$1:$R$1239,10,FALSE)=0,"",VLOOKUP('Xlookup set'!$S262,'Xlookup set'!$A$1:$R$1239,10,FALSE)),"")</f>
        <v/>
      </c>
      <c r="J262" t="str">
        <f>IFERROR(IF(VLOOKUP('Xlookup set'!$S262,'Xlookup set'!$A$1:$R$1239,11,FALSE)=0,"",VLOOKUP('Xlookup set'!$S262,'Xlookup set'!$A$1:$R$1239,11,FALSE)),"")</f>
        <v/>
      </c>
      <c r="K262" t="str">
        <f>IFERROR(IF(VLOOKUP('Xlookup set'!$S262,'Xlookup set'!$A$1:$R$1239,12,FALSE)=0,"",VLOOKUP('Xlookup set'!$S262,'Xlookup set'!$A$1:$R$1239,12,FALSE)),"")</f>
        <v/>
      </c>
      <c r="L262" t="str">
        <f>IFERROR(IF(VLOOKUP('Xlookup set'!$S262,'Xlookup set'!$A$1:$R$1239,13,FALSE)=0,"",VLOOKUP('Xlookup set'!$S262,'Xlookup set'!$A$1:$R$1239,13,FALSE)),"")</f>
        <v/>
      </c>
      <c r="M262" t="str">
        <f>IFERROR(IF(VLOOKUP('Xlookup set'!$S262,'Xlookup set'!$A$1:$R$1239,14,FALSE)=0,"",VLOOKUP('Xlookup set'!$S262,'Xlookup set'!$A$1:$R$1239,14,FALSE)),"")</f>
        <v/>
      </c>
      <c r="N262" t="str">
        <f>IFERROR(IF(VLOOKUP('Xlookup set'!$S262,'Xlookup set'!$A$1:$R$1239,15,FALSE)=0,"",VLOOKUP('Xlookup set'!$S262,'Xlookup set'!$A$1:$R$1239,15,FALSE)),"")</f>
        <v/>
      </c>
      <c r="O262" t="str">
        <f>IFERROR(IF(VLOOKUP('Xlookup set'!$S262,'Xlookup set'!$A$1:$R$1239,16,FALSE)=0,"",VLOOKUP('Xlookup set'!$S262,'Xlookup set'!$A$1:$R$1239,16,FALSE)),"")</f>
        <v/>
      </c>
      <c r="P262" t="str">
        <f t="array" aca="1" ref="P262" ca="1">IFERROR(Y2IF(VLOOKUP('Xlookup set'!$S262,'Xlookup set'!$A$1:$R$1239,17,FALSE)=0,"",VLOOKUP('Xlookup set'!$S262,'Xlookup set'!$A$1:$R$1239,17,FALSE)),"")</f>
        <v/>
      </c>
      <c r="Q262" t="str">
        <f>IFERROR(IF(VLOOKUP('Xlookup set'!$S262,'Xlookup set'!$A$1:$R$1239,18,FALSE)=0,"",VLOOKUP('Xlookup set'!$S262,'Xlookup set'!$A$1:$R$1239,18,FALSE)),"")</f>
        <v/>
      </c>
    </row>
    <row r="263" spans="1:17">
      <c r="A263" t="str">
        <f>IFERROR(VLOOKUP('Xlookup set'!$S263,'Xlookup set'!$A$1:$R$1239,2,FALSE),"")</f>
        <v/>
      </c>
      <c r="B263" t="str">
        <f>IF(I263&lt;&gt;"",ドッグキャリー!$I$2,"")</f>
        <v/>
      </c>
      <c r="C263" t="str">
        <f t="shared" si="10"/>
        <v/>
      </c>
      <c r="D263" t="str">
        <f t="shared" si="11"/>
        <v/>
      </c>
      <c r="H263" s="74" t="str">
        <f>IFERROR(IF(VLOOKUP('Xlookup set'!$S263,'Xlookup set'!$A$1:$R$1239,9,FALSE)=0,"",VLOOKUP('Xlookup set'!$S263,'Xlookup set'!$A$1:$R$1239,9,FALSE)),"")</f>
        <v/>
      </c>
      <c r="I263" t="str">
        <f>IFERROR(IF(VLOOKUP('Xlookup set'!$S263,'Xlookup set'!$A$1:$R$1239,10,FALSE)=0,"",VLOOKUP('Xlookup set'!$S263,'Xlookup set'!$A$1:$R$1239,10,FALSE)),"")</f>
        <v/>
      </c>
      <c r="J263" t="str">
        <f>IFERROR(IF(VLOOKUP('Xlookup set'!$S263,'Xlookup set'!$A$1:$R$1239,11,FALSE)=0,"",VLOOKUP('Xlookup set'!$S263,'Xlookup set'!$A$1:$R$1239,11,FALSE)),"")</f>
        <v/>
      </c>
      <c r="K263" t="str">
        <f>IFERROR(IF(VLOOKUP('Xlookup set'!$S263,'Xlookup set'!$A$1:$R$1239,12,FALSE)=0,"",VLOOKUP('Xlookup set'!$S263,'Xlookup set'!$A$1:$R$1239,12,FALSE)),"")</f>
        <v/>
      </c>
      <c r="L263" t="str">
        <f>IFERROR(IF(VLOOKUP('Xlookup set'!$S263,'Xlookup set'!$A$1:$R$1239,13,FALSE)=0,"",VLOOKUP('Xlookup set'!$S263,'Xlookup set'!$A$1:$R$1239,13,FALSE)),"")</f>
        <v/>
      </c>
      <c r="M263" t="str">
        <f>IFERROR(IF(VLOOKUP('Xlookup set'!$S263,'Xlookup set'!$A$1:$R$1239,14,FALSE)=0,"",VLOOKUP('Xlookup set'!$S263,'Xlookup set'!$A$1:$R$1239,14,FALSE)),"")</f>
        <v/>
      </c>
      <c r="N263" t="str">
        <f>IFERROR(IF(VLOOKUP('Xlookup set'!$S263,'Xlookup set'!$A$1:$R$1239,15,FALSE)=0,"",VLOOKUP('Xlookup set'!$S263,'Xlookup set'!$A$1:$R$1239,15,FALSE)),"")</f>
        <v/>
      </c>
      <c r="O263" t="str">
        <f>IFERROR(IF(VLOOKUP('Xlookup set'!$S263,'Xlookup set'!$A$1:$R$1239,16,FALSE)=0,"",VLOOKUP('Xlookup set'!$S263,'Xlookup set'!$A$1:$R$1239,16,FALSE)),"")</f>
        <v/>
      </c>
      <c r="P263" t="str">
        <f t="array" aca="1" ref="P263" ca="1">IFERROR(Y2IF(VLOOKUP('Xlookup set'!$S263,'Xlookup set'!$A$1:$R$1239,17,FALSE)=0,"",VLOOKUP('Xlookup set'!$S263,'Xlookup set'!$A$1:$R$1239,17,FALSE)),"")</f>
        <v/>
      </c>
      <c r="Q263" t="str">
        <f>IFERROR(IF(VLOOKUP('Xlookup set'!$S263,'Xlookup set'!$A$1:$R$1239,18,FALSE)=0,"",VLOOKUP('Xlookup set'!$S263,'Xlookup set'!$A$1:$R$1239,18,FALSE)),"")</f>
        <v/>
      </c>
    </row>
    <row r="264" spans="1:17">
      <c r="A264" t="str">
        <f>IFERROR(VLOOKUP('Xlookup set'!$S264,'Xlookup set'!$A$1:$R$1239,2,FALSE),"")</f>
        <v/>
      </c>
      <c r="B264" t="str">
        <f>IF(I264&lt;&gt;"",ドッグキャリー!$I$2,"")</f>
        <v/>
      </c>
      <c r="C264" t="str">
        <f t="shared" si="10"/>
        <v/>
      </c>
      <c r="D264" t="str">
        <f t="shared" si="11"/>
        <v/>
      </c>
      <c r="H264" s="74" t="str">
        <f>IFERROR(IF(VLOOKUP('Xlookup set'!$S264,'Xlookup set'!$A$1:$R$1239,9,FALSE)=0,"",VLOOKUP('Xlookup set'!$S264,'Xlookup set'!$A$1:$R$1239,9,FALSE)),"")</f>
        <v/>
      </c>
      <c r="I264" t="str">
        <f>IFERROR(IF(VLOOKUP('Xlookup set'!$S264,'Xlookup set'!$A$1:$R$1239,10,FALSE)=0,"",VLOOKUP('Xlookup set'!$S264,'Xlookup set'!$A$1:$R$1239,10,FALSE)),"")</f>
        <v/>
      </c>
      <c r="J264" t="str">
        <f>IFERROR(IF(VLOOKUP('Xlookup set'!$S264,'Xlookup set'!$A$1:$R$1239,11,FALSE)=0,"",VLOOKUP('Xlookup set'!$S264,'Xlookup set'!$A$1:$R$1239,11,FALSE)),"")</f>
        <v/>
      </c>
      <c r="K264" t="str">
        <f>IFERROR(IF(VLOOKUP('Xlookup set'!$S264,'Xlookup set'!$A$1:$R$1239,12,FALSE)=0,"",VLOOKUP('Xlookup set'!$S264,'Xlookup set'!$A$1:$R$1239,12,FALSE)),"")</f>
        <v/>
      </c>
      <c r="L264" t="str">
        <f>IFERROR(IF(VLOOKUP('Xlookup set'!$S264,'Xlookup set'!$A$1:$R$1239,13,FALSE)=0,"",VLOOKUP('Xlookup set'!$S264,'Xlookup set'!$A$1:$R$1239,13,FALSE)),"")</f>
        <v/>
      </c>
      <c r="M264" t="str">
        <f>IFERROR(IF(VLOOKUP('Xlookup set'!$S264,'Xlookup set'!$A$1:$R$1239,14,FALSE)=0,"",VLOOKUP('Xlookup set'!$S264,'Xlookup set'!$A$1:$R$1239,14,FALSE)),"")</f>
        <v/>
      </c>
      <c r="N264" t="str">
        <f>IFERROR(IF(VLOOKUP('Xlookup set'!$S264,'Xlookup set'!$A$1:$R$1239,15,FALSE)=0,"",VLOOKUP('Xlookup set'!$S264,'Xlookup set'!$A$1:$R$1239,15,FALSE)),"")</f>
        <v/>
      </c>
      <c r="O264" t="str">
        <f>IFERROR(IF(VLOOKUP('Xlookup set'!$S264,'Xlookup set'!$A$1:$R$1239,16,FALSE)=0,"",VLOOKUP('Xlookup set'!$S264,'Xlookup set'!$A$1:$R$1239,16,FALSE)),"")</f>
        <v/>
      </c>
      <c r="P264" t="str">
        <f t="array" aca="1" ref="P264" ca="1">IFERROR(Y2IF(VLOOKUP('Xlookup set'!$S264,'Xlookup set'!$A$1:$R$1239,17,FALSE)=0,"",VLOOKUP('Xlookup set'!$S264,'Xlookup set'!$A$1:$R$1239,17,FALSE)),"")</f>
        <v/>
      </c>
      <c r="Q264" t="str">
        <f>IFERROR(IF(VLOOKUP('Xlookup set'!$S264,'Xlookup set'!$A$1:$R$1239,18,FALSE)=0,"",VLOOKUP('Xlookup set'!$S264,'Xlookup set'!$A$1:$R$1239,18,FALSE)),"")</f>
        <v/>
      </c>
    </row>
    <row r="265" spans="1:17">
      <c r="A265" t="str">
        <f>IFERROR(VLOOKUP('Xlookup set'!$S265,'Xlookup set'!$A$1:$R$1239,2,FALSE),"")</f>
        <v/>
      </c>
      <c r="B265" t="str">
        <f>IF(I265&lt;&gt;"",ドッグキャリー!$I$2,"")</f>
        <v/>
      </c>
      <c r="C265" t="str">
        <f t="shared" si="10"/>
        <v/>
      </c>
      <c r="D265" t="str">
        <f t="shared" si="11"/>
        <v/>
      </c>
      <c r="H265" s="74" t="str">
        <f>IFERROR(IF(VLOOKUP('Xlookup set'!$S265,'Xlookup set'!$A$1:$R$1239,9,FALSE)=0,"",VLOOKUP('Xlookup set'!$S265,'Xlookup set'!$A$1:$R$1239,9,FALSE)),"")</f>
        <v/>
      </c>
      <c r="I265" t="str">
        <f>IFERROR(IF(VLOOKUP('Xlookup set'!$S265,'Xlookup set'!$A$1:$R$1239,10,FALSE)=0,"",VLOOKUP('Xlookup set'!$S265,'Xlookup set'!$A$1:$R$1239,10,FALSE)),"")</f>
        <v/>
      </c>
      <c r="J265" t="str">
        <f>IFERROR(IF(VLOOKUP('Xlookup set'!$S265,'Xlookup set'!$A$1:$R$1239,11,FALSE)=0,"",VLOOKUP('Xlookup set'!$S265,'Xlookup set'!$A$1:$R$1239,11,FALSE)),"")</f>
        <v/>
      </c>
      <c r="K265" t="str">
        <f>IFERROR(IF(VLOOKUP('Xlookup set'!$S265,'Xlookup set'!$A$1:$R$1239,12,FALSE)=0,"",VLOOKUP('Xlookup set'!$S265,'Xlookup set'!$A$1:$R$1239,12,FALSE)),"")</f>
        <v/>
      </c>
      <c r="L265" t="str">
        <f>IFERROR(IF(VLOOKUP('Xlookup set'!$S265,'Xlookup set'!$A$1:$R$1239,13,FALSE)=0,"",VLOOKUP('Xlookup set'!$S265,'Xlookup set'!$A$1:$R$1239,13,FALSE)),"")</f>
        <v/>
      </c>
      <c r="M265" t="str">
        <f>IFERROR(IF(VLOOKUP('Xlookup set'!$S265,'Xlookup set'!$A$1:$R$1239,14,FALSE)=0,"",VLOOKUP('Xlookup set'!$S265,'Xlookup set'!$A$1:$R$1239,14,FALSE)),"")</f>
        <v/>
      </c>
      <c r="N265" t="str">
        <f>IFERROR(IF(VLOOKUP('Xlookup set'!$S265,'Xlookup set'!$A$1:$R$1239,15,FALSE)=0,"",VLOOKUP('Xlookup set'!$S265,'Xlookup set'!$A$1:$R$1239,15,FALSE)),"")</f>
        <v/>
      </c>
      <c r="O265" t="str">
        <f>IFERROR(IF(VLOOKUP('Xlookup set'!$S265,'Xlookup set'!$A$1:$R$1239,16,FALSE)=0,"",VLOOKUP('Xlookup set'!$S265,'Xlookup set'!$A$1:$R$1239,16,FALSE)),"")</f>
        <v/>
      </c>
      <c r="P265" t="str">
        <f t="array" aca="1" ref="P265" ca="1">IFERROR(Y2IF(VLOOKUP('Xlookup set'!$S265,'Xlookup set'!$A$1:$R$1239,17,FALSE)=0,"",VLOOKUP('Xlookup set'!$S265,'Xlookup set'!$A$1:$R$1239,17,FALSE)),"")</f>
        <v/>
      </c>
      <c r="Q265" t="str">
        <f>IFERROR(IF(VLOOKUP('Xlookup set'!$S265,'Xlookup set'!$A$1:$R$1239,18,FALSE)=0,"",VLOOKUP('Xlookup set'!$S265,'Xlookup set'!$A$1:$R$1239,18,FALSE)),"")</f>
        <v/>
      </c>
    </row>
    <row r="266" spans="1:17">
      <c r="A266" t="str">
        <f>IFERROR(VLOOKUP('Xlookup set'!$S266,'Xlookup set'!$A$1:$R$1239,2,FALSE),"")</f>
        <v/>
      </c>
      <c r="B266" t="str">
        <f>IF(I266&lt;&gt;"",ドッグキャリー!$I$2,"")</f>
        <v/>
      </c>
      <c r="C266" t="str">
        <f t="shared" si="10"/>
        <v/>
      </c>
      <c r="D266" t="str">
        <f t="shared" si="11"/>
        <v/>
      </c>
      <c r="H266" s="74" t="str">
        <f>IFERROR(IF(VLOOKUP('Xlookup set'!$S266,'Xlookup set'!$A$1:$R$1239,9,FALSE)=0,"",VLOOKUP('Xlookup set'!$S266,'Xlookup set'!$A$1:$R$1239,9,FALSE)),"")</f>
        <v/>
      </c>
      <c r="I266" t="str">
        <f>IFERROR(IF(VLOOKUP('Xlookup set'!$S266,'Xlookup set'!$A$1:$R$1239,10,FALSE)=0,"",VLOOKUP('Xlookup set'!$S266,'Xlookup set'!$A$1:$R$1239,10,FALSE)),"")</f>
        <v/>
      </c>
      <c r="J266" t="str">
        <f>IFERROR(IF(VLOOKUP('Xlookup set'!$S266,'Xlookup set'!$A$1:$R$1239,11,FALSE)=0,"",VLOOKUP('Xlookup set'!$S266,'Xlookup set'!$A$1:$R$1239,11,FALSE)),"")</f>
        <v/>
      </c>
      <c r="K266" t="str">
        <f>IFERROR(IF(VLOOKUP('Xlookup set'!$S266,'Xlookup set'!$A$1:$R$1239,12,FALSE)=0,"",VLOOKUP('Xlookup set'!$S266,'Xlookup set'!$A$1:$R$1239,12,FALSE)),"")</f>
        <v/>
      </c>
      <c r="L266" t="str">
        <f>IFERROR(IF(VLOOKUP('Xlookup set'!$S266,'Xlookup set'!$A$1:$R$1239,13,FALSE)=0,"",VLOOKUP('Xlookup set'!$S266,'Xlookup set'!$A$1:$R$1239,13,FALSE)),"")</f>
        <v/>
      </c>
      <c r="M266" t="str">
        <f>IFERROR(IF(VLOOKUP('Xlookup set'!$S266,'Xlookup set'!$A$1:$R$1239,14,FALSE)=0,"",VLOOKUP('Xlookup set'!$S266,'Xlookup set'!$A$1:$R$1239,14,FALSE)),"")</f>
        <v/>
      </c>
      <c r="N266" t="str">
        <f>IFERROR(IF(VLOOKUP('Xlookup set'!$S266,'Xlookup set'!$A$1:$R$1239,15,FALSE)=0,"",VLOOKUP('Xlookup set'!$S266,'Xlookup set'!$A$1:$R$1239,15,FALSE)),"")</f>
        <v/>
      </c>
      <c r="O266" t="str">
        <f>IFERROR(IF(VLOOKUP('Xlookup set'!$S266,'Xlookup set'!$A$1:$R$1239,16,FALSE)=0,"",VLOOKUP('Xlookup set'!$S266,'Xlookup set'!$A$1:$R$1239,16,FALSE)),"")</f>
        <v/>
      </c>
      <c r="P266" t="str">
        <f t="array" aca="1" ref="P266" ca="1">IFERROR(Y2IF(VLOOKUP('Xlookup set'!$S266,'Xlookup set'!$A$1:$R$1239,17,FALSE)=0,"",VLOOKUP('Xlookup set'!$S266,'Xlookup set'!$A$1:$R$1239,17,FALSE)),"")</f>
        <v/>
      </c>
      <c r="Q266" t="str">
        <f>IFERROR(IF(VLOOKUP('Xlookup set'!$S266,'Xlookup set'!$A$1:$R$1239,18,FALSE)=0,"",VLOOKUP('Xlookup set'!$S266,'Xlookup set'!$A$1:$R$1239,18,FALSE)),"")</f>
        <v/>
      </c>
    </row>
    <row r="267" spans="1:17">
      <c r="A267" t="str">
        <f>IFERROR(VLOOKUP('Xlookup set'!$S267,'Xlookup set'!$A$1:$R$1239,2,FALSE),"")</f>
        <v/>
      </c>
      <c r="B267" t="str">
        <f>IF(I267&lt;&gt;"",ドッグキャリー!$I$2,"")</f>
        <v/>
      </c>
      <c r="C267" t="str">
        <f t="shared" si="10"/>
        <v/>
      </c>
      <c r="D267" t="str">
        <f t="shared" si="11"/>
        <v/>
      </c>
      <c r="H267" s="74" t="str">
        <f>IFERROR(IF(VLOOKUP('Xlookup set'!$S267,'Xlookup set'!$A$1:$R$1239,9,FALSE)=0,"",VLOOKUP('Xlookup set'!$S267,'Xlookup set'!$A$1:$R$1239,9,FALSE)),"")</f>
        <v/>
      </c>
      <c r="I267" t="str">
        <f>IFERROR(IF(VLOOKUP('Xlookup set'!$S267,'Xlookup set'!$A$1:$R$1239,10,FALSE)=0,"",VLOOKUP('Xlookup set'!$S267,'Xlookup set'!$A$1:$R$1239,10,FALSE)),"")</f>
        <v/>
      </c>
      <c r="J267" t="str">
        <f>IFERROR(IF(VLOOKUP('Xlookup set'!$S267,'Xlookup set'!$A$1:$R$1239,11,FALSE)=0,"",VLOOKUP('Xlookup set'!$S267,'Xlookup set'!$A$1:$R$1239,11,FALSE)),"")</f>
        <v/>
      </c>
      <c r="K267" t="str">
        <f>IFERROR(IF(VLOOKUP('Xlookup set'!$S267,'Xlookup set'!$A$1:$R$1239,12,FALSE)=0,"",VLOOKUP('Xlookup set'!$S267,'Xlookup set'!$A$1:$R$1239,12,FALSE)),"")</f>
        <v/>
      </c>
      <c r="L267" t="str">
        <f>IFERROR(IF(VLOOKUP('Xlookup set'!$S267,'Xlookup set'!$A$1:$R$1239,13,FALSE)=0,"",VLOOKUP('Xlookup set'!$S267,'Xlookup set'!$A$1:$R$1239,13,FALSE)),"")</f>
        <v/>
      </c>
      <c r="M267" t="str">
        <f>IFERROR(IF(VLOOKUP('Xlookup set'!$S267,'Xlookup set'!$A$1:$R$1239,14,FALSE)=0,"",VLOOKUP('Xlookup set'!$S267,'Xlookup set'!$A$1:$R$1239,14,FALSE)),"")</f>
        <v/>
      </c>
      <c r="N267" t="str">
        <f>IFERROR(IF(VLOOKUP('Xlookup set'!$S267,'Xlookup set'!$A$1:$R$1239,15,FALSE)=0,"",VLOOKUP('Xlookup set'!$S267,'Xlookup set'!$A$1:$R$1239,15,FALSE)),"")</f>
        <v/>
      </c>
      <c r="O267" t="str">
        <f>IFERROR(IF(VLOOKUP('Xlookup set'!$S267,'Xlookup set'!$A$1:$R$1239,16,FALSE)=0,"",VLOOKUP('Xlookup set'!$S267,'Xlookup set'!$A$1:$R$1239,16,FALSE)),"")</f>
        <v/>
      </c>
      <c r="P267" t="str">
        <f t="array" aca="1" ref="P267" ca="1">IFERROR(Y2IF(VLOOKUP('Xlookup set'!$S267,'Xlookup set'!$A$1:$R$1239,17,FALSE)=0,"",VLOOKUP('Xlookup set'!$S267,'Xlookup set'!$A$1:$R$1239,17,FALSE)),"")</f>
        <v/>
      </c>
      <c r="Q267" t="str">
        <f>IFERROR(IF(VLOOKUP('Xlookup set'!$S267,'Xlookup set'!$A$1:$R$1239,18,FALSE)=0,"",VLOOKUP('Xlookup set'!$S267,'Xlookup set'!$A$1:$R$1239,18,FALSE)),"")</f>
        <v/>
      </c>
    </row>
    <row r="268" spans="1:17">
      <c r="A268" t="str">
        <f>IFERROR(VLOOKUP('Xlookup set'!$S268,'Xlookup set'!$A$1:$R$1239,2,FALSE),"")</f>
        <v/>
      </c>
      <c r="B268" t="str">
        <f>IF(I268&lt;&gt;"",ドッグキャリー!$I$2,"")</f>
        <v/>
      </c>
      <c r="C268" t="str">
        <f t="shared" si="10"/>
        <v/>
      </c>
      <c r="D268" t="str">
        <f t="shared" si="11"/>
        <v/>
      </c>
      <c r="H268" s="74" t="str">
        <f>IFERROR(IF(VLOOKUP('Xlookup set'!$S268,'Xlookup set'!$A$1:$R$1239,9,FALSE)=0,"",VLOOKUP('Xlookup set'!$S268,'Xlookup set'!$A$1:$R$1239,9,FALSE)),"")</f>
        <v/>
      </c>
      <c r="I268" t="str">
        <f>IFERROR(IF(VLOOKUP('Xlookup set'!$S268,'Xlookup set'!$A$1:$R$1239,10,FALSE)=0,"",VLOOKUP('Xlookup set'!$S268,'Xlookup set'!$A$1:$R$1239,10,FALSE)),"")</f>
        <v/>
      </c>
      <c r="J268" t="str">
        <f>IFERROR(IF(VLOOKUP('Xlookup set'!$S268,'Xlookup set'!$A$1:$R$1239,11,FALSE)=0,"",VLOOKUP('Xlookup set'!$S268,'Xlookup set'!$A$1:$R$1239,11,FALSE)),"")</f>
        <v/>
      </c>
      <c r="K268" t="str">
        <f>IFERROR(IF(VLOOKUP('Xlookup set'!$S268,'Xlookup set'!$A$1:$R$1239,12,FALSE)=0,"",VLOOKUP('Xlookup set'!$S268,'Xlookup set'!$A$1:$R$1239,12,FALSE)),"")</f>
        <v/>
      </c>
      <c r="L268" t="str">
        <f>IFERROR(IF(VLOOKUP('Xlookup set'!$S268,'Xlookup set'!$A$1:$R$1239,13,FALSE)=0,"",VLOOKUP('Xlookup set'!$S268,'Xlookup set'!$A$1:$R$1239,13,FALSE)),"")</f>
        <v/>
      </c>
      <c r="M268" t="str">
        <f>IFERROR(IF(VLOOKUP('Xlookup set'!$S268,'Xlookup set'!$A$1:$R$1239,14,FALSE)=0,"",VLOOKUP('Xlookup set'!$S268,'Xlookup set'!$A$1:$R$1239,14,FALSE)),"")</f>
        <v/>
      </c>
      <c r="N268" t="str">
        <f>IFERROR(IF(VLOOKUP('Xlookup set'!$S268,'Xlookup set'!$A$1:$R$1239,15,FALSE)=0,"",VLOOKUP('Xlookup set'!$S268,'Xlookup set'!$A$1:$R$1239,15,FALSE)),"")</f>
        <v/>
      </c>
      <c r="O268" t="str">
        <f>IFERROR(IF(VLOOKUP('Xlookup set'!$S268,'Xlookup set'!$A$1:$R$1239,16,FALSE)=0,"",VLOOKUP('Xlookup set'!$S268,'Xlookup set'!$A$1:$R$1239,16,FALSE)),"")</f>
        <v/>
      </c>
      <c r="P268" t="str">
        <f t="array" aca="1" ref="P268" ca="1">IFERROR(Y2IF(VLOOKUP('Xlookup set'!$S268,'Xlookup set'!$A$1:$R$1239,17,FALSE)=0,"",VLOOKUP('Xlookup set'!$S268,'Xlookup set'!$A$1:$R$1239,17,FALSE)),"")</f>
        <v/>
      </c>
      <c r="Q268" t="str">
        <f>IFERROR(IF(VLOOKUP('Xlookup set'!$S268,'Xlookup set'!$A$1:$R$1239,18,FALSE)=0,"",VLOOKUP('Xlookup set'!$S268,'Xlookup set'!$A$1:$R$1239,18,FALSE)),"")</f>
        <v/>
      </c>
    </row>
    <row r="269" spans="1:17">
      <c r="A269" t="str">
        <f>IFERROR(VLOOKUP('Xlookup set'!$S269,'Xlookup set'!$A$1:$R$1239,2,FALSE),"")</f>
        <v/>
      </c>
      <c r="B269" t="str">
        <f>IF(I269&lt;&gt;"",ドッグキャリー!$I$2,"")</f>
        <v/>
      </c>
      <c r="C269" t="str">
        <f t="shared" si="10"/>
        <v/>
      </c>
      <c r="D269" t="str">
        <f t="shared" si="11"/>
        <v/>
      </c>
      <c r="H269" s="74" t="str">
        <f>IFERROR(IF(VLOOKUP('Xlookup set'!$S269,'Xlookup set'!$A$1:$R$1239,9,FALSE)=0,"",VLOOKUP('Xlookup set'!$S269,'Xlookup set'!$A$1:$R$1239,9,FALSE)),"")</f>
        <v/>
      </c>
      <c r="I269" t="str">
        <f>IFERROR(IF(VLOOKUP('Xlookup set'!$S269,'Xlookup set'!$A$1:$R$1239,10,FALSE)=0,"",VLOOKUP('Xlookup set'!$S269,'Xlookup set'!$A$1:$R$1239,10,FALSE)),"")</f>
        <v/>
      </c>
      <c r="J269" t="str">
        <f>IFERROR(IF(VLOOKUP('Xlookup set'!$S269,'Xlookup set'!$A$1:$R$1239,11,FALSE)=0,"",VLOOKUP('Xlookup set'!$S269,'Xlookup set'!$A$1:$R$1239,11,FALSE)),"")</f>
        <v/>
      </c>
      <c r="K269" t="str">
        <f>IFERROR(IF(VLOOKUP('Xlookup set'!$S269,'Xlookup set'!$A$1:$R$1239,12,FALSE)=0,"",VLOOKUP('Xlookup set'!$S269,'Xlookup set'!$A$1:$R$1239,12,FALSE)),"")</f>
        <v/>
      </c>
      <c r="L269" t="str">
        <f>IFERROR(IF(VLOOKUP('Xlookup set'!$S269,'Xlookup set'!$A$1:$R$1239,13,FALSE)=0,"",VLOOKUP('Xlookup set'!$S269,'Xlookup set'!$A$1:$R$1239,13,FALSE)),"")</f>
        <v/>
      </c>
      <c r="M269" t="str">
        <f>IFERROR(IF(VLOOKUP('Xlookup set'!$S269,'Xlookup set'!$A$1:$R$1239,14,FALSE)=0,"",VLOOKUP('Xlookup set'!$S269,'Xlookup set'!$A$1:$R$1239,14,FALSE)),"")</f>
        <v/>
      </c>
      <c r="N269" t="str">
        <f>IFERROR(IF(VLOOKUP('Xlookup set'!$S269,'Xlookup set'!$A$1:$R$1239,15,FALSE)=0,"",VLOOKUP('Xlookup set'!$S269,'Xlookup set'!$A$1:$R$1239,15,FALSE)),"")</f>
        <v/>
      </c>
      <c r="O269" t="str">
        <f>IFERROR(IF(VLOOKUP('Xlookup set'!$S269,'Xlookup set'!$A$1:$R$1239,16,FALSE)=0,"",VLOOKUP('Xlookup set'!$S269,'Xlookup set'!$A$1:$R$1239,16,FALSE)),"")</f>
        <v/>
      </c>
      <c r="P269" t="str">
        <f t="array" aca="1" ref="P269" ca="1">IFERROR(Y2IF(VLOOKUP('Xlookup set'!$S269,'Xlookup set'!$A$1:$R$1239,17,FALSE)=0,"",VLOOKUP('Xlookup set'!$S269,'Xlookup set'!$A$1:$R$1239,17,FALSE)),"")</f>
        <v/>
      </c>
      <c r="Q269" t="str">
        <f>IFERROR(IF(VLOOKUP('Xlookup set'!$S269,'Xlookup set'!$A$1:$R$1239,18,FALSE)=0,"",VLOOKUP('Xlookup set'!$S269,'Xlookup set'!$A$1:$R$1239,18,FALSE)),"")</f>
        <v/>
      </c>
    </row>
    <row r="270" spans="1:17">
      <c r="A270" t="str">
        <f>IFERROR(VLOOKUP('Xlookup set'!$S270,'Xlookup set'!$A$1:$R$1239,2,FALSE),"")</f>
        <v/>
      </c>
      <c r="B270" t="str">
        <f>IF(I270&lt;&gt;"",ドッグキャリー!$I$2,"")</f>
        <v/>
      </c>
      <c r="C270" t="str">
        <f t="shared" si="10"/>
        <v/>
      </c>
      <c r="D270" t="str">
        <f t="shared" si="11"/>
        <v/>
      </c>
      <c r="H270" s="74" t="str">
        <f>IFERROR(IF(VLOOKUP('Xlookup set'!$S270,'Xlookup set'!$A$1:$R$1239,9,FALSE)=0,"",VLOOKUP('Xlookup set'!$S270,'Xlookup set'!$A$1:$R$1239,9,FALSE)),"")</f>
        <v/>
      </c>
      <c r="I270" t="str">
        <f>IFERROR(IF(VLOOKUP('Xlookup set'!$S270,'Xlookup set'!$A$1:$R$1239,10,FALSE)=0,"",VLOOKUP('Xlookup set'!$S270,'Xlookup set'!$A$1:$R$1239,10,FALSE)),"")</f>
        <v/>
      </c>
      <c r="J270" t="str">
        <f>IFERROR(IF(VLOOKUP('Xlookup set'!$S270,'Xlookup set'!$A$1:$R$1239,11,FALSE)=0,"",VLOOKUP('Xlookup set'!$S270,'Xlookup set'!$A$1:$R$1239,11,FALSE)),"")</f>
        <v/>
      </c>
      <c r="K270" t="str">
        <f>IFERROR(IF(VLOOKUP('Xlookup set'!$S270,'Xlookup set'!$A$1:$R$1239,12,FALSE)=0,"",VLOOKUP('Xlookup set'!$S270,'Xlookup set'!$A$1:$R$1239,12,FALSE)),"")</f>
        <v/>
      </c>
      <c r="L270" t="str">
        <f>IFERROR(IF(VLOOKUP('Xlookup set'!$S270,'Xlookup set'!$A$1:$R$1239,13,FALSE)=0,"",VLOOKUP('Xlookup set'!$S270,'Xlookup set'!$A$1:$R$1239,13,FALSE)),"")</f>
        <v/>
      </c>
      <c r="M270" t="str">
        <f>IFERROR(IF(VLOOKUP('Xlookup set'!$S270,'Xlookup set'!$A$1:$R$1239,14,FALSE)=0,"",VLOOKUP('Xlookup set'!$S270,'Xlookup set'!$A$1:$R$1239,14,FALSE)),"")</f>
        <v/>
      </c>
      <c r="N270" t="str">
        <f>IFERROR(IF(VLOOKUP('Xlookup set'!$S270,'Xlookup set'!$A$1:$R$1239,15,FALSE)=0,"",VLOOKUP('Xlookup set'!$S270,'Xlookup set'!$A$1:$R$1239,15,FALSE)),"")</f>
        <v/>
      </c>
      <c r="O270" t="str">
        <f>IFERROR(IF(VLOOKUP('Xlookup set'!$S270,'Xlookup set'!$A$1:$R$1239,16,FALSE)=0,"",VLOOKUP('Xlookup set'!$S270,'Xlookup set'!$A$1:$R$1239,16,FALSE)),"")</f>
        <v/>
      </c>
      <c r="P270" t="str">
        <f t="array" aca="1" ref="P270" ca="1">IFERROR(Y2IF(VLOOKUP('Xlookup set'!$S270,'Xlookup set'!$A$1:$R$1239,17,FALSE)=0,"",VLOOKUP('Xlookup set'!$S270,'Xlookup set'!$A$1:$R$1239,17,FALSE)),"")</f>
        <v/>
      </c>
      <c r="Q270" t="str">
        <f>IFERROR(IF(VLOOKUP('Xlookup set'!$S270,'Xlookup set'!$A$1:$R$1239,18,FALSE)=0,"",VLOOKUP('Xlookup set'!$S270,'Xlookup set'!$A$1:$R$1239,18,FALSE)),"")</f>
        <v/>
      </c>
    </row>
    <row r="271" spans="1:17">
      <c r="A271" t="str">
        <f>IFERROR(VLOOKUP('Xlookup set'!$S271,'Xlookup set'!$A$1:$R$1239,2,FALSE),"")</f>
        <v/>
      </c>
      <c r="B271" t="str">
        <f>IF(I271&lt;&gt;"",ドッグキャリー!$I$2,"")</f>
        <v/>
      </c>
      <c r="C271" t="str">
        <f t="shared" si="10"/>
        <v/>
      </c>
      <c r="D271" t="str">
        <f t="shared" si="11"/>
        <v/>
      </c>
      <c r="H271" s="74" t="str">
        <f>IFERROR(IF(VLOOKUP('Xlookup set'!$S271,'Xlookup set'!$A$1:$R$1239,9,FALSE)=0,"",VLOOKUP('Xlookup set'!$S271,'Xlookup set'!$A$1:$R$1239,9,FALSE)),"")</f>
        <v/>
      </c>
      <c r="I271" t="str">
        <f>IFERROR(IF(VLOOKUP('Xlookup set'!$S271,'Xlookup set'!$A$1:$R$1239,10,FALSE)=0,"",VLOOKUP('Xlookup set'!$S271,'Xlookup set'!$A$1:$R$1239,10,FALSE)),"")</f>
        <v/>
      </c>
      <c r="J271" t="str">
        <f>IFERROR(IF(VLOOKUP('Xlookup set'!$S271,'Xlookup set'!$A$1:$R$1239,11,FALSE)=0,"",VLOOKUP('Xlookup set'!$S271,'Xlookup set'!$A$1:$R$1239,11,FALSE)),"")</f>
        <v/>
      </c>
      <c r="K271" t="str">
        <f>IFERROR(IF(VLOOKUP('Xlookup set'!$S271,'Xlookup set'!$A$1:$R$1239,12,FALSE)=0,"",VLOOKUP('Xlookup set'!$S271,'Xlookup set'!$A$1:$R$1239,12,FALSE)),"")</f>
        <v/>
      </c>
      <c r="L271" t="str">
        <f>IFERROR(IF(VLOOKUP('Xlookup set'!$S271,'Xlookup set'!$A$1:$R$1239,13,FALSE)=0,"",VLOOKUP('Xlookup set'!$S271,'Xlookup set'!$A$1:$R$1239,13,FALSE)),"")</f>
        <v/>
      </c>
      <c r="M271" t="str">
        <f>IFERROR(IF(VLOOKUP('Xlookup set'!$S271,'Xlookup set'!$A$1:$R$1239,14,FALSE)=0,"",VLOOKUP('Xlookup set'!$S271,'Xlookup set'!$A$1:$R$1239,14,FALSE)),"")</f>
        <v/>
      </c>
      <c r="N271" t="str">
        <f>IFERROR(IF(VLOOKUP('Xlookup set'!$S271,'Xlookup set'!$A$1:$R$1239,15,FALSE)=0,"",VLOOKUP('Xlookup set'!$S271,'Xlookup set'!$A$1:$R$1239,15,FALSE)),"")</f>
        <v/>
      </c>
      <c r="O271" t="str">
        <f>IFERROR(IF(VLOOKUP('Xlookup set'!$S271,'Xlookup set'!$A$1:$R$1239,16,FALSE)=0,"",VLOOKUP('Xlookup set'!$S271,'Xlookup set'!$A$1:$R$1239,16,FALSE)),"")</f>
        <v/>
      </c>
      <c r="P271" t="str">
        <f t="array" aca="1" ref="P271" ca="1">IFERROR(Y2IF(VLOOKUP('Xlookup set'!$S271,'Xlookup set'!$A$1:$R$1239,17,FALSE)=0,"",VLOOKUP('Xlookup set'!$S271,'Xlookup set'!$A$1:$R$1239,17,FALSE)),"")</f>
        <v/>
      </c>
      <c r="Q271" t="str">
        <f>IFERROR(IF(VLOOKUP('Xlookup set'!$S271,'Xlookup set'!$A$1:$R$1239,18,FALSE)=0,"",VLOOKUP('Xlookup set'!$S271,'Xlookup set'!$A$1:$R$1239,18,FALSE)),"")</f>
        <v/>
      </c>
    </row>
    <row r="272" spans="1:17">
      <c r="A272" t="str">
        <f>IFERROR(VLOOKUP('Xlookup set'!$S272,'Xlookup set'!$A$1:$R$1239,2,FALSE),"")</f>
        <v/>
      </c>
      <c r="B272" t="str">
        <f>IF(I272&lt;&gt;"",ドッグキャリー!$I$2,"")</f>
        <v/>
      </c>
      <c r="C272" t="str">
        <f t="shared" si="10"/>
        <v/>
      </c>
      <c r="D272" t="str">
        <f t="shared" si="11"/>
        <v/>
      </c>
      <c r="H272" s="74" t="str">
        <f>IFERROR(IF(VLOOKUP('Xlookup set'!$S272,'Xlookup set'!$A$1:$R$1239,9,FALSE)=0,"",VLOOKUP('Xlookup set'!$S272,'Xlookup set'!$A$1:$R$1239,9,FALSE)),"")</f>
        <v/>
      </c>
      <c r="I272" t="str">
        <f>IFERROR(IF(VLOOKUP('Xlookup set'!$S272,'Xlookup set'!$A$1:$R$1239,10,FALSE)=0,"",VLOOKUP('Xlookup set'!$S272,'Xlookup set'!$A$1:$R$1239,10,FALSE)),"")</f>
        <v/>
      </c>
      <c r="J272" t="str">
        <f>IFERROR(IF(VLOOKUP('Xlookup set'!$S272,'Xlookup set'!$A$1:$R$1239,11,FALSE)=0,"",VLOOKUP('Xlookup set'!$S272,'Xlookup set'!$A$1:$R$1239,11,FALSE)),"")</f>
        <v/>
      </c>
      <c r="K272" t="str">
        <f>IFERROR(IF(VLOOKUP('Xlookup set'!$S272,'Xlookup set'!$A$1:$R$1239,12,FALSE)=0,"",VLOOKUP('Xlookup set'!$S272,'Xlookup set'!$A$1:$R$1239,12,FALSE)),"")</f>
        <v/>
      </c>
      <c r="L272" t="str">
        <f>IFERROR(IF(VLOOKUP('Xlookup set'!$S272,'Xlookup set'!$A$1:$R$1239,13,FALSE)=0,"",VLOOKUP('Xlookup set'!$S272,'Xlookup set'!$A$1:$R$1239,13,FALSE)),"")</f>
        <v/>
      </c>
      <c r="M272" t="str">
        <f>IFERROR(IF(VLOOKUP('Xlookup set'!$S272,'Xlookup set'!$A$1:$R$1239,14,FALSE)=0,"",VLOOKUP('Xlookup set'!$S272,'Xlookup set'!$A$1:$R$1239,14,FALSE)),"")</f>
        <v/>
      </c>
      <c r="N272" t="str">
        <f>IFERROR(IF(VLOOKUP('Xlookup set'!$S272,'Xlookup set'!$A$1:$R$1239,15,FALSE)=0,"",VLOOKUP('Xlookup set'!$S272,'Xlookup set'!$A$1:$R$1239,15,FALSE)),"")</f>
        <v/>
      </c>
      <c r="O272" t="str">
        <f>IFERROR(IF(VLOOKUP('Xlookup set'!$S272,'Xlookup set'!$A$1:$R$1239,16,FALSE)=0,"",VLOOKUP('Xlookup set'!$S272,'Xlookup set'!$A$1:$R$1239,16,FALSE)),"")</f>
        <v/>
      </c>
      <c r="P272" t="str">
        <f t="array" aca="1" ref="P272" ca="1">IFERROR(Y2IF(VLOOKUP('Xlookup set'!$S272,'Xlookup set'!$A$1:$R$1239,17,FALSE)=0,"",VLOOKUP('Xlookup set'!$S272,'Xlookup set'!$A$1:$R$1239,17,FALSE)),"")</f>
        <v/>
      </c>
      <c r="Q272" t="str">
        <f>IFERROR(IF(VLOOKUP('Xlookup set'!$S272,'Xlookup set'!$A$1:$R$1239,18,FALSE)=0,"",VLOOKUP('Xlookup set'!$S272,'Xlookup set'!$A$1:$R$1239,18,FALSE)),"")</f>
        <v/>
      </c>
    </row>
    <row r="273" spans="1:17">
      <c r="A273" t="str">
        <f>IFERROR(VLOOKUP('Xlookup set'!$S273,'Xlookup set'!$A$1:$R$1239,2,FALSE),"")</f>
        <v/>
      </c>
      <c r="B273" t="str">
        <f>IF(I273&lt;&gt;"",ドッグキャリー!$I$2,"")</f>
        <v/>
      </c>
      <c r="C273" t="str">
        <f t="shared" si="10"/>
        <v/>
      </c>
      <c r="D273" t="str">
        <f t="shared" si="11"/>
        <v/>
      </c>
      <c r="H273" s="74" t="str">
        <f>IFERROR(IF(VLOOKUP('Xlookup set'!$S273,'Xlookup set'!$A$1:$R$1239,9,FALSE)=0,"",VLOOKUP('Xlookup set'!$S273,'Xlookup set'!$A$1:$R$1239,9,FALSE)),"")</f>
        <v/>
      </c>
      <c r="I273" t="str">
        <f>IFERROR(IF(VLOOKUP('Xlookup set'!$S273,'Xlookup set'!$A$1:$R$1239,10,FALSE)=0,"",VLOOKUP('Xlookup set'!$S273,'Xlookup set'!$A$1:$R$1239,10,FALSE)),"")</f>
        <v/>
      </c>
      <c r="J273" t="str">
        <f>IFERROR(IF(VLOOKUP('Xlookup set'!$S273,'Xlookup set'!$A$1:$R$1239,11,FALSE)=0,"",VLOOKUP('Xlookup set'!$S273,'Xlookup set'!$A$1:$R$1239,11,FALSE)),"")</f>
        <v/>
      </c>
      <c r="K273" t="str">
        <f>IFERROR(IF(VLOOKUP('Xlookup set'!$S273,'Xlookup set'!$A$1:$R$1239,12,FALSE)=0,"",VLOOKUP('Xlookup set'!$S273,'Xlookup set'!$A$1:$R$1239,12,FALSE)),"")</f>
        <v/>
      </c>
      <c r="L273" t="str">
        <f>IFERROR(IF(VLOOKUP('Xlookup set'!$S273,'Xlookup set'!$A$1:$R$1239,13,FALSE)=0,"",VLOOKUP('Xlookup set'!$S273,'Xlookup set'!$A$1:$R$1239,13,FALSE)),"")</f>
        <v/>
      </c>
      <c r="M273" t="str">
        <f>IFERROR(IF(VLOOKUP('Xlookup set'!$S273,'Xlookup set'!$A$1:$R$1239,14,FALSE)=0,"",VLOOKUP('Xlookup set'!$S273,'Xlookup set'!$A$1:$R$1239,14,FALSE)),"")</f>
        <v/>
      </c>
      <c r="N273" t="str">
        <f>IFERROR(IF(VLOOKUP('Xlookup set'!$S273,'Xlookup set'!$A$1:$R$1239,15,FALSE)=0,"",VLOOKUP('Xlookup set'!$S273,'Xlookup set'!$A$1:$R$1239,15,FALSE)),"")</f>
        <v/>
      </c>
      <c r="O273" t="str">
        <f>IFERROR(IF(VLOOKUP('Xlookup set'!$S273,'Xlookup set'!$A$1:$R$1239,16,FALSE)=0,"",VLOOKUP('Xlookup set'!$S273,'Xlookup set'!$A$1:$R$1239,16,FALSE)),"")</f>
        <v/>
      </c>
      <c r="P273" t="str">
        <f t="array" aca="1" ref="P273" ca="1">IFERROR(Y2IF(VLOOKUP('Xlookup set'!$S273,'Xlookup set'!$A$1:$R$1239,17,FALSE)=0,"",VLOOKUP('Xlookup set'!$S273,'Xlookup set'!$A$1:$R$1239,17,FALSE)),"")</f>
        <v/>
      </c>
      <c r="Q273" t="str">
        <f>IFERROR(IF(VLOOKUP('Xlookup set'!$S273,'Xlookup set'!$A$1:$R$1239,18,FALSE)=0,"",VLOOKUP('Xlookup set'!$S273,'Xlookup set'!$A$1:$R$1239,18,FALSE)),"")</f>
        <v/>
      </c>
    </row>
    <row r="274" spans="1:17">
      <c r="A274" t="str">
        <f>IFERROR(VLOOKUP('Xlookup set'!$S274,'Xlookup set'!$A$1:$R$1239,2,FALSE),"")</f>
        <v/>
      </c>
      <c r="B274" t="str">
        <f>IF(I274&lt;&gt;"",ドッグキャリー!$I$2,"")</f>
        <v/>
      </c>
      <c r="C274" t="str">
        <f t="shared" si="10"/>
        <v/>
      </c>
      <c r="D274" t="str">
        <f t="shared" si="11"/>
        <v/>
      </c>
      <c r="H274" s="74" t="str">
        <f>IFERROR(IF(VLOOKUP('Xlookup set'!$S274,'Xlookup set'!$A$1:$R$1239,9,FALSE)=0,"",VLOOKUP('Xlookup set'!$S274,'Xlookup set'!$A$1:$R$1239,9,FALSE)),"")</f>
        <v/>
      </c>
      <c r="I274" t="str">
        <f>IFERROR(IF(VLOOKUP('Xlookup set'!$S274,'Xlookup set'!$A$1:$R$1239,10,FALSE)=0,"",VLOOKUP('Xlookup set'!$S274,'Xlookup set'!$A$1:$R$1239,10,FALSE)),"")</f>
        <v/>
      </c>
      <c r="J274" t="str">
        <f>IFERROR(IF(VLOOKUP('Xlookup set'!$S274,'Xlookup set'!$A$1:$R$1239,11,FALSE)=0,"",VLOOKUP('Xlookup set'!$S274,'Xlookup set'!$A$1:$R$1239,11,FALSE)),"")</f>
        <v/>
      </c>
      <c r="K274" t="str">
        <f>IFERROR(IF(VLOOKUP('Xlookup set'!$S274,'Xlookup set'!$A$1:$R$1239,12,FALSE)=0,"",VLOOKUP('Xlookup set'!$S274,'Xlookup set'!$A$1:$R$1239,12,FALSE)),"")</f>
        <v/>
      </c>
      <c r="L274" t="str">
        <f>IFERROR(IF(VLOOKUP('Xlookup set'!$S274,'Xlookup set'!$A$1:$R$1239,13,FALSE)=0,"",VLOOKUP('Xlookup set'!$S274,'Xlookup set'!$A$1:$R$1239,13,FALSE)),"")</f>
        <v/>
      </c>
      <c r="M274" t="str">
        <f>IFERROR(IF(VLOOKUP('Xlookup set'!$S274,'Xlookup set'!$A$1:$R$1239,14,FALSE)=0,"",VLOOKUP('Xlookup set'!$S274,'Xlookup set'!$A$1:$R$1239,14,FALSE)),"")</f>
        <v/>
      </c>
      <c r="N274" t="str">
        <f>IFERROR(IF(VLOOKUP('Xlookup set'!$S274,'Xlookup set'!$A$1:$R$1239,15,FALSE)=0,"",VLOOKUP('Xlookup set'!$S274,'Xlookup set'!$A$1:$R$1239,15,FALSE)),"")</f>
        <v/>
      </c>
      <c r="O274" t="str">
        <f>IFERROR(IF(VLOOKUP('Xlookup set'!$S274,'Xlookup set'!$A$1:$R$1239,16,FALSE)=0,"",VLOOKUP('Xlookup set'!$S274,'Xlookup set'!$A$1:$R$1239,16,FALSE)),"")</f>
        <v/>
      </c>
      <c r="P274" t="str">
        <f t="array" aca="1" ref="P274" ca="1">IFERROR(Y2IF(VLOOKUP('Xlookup set'!$S274,'Xlookup set'!$A$1:$R$1239,17,FALSE)=0,"",VLOOKUP('Xlookup set'!$S274,'Xlookup set'!$A$1:$R$1239,17,FALSE)),"")</f>
        <v/>
      </c>
      <c r="Q274" t="str">
        <f>IFERROR(IF(VLOOKUP('Xlookup set'!$S274,'Xlookup set'!$A$1:$R$1239,18,FALSE)=0,"",VLOOKUP('Xlookup set'!$S274,'Xlookup set'!$A$1:$R$1239,18,FALSE)),"")</f>
        <v/>
      </c>
    </row>
    <row r="275" spans="1:17">
      <c r="A275" t="str">
        <f>IFERROR(VLOOKUP('Xlookup set'!$S275,'Xlookup set'!$A$1:$R$1239,2,FALSE),"")</f>
        <v/>
      </c>
      <c r="B275" t="str">
        <f>IF(I275&lt;&gt;"",ドッグキャリー!$I$2,"")</f>
        <v/>
      </c>
      <c r="C275" t="str">
        <f t="shared" si="10"/>
        <v/>
      </c>
      <c r="D275" t="str">
        <f t="shared" si="11"/>
        <v/>
      </c>
      <c r="H275" s="74" t="str">
        <f>IFERROR(IF(VLOOKUP('Xlookup set'!$S275,'Xlookup set'!$A$1:$R$1239,9,FALSE)=0,"",VLOOKUP('Xlookup set'!$S275,'Xlookup set'!$A$1:$R$1239,9,FALSE)),"")</f>
        <v/>
      </c>
      <c r="I275" t="str">
        <f>IFERROR(IF(VLOOKUP('Xlookup set'!$S275,'Xlookup set'!$A$1:$R$1239,10,FALSE)=0,"",VLOOKUP('Xlookup set'!$S275,'Xlookup set'!$A$1:$R$1239,10,FALSE)),"")</f>
        <v/>
      </c>
      <c r="J275" t="str">
        <f>IFERROR(IF(VLOOKUP('Xlookup set'!$S275,'Xlookup set'!$A$1:$R$1239,11,FALSE)=0,"",VLOOKUP('Xlookup set'!$S275,'Xlookup set'!$A$1:$R$1239,11,FALSE)),"")</f>
        <v/>
      </c>
      <c r="K275" t="str">
        <f>IFERROR(IF(VLOOKUP('Xlookup set'!$S275,'Xlookup set'!$A$1:$R$1239,12,FALSE)=0,"",VLOOKUP('Xlookup set'!$S275,'Xlookup set'!$A$1:$R$1239,12,FALSE)),"")</f>
        <v/>
      </c>
      <c r="L275" t="str">
        <f>IFERROR(IF(VLOOKUP('Xlookup set'!$S275,'Xlookup set'!$A$1:$R$1239,13,FALSE)=0,"",VLOOKUP('Xlookup set'!$S275,'Xlookup set'!$A$1:$R$1239,13,FALSE)),"")</f>
        <v/>
      </c>
      <c r="M275" t="str">
        <f>IFERROR(IF(VLOOKUP('Xlookup set'!$S275,'Xlookup set'!$A$1:$R$1239,14,FALSE)=0,"",VLOOKUP('Xlookup set'!$S275,'Xlookup set'!$A$1:$R$1239,14,FALSE)),"")</f>
        <v/>
      </c>
      <c r="N275" t="str">
        <f>IFERROR(IF(VLOOKUP('Xlookup set'!$S275,'Xlookup set'!$A$1:$R$1239,15,FALSE)=0,"",VLOOKUP('Xlookup set'!$S275,'Xlookup set'!$A$1:$R$1239,15,FALSE)),"")</f>
        <v/>
      </c>
      <c r="O275" t="str">
        <f>IFERROR(IF(VLOOKUP('Xlookup set'!$S275,'Xlookup set'!$A$1:$R$1239,16,FALSE)=0,"",VLOOKUP('Xlookup set'!$S275,'Xlookup set'!$A$1:$R$1239,16,FALSE)),"")</f>
        <v/>
      </c>
      <c r="P275" t="str">
        <f t="array" aca="1" ref="P275" ca="1">IFERROR(Y2IF(VLOOKUP('Xlookup set'!$S275,'Xlookup set'!$A$1:$R$1239,17,FALSE)=0,"",VLOOKUP('Xlookup set'!$S275,'Xlookup set'!$A$1:$R$1239,17,FALSE)),"")</f>
        <v/>
      </c>
      <c r="Q275" t="str">
        <f>IFERROR(IF(VLOOKUP('Xlookup set'!$S275,'Xlookup set'!$A$1:$R$1239,18,FALSE)=0,"",VLOOKUP('Xlookup set'!$S275,'Xlookup set'!$A$1:$R$1239,18,FALSE)),"")</f>
        <v/>
      </c>
    </row>
    <row r="276" spans="1:17">
      <c r="A276" t="str">
        <f>IFERROR(VLOOKUP('Xlookup set'!$S276,'Xlookup set'!$A$1:$R$1239,2,FALSE),"")</f>
        <v/>
      </c>
      <c r="B276" t="str">
        <f>IF(I276&lt;&gt;"",ドッグキャリー!$I$2,"")</f>
        <v/>
      </c>
      <c r="C276" t="str">
        <f t="shared" si="10"/>
        <v/>
      </c>
      <c r="D276" t="str">
        <f t="shared" si="11"/>
        <v/>
      </c>
      <c r="H276" s="74" t="str">
        <f>IFERROR(IF(VLOOKUP('Xlookup set'!$S276,'Xlookup set'!$A$1:$R$1239,9,FALSE)=0,"",VLOOKUP('Xlookup set'!$S276,'Xlookup set'!$A$1:$R$1239,9,FALSE)),"")</f>
        <v/>
      </c>
      <c r="I276" t="str">
        <f>IFERROR(IF(VLOOKUP('Xlookup set'!$S276,'Xlookup set'!$A$1:$R$1239,10,FALSE)=0,"",VLOOKUP('Xlookup set'!$S276,'Xlookup set'!$A$1:$R$1239,10,FALSE)),"")</f>
        <v/>
      </c>
      <c r="J276" t="str">
        <f>IFERROR(IF(VLOOKUP('Xlookup set'!$S276,'Xlookup set'!$A$1:$R$1239,11,FALSE)=0,"",VLOOKUP('Xlookup set'!$S276,'Xlookup set'!$A$1:$R$1239,11,FALSE)),"")</f>
        <v/>
      </c>
      <c r="K276" t="str">
        <f>IFERROR(IF(VLOOKUP('Xlookup set'!$S276,'Xlookup set'!$A$1:$R$1239,12,FALSE)=0,"",VLOOKUP('Xlookup set'!$S276,'Xlookup set'!$A$1:$R$1239,12,FALSE)),"")</f>
        <v/>
      </c>
      <c r="L276" t="str">
        <f>IFERROR(IF(VLOOKUP('Xlookup set'!$S276,'Xlookup set'!$A$1:$R$1239,13,FALSE)=0,"",VLOOKUP('Xlookup set'!$S276,'Xlookup set'!$A$1:$R$1239,13,FALSE)),"")</f>
        <v/>
      </c>
      <c r="M276" t="str">
        <f>IFERROR(IF(VLOOKUP('Xlookup set'!$S276,'Xlookup set'!$A$1:$R$1239,14,FALSE)=0,"",VLOOKUP('Xlookup set'!$S276,'Xlookup set'!$A$1:$R$1239,14,FALSE)),"")</f>
        <v/>
      </c>
      <c r="N276" t="str">
        <f>IFERROR(IF(VLOOKUP('Xlookup set'!$S276,'Xlookup set'!$A$1:$R$1239,15,FALSE)=0,"",VLOOKUP('Xlookup set'!$S276,'Xlookup set'!$A$1:$R$1239,15,FALSE)),"")</f>
        <v/>
      </c>
      <c r="O276" t="str">
        <f>IFERROR(IF(VLOOKUP('Xlookup set'!$S276,'Xlookup set'!$A$1:$R$1239,16,FALSE)=0,"",VLOOKUP('Xlookup set'!$S276,'Xlookup set'!$A$1:$R$1239,16,FALSE)),"")</f>
        <v/>
      </c>
      <c r="P276" t="str">
        <f t="array" aca="1" ref="P276" ca="1">IFERROR(Y2IF(VLOOKUP('Xlookup set'!$S276,'Xlookup set'!$A$1:$R$1239,17,FALSE)=0,"",VLOOKUP('Xlookup set'!$S276,'Xlookup set'!$A$1:$R$1239,17,FALSE)),"")</f>
        <v/>
      </c>
      <c r="Q276" t="str">
        <f>IFERROR(IF(VLOOKUP('Xlookup set'!$S276,'Xlookup set'!$A$1:$R$1239,18,FALSE)=0,"",VLOOKUP('Xlookup set'!$S276,'Xlookup set'!$A$1:$R$1239,18,FALSE)),"")</f>
        <v/>
      </c>
    </row>
    <row r="277" spans="1:17">
      <c r="A277" t="str">
        <f>IFERROR(VLOOKUP('Xlookup set'!$S277,'Xlookup set'!$A$1:$R$1239,2,FALSE),"")</f>
        <v/>
      </c>
      <c r="B277" t="str">
        <f>IF(I277&lt;&gt;"",ドッグキャリー!$I$2,"")</f>
        <v/>
      </c>
      <c r="C277" t="str">
        <f t="shared" si="10"/>
        <v/>
      </c>
      <c r="D277" t="str">
        <f t="shared" si="11"/>
        <v/>
      </c>
      <c r="H277" s="74" t="str">
        <f>IFERROR(IF(VLOOKUP('Xlookup set'!$S277,'Xlookup set'!$A$1:$R$1239,9,FALSE)=0,"",VLOOKUP('Xlookup set'!$S277,'Xlookup set'!$A$1:$R$1239,9,FALSE)),"")</f>
        <v/>
      </c>
      <c r="I277" t="str">
        <f>IFERROR(IF(VLOOKUP('Xlookup set'!$S277,'Xlookup set'!$A$1:$R$1239,10,FALSE)=0,"",VLOOKUP('Xlookup set'!$S277,'Xlookup set'!$A$1:$R$1239,10,FALSE)),"")</f>
        <v/>
      </c>
      <c r="J277" t="str">
        <f>IFERROR(IF(VLOOKUP('Xlookup set'!$S277,'Xlookup set'!$A$1:$R$1239,11,FALSE)=0,"",VLOOKUP('Xlookup set'!$S277,'Xlookup set'!$A$1:$R$1239,11,FALSE)),"")</f>
        <v/>
      </c>
      <c r="K277" t="str">
        <f>IFERROR(IF(VLOOKUP('Xlookup set'!$S277,'Xlookup set'!$A$1:$R$1239,12,FALSE)=0,"",VLOOKUP('Xlookup set'!$S277,'Xlookup set'!$A$1:$R$1239,12,FALSE)),"")</f>
        <v/>
      </c>
      <c r="L277" t="str">
        <f>IFERROR(IF(VLOOKUP('Xlookup set'!$S277,'Xlookup set'!$A$1:$R$1239,13,FALSE)=0,"",VLOOKUP('Xlookup set'!$S277,'Xlookup set'!$A$1:$R$1239,13,FALSE)),"")</f>
        <v/>
      </c>
      <c r="M277" t="str">
        <f>IFERROR(IF(VLOOKUP('Xlookup set'!$S277,'Xlookup set'!$A$1:$R$1239,14,FALSE)=0,"",VLOOKUP('Xlookup set'!$S277,'Xlookup set'!$A$1:$R$1239,14,FALSE)),"")</f>
        <v/>
      </c>
      <c r="N277" t="str">
        <f>IFERROR(IF(VLOOKUP('Xlookup set'!$S277,'Xlookup set'!$A$1:$R$1239,15,FALSE)=0,"",VLOOKUP('Xlookup set'!$S277,'Xlookup set'!$A$1:$R$1239,15,FALSE)),"")</f>
        <v/>
      </c>
      <c r="O277" t="str">
        <f>IFERROR(IF(VLOOKUP('Xlookup set'!$S277,'Xlookup set'!$A$1:$R$1239,16,FALSE)=0,"",VLOOKUP('Xlookup set'!$S277,'Xlookup set'!$A$1:$R$1239,16,FALSE)),"")</f>
        <v/>
      </c>
      <c r="P277" t="str">
        <f t="array" aca="1" ref="P277" ca="1">IFERROR(Y2IF(VLOOKUP('Xlookup set'!$S277,'Xlookup set'!$A$1:$R$1239,17,FALSE)=0,"",VLOOKUP('Xlookup set'!$S277,'Xlookup set'!$A$1:$R$1239,17,FALSE)),"")</f>
        <v/>
      </c>
      <c r="Q277" t="str">
        <f>IFERROR(IF(VLOOKUP('Xlookup set'!$S277,'Xlookup set'!$A$1:$R$1239,18,FALSE)=0,"",VLOOKUP('Xlookup set'!$S277,'Xlookup set'!$A$1:$R$1239,18,FALSE)),"")</f>
        <v/>
      </c>
    </row>
    <row r="278" spans="1:17">
      <c r="A278" t="str">
        <f>IFERROR(VLOOKUP('Xlookup set'!$S278,'Xlookup set'!$A$1:$R$1239,2,FALSE),"")</f>
        <v/>
      </c>
      <c r="B278" t="str">
        <f>IF(I278&lt;&gt;"",ドッグキャリー!$I$2,"")</f>
        <v/>
      </c>
      <c r="C278" t="str">
        <f t="shared" si="10"/>
        <v/>
      </c>
      <c r="D278" t="str">
        <f t="shared" si="11"/>
        <v/>
      </c>
      <c r="H278" s="74" t="str">
        <f>IFERROR(IF(VLOOKUP('Xlookup set'!$S278,'Xlookup set'!$A$1:$R$1239,9,FALSE)=0,"",VLOOKUP('Xlookup set'!$S278,'Xlookup set'!$A$1:$R$1239,9,FALSE)),"")</f>
        <v/>
      </c>
      <c r="I278" t="str">
        <f>IFERROR(IF(VLOOKUP('Xlookup set'!$S278,'Xlookup set'!$A$1:$R$1239,10,FALSE)=0,"",VLOOKUP('Xlookup set'!$S278,'Xlookup set'!$A$1:$R$1239,10,FALSE)),"")</f>
        <v/>
      </c>
      <c r="J278" t="str">
        <f>IFERROR(IF(VLOOKUP('Xlookup set'!$S278,'Xlookup set'!$A$1:$R$1239,11,FALSE)=0,"",VLOOKUP('Xlookup set'!$S278,'Xlookup set'!$A$1:$R$1239,11,FALSE)),"")</f>
        <v/>
      </c>
      <c r="K278" t="str">
        <f>IFERROR(IF(VLOOKUP('Xlookup set'!$S278,'Xlookup set'!$A$1:$R$1239,12,FALSE)=0,"",VLOOKUP('Xlookup set'!$S278,'Xlookup set'!$A$1:$R$1239,12,FALSE)),"")</f>
        <v/>
      </c>
      <c r="L278" t="str">
        <f>IFERROR(IF(VLOOKUP('Xlookup set'!$S278,'Xlookup set'!$A$1:$R$1239,13,FALSE)=0,"",VLOOKUP('Xlookup set'!$S278,'Xlookup set'!$A$1:$R$1239,13,FALSE)),"")</f>
        <v/>
      </c>
      <c r="M278" t="str">
        <f>IFERROR(IF(VLOOKUP('Xlookup set'!$S278,'Xlookup set'!$A$1:$R$1239,14,FALSE)=0,"",VLOOKUP('Xlookup set'!$S278,'Xlookup set'!$A$1:$R$1239,14,FALSE)),"")</f>
        <v/>
      </c>
      <c r="N278" t="str">
        <f>IFERROR(IF(VLOOKUP('Xlookup set'!$S278,'Xlookup set'!$A$1:$R$1239,15,FALSE)=0,"",VLOOKUP('Xlookup set'!$S278,'Xlookup set'!$A$1:$R$1239,15,FALSE)),"")</f>
        <v/>
      </c>
      <c r="O278" t="str">
        <f>IFERROR(IF(VLOOKUP('Xlookup set'!$S278,'Xlookup set'!$A$1:$R$1239,16,FALSE)=0,"",VLOOKUP('Xlookup set'!$S278,'Xlookup set'!$A$1:$R$1239,16,FALSE)),"")</f>
        <v/>
      </c>
      <c r="P278" t="str">
        <f t="array" aca="1" ref="P278" ca="1">IFERROR(Y2IF(VLOOKUP('Xlookup set'!$S278,'Xlookup set'!$A$1:$R$1239,17,FALSE)=0,"",VLOOKUP('Xlookup set'!$S278,'Xlookup set'!$A$1:$R$1239,17,FALSE)),"")</f>
        <v/>
      </c>
      <c r="Q278" t="str">
        <f>IFERROR(IF(VLOOKUP('Xlookup set'!$S278,'Xlookup set'!$A$1:$R$1239,18,FALSE)=0,"",VLOOKUP('Xlookup set'!$S278,'Xlookup set'!$A$1:$R$1239,18,FALSE)),"")</f>
        <v/>
      </c>
    </row>
    <row r="279" spans="1:17">
      <c r="A279" t="str">
        <f>IFERROR(VLOOKUP('Xlookup set'!$S279,'Xlookup set'!$A$1:$R$1239,2,FALSE),"")</f>
        <v/>
      </c>
      <c r="B279" t="str">
        <f>IF(I279&lt;&gt;"",ドッグキャリー!$I$2,"")</f>
        <v/>
      </c>
      <c r="C279" t="str">
        <f t="shared" si="10"/>
        <v/>
      </c>
      <c r="D279" t="str">
        <f t="shared" si="11"/>
        <v/>
      </c>
      <c r="H279" s="74" t="str">
        <f>IFERROR(IF(VLOOKUP('Xlookup set'!$S279,'Xlookup set'!$A$1:$R$1239,9,FALSE)=0,"",VLOOKUP('Xlookup set'!$S279,'Xlookup set'!$A$1:$R$1239,9,FALSE)),"")</f>
        <v/>
      </c>
      <c r="I279" t="str">
        <f>IFERROR(IF(VLOOKUP('Xlookup set'!$S279,'Xlookup set'!$A$1:$R$1239,10,FALSE)=0,"",VLOOKUP('Xlookup set'!$S279,'Xlookup set'!$A$1:$R$1239,10,FALSE)),"")</f>
        <v/>
      </c>
      <c r="J279" t="str">
        <f>IFERROR(IF(VLOOKUP('Xlookup set'!$S279,'Xlookup set'!$A$1:$R$1239,11,FALSE)=0,"",VLOOKUP('Xlookup set'!$S279,'Xlookup set'!$A$1:$R$1239,11,FALSE)),"")</f>
        <v/>
      </c>
      <c r="K279" t="str">
        <f>IFERROR(IF(VLOOKUP('Xlookup set'!$S279,'Xlookup set'!$A$1:$R$1239,12,FALSE)=0,"",VLOOKUP('Xlookup set'!$S279,'Xlookup set'!$A$1:$R$1239,12,FALSE)),"")</f>
        <v/>
      </c>
      <c r="L279" t="str">
        <f>IFERROR(IF(VLOOKUP('Xlookup set'!$S279,'Xlookup set'!$A$1:$R$1239,13,FALSE)=0,"",VLOOKUP('Xlookup set'!$S279,'Xlookup set'!$A$1:$R$1239,13,FALSE)),"")</f>
        <v/>
      </c>
      <c r="M279" t="str">
        <f>IFERROR(IF(VLOOKUP('Xlookup set'!$S279,'Xlookup set'!$A$1:$R$1239,14,FALSE)=0,"",VLOOKUP('Xlookup set'!$S279,'Xlookup set'!$A$1:$R$1239,14,FALSE)),"")</f>
        <v/>
      </c>
      <c r="N279" t="str">
        <f>IFERROR(IF(VLOOKUP('Xlookup set'!$S279,'Xlookup set'!$A$1:$R$1239,15,FALSE)=0,"",VLOOKUP('Xlookup set'!$S279,'Xlookup set'!$A$1:$R$1239,15,FALSE)),"")</f>
        <v/>
      </c>
      <c r="O279" t="str">
        <f>IFERROR(IF(VLOOKUP('Xlookup set'!$S279,'Xlookup set'!$A$1:$R$1239,16,FALSE)=0,"",VLOOKUP('Xlookup set'!$S279,'Xlookup set'!$A$1:$R$1239,16,FALSE)),"")</f>
        <v/>
      </c>
      <c r="P279" t="str">
        <f t="array" aca="1" ref="P279" ca="1">IFERROR(Y2IF(VLOOKUP('Xlookup set'!$S279,'Xlookup set'!$A$1:$R$1239,17,FALSE)=0,"",VLOOKUP('Xlookup set'!$S279,'Xlookup set'!$A$1:$R$1239,17,FALSE)),"")</f>
        <v/>
      </c>
      <c r="Q279" t="str">
        <f>IFERROR(IF(VLOOKUP('Xlookup set'!$S279,'Xlookup set'!$A$1:$R$1239,18,FALSE)=0,"",VLOOKUP('Xlookup set'!$S279,'Xlookup set'!$A$1:$R$1239,18,FALSE)),"")</f>
        <v/>
      </c>
    </row>
    <row r="280" spans="1:17">
      <c r="A280" t="str">
        <f>IFERROR(VLOOKUP('Xlookup set'!$S280,'Xlookup set'!$A$1:$R$1239,2,FALSE),"")</f>
        <v/>
      </c>
      <c r="B280" t="str">
        <f>IF(I280&lt;&gt;"",ドッグキャリー!$I$2,"")</f>
        <v/>
      </c>
      <c r="C280" t="str">
        <f t="shared" si="10"/>
        <v/>
      </c>
      <c r="D280" t="str">
        <f t="shared" si="11"/>
        <v/>
      </c>
      <c r="H280" s="74" t="str">
        <f>IFERROR(IF(VLOOKUP('Xlookup set'!$S280,'Xlookup set'!$A$1:$R$1239,9,FALSE)=0,"",VLOOKUP('Xlookup set'!$S280,'Xlookup set'!$A$1:$R$1239,9,FALSE)),"")</f>
        <v/>
      </c>
      <c r="I280" t="str">
        <f>IFERROR(IF(VLOOKUP('Xlookup set'!$S280,'Xlookup set'!$A$1:$R$1239,10,FALSE)=0,"",VLOOKUP('Xlookup set'!$S280,'Xlookup set'!$A$1:$R$1239,10,FALSE)),"")</f>
        <v/>
      </c>
      <c r="J280" t="str">
        <f>IFERROR(IF(VLOOKUP('Xlookup set'!$S280,'Xlookup set'!$A$1:$R$1239,11,FALSE)=0,"",VLOOKUP('Xlookup set'!$S280,'Xlookup set'!$A$1:$R$1239,11,FALSE)),"")</f>
        <v/>
      </c>
      <c r="K280" t="str">
        <f>IFERROR(IF(VLOOKUP('Xlookup set'!$S280,'Xlookup set'!$A$1:$R$1239,12,FALSE)=0,"",VLOOKUP('Xlookup set'!$S280,'Xlookup set'!$A$1:$R$1239,12,FALSE)),"")</f>
        <v/>
      </c>
      <c r="L280" t="str">
        <f>IFERROR(IF(VLOOKUP('Xlookup set'!$S280,'Xlookup set'!$A$1:$R$1239,13,FALSE)=0,"",VLOOKUP('Xlookup set'!$S280,'Xlookup set'!$A$1:$R$1239,13,FALSE)),"")</f>
        <v/>
      </c>
      <c r="M280" t="str">
        <f>IFERROR(IF(VLOOKUP('Xlookup set'!$S280,'Xlookup set'!$A$1:$R$1239,14,FALSE)=0,"",VLOOKUP('Xlookup set'!$S280,'Xlookup set'!$A$1:$R$1239,14,FALSE)),"")</f>
        <v/>
      </c>
      <c r="N280" t="str">
        <f>IFERROR(IF(VLOOKUP('Xlookup set'!$S280,'Xlookup set'!$A$1:$R$1239,15,FALSE)=0,"",VLOOKUP('Xlookup set'!$S280,'Xlookup set'!$A$1:$R$1239,15,FALSE)),"")</f>
        <v/>
      </c>
      <c r="O280" t="str">
        <f>IFERROR(IF(VLOOKUP('Xlookup set'!$S280,'Xlookup set'!$A$1:$R$1239,16,FALSE)=0,"",VLOOKUP('Xlookup set'!$S280,'Xlookup set'!$A$1:$R$1239,16,FALSE)),"")</f>
        <v/>
      </c>
      <c r="P280" t="str">
        <f t="array" aca="1" ref="P280" ca="1">IFERROR(Y2IF(VLOOKUP('Xlookup set'!$S280,'Xlookup set'!$A$1:$R$1239,17,FALSE)=0,"",VLOOKUP('Xlookup set'!$S280,'Xlookup set'!$A$1:$R$1239,17,FALSE)),"")</f>
        <v/>
      </c>
      <c r="Q280" t="str">
        <f>IFERROR(IF(VLOOKUP('Xlookup set'!$S280,'Xlookup set'!$A$1:$R$1239,18,FALSE)=0,"",VLOOKUP('Xlookup set'!$S280,'Xlookup set'!$A$1:$R$1239,18,FALSE)),"")</f>
        <v/>
      </c>
    </row>
    <row r="281" spans="1:17">
      <c r="A281" t="str">
        <f>IFERROR(VLOOKUP('Xlookup set'!$S281,'Xlookup set'!$A$1:$R$1239,2,FALSE),"")</f>
        <v/>
      </c>
      <c r="B281" t="str">
        <f>IF(I281&lt;&gt;"",ドッグキャリー!$I$2,"")</f>
        <v/>
      </c>
      <c r="C281" t="str">
        <f t="shared" si="10"/>
        <v/>
      </c>
      <c r="D281" t="str">
        <f t="shared" si="11"/>
        <v/>
      </c>
      <c r="H281" s="74" t="str">
        <f>IFERROR(IF(VLOOKUP('Xlookup set'!$S281,'Xlookup set'!$A$1:$R$1239,9,FALSE)=0,"",VLOOKUP('Xlookup set'!$S281,'Xlookup set'!$A$1:$R$1239,9,FALSE)),"")</f>
        <v/>
      </c>
      <c r="I281" t="str">
        <f>IFERROR(IF(VLOOKUP('Xlookup set'!$S281,'Xlookup set'!$A$1:$R$1239,10,FALSE)=0,"",VLOOKUP('Xlookup set'!$S281,'Xlookup set'!$A$1:$R$1239,10,FALSE)),"")</f>
        <v/>
      </c>
      <c r="J281" t="str">
        <f>IFERROR(IF(VLOOKUP('Xlookup set'!$S281,'Xlookup set'!$A$1:$R$1239,11,FALSE)=0,"",VLOOKUP('Xlookup set'!$S281,'Xlookup set'!$A$1:$R$1239,11,FALSE)),"")</f>
        <v/>
      </c>
      <c r="K281" t="str">
        <f>IFERROR(IF(VLOOKUP('Xlookup set'!$S281,'Xlookup set'!$A$1:$R$1239,12,FALSE)=0,"",VLOOKUP('Xlookup set'!$S281,'Xlookup set'!$A$1:$R$1239,12,FALSE)),"")</f>
        <v/>
      </c>
      <c r="L281" t="str">
        <f>IFERROR(IF(VLOOKUP('Xlookup set'!$S281,'Xlookup set'!$A$1:$R$1239,13,FALSE)=0,"",VLOOKUP('Xlookup set'!$S281,'Xlookup set'!$A$1:$R$1239,13,FALSE)),"")</f>
        <v/>
      </c>
      <c r="M281" t="str">
        <f>IFERROR(IF(VLOOKUP('Xlookup set'!$S281,'Xlookup set'!$A$1:$R$1239,14,FALSE)=0,"",VLOOKUP('Xlookup set'!$S281,'Xlookup set'!$A$1:$R$1239,14,FALSE)),"")</f>
        <v/>
      </c>
      <c r="N281" t="str">
        <f>IFERROR(IF(VLOOKUP('Xlookup set'!$S281,'Xlookup set'!$A$1:$R$1239,15,FALSE)=0,"",VLOOKUP('Xlookup set'!$S281,'Xlookup set'!$A$1:$R$1239,15,FALSE)),"")</f>
        <v/>
      </c>
      <c r="O281" t="str">
        <f>IFERROR(IF(VLOOKUP('Xlookup set'!$S281,'Xlookup set'!$A$1:$R$1239,16,FALSE)=0,"",VLOOKUP('Xlookup set'!$S281,'Xlookup set'!$A$1:$R$1239,16,FALSE)),"")</f>
        <v/>
      </c>
      <c r="P281" t="str">
        <f t="array" aca="1" ref="P281" ca="1">IFERROR(Y2IF(VLOOKUP('Xlookup set'!$S281,'Xlookup set'!$A$1:$R$1239,17,FALSE)=0,"",VLOOKUP('Xlookup set'!$S281,'Xlookup set'!$A$1:$R$1239,17,FALSE)),"")</f>
        <v/>
      </c>
      <c r="Q281" t="str">
        <f>IFERROR(IF(VLOOKUP('Xlookup set'!$S281,'Xlookup set'!$A$1:$R$1239,18,FALSE)=0,"",VLOOKUP('Xlookup set'!$S281,'Xlookup set'!$A$1:$R$1239,18,FALSE)),"")</f>
        <v/>
      </c>
    </row>
    <row r="282" spans="1:17">
      <c r="A282" t="str">
        <f>IFERROR(VLOOKUP('Xlookup set'!$S282,'Xlookup set'!$A$1:$R$1239,2,FALSE),"")</f>
        <v/>
      </c>
      <c r="B282" t="str">
        <f>IF(I282&lt;&gt;"",ドッグキャリー!$I$2,"")</f>
        <v/>
      </c>
      <c r="C282" t="str">
        <f t="shared" si="10"/>
        <v/>
      </c>
      <c r="D282" t="str">
        <f t="shared" si="11"/>
        <v/>
      </c>
      <c r="H282" s="74" t="str">
        <f>IFERROR(IF(VLOOKUP('Xlookup set'!$S282,'Xlookup set'!$A$1:$R$1239,9,FALSE)=0,"",VLOOKUP('Xlookup set'!$S282,'Xlookup set'!$A$1:$R$1239,9,FALSE)),"")</f>
        <v/>
      </c>
      <c r="I282" t="str">
        <f>IFERROR(IF(VLOOKUP('Xlookup set'!$S282,'Xlookup set'!$A$1:$R$1239,10,FALSE)=0,"",VLOOKUP('Xlookup set'!$S282,'Xlookup set'!$A$1:$R$1239,10,FALSE)),"")</f>
        <v/>
      </c>
      <c r="J282" t="str">
        <f>IFERROR(IF(VLOOKUP('Xlookup set'!$S282,'Xlookup set'!$A$1:$R$1239,11,FALSE)=0,"",VLOOKUP('Xlookup set'!$S282,'Xlookup set'!$A$1:$R$1239,11,FALSE)),"")</f>
        <v/>
      </c>
      <c r="K282" t="str">
        <f>IFERROR(IF(VLOOKUP('Xlookup set'!$S282,'Xlookup set'!$A$1:$R$1239,12,FALSE)=0,"",VLOOKUP('Xlookup set'!$S282,'Xlookup set'!$A$1:$R$1239,12,FALSE)),"")</f>
        <v/>
      </c>
      <c r="L282" t="str">
        <f>IFERROR(IF(VLOOKUP('Xlookup set'!$S282,'Xlookup set'!$A$1:$R$1239,13,FALSE)=0,"",VLOOKUP('Xlookup set'!$S282,'Xlookup set'!$A$1:$R$1239,13,FALSE)),"")</f>
        <v/>
      </c>
      <c r="M282" t="str">
        <f>IFERROR(IF(VLOOKUP('Xlookup set'!$S282,'Xlookup set'!$A$1:$R$1239,14,FALSE)=0,"",VLOOKUP('Xlookup set'!$S282,'Xlookup set'!$A$1:$R$1239,14,FALSE)),"")</f>
        <v/>
      </c>
      <c r="N282" t="str">
        <f>IFERROR(IF(VLOOKUP('Xlookup set'!$S282,'Xlookup set'!$A$1:$R$1239,15,FALSE)=0,"",VLOOKUP('Xlookup set'!$S282,'Xlookup set'!$A$1:$R$1239,15,FALSE)),"")</f>
        <v/>
      </c>
      <c r="O282" t="str">
        <f>IFERROR(IF(VLOOKUP('Xlookup set'!$S282,'Xlookup set'!$A$1:$R$1239,16,FALSE)=0,"",VLOOKUP('Xlookup set'!$S282,'Xlookup set'!$A$1:$R$1239,16,FALSE)),"")</f>
        <v/>
      </c>
      <c r="P282" t="str">
        <f t="array" aca="1" ref="P282" ca="1">IFERROR(Y2IF(VLOOKUP('Xlookup set'!$S282,'Xlookup set'!$A$1:$R$1239,17,FALSE)=0,"",VLOOKUP('Xlookup set'!$S282,'Xlookup set'!$A$1:$R$1239,17,FALSE)),"")</f>
        <v/>
      </c>
      <c r="Q282" t="str">
        <f>IFERROR(IF(VLOOKUP('Xlookup set'!$S282,'Xlookup set'!$A$1:$R$1239,18,FALSE)=0,"",VLOOKUP('Xlookup set'!$S282,'Xlookup set'!$A$1:$R$1239,18,FALSE)),"")</f>
        <v/>
      </c>
    </row>
    <row r="283" spans="1:17">
      <c r="A283" t="str">
        <f>IFERROR(VLOOKUP('Xlookup set'!$S283,'Xlookup set'!$A$1:$R$1239,2,FALSE),"")</f>
        <v/>
      </c>
      <c r="B283" t="str">
        <f>IF(I283&lt;&gt;"",ドッグキャリー!$I$2,"")</f>
        <v/>
      </c>
      <c r="C283" t="str">
        <f t="shared" si="10"/>
        <v/>
      </c>
      <c r="D283" t="str">
        <f t="shared" si="11"/>
        <v/>
      </c>
      <c r="H283" s="74" t="str">
        <f>IFERROR(IF(VLOOKUP('Xlookup set'!$S283,'Xlookup set'!$A$1:$R$1239,9,FALSE)=0,"",VLOOKUP('Xlookup set'!$S283,'Xlookup set'!$A$1:$R$1239,9,FALSE)),"")</f>
        <v/>
      </c>
      <c r="I283" t="str">
        <f>IFERROR(IF(VLOOKUP('Xlookup set'!$S283,'Xlookup set'!$A$1:$R$1239,10,FALSE)=0,"",VLOOKUP('Xlookup set'!$S283,'Xlookup set'!$A$1:$R$1239,10,FALSE)),"")</f>
        <v/>
      </c>
      <c r="J283" t="str">
        <f>IFERROR(IF(VLOOKUP('Xlookup set'!$S283,'Xlookup set'!$A$1:$R$1239,11,FALSE)=0,"",VLOOKUP('Xlookup set'!$S283,'Xlookup set'!$A$1:$R$1239,11,FALSE)),"")</f>
        <v/>
      </c>
      <c r="K283" t="str">
        <f>IFERROR(IF(VLOOKUP('Xlookup set'!$S283,'Xlookup set'!$A$1:$R$1239,12,FALSE)=0,"",VLOOKUP('Xlookup set'!$S283,'Xlookup set'!$A$1:$R$1239,12,FALSE)),"")</f>
        <v/>
      </c>
      <c r="L283" t="str">
        <f>IFERROR(IF(VLOOKUP('Xlookup set'!$S283,'Xlookup set'!$A$1:$R$1239,13,FALSE)=0,"",VLOOKUP('Xlookup set'!$S283,'Xlookup set'!$A$1:$R$1239,13,FALSE)),"")</f>
        <v/>
      </c>
      <c r="M283" t="str">
        <f>IFERROR(IF(VLOOKUP('Xlookup set'!$S283,'Xlookup set'!$A$1:$R$1239,14,FALSE)=0,"",VLOOKUP('Xlookup set'!$S283,'Xlookup set'!$A$1:$R$1239,14,FALSE)),"")</f>
        <v/>
      </c>
      <c r="N283" t="str">
        <f>IFERROR(IF(VLOOKUP('Xlookup set'!$S283,'Xlookup set'!$A$1:$R$1239,15,FALSE)=0,"",VLOOKUP('Xlookup set'!$S283,'Xlookup set'!$A$1:$R$1239,15,FALSE)),"")</f>
        <v/>
      </c>
      <c r="O283" t="str">
        <f>IFERROR(IF(VLOOKUP('Xlookup set'!$S283,'Xlookup set'!$A$1:$R$1239,16,FALSE)=0,"",VLOOKUP('Xlookup set'!$S283,'Xlookup set'!$A$1:$R$1239,16,FALSE)),"")</f>
        <v/>
      </c>
      <c r="P283" t="str">
        <f t="array" aca="1" ref="P283" ca="1">IFERROR(Y2IF(VLOOKUP('Xlookup set'!$S283,'Xlookup set'!$A$1:$R$1239,17,FALSE)=0,"",VLOOKUP('Xlookup set'!$S283,'Xlookup set'!$A$1:$R$1239,17,FALSE)),"")</f>
        <v/>
      </c>
      <c r="Q283" t="str">
        <f>IFERROR(IF(VLOOKUP('Xlookup set'!$S283,'Xlookup set'!$A$1:$R$1239,18,FALSE)=0,"",VLOOKUP('Xlookup set'!$S283,'Xlookup set'!$A$1:$R$1239,18,FALSE)),"")</f>
        <v/>
      </c>
    </row>
    <row r="284" spans="1:17">
      <c r="A284" t="str">
        <f>IFERROR(VLOOKUP('Xlookup set'!$S284,'Xlookup set'!$A$1:$R$1239,2,FALSE),"")</f>
        <v/>
      </c>
      <c r="B284" t="str">
        <f>IF(I284&lt;&gt;"",ドッグキャリー!$I$2,"")</f>
        <v/>
      </c>
      <c r="C284" t="str">
        <f t="shared" si="10"/>
        <v/>
      </c>
      <c r="D284" t="str">
        <f t="shared" si="11"/>
        <v/>
      </c>
      <c r="H284" s="74" t="str">
        <f>IFERROR(IF(VLOOKUP('Xlookup set'!$S284,'Xlookup set'!$A$1:$R$1239,9,FALSE)=0,"",VLOOKUP('Xlookup set'!$S284,'Xlookup set'!$A$1:$R$1239,9,FALSE)),"")</f>
        <v/>
      </c>
      <c r="I284" t="str">
        <f>IFERROR(IF(VLOOKUP('Xlookup set'!$S284,'Xlookup set'!$A$1:$R$1239,10,FALSE)=0,"",VLOOKUP('Xlookup set'!$S284,'Xlookup set'!$A$1:$R$1239,10,FALSE)),"")</f>
        <v/>
      </c>
      <c r="J284" t="str">
        <f>IFERROR(IF(VLOOKUP('Xlookup set'!$S284,'Xlookup set'!$A$1:$R$1239,11,FALSE)=0,"",VLOOKUP('Xlookup set'!$S284,'Xlookup set'!$A$1:$R$1239,11,FALSE)),"")</f>
        <v/>
      </c>
      <c r="K284" t="str">
        <f>IFERROR(IF(VLOOKUP('Xlookup set'!$S284,'Xlookup set'!$A$1:$R$1239,12,FALSE)=0,"",VLOOKUP('Xlookup set'!$S284,'Xlookup set'!$A$1:$R$1239,12,FALSE)),"")</f>
        <v/>
      </c>
      <c r="L284" t="str">
        <f>IFERROR(IF(VLOOKUP('Xlookup set'!$S284,'Xlookup set'!$A$1:$R$1239,13,FALSE)=0,"",VLOOKUP('Xlookup set'!$S284,'Xlookup set'!$A$1:$R$1239,13,FALSE)),"")</f>
        <v/>
      </c>
      <c r="M284" t="str">
        <f>IFERROR(IF(VLOOKUP('Xlookup set'!$S284,'Xlookup set'!$A$1:$R$1239,14,FALSE)=0,"",VLOOKUP('Xlookup set'!$S284,'Xlookup set'!$A$1:$R$1239,14,FALSE)),"")</f>
        <v/>
      </c>
      <c r="N284" t="str">
        <f>IFERROR(IF(VLOOKUP('Xlookup set'!$S284,'Xlookup set'!$A$1:$R$1239,15,FALSE)=0,"",VLOOKUP('Xlookup set'!$S284,'Xlookup set'!$A$1:$R$1239,15,FALSE)),"")</f>
        <v/>
      </c>
      <c r="O284" t="str">
        <f>IFERROR(IF(VLOOKUP('Xlookup set'!$S284,'Xlookup set'!$A$1:$R$1239,16,FALSE)=0,"",VLOOKUP('Xlookup set'!$S284,'Xlookup set'!$A$1:$R$1239,16,FALSE)),"")</f>
        <v/>
      </c>
      <c r="P284" t="str">
        <f t="array" aca="1" ref="P284" ca="1">IFERROR(Y2IF(VLOOKUP('Xlookup set'!$S284,'Xlookup set'!$A$1:$R$1239,17,FALSE)=0,"",VLOOKUP('Xlookup set'!$S284,'Xlookup set'!$A$1:$R$1239,17,FALSE)),"")</f>
        <v/>
      </c>
      <c r="Q284" t="str">
        <f>IFERROR(IF(VLOOKUP('Xlookup set'!$S284,'Xlookup set'!$A$1:$R$1239,18,FALSE)=0,"",VLOOKUP('Xlookup set'!$S284,'Xlookup set'!$A$1:$R$1239,18,FALSE)),"")</f>
        <v/>
      </c>
    </row>
    <row r="285" spans="1:17">
      <c r="A285" t="str">
        <f>IFERROR(VLOOKUP('Xlookup set'!$S285,'Xlookup set'!$A$1:$R$1239,2,FALSE),"")</f>
        <v/>
      </c>
      <c r="B285" t="str">
        <f>IF(I285&lt;&gt;"",ドッグキャリー!$I$2,"")</f>
        <v/>
      </c>
      <c r="C285" t="str">
        <f t="shared" si="10"/>
        <v/>
      </c>
      <c r="D285" t="str">
        <f t="shared" si="11"/>
        <v/>
      </c>
      <c r="H285" s="74" t="str">
        <f>IFERROR(IF(VLOOKUP('Xlookup set'!$S285,'Xlookup set'!$A$1:$R$1239,9,FALSE)=0,"",VLOOKUP('Xlookup set'!$S285,'Xlookup set'!$A$1:$R$1239,9,FALSE)),"")</f>
        <v/>
      </c>
      <c r="I285" t="str">
        <f>IFERROR(IF(VLOOKUP('Xlookup set'!$S285,'Xlookup set'!$A$1:$R$1239,10,FALSE)=0,"",VLOOKUP('Xlookup set'!$S285,'Xlookup set'!$A$1:$R$1239,10,FALSE)),"")</f>
        <v/>
      </c>
      <c r="J285" t="str">
        <f>IFERROR(IF(VLOOKUP('Xlookup set'!$S285,'Xlookup set'!$A$1:$R$1239,11,FALSE)=0,"",VLOOKUP('Xlookup set'!$S285,'Xlookup set'!$A$1:$R$1239,11,FALSE)),"")</f>
        <v/>
      </c>
      <c r="K285" t="str">
        <f>IFERROR(IF(VLOOKUP('Xlookup set'!$S285,'Xlookup set'!$A$1:$R$1239,12,FALSE)=0,"",VLOOKUP('Xlookup set'!$S285,'Xlookup set'!$A$1:$R$1239,12,FALSE)),"")</f>
        <v/>
      </c>
      <c r="L285" t="str">
        <f>IFERROR(IF(VLOOKUP('Xlookup set'!$S285,'Xlookup set'!$A$1:$R$1239,13,FALSE)=0,"",VLOOKUP('Xlookup set'!$S285,'Xlookup set'!$A$1:$R$1239,13,FALSE)),"")</f>
        <v/>
      </c>
      <c r="M285" t="str">
        <f>IFERROR(IF(VLOOKUP('Xlookup set'!$S285,'Xlookup set'!$A$1:$R$1239,14,FALSE)=0,"",VLOOKUP('Xlookup set'!$S285,'Xlookup set'!$A$1:$R$1239,14,FALSE)),"")</f>
        <v/>
      </c>
      <c r="N285" t="str">
        <f>IFERROR(IF(VLOOKUP('Xlookup set'!$S285,'Xlookup set'!$A$1:$R$1239,15,FALSE)=0,"",VLOOKUP('Xlookup set'!$S285,'Xlookup set'!$A$1:$R$1239,15,FALSE)),"")</f>
        <v/>
      </c>
      <c r="O285" t="str">
        <f>IFERROR(IF(VLOOKUP('Xlookup set'!$S285,'Xlookup set'!$A$1:$R$1239,16,FALSE)=0,"",VLOOKUP('Xlookup set'!$S285,'Xlookup set'!$A$1:$R$1239,16,FALSE)),"")</f>
        <v/>
      </c>
      <c r="P285" t="str">
        <f t="array" aca="1" ref="P285" ca="1">IFERROR(Y2IF(VLOOKUP('Xlookup set'!$S285,'Xlookup set'!$A$1:$R$1239,17,FALSE)=0,"",VLOOKUP('Xlookup set'!$S285,'Xlookup set'!$A$1:$R$1239,17,FALSE)),"")</f>
        <v/>
      </c>
      <c r="Q285" t="str">
        <f>IFERROR(IF(VLOOKUP('Xlookup set'!$S285,'Xlookup set'!$A$1:$R$1239,18,FALSE)=0,"",VLOOKUP('Xlookup set'!$S285,'Xlookup set'!$A$1:$R$1239,18,FALSE)),"")</f>
        <v/>
      </c>
    </row>
    <row r="286" spans="1:17">
      <c r="A286" t="str">
        <f>IFERROR(VLOOKUP('Xlookup set'!$S286,'Xlookup set'!$A$1:$R$1239,2,FALSE),"")</f>
        <v/>
      </c>
      <c r="B286" t="str">
        <f>IF(I286&lt;&gt;"",ドッグキャリー!$I$2,"")</f>
        <v/>
      </c>
      <c r="C286" t="str">
        <f t="shared" si="10"/>
        <v/>
      </c>
      <c r="D286" t="str">
        <f t="shared" si="11"/>
        <v/>
      </c>
      <c r="H286" s="74" t="str">
        <f>IFERROR(IF(VLOOKUP('Xlookup set'!$S286,'Xlookup set'!$A$1:$R$1239,9,FALSE)=0,"",VLOOKUP('Xlookup set'!$S286,'Xlookup set'!$A$1:$R$1239,9,FALSE)),"")</f>
        <v/>
      </c>
      <c r="I286" t="str">
        <f>IFERROR(IF(VLOOKUP('Xlookup set'!$S286,'Xlookup set'!$A$1:$R$1239,10,FALSE)=0,"",VLOOKUP('Xlookup set'!$S286,'Xlookup set'!$A$1:$R$1239,10,FALSE)),"")</f>
        <v/>
      </c>
      <c r="J286" t="str">
        <f>IFERROR(IF(VLOOKUP('Xlookup set'!$S286,'Xlookup set'!$A$1:$R$1239,11,FALSE)=0,"",VLOOKUP('Xlookup set'!$S286,'Xlookup set'!$A$1:$R$1239,11,FALSE)),"")</f>
        <v/>
      </c>
      <c r="K286" t="str">
        <f>IFERROR(IF(VLOOKUP('Xlookup set'!$S286,'Xlookup set'!$A$1:$R$1239,12,FALSE)=0,"",VLOOKUP('Xlookup set'!$S286,'Xlookup set'!$A$1:$R$1239,12,FALSE)),"")</f>
        <v/>
      </c>
      <c r="L286" t="str">
        <f>IFERROR(IF(VLOOKUP('Xlookup set'!$S286,'Xlookup set'!$A$1:$R$1239,13,FALSE)=0,"",VLOOKUP('Xlookup set'!$S286,'Xlookup set'!$A$1:$R$1239,13,FALSE)),"")</f>
        <v/>
      </c>
      <c r="M286" t="str">
        <f>IFERROR(IF(VLOOKUP('Xlookup set'!$S286,'Xlookup set'!$A$1:$R$1239,14,FALSE)=0,"",VLOOKUP('Xlookup set'!$S286,'Xlookup set'!$A$1:$R$1239,14,FALSE)),"")</f>
        <v/>
      </c>
      <c r="N286" t="str">
        <f>IFERROR(IF(VLOOKUP('Xlookup set'!$S286,'Xlookup set'!$A$1:$R$1239,15,FALSE)=0,"",VLOOKUP('Xlookup set'!$S286,'Xlookup set'!$A$1:$R$1239,15,FALSE)),"")</f>
        <v/>
      </c>
      <c r="O286" t="str">
        <f>IFERROR(IF(VLOOKUP('Xlookup set'!$S286,'Xlookup set'!$A$1:$R$1239,16,FALSE)=0,"",VLOOKUP('Xlookup set'!$S286,'Xlookup set'!$A$1:$R$1239,16,FALSE)),"")</f>
        <v/>
      </c>
      <c r="P286" t="str">
        <f t="array" aca="1" ref="P286" ca="1">IFERROR(Y2IF(VLOOKUP('Xlookup set'!$S286,'Xlookup set'!$A$1:$R$1239,17,FALSE)=0,"",VLOOKUP('Xlookup set'!$S286,'Xlookup set'!$A$1:$R$1239,17,FALSE)),"")</f>
        <v/>
      </c>
      <c r="Q286" t="str">
        <f>IFERROR(IF(VLOOKUP('Xlookup set'!$S286,'Xlookup set'!$A$1:$R$1239,18,FALSE)=0,"",VLOOKUP('Xlookup set'!$S286,'Xlookup set'!$A$1:$R$1239,18,FALSE)),"")</f>
        <v/>
      </c>
    </row>
    <row r="287" spans="1:17">
      <c r="A287" t="str">
        <f>IFERROR(VLOOKUP('Xlookup set'!$S287,'Xlookup set'!$A$1:$R$1239,2,FALSE),"")</f>
        <v/>
      </c>
      <c r="B287" t="str">
        <f>IF(I287&lt;&gt;"",ドッグキャリー!$I$2,"")</f>
        <v/>
      </c>
      <c r="C287" t="str">
        <f t="shared" si="10"/>
        <v/>
      </c>
      <c r="D287" t="str">
        <f t="shared" si="11"/>
        <v/>
      </c>
      <c r="H287" s="74" t="str">
        <f>IFERROR(IF(VLOOKUP('Xlookup set'!$S287,'Xlookup set'!$A$1:$R$1239,9,FALSE)=0,"",VLOOKUP('Xlookup set'!$S287,'Xlookup set'!$A$1:$R$1239,9,FALSE)),"")</f>
        <v/>
      </c>
      <c r="I287" t="str">
        <f>IFERROR(IF(VLOOKUP('Xlookup set'!$S287,'Xlookup set'!$A$1:$R$1239,10,FALSE)=0,"",VLOOKUP('Xlookup set'!$S287,'Xlookup set'!$A$1:$R$1239,10,FALSE)),"")</f>
        <v/>
      </c>
      <c r="J287" t="str">
        <f>IFERROR(IF(VLOOKUP('Xlookup set'!$S287,'Xlookup set'!$A$1:$R$1239,11,FALSE)=0,"",VLOOKUP('Xlookup set'!$S287,'Xlookup set'!$A$1:$R$1239,11,FALSE)),"")</f>
        <v/>
      </c>
      <c r="K287" t="str">
        <f>IFERROR(IF(VLOOKUP('Xlookup set'!$S287,'Xlookup set'!$A$1:$R$1239,12,FALSE)=0,"",VLOOKUP('Xlookup set'!$S287,'Xlookup set'!$A$1:$R$1239,12,FALSE)),"")</f>
        <v/>
      </c>
      <c r="L287" t="str">
        <f>IFERROR(IF(VLOOKUP('Xlookup set'!$S287,'Xlookup set'!$A$1:$R$1239,13,FALSE)=0,"",VLOOKUP('Xlookup set'!$S287,'Xlookup set'!$A$1:$R$1239,13,FALSE)),"")</f>
        <v/>
      </c>
      <c r="M287" t="str">
        <f>IFERROR(IF(VLOOKUP('Xlookup set'!$S287,'Xlookup set'!$A$1:$R$1239,14,FALSE)=0,"",VLOOKUP('Xlookup set'!$S287,'Xlookup set'!$A$1:$R$1239,14,FALSE)),"")</f>
        <v/>
      </c>
      <c r="N287" t="str">
        <f>IFERROR(IF(VLOOKUP('Xlookup set'!$S287,'Xlookup set'!$A$1:$R$1239,15,FALSE)=0,"",VLOOKUP('Xlookup set'!$S287,'Xlookup set'!$A$1:$R$1239,15,FALSE)),"")</f>
        <v/>
      </c>
      <c r="O287" t="str">
        <f>IFERROR(IF(VLOOKUP('Xlookup set'!$S287,'Xlookup set'!$A$1:$R$1239,16,FALSE)=0,"",VLOOKUP('Xlookup set'!$S287,'Xlookup set'!$A$1:$R$1239,16,FALSE)),"")</f>
        <v/>
      </c>
      <c r="P287" t="str">
        <f t="array" aca="1" ref="P287" ca="1">IFERROR(Y2IF(VLOOKUP('Xlookup set'!$S287,'Xlookup set'!$A$1:$R$1239,17,FALSE)=0,"",VLOOKUP('Xlookup set'!$S287,'Xlookup set'!$A$1:$R$1239,17,FALSE)),"")</f>
        <v/>
      </c>
      <c r="Q287" t="str">
        <f>IFERROR(IF(VLOOKUP('Xlookup set'!$S287,'Xlookup set'!$A$1:$R$1239,18,FALSE)=0,"",VLOOKUP('Xlookup set'!$S287,'Xlookup set'!$A$1:$R$1239,18,FALSE)),"")</f>
        <v/>
      </c>
    </row>
    <row r="288" spans="1:17">
      <c r="A288" t="str">
        <f>IFERROR(VLOOKUP('Xlookup set'!$S288,'Xlookup set'!$A$1:$R$1239,2,FALSE),"")</f>
        <v/>
      </c>
      <c r="B288" t="str">
        <f>IF(I288&lt;&gt;"",ドッグキャリー!$I$2,"")</f>
        <v/>
      </c>
      <c r="C288" t="str">
        <f t="shared" si="10"/>
        <v/>
      </c>
      <c r="D288" t="str">
        <f t="shared" si="11"/>
        <v/>
      </c>
      <c r="H288" s="74" t="str">
        <f>IFERROR(IF(VLOOKUP('Xlookup set'!$S288,'Xlookup set'!$A$1:$R$1239,9,FALSE)=0,"",VLOOKUP('Xlookup set'!$S288,'Xlookup set'!$A$1:$R$1239,9,FALSE)),"")</f>
        <v/>
      </c>
      <c r="I288" t="str">
        <f>IFERROR(IF(VLOOKUP('Xlookup set'!$S288,'Xlookup set'!$A$1:$R$1239,10,FALSE)=0,"",VLOOKUP('Xlookup set'!$S288,'Xlookup set'!$A$1:$R$1239,10,FALSE)),"")</f>
        <v/>
      </c>
      <c r="J288" t="str">
        <f>IFERROR(IF(VLOOKUP('Xlookup set'!$S288,'Xlookup set'!$A$1:$R$1239,11,FALSE)=0,"",VLOOKUP('Xlookup set'!$S288,'Xlookup set'!$A$1:$R$1239,11,FALSE)),"")</f>
        <v/>
      </c>
      <c r="K288" t="str">
        <f>IFERROR(IF(VLOOKUP('Xlookup set'!$S288,'Xlookup set'!$A$1:$R$1239,12,FALSE)=0,"",VLOOKUP('Xlookup set'!$S288,'Xlookup set'!$A$1:$R$1239,12,FALSE)),"")</f>
        <v/>
      </c>
      <c r="L288" t="str">
        <f>IFERROR(IF(VLOOKUP('Xlookup set'!$S288,'Xlookup set'!$A$1:$R$1239,13,FALSE)=0,"",VLOOKUP('Xlookup set'!$S288,'Xlookup set'!$A$1:$R$1239,13,FALSE)),"")</f>
        <v/>
      </c>
      <c r="M288" t="str">
        <f>IFERROR(IF(VLOOKUP('Xlookup set'!$S288,'Xlookup set'!$A$1:$R$1239,14,FALSE)=0,"",VLOOKUP('Xlookup set'!$S288,'Xlookup set'!$A$1:$R$1239,14,FALSE)),"")</f>
        <v/>
      </c>
      <c r="N288" t="str">
        <f>IFERROR(IF(VLOOKUP('Xlookup set'!$S288,'Xlookup set'!$A$1:$R$1239,15,FALSE)=0,"",VLOOKUP('Xlookup set'!$S288,'Xlookup set'!$A$1:$R$1239,15,FALSE)),"")</f>
        <v/>
      </c>
      <c r="O288" t="str">
        <f>IFERROR(IF(VLOOKUP('Xlookup set'!$S288,'Xlookup set'!$A$1:$R$1239,16,FALSE)=0,"",VLOOKUP('Xlookup set'!$S288,'Xlookup set'!$A$1:$R$1239,16,FALSE)),"")</f>
        <v/>
      </c>
      <c r="P288" t="str">
        <f t="array" aca="1" ref="P288" ca="1">IFERROR(Y2IF(VLOOKUP('Xlookup set'!$S288,'Xlookup set'!$A$1:$R$1239,17,FALSE)=0,"",VLOOKUP('Xlookup set'!$S288,'Xlookup set'!$A$1:$R$1239,17,FALSE)),"")</f>
        <v/>
      </c>
      <c r="Q288" t="str">
        <f>IFERROR(IF(VLOOKUP('Xlookup set'!$S288,'Xlookup set'!$A$1:$R$1239,18,FALSE)=0,"",VLOOKUP('Xlookup set'!$S288,'Xlookup set'!$A$1:$R$1239,18,FALSE)),"")</f>
        <v/>
      </c>
    </row>
    <row r="289" spans="1:17">
      <c r="A289" t="str">
        <f>IFERROR(VLOOKUP('Xlookup set'!$S289,'Xlookup set'!$A$1:$R$1239,2,FALSE),"")</f>
        <v/>
      </c>
      <c r="B289" t="str">
        <f>IF(I289&lt;&gt;"",ドッグキャリー!$I$2,"")</f>
        <v/>
      </c>
      <c r="C289" t="str">
        <f t="shared" si="10"/>
        <v/>
      </c>
      <c r="D289" t="str">
        <f t="shared" si="11"/>
        <v/>
      </c>
      <c r="H289" s="74" t="str">
        <f>IFERROR(IF(VLOOKUP('Xlookup set'!$S289,'Xlookup set'!$A$1:$R$1239,9,FALSE)=0,"",VLOOKUP('Xlookup set'!$S289,'Xlookup set'!$A$1:$R$1239,9,FALSE)),"")</f>
        <v/>
      </c>
      <c r="I289" t="str">
        <f>IFERROR(IF(VLOOKUP('Xlookup set'!$S289,'Xlookup set'!$A$1:$R$1239,10,FALSE)=0,"",VLOOKUP('Xlookup set'!$S289,'Xlookup set'!$A$1:$R$1239,10,FALSE)),"")</f>
        <v/>
      </c>
      <c r="J289" t="str">
        <f>IFERROR(IF(VLOOKUP('Xlookup set'!$S289,'Xlookup set'!$A$1:$R$1239,11,FALSE)=0,"",VLOOKUP('Xlookup set'!$S289,'Xlookup set'!$A$1:$R$1239,11,FALSE)),"")</f>
        <v/>
      </c>
      <c r="K289" t="str">
        <f>IFERROR(IF(VLOOKUP('Xlookup set'!$S289,'Xlookup set'!$A$1:$R$1239,12,FALSE)=0,"",VLOOKUP('Xlookup set'!$S289,'Xlookup set'!$A$1:$R$1239,12,FALSE)),"")</f>
        <v/>
      </c>
      <c r="L289" t="str">
        <f>IFERROR(IF(VLOOKUP('Xlookup set'!$S289,'Xlookup set'!$A$1:$R$1239,13,FALSE)=0,"",VLOOKUP('Xlookup set'!$S289,'Xlookup set'!$A$1:$R$1239,13,FALSE)),"")</f>
        <v/>
      </c>
      <c r="M289" t="str">
        <f>IFERROR(IF(VLOOKUP('Xlookup set'!$S289,'Xlookup set'!$A$1:$R$1239,14,FALSE)=0,"",VLOOKUP('Xlookup set'!$S289,'Xlookup set'!$A$1:$R$1239,14,FALSE)),"")</f>
        <v/>
      </c>
      <c r="N289" t="str">
        <f>IFERROR(IF(VLOOKUP('Xlookup set'!$S289,'Xlookup set'!$A$1:$R$1239,15,FALSE)=0,"",VLOOKUP('Xlookup set'!$S289,'Xlookup set'!$A$1:$R$1239,15,FALSE)),"")</f>
        <v/>
      </c>
      <c r="O289" t="str">
        <f>IFERROR(IF(VLOOKUP('Xlookup set'!$S289,'Xlookup set'!$A$1:$R$1239,16,FALSE)=0,"",VLOOKUP('Xlookup set'!$S289,'Xlookup set'!$A$1:$R$1239,16,FALSE)),"")</f>
        <v/>
      </c>
      <c r="P289" t="str">
        <f t="array" aca="1" ref="P289" ca="1">IFERROR(Y2IF(VLOOKUP('Xlookup set'!$S289,'Xlookup set'!$A$1:$R$1239,17,FALSE)=0,"",VLOOKUP('Xlookup set'!$S289,'Xlookup set'!$A$1:$R$1239,17,FALSE)),"")</f>
        <v/>
      </c>
      <c r="Q289" t="str">
        <f>IFERROR(IF(VLOOKUP('Xlookup set'!$S289,'Xlookup set'!$A$1:$R$1239,18,FALSE)=0,"",VLOOKUP('Xlookup set'!$S289,'Xlookup set'!$A$1:$R$1239,18,FALSE)),"")</f>
        <v/>
      </c>
    </row>
    <row r="290" spans="1:17">
      <c r="A290" t="str">
        <f>IFERROR(VLOOKUP('Xlookup set'!$S290,'Xlookup set'!$A$1:$R$1239,2,FALSE),"")</f>
        <v/>
      </c>
      <c r="B290" t="str">
        <f>IF(I290&lt;&gt;"",ドッグキャリー!$I$2,"")</f>
        <v/>
      </c>
      <c r="C290" t="str">
        <f t="shared" si="10"/>
        <v/>
      </c>
      <c r="D290" t="str">
        <f t="shared" si="11"/>
        <v/>
      </c>
      <c r="H290" s="74" t="str">
        <f>IFERROR(IF(VLOOKUP('Xlookup set'!$S290,'Xlookup set'!$A$1:$R$1239,9,FALSE)=0,"",VLOOKUP('Xlookup set'!$S290,'Xlookup set'!$A$1:$R$1239,9,FALSE)),"")</f>
        <v/>
      </c>
      <c r="I290" t="str">
        <f>IFERROR(IF(VLOOKUP('Xlookup set'!$S290,'Xlookup set'!$A$1:$R$1239,10,FALSE)=0,"",VLOOKUP('Xlookup set'!$S290,'Xlookup set'!$A$1:$R$1239,10,FALSE)),"")</f>
        <v/>
      </c>
      <c r="J290" t="str">
        <f>IFERROR(IF(VLOOKUP('Xlookup set'!$S290,'Xlookup set'!$A$1:$R$1239,11,FALSE)=0,"",VLOOKUP('Xlookup set'!$S290,'Xlookup set'!$A$1:$R$1239,11,FALSE)),"")</f>
        <v/>
      </c>
      <c r="K290" t="str">
        <f>IFERROR(IF(VLOOKUP('Xlookup set'!$S290,'Xlookup set'!$A$1:$R$1239,12,FALSE)=0,"",VLOOKUP('Xlookup set'!$S290,'Xlookup set'!$A$1:$R$1239,12,FALSE)),"")</f>
        <v/>
      </c>
      <c r="L290" t="str">
        <f>IFERROR(IF(VLOOKUP('Xlookup set'!$S290,'Xlookup set'!$A$1:$R$1239,13,FALSE)=0,"",VLOOKUP('Xlookup set'!$S290,'Xlookup set'!$A$1:$R$1239,13,FALSE)),"")</f>
        <v/>
      </c>
      <c r="M290" t="str">
        <f>IFERROR(IF(VLOOKUP('Xlookup set'!$S290,'Xlookup set'!$A$1:$R$1239,14,FALSE)=0,"",VLOOKUP('Xlookup set'!$S290,'Xlookup set'!$A$1:$R$1239,14,FALSE)),"")</f>
        <v/>
      </c>
      <c r="N290" t="str">
        <f>IFERROR(IF(VLOOKUP('Xlookup set'!$S290,'Xlookup set'!$A$1:$R$1239,15,FALSE)=0,"",VLOOKUP('Xlookup set'!$S290,'Xlookup set'!$A$1:$R$1239,15,FALSE)),"")</f>
        <v/>
      </c>
      <c r="O290" t="str">
        <f>IFERROR(IF(VLOOKUP('Xlookup set'!$S290,'Xlookup set'!$A$1:$R$1239,16,FALSE)=0,"",VLOOKUP('Xlookup set'!$S290,'Xlookup set'!$A$1:$R$1239,16,FALSE)),"")</f>
        <v/>
      </c>
      <c r="P290" t="str">
        <f t="array" aca="1" ref="P290" ca="1">IFERROR(Y2IF(VLOOKUP('Xlookup set'!$S290,'Xlookup set'!$A$1:$R$1239,17,FALSE)=0,"",VLOOKUP('Xlookup set'!$S290,'Xlookup set'!$A$1:$R$1239,17,FALSE)),"")</f>
        <v/>
      </c>
      <c r="Q290" t="str">
        <f>IFERROR(IF(VLOOKUP('Xlookup set'!$S290,'Xlookup set'!$A$1:$R$1239,18,FALSE)=0,"",VLOOKUP('Xlookup set'!$S290,'Xlookup set'!$A$1:$R$1239,18,FALSE)),"")</f>
        <v/>
      </c>
    </row>
    <row r="291" spans="1:17">
      <c r="A291" t="str">
        <f>IFERROR(VLOOKUP('Xlookup set'!$S291,'Xlookup set'!$A$1:$R$1239,2,FALSE),"")</f>
        <v/>
      </c>
      <c r="B291" t="str">
        <f>IF(I291&lt;&gt;"",ドッグキャリー!$I$2,"")</f>
        <v/>
      </c>
      <c r="C291" t="str">
        <f t="shared" si="10"/>
        <v/>
      </c>
      <c r="D291" t="str">
        <f t="shared" si="11"/>
        <v/>
      </c>
      <c r="H291" s="74" t="str">
        <f>IFERROR(IF(VLOOKUP('Xlookup set'!$S291,'Xlookup set'!$A$1:$R$1239,9,FALSE)=0,"",VLOOKUP('Xlookup set'!$S291,'Xlookup set'!$A$1:$R$1239,9,FALSE)),"")</f>
        <v/>
      </c>
      <c r="I291" t="str">
        <f>IFERROR(IF(VLOOKUP('Xlookup set'!$S291,'Xlookup set'!$A$1:$R$1239,10,FALSE)=0,"",VLOOKUP('Xlookup set'!$S291,'Xlookup set'!$A$1:$R$1239,10,FALSE)),"")</f>
        <v/>
      </c>
      <c r="J291" t="str">
        <f>IFERROR(IF(VLOOKUP('Xlookup set'!$S291,'Xlookup set'!$A$1:$R$1239,11,FALSE)=0,"",VLOOKUP('Xlookup set'!$S291,'Xlookup set'!$A$1:$R$1239,11,FALSE)),"")</f>
        <v/>
      </c>
      <c r="K291" t="str">
        <f>IFERROR(IF(VLOOKUP('Xlookup set'!$S291,'Xlookup set'!$A$1:$R$1239,12,FALSE)=0,"",VLOOKUP('Xlookup set'!$S291,'Xlookup set'!$A$1:$R$1239,12,FALSE)),"")</f>
        <v/>
      </c>
      <c r="L291" t="str">
        <f>IFERROR(IF(VLOOKUP('Xlookup set'!$S291,'Xlookup set'!$A$1:$R$1239,13,FALSE)=0,"",VLOOKUP('Xlookup set'!$S291,'Xlookup set'!$A$1:$R$1239,13,FALSE)),"")</f>
        <v/>
      </c>
      <c r="M291" t="str">
        <f>IFERROR(IF(VLOOKUP('Xlookup set'!$S291,'Xlookup set'!$A$1:$R$1239,14,FALSE)=0,"",VLOOKUP('Xlookup set'!$S291,'Xlookup set'!$A$1:$R$1239,14,FALSE)),"")</f>
        <v/>
      </c>
      <c r="N291" t="str">
        <f>IFERROR(IF(VLOOKUP('Xlookup set'!$S291,'Xlookup set'!$A$1:$R$1239,15,FALSE)=0,"",VLOOKUP('Xlookup set'!$S291,'Xlookup set'!$A$1:$R$1239,15,FALSE)),"")</f>
        <v/>
      </c>
      <c r="O291" t="str">
        <f>IFERROR(IF(VLOOKUP('Xlookup set'!$S291,'Xlookup set'!$A$1:$R$1239,16,FALSE)=0,"",VLOOKUP('Xlookup set'!$S291,'Xlookup set'!$A$1:$R$1239,16,FALSE)),"")</f>
        <v/>
      </c>
      <c r="P291" t="str">
        <f t="array" aca="1" ref="P291" ca="1">IFERROR(Y2IF(VLOOKUP('Xlookup set'!$S291,'Xlookup set'!$A$1:$R$1239,17,FALSE)=0,"",VLOOKUP('Xlookup set'!$S291,'Xlookup set'!$A$1:$R$1239,17,FALSE)),"")</f>
        <v/>
      </c>
      <c r="Q291" t="str">
        <f>IFERROR(IF(VLOOKUP('Xlookup set'!$S291,'Xlookup set'!$A$1:$R$1239,18,FALSE)=0,"",VLOOKUP('Xlookup set'!$S291,'Xlookup set'!$A$1:$R$1239,18,FALSE)),"")</f>
        <v/>
      </c>
    </row>
    <row r="292" spans="1:17">
      <c r="A292" t="str">
        <f>IFERROR(VLOOKUP('Xlookup set'!$S292,'Xlookup set'!$A$1:$R$1239,2,FALSE),"")</f>
        <v/>
      </c>
      <c r="B292" t="str">
        <f>IF(I292&lt;&gt;"",ドッグキャリー!$I$2,"")</f>
        <v/>
      </c>
      <c r="C292" t="str">
        <f t="shared" si="10"/>
        <v/>
      </c>
      <c r="D292" t="str">
        <f t="shared" si="11"/>
        <v/>
      </c>
      <c r="H292" s="74" t="str">
        <f>IFERROR(IF(VLOOKUP('Xlookup set'!$S292,'Xlookup set'!$A$1:$R$1239,9,FALSE)=0,"",VLOOKUP('Xlookup set'!$S292,'Xlookup set'!$A$1:$R$1239,9,FALSE)),"")</f>
        <v/>
      </c>
      <c r="I292" t="str">
        <f>IFERROR(IF(VLOOKUP('Xlookup set'!$S292,'Xlookup set'!$A$1:$R$1239,10,FALSE)=0,"",VLOOKUP('Xlookup set'!$S292,'Xlookup set'!$A$1:$R$1239,10,FALSE)),"")</f>
        <v/>
      </c>
      <c r="J292" t="str">
        <f>IFERROR(IF(VLOOKUP('Xlookup set'!$S292,'Xlookup set'!$A$1:$R$1239,11,FALSE)=0,"",VLOOKUP('Xlookup set'!$S292,'Xlookup set'!$A$1:$R$1239,11,FALSE)),"")</f>
        <v/>
      </c>
      <c r="K292" t="str">
        <f>IFERROR(IF(VLOOKUP('Xlookup set'!$S292,'Xlookup set'!$A$1:$R$1239,12,FALSE)=0,"",VLOOKUP('Xlookup set'!$S292,'Xlookup set'!$A$1:$R$1239,12,FALSE)),"")</f>
        <v/>
      </c>
      <c r="L292" t="str">
        <f>IFERROR(IF(VLOOKUP('Xlookup set'!$S292,'Xlookup set'!$A$1:$R$1239,13,FALSE)=0,"",VLOOKUP('Xlookup set'!$S292,'Xlookup set'!$A$1:$R$1239,13,FALSE)),"")</f>
        <v/>
      </c>
      <c r="M292" t="str">
        <f>IFERROR(IF(VLOOKUP('Xlookup set'!$S292,'Xlookup set'!$A$1:$R$1239,14,FALSE)=0,"",VLOOKUP('Xlookup set'!$S292,'Xlookup set'!$A$1:$R$1239,14,FALSE)),"")</f>
        <v/>
      </c>
      <c r="N292" t="str">
        <f>IFERROR(IF(VLOOKUP('Xlookup set'!$S292,'Xlookup set'!$A$1:$R$1239,15,FALSE)=0,"",VLOOKUP('Xlookup set'!$S292,'Xlookup set'!$A$1:$R$1239,15,FALSE)),"")</f>
        <v/>
      </c>
      <c r="O292" t="str">
        <f>IFERROR(IF(VLOOKUP('Xlookup set'!$S292,'Xlookup set'!$A$1:$R$1239,16,FALSE)=0,"",VLOOKUP('Xlookup set'!$S292,'Xlookup set'!$A$1:$R$1239,16,FALSE)),"")</f>
        <v/>
      </c>
      <c r="P292" t="str">
        <f t="array" aca="1" ref="P292" ca="1">IFERROR(Y2IF(VLOOKUP('Xlookup set'!$S292,'Xlookup set'!$A$1:$R$1239,17,FALSE)=0,"",VLOOKUP('Xlookup set'!$S292,'Xlookup set'!$A$1:$R$1239,17,FALSE)),"")</f>
        <v/>
      </c>
      <c r="Q292" t="str">
        <f>IFERROR(IF(VLOOKUP('Xlookup set'!$S292,'Xlookup set'!$A$1:$R$1239,18,FALSE)=0,"",VLOOKUP('Xlookup set'!$S292,'Xlookup set'!$A$1:$R$1239,18,FALSE)),"")</f>
        <v/>
      </c>
    </row>
    <row r="293" spans="1:17">
      <c r="A293" t="str">
        <f>IFERROR(VLOOKUP('Xlookup set'!$S293,'Xlookup set'!$A$1:$R$1239,2,FALSE),"")</f>
        <v/>
      </c>
      <c r="B293" t="str">
        <f>IF(I293&lt;&gt;"",ドッグキャリー!$I$2,"")</f>
        <v/>
      </c>
      <c r="C293" t="str">
        <f t="shared" si="10"/>
        <v/>
      </c>
      <c r="D293" t="str">
        <f t="shared" si="11"/>
        <v/>
      </c>
      <c r="H293" s="74" t="str">
        <f>IFERROR(IF(VLOOKUP('Xlookup set'!$S293,'Xlookup set'!$A$1:$R$1239,9,FALSE)=0,"",VLOOKUP('Xlookup set'!$S293,'Xlookup set'!$A$1:$R$1239,9,FALSE)),"")</f>
        <v/>
      </c>
      <c r="I293" t="str">
        <f>IFERROR(IF(VLOOKUP('Xlookup set'!$S293,'Xlookup set'!$A$1:$R$1239,10,FALSE)=0,"",VLOOKUP('Xlookup set'!$S293,'Xlookup set'!$A$1:$R$1239,10,FALSE)),"")</f>
        <v/>
      </c>
      <c r="J293" t="str">
        <f>IFERROR(IF(VLOOKUP('Xlookup set'!$S293,'Xlookup set'!$A$1:$R$1239,11,FALSE)=0,"",VLOOKUP('Xlookup set'!$S293,'Xlookup set'!$A$1:$R$1239,11,FALSE)),"")</f>
        <v/>
      </c>
      <c r="K293" t="str">
        <f>IFERROR(IF(VLOOKUP('Xlookup set'!$S293,'Xlookup set'!$A$1:$R$1239,12,FALSE)=0,"",VLOOKUP('Xlookup set'!$S293,'Xlookup set'!$A$1:$R$1239,12,FALSE)),"")</f>
        <v/>
      </c>
      <c r="L293" t="str">
        <f>IFERROR(IF(VLOOKUP('Xlookup set'!$S293,'Xlookup set'!$A$1:$R$1239,13,FALSE)=0,"",VLOOKUP('Xlookup set'!$S293,'Xlookup set'!$A$1:$R$1239,13,FALSE)),"")</f>
        <v/>
      </c>
      <c r="M293" t="str">
        <f>IFERROR(IF(VLOOKUP('Xlookup set'!$S293,'Xlookup set'!$A$1:$R$1239,14,FALSE)=0,"",VLOOKUP('Xlookup set'!$S293,'Xlookup set'!$A$1:$R$1239,14,FALSE)),"")</f>
        <v/>
      </c>
      <c r="N293" t="str">
        <f>IFERROR(IF(VLOOKUP('Xlookup set'!$S293,'Xlookup set'!$A$1:$R$1239,15,FALSE)=0,"",VLOOKUP('Xlookup set'!$S293,'Xlookup set'!$A$1:$R$1239,15,FALSE)),"")</f>
        <v/>
      </c>
      <c r="O293" t="str">
        <f>IFERROR(IF(VLOOKUP('Xlookup set'!$S293,'Xlookup set'!$A$1:$R$1239,16,FALSE)=0,"",VLOOKUP('Xlookup set'!$S293,'Xlookup set'!$A$1:$R$1239,16,FALSE)),"")</f>
        <v/>
      </c>
      <c r="P293" t="str">
        <f t="array" aca="1" ref="P293" ca="1">IFERROR(Y2IF(VLOOKUP('Xlookup set'!$S293,'Xlookup set'!$A$1:$R$1239,17,FALSE)=0,"",VLOOKUP('Xlookup set'!$S293,'Xlookup set'!$A$1:$R$1239,17,FALSE)),"")</f>
        <v/>
      </c>
      <c r="Q293" t="str">
        <f>IFERROR(IF(VLOOKUP('Xlookup set'!$S293,'Xlookup set'!$A$1:$R$1239,18,FALSE)=0,"",VLOOKUP('Xlookup set'!$S293,'Xlookup set'!$A$1:$R$1239,18,FALSE)),"")</f>
        <v/>
      </c>
    </row>
    <row r="294" spans="1:17">
      <c r="A294" t="str">
        <f>IFERROR(VLOOKUP('Xlookup set'!$S294,'Xlookup set'!$A$1:$R$1239,2,FALSE),"")</f>
        <v/>
      </c>
      <c r="B294" t="str">
        <f>IF(I294&lt;&gt;"",ドッグキャリー!$I$2,"")</f>
        <v/>
      </c>
      <c r="C294" t="str">
        <f t="shared" si="10"/>
        <v/>
      </c>
      <c r="D294" t="str">
        <f t="shared" si="11"/>
        <v/>
      </c>
      <c r="H294" s="74" t="str">
        <f>IFERROR(IF(VLOOKUP('Xlookup set'!$S294,'Xlookup set'!$A$1:$R$1239,9,FALSE)=0,"",VLOOKUP('Xlookup set'!$S294,'Xlookup set'!$A$1:$R$1239,9,FALSE)),"")</f>
        <v/>
      </c>
      <c r="I294" t="str">
        <f>IFERROR(IF(VLOOKUP('Xlookup set'!$S294,'Xlookup set'!$A$1:$R$1239,10,FALSE)=0,"",VLOOKUP('Xlookup set'!$S294,'Xlookup set'!$A$1:$R$1239,10,FALSE)),"")</f>
        <v/>
      </c>
      <c r="J294" t="str">
        <f>IFERROR(IF(VLOOKUP('Xlookup set'!$S294,'Xlookup set'!$A$1:$R$1239,11,FALSE)=0,"",VLOOKUP('Xlookup set'!$S294,'Xlookup set'!$A$1:$R$1239,11,FALSE)),"")</f>
        <v/>
      </c>
      <c r="K294" t="str">
        <f>IFERROR(IF(VLOOKUP('Xlookup set'!$S294,'Xlookup set'!$A$1:$R$1239,12,FALSE)=0,"",VLOOKUP('Xlookup set'!$S294,'Xlookup set'!$A$1:$R$1239,12,FALSE)),"")</f>
        <v/>
      </c>
      <c r="L294" t="str">
        <f>IFERROR(IF(VLOOKUP('Xlookup set'!$S294,'Xlookup set'!$A$1:$R$1239,13,FALSE)=0,"",VLOOKUP('Xlookup set'!$S294,'Xlookup set'!$A$1:$R$1239,13,FALSE)),"")</f>
        <v/>
      </c>
      <c r="M294" t="str">
        <f>IFERROR(IF(VLOOKUP('Xlookup set'!$S294,'Xlookup set'!$A$1:$R$1239,14,FALSE)=0,"",VLOOKUP('Xlookup set'!$S294,'Xlookup set'!$A$1:$R$1239,14,FALSE)),"")</f>
        <v/>
      </c>
      <c r="N294" t="str">
        <f>IFERROR(IF(VLOOKUP('Xlookup set'!$S294,'Xlookup set'!$A$1:$R$1239,15,FALSE)=0,"",VLOOKUP('Xlookup set'!$S294,'Xlookup set'!$A$1:$R$1239,15,FALSE)),"")</f>
        <v/>
      </c>
      <c r="O294" t="str">
        <f>IFERROR(IF(VLOOKUP('Xlookup set'!$S294,'Xlookup set'!$A$1:$R$1239,16,FALSE)=0,"",VLOOKUP('Xlookup set'!$S294,'Xlookup set'!$A$1:$R$1239,16,FALSE)),"")</f>
        <v/>
      </c>
      <c r="P294" t="str">
        <f t="array" aca="1" ref="P294" ca="1">IFERROR(Y2IF(VLOOKUP('Xlookup set'!$S294,'Xlookup set'!$A$1:$R$1239,17,FALSE)=0,"",VLOOKUP('Xlookup set'!$S294,'Xlookup set'!$A$1:$R$1239,17,FALSE)),"")</f>
        <v/>
      </c>
      <c r="Q294" t="str">
        <f>IFERROR(IF(VLOOKUP('Xlookup set'!$S294,'Xlookup set'!$A$1:$R$1239,18,FALSE)=0,"",VLOOKUP('Xlookup set'!$S294,'Xlookup set'!$A$1:$R$1239,18,FALSE)),"")</f>
        <v/>
      </c>
    </row>
    <row r="295" spans="1:17">
      <c r="A295" t="str">
        <f>IFERROR(VLOOKUP('Xlookup set'!$S295,'Xlookup set'!$A$1:$R$1239,2,FALSE),"")</f>
        <v/>
      </c>
      <c r="B295" t="str">
        <f>IF(I295&lt;&gt;"",ドッグキャリー!$I$2,"")</f>
        <v/>
      </c>
      <c r="C295" t="str">
        <f t="shared" si="10"/>
        <v/>
      </c>
      <c r="D295" t="str">
        <f t="shared" si="11"/>
        <v/>
      </c>
      <c r="H295" s="74" t="str">
        <f>IFERROR(IF(VLOOKUP('Xlookup set'!$S295,'Xlookup set'!$A$1:$R$1239,9,FALSE)=0,"",VLOOKUP('Xlookup set'!$S295,'Xlookup set'!$A$1:$R$1239,9,FALSE)),"")</f>
        <v/>
      </c>
      <c r="I295" t="str">
        <f>IFERROR(IF(VLOOKUP('Xlookup set'!$S295,'Xlookup set'!$A$1:$R$1239,10,FALSE)=0,"",VLOOKUP('Xlookup set'!$S295,'Xlookup set'!$A$1:$R$1239,10,FALSE)),"")</f>
        <v/>
      </c>
      <c r="J295" t="str">
        <f>IFERROR(IF(VLOOKUP('Xlookup set'!$S295,'Xlookup set'!$A$1:$R$1239,11,FALSE)=0,"",VLOOKUP('Xlookup set'!$S295,'Xlookup set'!$A$1:$R$1239,11,FALSE)),"")</f>
        <v/>
      </c>
      <c r="K295" t="str">
        <f>IFERROR(IF(VLOOKUP('Xlookup set'!$S295,'Xlookup set'!$A$1:$R$1239,12,FALSE)=0,"",VLOOKUP('Xlookup set'!$S295,'Xlookup set'!$A$1:$R$1239,12,FALSE)),"")</f>
        <v/>
      </c>
      <c r="L295" t="str">
        <f>IFERROR(IF(VLOOKUP('Xlookup set'!$S295,'Xlookup set'!$A$1:$R$1239,13,FALSE)=0,"",VLOOKUP('Xlookup set'!$S295,'Xlookup set'!$A$1:$R$1239,13,FALSE)),"")</f>
        <v/>
      </c>
      <c r="M295" t="str">
        <f>IFERROR(IF(VLOOKUP('Xlookup set'!$S295,'Xlookup set'!$A$1:$R$1239,14,FALSE)=0,"",VLOOKUP('Xlookup set'!$S295,'Xlookup set'!$A$1:$R$1239,14,FALSE)),"")</f>
        <v/>
      </c>
      <c r="N295" t="str">
        <f>IFERROR(IF(VLOOKUP('Xlookup set'!$S295,'Xlookup set'!$A$1:$R$1239,15,FALSE)=0,"",VLOOKUP('Xlookup set'!$S295,'Xlookup set'!$A$1:$R$1239,15,FALSE)),"")</f>
        <v/>
      </c>
      <c r="O295" t="str">
        <f>IFERROR(IF(VLOOKUP('Xlookup set'!$S295,'Xlookup set'!$A$1:$R$1239,16,FALSE)=0,"",VLOOKUP('Xlookup set'!$S295,'Xlookup set'!$A$1:$R$1239,16,FALSE)),"")</f>
        <v/>
      </c>
      <c r="P295" t="str">
        <f t="array" aca="1" ref="P295" ca="1">IFERROR(Y2IF(VLOOKUP('Xlookup set'!$S295,'Xlookup set'!$A$1:$R$1239,17,FALSE)=0,"",VLOOKUP('Xlookup set'!$S295,'Xlookup set'!$A$1:$R$1239,17,FALSE)),"")</f>
        <v/>
      </c>
      <c r="Q295" t="str">
        <f>IFERROR(IF(VLOOKUP('Xlookup set'!$S295,'Xlookup set'!$A$1:$R$1239,18,FALSE)=0,"",VLOOKUP('Xlookup set'!$S295,'Xlookup set'!$A$1:$R$1239,18,FALSE)),"")</f>
        <v/>
      </c>
    </row>
    <row r="296" spans="1:17">
      <c r="A296" t="str">
        <f>IFERROR(VLOOKUP('Xlookup set'!$S296,'Xlookup set'!$A$1:$R$1239,2,FALSE),"")</f>
        <v/>
      </c>
      <c r="B296" t="str">
        <f>IF(I296&lt;&gt;"",ドッグキャリー!$I$2,"")</f>
        <v/>
      </c>
      <c r="C296" t="str">
        <f t="shared" si="10"/>
        <v/>
      </c>
      <c r="D296" t="str">
        <f t="shared" si="11"/>
        <v/>
      </c>
      <c r="H296" s="74" t="str">
        <f>IFERROR(IF(VLOOKUP('Xlookup set'!$S296,'Xlookup set'!$A$1:$R$1239,9,FALSE)=0,"",VLOOKUP('Xlookup set'!$S296,'Xlookup set'!$A$1:$R$1239,9,FALSE)),"")</f>
        <v/>
      </c>
      <c r="I296" t="str">
        <f>IFERROR(IF(VLOOKUP('Xlookup set'!$S296,'Xlookup set'!$A$1:$R$1239,10,FALSE)=0,"",VLOOKUP('Xlookup set'!$S296,'Xlookup set'!$A$1:$R$1239,10,FALSE)),"")</f>
        <v/>
      </c>
      <c r="J296" t="str">
        <f>IFERROR(IF(VLOOKUP('Xlookup set'!$S296,'Xlookup set'!$A$1:$R$1239,11,FALSE)=0,"",VLOOKUP('Xlookup set'!$S296,'Xlookup set'!$A$1:$R$1239,11,FALSE)),"")</f>
        <v/>
      </c>
      <c r="K296" t="str">
        <f>IFERROR(IF(VLOOKUP('Xlookup set'!$S296,'Xlookup set'!$A$1:$R$1239,12,FALSE)=0,"",VLOOKUP('Xlookup set'!$S296,'Xlookup set'!$A$1:$R$1239,12,FALSE)),"")</f>
        <v/>
      </c>
      <c r="L296" t="str">
        <f>IFERROR(IF(VLOOKUP('Xlookup set'!$S296,'Xlookup set'!$A$1:$R$1239,13,FALSE)=0,"",VLOOKUP('Xlookup set'!$S296,'Xlookup set'!$A$1:$R$1239,13,FALSE)),"")</f>
        <v/>
      </c>
      <c r="M296" t="str">
        <f>IFERROR(IF(VLOOKUP('Xlookup set'!$S296,'Xlookup set'!$A$1:$R$1239,14,FALSE)=0,"",VLOOKUP('Xlookup set'!$S296,'Xlookup set'!$A$1:$R$1239,14,FALSE)),"")</f>
        <v/>
      </c>
      <c r="N296" t="str">
        <f>IFERROR(IF(VLOOKUP('Xlookup set'!$S296,'Xlookup set'!$A$1:$R$1239,15,FALSE)=0,"",VLOOKUP('Xlookup set'!$S296,'Xlookup set'!$A$1:$R$1239,15,FALSE)),"")</f>
        <v/>
      </c>
      <c r="O296" t="str">
        <f>IFERROR(IF(VLOOKUP('Xlookup set'!$S296,'Xlookup set'!$A$1:$R$1239,16,FALSE)=0,"",VLOOKUP('Xlookup set'!$S296,'Xlookup set'!$A$1:$R$1239,16,FALSE)),"")</f>
        <v/>
      </c>
      <c r="P296" t="str">
        <f t="array" aca="1" ref="P296" ca="1">IFERROR(Y2IF(VLOOKUP('Xlookup set'!$S296,'Xlookup set'!$A$1:$R$1239,17,FALSE)=0,"",VLOOKUP('Xlookup set'!$S296,'Xlookup set'!$A$1:$R$1239,17,FALSE)),"")</f>
        <v/>
      </c>
      <c r="Q296" t="str">
        <f>IFERROR(IF(VLOOKUP('Xlookup set'!$S296,'Xlookup set'!$A$1:$R$1239,18,FALSE)=0,"",VLOOKUP('Xlookup set'!$S296,'Xlookup set'!$A$1:$R$1239,18,FALSE)),"")</f>
        <v/>
      </c>
    </row>
    <row r="297" spans="1:17">
      <c r="A297" t="str">
        <f>IFERROR(VLOOKUP('Xlookup set'!$S297,'Xlookup set'!$A$1:$R$1239,2,FALSE),"")</f>
        <v/>
      </c>
      <c r="B297" t="str">
        <f>IF(I297&lt;&gt;"",ドッグキャリー!$I$2,"")</f>
        <v/>
      </c>
      <c r="C297" t="str">
        <f t="shared" si="10"/>
        <v/>
      </c>
      <c r="D297" t="str">
        <f t="shared" si="11"/>
        <v/>
      </c>
      <c r="H297" s="74" t="str">
        <f>IFERROR(IF(VLOOKUP('Xlookup set'!$S297,'Xlookup set'!$A$1:$R$1239,9,FALSE)=0,"",VLOOKUP('Xlookup set'!$S297,'Xlookup set'!$A$1:$R$1239,9,FALSE)),"")</f>
        <v/>
      </c>
      <c r="I297" t="str">
        <f>IFERROR(IF(VLOOKUP('Xlookup set'!$S297,'Xlookup set'!$A$1:$R$1239,10,FALSE)=0,"",VLOOKUP('Xlookup set'!$S297,'Xlookup set'!$A$1:$R$1239,10,FALSE)),"")</f>
        <v/>
      </c>
      <c r="J297" t="str">
        <f>IFERROR(IF(VLOOKUP('Xlookup set'!$S297,'Xlookup set'!$A$1:$R$1239,11,FALSE)=0,"",VLOOKUP('Xlookup set'!$S297,'Xlookup set'!$A$1:$R$1239,11,FALSE)),"")</f>
        <v/>
      </c>
      <c r="K297" t="str">
        <f>IFERROR(IF(VLOOKUP('Xlookup set'!$S297,'Xlookup set'!$A$1:$R$1239,12,FALSE)=0,"",VLOOKUP('Xlookup set'!$S297,'Xlookup set'!$A$1:$R$1239,12,FALSE)),"")</f>
        <v/>
      </c>
      <c r="L297" t="str">
        <f>IFERROR(IF(VLOOKUP('Xlookup set'!$S297,'Xlookup set'!$A$1:$R$1239,13,FALSE)=0,"",VLOOKUP('Xlookup set'!$S297,'Xlookup set'!$A$1:$R$1239,13,FALSE)),"")</f>
        <v/>
      </c>
      <c r="M297" t="str">
        <f>IFERROR(IF(VLOOKUP('Xlookup set'!$S297,'Xlookup set'!$A$1:$R$1239,14,FALSE)=0,"",VLOOKUP('Xlookup set'!$S297,'Xlookup set'!$A$1:$R$1239,14,FALSE)),"")</f>
        <v/>
      </c>
      <c r="N297" t="str">
        <f>IFERROR(IF(VLOOKUP('Xlookup set'!$S297,'Xlookup set'!$A$1:$R$1239,15,FALSE)=0,"",VLOOKUP('Xlookup set'!$S297,'Xlookup set'!$A$1:$R$1239,15,FALSE)),"")</f>
        <v/>
      </c>
      <c r="O297" t="str">
        <f>IFERROR(IF(VLOOKUP('Xlookup set'!$S297,'Xlookup set'!$A$1:$R$1239,16,FALSE)=0,"",VLOOKUP('Xlookup set'!$S297,'Xlookup set'!$A$1:$R$1239,16,FALSE)),"")</f>
        <v/>
      </c>
      <c r="P297" t="str">
        <f t="array" aca="1" ref="P297" ca="1">IFERROR(Y2IF(VLOOKUP('Xlookup set'!$S297,'Xlookup set'!$A$1:$R$1239,17,FALSE)=0,"",VLOOKUP('Xlookup set'!$S297,'Xlookup set'!$A$1:$R$1239,17,FALSE)),"")</f>
        <v/>
      </c>
      <c r="Q297" t="str">
        <f>IFERROR(IF(VLOOKUP('Xlookup set'!$S297,'Xlookup set'!$A$1:$R$1239,18,FALSE)=0,"",VLOOKUP('Xlookup set'!$S297,'Xlookup set'!$A$1:$R$1239,18,FALSE)),"")</f>
        <v/>
      </c>
    </row>
    <row r="298" spans="1:17">
      <c r="A298" t="str">
        <f>IFERROR(VLOOKUP('Xlookup set'!$S298,'Xlookup set'!$A$1:$R$1239,2,FALSE),"")</f>
        <v/>
      </c>
      <c r="B298" t="str">
        <f>IF(I298&lt;&gt;"",ドッグキャリー!$I$2,"")</f>
        <v/>
      </c>
      <c r="C298" t="str">
        <f t="shared" si="10"/>
        <v/>
      </c>
      <c r="D298" t="str">
        <f t="shared" si="11"/>
        <v/>
      </c>
      <c r="H298" s="74" t="str">
        <f>IFERROR(IF(VLOOKUP('Xlookup set'!$S298,'Xlookup set'!$A$1:$R$1239,9,FALSE)=0,"",VLOOKUP('Xlookup set'!$S298,'Xlookup set'!$A$1:$R$1239,9,FALSE)),"")</f>
        <v/>
      </c>
      <c r="I298" t="str">
        <f>IFERROR(IF(VLOOKUP('Xlookup set'!$S298,'Xlookup set'!$A$1:$R$1239,10,FALSE)=0,"",VLOOKUP('Xlookup set'!$S298,'Xlookup set'!$A$1:$R$1239,10,FALSE)),"")</f>
        <v/>
      </c>
      <c r="J298" t="str">
        <f>IFERROR(IF(VLOOKUP('Xlookup set'!$S298,'Xlookup set'!$A$1:$R$1239,11,FALSE)=0,"",VLOOKUP('Xlookup set'!$S298,'Xlookup set'!$A$1:$R$1239,11,FALSE)),"")</f>
        <v/>
      </c>
      <c r="K298" t="str">
        <f>IFERROR(IF(VLOOKUP('Xlookup set'!$S298,'Xlookup set'!$A$1:$R$1239,12,FALSE)=0,"",VLOOKUP('Xlookup set'!$S298,'Xlookup set'!$A$1:$R$1239,12,FALSE)),"")</f>
        <v/>
      </c>
      <c r="L298" t="str">
        <f>IFERROR(IF(VLOOKUP('Xlookup set'!$S298,'Xlookup set'!$A$1:$R$1239,13,FALSE)=0,"",VLOOKUP('Xlookup set'!$S298,'Xlookup set'!$A$1:$R$1239,13,FALSE)),"")</f>
        <v/>
      </c>
      <c r="M298" t="str">
        <f>IFERROR(IF(VLOOKUP('Xlookup set'!$S298,'Xlookup set'!$A$1:$R$1239,14,FALSE)=0,"",VLOOKUP('Xlookup set'!$S298,'Xlookup set'!$A$1:$R$1239,14,FALSE)),"")</f>
        <v/>
      </c>
      <c r="N298" t="str">
        <f>IFERROR(IF(VLOOKUP('Xlookup set'!$S298,'Xlookup set'!$A$1:$R$1239,15,FALSE)=0,"",VLOOKUP('Xlookup set'!$S298,'Xlookup set'!$A$1:$R$1239,15,FALSE)),"")</f>
        <v/>
      </c>
      <c r="O298" t="str">
        <f>IFERROR(IF(VLOOKUP('Xlookup set'!$S298,'Xlookup set'!$A$1:$R$1239,16,FALSE)=0,"",VLOOKUP('Xlookup set'!$S298,'Xlookup set'!$A$1:$R$1239,16,FALSE)),"")</f>
        <v/>
      </c>
      <c r="P298" t="str">
        <f t="array" aca="1" ref="P298" ca="1">IFERROR(Y2IF(VLOOKUP('Xlookup set'!$S298,'Xlookup set'!$A$1:$R$1239,17,FALSE)=0,"",VLOOKUP('Xlookup set'!$S298,'Xlookup set'!$A$1:$R$1239,17,FALSE)),"")</f>
        <v/>
      </c>
      <c r="Q298" t="str">
        <f>IFERROR(IF(VLOOKUP('Xlookup set'!$S298,'Xlookup set'!$A$1:$R$1239,18,FALSE)=0,"",VLOOKUP('Xlookup set'!$S298,'Xlookup set'!$A$1:$R$1239,18,FALSE)),"")</f>
        <v/>
      </c>
    </row>
    <row r="299" spans="1:17">
      <c r="A299" t="str">
        <f>IFERROR(VLOOKUP('Xlookup set'!$S299,'Xlookup set'!$A$1:$R$1239,2,FALSE),"")</f>
        <v/>
      </c>
      <c r="B299" t="str">
        <f>IF(I299&lt;&gt;"",ドッグキャリー!$I$2,"")</f>
        <v/>
      </c>
      <c r="C299" t="str">
        <f t="shared" si="10"/>
        <v/>
      </c>
      <c r="D299" t="str">
        <f t="shared" si="11"/>
        <v/>
      </c>
      <c r="H299" s="74" t="str">
        <f>IFERROR(IF(VLOOKUP('Xlookup set'!$S299,'Xlookup set'!$A$1:$R$1239,9,FALSE)=0,"",VLOOKUP('Xlookup set'!$S299,'Xlookup set'!$A$1:$R$1239,9,FALSE)),"")</f>
        <v/>
      </c>
      <c r="I299" t="str">
        <f>IFERROR(IF(VLOOKUP('Xlookup set'!$S299,'Xlookup set'!$A$1:$R$1239,10,FALSE)=0,"",VLOOKUP('Xlookup set'!$S299,'Xlookup set'!$A$1:$R$1239,10,FALSE)),"")</f>
        <v/>
      </c>
      <c r="J299" t="str">
        <f>IFERROR(IF(VLOOKUP('Xlookup set'!$S299,'Xlookup set'!$A$1:$R$1239,11,FALSE)=0,"",VLOOKUP('Xlookup set'!$S299,'Xlookup set'!$A$1:$R$1239,11,FALSE)),"")</f>
        <v/>
      </c>
      <c r="K299" t="str">
        <f>IFERROR(IF(VLOOKUP('Xlookup set'!$S299,'Xlookup set'!$A$1:$R$1239,12,FALSE)=0,"",VLOOKUP('Xlookup set'!$S299,'Xlookup set'!$A$1:$R$1239,12,FALSE)),"")</f>
        <v/>
      </c>
      <c r="L299" t="str">
        <f>IFERROR(IF(VLOOKUP('Xlookup set'!$S299,'Xlookup set'!$A$1:$R$1239,13,FALSE)=0,"",VLOOKUP('Xlookup set'!$S299,'Xlookup set'!$A$1:$R$1239,13,FALSE)),"")</f>
        <v/>
      </c>
      <c r="M299" t="str">
        <f>IFERROR(IF(VLOOKUP('Xlookup set'!$S299,'Xlookup set'!$A$1:$R$1239,14,FALSE)=0,"",VLOOKUP('Xlookup set'!$S299,'Xlookup set'!$A$1:$R$1239,14,FALSE)),"")</f>
        <v/>
      </c>
      <c r="N299" t="str">
        <f>IFERROR(IF(VLOOKUP('Xlookup set'!$S299,'Xlookup set'!$A$1:$R$1239,15,FALSE)=0,"",VLOOKUP('Xlookup set'!$S299,'Xlookup set'!$A$1:$R$1239,15,FALSE)),"")</f>
        <v/>
      </c>
      <c r="O299" t="str">
        <f>IFERROR(IF(VLOOKUP('Xlookup set'!$S299,'Xlookup set'!$A$1:$R$1239,16,FALSE)=0,"",VLOOKUP('Xlookup set'!$S299,'Xlookup set'!$A$1:$R$1239,16,FALSE)),"")</f>
        <v/>
      </c>
      <c r="P299" t="str">
        <f t="array" aca="1" ref="P299" ca="1">IFERROR(Y2IF(VLOOKUP('Xlookup set'!$S299,'Xlookup set'!$A$1:$R$1239,17,FALSE)=0,"",VLOOKUP('Xlookup set'!$S299,'Xlookup set'!$A$1:$R$1239,17,FALSE)),"")</f>
        <v/>
      </c>
      <c r="Q299" t="str">
        <f>IFERROR(IF(VLOOKUP('Xlookup set'!$S299,'Xlookup set'!$A$1:$R$1239,18,FALSE)=0,"",VLOOKUP('Xlookup set'!$S299,'Xlookup set'!$A$1:$R$1239,18,FALSE)),"")</f>
        <v/>
      </c>
    </row>
    <row r="300" spans="1:17">
      <c r="A300" t="str">
        <f>IFERROR(VLOOKUP('Xlookup set'!$S300,'Xlookup set'!$A$1:$R$1239,2,FALSE),"")</f>
        <v/>
      </c>
      <c r="B300" t="str">
        <f>IF(I300&lt;&gt;"",ドッグキャリー!$I$2,"")</f>
        <v/>
      </c>
      <c r="C300" t="str">
        <f t="shared" si="10"/>
        <v/>
      </c>
      <c r="D300" t="str">
        <f t="shared" si="11"/>
        <v/>
      </c>
      <c r="H300" s="74" t="str">
        <f>IFERROR(IF(VLOOKUP('Xlookup set'!$S300,'Xlookup set'!$A$1:$R$1239,9,FALSE)=0,"",VLOOKUP('Xlookup set'!$S300,'Xlookup set'!$A$1:$R$1239,9,FALSE)),"")</f>
        <v/>
      </c>
      <c r="I300" t="str">
        <f>IFERROR(IF(VLOOKUP('Xlookup set'!$S300,'Xlookup set'!$A$1:$R$1239,10,FALSE)=0,"",VLOOKUP('Xlookup set'!$S300,'Xlookup set'!$A$1:$R$1239,10,FALSE)),"")</f>
        <v/>
      </c>
      <c r="J300" t="str">
        <f>IFERROR(IF(VLOOKUP('Xlookup set'!$S300,'Xlookup set'!$A$1:$R$1239,11,FALSE)=0,"",VLOOKUP('Xlookup set'!$S300,'Xlookup set'!$A$1:$R$1239,11,FALSE)),"")</f>
        <v/>
      </c>
      <c r="K300" t="str">
        <f>IFERROR(IF(VLOOKUP('Xlookup set'!$S300,'Xlookup set'!$A$1:$R$1239,12,FALSE)=0,"",VLOOKUP('Xlookup set'!$S300,'Xlookup set'!$A$1:$R$1239,12,FALSE)),"")</f>
        <v/>
      </c>
      <c r="L300" t="str">
        <f>IFERROR(IF(VLOOKUP('Xlookup set'!$S300,'Xlookup set'!$A$1:$R$1239,13,FALSE)=0,"",VLOOKUP('Xlookup set'!$S300,'Xlookup set'!$A$1:$R$1239,13,FALSE)),"")</f>
        <v/>
      </c>
      <c r="M300" t="str">
        <f>IFERROR(IF(VLOOKUP('Xlookup set'!$S300,'Xlookup set'!$A$1:$R$1239,14,FALSE)=0,"",VLOOKUP('Xlookup set'!$S300,'Xlookup set'!$A$1:$R$1239,14,FALSE)),"")</f>
        <v/>
      </c>
      <c r="N300" t="str">
        <f>IFERROR(IF(VLOOKUP('Xlookup set'!$S300,'Xlookup set'!$A$1:$R$1239,15,FALSE)=0,"",VLOOKUP('Xlookup set'!$S300,'Xlookup set'!$A$1:$R$1239,15,FALSE)),"")</f>
        <v/>
      </c>
      <c r="O300" t="str">
        <f>IFERROR(IF(VLOOKUP('Xlookup set'!$S300,'Xlookup set'!$A$1:$R$1239,16,FALSE)=0,"",VLOOKUP('Xlookup set'!$S300,'Xlookup set'!$A$1:$R$1239,16,FALSE)),"")</f>
        <v/>
      </c>
      <c r="P300" t="str">
        <f t="array" aca="1" ref="P300" ca="1">IFERROR(Y2IF(VLOOKUP('Xlookup set'!$S300,'Xlookup set'!$A$1:$R$1239,17,FALSE)=0,"",VLOOKUP('Xlookup set'!$S300,'Xlookup set'!$A$1:$R$1239,17,FALSE)),"")</f>
        <v/>
      </c>
      <c r="Q300" t="str">
        <f>IFERROR(IF(VLOOKUP('Xlookup set'!$S300,'Xlookup set'!$A$1:$R$1239,18,FALSE)=0,"",VLOOKUP('Xlookup set'!$S300,'Xlookup set'!$A$1:$R$1239,18,FALSE)),"")</f>
        <v/>
      </c>
    </row>
    <row r="301" spans="1:17">
      <c r="A301" t="str">
        <f>IFERROR(VLOOKUP('Xlookup set'!$S301,'Xlookup set'!$A$1:$R$1239,2,FALSE),"")</f>
        <v/>
      </c>
      <c r="B301" t="str">
        <f>IF(I301&lt;&gt;"",ドッグキャリー!$I$2,"")</f>
        <v/>
      </c>
      <c r="C301" t="str">
        <f t="shared" si="10"/>
        <v/>
      </c>
      <c r="D301" t="str">
        <f t="shared" si="11"/>
        <v/>
      </c>
      <c r="H301" s="74" t="str">
        <f>IFERROR(IF(VLOOKUP('Xlookup set'!$S301,'Xlookup set'!$A$1:$R$1239,9,FALSE)=0,"",VLOOKUP('Xlookup set'!$S301,'Xlookup set'!$A$1:$R$1239,9,FALSE)),"")</f>
        <v/>
      </c>
      <c r="I301" t="str">
        <f>IFERROR(IF(VLOOKUP('Xlookup set'!$S301,'Xlookup set'!$A$1:$R$1239,10,FALSE)=0,"",VLOOKUP('Xlookup set'!$S301,'Xlookup set'!$A$1:$R$1239,10,FALSE)),"")</f>
        <v/>
      </c>
      <c r="J301" t="str">
        <f>IFERROR(IF(VLOOKUP('Xlookup set'!$S301,'Xlookup set'!$A$1:$R$1239,11,FALSE)=0,"",VLOOKUP('Xlookup set'!$S301,'Xlookup set'!$A$1:$R$1239,11,FALSE)),"")</f>
        <v/>
      </c>
      <c r="K301" t="str">
        <f>IFERROR(IF(VLOOKUP('Xlookup set'!$S301,'Xlookup set'!$A$1:$R$1239,12,FALSE)=0,"",VLOOKUP('Xlookup set'!$S301,'Xlookup set'!$A$1:$R$1239,12,FALSE)),"")</f>
        <v/>
      </c>
      <c r="L301" t="str">
        <f>IFERROR(IF(VLOOKUP('Xlookup set'!$S301,'Xlookup set'!$A$1:$R$1239,13,FALSE)=0,"",VLOOKUP('Xlookup set'!$S301,'Xlookup set'!$A$1:$R$1239,13,FALSE)),"")</f>
        <v/>
      </c>
      <c r="M301" t="str">
        <f>IFERROR(IF(VLOOKUP('Xlookup set'!$S301,'Xlookup set'!$A$1:$R$1239,14,FALSE)=0,"",VLOOKUP('Xlookup set'!$S301,'Xlookup set'!$A$1:$R$1239,14,FALSE)),"")</f>
        <v/>
      </c>
      <c r="N301" t="str">
        <f>IFERROR(IF(VLOOKUP('Xlookup set'!$S301,'Xlookup set'!$A$1:$R$1239,15,FALSE)=0,"",VLOOKUP('Xlookup set'!$S301,'Xlookup set'!$A$1:$R$1239,15,FALSE)),"")</f>
        <v/>
      </c>
      <c r="O301" t="str">
        <f>IFERROR(IF(VLOOKUP('Xlookup set'!$S301,'Xlookup set'!$A$1:$R$1239,16,FALSE)=0,"",VLOOKUP('Xlookup set'!$S301,'Xlookup set'!$A$1:$R$1239,16,FALSE)),"")</f>
        <v/>
      </c>
      <c r="P301" t="str">
        <f t="array" aca="1" ref="P301" ca="1">IFERROR(Y2IF(VLOOKUP('Xlookup set'!$S301,'Xlookup set'!$A$1:$R$1239,17,FALSE)=0,"",VLOOKUP('Xlookup set'!$S301,'Xlookup set'!$A$1:$R$1239,17,FALSE)),"")</f>
        <v/>
      </c>
      <c r="Q301" t="str">
        <f>IFERROR(IF(VLOOKUP('Xlookup set'!$S301,'Xlookup set'!$A$1:$R$1239,18,FALSE)=0,"",VLOOKUP('Xlookup set'!$S301,'Xlookup set'!$A$1:$R$1239,18,FALSE)),"")</f>
        <v/>
      </c>
    </row>
    <row r="302" spans="1:17">
      <c r="A302" t="str">
        <f>IFERROR(VLOOKUP('Xlookup set'!$S302,'Xlookup set'!$A$1:$R$1239,2,FALSE),"")</f>
        <v/>
      </c>
      <c r="B302" t="str">
        <f>IF(I302&lt;&gt;"",ドッグキャリー!$I$2,"")</f>
        <v/>
      </c>
      <c r="C302" t="str">
        <f t="shared" si="10"/>
        <v/>
      </c>
      <c r="D302" t="str">
        <f t="shared" si="11"/>
        <v/>
      </c>
      <c r="H302" s="74" t="str">
        <f>IFERROR(IF(VLOOKUP('Xlookup set'!$S302,'Xlookup set'!$A$1:$R$1239,9,FALSE)=0,"",VLOOKUP('Xlookup set'!$S302,'Xlookup set'!$A$1:$R$1239,9,FALSE)),"")</f>
        <v/>
      </c>
      <c r="I302" t="str">
        <f>IFERROR(IF(VLOOKUP('Xlookup set'!$S302,'Xlookup set'!$A$1:$R$1239,10,FALSE)=0,"",VLOOKUP('Xlookup set'!$S302,'Xlookup set'!$A$1:$R$1239,10,FALSE)),"")</f>
        <v/>
      </c>
      <c r="J302" t="str">
        <f>IFERROR(IF(VLOOKUP('Xlookup set'!$S302,'Xlookup set'!$A$1:$R$1239,11,FALSE)=0,"",VLOOKUP('Xlookup set'!$S302,'Xlookup set'!$A$1:$R$1239,11,FALSE)),"")</f>
        <v/>
      </c>
      <c r="K302" t="str">
        <f>IFERROR(IF(VLOOKUP('Xlookup set'!$S302,'Xlookup set'!$A$1:$R$1239,12,FALSE)=0,"",VLOOKUP('Xlookup set'!$S302,'Xlookup set'!$A$1:$R$1239,12,FALSE)),"")</f>
        <v/>
      </c>
      <c r="L302" t="str">
        <f>IFERROR(IF(VLOOKUP('Xlookup set'!$S302,'Xlookup set'!$A$1:$R$1239,13,FALSE)=0,"",VLOOKUP('Xlookup set'!$S302,'Xlookup set'!$A$1:$R$1239,13,FALSE)),"")</f>
        <v/>
      </c>
      <c r="M302" t="str">
        <f>IFERROR(IF(VLOOKUP('Xlookup set'!$S302,'Xlookup set'!$A$1:$R$1239,14,FALSE)=0,"",VLOOKUP('Xlookup set'!$S302,'Xlookup set'!$A$1:$R$1239,14,FALSE)),"")</f>
        <v/>
      </c>
      <c r="N302" t="str">
        <f>IFERROR(IF(VLOOKUP('Xlookup set'!$S302,'Xlookup set'!$A$1:$R$1239,15,FALSE)=0,"",VLOOKUP('Xlookup set'!$S302,'Xlookup set'!$A$1:$R$1239,15,FALSE)),"")</f>
        <v/>
      </c>
      <c r="O302" t="str">
        <f>IFERROR(IF(VLOOKUP('Xlookup set'!$S302,'Xlookup set'!$A$1:$R$1239,16,FALSE)=0,"",VLOOKUP('Xlookup set'!$S302,'Xlookup set'!$A$1:$R$1239,16,FALSE)),"")</f>
        <v/>
      </c>
      <c r="P302" t="str">
        <f t="array" aca="1" ref="P302" ca="1">IFERROR(Y2IF(VLOOKUP('Xlookup set'!$S302,'Xlookup set'!$A$1:$R$1239,17,FALSE)=0,"",VLOOKUP('Xlookup set'!$S302,'Xlookup set'!$A$1:$R$1239,17,FALSE)),"")</f>
        <v/>
      </c>
      <c r="Q302" t="str">
        <f>IFERROR(IF(VLOOKUP('Xlookup set'!$S302,'Xlookup set'!$A$1:$R$1239,18,FALSE)=0,"",VLOOKUP('Xlookup set'!$S302,'Xlookup set'!$A$1:$R$1239,18,FALSE)),"")</f>
        <v/>
      </c>
    </row>
    <row r="303" spans="1:17">
      <c r="A303" t="str">
        <f>IFERROR(VLOOKUP('Xlookup set'!$S303,'Xlookup set'!$A$1:$R$1239,2,FALSE),"")</f>
        <v/>
      </c>
      <c r="B303" t="str">
        <f>IF(I303&lt;&gt;"",ドッグキャリー!$I$2,"")</f>
        <v/>
      </c>
      <c r="C303" t="str">
        <f t="shared" si="10"/>
        <v/>
      </c>
      <c r="D303" t="str">
        <f t="shared" si="11"/>
        <v/>
      </c>
      <c r="H303" s="74" t="str">
        <f>IFERROR(IF(VLOOKUP('Xlookup set'!$S303,'Xlookup set'!$A$1:$R$1239,9,FALSE)=0,"",VLOOKUP('Xlookup set'!$S303,'Xlookup set'!$A$1:$R$1239,9,FALSE)),"")</f>
        <v/>
      </c>
      <c r="I303" t="str">
        <f>IFERROR(IF(VLOOKUP('Xlookup set'!$S303,'Xlookup set'!$A$1:$R$1239,10,FALSE)=0,"",VLOOKUP('Xlookup set'!$S303,'Xlookup set'!$A$1:$R$1239,10,FALSE)),"")</f>
        <v/>
      </c>
      <c r="J303" t="str">
        <f>IFERROR(IF(VLOOKUP('Xlookup set'!$S303,'Xlookup set'!$A$1:$R$1239,11,FALSE)=0,"",VLOOKUP('Xlookup set'!$S303,'Xlookup set'!$A$1:$R$1239,11,FALSE)),"")</f>
        <v/>
      </c>
      <c r="K303" t="str">
        <f>IFERROR(IF(VLOOKUP('Xlookup set'!$S303,'Xlookup set'!$A$1:$R$1239,12,FALSE)=0,"",VLOOKUP('Xlookup set'!$S303,'Xlookup set'!$A$1:$R$1239,12,FALSE)),"")</f>
        <v/>
      </c>
      <c r="L303" t="str">
        <f>IFERROR(IF(VLOOKUP('Xlookup set'!$S303,'Xlookup set'!$A$1:$R$1239,13,FALSE)=0,"",VLOOKUP('Xlookup set'!$S303,'Xlookup set'!$A$1:$R$1239,13,FALSE)),"")</f>
        <v/>
      </c>
      <c r="M303" t="str">
        <f>IFERROR(IF(VLOOKUP('Xlookup set'!$S303,'Xlookup set'!$A$1:$R$1239,14,FALSE)=0,"",VLOOKUP('Xlookup set'!$S303,'Xlookup set'!$A$1:$R$1239,14,FALSE)),"")</f>
        <v/>
      </c>
      <c r="N303" t="str">
        <f>IFERROR(IF(VLOOKUP('Xlookup set'!$S303,'Xlookup set'!$A$1:$R$1239,15,FALSE)=0,"",VLOOKUP('Xlookup set'!$S303,'Xlookup set'!$A$1:$R$1239,15,FALSE)),"")</f>
        <v/>
      </c>
      <c r="O303" t="str">
        <f>IFERROR(IF(VLOOKUP('Xlookup set'!$S303,'Xlookup set'!$A$1:$R$1239,16,FALSE)=0,"",VLOOKUP('Xlookup set'!$S303,'Xlookup set'!$A$1:$R$1239,16,FALSE)),"")</f>
        <v/>
      </c>
      <c r="P303" t="str">
        <f t="array" aca="1" ref="P303" ca="1">IFERROR(Y2IF(VLOOKUP('Xlookup set'!$S303,'Xlookup set'!$A$1:$R$1239,17,FALSE)=0,"",VLOOKUP('Xlookup set'!$S303,'Xlookup set'!$A$1:$R$1239,17,FALSE)),"")</f>
        <v/>
      </c>
      <c r="Q303" t="str">
        <f>IFERROR(IF(VLOOKUP('Xlookup set'!$S303,'Xlookup set'!$A$1:$R$1239,18,FALSE)=0,"",VLOOKUP('Xlookup set'!$S303,'Xlookup set'!$A$1:$R$1239,18,FALSE)),"")</f>
        <v/>
      </c>
    </row>
    <row r="304" spans="1:17">
      <c r="A304" t="str">
        <f>IFERROR(VLOOKUP('Xlookup set'!$S304,'Xlookup set'!$A$1:$R$1239,2,FALSE),"")</f>
        <v/>
      </c>
      <c r="B304" t="str">
        <f>IF(I304&lt;&gt;"",ドッグキャリー!$I$2,"")</f>
        <v/>
      </c>
      <c r="C304" t="str">
        <f t="shared" si="10"/>
        <v/>
      </c>
      <c r="D304" t="str">
        <f t="shared" si="11"/>
        <v/>
      </c>
      <c r="H304" s="74" t="str">
        <f>IFERROR(IF(VLOOKUP('Xlookup set'!$S304,'Xlookup set'!$A$1:$R$1239,9,FALSE)=0,"",VLOOKUP('Xlookup set'!$S304,'Xlookup set'!$A$1:$R$1239,9,FALSE)),"")</f>
        <v/>
      </c>
      <c r="I304" t="str">
        <f>IFERROR(IF(VLOOKUP('Xlookup set'!$S304,'Xlookup set'!$A$1:$R$1239,10,FALSE)=0,"",VLOOKUP('Xlookup set'!$S304,'Xlookup set'!$A$1:$R$1239,10,FALSE)),"")</f>
        <v/>
      </c>
      <c r="J304" t="str">
        <f>IFERROR(IF(VLOOKUP('Xlookup set'!$S304,'Xlookup set'!$A$1:$R$1239,11,FALSE)=0,"",VLOOKUP('Xlookup set'!$S304,'Xlookup set'!$A$1:$R$1239,11,FALSE)),"")</f>
        <v/>
      </c>
      <c r="K304" t="str">
        <f>IFERROR(IF(VLOOKUP('Xlookup set'!$S304,'Xlookup set'!$A$1:$R$1239,12,FALSE)=0,"",VLOOKUP('Xlookup set'!$S304,'Xlookup set'!$A$1:$R$1239,12,FALSE)),"")</f>
        <v/>
      </c>
      <c r="L304" t="str">
        <f>IFERROR(IF(VLOOKUP('Xlookup set'!$S304,'Xlookup set'!$A$1:$R$1239,13,FALSE)=0,"",VLOOKUP('Xlookup set'!$S304,'Xlookup set'!$A$1:$R$1239,13,FALSE)),"")</f>
        <v/>
      </c>
      <c r="M304" t="str">
        <f>IFERROR(IF(VLOOKUP('Xlookup set'!$S304,'Xlookup set'!$A$1:$R$1239,14,FALSE)=0,"",VLOOKUP('Xlookup set'!$S304,'Xlookup set'!$A$1:$R$1239,14,FALSE)),"")</f>
        <v/>
      </c>
      <c r="N304" t="str">
        <f>IFERROR(IF(VLOOKUP('Xlookup set'!$S304,'Xlookup set'!$A$1:$R$1239,15,FALSE)=0,"",VLOOKUP('Xlookup set'!$S304,'Xlookup set'!$A$1:$R$1239,15,FALSE)),"")</f>
        <v/>
      </c>
      <c r="O304" t="str">
        <f>IFERROR(IF(VLOOKUP('Xlookup set'!$S304,'Xlookup set'!$A$1:$R$1239,16,FALSE)=0,"",VLOOKUP('Xlookup set'!$S304,'Xlookup set'!$A$1:$R$1239,16,FALSE)),"")</f>
        <v/>
      </c>
      <c r="P304" t="str">
        <f t="array" aca="1" ref="P304" ca="1">IFERROR(Y2IF(VLOOKUP('Xlookup set'!$S304,'Xlookup set'!$A$1:$R$1239,17,FALSE)=0,"",VLOOKUP('Xlookup set'!$S304,'Xlookup set'!$A$1:$R$1239,17,FALSE)),"")</f>
        <v/>
      </c>
      <c r="Q304" t="str">
        <f>IFERROR(IF(VLOOKUP('Xlookup set'!$S304,'Xlookup set'!$A$1:$R$1239,18,FALSE)=0,"",VLOOKUP('Xlookup set'!$S304,'Xlookup set'!$A$1:$R$1239,18,FALSE)),"")</f>
        <v/>
      </c>
    </row>
    <row r="305" spans="1:17">
      <c r="A305" t="str">
        <f>IFERROR(VLOOKUP('Xlookup set'!$S305,'Xlookup set'!$A$1:$R$1239,2,FALSE),"")</f>
        <v/>
      </c>
      <c r="B305" t="str">
        <f>IF(I305&lt;&gt;"",ドッグキャリー!$I$2,"")</f>
        <v/>
      </c>
      <c r="C305" t="str">
        <f t="shared" si="10"/>
        <v/>
      </c>
      <c r="D305" t="str">
        <f t="shared" si="11"/>
        <v/>
      </c>
      <c r="H305" s="74" t="str">
        <f>IFERROR(IF(VLOOKUP('Xlookup set'!$S305,'Xlookup set'!$A$1:$R$1239,9,FALSE)=0,"",VLOOKUP('Xlookup set'!$S305,'Xlookup set'!$A$1:$R$1239,9,FALSE)),"")</f>
        <v/>
      </c>
      <c r="I305" t="str">
        <f>IFERROR(IF(VLOOKUP('Xlookup set'!$S305,'Xlookup set'!$A$1:$R$1239,10,FALSE)=0,"",VLOOKUP('Xlookup set'!$S305,'Xlookup set'!$A$1:$R$1239,10,FALSE)),"")</f>
        <v/>
      </c>
      <c r="J305" t="str">
        <f>IFERROR(IF(VLOOKUP('Xlookup set'!$S305,'Xlookup set'!$A$1:$R$1239,11,FALSE)=0,"",VLOOKUP('Xlookup set'!$S305,'Xlookup set'!$A$1:$R$1239,11,FALSE)),"")</f>
        <v/>
      </c>
      <c r="K305" t="str">
        <f>IFERROR(IF(VLOOKUP('Xlookup set'!$S305,'Xlookup set'!$A$1:$R$1239,12,FALSE)=0,"",VLOOKUP('Xlookup set'!$S305,'Xlookup set'!$A$1:$R$1239,12,FALSE)),"")</f>
        <v/>
      </c>
      <c r="L305" t="str">
        <f>IFERROR(IF(VLOOKUP('Xlookup set'!$S305,'Xlookup set'!$A$1:$R$1239,13,FALSE)=0,"",VLOOKUP('Xlookup set'!$S305,'Xlookup set'!$A$1:$R$1239,13,FALSE)),"")</f>
        <v/>
      </c>
      <c r="M305" t="str">
        <f>IFERROR(IF(VLOOKUP('Xlookup set'!$S305,'Xlookup set'!$A$1:$R$1239,14,FALSE)=0,"",VLOOKUP('Xlookup set'!$S305,'Xlookup set'!$A$1:$R$1239,14,FALSE)),"")</f>
        <v/>
      </c>
      <c r="N305" t="str">
        <f>IFERROR(IF(VLOOKUP('Xlookup set'!$S305,'Xlookup set'!$A$1:$R$1239,15,FALSE)=0,"",VLOOKUP('Xlookup set'!$S305,'Xlookup set'!$A$1:$R$1239,15,FALSE)),"")</f>
        <v/>
      </c>
      <c r="O305" t="str">
        <f>IFERROR(IF(VLOOKUP('Xlookup set'!$S305,'Xlookup set'!$A$1:$R$1239,16,FALSE)=0,"",VLOOKUP('Xlookup set'!$S305,'Xlookup set'!$A$1:$R$1239,16,FALSE)),"")</f>
        <v/>
      </c>
      <c r="P305" t="str">
        <f t="array" aca="1" ref="P305" ca="1">IFERROR(Y2IF(VLOOKUP('Xlookup set'!$S305,'Xlookup set'!$A$1:$R$1239,17,FALSE)=0,"",VLOOKUP('Xlookup set'!$S305,'Xlookup set'!$A$1:$R$1239,17,FALSE)),"")</f>
        <v/>
      </c>
      <c r="Q305" t="str">
        <f>IFERROR(IF(VLOOKUP('Xlookup set'!$S305,'Xlookup set'!$A$1:$R$1239,18,FALSE)=0,"",VLOOKUP('Xlookup set'!$S305,'Xlookup set'!$A$1:$R$1239,18,FALSE)),"")</f>
        <v/>
      </c>
    </row>
    <row r="306" spans="1:17">
      <c r="A306" t="str">
        <f>IFERROR(VLOOKUP('Xlookup set'!$S306,'Xlookup set'!$A$1:$R$1239,2,FALSE),"")</f>
        <v/>
      </c>
      <c r="B306" t="str">
        <f>IF(I306&lt;&gt;"",ドッグキャリー!$I$2,"")</f>
        <v/>
      </c>
      <c r="C306" t="str">
        <f t="shared" si="10"/>
        <v/>
      </c>
      <c r="D306" t="str">
        <f t="shared" si="11"/>
        <v/>
      </c>
      <c r="H306" s="74" t="str">
        <f>IFERROR(IF(VLOOKUP('Xlookup set'!$S306,'Xlookup set'!$A$1:$R$1239,9,FALSE)=0,"",VLOOKUP('Xlookup set'!$S306,'Xlookup set'!$A$1:$R$1239,9,FALSE)),"")</f>
        <v/>
      </c>
      <c r="I306" t="str">
        <f>IFERROR(IF(VLOOKUP('Xlookup set'!$S306,'Xlookup set'!$A$1:$R$1239,10,FALSE)=0,"",VLOOKUP('Xlookup set'!$S306,'Xlookup set'!$A$1:$R$1239,10,FALSE)),"")</f>
        <v/>
      </c>
      <c r="J306" t="str">
        <f>IFERROR(IF(VLOOKUP('Xlookup set'!$S306,'Xlookup set'!$A$1:$R$1239,11,FALSE)=0,"",VLOOKUP('Xlookup set'!$S306,'Xlookup set'!$A$1:$R$1239,11,FALSE)),"")</f>
        <v/>
      </c>
      <c r="K306" t="str">
        <f>IFERROR(IF(VLOOKUP('Xlookup set'!$S306,'Xlookup set'!$A$1:$R$1239,12,FALSE)=0,"",VLOOKUP('Xlookup set'!$S306,'Xlookup set'!$A$1:$R$1239,12,FALSE)),"")</f>
        <v/>
      </c>
      <c r="L306" t="str">
        <f>IFERROR(IF(VLOOKUP('Xlookup set'!$S306,'Xlookup set'!$A$1:$R$1239,13,FALSE)=0,"",VLOOKUP('Xlookup set'!$S306,'Xlookup set'!$A$1:$R$1239,13,FALSE)),"")</f>
        <v/>
      </c>
      <c r="M306" t="str">
        <f>IFERROR(IF(VLOOKUP('Xlookup set'!$S306,'Xlookup set'!$A$1:$R$1239,14,FALSE)=0,"",VLOOKUP('Xlookup set'!$S306,'Xlookup set'!$A$1:$R$1239,14,FALSE)),"")</f>
        <v/>
      </c>
      <c r="N306" t="str">
        <f>IFERROR(IF(VLOOKUP('Xlookup set'!$S306,'Xlookup set'!$A$1:$R$1239,15,FALSE)=0,"",VLOOKUP('Xlookup set'!$S306,'Xlookup set'!$A$1:$R$1239,15,FALSE)),"")</f>
        <v/>
      </c>
      <c r="O306" t="str">
        <f>IFERROR(IF(VLOOKUP('Xlookup set'!$S306,'Xlookup set'!$A$1:$R$1239,16,FALSE)=0,"",VLOOKUP('Xlookup set'!$S306,'Xlookup set'!$A$1:$R$1239,16,FALSE)),"")</f>
        <v/>
      </c>
      <c r="P306" t="str">
        <f t="array" aca="1" ref="P306" ca="1">IFERROR(Y2IF(VLOOKUP('Xlookup set'!$S306,'Xlookup set'!$A$1:$R$1239,17,FALSE)=0,"",VLOOKUP('Xlookup set'!$S306,'Xlookup set'!$A$1:$R$1239,17,FALSE)),"")</f>
        <v/>
      </c>
      <c r="Q306" t="str">
        <f>IFERROR(IF(VLOOKUP('Xlookup set'!$S306,'Xlookup set'!$A$1:$R$1239,18,FALSE)=0,"",VLOOKUP('Xlookup set'!$S306,'Xlookup set'!$A$1:$R$1239,18,FALSE)),"")</f>
        <v/>
      </c>
    </row>
    <row r="307" spans="1:17">
      <c r="A307" t="str">
        <f>IFERROR(VLOOKUP('Xlookup set'!$S307,'Xlookup set'!$A$1:$R$1239,2,FALSE),"")</f>
        <v/>
      </c>
      <c r="B307" t="str">
        <f>IF(I307&lt;&gt;"",ドッグキャリー!$I$2,"")</f>
        <v/>
      </c>
      <c r="C307" t="str">
        <f t="shared" si="10"/>
        <v/>
      </c>
      <c r="D307" t="str">
        <f t="shared" si="11"/>
        <v/>
      </c>
      <c r="H307" s="74" t="str">
        <f>IFERROR(IF(VLOOKUP('Xlookup set'!$S307,'Xlookup set'!$A$1:$R$1239,9,FALSE)=0,"",VLOOKUP('Xlookup set'!$S307,'Xlookup set'!$A$1:$R$1239,9,FALSE)),"")</f>
        <v/>
      </c>
      <c r="I307" t="str">
        <f>IFERROR(IF(VLOOKUP('Xlookup set'!$S307,'Xlookup set'!$A$1:$R$1239,10,FALSE)=0,"",VLOOKUP('Xlookup set'!$S307,'Xlookup set'!$A$1:$R$1239,10,FALSE)),"")</f>
        <v/>
      </c>
      <c r="J307" t="str">
        <f>IFERROR(IF(VLOOKUP('Xlookup set'!$S307,'Xlookup set'!$A$1:$R$1239,11,FALSE)=0,"",VLOOKUP('Xlookup set'!$S307,'Xlookup set'!$A$1:$R$1239,11,FALSE)),"")</f>
        <v/>
      </c>
      <c r="K307" t="str">
        <f>IFERROR(IF(VLOOKUP('Xlookup set'!$S307,'Xlookup set'!$A$1:$R$1239,12,FALSE)=0,"",VLOOKUP('Xlookup set'!$S307,'Xlookup set'!$A$1:$R$1239,12,FALSE)),"")</f>
        <v/>
      </c>
      <c r="L307" t="str">
        <f>IFERROR(IF(VLOOKUP('Xlookup set'!$S307,'Xlookup set'!$A$1:$R$1239,13,FALSE)=0,"",VLOOKUP('Xlookup set'!$S307,'Xlookup set'!$A$1:$R$1239,13,FALSE)),"")</f>
        <v/>
      </c>
      <c r="M307" t="str">
        <f>IFERROR(IF(VLOOKUP('Xlookup set'!$S307,'Xlookup set'!$A$1:$R$1239,14,FALSE)=0,"",VLOOKUP('Xlookup set'!$S307,'Xlookup set'!$A$1:$R$1239,14,FALSE)),"")</f>
        <v/>
      </c>
      <c r="N307" t="str">
        <f>IFERROR(IF(VLOOKUP('Xlookup set'!$S307,'Xlookup set'!$A$1:$R$1239,15,FALSE)=0,"",VLOOKUP('Xlookup set'!$S307,'Xlookup set'!$A$1:$R$1239,15,FALSE)),"")</f>
        <v/>
      </c>
      <c r="O307" t="str">
        <f>IFERROR(IF(VLOOKUP('Xlookup set'!$S307,'Xlookup set'!$A$1:$R$1239,16,FALSE)=0,"",VLOOKUP('Xlookup set'!$S307,'Xlookup set'!$A$1:$R$1239,16,FALSE)),"")</f>
        <v/>
      </c>
      <c r="P307" t="str">
        <f t="array" aca="1" ref="P307" ca="1">IFERROR(Y2IF(VLOOKUP('Xlookup set'!$S307,'Xlookup set'!$A$1:$R$1239,17,FALSE)=0,"",VLOOKUP('Xlookup set'!$S307,'Xlookup set'!$A$1:$R$1239,17,FALSE)),"")</f>
        <v/>
      </c>
      <c r="Q307" t="str">
        <f>IFERROR(IF(VLOOKUP('Xlookup set'!$S307,'Xlookup set'!$A$1:$R$1239,18,FALSE)=0,"",VLOOKUP('Xlookup set'!$S307,'Xlookup set'!$A$1:$R$1239,18,FALSE)),"")</f>
        <v/>
      </c>
    </row>
    <row r="308" spans="1:17">
      <c r="A308" t="str">
        <f>IFERROR(VLOOKUP('Xlookup set'!$S308,'Xlookup set'!$A$1:$R$1239,2,FALSE),"")</f>
        <v/>
      </c>
      <c r="B308" t="str">
        <f>IF(I308&lt;&gt;"",ドッグキャリー!$I$2,"")</f>
        <v/>
      </c>
      <c r="C308" t="str">
        <f t="shared" si="10"/>
        <v/>
      </c>
      <c r="D308" t="str">
        <f t="shared" si="11"/>
        <v/>
      </c>
      <c r="H308" s="74" t="str">
        <f>IFERROR(IF(VLOOKUP('Xlookup set'!$S308,'Xlookup set'!$A$1:$R$1239,9,FALSE)=0,"",VLOOKUP('Xlookup set'!$S308,'Xlookup set'!$A$1:$R$1239,9,FALSE)),"")</f>
        <v/>
      </c>
      <c r="I308" t="str">
        <f>IFERROR(IF(VLOOKUP('Xlookup set'!$S308,'Xlookup set'!$A$1:$R$1239,10,FALSE)=0,"",VLOOKUP('Xlookup set'!$S308,'Xlookup set'!$A$1:$R$1239,10,FALSE)),"")</f>
        <v/>
      </c>
      <c r="J308" t="str">
        <f>IFERROR(IF(VLOOKUP('Xlookup set'!$S308,'Xlookup set'!$A$1:$R$1239,11,FALSE)=0,"",VLOOKUP('Xlookup set'!$S308,'Xlookup set'!$A$1:$R$1239,11,FALSE)),"")</f>
        <v/>
      </c>
      <c r="K308" t="str">
        <f>IFERROR(IF(VLOOKUP('Xlookup set'!$S308,'Xlookup set'!$A$1:$R$1239,12,FALSE)=0,"",VLOOKUP('Xlookup set'!$S308,'Xlookup set'!$A$1:$R$1239,12,FALSE)),"")</f>
        <v/>
      </c>
      <c r="L308" t="str">
        <f>IFERROR(IF(VLOOKUP('Xlookup set'!$S308,'Xlookup set'!$A$1:$R$1239,13,FALSE)=0,"",VLOOKUP('Xlookup set'!$S308,'Xlookup set'!$A$1:$R$1239,13,FALSE)),"")</f>
        <v/>
      </c>
      <c r="M308" t="str">
        <f>IFERROR(IF(VLOOKUP('Xlookup set'!$S308,'Xlookup set'!$A$1:$R$1239,14,FALSE)=0,"",VLOOKUP('Xlookup set'!$S308,'Xlookup set'!$A$1:$R$1239,14,FALSE)),"")</f>
        <v/>
      </c>
      <c r="N308" t="str">
        <f>IFERROR(IF(VLOOKUP('Xlookup set'!$S308,'Xlookup set'!$A$1:$R$1239,15,FALSE)=0,"",VLOOKUP('Xlookup set'!$S308,'Xlookup set'!$A$1:$R$1239,15,FALSE)),"")</f>
        <v/>
      </c>
      <c r="O308" t="str">
        <f>IFERROR(IF(VLOOKUP('Xlookup set'!$S308,'Xlookup set'!$A$1:$R$1239,16,FALSE)=0,"",VLOOKUP('Xlookup set'!$S308,'Xlookup set'!$A$1:$R$1239,16,FALSE)),"")</f>
        <v/>
      </c>
      <c r="P308" t="str">
        <f t="array" aca="1" ref="P308" ca="1">IFERROR(Y2IF(VLOOKUP('Xlookup set'!$S308,'Xlookup set'!$A$1:$R$1239,17,FALSE)=0,"",VLOOKUP('Xlookup set'!$S308,'Xlookup set'!$A$1:$R$1239,17,FALSE)),"")</f>
        <v/>
      </c>
      <c r="Q308" t="str">
        <f>IFERROR(IF(VLOOKUP('Xlookup set'!$S308,'Xlookup set'!$A$1:$R$1239,18,FALSE)=0,"",VLOOKUP('Xlookup set'!$S308,'Xlookup set'!$A$1:$R$1239,18,FALSE)),"")</f>
        <v/>
      </c>
    </row>
    <row r="309" spans="1:17">
      <c r="A309" t="str">
        <f>IFERROR(VLOOKUP('Xlookup set'!$S309,'Xlookup set'!$A$1:$R$1239,2,FALSE),"")</f>
        <v/>
      </c>
      <c r="B309" t="str">
        <f>IF(I309&lt;&gt;"",ドッグキャリー!$I$2,"")</f>
        <v/>
      </c>
      <c r="C309" t="str">
        <f t="shared" si="10"/>
        <v/>
      </c>
      <c r="D309" t="str">
        <f t="shared" si="11"/>
        <v/>
      </c>
      <c r="H309" s="74" t="str">
        <f>IFERROR(IF(VLOOKUP('Xlookup set'!$S309,'Xlookup set'!$A$1:$R$1239,9,FALSE)=0,"",VLOOKUP('Xlookup set'!$S309,'Xlookup set'!$A$1:$R$1239,9,FALSE)),"")</f>
        <v/>
      </c>
      <c r="I309" t="str">
        <f>IFERROR(IF(VLOOKUP('Xlookup set'!$S309,'Xlookup set'!$A$1:$R$1239,10,FALSE)=0,"",VLOOKUP('Xlookup set'!$S309,'Xlookup set'!$A$1:$R$1239,10,FALSE)),"")</f>
        <v/>
      </c>
      <c r="J309" t="str">
        <f>IFERROR(IF(VLOOKUP('Xlookup set'!$S309,'Xlookup set'!$A$1:$R$1239,11,FALSE)=0,"",VLOOKUP('Xlookup set'!$S309,'Xlookup set'!$A$1:$R$1239,11,FALSE)),"")</f>
        <v/>
      </c>
      <c r="K309" t="str">
        <f>IFERROR(IF(VLOOKUP('Xlookup set'!$S309,'Xlookup set'!$A$1:$R$1239,12,FALSE)=0,"",VLOOKUP('Xlookup set'!$S309,'Xlookup set'!$A$1:$R$1239,12,FALSE)),"")</f>
        <v/>
      </c>
      <c r="L309" t="str">
        <f>IFERROR(IF(VLOOKUP('Xlookup set'!$S309,'Xlookup set'!$A$1:$R$1239,13,FALSE)=0,"",VLOOKUP('Xlookup set'!$S309,'Xlookup set'!$A$1:$R$1239,13,FALSE)),"")</f>
        <v/>
      </c>
      <c r="M309" t="str">
        <f>IFERROR(IF(VLOOKUP('Xlookup set'!$S309,'Xlookup set'!$A$1:$R$1239,14,FALSE)=0,"",VLOOKUP('Xlookup set'!$S309,'Xlookup set'!$A$1:$R$1239,14,FALSE)),"")</f>
        <v/>
      </c>
      <c r="N309" t="str">
        <f>IFERROR(IF(VLOOKUP('Xlookup set'!$S309,'Xlookup set'!$A$1:$R$1239,15,FALSE)=0,"",VLOOKUP('Xlookup set'!$S309,'Xlookup set'!$A$1:$R$1239,15,FALSE)),"")</f>
        <v/>
      </c>
      <c r="O309" t="str">
        <f>IFERROR(IF(VLOOKUP('Xlookup set'!$S309,'Xlookup set'!$A$1:$R$1239,16,FALSE)=0,"",VLOOKUP('Xlookup set'!$S309,'Xlookup set'!$A$1:$R$1239,16,FALSE)),"")</f>
        <v/>
      </c>
      <c r="P309" t="str">
        <f t="array" aca="1" ref="P309" ca="1">IFERROR(Y2IF(VLOOKUP('Xlookup set'!$S309,'Xlookup set'!$A$1:$R$1239,17,FALSE)=0,"",VLOOKUP('Xlookup set'!$S309,'Xlookup set'!$A$1:$R$1239,17,FALSE)),"")</f>
        <v/>
      </c>
      <c r="Q309" t="str">
        <f>IFERROR(IF(VLOOKUP('Xlookup set'!$S309,'Xlookup set'!$A$1:$R$1239,18,FALSE)=0,"",VLOOKUP('Xlookup set'!$S309,'Xlookup set'!$A$1:$R$1239,18,FALSE)),"")</f>
        <v/>
      </c>
    </row>
    <row r="310" spans="1:17">
      <c r="A310" t="str">
        <f>IFERROR(VLOOKUP('Xlookup set'!$S310,'Xlookup set'!$A$1:$R$1239,2,FALSE),"")</f>
        <v/>
      </c>
      <c r="B310" t="str">
        <f>IF(I310&lt;&gt;"",ドッグキャリー!$I$2,"")</f>
        <v/>
      </c>
      <c r="C310" t="str">
        <f t="shared" si="10"/>
        <v/>
      </c>
      <c r="D310" t="str">
        <f t="shared" si="11"/>
        <v/>
      </c>
      <c r="H310" s="74" t="str">
        <f>IFERROR(IF(VLOOKUP('Xlookup set'!$S310,'Xlookup set'!$A$1:$R$1239,9,FALSE)=0,"",VLOOKUP('Xlookup set'!$S310,'Xlookup set'!$A$1:$R$1239,9,FALSE)),"")</f>
        <v/>
      </c>
      <c r="I310" t="str">
        <f>IFERROR(IF(VLOOKUP('Xlookup set'!$S310,'Xlookup set'!$A$1:$R$1239,10,FALSE)=0,"",VLOOKUP('Xlookup set'!$S310,'Xlookup set'!$A$1:$R$1239,10,FALSE)),"")</f>
        <v/>
      </c>
      <c r="J310" t="str">
        <f>IFERROR(IF(VLOOKUP('Xlookup set'!$S310,'Xlookup set'!$A$1:$R$1239,11,FALSE)=0,"",VLOOKUP('Xlookup set'!$S310,'Xlookup set'!$A$1:$R$1239,11,FALSE)),"")</f>
        <v/>
      </c>
      <c r="K310" t="str">
        <f>IFERROR(IF(VLOOKUP('Xlookup set'!$S310,'Xlookup set'!$A$1:$R$1239,12,FALSE)=0,"",VLOOKUP('Xlookup set'!$S310,'Xlookup set'!$A$1:$R$1239,12,FALSE)),"")</f>
        <v/>
      </c>
      <c r="L310" t="str">
        <f>IFERROR(IF(VLOOKUP('Xlookup set'!$S310,'Xlookup set'!$A$1:$R$1239,13,FALSE)=0,"",VLOOKUP('Xlookup set'!$S310,'Xlookup set'!$A$1:$R$1239,13,FALSE)),"")</f>
        <v/>
      </c>
      <c r="M310" t="str">
        <f>IFERROR(IF(VLOOKUP('Xlookup set'!$S310,'Xlookup set'!$A$1:$R$1239,14,FALSE)=0,"",VLOOKUP('Xlookup set'!$S310,'Xlookup set'!$A$1:$R$1239,14,FALSE)),"")</f>
        <v/>
      </c>
      <c r="N310" t="str">
        <f>IFERROR(IF(VLOOKUP('Xlookup set'!$S310,'Xlookup set'!$A$1:$R$1239,15,FALSE)=0,"",VLOOKUP('Xlookup set'!$S310,'Xlookup set'!$A$1:$R$1239,15,FALSE)),"")</f>
        <v/>
      </c>
      <c r="O310" t="str">
        <f>IFERROR(IF(VLOOKUP('Xlookup set'!$S310,'Xlookup set'!$A$1:$R$1239,16,FALSE)=0,"",VLOOKUP('Xlookup set'!$S310,'Xlookup set'!$A$1:$R$1239,16,FALSE)),"")</f>
        <v/>
      </c>
      <c r="P310" t="str">
        <f t="array" aca="1" ref="P310" ca="1">IFERROR(Y2IF(VLOOKUP('Xlookup set'!$S310,'Xlookup set'!$A$1:$R$1239,17,FALSE)=0,"",VLOOKUP('Xlookup set'!$S310,'Xlookup set'!$A$1:$R$1239,17,FALSE)),"")</f>
        <v/>
      </c>
      <c r="Q310" t="str">
        <f>IFERROR(IF(VLOOKUP('Xlookup set'!$S310,'Xlookup set'!$A$1:$R$1239,18,FALSE)=0,"",VLOOKUP('Xlookup set'!$S310,'Xlookup set'!$A$1:$R$1239,18,FALSE)),"")</f>
        <v/>
      </c>
    </row>
    <row r="311" spans="1:17">
      <c r="A311" t="str">
        <f>IFERROR(VLOOKUP('Xlookup set'!$S311,'Xlookup set'!$A$1:$R$1239,2,FALSE),"")</f>
        <v/>
      </c>
      <c r="B311" t="str">
        <f>IF(I311&lt;&gt;"",ドッグキャリー!$I$2,"")</f>
        <v/>
      </c>
      <c r="C311" t="str">
        <f t="shared" si="10"/>
        <v/>
      </c>
      <c r="D311" t="str">
        <f t="shared" si="11"/>
        <v/>
      </c>
      <c r="H311" s="74" t="str">
        <f>IFERROR(IF(VLOOKUP('Xlookup set'!$S311,'Xlookup set'!$A$1:$R$1239,9,FALSE)=0,"",VLOOKUP('Xlookup set'!$S311,'Xlookup set'!$A$1:$R$1239,9,FALSE)),"")</f>
        <v/>
      </c>
      <c r="I311" t="str">
        <f>IFERROR(IF(VLOOKUP('Xlookup set'!$S311,'Xlookup set'!$A$1:$R$1239,10,FALSE)=0,"",VLOOKUP('Xlookup set'!$S311,'Xlookup set'!$A$1:$R$1239,10,FALSE)),"")</f>
        <v/>
      </c>
      <c r="J311" t="str">
        <f>IFERROR(IF(VLOOKUP('Xlookup set'!$S311,'Xlookup set'!$A$1:$R$1239,11,FALSE)=0,"",VLOOKUP('Xlookup set'!$S311,'Xlookup set'!$A$1:$R$1239,11,FALSE)),"")</f>
        <v/>
      </c>
      <c r="K311" t="str">
        <f>IFERROR(IF(VLOOKUP('Xlookup set'!$S311,'Xlookup set'!$A$1:$R$1239,12,FALSE)=0,"",VLOOKUP('Xlookup set'!$S311,'Xlookup set'!$A$1:$R$1239,12,FALSE)),"")</f>
        <v/>
      </c>
      <c r="L311" t="str">
        <f>IFERROR(IF(VLOOKUP('Xlookup set'!$S311,'Xlookup set'!$A$1:$R$1239,13,FALSE)=0,"",VLOOKUP('Xlookup set'!$S311,'Xlookup set'!$A$1:$R$1239,13,FALSE)),"")</f>
        <v/>
      </c>
      <c r="M311" t="str">
        <f>IFERROR(IF(VLOOKUP('Xlookup set'!$S311,'Xlookup set'!$A$1:$R$1239,14,FALSE)=0,"",VLOOKUP('Xlookup set'!$S311,'Xlookup set'!$A$1:$R$1239,14,FALSE)),"")</f>
        <v/>
      </c>
      <c r="N311" t="str">
        <f>IFERROR(IF(VLOOKUP('Xlookup set'!$S311,'Xlookup set'!$A$1:$R$1239,15,FALSE)=0,"",VLOOKUP('Xlookup set'!$S311,'Xlookup set'!$A$1:$R$1239,15,FALSE)),"")</f>
        <v/>
      </c>
      <c r="O311" t="str">
        <f>IFERROR(IF(VLOOKUP('Xlookup set'!$S311,'Xlookup set'!$A$1:$R$1239,16,FALSE)=0,"",VLOOKUP('Xlookup set'!$S311,'Xlookup set'!$A$1:$R$1239,16,FALSE)),"")</f>
        <v/>
      </c>
      <c r="P311" t="str">
        <f t="array" aca="1" ref="P311" ca="1">IFERROR(Y2IF(VLOOKUP('Xlookup set'!$S311,'Xlookup set'!$A$1:$R$1239,17,FALSE)=0,"",VLOOKUP('Xlookup set'!$S311,'Xlookup set'!$A$1:$R$1239,17,FALSE)),"")</f>
        <v/>
      </c>
      <c r="Q311" t="str">
        <f>IFERROR(IF(VLOOKUP('Xlookup set'!$S311,'Xlookup set'!$A$1:$R$1239,18,FALSE)=0,"",VLOOKUP('Xlookup set'!$S311,'Xlookup set'!$A$1:$R$1239,18,FALSE)),"")</f>
        <v/>
      </c>
    </row>
    <row r="312" spans="1:17">
      <c r="A312" t="str">
        <f>IFERROR(VLOOKUP('Xlookup set'!$S312,'Xlookup set'!$A$1:$R$1239,2,FALSE),"")</f>
        <v/>
      </c>
      <c r="B312" t="str">
        <f>IF(I312&lt;&gt;"",ドッグキャリー!$I$2,"")</f>
        <v/>
      </c>
      <c r="C312" t="str">
        <f t="shared" si="10"/>
        <v/>
      </c>
      <c r="D312" t="str">
        <f t="shared" si="11"/>
        <v/>
      </c>
      <c r="H312" s="74" t="str">
        <f>IFERROR(IF(VLOOKUP('Xlookup set'!$S312,'Xlookup set'!$A$1:$R$1239,9,FALSE)=0,"",VLOOKUP('Xlookup set'!$S312,'Xlookup set'!$A$1:$R$1239,9,FALSE)),"")</f>
        <v/>
      </c>
      <c r="I312" t="str">
        <f>IFERROR(IF(VLOOKUP('Xlookup set'!$S312,'Xlookup set'!$A$1:$R$1239,10,FALSE)=0,"",VLOOKUP('Xlookup set'!$S312,'Xlookup set'!$A$1:$R$1239,10,FALSE)),"")</f>
        <v/>
      </c>
      <c r="J312" t="str">
        <f>IFERROR(IF(VLOOKUP('Xlookup set'!$S312,'Xlookup set'!$A$1:$R$1239,11,FALSE)=0,"",VLOOKUP('Xlookup set'!$S312,'Xlookup set'!$A$1:$R$1239,11,FALSE)),"")</f>
        <v/>
      </c>
      <c r="K312" t="str">
        <f>IFERROR(IF(VLOOKUP('Xlookup set'!$S312,'Xlookup set'!$A$1:$R$1239,12,FALSE)=0,"",VLOOKUP('Xlookup set'!$S312,'Xlookup set'!$A$1:$R$1239,12,FALSE)),"")</f>
        <v/>
      </c>
      <c r="L312" t="str">
        <f>IFERROR(IF(VLOOKUP('Xlookup set'!$S312,'Xlookup set'!$A$1:$R$1239,13,FALSE)=0,"",VLOOKUP('Xlookup set'!$S312,'Xlookup set'!$A$1:$R$1239,13,FALSE)),"")</f>
        <v/>
      </c>
      <c r="M312" t="str">
        <f>IFERROR(IF(VLOOKUP('Xlookup set'!$S312,'Xlookup set'!$A$1:$R$1239,14,FALSE)=0,"",VLOOKUP('Xlookup set'!$S312,'Xlookup set'!$A$1:$R$1239,14,FALSE)),"")</f>
        <v/>
      </c>
      <c r="N312" t="str">
        <f>IFERROR(IF(VLOOKUP('Xlookup set'!$S312,'Xlookup set'!$A$1:$R$1239,15,FALSE)=0,"",VLOOKUP('Xlookup set'!$S312,'Xlookup set'!$A$1:$R$1239,15,FALSE)),"")</f>
        <v/>
      </c>
      <c r="O312" t="str">
        <f>IFERROR(IF(VLOOKUP('Xlookup set'!$S312,'Xlookup set'!$A$1:$R$1239,16,FALSE)=0,"",VLOOKUP('Xlookup set'!$S312,'Xlookup set'!$A$1:$R$1239,16,FALSE)),"")</f>
        <v/>
      </c>
      <c r="P312" t="str">
        <f t="array" aca="1" ref="P312" ca="1">IFERROR(Y2IF(VLOOKUP('Xlookup set'!$S312,'Xlookup set'!$A$1:$R$1239,17,FALSE)=0,"",VLOOKUP('Xlookup set'!$S312,'Xlookup set'!$A$1:$R$1239,17,FALSE)),"")</f>
        <v/>
      </c>
      <c r="Q312" t="str">
        <f>IFERROR(IF(VLOOKUP('Xlookup set'!$S312,'Xlookup set'!$A$1:$R$1239,18,FALSE)=0,"",VLOOKUP('Xlookup set'!$S312,'Xlookup set'!$A$1:$R$1239,18,FALSE)),"")</f>
        <v/>
      </c>
    </row>
    <row r="313" spans="1:17">
      <c r="A313" t="str">
        <f>IFERROR(VLOOKUP('Xlookup set'!$S313,'Xlookup set'!$A$1:$R$1239,2,FALSE),"")</f>
        <v/>
      </c>
      <c r="B313" t="str">
        <f>IF(I313&lt;&gt;"",ドッグキャリー!$I$2,"")</f>
        <v/>
      </c>
      <c r="C313" t="str">
        <f t="shared" si="10"/>
        <v/>
      </c>
      <c r="D313" t="str">
        <f t="shared" si="11"/>
        <v/>
      </c>
      <c r="H313" s="74" t="str">
        <f>IFERROR(IF(VLOOKUP('Xlookup set'!$S313,'Xlookup set'!$A$1:$R$1239,9,FALSE)=0,"",VLOOKUP('Xlookup set'!$S313,'Xlookup set'!$A$1:$R$1239,9,FALSE)),"")</f>
        <v/>
      </c>
      <c r="I313" t="str">
        <f>IFERROR(IF(VLOOKUP('Xlookup set'!$S313,'Xlookup set'!$A$1:$R$1239,10,FALSE)=0,"",VLOOKUP('Xlookup set'!$S313,'Xlookup set'!$A$1:$R$1239,10,FALSE)),"")</f>
        <v/>
      </c>
      <c r="J313" t="str">
        <f>IFERROR(IF(VLOOKUP('Xlookup set'!$S313,'Xlookup set'!$A$1:$R$1239,11,FALSE)=0,"",VLOOKUP('Xlookup set'!$S313,'Xlookup set'!$A$1:$R$1239,11,FALSE)),"")</f>
        <v/>
      </c>
      <c r="K313" t="str">
        <f>IFERROR(IF(VLOOKUP('Xlookup set'!$S313,'Xlookup set'!$A$1:$R$1239,12,FALSE)=0,"",VLOOKUP('Xlookup set'!$S313,'Xlookup set'!$A$1:$R$1239,12,FALSE)),"")</f>
        <v/>
      </c>
      <c r="L313" t="str">
        <f>IFERROR(IF(VLOOKUP('Xlookup set'!$S313,'Xlookup set'!$A$1:$R$1239,13,FALSE)=0,"",VLOOKUP('Xlookup set'!$S313,'Xlookup set'!$A$1:$R$1239,13,FALSE)),"")</f>
        <v/>
      </c>
      <c r="M313" t="str">
        <f>IFERROR(IF(VLOOKUP('Xlookup set'!$S313,'Xlookup set'!$A$1:$R$1239,14,FALSE)=0,"",VLOOKUP('Xlookup set'!$S313,'Xlookup set'!$A$1:$R$1239,14,FALSE)),"")</f>
        <v/>
      </c>
      <c r="N313" t="str">
        <f>IFERROR(IF(VLOOKUP('Xlookup set'!$S313,'Xlookup set'!$A$1:$R$1239,15,FALSE)=0,"",VLOOKUP('Xlookup set'!$S313,'Xlookup set'!$A$1:$R$1239,15,FALSE)),"")</f>
        <v/>
      </c>
      <c r="O313" t="str">
        <f>IFERROR(IF(VLOOKUP('Xlookup set'!$S313,'Xlookup set'!$A$1:$R$1239,16,FALSE)=0,"",VLOOKUP('Xlookup set'!$S313,'Xlookup set'!$A$1:$R$1239,16,FALSE)),"")</f>
        <v/>
      </c>
      <c r="P313" t="str">
        <f t="array" aca="1" ref="P313" ca="1">IFERROR(Y2IF(VLOOKUP('Xlookup set'!$S313,'Xlookup set'!$A$1:$R$1239,17,FALSE)=0,"",VLOOKUP('Xlookup set'!$S313,'Xlookup set'!$A$1:$R$1239,17,FALSE)),"")</f>
        <v/>
      </c>
      <c r="Q313" t="str">
        <f>IFERROR(IF(VLOOKUP('Xlookup set'!$S313,'Xlookup set'!$A$1:$R$1239,18,FALSE)=0,"",VLOOKUP('Xlookup set'!$S313,'Xlookup set'!$A$1:$R$1239,18,FALSE)),"")</f>
        <v/>
      </c>
    </row>
    <row r="314" spans="1:17">
      <c r="A314" t="str">
        <f>IFERROR(VLOOKUP('Xlookup set'!$S314,'Xlookup set'!$A$1:$R$1239,2,FALSE),"")</f>
        <v/>
      </c>
      <c r="B314" t="str">
        <f>IF(I314&lt;&gt;"",ドッグキャリー!$I$2,"")</f>
        <v/>
      </c>
      <c r="C314" t="str">
        <f t="shared" si="10"/>
        <v/>
      </c>
      <c r="D314" t="str">
        <f t="shared" si="11"/>
        <v/>
      </c>
      <c r="H314" s="74" t="str">
        <f>IFERROR(IF(VLOOKUP('Xlookup set'!$S314,'Xlookup set'!$A$1:$R$1239,9,FALSE)=0,"",VLOOKUP('Xlookup set'!$S314,'Xlookup set'!$A$1:$R$1239,9,FALSE)),"")</f>
        <v/>
      </c>
      <c r="I314" t="str">
        <f>IFERROR(IF(VLOOKUP('Xlookup set'!$S314,'Xlookup set'!$A$1:$R$1239,10,FALSE)=0,"",VLOOKUP('Xlookup set'!$S314,'Xlookup set'!$A$1:$R$1239,10,FALSE)),"")</f>
        <v/>
      </c>
      <c r="J314" t="str">
        <f>IFERROR(IF(VLOOKUP('Xlookup set'!$S314,'Xlookup set'!$A$1:$R$1239,11,FALSE)=0,"",VLOOKUP('Xlookup set'!$S314,'Xlookup set'!$A$1:$R$1239,11,FALSE)),"")</f>
        <v/>
      </c>
      <c r="K314" t="str">
        <f>IFERROR(IF(VLOOKUP('Xlookup set'!$S314,'Xlookup set'!$A$1:$R$1239,12,FALSE)=0,"",VLOOKUP('Xlookup set'!$S314,'Xlookup set'!$A$1:$R$1239,12,FALSE)),"")</f>
        <v/>
      </c>
      <c r="L314" t="str">
        <f>IFERROR(IF(VLOOKUP('Xlookup set'!$S314,'Xlookup set'!$A$1:$R$1239,13,FALSE)=0,"",VLOOKUP('Xlookup set'!$S314,'Xlookup set'!$A$1:$R$1239,13,FALSE)),"")</f>
        <v/>
      </c>
      <c r="M314" t="str">
        <f>IFERROR(IF(VLOOKUP('Xlookup set'!$S314,'Xlookup set'!$A$1:$R$1239,14,FALSE)=0,"",VLOOKUP('Xlookup set'!$S314,'Xlookup set'!$A$1:$R$1239,14,FALSE)),"")</f>
        <v/>
      </c>
      <c r="N314" t="str">
        <f>IFERROR(IF(VLOOKUP('Xlookup set'!$S314,'Xlookup set'!$A$1:$R$1239,15,FALSE)=0,"",VLOOKUP('Xlookup set'!$S314,'Xlookup set'!$A$1:$R$1239,15,FALSE)),"")</f>
        <v/>
      </c>
      <c r="O314" t="str">
        <f>IFERROR(IF(VLOOKUP('Xlookup set'!$S314,'Xlookup set'!$A$1:$R$1239,16,FALSE)=0,"",VLOOKUP('Xlookup set'!$S314,'Xlookup set'!$A$1:$R$1239,16,FALSE)),"")</f>
        <v/>
      </c>
      <c r="P314" t="str">
        <f t="array" aca="1" ref="P314" ca="1">IFERROR(Y2IF(VLOOKUP('Xlookup set'!$S314,'Xlookup set'!$A$1:$R$1239,17,FALSE)=0,"",VLOOKUP('Xlookup set'!$S314,'Xlookup set'!$A$1:$R$1239,17,FALSE)),"")</f>
        <v/>
      </c>
      <c r="Q314" t="str">
        <f>IFERROR(IF(VLOOKUP('Xlookup set'!$S314,'Xlookup set'!$A$1:$R$1239,18,FALSE)=0,"",VLOOKUP('Xlookup set'!$S314,'Xlookup set'!$A$1:$R$1239,18,FALSE)),"")</f>
        <v/>
      </c>
    </row>
    <row r="315" spans="1:17">
      <c r="A315" t="str">
        <f>IFERROR(VLOOKUP('Xlookup set'!$S315,'Xlookup set'!$A$1:$R$1239,2,FALSE),"")</f>
        <v/>
      </c>
      <c r="B315" t="str">
        <f>IF(I315&lt;&gt;"",ドッグキャリー!$I$2,"")</f>
        <v/>
      </c>
      <c r="C315" t="str">
        <f t="shared" si="10"/>
        <v/>
      </c>
      <c r="D315" t="str">
        <f t="shared" si="11"/>
        <v/>
      </c>
      <c r="H315" s="74" t="str">
        <f>IFERROR(IF(VLOOKUP('Xlookup set'!$S315,'Xlookup set'!$A$1:$R$1239,9,FALSE)=0,"",VLOOKUP('Xlookup set'!$S315,'Xlookup set'!$A$1:$R$1239,9,FALSE)),"")</f>
        <v/>
      </c>
      <c r="I315" t="str">
        <f>IFERROR(IF(VLOOKUP('Xlookup set'!$S315,'Xlookup set'!$A$1:$R$1239,10,FALSE)=0,"",VLOOKUP('Xlookup set'!$S315,'Xlookup set'!$A$1:$R$1239,10,FALSE)),"")</f>
        <v/>
      </c>
      <c r="J315" t="str">
        <f>IFERROR(IF(VLOOKUP('Xlookup set'!$S315,'Xlookup set'!$A$1:$R$1239,11,FALSE)=0,"",VLOOKUP('Xlookup set'!$S315,'Xlookup set'!$A$1:$R$1239,11,FALSE)),"")</f>
        <v/>
      </c>
      <c r="K315" t="str">
        <f>IFERROR(IF(VLOOKUP('Xlookup set'!$S315,'Xlookup set'!$A$1:$R$1239,12,FALSE)=0,"",VLOOKUP('Xlookup set'!$S315,'Xlookup set'!$A$1:$R$1239,12,FALSE)),"")</f>
        <v/>
      </c>
      <c r="L315" t="str">
        <f>IFERROR(IF(VLOOKUP('Xlookup set'!$S315,'Xlookup set'!$A$1:$R$1239,13,FALSE)=0,"",VLOOKUP('Xlookup set'!$S315,'Xlookup set'!$A$1:$R$1239,13,FALSE)),"")</f>
        <v/>
      </c>
      <c r="M315" t="str">
        <f>IFERROR(IF(VLOOKUP('Xlookup set'!$S315,'Xlookup set'!$A$1:$R$1239,14,FALSE)=0,"",VLOOKUP('Xlookup set'!$S315,'Xlookup set'!$A$1:$R$1239,14,FALSE)),"")</f>
        <v/>
      </c>
      <c r="N315" t="str">
        <f>IFERROR(IF(VLOOKUP('Xlookup set'!$S315,'Xlookup set'!$A$1:$R$1239,15,FALSE)=0,"",VLOOKUP('Xlookup set'!$S315,'Xlookup set'!$A$1:$R$1239,15,FALSE)),"")</f>
        <v/>
      </c>
      <c r="O315" t="str">
        <f>IFERROR(IF(VLOOKUP('Xlookup set'!$S315,'Xlookup set'!$A$1:$R$1239,16,FALSE)=0,"",VLOOKUP('Xlookup set'!$S315,'Xlookup set'!$A$1:$R$1239,16,FALSE)),"")</f>
        <v/>
      </c>
      <c r="P315" t="str">
        <f t="array" aca="1" ref="P315" ca="1">IFERROR(Y2IF(VLOOKUP('Xlookup set'!$S315,'Xlookup set'!$A$1:$R$1239,17,FALSE)=0,"",VLOOKUP('Xlookup set'!$S315,'Xlookup set'!$A$1:$R$1239,17,FALSE)),"")</f>
        <v/>
      </c>
      <c r="Q315" t="str">
        <f>IFERROR(IF(VLOOKUP('Xlookup set'!$S315,'Xlookup set'!$A$1:$R$1239,18,FALSE)=0,"",VLOOKUP('Xlookup set'!$S315,'Xlookup set'!$A$1:$R$1239,18,FALSE)),"")</f>
        <v/>
      </c>
    </row>
    <row r="316" spans="1:17">
      <c r="A316" t="str">
        <f>IFERROR(VLOOKUP('Xlookup set'!$S316,'Xlookup set'!$A$1:$R$1239,2,FALSE),"")</f>
        <v/>
      </c>
      <c r="B316" t="str">
        <f>IF(I316&lt;&gt;"",ドッグキャリー!$I$2,"")</f>
        <v/>
      </c>
      <c r="C316" t="str">
        <f t="shared" si="10"/>
        <v/>
      </c>
      <c r="D316" t="str">
        <f t="shared" si="11"/>
        <v/>
      </c>
      <c r="H316" s="74" t="str">
        <f>IFERROR(IF(VLOOKUP('Xlookup set'!$S316,'Xlookup set'!$A$1:$R$1239,9,FALSE)=0,"",VLOOKUP('Xlookup set'!$S316,'Xlookup set'!$A$1:$R$1239,9,FALSE)),"")</f>
        <v/>
      </c>
      <c r="I316" t="str">
        <f>IFERROR(IF(VLOOKUP('Xlookup set'!$S316,'Xlookup set'!$A$1:$R$1239,10,FALSE)=0,"",VLOOKUP('Xlookup set'!$S316,'Xlookup set'!$A$1:$R$1239,10,FALSE)),"")</f>
        <v/>
      </c>
      <c r="J316" t="str">
        <f>IFERROR(IF(VLOOKUP('Xlookup set'!$S316,'Xlookup set'!$A$1:$R$1239,11,FALSE)=0,"",VLOOKUP('Xlookup set'!$S316,'Xlookup set'!$A$1:$R$1239,11,FALSE)),"")</f>
        <v/>
      </c>
      <c r="K316" t="str">
        <f>IFERROR(IF(VLOOKUP('Xlookup set'!$S316,'Xlookup set'!$A$1:$R$1239,12,FALSE)=0,"",VLOOKUP('Xlookup set'!$S316,'Xlookup set'!$A$1:$R$1239,12,FALSE)),"")</f>
        <v/>
      </c>
      <c r="L316" t="str">
        <f>IFERROR(IF(VLOOKUP('Xlookup set'!$S316,'Xlookup set'!$A$1:$R$1239,13,FALSE)=0,"",VLOOKUP('Xlookup set'!$S316,'Xlookup set'!$A$1:$R$1239,13,FALSE)),"")</f>
        <v/>
      </c>
      <c r="M316" t="str">
        <f>IFERROR(IF(VLOOKUP('Xlookup set'!$S316,'Xlookup set'!$A$1:$R$1239,14,FALSE)=0,"",VLOOKUP('Xlookup set'!$S316,'Xlookup set'!$A$1:$R$1239,14,FALSE)),"")</f>
        <v/>
      </c>
      <c r="N316" t="str">
        <f>IFERROR(IF(VLOOKUP('Xlookup set'!$S316,'Xlookup set'!$A$1:$R$1239,15,FALSE)=0,"",VLOOKUP('Xlookup set'!$S316,'Xlookup set'!$A$1:$R$1239,15,FALSE)),"")</f>
        <v/>
      </c>
      <c r="O316" t="str">
        <f>IFERROR(IF(VLOOKUP('Xlookup set'!$S316,'Xlookup set'!$A$1:$R$1239,16,FALSE)=0,"",VLOOKUP('Xlookup set'!$S316,'Xlookup set'!$A$1:$R$1239,16,FALSE)),"")</f>
        <v/>
      </c>
      <c r="P316" t="str">
        <f t="array" aca="1" ref="P316" ca="1">IFERROR(Y2IF(VLOOKUP('Xlookup set'!$S316,'Xlookup set'!$A$1:$R$1239,17,FALSE)=0,"",VLOOKUP('Xlookup set'!$S316,'Xlookup set'!$A$1:$R$1239,17,FALSE)),"")</f>
        <v/>
      </c>
      <c r="Q316" t="str">
        <f>IFERROR(IF(VLOOKUP('Xlookup set'!$S316,'Xlookup set'!$A$1:$R$1239,18,FALSE)=0,"",VLOOKUP('Xlookup set'!$S316,'Xlookup set'!$A$1:$R$1239,18,FALSE)),"")</f>
        <v/>
      </c>
    </row>
    <row r="317" spans="1:17">
      <c r="A317" t="str">
        <f>IFERROR(VLOOKUP('Xlookup set'!$S317,'Xlookup set'!$A$1:$R$1239,2,FALSE),"")</f>
        <v/>
      </c>
      <c r="B317" t="str">
        <f>IF(I317&lt;&gt;"",ドッグキャリー!$I$2,"")</f>
        <v/>
      </c>
      <c r="C317" t="str">
        <f t="shared" si="10"/>
        <v/>
      </c>
      <c r="D317" t="str">
        <f t="shared" si="11"/>
        <v/>
      </c>
      <c r="H317" s="74" t="str">
        <f>IFERROR(IF(VLOOKUP('Xlookup set'!$S317,'Xlookup set'!$A$1:$R$1239,9,FALSE)=0,"",VLOOKUP('Xlookup set'!$S317,'Xlookup set'!$A$1:$R$1239,9,FALSE)),"")</f>
        <v/>
      </c>
      <c r="I317" t="str">
        <f>IFERROR(IF(VLOOKUP('Xlookup set'!$S317,'Xlookup set'!$A$1:$R$1239,10,FALSE)=0,"",VLOOKUP('Xlookup set'!$S317,'Xlookup set'!$A$1:$R$1239,10,FALSE)),"")</f>
        <v/>
      </c>
      <c r="J317" t="str">
        <f>IFERROR(IF(VLOOKUP('Xlookup set'!$S317,'Xlookup set'!$A$1:$R$1239,11,FALSE)=0,"",VLOOKUP('Xlookup set'!$S317,'Xlookup set'!$A$1:$R$1239,11,FALSE)),"")</f>
        <v/>
      </c>
      <c r="K317" t="str">
        <f>IFERROR(IF(VLOOKUP('Xlookup set'!$S317,'Xlookup set'!$A$1:$R$1239,12,FALSE)=0,"",VLOOKUP('Xlookup set'!$S317,'Xlookup set'!$A$1:$R$1239,12,FALSE)),"")</f>
        <v/>
      </c>
      <c r="L317" t="str">
        <f>IFERROR(IF(VLOOKUP('Xlookup set'!$S317,'Xlookup set'!$A$1:$R$1239,13,FALSE)=0,"",VLOOKUP('Xlookup set'!$S317,'Xlookup set'!$A$1:$R$1239,13,FALSE)),"")</f>
        <v/>
      </c>
      <c r="M317" t="str">
        <f>IFERROR(IF(VLOOKUP('Xlookup set'!$S317,'Xlookup set'!$A$1:$R$1239,14,FALSE)=0,"",VLOOKUP('Xlookup set'!$S317,'Xlookup set'!$A$1:$R$1239,14,FALSE)),"")</f>
        <v/>
      </c>
      <c r="N317" t="str">
        <f>IFERROR(IF(VLOOKUP('Xlookup set'!$S317,'Xlookup set'!$A$1:$R$1239,15,FALSE)=0,"",VLOOKUP('Xlookup set'!$S317,'Xlookup set'!$A$1:$R$1239,15,FALSE)),"")</f>
        <v/>
      </c>
      <c r="O317" t="str">
        <f>IFERROR(IF(VLOOKUP('Xlookup set'!$S317,'Xlookup set'!$A$1:$R$1239,16,FALSE)=0,"",VLOOKUP('Xlookup set'!$S317,'Xlookup set'!$A$1:$R$1239,16,FALSE)),"")</f>
        <v/>
      </c>
      <c r="P317" t="str">
        <f t="array" aca="1" ref="P317" ca="1">IFERROR(Y2IF(VLOOKUP('Xlookup set'!$S317,'Xlookup set'!$A$1:$R$1239,17,FALSE)=0,"",VLOOKUP('Xlookup set'!$S317,'Xlookup set'!$A$1:$R$1239,17,FALSE)),"")</f>
        <v/>
      </c>
      <c r="Q317" t="str">
        <f>IFERROR(IF(VLOOKUP('Xlookup set'!$S317,'Xlookup set'!$A$1:$R$1239,18,FALSE)=0,"",VLOOKUP('Xlookup set'!$S317,'Xlookup set'!$A$1:$R$1239,18,FALSE)),"")</f>
        <v/>
      </c>
    </row>
    <row r="318" spans="1:17">
      <c r="A318" t="str">
        <f>IFERROR(VLOOKUP('Xlookup set'!$S318,'Xlookup set'!$A$1:$R$1239,2,FALSE),"")</f>
        <v/>
      </c>
      <c r="B318" t="str">
        <f>IF(I318&lt;&gt;"",ドッグキャリー!$I$2,"")</f>
        <v/>
      </c>
      <c r="C318" t="str">
        <f t="shared" si="10"/>
        <v/>
      </c>
      <c r="D318" t="str">
        <f t="shared" si="11"/>
        <v/>
      </c>
      <c r="H318" s="74" t="str">
        <f>IFERROR(IF(VLOOKUP('Xlookup set'!$S318,'Xlookup set'!$A$1:$R$1239,9,FALSE)=0,"",VLOOKUP('Xlookup set'!$S318,'Xlookup set'!$A$1:$R$1239,9,FALSE)),"")</f>
        <v/>
      </c>
      <c r="I318" t="str">
        <f>IFERROR(IF(VLOOKUP('Xlookup set'!$S318,'Xlookup set'!$A$1:$R$1239,10,FALSE)=0,"",VLOOKUP('Xlookup set'!$S318,'Xlookup set'!$A$1:$R$1239,10,FALSE)),"")</f>
        <v/>
      </c>
      <c r="J318" t="str">
        <f>IFERROR(IF(VLOOKUP('Xlookup set'!$S318,'Xlookup set'!$A$1:$R$1239,11,FALSE)=0,"",VLOOKUP('Xlookup set'!$S318,'Xlookup set'!$A$1:$R$1239,11,FALSE)),"")</f>
        <v/>
      </c>
      <c r="K318" t="str">
        <f>IFERROR(IF(VLOOKUP('Xlookup set'!$S318,'Xlookup set'!$A$1:$R$1239,12,FALSE)=0,"",VLOOKUP('Xlookup set'!$S318,'Xlookup set'!$A$1:$R$1239,12,FALSE)),"")</f>
        <v/>
      </c>
      <c r="L318" t="str">
        <f>IFERROR(IF(VLOOKUP('Xlookup set'!$S318,'Xlookup set'!$A$1:$R$1239,13,FALSE)=0,"",VLOOKUP('Xlookup set'!$S318,'Xlookup set'!$A$1:$R$1239,13,FALSE)),"")</f>
        <v/>
      </c>
      <c r="M318" t="str">
        <f>IFERROR(IF(VLOOKUP('Xlookup set'!$S318,'Xlookup set'!$A$1:$R$1239,14,FALSE)=0,"",VLOOKUP('Xlookup set'!$S318,'Xlookup set'!$A$1:$R$1239,14,FALSE)),"")</f>
        <v/>
      </c>
      <c r="N318" t="str">
        <f>IFERROR(IF(VLOOKUP('Xlookup set'!$S318,'Xlookup set'!$A$1:$R$1239,15,FALSE)=0,"",VLOOKUP('Xlookup set'!$S318,'Xlookup set'!$A$1:$R$1239,15,FALSE)),"")</f>
        <v/>
      </c>
      <c r="O318" t="str">
        <f>IFERROR(IF(VLOOKUP('Xlookup set'!$S318,'Xlookup set'!$A$1:$R$1239,16,FALSE)=0,"",VLOOKUP('Xlookup set'!$S318,'Xlookup set'!$A$1:$R$1239,16,FALSE)),"")</f>
        <v/>
      </c>
      <c r="P318" t="str">
        <f t="array" aca="1" ref="P318" ca="1">IFERROR(Y2IF(VLOOKUP('Xlookup set'!$S318,'Xlookup set'!$A$1:$R$1239,17,FALSE)=0,"",VLOOKUP('Xlookup set'!$S318,'Xlookup set'!$A$1:$R$1239,17,FALSE)),"")</f>
        <v/>
      </c>
      <c r="Q318" t="str">
        <f>IFERROR(IF(VLOOKUP('Xlookup set'!$S318,'Xlookup set'!$A$1:$R$1239,18,FALSE)=0,"",VLOOKUP('Xlookup set'!$S318,'Xlookup set'!$A$1:$R$1239,18,FALSE)),"")</f>
        <v/>
      </c>
    </row>
    <row r="319" spans="1:17">
      <c r="A319" t="str">
        <f>IFERROR(VLOOKUP('Xlookup set'!$S319,'Xlookup set'!$A$1:$R$1239,2,FALSE),"")</f>
        <v/>
      </c>
      <c r="B319" t="str">
        <f>IF(I319&lt;&gt;"",ドッグキャリー!$I$2,"")</f>
        <v/>
      </c>
      <c r="C319" t="str">
        <f t="shared" si="10"/>
        <v/>
      </c>
      <c r="D319" t="str">
        <f t="shared" si="11"/>
        <v/>
      </c>
      <c r="H319" s="74" t="str">
        <f>IFERROR(IF(VLOOKUP('Xlookup set'!$S319,'Xlookup set'!$A$1:$R$1239,9,FALSE)=0,"",VLOOKUP('Xlookup set'!$S319,'Xlookup set'!$A$1:$R$1239,9,FALSE)),"")</f>
        <v/>
      </c>
      <c r="I319" t="str">
        <f>IFERROR(IF(VLOOKUP('Xlookup set'!$S319,'Xlookup set'!$A$1:$R$1239,10,FALSE)=0,"",VLOOKUP('Xlookup set'!$S319,'Xlookup set'!$A$1:$R$1239,10,FALSE)),"")</f>
        <v/>
      </c>
      <c r="J319" t="str">
        <f>IFERROR(IF(VLOOKUP('Xlookup set'!$S319,'Xlookup set'!$A$1:$R$1239,11,FALSE)=0,"",VLOOKUP('Xlookup set'!$S319,'Xlookup set'!$A$1:$R$1239,11,FALSE)),"")</f>
        <v/>
      </c>
      <c r="K319" t="str">
        <f>IFERROR(IF(VLOOKUP('Xlookup set'!$S319,'Xlookup set'!$A$1:$R$1239,12,FALSE)=0,"",VLOOKUP('Xlookup set'!$S319,'Xlookup set'!$A$1:$R$1239,12,FALSE)),"")</f>
        <v/>
      </c>
      <c r="L319" t="str">
        <f>IFERROR(IF(VLOOKUP('Xlookup set'!$S319,'Xlookup set'!$A$1:$R$1239,13,FALSE)=0,"",VLOOKUP('Xlookup set'!$S319,'Xlookup set'!$A$1:$R$1239,13,FALSE)),"")</f>
        <v/>
      </c>
      <c r="M319" t="str">
        <f>IFERROR(IF(VLOOKUP('Xlookup set'!$S319,'Xlookup set'!$A$1:$R$1239,14,FALSE)=0,"",VLOOKUP('Xlookup set'!$S319,'Xlookup set'!$A$1:$R$1239,14,FALSE)),"")</f>
        <v/>
      </c>
      <c r="N319" t="str">
        <f>IFERROR(IF(VLOOKUP('Xlookup set'!$S319,'Xlookup set'!$A$1:$R$1239,15,FALSE)=0,"",VLOOKUP('Xlookup set'!$S319,'Xlookup set'!$A$1:$R$1239,15,FALSE)),"")</f>
        <v/>
      </c>
      <c r="O319" t="str">
        <f>IFERROR(IF(VLOOKUP('Xlookup set'!$S319,'Xlookup set'!$A$1:$R$1239,16,FALSE)=0,"",VLOOKUP('Xlookup set'!$S319,'Xlookup set'!$A$1:$R$1239,16,FALSE)),"")</f>
        <v/>
      </c>
      <c r="P319" t="str">
        <f t="array" aca="1" ref="P319" ca="1">IFERROR(Y2IF(VLOOKUP('Xlookup set'!$S319,'Xlookup set'!$A$1:$R$1239,17,FALSE)=0,"",VLOOKUP('Xlookup set'!$S319,'Xlookup set'!$A$1:$R$1239,17,FALSE)),"")</f>
        <v/>
      </c>
      <c r="Q319" t="str">
        <f>IFERROR(IF(VLOOKUP('Xlookup set'!$S319,'Xlookup set'!$A$1:$R$1239,18,FALSE)=0,"",VLOOKUP('Xlookup set'!$S319,'Xlookup set'!$A$1:$R$1239,18,FALSE)),"")</f>
        <v/>
      </c>
    </row>
    <row r="320" spans="1:17">
      <c r="A320" t="str">
        <f>IFERROR(VLOOKUP('Xlookup set'!$S320,'Xlookup set'!$A$1:$R$1239,2,FALSE),"")</f>
        <v/>
      </c>
      <c r="B320" t="str">
        <f>IF(I320&lt;&gt;"",ドッグキャリー!$I$2,"")</f>
        <v/>
      </c>
      <c r="C320" t="str">
        <f t="shared" si="10"/>
        <v/>
      </c>
      <c r="D320" t="str">
        <f t="shared" si="11"/>
        <v/>
      </c>
      <c r="H320" s="74" t="str">
        <f>IFERROR(IF(VLOOKUP('Xlookup set'!$S320,'Xlookup set'!$A$1:$R$1239,9,FALSE)=0,"",VLOOKUP('Xlookup set'!$S320,'Xlookup set'!$A$1:$R$1239,9,FALSE)),"")</f>
        <v/>
      </c>
      <c r="I320" t="str">
        <f>IFERROR(IF(VLOOKUP('Xlookup set'!$S320,'Xlookup set'!$A$1:$R$1239,10,FALSE)=0,"",VLOOKUP('Xlookup set'!$S320,'Xlookup set'!$A$1:$R$1239,10,FALSE)),"")</f>
        <v/>
      </c>
      <c r="J320" t="str">
        <f>IFERROR(IF(VLOOKUP('Xlookup set'!$S320,'Xlookup set'!$A$1:$R$1239,11,FALSE)=0,"",VLOOKUP('Xlookup set'!$S320,'Xlookup set'!$A$1:$R$1239,11,FALSE)),"")</f>
        <v/>
      </c>
      <c r="K320" t="str">
        <f>IFERROR(IF(VLOOKUP('Xlookup set'!$S320,'Xlookup set'!$A$1:$R$1239,12,FALSE)=0,"",VLOOKUP('Xlookup set'!$S320,'Xlookup set'!$A$1:$R$1239,12,FALSE)),"")</f>
        <v/>
      </c>
      <c r="L320" t="str">
        <f>IFERROR(IF(VLOOKUP('Xlookup set'!$S320,'Xlookup set'!$A$1:$R$1239,13,FALSE)=0,"",VLOOKUP('Xlookup set'!$S320,'Xlookup set'!$A$1:$R$1239,13,FALSE)),"")</f>
        <v/>
      </c>
      <c r="M320" t="str">
        <f>IFERROR(IF(VLOOKUP('Xlookup set'!$S320,'Xlookup set'!$A$1:$R$1239,14,FALSE)=0,"",VLOOKUP('Xlookup set'!$S320,'Xlookup set'!$A$1:$R$1239,14,FALSE)),"")</f>
        <v/>
      </c>
      <c r="N320" t="str">
        <f>IFERROR(IF(VLOOKUP('Xlookup set'!$S320,'Xlookup set'!$A$1:$R$1239,15,FALSE)=0,"",VLOOKUP('Xlookup set'!$S320,'Xlookup set'!$A$1:$R$1239,15,FALSE)),"")</f>
        <v/>
      </c>
      <c r="O320" t="str">
        <f>IFERROR(IF(VLOOKUP('Xlookup set'!$S320,'Xlookup set'!$A$1:$R$1239,16,FALSE)=0,"",VLOOKUP('Xlookup set'!$S320,'Xlookup set'!$A$1:$R$1239,16,FALSE)),"")</f>
        <v/>
      </c>
      <c r="P320" t="str">
        <f t="array" aca="1" ref="P320" ca="1">IFERROR(Y2IF(VLOOKUP('Xlookup set'!$S320,'Xlookup set'!$A$1:$R$1239,17,FALSE)=0,"",VLOOKUP('Xlookup set'!$S320,'Xlookup set'!$A$1:$R$1239,17,FALSE)),"")</f>
        <v/>
      </c>
      <c r="Q320" t="str">
        <f>IFERROR(IF(VLOOKUP('Xlookup set'!$S320,'Xlookup set'!$A$1:$R$1239,18,FALSE)=0,"",VLOOKUP('Xlookup set'!$S320,'Xlookup set'!$A$1:$R$1239,18,FALSE)),"")</f>
        <v/>
      </c>
    </row>
    <row r="321" spans="1:17">
      <c r="A321" t="str">
        <f>IFERROR(VLOOKUP('Xlookup set'!$S321,'Xlookup set'!$A$1:$R$1239,2,FALSE),"")</f>
        <v/>
      </c>
      <c r="B321" t="str">
        <f>IF(I321&lt;&gt;"",ドッグキャリー!$I$2,"")</f>
        <v/>
      </c>
      <c r="C321" t="str">
        <f t="shared" si="10"/>
        <v/>
      </c>
      <c r="D321" t="str">
        <f t="shared" si="11"/>
        <v/>
      </c>
      <c r="H321" s="74" t="str">
        <f>IFERROR(IF(VLOOKUP('Xlookup set'!$S321,'Xlookup set'!$A$1:$R$1239,9,FALSE)=0,"",VLOOKUP('Xlookup set'!$S321,'Xlookup set'!$A$1:$R$1239,9,FALSE)),"")</f>
        <v/>
      </c>
      <c r="I321" t="str">
        <f>IFERROR(IF(VLOOKUP('Xlookup set'!$S321,'Xlookup set'!$A$1:$R$1239,10,FALSE)=0,"",VLOOKUP('Xlookup set'!$S321,'Xlookup set'!$A$1:$R$1239,10,FALSE)),"")</f>
        <v/>
      </c>
      <c r="J321" t="str">
        <f>IFERROR(IF(VLOOKUP('Xlookup set'!$S321,'Xlookup set'!$A$1:$R$1239,11,FALSE)=0,"",VLOOKUP('Xlookup set'!$S321,'Xlookup set'!$A$1:$R$1239,11,FALSE)),"")</f>
        <v/>
      </c>
      <c r="K321" t="str">
        <f>IFERROR(IF(VLOOKUP('Xlookup set'!$S321,'Xlookup set'!$A$1:$R$1239,12,FALSE)=0,"",VLOOKUP('Xlookup set'!$S321,'Xlookup set'!$A$1:$R$1239,12,FALSE)),"")</f>
        <v/>
      </c>
      <c r="L321" t="str">
        <f>IFERROR(IF(VLOOKUP('Xlookup set'!$S321,'Xlookup set'!$A$1:$R$1239,13,FALSE)=0,"",VLOOKUP('Xlookup set'!$S321,'Xlookup set'!$A$1:$R$1239,13,FALSE)),"")</f>
        <v/>
      </c>
      <c r="M321" t="str">
        <f>IFERROR(IF(VLOOKUP('Xlookup set'!$S321,'Xlookup set'!$A$1:$R$1239,14,FALSE)=0,"",VLOOKUP('Xlookup set'!$S321,'Xlookup set'!$A$1:$R$1239,14,FALSE)),"")</f>
        <v/>
      </c>
      <c r="N321" t="str">
        <f>IFERROR(IF(VLOOKUP('Xlookup set'!$S321,'Xlookup set'!$A$1:$R$1239,15,FALSE)=0,"",VLOOKUP('Xlookup set'!$S321,'Xlookup set'!$A$1:$R$1239,15,FALSE)),"")</f>
        <v/>
      </c>
      <c r="O321" t="str">
        <f>IFERROR(IF(VLOOKUP('Xlookup set'!$S321,'Xlookup set'!$A$1:$R$1239,16,FALSE)=0,"",VLOOKUP('Xlookup set'!$S321,'Xlookup set'!$A$1:$R$1239,16,FALSE)),"")</f>
        <v/>
      </c>
      <c r="P321" t="str">
        <f t="array" aca="1" ref="P321" ca="1">IFERROR(Y2IF(VLOOKUP('Xlookup set'!$S321,'Xlookup set'!$A$1:$R$1239,17,FALSE)=0,"",VLOOKUP('Xlookup set'!$S321,'Xlookup set'!$A$1:$R$1239,17,FALSE)),"")</f>
        <v/>
      </c>
      <c r="Q321" t="str">
        <f>IFERROR(IF(VLOOKUP('Xlookup set'!$S321,'Xlookup set'!$A$1:$R$1239,18,FALSE)=0,"",VLOOKUP('Xlookup set'!$S321,'Xlookup set'!$A$1:$R$1239,18,FALSE)),"")</f>
        <v/>
      </c>
    </row>
    <row r="322" spans="1:17">
      <c r="A322" t="str">
        <f>IFERROR(VLOOKUP('Xlookup set'!$S322,'Xlookup set'!$A$1:$R$1239,2,FALSE),"")</f>
        <v/>
      </c>
      <c r="B322" t="str">
        <f>IF(I322&lt;&gt;"",ドッグキャリー!$I$2,"")</f>
        <v/>
      </c>
      <c r="C322" t="str">
        <f t="shared" si="10"/>
        <v/>
      </c>
      <c r="D322" t="str">
        <f t="shared" si="11"/>
        <v/>
      </c>
      <c r="H322" s="74" t="str">
        <f>IFERROR(IF(VLOOKUP('Xlookup set'!$S322,'Xlookup set'!$A$1:$R$1239,9,FALSE)=0,"",VLOOKUP('Xlookup set'!$S322,'Xlookup set'!$A$1:$R$1239,9,FALSE)),"")</f>
        <v/>
      </c>
      <c r="I322" t="str">
        <f>IFERROR(IF(VLOOKUP('Xlookup set'!$S322,'Xlookup set'!$A$1:$R$1239,10,FALSE)=0,"",VLOOKUP('Xlookup set'!$S322,'Xlookup set'!$A$1:$R$1239,10,FALSE)),"")</f>
        <v/>
      </c>
      <c r="J322" t="str">
        <f>IFERROR(IF(VLOOKUP('Xlookup set'!$S322,'Xlookup set'!$A$1:$R$1239,11,FALSE)=0,"",VLOOKUP('Xlookup set'!$S322,'Xlookup set'!$A$1:$R$1239,11,FALSE)),"")</f>
        <v/>
      </c>
      <c r="K322" t="str">
        <f>IFERROR(IF(VLOOKUP('Xlookup set'!$S322,'Xlookup set'!$A$1:$R$1239,12,FALSE)=0,"",VLOOKUP('Xlookup set'!$S322,'Xlookup set'!$A$1:$R$1239,12,FALSE)),"")</f>
        <v/>
      </c>
      <c r="L322" t="str">
        <f>IFERROR(IF(VLOOKUP('Xlookup set'!$S322,'Xlookup set'!$A$1:$R$1239,13,FALSE)=0,"",VLOOKUP('Xlookup set'!$S322,'Xlookup set'!$A$1:$R$1239,13,FALSE)),"")</f>
        <v/>
      </c>
      <c r="M322" t="str">
        <f>IFERROR(IF(VLOOKUP('Xlookup set'!$S322,'Xlookup set'!$A$1:$R$1239,14,FALSE)=0,"",VLOOKUP('Xlookup set'!$S322,'Xlookup set'!$A$1:$R$1239,14,FALSE)),"")</f>
        <v/>
      </c>
      <c r="N322" t="str">
        <f>IFERROR(IF(VLOOKUP('Xlookup set'!$S322,'Xlookup set'!$A$1:$R$1239,15,FALSE)=0,"",VLOOKUP('Xlookup set'!$S322,'Xlookup set'!$A$1:$R$1239,15,FALSE)),"")</f>
        <v/>
      </c>
      <c r="O322" t="str">
        <f>IFERROR(IF(VLOOKUP('Xlookup set'!$S322,'Xlookup set'!$A$1:$R$1239,16,FALSE)=0,"",VLOOKUP('Xlookup set'!$S322,'Xlookup set'!$A$1:$R$1239,16,FALSE)),"")</f>
        <v/>
      </c>
      <c r="P322" t="str">
        <f t="array" aca="1" ref="P322" ca="1">IFERROR(Y2IF(VLOOKUP('Xlookup set'!$S322,'Xlookup set'!$A$1:$R$1239,17,FALSE)=0,"",VLOOKUP('Xlookup set'!$S322,'Xlookup set'!$A$1:$R$1239,17,FALSE)),"")</f>
        <v/>
      </c>
      <c r="Q322" t="str">
        <f>IFERROR(IF(VLOOKUP('Xlookup set'!$S322,'Xlookup set'!$A$1:$R$1239,18,FALSE)=0,"",VLOOKUP('Xlookup set'!$S322,'Xlookup set'!$A$1:$R$1239,18,FALSE)),"")</f>
        <v/>
      </c>
    </row>
    <row r="323" spans="1:17">
      <c r="A323" t="str">
        <f>IFERROR(VLOOKUP('Xlookup set'!$S323,'Xlookup set'!$A$1:$R$1239,2,FALSE),"")</f>
        <v/>
      </c>
      <c r="B323" t="str">
        <f>IF(I323&lt;&gt;"",ドッグキャリー!$I$2,"")</f>
        <v/>
      </c>
      <c r="C323" t="str">
        <f t="shared" ref="C323:C386" si="12">IF(I323&lt;&gt;"",1,"")</f>
        <v/>
      </c>
      <c r="D323" t="str">
        <f t="shared" ref="D323:D386" si="13">IF(I323&lt;&gt;"",1,"")</f>
        <v/>
      </c>
      <c r="H323" s="74" t="str">
        <f>IFERROR(IF(VLOOKUP('Xlookup set'!$S323,'Xlookup set'!$A$1:$R$1239,9,FALSE)=0,"",VLOOKUP('Xlookup set'!$S323,'Xlookup set'!$A$1:$R$1239,9,FALSE)),"")</f>
        <v/>
      </c>
      <c r="I323" t="str">
        <f>IFERROR(IF(VLOOKUP('Xlookup set'!$S323,'Xlookup set'!$A$1:$R$1239,10,FALSE)=0,"",VLOOKUP('Xlookup set'!$S323,'Xlookup set'!$A$1:$R$1239,10,FALSE)),"")</f>
        <v/>
      </c>
      <c r="J323" t="str">
        <f>IFERROR(IF(VLOOKUP('Xlookup set'!$S323,'Xlookup set'!$A$1:$R$1239,11,FALSE)=0,"",VLOOKUP('Xlookup set'!$S323,'Xlookup set'!$A$1:$R$1239,11,FALSE)),"")</f>
        <v/>
      </c>
      <c r="K323" t="str">
        <f>IFERROR(IF(VLOOKUP('Xlookup set'!$S323,'Xlookup set'!$A$1:$R$1239,12,FALSE)=0,"",VLOOKUP('Xlookup set'!$S323,'Xlookup set'!$A$1:$R$1239,12,FALSE)),"")</f>
        <v/>
      </c>
      <c r="L323" t="str">
        <f>IFERROR(IF(VLOOKUP('Xlookup set'!$S323,'Xlookup set'!$A$1:$R$1239,13,FALSE)=0,"",VLOOKUP('Xlookup set'!$S323,'Xlookup set'!$A$1:$R$1239,13,FALSE)),"")</f>
        <v/>
      </c>
      <c r="M323" t="str">
        <f>IFERROR(IF(VLOOKUP('Xlookup set'!$S323,'Xlookup set'!$A$1:$R$1239,14,FALSE)=0,"",VLOOKUP('Xlookup set'!$S323,'Xlookup set'!$A$1:$R$1239,14,FALSE)),"")</f>
        <v/>
      </c>
      <c r="N323" t="str">
        <f>IFERROR(IF(VLOOKUP('Xlookup set'!$S323,'Xlookup set'!$A$1:$R$1239,15,FALSE)=0,"",VLOOKUP('Xlookup set'!$S323,'Xlookup set'!$A$1:$R$1239,15,FALSE)),"")</f>
        <v/>
      </c>
      <c r="O323" t="str">
        <f>IFERROR(IF(VLOOKUP('Xlookup set'!$S323,'Xlookup set'!$A$1:$R$1239,16,FALSE)=0,"",VLOOKUP('Xlookup set'!$S323,'Xlookup set'!$A$1:$R$1239,16,FALSE)),"")</f>
        <v/>
      </c>
      <c r="P323" t="str">
        <f t="array" aca="1" ref="P323" ca="1">IFERROR(Y2IF(VLOOKUP('Xlookup set'!$S323,'Xlookup set'!$A$1:$R$1239,17,FALSE)=0,"",VLOOKUP('Xlookup set'!$S323,'Xlookup set'!$A$1:$R$1239,17,FALSE)),"")</f>
        <v/>
      </c>
      <c r="Q323" t="str">
        <f>IFERROR(IF(VLOOKUP('Xlookup set'!$S323,'Xlookup set'!$A$1:$R$1239,18,FALSE)=0,"",VLOOKUP('Xlookup set'!$S323,'Xlookup set'!$A$1:$R$1239,18,FALSE)),"")</f>
        <v/>
      </c>
    </row>
    <row r="324" spans="1:17">
      <c r="A324" t="str">
        <f>IFERROR(VLOOKUP('Xlookup set'!$S324,'Xlookup set'!$A$1:$R$1239,2,FALSE),"")</f>
        <v/>
      </c>
      <c r="B324" t="str">
        <f>IF(I324&lt;&gt;"",ドッグキャリー!$I$2,"")</f>
        <v/>
      </c>
      <c r="C324" t="str">
        <f t="shared" si="12"/>
        <v/>
      </c>
      <c r="D324" t="str">
        <f t="shared" si="13"/>
        <v/>
      </c>
      <c r="H324" s="74" t="str">
        <f>IFERROR(IF(VLOOKUP('Xlookup set'!$S324,'Xlookup set'!$A$1:$R$1239,9,FALSE)=0,"",VLOOKUP('Xlookup set'!$S324,'Xlookup set'!$A$1:$R$1239,9,FALSE)),"")</f>
        <v/>
      </c>
      <c r="I324" t="str">
        <f>IFERROR(IF(VLOOKUP('Xlookup set'!$S324,'Xlookup set'!$A$1:$R$1239,10,FALSE)=0,"",VLOOKUP('Xlookup set'!$S324,'Xlookup set'!$A$1:$R$1239,10,FALSE)),"")</f>
        <v/>
      </c>
      <c r="J324" t="str">
        <f>IFERROR(IF(VLOOKUP('Xlookup set'!$S324,'Xlookup set'!$A$1:$R$1239,11,FALSE)=0,"",VLOOKUP('Xlookup set'!$S324,'Xlookup set'!$A$1:$R$1239,11,FALSE)),"")</f>
        <v/>
      </c>
      <c r="K324" t="str">
        <f>IFERROR(IF(VLOOKUP('Xlookup set'!$S324,'Xlookup set'!$A$1:$R$1239,12,FALSE)=0,"",VLOOKUP('Xlookup set'!$S324,'Xlookup set'!$A$1:$R$1239,12,FALSE)),"")</f>
        <v/>
      </c>
      <c r="L324" t="str">
        <f>IFERROR(IF(VLOOKUP('Xlookup set'!$S324,'Xlookup set'!$A$1:$R$1239,13,FALSE)=0,"",VLOOKUP('Xlookup set'!$S324,'Xlookup set'!$A$1:$R$1239,13,FALSE)),"")</f>
        <v/>
      </c>
      <c r="M324" t="str">
        <f>IFERROR(IF(VLOOKUP('Xlookup set'!$S324,'Xlookup set'!$A$1:$R$1239,14,FALSE)=0,"",VLOOKUP('Xlookup set'!$S324,'Xlookup set'!$A$1:$R$1239,14,FALSE)),"")</f>
        <v/>
      </c>
      <c r="N324" t="str">
        <f>IFERROR(IF(VLOOKUP('Xlookup set'!$S324,'Xlookup set'!$A$1:$R$1239,15,FALSE)=0,"",VLOOKUP('Xlookup set'!$S324,'Xlookup set'!$A$1:$R$1239,15,FALSE)),"")</f>
        <v/>
      </c>
      <c r="O324" t="str">
        <f>IFERROR(IF(VLOOKUP('Xlookup set'!$S324,'Xlookup set'!$A$1:$R$1239,16,FALSE)=0,"",VLOOKUP('Xlookup set'!$S324,'Xlookup set'!$A$1:$R$1239,16,FALSE)),"")</f>
        <v/>
      </c>
      <c r="P324" t="str">
        <f t="array" aca="1" ref="P324" ca="1">IFERROR(Y2IF(VLOOKUP('Xlookup set'!$S324,'Xlookup set'!$A$1:$R$1239,17,FALSE)=0,"",VLOOKUP('Xlookup set'!$S324,'Xlookup set'!$A$1:$R$1239,17,FALSE)),"")</f>
        <v/>
      </c>
      <c r="Q324" t="str">
        <f>IFERROR(IF(VLOOKUP('Xlookup set'!$S324,'Xlookup set'!$A$1:$R$1239,18,FALSE)=0,"",VLOOKUP('Xlookup set'!$S324,'Xlookup set'!$A$1:$R$1239,18,FALSE)),"")</f>
        <v/>
      </c>
    </row>
    <row r="325" spans="1:17">
      <c r="A325" t="str">
        <f>IFERROR(VLOOKUP('Xlookup set'!$S325,'Xlookup set'!$A$1:$R$1239,2,FALSE),"")</f>
        <v/>
      </c>
      <c r="B325" t="str">
        <f>IF(I325&lt;&gt;"",ドッグキャリー!$I$2,"")</f>
        <v/>
      </c>
      <c r="C325" t="str">
        <f t="shared" si="12"/>
        <v/>
      </c>
      <c r="D325" t="str">
        <f t="shared" si="13"/>
        <v/>
      </c>
      <c r="H325" s="74" t="str">
        <f>IFERROR(IF(VLOOKUP('Xlookup set'!$S325,'Xlookup set'!$A$1:$R$1239,9,FALSE)=0,"",VLOOKUP('Xlookup set'!$S325,'Xlookup set'!$A$1:$R$1239,9,FALSE)),"")</f>
        <v/>
      </c>
      <c r="I325" t="str">
        <f>IFERROR(IF(VLOOKUP('Xlookup set'!$S325,'Xlookup set'!$A$1:$R$1239,10,FALSE)=0,"",VLOOKUP('Xlookup set'!$S325,'Xlookup set'!$A$1:$R$1239,10,FALSE)),"")</f>
        <v/>
      </c>
      <c r="J325" t="str">
        <f>IFERROR(IF(VLOOKUP('Xlookup set'!$S325,'Xlookup set'!$A$1:$R$1239,11,FALSE)=0,"",VLOOKUP('Xlookup set'!$S325,'Xlookup set'!$A$1:$R$1239,11,FALSE)),"")</f>
        <v/>
      </c>
      <c r="K325" t="str">
        <f>IFERROR(IF(VLOOKUP('Xlookup set'!$S325,'Xlookup set'!$A$1:$R$1239,12,FALSE)=0,"",VLOOKUP('Xlookup set'!$S325,'Xlookup set'!$A$1:$R$1239,12,FALSE)),"")</f>
        <v/>
      </c>
      <c r="L325" t="str">
        <f>IFERROR(IF(VLOOKUP('Xlookup set'!$S325,'Xlookup set'!$A$1:$R$1239,13,FALSE)=0,"",VLOOKUP('Xlookup set'!$S325,'Xlookup set'!$A$1:$R$1239,13,FALSE)),"")</f>
        <v/>
      </c>
      <c r="M325" t="str">
        <f>IFERROR(IF(VLOOKUP('Xlookup set'!$S325,'Xlookup set'!$A$1:$R$1239,14,FALSE)=0,"",VLOOKUP('Xlookup set'!$S325,'Xlookup set'!$A$1:$R$1239,14,FALSE)),"")</f>
        <v/>
      </c>
      <c r="N325" t="str">
        <f>IFERROR(IF(VLOOKUP('Xlookup set'!$S325,'Xlookup set'!$A$1:$R$1239,15,FALSE)=0,"",VLOOKUP('Xlookup set'!$S325,'Xlookup set'!$A$1:$R$1239,15,FALSE)),"")</f>
        <v/>
      </c>
      <c r="O325" t="str">
        <f>IFERROR(IF(VLOOKUP('Xlookup set'!$S325,'Xlookup set'!$A$1:$R$1239,16,FALSE)=0,"",VLOOKUP('Xlookup set'!$S325,'Xlookup set'!$A$1:$R$1239,16,FALSE)),"")</f>
        <v/>
      </c>
      <c r="P325" t="str">
        <f t="array" aca="1" ref="P325" ca="1">IFERROR(Y2IF(VLOOKUP('Xlookup set'!$S325,'Xlookup set'!$A$1:$R$1239,17,FALSE)=0,"",VLOOKUP('Xlookup set'!$S325,'Xlookup set'!$A$1:$R$1239,17,FALSE)),"")</f>
        <v/>
      </c>
      <c r="Q325" t="str">
        <f>IFERROR(IF(VLOOKUP('Xlookup set'!$S325,'Xlookup set'!$A$1:$R$1239,18,FALSE)=0,"",VLOOKUP('Xlookup set'!$S325,'Xlookup set'!$A$1:$R$1239,18,FALSE)),"")</f>
        <v/>
      </c>
    </row>
    <row r="326" spans="1:17">
      <c r="A326" t="str">
        <f>IFERROR(VLOOKUP('Xlookup set'!$S326,'Xlookup set'!$A$1:$R$1239,2,FALSE),"")</f>
        <v/>
      </c>
      <c r="B326" t="str">
        <f>IF(I326&lt;&gt;"",ドッグキャリー!$I$2,"")</f>
        <v/>
      </c>
      <c r="C326" t="str">
        <f t="shared" si="12"/>
        <v/>
      </c>
      <c r="D326" t="str">
        <f t="shared" si="13"/>
        <v/>
      </c>
      <c r="H326" s="74" t="str">
        <f>IFERROR(IF(VLOOKUP('Xlookup set'!$S326,'Xlookup set'!$A$1:$R$1239,9,FALSE)=0,"",VLOOKUP('Xlookup set'!$S326,'Xlookup set'!$A$1:$R$1239,9,FALSE)),"")</f>
        <v/>
      </c>
      <c r="I326" t="str">
        <f>IFERROR(IF(VLOOKUP('Xlookup set'!$S326,'Xlookup set'!$A$1:$R$1239,10,FALSE)=0,"",VLOOKUP('Xlookup set'!$S326,'Xlookup set'!$A$1:$R$1239,10,FALSE)),"")</f>
        <v/>
      </c>
      <c r="J326" t="str">
        <f>IFERROR(IF(VLOOKUP('Xlookup set'!$S326,'Xlookup set'!$A$1:$R$1239,11,FALSE)=0,"",VLOOKUP('Xlookup set'!$S326,'Xlookup set'!$A$1:$R$1239,11,FALSE)),"")</f>
        <v/>
      </c>
      <c r="K326" t="str">
        <f>IFERROR(IF(VLOOKUP('Xlookup set'!$S326,'Xlookup set'!$A$1:$R$1239,12,FALSE)=0,"",VLOOKUP('Xlookup set'!$S326,'Xlookup set'!$A$1:$R$1239,12,FALSE)),"")</f>
        <v/>
      </c>
      <c r="L326" t="str">
        <f>IFERROR(IF(VLOOKUP('Xlookup set'!$S326,'Xlookup set'!$A$1:$R$1239,13,FALSE)=0,"",VLOOKUP('Xlookup set'!$S326,'Xlookup set'!$A$1:$R$1239,13,FALSE)),"")</f>
        <v/>
      </c>
      <c r="M326" t="str">
        <f>IFERROR(IF(VLOOKUP('Xlookup set'!$S326,'Xlookup set'!$A$1:$R$1239,14,FALSE)=0,"",VLOOKUP('Xlookup set'!$S326,'Xlookup set'!$A$1:$R$1239,14,FALSE)),"")</f>
        <v/>
      </c>
      <c r="N326" t="str">
        <f>IFERROR(IF(VLOOKUP('Xlookup set'!$S326,'Xlookup set'!$A$1:$R$1239,15,FALSE)=0,"",VLOOKUP('Xlookup set'!$S326,'Xlookup set'!$A$1:$R$1239,15,FALSE)),"")</f>
        <v/>
      </c>
      <c r="O326" t="str">
        <f>IFERROR(IF(VLOOKUP('Xlookup set'!$S326,'Xlookup set'!$A$1:$R$1239,16,FALSE)=0,"",VLOOKUP('Xlookup set'!$S326,'Xlookup set'!$A$1:$R$1239,16,FALSE)),"")</f>
        <v/>
      </c>
      <c r="P326" t="str">
        <f t="array" aca="1" ref="P326" ca="1">IFERROR(Y2IF(VLOOKUP('Xlookup set'!$S326,'Xlookup set'!$A$1:$R$1239,17,FALSE)=0,"",VLOOKUP('Xlookup set'!$S326,'Xlookup set'!$A$1:$R$1239,17,FALSE)),"")</f>
        <v/>
      </c>
      <c r="Q326" t="str">
        <f>IFERROR(IF(VLOOKUP('Xlookup set'!$S326,'Xlookup set'!$A$1:$R$1239,18,FALSE)=0,"",VLOOKUP('Xlookup set'!$S326,'Xlookup set'!$A$1:$R$1239,18,FALSE)),"")</f>
        <v/>
      </c>
    </row>
    <row r="327" spans="1:17">
      <c r="A327" t="str">
        <f>IFERROR(VLOOKUP('Xlookup set'!$S327,'Xlookup set'!$A$1:$R$1239,2,FALSE),"")</f>
        <v/>
      </c>
      <c r="B327" t="str">
        <f>IF(I327&lt;&gt;"",ドッグキャリー!$I$2,"")</f>
        <v/>
      </c>
      <c r="C327" t="str">
        <f t="shared" si="12"/>
        <v/>
      </c>
      <c r="D327" t="str">
        <f t="shared" si="13"/>
        <v/>
      </c>
      <c r="H327" s="74" t="str">
        <f>IFERROR(IF(VLOOKUP('Xlookup set'!$S327,'Xlookup set'!$A$1:$R$1239,9,FALSE)=0,"",VLOOKUP('Xlookup set'!$S327,'Xlookup set'!$A$1:$R$1239,9,FALSE)),"")</f>
        <v/>
      </c>
      <c r="I327" t="str">
        <f>IFERROR(IF(VLOOKUP('Xlookup set'!$S327,'Xlookup set'!$A$1:$R$1239,10,FALSE)=0,"",VLOOKUP('Xlookup set'!$S327,'Xlookup set'!$A$1:$R$1239,10,FALSE)),"")</f>
        <v/>
      </c>
      <c r="J327" t="str">
        <f>IFERROR(IF(VLOOKUP('Xlookup set'!$S327,'Xlookup set'!$A$1:$R$1239,11,FALSE)=0,"",VLOOKUP('Xlookup set'!$S327,'Xlookup set'!$A$1:$R$1239,11,FALSE)),"")</f>
        <v/>
      </c>
      <c r="K327" t="str">
        <f>IFERROR(IF(VLOOKUP('Xlookup set'!$S327,'Xlookup set'!$A$1:$R$1239,12,FALSE)=0,"",VLOOKUP('Xlookup set'!$S327,'Xlookup set'!$A$1:$R$1239,12,FALSE)),"")</f>
        <v/>
      </c>
      <c r="L327" t="str">
        <f>IFERROR(IF(VLOOKUP('Xlookup set'!$S327,'Xlookup set'!$A$1:$R$1239,13,FALSE)=0,"",VLOOKUP('Xlookup set'!$S327,'Xlookup set'!$A$1:$R$1239,13,FALSE)),"")</f>
        <v/>
      </c>
      <c r="M327" t="str">
        <f>IFERROR(IF(VLOOKUP('Xlookup set'!$S327,'Xlookup set'!$A$1:$R$1239,14,FALSE)=0,"",VLOOKUP('Xlookup set'!$S327,'Xlookup set'!$A$1:$R$1239,14,FALSE)),"")</f>
        <v/>
      </c>
      <c r="N327" t="str">
        <f>IFERROR(IF(VLOOKUP('Xlookup set'!$S327,'Xlookup set'!$A$1:$R$1239,15,FALSE)=0,"",VLOOKUP('Xlookup set'!$S327,'Xlookup set'!$A$1:$R$1239,15,FALSE)),"")</f>
        <v/>
      </c>
      <c r="O327" t="str">
        <f>IFERROR(IF(VLOOKUP('Xlookup set'!$S327,'Xlookup set'!$A$1:$R$1239,16,FALSE)=0,"",VLOOKUP('Xlookup set'!$S327,'Xlookup set'!$A$1:$R$1239,16,FALSE)),"")</f>
        <v/>
      </c>
      <c r="P327" t="str">
        <f t="array" aca="1" ref="P327" ca="1">IFERROR(Y2IF(VLOOKUP('Xlookup set'!$S327,'Xlookup set'!$A$1:$R$1239,17,FALSE)=0,"",VLOOKUP('Xlookup set'!$S327,'Xlookup set'!$A$1:$R$1239,17,FALSE)),"")</f>
        <v/>
      </c>
      <c r="Q327" t="str">
        <f>IFERROR(IF(VLOOKUP('Xlookup set'!$S327,'Xlookup set'!$A$1:$R$1239,18,FALSE)=0,"",VLOOKUP('Xlookup set'!$S327,'Xlookup set'!$A$1:$R$1239,18,FALSE)),"")</f>
        <v/>
      </c>
    </row>
    <row r="328" spans="1:17">
      <c r="A328" t="str">
        <f>IFERROR(VLOOKUP('Xlookup set'!$S328,'Xlookup set'!$A$1:$R$1239,2,FALSE),"")</f>
        <v/>
      </c>
      <c r="B328" t="str">
        <f>IF(I328&lt;&gt;"",ドッグキャリー!$I$2,"")</f>
        <v/>
      </c>
      <c r="C328" t="str">
        <f t="shared" si="12"/>
        <v/>
      </c>
      <c r="D328" t="str">
        <f t="shared" si="13"/>
        <v/>
      </c>
      <c r="H328" s="74" t="str">
        <f>IFERROR(IF(VLOOKUP('Xlookup set'!$S328,'Xlookup set'!$A$1:$R$1239,9,FALSE)=0,"",VLOOKUP('Xlookup set'!$S328,'Xlookup set'!$A$1:$R$1239,9,FALSE)),"")</f>
        <v/>
      </c>
      <c r="I328" t="str">
        <f>IFERROR(IF(VLOOKUP('Xlookup set'!$S328,'Xlookup set'!$A$1:$R$1239,10,FALSE)=0,"",VLOOKUP('Xlookup set'!$S328,'Xlookup set'!$A$1:$R$1239,10,FALSE)),"")</f>
        <v/>
      </c>
      <c r="J328" t="str">
        <f>IFERROR(IF(VLOOKUP('Xlookup set'!$S328,'Xlookup set'!$A$1:$R$1239,11,FALSE)=0,"",VLOOKUP('Xlookup set'!$S328,'Xlookup set'!$A$1:$R$1239,11,FALSE)),"")</f>
        <v/>
      </c>
      <c r="K328" t="str">
        <f>IFERROR(IF(VLOOKUP('Xlookup set'!$S328,'Xlookup set'!$A$1:$R$1239,12,FALSE)=0,"",VLOOKUP('Xlookup set'!$S328,'Xlookup set'!$A$1:$R$1239,12,FALSE)),"")</f>
        <v/>
      </c>
      <c r="L328" t="str">
        <f>IFERROR(IF(VLOOKUP('Xlookup set'!$S328,'Xlookup set'!$A$1:$R$1239,13,FALSE)=0,"",VLOOKUP('Xlookup set'!$S328,'Xlookup set'!$A$1:$R$1239,13,FALSE)),"")</f>
        <v/>
      </c>
      <c r="M328" t="str">
        <f>IFERROR(IF(VLOOKUP('Xlookup set'!$S328,'Xlookup set'!$A$1:$R$1239,14,FALSE)=0,"",VLOOKUP('Xlookup set'!$S328,'Xlookup set'!$A$1:$R$1239,14,FALSE)),"")</f>
        <v/>
      </c>
      <c r="N328" t="str">
        <f>IFERROR(IF(VLOOKUP('Xlookup set'!$S328,'Xlookup set'!$A$1:$R$1239,15,FALSE)=0,"",VLOOKUP('Xlookup set'!$S328,'Xlookup set'!$A$1:$R$1239,15,FALSE)),"")</f>
        <v/>
      </c>
      <c r="O328" t="str">
        <f>IFERROR(IF(VLOOKUP('Xlookup set'!$S328,'Xlookup set'!$A$1:$R$1239,16,FALSE)=0,"",VLOOKUP('Xlookup set'!$S328,'Xlookup set'!$A$1:$R$1239,16,FALSE)),"")</f>
        <v/>
      </c>
      <c r="P328" t="str">
        <f t="array" aca="1" ref="P328" ca="1">IFERROR(Y2IF(VLOOKUP('Xlookup set'!$S328,'Xlookup set'!$A$1:$R$1239,17,FALSE)=0,"",VLOOKUP('Xlookup set'!$S328,'Xlookup set'!$A$1:$R$1239,17,FALSE)),"")</f>
        <v/>
      </c>
      <c r="Q328" t="str">
        <f>IFERROR(IF(VLOOKUP('Xlookup set'!$S328,'Xlookup set'!$A$1:$R$1239,18,FALSE)=0,"",VLOOKUP('Xlookup set'!$S328,'Xlookup set'!$A$1:$R$1239,18,FALSE)),"")</f>
        <v/>
      </c>
    </row>
    <row r="329" spans="1:17">
      <c r="A329" t="str">
        <f>IFERROR(VLOOKUP('Xlookup set'!$S329,'Xlookup set'!$A$1:$R$1239,2,FALSE),"")</f>
        <v/>
      </c>
      <c r="B329" t="str">
        <f>IF(I329&lt;&gt;"",ドッグキャリー!$I$2,"")</f>
        <v/>
      </c>
      <c r="C329" t="str">
        <f t="shared" si="12"/>
        <v/>
      </c>
      <c r="D329" t="str">
        <f t="shared" si="13"/>
        <v/>
      </c>
      <c r="H329" s="74" t="str">
        <f>IFERROR(IF(VLOOKUP('Xlookup set'!$S329,'Xlookup set'!$A$1:$R$1239,9,FALSE)=0,"",VLOOKUP('Xlookup set'!$S329,'Xlookup set'!$A$1:$R$1239,9,FALSE)),"")</f>
        <v/>
      </c>
      <c r="I329" t="str">
        <f>IFERROR(IF(VLOOKUP('Xlookup set'!$S329,'Xlookup set'!$A$1:$R$1239,10,FALSE)=0,"",VLOOKUP('Xlookup set'!$S329,'Xlookup set'!$A$1:$R$1239,10,FALSE)),"")</f>
        <v/>
      </c>
      <c r="J329" t="str">
        <f>IFERROR(IF(VLOOKUP('Xlookup set'!$S329,'Xlookup set'!$A$1:$R$1239,11,FALSE)=0,"",VLOOKUP('Xlookup set'!$S329,'Xlookup set'!$A$1:$R$1239,11,FALSE)),"")</f>
        <v/>
      </c>
      <c r="K329" t="str">
        <f>IFERROR(IF(VLOOKUP('Xlookup set'!$S329,'Xlookup set'!$A$1:$R$1239,12,FALSE)=0,"",VLOOKUP('Xlookup set'!$S329,'Xlookup set'!$A$1:$R$1239,12,FALSE)),"")</f>
        <v/>
      </c>
      <c r="L329" t="str">
        <f>IFERROR(IF(VLOOKUP('Xlookup set'!$S329,'Xlookup set'!$A$1:$R$1239,13,FALSE)=0,"",VLOOKUP('Xlookup set'!$S329,'Xlookup set'!$A$1:$R$1239,13,FALSE)),"")</f>
        <v/>
      </c>
      <c r="M329" t="str">
        <f>IFERROR(IF(VLOOKUP('Xlookup set'!$S329,'Xlookup set'!$A$1:$R$1239,14,FALSE)=0,"",VLOOKUP('Xlookup set'!$S329,'Xlookup set'!$A$1:$R$1239,14,FALSE)),"")</f>
        <v/>
      </c>
      <c r="N329" t="str">
        <f>IFERROR(IF(VLOOKUP('Xlookup set'!$S329,'Xlookup set'!$A$1:$R$1239,15,FALSE)=0,"",VLOOKUP('Xlookup set'!$S329,'Xlookup set'!$A$1:$R$1239,15,FALSE)),"")</f>
        <v/>
      </c>
      <c r="O329" t="str">
        <f>IFERROR(IF(VLOOKUP('Xlookup set'!$S329,'Xlookup set'!$A$1:$R$1239,16,FALSE)=0,"",VLOOKUP('Xlookup set'!$S329,'Xlookup set'!$A$1:$R$1239,16,FALSE)),"")</f>
        <v/>
      </c>
      <c r="P329" t="str">
        <f t="array" aca="1" ref="P329" ca="1">IFERROR(Y2IF(VLOOKUP('Xlookup set'!$S329,'Xlookup set'!$A$1:$R$1239,17,FALSE)=0,"",VLOOKUP('Xlookup set'!$S329,'Xlookup set'!$A$1:$R$1239,17,FALSE)),"")</f>
        <v/>
      </c>
      <c r="Q329" t="str">
        <f>IFERROR(IF(VLOOKUP('Xlookup set'!$S329,'Xlookup set'!$A$1:$R$1239,18,FALSE)=0,"",VLOOKUP('Xlookup set'!$S329,'Xlookup set'!$A$1:$R$1239,18,FALSE)),"")</f>
        <v/>
      </c>
    </row>
    <row r="330" spans="1:17">
      <c r="A330" t="str">
        <f>IFERROR(VLOOKUP('Xlookup set'!$S330,'Xlookup set'!$A$1:$R$1239,2,FALSE),"")</f>
        <v/>
      </c>
      <c r="B330" t="str">
        <f>IF(I330&lt;&gt;"",ドッグキャリー!$I$2,"")</f>
        <v/>
      </c>
      <c r="C330" t="str">
        <f t="shared" si="12"/>
        <v/>
      </c>
      <c r="D330" t="str">
        <f t="shared" si="13"/>
        <v/>
      </c>
      <c r="H330" s="74" t="str">
        <f>IFERROR(IF(VLOOKUP('Xlookup set'!$S330,'Xlookup set'!$A$1:$R$1239,9,FALSE)=0,"",VLOOKUP('Xlookup set'!$S330,'Xlookup set'!$A$1:$R$1239,9,FALSE)),"")</f>
        <v/>
      </c>
      <c r="I330" t="str">
        <f>IFERROR(IF(VLOOKUP('Xlookup set'!$S330,'Xlookup set'!$A$1:$R$1239,10,FALSE)=0,"",VLOOKUP('Xlookup set'!$S330,'Xlookup set'!$A$1:$R$1239,10,FALSE)),"")</f>
        <v/>
      </c>
      <c r="J330" t="str">
        <f>IFERROR(IF(VLOOKUP('Xlookup set'!$S330,'Xlookup set'!$A$1:$R$1239,11,FALSE)=0,"",VLOOKUP('Xlookup set'!$S330,'Xlookup set'!$A$1:$R$1239,11,FALSE)),"")</f>
        <v/>
      </c>
      <c r="K330" t="str">
        <f>IFERROR(IF(VLOOKUP('Xlookup set'!$S330,'Xlookup set'!$A$1:$R$1239,12,FALSE)=0,"",VLOOKUP('Xlookup set'!$S330,'Xlookup set'!$A$1:$R$1239,12,FALSE)),"")</f>
        <v/>
      </c>
      <c r="L330" t="str">
        <f>IFERROR(IF(VLOOKUP('Xlookup set'!$S330,'Xlookup set'!$A$1:$R$1239,13,FALSE)=0,"",VLOOKUP('Xlookup set'!$S330,'Xlookup set'!$A$1:$R$1239,13,FALSE)),"")</f>
        <v/>
      </c>
      <c r="M330" t="str">
        <f>IFERROR(IF(VLOOKUP('Xlookup set'!$S330,'Xlookup set'!$A$1:$R$1239,14,FALSE)=0,"",VLOOKUP('Xlookup set'!$S330,'Xlookup set'!$A$1:$R$1239,14,FALSE)),"")</f>
        <v/>
      </c>
      <c r="N330" t="str">
        <f>IFERROR(IF(VLOOKUP('Xlookup set'!$S330,'Xlookup set'!$A$1:$R$1239,15,FALSE)=0,"",VLOOKUP('Xlookup set'!$S330,'Xlookup set'!$A$1:$R$1239,15,FALSE)),"")</f>
        <v/>
      </c>
      <c r="O330" t="str">
        <f>IFERROR(IF(VLOOKUP('Xlookup set'!$S330,'Xlookup set'!$A$1:$R$1239,16,FALSE)=0,"",VLOOKUP('Xlookup set'!$S330,'Xlookup set'!$A$1:$R$1239,16,FALSE)),"")</f>
        <v/>
      </c>
      <c r="P330" t="str">
        <f t="array" aca="1" ref="P330" ca="1">IFERROR(Y2IF(VLOOKUP('Xlookup set'!$S330,'Xlookup set'!$A$1:$R$1239,17,FALSE)=0,"",VLOOKUP('Xlookup set'!$S330,'Xlookup set'!$A$1:$R$1239,17,FALSE)),"")</f>
        <v/>
      </c>
      <c r="Q330" t="str">
        <f>IFERROR(IF(VLOOKUP('Xlookup set'!$S330,'Xlookup set'!$A$1:$R$1239,18,FALSE)=0,"",VLOOKUP('Xlookup set'!$S330,'Xlookup set'!$A$1:$R$1239,18,FALSE)),"")</f>
        <v/>
      </c>
    </row>
    <row r="331" spans="1:17">
      <c r="A331" t="str">
        <f>IFERROR(VLOOKUP('Xlookup set'!$S331,'Xlookup set'!$A$1:$R$1239,2,FALSE),"")</f>
        <v/>
      </c>
      <c r="B331" t="str">
        <f>IF(I331&lt;&gt;"",ドッグキャリー!$I$2,"")</f>
        <v/>
      </c>
      <c r="C331" t="str">
        <f t="shared" si="12"/>
        <v/>
      </c>
      <c r="D331" t="str">
        <f t="shared" si="13"/>
        <v/>
      </c>
      <c r="H331" s="74" t="str">
        <f>IFERROR(IF(VLOOKUP('Xlookup set'!$S331,'Xlookup set'!$A$1:$R$1239,9,FALSE)=0,"",VLOOKUP('Xlookup set'!$S331,'Xlookup set'!$A$1:$R$1239,9,FALSE)),"")</f>
        <v/>
      </c>
      <c r="I331" t="str">
        <f>IFERROR(IF(VLOOKUP('Xlookup set'!$S331,'Xlookup set'!$A$1:$R$1239,10,FALSE)=0,"",VLOOKUP('Xlookup set'!$S331,'Xlookup set'!$A$1:$R$1239,10,FALSE)),"")</f>
        <v/>
      </c>
      <c r="J331" t="str">
        <f>IFERROR(IF(VLOOKUP('Xlookup set'!$S331,'Xlookup set'!$A$1:$R$1239,11,FALSE)=0,"",VLOOKUP('Xlookup set'!$S331,'Xlookup set'!$A$1:$R$1239,11,FALSE)),"")</f>
        <v/>
      </c>
      <c r="K331" t="str">
        <f>IFERROR(IF(VLOOKUP('Xlookup set'!$S331,'Xlookup set'!$A$1:$R$1239,12,FALSE)=0,"",VLOOKUP('Xlookup set'!$S331,'Xlookup set'!$A$1:$R$1239,12,FALSE)),"")</f>
        <v/>
      </c>
      <c r="L331" t="str">
        <f>IFERROR(IF(VLOOKUP('Xlookup set'!$S331,'Xlookup set'!$A$1:$R$1239,13,FALSE)=0,"",VLOOKUP('Xlookup set'!$S331,'Xlookup set'!$A$1:$R$1239,13,FALSE)),"")</f>
        <v/>
      </c>
      <c r="M331" t="str">
        <f>IFERROR(IF(VLOOKUP('Xlookup set'!$S331,'Xlookup set'!$A$1:$R$1239,14,FALSE)=0,"",VLOOKUP('Xlookup set'!$S331,'Xlookup set'!$A$1:$R$1239,14,FALSE)),"")</f>
        <v/>
      </c>
      <c r="N331" t="str">
        <f>IFERROR(IF(VLOOKUP('Xlookup set'!$S331,'Xlookup set'!$A$1:$R$1239,15,FALSE)=0,"",VLOOKUP('Xlookup set'!$S331,'Xlookup set'!$A$1:$R$1239,15,FALSE)),"")</f>
        <v/>
      </c>
      <c r="O331" t="str">
        <f>IFERROR(IF(VLOOKUP('Xlookup set'!$S331,'Xlookup set'!$A$1:$R$1239,16,FALSE)=0,"",VLOOKUP('Xlookup set'!$S331,'Xlookup set'!$A$1:$R$1239,16,FALSE)),"")</f>
        <v/>
      </c>
      <c r="P331" t="str">
        <f t="array" aca="1" ref="P331" ca="1">IFERROR(Y2IF(VLOOKUP('Xlookup set'!$S331,'Xlookup set'!$A$1:$R$1239,17,FALSE)=0,"",VLOOKUP('Xlookup set'!$S331,'Xlookup set'!$A$1:$R$1239,17,FALSE)),"")</f>
        <v/>
      </c>
      <c r="Q331" t="str">
        <f>IFERROR(IF(VLOOKUP('Xlookup set'!$S331,'Xlookup set'!$A$1:$R$1239,18,FALSE)=0,"",VLOOKUP('Xlookup set'!$S331,'Xlookup set'!$A$1:$R$1239,18,FALSE)),"")</f>
        <v/>
      </c>
    </row>
    <row r="332" spans="1:17">
      <c r="A332" t="str">
        <f>IFERROR(VLOOKUP('Xlookup set'!$S332,'Xlookup set'!$A$1:$R$1239,2,FALSE),"")</f>
        <v/>
      </c>
      <c r="B332" t="str">
        <f>IF(I332&lt;&gt;"",ドッグキャリー!$I$2,"")</f>
        <v/>
      </c>
      <c r="C332" t="str">
        <f t="shared" si="12"/>
        <v/>
      </c>
      <c r="D332" t="str">
        <f t="shared" si="13"/>
        <v/>
      </c>
      <c r="H332" s="74" t="str">
        <f>IFERROR(IF(VLOOKUP('Xlookup set'!$S332,'Xlookup set'!$A$1:$R$1239,9,FALSE)=0,"",VLOOKUP('Xlookup set'!$S332,'Xlookup set'!$A$1:$R$1239,9,FALSE)),"")</f>
        <v/>
      </c>
      <c r="I332" t="str">
        <f>IFERROR(IF(VLOOKUP('Xlookup set'!$S332,'Xlookup set'!$A$1:$R$1239,10,FALSE)=0,"",VLOOKUP('Xlookup set'!$S332,'Xlookup set'!$A$1:$R$1239,10,FALSE)),"")</f>
        <v/>
      </c>
      <c r="J332" t="str">
        <f>IFERROR(IF(VLOOKUP('Xlookup set'!$S332,'Xlookup set'!$A$1:$R$1239,11,FALSE)=0,"",VLOOKUP('Xlookup set'!$S332,'Xlookup set'!$A$1:$R$1239,11,FALSE)),"")</f>
        <v/>
      </c>
      <c r="K332" t="str">
        <f>IFERROR(IF(VLOOKUP('Xlookup set'!$S332,'Xlookup set'!$A$1:$R$1239,12,FALSE)=0,"",VLOOKUP('Xlookup set'!$S332,'Xlookup set'!$A$1:$R$1239,12,FALSE)),"")</f>
        <v/>
      </c>
      <c r="L332" t="str">
        <f>IFERROR(IF(VLOOKUP('Xlookup set'!$S332,'Xlookup set'!$A$1:$R$1239,13,FALSE)=0,"",VLOOKUP('Xlookup set'!$S332,'Xlookup set'!$A$1:$R$1239,13,FALSE)),"")</f>
        <v/>
      </c>
      <c r="M332" t="str">
        <f>IFERROR(IF(VLOOKUP('Xlookup set'!$S332,'Xlookup set'!$A$1:$R$1239,14,FALSE)=0,"",VLOOKUP('Xlookup set'!$S332,'Xlookup set'!$A$1:$R$1239,14,FALSE)),"")</f>
        <v/>
      </c>
      <c r="N332" t="str">
        <f>IFERROR(IF(VLOOKUP('Xlookup set'!$S332,'Xlookup set'!$A$1:$R$1239,15,FALSE)=0,"",VLOOKUP('Xlookup set'!$S332,'Xlookup set'!$A$1:$R$1239,15,FALSE)),"")</f>
        <v/>
      </c>
      <c r="O332" t="str">
        <f>IFERROR(IF(VLOOKUP('Xlookup set'!$S332,'Xlookup set'!$A$1:$R$1239,16,FALSE)=0,"",VLOOKUP('Xlookup set'!$S332,'Xlookup set'!$A$1:$R$1239,16,FALSE)),"")</f>
        <v/>
      </c>
      <c r="P332" t="str">
        <f t="array" aca="1" ref="P332" ca="1">IFERROR(Y2IF(VLOOKUP('Xlookup set'!$S332,'Xlookup set'!$A$1:$R$1239,17,FALSE)=0,"",VLOOKUP('Xlookup set'!$S332,'Xlookup set'!$A$1:$R$1239,17,FALSE)),"")</f>
        <v/>
      </c>
      <c r="Q332" t="str">
        <f>IFERROR(IF(VLOOKUP('Xlookup set'!$S332,'Xlookup set'!$A$1:$R$1239,18,FALSE)=0,"",VLOOKUP('Xlookup set'!$S332,'Xlookup set'!$A$1:$R$1239,18,FALSE)),"")</f>
        <v/>
      </c>
    </row>
    <row r="333" spans="1:17">
      <c r="A333" t="str">
        <f>IFERROR(VLOOKUP('Xlookup set'!$S333,'Xlookup set'!$A$1:$R$1239,2,FALSE),"")</f>
        <v/>
      </c>
      <c r="B333" t="str">
        <f>IF(I333&lt;&gt;"",ドッグキャリー!$I$2,"")</f>
        <v/>
      </c>
      <c r="C333" t="str">
        <f t="shared" si="12"/>
        <v/>
      </c>
      <c r="D333" t="str">
        <f t="shared" si="13"/>
        <v/>
      </c>
      <c r="H333" s="74" t="str">
        <f>IFERROR(IF(VLOOKUP('Xlookup set'!$S333,'Xlookup set'!$A$1:$R$1239,9,FALSE)=0,"",VLOOKUP('Xlookup set'!$S333,'Xlookup set'!$A$1:$R$1239,9,FALSE)),"")</f>
        <v/>
      </c>
      <c r="I333" t="str">
        <f>IFERROR(IF(VLOOKUP('Xlookup set'!$S333,'Xlookup set'!$A$1:$R$1239,10,FALSE)=0,"",VLOOKUP('Xlookup set'!$S333,'Xlookup set'!$A$1:$R$1239,10,FALSE)),"")</f>
        <v/>
      </c>
      <c r="J333" t="str">
        <f>IFERROR(IF(VLOOKUP('Xlookup set'!$S333,'Xlookup set'!$A$1:$R$1239,11,FALSE)=0,"",VLOOKUP('Xlookup set'!$S333,'Xlookup set'!$A$1:$R$1239,11,FALSE)),"")</f>
        <v/>
      </c>
      <c r="K333" t="str">
        <f>IFERROR(IF(VLOOKUP('Xlookup set'!$S333,'Xlookup set'!$A$1:$R$1239,12,FALSE)=0,"",VLOOKUP('Xlookup set'!$S333,'Xlookup set'!$A$1:$R$1239,12,FALSE)),"")</f>
        <v/>
      </c>
      <c r="L333" t="str">
        <f>IFERROR(IF(VLOOKUP('Xlookup set'!$S333,'Xlookup set'!$A$1:$R$1239,13,FALSE)=0,"",VLOOKUP('Xlookup set'!$S333,'Xlookup set'!$A$1:$R$1239,13,FALSE)),"")</f>
        <v/>
      </c>
      <c r="M333" t="str">
        <f>IFERROR(IF(VLOOKUP('Xlookup set'!$S333,'Xlookup set'!$A$1:$R$1239,14,FALSE)=0,"",VLOOKUP('Xlookup set'!$S333,'Xlookup set'!$A$1:$R$1239,14,FALSE)),"")</f>
        <v/>
      </c>
      <c r="N333" t="str">
        <f>IFERROR(IF(VLOOKUP('Xlookup set'!$S333,'Xlookup set'!$A$1:$R$1239,15,FALSE)=0,"",VLOOKUP('Xlookup set'!$S333,'Xlookup set'!$A$1:$R$1239,15,FALSE)),"")</f>
        <v/>
      </c>
      <c r="O333" t="str">
        <f>IFERROR(IF(VLOOKUP('Xlookup set'!$S333,'Xlookup set'!$A$1:$R$1239,16,FALSE)=0,"",VLOOKUP('Xlookup set'!$S333,'Xlookup set'!$A$1:$R$1239,16,FALSE)),"")</f>
        <v/>
      </c>
      <c r="P333" t="str">
        <f t="array" aca="1" ref="P333" ca="1">IFERROR(Y2IF(VLOOKUP('Xlookup set'!$S333,'Xlookup set'!$A$1:$R$1239,17,FALSE)=0,"",VLOOKUP('Xlookup set'!$S333,'Xlookup set'!$A$1:$R$1239,17,FALSE)),"")</f>
        <v/>
      </c>
      <c r="Q333" t="str">
        <f>IFERROR(IF(VLOOKUP('Xlookup set'!$S333,'Xlookup set'!$A$1:$R$1239,18,FALSE)=0,"",VLOOKUP('Xlookup set'!$S333,'Xlookup set'!$A$1:$R$1239,18,FALSE)),"")</f>
        <v/>
      </c>
    </row>
    <row r="334" spans="1:17">
      <c r="A334" t="str">
        <f>IFERROR(VLOOKUP('Xlookup set'!$S334,'Xlookup set'!$A$1:$R$1239,2,FALSE),"")</f>
        <v/>
      </c>
      <c r="B334" t="str">
        <f>IF(I334&lt;&gt;"",ドッグキャリー!$I$2,"")</f>
        <v/>
      </c>
      <c r="C334" t="str">
        <f t="shared" si="12"/>
        <v/>
      </c>
      <c r="D334" t="str">
        <f t="shared" si="13"/>
        <v/>
      </c>
      <c r="H334" s="74" t="str">
        <f>IFERROR(IF(VLOOKUP('Xlookup set'!$S334,'Xlookup set'!$A$1:$R$1239,9,FALSE)=0,"",VLOOKUP('Xlookup set'!$S334,'Xlookup set'!$A$1:$R$1239,9,FALSE)),"")</f>
        <v/>
      </c>
      <c r="I334" t="str">
        <f>IFERROR(IF(VLOOKUP('Xlookup set'!$S334,'Xlookup set'!$A$1:$R$1239,10,FALSE)=0,"",VLOOKUP('Xlookup set'!$S334,'Xlookup set'!$A$1:$R$1239,10,FALSE)),"")</f>
        <v/>
      </c>
      <c r="J334" t="str">
        <f>IFERROR(IF(VLOOKUP('Xlookup set'!$S334,'Xlookup set'!$A$1:$R$1239,11,FALSE)=0,"",VLOOKUP('Xlookup set'!$S334,'Xlookup set'!$A$1:$R$1239,11,FALSE)),"")</f>
        <v/>
      </c>
      <c r="K334" t="str">
        <f>IFERROR(IF(VLOOKUP('Xlookup set'!$S334,'Xlookup set'!$A$1:$R$1239,12,FALSE)=0,"",VLOOKUP('Xlookup set'!$S334,'Xlookup set'!$A$1:$R$1239,12,FALSE)),"")</f>
        <v/>
      </c>
      <c r="L334" t="str">
        <f>IFERROR(IF(VLOOKUP('Xlookup set'!$S334,'Xlookup set'!$A$1:$R$1239,13,FALSE)=0,"",VLOOKUP('Xlookup set'!$S334,'Xlookup set'!$A$1:$R$1239,13,FALSE)),"")</f>
        <v/>
      </c>
      <c r="M334" t="str">
        <f>IFERROR(IF(VLOOKUP('Xlookup set'!$S334,'Xlookup set'!$A$1:$R$1239,14,FALSE)=0,"",VLOOKUP('Xlookup set'!$S334,'Xlookup set'!$A$1:$R$1239,14,FALSE)),"")</f>
        <v/>
      </c>
      <c r="N334" t="str">
        <f>IFERROR(IF(VLOOKUP('Xlookup set'!$S334,'Xlookup set'!$A$1:$R$1239,15,FALSE)=0,"",VLOOKUP('Xlookup set'!$S334,'Xlookup set'!$A$1:$R$1239,15,FALSE)),"")</f>
        <v/>
      </c>
      <c r="O334" t="str">
        <f>IFERROR(IF(VLOOKUP('Xlookup set'!$S334,'Xlookup set'!$A$1:$R$1239,16,FALSE)=0,"",VLOOKUP('Xlookup set'!$S334,'Xlookup set'!$A$1:$R$1239,16,FALSE)),"")</f>
        <v/>
      </c>
      <c r="P334" t="str">
        <f t="array" aca="1" ref="P334" ca="1">IFERROR(Y2IF(VLOOKUP('Xlookup set'!$S334,'Xlookup set'!$A$1:$R$1239,17,FALSE)=0,"",VLOOKUP('Xlookup set'!$S334,'Xlookup set'!$A$1:$R$1239,17,FALSE)),"")</f>
        <v/>
      </c>
      <c r="Q334" t="str">
        <f>IFERROR(IF(VLOOKUP('Xlookup set'!$S334,'Xlookup set'!$A$1:$R$1239,18,FALSE)=0,"",VLOOKUP('Xlookup set'!$S334,'Xlookup set'!$A$1:$R$1239,18,FALSE)),"")</f>
        <v/>
      </c>
    </row>
    <row r="335" spans="1:17">
      <c r="A335" t="str">
        <f>IFERROR(VLOOKUP('Xlookup set'!$S335,'Xlookup set'!$A$1:$R$1239,2,FALSE),"")</f>
        <v/>
      </c>
      <c r="B335" t="str">
        <f>IF(I335&lt;&gt;"",ドッグキャリー!$I$2,"")</f>
        <v/>
      </c>
      <c r="C335" t="str">
        <f t="shared" si="12"/>
        <v/>
      </c>
      <c r="D335" t="str">
        <f t="shared" si="13"/>
        <v/>
      </c>
      <c r="H335" s="74" t="str">
        <f>IFERROR(IF(VLOOKUP('Xlookup set'!$S335,'Xlookup set'!$A$1:$R$1239,9,FALSE)=0,"",VLOOKUP('Xlookup set'!$S335,'Xlookup set'!$A$1:$R$1239,9,FALSE)),"")</f>
        <v/>
      </c>
      <c r="I335" t="str">
        <f>IFERROR(IF(VLOOKUP('Xlookup set'!$S335,'Xlookup set'!$A$1:$R$1239,10,FALSE)=0,"",VLOOKUP('Xlookup set'!$S335,'Xlookup set'!$A$1:$R$1239,10,FALSE)),"")</f>
        <v/>
      </c>
      <c r="J335" t="str">
        <f>IFERROR(IF(VLOOKUP('Xlookup set'!$S335,'Xlookup set'!$A$1:$R$1239,11,FALSE)=0,"",VLOOKUP('Xlookup set'!$S335,'Xlookup set'!$A$1:$R$1239,11,FALSE)),"")</f>
        <v/>
      </c>
      <c r="K335" t="str">
        <f>IFERROR(IF(VLOOKUP('Xlookup set'!$S335,'Xlookup set'!$A$1:$R$1239,12,FALSE)=0,"",VLOOKUP('Xlookup set'!$S335,'Xlookup set'!$A$1:$R$1239,12,FALSE)),"")</f>
        <v/>
      </c>
      <c r="L335" t="str">
        <f>IFERROR(IF(VLOOKUP('Xlookup set'!$S335,'Xlookup set'!$A$1:$R$1239,13,FALSE)=0,"",VLOOKUP('Xlookup set'!$S335,'Xlookup set'!$A$1:$R$1239,13,FALSE)),"")</f>
        <v/>
      </c>
      <c r="M335" t="str">
        <f>IFERROR(IF(VLOOKUP('Xlookup set'!$S335,'Xlookup set'!$A$1:$R$1239,14,FALSE)=0,"",VLOOKUP('Xlookup set'!$S335,'Xlookup set'!$A$1:$R$1239,14,FALSE)),"")</f>
        <v/>
      </c>
      <c r="N335" t="str">
        <f>IFERROR(IF(VLOOKUP('Xlookup set'!$S335,'Xlookup set'!$A$1:$R$1239,15,FALSE)=0,"",VLOOKUP('Xlookup set'!$S335,'Xlookup set'!$A$1:$R$1239,15,FALSE)),"")</f>
        <v/>
      </c>
      <c r="O335" t="str">
        <f>IFERROR(IF(VLOOKUP('Xlookup set'!$S335,'Xlookup set'!$A$1:$R$1239,16,FALSE)=0,"",VLOOKUP('Xlookup set'!$S335,'Xlookup set'!$A$1:$R$1239,16,FALSE)),"")</f>
        <v/>
      </c>
      <c r="P335" t="str">
        <f t="array" aca="1" ref="P335" ca="1">IFERROR(Y2IF(VLOOKUP('Xlookup set'!$S335,'Xlookup set'!$A$1:$R$1239,17,FALSE)=0,"",VLOOKUP('Xlookup set'!$S335,'Xlookup set'!$A$1:$R$1239,17,FALSE)),"")</f>
        <v/>
      </c>
      <c r="Q335" t="str">
        <f>IFERROR(IF(VLOOKUP('Xlookup set'!$S335,'Xlookup set'!$A$1:$R$1239,18,FALSE)=0,"",VLOOKUP('Xlookup set'!$S335,'Xlookup set'!$A$1:$R$1239,18,FALSE)),"")</f>
        <v/>
      </c>
    </row>
    <row r="336" spans="1:17">
      <c r="A336" t="str">
        <f>IFERROR(VLOOKUP('Xlookup set'!$S336,'Xlookup set'!$A$1:$R$1239,2,FALSE),"")</f>
        <v/>
      </c>
      <c r="B336" t="str">
        <f>IF(I336&lt;&gt;"",ドッグキャリー!$I$2,"")</f>
        <v/>
      </c>
      <c r="C336" t="str">
        <f t="shared" si="12"/>
        <v/>
      </c>
      <c r="D336" t="str">
        <f t="shared" si="13"/>
        <v/>
      </c>
      <c r="H336" s="74" t="str">
        <f>IFERROR(IF(VLOOKUP('Xlookup set'!$S336,'Xlookup set'!$A$1:$R$1239,9,FALSE)=0,"",VLOOKUP('Xlookup set'!$S336,'Xlookup set'!$A$1:$R$1239,9,FALSE)),"")</f>
        <v/>
      </c>
      <c r="I336" t="str">
        <f>IFERROR(IF(VLOOKUP('Xlookup set'!$S336,'Xlookup set'!$A$1:$R$1239,10,FALSE)=0,"",VLOOKUP('Xlookup set'!$S336,'Xlookup set'!$A$1:$R$1239,10,FALSE)),"")</f>
        <v/>
      </c>
      <c r="J336" t="str">
        <f>IFERROR(IF(VLOOKUP('Xlookup set'!$S336,'Xlookup set'!$A$1:$R$1239,11,FALSE)=0,"",VLOOKUP('Xlookup set'!$S336,'Xlookup set'!$A$1:$R$1239,11,FALSE)),"")</f>
        <v/>
      </c>
      <c r="K336" t="str">
        <f>IFERROR(IF(VLOOKUP('Xlookup set'!$S336,'Xlookup set'!$A$1:$R$1239,12,FALSE)=0,"",VLOOKUP('Xlookup set'!$S336,'Xlookup set'!$A$1:$R$1239,12,FALSE)),"")</f>
        <v/>
      </c>
      <c r="L336" t="str">
        <f>IFERROR(IF(VLOOKUP('Xlookup set'!$S336,'Xlookup set'!$A$1:$R$1239,13,FALSE)=0,"",VLOOKUP('Xlookup set'!$S336,'Xlookup set'!$A$1:$R$1239,13,FALSE)),"")</f>
        <v/>
      </c>
      <c r="M336" t="str">
        <f>IFERROR(IF(VLOOKUP('Xlookup set'!$S336,'Xlookup set'!$A$1:$R$1239,14,FALSE)=0,"",VLOOKUP('Xlookup set'!$S336,'Xlookup set'!$A$1:$R$1239,14,FALSE)),"")</f>
        <v/>
      </c>
      <c r="N336" t="str">
        <f>IFERROR(IF(VLOOKUP('Xlookup set'!$S336,'Xlookup set'!$A$1:$R$1239,15,FALSE)=0,"",VLOOKUP('Xlookup set'!$S336,'Xlookup set'!$A$1:$R$1239,15,FALSE)),"")</f>
        <v/>
      </c>
      <c r="O336" t="str">
        <f>IFERROR(IF(VLOOKUP('Xlookup set'!$S336,'Xlookup set'!$A$1:$R$1239,16,FALSE)=0,"",VLOOKUP('Xlookup set'!$S336,'Xlookup set'!$A$1:$R$1239,16,FALSE)),"")</f>
        <v/>
      </c>
      <c r="P336" t="str">
        <f t="array" aca="1" ref="P336" ca="1">IFERROR(Y2IF(VLOOKUP('Xlookup set'!$S336,'Xlookup set'!$A$1:$R$1239,17,FALSE)=0,"",VLOOKUP('Xlookup set'!$S336,'Xlookup set'!$A$1:$R$1239,17,FALSE)),"")</f>
        <v/>
      </c>
      <c r="Q336" t="str">
        <f>IFERROR(IF(VLOOKUP('Xlookup set'!$S336,'Xlookup set'!$A$1:$R$1239,18,FALSE)=0,"",VLOOKUP('Xlookup set'!$S336,'Xlookup set'!$A$1:$R$1239,18,FALSE)),"")</f>
        <v/>
      </c>
    </row>
    <row r="337" spans="1:17">
      <c r="A337" t="str">
        <f>IFERROR(VLOOKUP('Xlookup set'!$S337,'Xlookup set'!$A$1:$R$1239,2,FALSE),"")</f>
        <v/>
      </c>
      <c r="B337" t="str">
        <f>IF(I337&lt;&gt;"",ドッグキャリー!$I$2,"")</f>
        <v/>
      </c>
      <c r="C337" t="str">
        <f t="shared" si="12"/>
        <v/>
      </c>
      <c r="D337" t="str">
        <f t="shared" si="13"/>
        <v/>
      </c>
      <c r="H337" s="74" t="str">
        <f>IFERROR(IF(VLOOKUP('Xlookup set'!$S337,'Xlookup set'!$A$1:$R$1239,9,FALSE)=0,"",VLOOKUP('Xlookup set'!$S337,'Xlookup set'!$A$1:$R$1239,9,FALSE)),"")</f>
        <v/>
      </c>
      <c r="I337" t="str">
        <f>IFERROR(IF(VLOOKUP('Xlookup set'!$S337,'Xlookup set'!$A$1:$R$1239,10,FALSE)=0,"",VLOOKUP('Xlookup set'!$S337,'Xlookup set'!$A$1:$R$1239,10,FALSE)),"")</f>
        <v/>
      </c>
      <c r="J337" t="str">
        <f>IFERROR(IF(VLOOKUP('Xlookup set'!$S337,'Xlookup set'!$A$1:$R$1239,11,FALSE)=0,"",VLOOKUP('Xlookup set'!$S337,'Xlookup set'!$A$1:$R$1239,11,FALSE)),"")</f>
        <v/>
      </c>
      <c r="K337" t="str">
        <f>IFERROR(IF(VLOOKUP('Xlookup set'!$S337,'Xlookup set'!$A$1:$R$1239,12,FALSE)=0,"",VLOOKUP('Xlookup set'!$S337,'Xlookup set'!$A$1:$R$1239,12,FALSE)),"")</f>
        <v/>
      </c>
      <c r="L337" t="str">
        <f>IFERROR(IF(VLOOKUP('Xlookup set'!$S337,'Xlookup set'!$A$1:$R$1239,13,FALSE)=0,"",VLOOKUP('Xlookup set'!$S337,'Xlookup set'!$A$1:$R$1239,13,FALSE)),"")</f>
        <v/>
      </c>
      <c r="M337" t="str">
        <f>IFERROR(IF(VLOOKUP('Xlookup set'!$S337,'Xlookup set'!$A$1:$R$1239,14,FALSE)=0,"",VLOOKUP('Xlookup set'!$S337,'Xlookup set'!$A$1:$R$1239,14,FALSE)),"")</f>
        <v/>
      </c>
      <c r="N337" t="str">
        <f>IFERROR(IF(VLOOKUP('Xlookup set'!$S337,'Xlookup set'!$A$1:$R$1239,15,FALSE)=0,"",VLOOKUP('Xlookup set'!$S337,'Xlookup set'!$A$1:$R$1239,15,FALSE)),"")</f>
        <v/>
      </c>
      <c r="O337" t="str">
        <f>IFERROR(IF(VLOOKUP('Xlookup set'!$S337,'Xlookup set'!$A$1:$R$1239,16,FALSE)=0,"",VLOOKUP('Xlookup set'!$S337,'Xlookup set'!$A$1:$R$1239,16,FALSE)),"")</f>
        <v/>
      </c>
      <c r="P337" t="str">
        <f t="array" aca="1" ref="P337" ca="1">IFERROR(Y2IF(VLOOKUP('Xlookup set'!$S337,'Xlookup set'!$A$1:$R$1239,17,FALSE)=0,"",VLOOKUP('Xlookup set'!$S337,'Xlookup set'!$A$1:$R$1239,17,FALSE)),"")</f>
        <v/>
      </c>
      <c r="Q337" t="str">
        <f>IFERROR(IF(VLOOKUP('Xlookup set'!$S337,'Xlookup set'!$A$1:$R$1239,18,FALSE)=0,"",VLOOKUP('Xlookup set'!$S337,'Xlookup set'!$A$1:$R$1239,18,FALSE)),"")</f>
        <v/>
      </c>
    </row>
    <row r="338" spans="1:17">
      <c r="A338" t="str">
        <f>IFERROR(VLOOKUP('Xlookup set'!$S338,'Xlookup set'!$A$1:$R$1239,2,FALSE),"")</f>
        <v/>
      </c>
      <c r="B338" t="str">
        <f>IF(I338&lt;&gt;"",ドッグキャリー!$I$2,"")</f>
        <v/>
      </c>
      <c r="C338" t="str">
        <f t="shared" si="12"/>
        <v/>
      </c>
      <c r="D338" t="str">
        <f t="shared" si="13"/>
        <v/>
      </c>
      <c r="H338" s="74" t="str">
        <f>IFERROR(IF(VLOOKUP('Xlookup set'!$S338,'Xlookup set'!$A$1:$R$1239,9,FALSE)=0,"",VLOOKUP('Xlookup set'!$S338,'Xlookup set'!$A$1:$R$1239,9,FALSE)),"")</f>
        <v/>
      </c>
      <c r="I338" t="str">
        <f>IFERROR(IF(VLOOKUP('Xlookup set'!$S338,'Xlookup set'!$A$1:$R$1239,10,FALSE)=0,"",VLOOKUP('Xlookup set'!$S338,'Xlookup set'!$A$1:$R$1239,10,FALSE)),"")</f>
        <v/>
      </c>
      <c r="J338" t="str">
        <f>IFERROR(IF(VLOOKUP('Xlookup set'!$S338,'Xlookup set'!$A$1:$R$1239,11,FALSE)=0,"",VLOOKUP('Xlookup set'!$S338,'Xlookup set'!$A$1:$R$1239,11,FALSE)),"")</f>
        <v/>
      </c>
      <c r="K338" t="str">
        <f>IFERROR(IF(VLOOKUP('Xlookup set'!$S338,'Xlookup set'!$A$1:$R$1239,12,FALSE)=0,"",VLOOKUP('Xlookup set'!$S338,'Xlookup set'!$A$1:$R$1239,12,FALSE)),"")</f>
        <v/>
      </c>
      <c r="L338" t="str">
        <f>IFERROR(IF(VLOOKUP('Xlookup set'!$S338,'Xlookup set'!$A$1:$R$1239,13,FALSE)=0,"",VLOOKUP('Xlookup set'!$S338,'Xlookup set'!$A$1:$R$1239,13,FALSE)),"")</f>
        <v/>
      </c>
      <c r="M338" t="str">
        <f>IFERROR(IF(VLOOKUP('Xlookup set'!$S338,'Xlookup set'!$A$1:$R$1239,14,FALSE)=0,"",VLOOKUP('Xlookup set'!$S338,'Xlookup set'!$A$1:$R$1239,14,FALSE)),"")</f>
        <v/>
      </c>
      <c r="N338" t="str">
        <f>IFERROR(IF(VLOOKUP('Xlookup set'!$S338,'Xlookup set'!$A$1:$R$1239,15,FALSE)=0,"",VLOOKUP('Xlookup set'!$S338,'Xlookup set'!$A$1:$R$1239,15,FALSE)),"")</f>
        <v/>
      </c>
      <c r="O338" t="str">
        <f>IFERROR(IF(VLOOKUP('Xlookup set'!$S338,'Xlookup set'!$A$1:$R$1239,16,FALSE)=0,"",VLOOKUP('Xlookup set'!$S338,'Xlookup set'!$A$1:$R$1239,16,FALSE)),"")</f>
        <v/>
      </c>
      <c r="P338" t="str">
        <f t="array" aca="1" ref="P338" ca="1">IFERROR(Y2IF(VLOOKUP('Xlookup set'!$S338,'Xlookup set'!$A$1:$R$1239,17,FALSE)=0,"",VLOOKUP('Xlookup set'!$S338,'Xlookup set'!$A$1:$R$1239,17,FALSE)),"")</f>
        <v/>
      </c>
      <c r="Q338" t="str">
        <f>IFERROR(IF(VLOOKUP('Xlookup set'!$S338,'Xlookup set'!$A$1:$R$1239,18,FALSE)=0,"",VLOOKUP('Xlookup set'!$S338,'Xlookup set'!$A$1:$R$1239,18,FALSE)),"")</f>
        <v/>
      </c>
    </row>
    <row r="339" spans="1:17">
      <c r="A339" t="str">
        <f>IFERROR(VLOOKUP('Xlookup set'!$S339,'Xlookup set'!$A$1:$R$1239,2,FALSE),"")</f>
        <v/>
      </c>
      <c r="B339" t="str">
        <f>IF(I339&lt;&gt;"",ドッグキャリー!$I$2,"")</f>
        <v/>
      </c>
      <c r="C339" t="str">
        <f t="shared" si="12"/>
        <v/>
      </c>
      <c r="D339" t="str">
        <f t="shared" si="13"/>
        <v/>
      </c>
      <c r="H339" s="74" t="str">
        <f>IFERROR(IF(VLOOKUP('Xlookup set'!$S339,'Xlookup set'!$A$1:$R$1239,9,FALSE)=0,"",VLOOKUP('Xlookup set'!$S339,'Xlookup set'!$A$1:$R$1239,9,FALSE)),"")</f>
        <v/>
      </c>
      <c r="I339" t="str">
        <f>IFERROR(IF(VLOOKUP('Xlookup set'!$S339,'Xlookup set'!$A$1:$R$1239,10,FALSE)=0,"",VLOOKUP('Xlookup set'!$S339,'Xlookup set'!$A$1:$R$1239,10,FALSE)),"")</f>
        <v/>
      </c>
      <c r="J339" t="str">
        <f>IFERROR(IF(VLOOKUP('Xlookup set'!$S339,'Xlookup set'!$A$1:$R$1239,11,FALSE)=0,"",VLOOKUP('Xlookup set'!$S339,'Xlookup set'!$A$1:$R$1239,11,FALSE)),"")</f>
        <v/>
      </c>
      <c r="K339" t="str">
        <f>IFERROR(IF(VLOOKUP('Xlookup set'!$S339,'Xlookup set'!$A$1:$R$1239,12,FALSE)=0,"",VLOOKUP('Xlookup set'!$S339,'Xlookup set'!$A$1:$R$1239,12,FALSE)),"")</f>
        <v/>
      </c>
      <c r="L339" t="str">
        <f>IFERROR(IF(VLOOKUP('Xlookup set'!$S339,'Xlookup set'!$A$1:$R$1239,13,FALSE)=0,"",VLOOKUP('Xlookup set'!$S339,'Xlookup set'!$A$1:$R$1239,13,FALSE)),"")</f>
        <v/>
      </c>
      <c r="M339" t="str">
        <f>IFERROR(IF(VLOOKUP('Xlookup set'!$S339,'Xlookup set'!$A$1:$R$1239,14,FALSE)=0,"",VLOOKUP('Xlookup set'!$S339,'Xlookup set'!$A$1:$R$1239,14,FALSE)),"")</f>
        <v/>
      </c>
      <c r="N339" t="str">
        <f>IFERROR(IF(VLOOKUP('Xlookup set'!$S339,'Xlookup set'!$A$1:$R$1239,15,FALSE)=0,"",VLOOKUP('Xlookup set'!$S339,'Xlookup set'!$A$1:$R$1239,15,FALSE)),"")</f>
        <v/>
      </c>
      <c r="O339" t="str">
        <f>IFERROR(IF(VLOOKUP('Xlookup set'!$S339,'Xlookup set'!$A$1:$R$1239,16,FALSE)=0,"",VLOOKUP('Xlookup set'!$S339,'Xlookup set'!$A$1:$R$1239,16,FALSE)),"")</f>
        <v/>
      </c>
      <c r="P339" t="str">
        <f t="array" aca="1" ref="P339" ca="1">IFERROR(Y2IF(VLOOKUP('Xlookup set'!$S339,'Xlookup set'!$A$1:$R$1239,17,FALSE)=0,"",VLOOKUP('Xlookup set'!$S339,'Xlookup set'!$A$1:$R$1239,17,FALSE)),"")</f>
        <v/>
      </c>
      <c r="Q339" t="str">
        <f>IFERROR(IF(VLOOKUP('Xlookup set'!$S339,'Xlookup set'!$A$1:$R$1239,18,FALSE)=0,"",VLOOKUP('Xlookup set'!$S339,'Xlookup set'!$A$1:$R$1239,18,FALSE)),"")</f>
        <v/>
      </c>
    </row>
    <row r="340" spans="1:17">
      <c r="A340" t="str">
        <f>IFERROR(VLOOKUP('Xlookup set'!$S340,'Xlookup set'!$A$1:$R$1239,2,FALSE),"")</f>
        <v/>
      </c>
      <c r="B340" t="str">
        <f>IF(I340&lt;&gt;"",ドッグキャリー!$I$2,"")</f>
        <v/>
      </c>
      <c r="C340" t="str">
        <f t="shared" si="12"/>
        <v/>
      </c>
      <c r="D340" t="str">
        <f t="shared" si="13"/>
        <v/>
      </c>
      <c r="H340" s="74" t="str">
        <f>IFERROR(IF(VLOOKUP('Xlookup set'!$S340,'Xlookup set'!$A$1:$R$1239,9,FALSE)=0,"",VLOOKUP('Xlookup set'!$S340,'Xlookup set'!$A$1:$R$1239,9,FALSE)),"")</f>
        <v/>
      </c>
      <c r="I340" t="str">
        <f>IFERROR(IF(VLOOKUP('Xlookup set'!$S340,'Xlookup set'!$A$1:$R$1239,10,FALSE)=0,"",VLOOKUP('Xlookup set'!$S340,'Xlookup set'!$A$1:$R$1239,10,FALSE)),"")</f>
        <v/>
      </c>
      <c r="J340" t="str">
        <f>IFERROR(IF(VLOOKUP('Xlookup set'!$S340,'Xlookup set'!$A$1:$R$1239,11,FALSE)=0,"",VLOOKUP('Xlookup set'!$S340,'Xlookup set'!$A$1:$R$1239,11,FALSE)),"")</f>
        <v/>
      </c>
      <c r="K340" t="str">
        <f>IFERROR(IF(VLOOKUP('Xlookup set'!$S340,'Xlookup set'!$A$1:$R$1239,12,FALSE)=0,"",VLOOKUP('Xlookup set'!$S340,'Xlookup set'!$A$1:$R$1239,12,FALSE)),"")</f>
        <v/>
      </c>
      <c r="L340" t="str">
        <f>IFERROR(IF(VLOOKUP('Xlookup set'!$S340,'Xlookup set'!$A$1:$R$1239,13,FALSE)=0,"",VLOOKUP('Xlookup set'!$S340,'Xlookup set'!$A$1:$R$1239,13,FALSE)),"")</f>
        <v/>
      </c>
      <c r="M340" t="str">
        <f>IFERROR(IF(VLOOKUP('Xlookup set'!$S340,'Xlookup set'!$A$1:$R$1239,14,FALSE)=0,"",VLOOKUP('Xlookup set'!$S340,'Xlookup set'!$A$1:$R$1239,14,FALSE)),"")</f>
        <v/>
      </c>
      <c r="N340" t="str">
        <f>IFERROR(IF(VLOOKUP('Xlookup set'!$S340,'Xlookup set'!$A$1:$R$1239,15,FALSE)=0,"",VLOOKUP('Xlookup set'!$S340,'Xlookup set'!$A$1:$R$1239,15,FALSE)),"")</f>
        <v/>
      </c>
      <c r="O340" t="str">
        <f>IFERROR(IF(VLOOKUP('Xlookup set'!$S340,'Xlookup set'!$A$1:$R$1239,16,FALSE)=0,"",VLOOKUP('Xlookup set'!$S340,'Xlookup set'!$A$1:$R$1239,16,FALSE)),"")</f>
        <v/>
      </c>
      <c r="P340" t="str">
        <f t="array" aca="1" ref="P340" ca="1">IFERROR(Y2IF(VLOOKUP('Xlookup set'!$S340,'Xlookup set'!$A$1:$R$1239,17,FALSE)=0,"",VLOOKUP('Xlookup set'!$S340,'Xlookup set'!$A$1:$R$1239,17,FALSE)),"")</f>
        <v/>
      </c>
      <c r="Q340" t="str">
        <f>IFERROR(IF(VLOOKUP('Xlookup set'!$S340,'Xlookup set'!$A$1:$R$1239,18,FALSE)=0,"",VLOOKUP('Xlookup set'!$S340,'Xlookup set'!$A$1:$R$1239,18,FALSE)),"")</f>
        <v/>
      </c>
    </row>
    <row r="341" spans="1:17">
      <c r="A341" t="str">
        <f>IFERROR(VLOOKUP('Xlookup set'!$S341,'Xlookup set'!$A$1:$R$1239,2,FALSE),"")</f>
        <v/>
      </c>
      <c r="B341" t="str">
        <f>IF(I341&lt;&gt;"",ドッグキャリー!$I$2,"")</f>
        <v/>
      </c>
      <c r="C341" t="str">
        <f t="shared" si="12"/>
        <v/>
      </c>
      <c r="D341" t="str">
        <f t="shared" si="13"/>
        <v/>
      </c>
      <c r="H341" s="74" t="str">
        <f>IFERROR(IF(VLOOKUP('Xlookup set'!$S341,'Xlookup set'!$A$1:$R$1239,9,FALSE)=0,"",VLOOKUP('Xlookup set'!$S341,'Xlookup set'!$A$1:$R$1239,9,FALSE)),"")</f>
        <v/>
      </c>
      <c r="I341" t="str">
        <f>IFERROR(IF(VLOOKUP('Xlookup set'!$S341,'Xlookup set'!$A$1:$R$1239,10,FALSE)=0,"",VLOOKUP('Xlookup set'!$S341,'Xlookup set'!$A$1:$R$1239,10,FALSE)),"")</f>
        <v/>
      </c>
      <c r="J341" t="str">
        <f>IFERROR(IF(VLOOKUP('Xlookup set'!$S341,'Xlookup set'!$A$1:$R$1239,11,FALSE)=0,"",VLOOKUP('Xlookup set'!$S341,'Xlookup set'!$A$1:$R$1239,11,FALSE)),"")</f>
        <v/>
      </c>
      <c r="K341" t="str">
        <f>IFERROR(IF(VLOOKUP('Xlookup set'!$S341,'Xlookup set'!$A$1:$R$1239,12,FALSE)=0,"",VLOOKUP('Xlookup set'!$S341,'Xlookup set'!$A$1:$R$1239,12,FALSE)),"")</f>
        <v/>
      </c>
      <c r="L341" t="str">
        <f>IFERROR(IF(VLOOKUP('Xlookup set'!$S341,'Xlookup set'!$A$1:$R$1239,13,FALSE)=0,"",VLOOKUP('Xlookup set'!$S341,'Xlookup set'!$A$1:$R$1239,13,FALSE)),"")</f>
        <v/>
      </c>
      <c r="M341" t="str">
        <f>IFERROR(IF(VLOOKUP('Xlookup set'!$S341,'Xlookup set'!$A$1:$R$1239,14,FALSE)=0,"",VLOOKUP('Xlookup set'!$S341,'Xlookup set'!$A$1:$R$1239,14,FALSE)),"")</f>
        <v/>
      </c>
      <c r="N341" t="str">
        <f>IFERROR(IF(VLOOKUP('Xlookup set'!$S341,'Xlookup set'!$A$1:$R$1239,15,FALSE)=0,"",VLOOKUP('Xlookup set'!$S341,'Xlookup set'!$A$1:$R$1239,15,FALSE)),"")</f>
        <v/>
      </c>
      <c r="O341" t="str">
        <f>IFERROR(IF(VLOOKUP('Xlookup set'!$S341,'Xlookup set'!$A$1:$R$1239,16,FALSE)=0,"",VLOOKUP('Xlookup set'!$S341,'Xlookup set'!$A$1:$R$1239,16,FALSE)),"")</f>
        <v/>
      </c>
      <c r="P341" t="str">
        <f t="array" aca="1" ref="P341" ca="1">IFERROR(Y2IF(VLOOKUP('Xlookup set'!$S341,'Xlookup set'!$A$1:$R$1239,17,FALSE)=0,"",VLOOKUP('Xlookup set'!$S341,'Xlookup set'!$A$1:$R$1239,17,FALSE)),"")</f>
        <v/>
      </c>
      <c r="Q341" t="str">
        <f>IFERROR(IF(VLOOKUP('Xlookup set'!$S341,'Xlookup set'!$A$1:$R$1239,18,FALSE)=0,"",VLOOKUP('Xlookup set'!$S341,'Xlookup set'!$A$1:$R$1239,18,FALSE)),"")</f>
        <v/>
      </c>
    </row>
    <row r="342" spans="1:17">
      <c r="A342" t="str">
        <f>IFERROR(VLOOKUP('Xlookup set'!$S342,'Xlookup set'!$A$1:$R$1239,2,FALSE),"")</f>
        <v/>
      </c>
      <c r="B342" t="str">
        <f>IF(I342&lt;&gt;"",ドッグキャリー!$I$2,"")</f>
        <v/>
      </c>
      <c r="C342" t="str">
        <f t="shared" si="12"/>
        <v/>
      </c>
      <c r="D342" t="str">
        <f t="shared" si="13"/>
        <v/>
      </c>
      <c r="H342" s="74" t="str">
        <f>IFERROR(IF(VLOOKUP('Xlookup set'!$S342,'Xlookup set'!$A$1:$R$1239,9,FALSE)=0,"",VLOOKUP('Xlookup set'!$S342,'Xlookup set'!$A$1:$R$1239,9,FALSE)),"")</f>
        <v/>
      </c>
      <c r="I342" t="str">
        <f>IFERROR(IF(VLOOKUP('Xlookup set'!$S342,'Xlookup set'!$A$1:$R$1239,10,FALSE)=0,"",VLOOKUP('Xlookup set'!$S342,'Xlookup set'!$A$1:$R$1239,10,FALSE)),"")</f>
        <v/>
      </c>
      <c r="J342" t="str">
        <f>IFERROR(IF(VLOOKUP('Xlookup set'!$S342,'Xlookup set'!$A$1:$R$1239,11,FALSE)=0,"",VLOOKUP('Xlookup set'!$S342,'Xlookup set'!$A$1:$R$1239,11,FALSE)),"")</f>
        <v/>
      </c>
      <c r="K342" t="str">
        <f>IFERROR(IF(VLOOKUP('Xlookup set'!$S342,'Xlookup set'!$A$1:$R$1239,12,FALSE)=0,"",VLOOKUP('Xlookup set'!$S342,'Xlookup set'!$A$1:$R$1239,12,FALSE)),"")</f>
        <v/>
      </c>
      <c r="L342" t="str">
        <f>IFERROR(IF(VLOOKUP('Xlookup set'!$S342,'Xlookup set'!$A$1:$R$1239,13,FALSE)=0,"",VLOOKUP('Xlookup set'!$S342,'Xlookup set'!$A$1:$R$1239,13,FALSE)),"")</f>
        <v/>
      </c>
      <c r="M342" t="str">
        <f>IFERROR(IF(VLOOKUP('Xlookup set'!$S342,'Xlookup set'!$A$1:$R$1239,14,FALSE)=0,"",VLOOKUP('Xlookup set'!$S342,'Xlookup set'!$A$1:$R$1239,14,FALSE)),"")</f>
        <v/>
      </c>
      <c r="N342" t="str">
        <f>IFERROR(IF(VLOOKUP('Xlookup set'!$S342,'Xlookup set'!$A$1:$R$1239,15,FALSE)=0,"",VLOOKUP('Xlookup set'!$S342,'Xlookup set'!$A$1:$R$1239,15,FALSE)),"")</f>
        <v/>
      </c>
      <c r="O342" t="str">
        <f>IFERROR(IF(VLOOKUP('Xlookup set'!$S342,'Xlookup set'!$A$1:$R$1239,16,FALSE)=0,"",VLOOKUP('Xlookup set'!$S342,'Xlookup set'!$A$1:$R$1239,16,FALSE)),"")</f>
        <v/>
      </c>
      <c r="P342" t="str">
        <f t="array" aca="1" ref="P342" ca="1">IFERROR(Y2IF(VLOOKUP('Xlookup set'!$S342,'Xlookup set'!$A$1:$R$1239,17,FALSE)=0,"",VLOOKUP('Xlookup set'!$S342,'Xlookup set'!$A$1:$R$1239,17,FALSE)),"")</f>
        <v/>
      </c>
      <c r="Q342" t="str">
        <f>IFERROR(IF(VLOOKUP('Xlookup set'!$S342,'Xlookup set'!$A$1:$R$1239,18,FALSE)=0,"",VLOOKUP('Xlookup set'!$S342,'Xlookup set'!$A$1:$R$1239,18,FALSE)),"")</f>
        <v/>
      </c>
    </row>
    <row r="343" spans="1:17">
      <c r="A343" t="str">
        <f>IFERROR(VLOOKUP('Xlookup set'!$S343,'Xlookup set'!$A$1:$R$1239,2,FALSE),"")</f>
        <v/>
      </c>
      <c r="B343" t="str">
        <f>IF(I343&lt;&gt;"",ドッグキャリー!$I$2,"")</f>
        <v/>
      </c>
      <c r="C343" t="str">
        <f t="shared" si="12"/>
        <v/>
      </c>
      <c r="D343" t="str">
        <f t="shared" si="13"/>
        <v/>
      </c>
      <c r="H343" s="74" t="str">
        <f>IFERROR(IF(VLOOKUP('Xlookup set'!$S343,'Xlookup set'!$A$1:$R$1239,9,FALSE)=0,"",VLOOKUP('Xlookup set'!$S343,'Xlookup set'!$A$1:$R$1239,9,FALSE)),"")</f>
        <v/>
      </c>
      <c r="I343" t="str">
        <f>IFERROR(IF(VLOOKUP('Xlookup set'!$S343,'Xlookup set'!$A$1:$R$1239,10,FALSE)=0,"",VLOOKUP('Xlookup set'!$S343,'Xlookup set'!$A$1:$R$1239,10,FALSE)),"")</f>
        <v/>
      </c>
      <c r="J343" t="str">
        <f>IFERROR(IF(VLOOKUP('Xlookup set'!$S343,'Xlookup set'!$A$1:$R$1239,11,FALSE)=0,"",VLOOKUP('Xlookup set'!$S343,'Xlookup set'!$A$1:$R$1239,11,FALSE)),"")</f>
        <v/>
      </c>
      <c r="K343" t="str">
        <f>IFERROR(IF(VLOOKUP('Xlookup set'!$S343,'Xlookup set'!$A$1:$R$1239,12,FALSE)=0,"",VLOOKUP('Xlookup set'!$S343,'Xlookup set'!$A$1:$R$1239,12,FALSE)),"")</f>
        <v/>
      </c>
      <c r="L343" t="str">
        <f>IFERROR(IF(VLOOKUP('Xlookup set'!$S343,'Xlookup set'!$A$1:$R$1239,13,FALSE)=0,"",VLOOKUP('Xlookup set'!$S343,'Xlookup set'!$A$1:$R$1239,13,FALSE)),"")</f>
        <v/>
      </c>
      <c r="M343" t="str">
        <f>IFERROR(IF(VLOOKUP('Xlookup set'!$S343,'Xlookup set'!$A$1:$R$1239,14,FALSE)=0,"",VLOOKUP('Xlookup set'!$S343,'Xlookup set'!$A$1:$R$1239,14,FALSE)),"")</f>
        <v/>
      </c>
      <c r="N343" t="str">
        <f>IFERROR(IF(VLOOKUP('Xlookup set'!$S343,'Xlookup set'!$A$1:$R$1239,15,FALSE)=0,"",VLOOKUP('Xlookup set'!$S343,'Xlookup set'!$A$1:$R$1239,15,FALSE)),"")</f>
        <v/>
      </c>
      <c r="O343" t="str">
        <f>IFERROR(IF(VLOOKUP('Xlookup set'!$S343,'Xlookup set'!$A$1:$R$1239,16,FALSE)=0,"",VLOOKUP('Xlookup set'!$S343,'Xlookup set'!$A$1:$R$1239,16,FALSE)),"")</f>
        <v/>
      </c>
      <c r="P343" t="str">
        <f t="array" aca="1" ref="P343" ca="1">IFERROR(Y2IF(VLOOKUP('Xlookup set'!$S343,'Xlookup set'!$A$1:$R$1239,17,FALSE)=0,"",VLOOKUP('Xlookup set'!$S343,'Xlookup set'!$A$1:$R$1239,17,FALSE)),"")</f>
        <v/>
      </c>
      <c r="Q343" t="str">
        <f>IFERROR(IF(VLOOKUP('Xlookup set'!$S343,'Xlookup set'!$A$1:$R$1239,18,FALSE)=0,"",VLOOKUP('Xlookup set'!$S343,'Xlookup set'!$A$1:$R$1239,18,FALSE)),"")</f>
        <v/>
      </c>
    </row>
    <row r="344" spans="1:17">
      <c r="A344" t="str">
        <f>IFERROR(VLOOKUP('Xlookup set'!$S344,'Xlookup set'!$A$1:$R$1239,2,FALSE),"")</f>
        <v/>
      </c>
      <c r="B344" t="str">
        <f>IF(I344&lt;&gt;"",ドッグキャリー!$I$2,"")</f>
        <v/>
      </c>
      <c r="C344" t="str">
        <f t="shared" si="12"/>
        <v/>
      </c>
      <c r="D344" t="str">
        <f t="shared" si="13"/>
        <v/>
      </c>
      <c r="H344" s="74" t="str">
        <f>IFERROR(IF(VLOOKUP('Xlookup set'!$S344,'Xlookup set'!$A$1:$R$1239,9,FALSE)=0,"",VLOOKUP('Xlookup set'!$S344,'Xlookup set'!$A$1:$R$1239,9,FALSE)),"")</f>
        <v/>
      </c>
      <c r="I344" t="str">
        <f>IFERROR(IF(VLOOKUP('Xlookup set'!$S344,'Xlookup set'!$A$1:$R$1239,10,FALSE)=0,"",VLOOKUP('Xlookup set'!$S344,'Xlookup set'!$A$1:$R$1239,10,FALSE)),"")</f>
        <v/>
      </c>
      <c r="J344" t="str">
        <f>IFERROR(IF(VLOOKUP('Xlookup set'!$S344,'Xlookup set'!$A$1:$R$1239,11,FALSE)=0,"",VLOOKUP('Xlookup set'!$S344,'Xlookup set'!$A$1:$R$1239,11,FALSE)),"")</f>
        <v/>
      </c>
      <c r="K344" t="str">
        <f>IFERROR(IF(VLOOKUP('Xlookup set'!$S344,'Xlookup set'!$A$1:$R$1239,12,FALSE)=0,"",VLOOKUP('Xlookup set'!$S344,'Xlookup set'!$A$1:$R$1239,12,FALSE)),"")</f>
        <v/>
      </c>
      <c r="L344" t="str">
        <f>IFERROR(IF(VLOOKUP('Xlookup set'!$S344,'Xlookup set'!$A$1:$R$1239,13,FALSE)=0,"",VLOOKUP('Xlookup set'!$S344,'Xlookup set'!$A$1:$R$1239,13,FALSE)),"")</f>
        <v/>
      </c>
      <c r="M344" t="str">
        <f>IFERROR(IF(VLOOKUP('Xlookup set'!$S344,'Xlookup set'!$A$1:$R$1239,14,FALSE)=0,"",VLOOKUP('Xlookup set'!$S344,'Xlookup set'!$A$1:$R$1239,14,FALSE)),"")</f>
        <v/>
      </c>
      <c r="N344" t="str">
        <f>IFERROR(IF(VLOOKUP('Xlookup set'!$S344,'Xlookup set'!$A$1:$R$1239,15,FALSE)=0,"",VLOOKUP('Xlookup set'!$S344,'Xlookup set'!$A$1:$R$1239,15,FALSE)),"")</f>
        <v/>
      </c>
      <c r="O344" t="str">
        <f>IFERROR(IF(VLOOKUP('Xlookup set'!$S344,'Xlookup set'!$A$1:$R$1239,16,FALSE)=0,"",VLOOKUP('Xlookup set'!$S344,'Xlookup set'!$A$1:$R$1239,16,FALSE)),"")</f>
        <v/>
      </c>
      <c r="P344" t="str">
        <f t="array" aca="1" ref="P344" ca="1">IFERROR(Y2IF(VLOOKUP('Xlookup set'!$S344,'Xlookup set'!$A$1:$R$1239,17,FALSE)=0,"",VLOOKUP('Xlookup set'!$S344,'Xlookup set'!$A$1:$R$1239,17,FALSE)),"")</f>
        <v/>
      </c>
      <c r="Q344" t="str">
        <f>IFERROR(IF(VLOOKUP('Xlookup set'!$S344,'Xlookup set'!$A$1:$R$1239,18,FALSE)=0,"",VLOOKUP('Xlookup set'!$S344,'Xlookup set'!$A$1:$R$1239,18,FALSE)),"")</f>
        <v/>
      </c>
    </row>
    <row r="345" spans="1:17">
      <c r="A345" t="str">
        <f>IFERROR(VLOOKUP('Xlookup set'!$S345,'Xlookup set'!$A$1:$R$1239,2,FALSE),"")</f>
        <v/>
      </c>
      <c r="B345" t="str">
        <f>IF(I345&lt;&gt;"",ドッグキャリー!$I$2,"")</f>
        <v/>
      </c>
      <c r="C345" t="str">
        <f t="shared" si="12"/>
        <v/>
      </c>
      <c r="D345" t="str">
        <f t="shared" si="13"/>
        <v/>
      </c>
      <c r="H345" s="74" t="str">
        <f>IFERROR(IF(VLOOKUP('Xlookup set'!$S345,'Xlookup set'!$A$1:$R$1239,9,FALSE)=0,"",VLOOKUP('Xlookup set'!$S345,'Xlookup set'!$A$1:$R$1239,9,FALSE)),"")</f>
        <v/>
      </c>
      <c r="I345" t="str">
        <f>IFERROR(IF(VLOOKUP('Xlookup set'!$S345,'Xlookup set'!$A$1:$R$1239,10,FALSE)=0,"",VLOOKUP('Xlookup set'!$S345,'Xlookup set'!$A$1:$R$1239,10,FALSE)),"")</f>
        <v/>
      </c>
      <c r="J345" t="str">
        <f>IFERROR(IF(VLOOKUP('Xlookup set'!$S345,'Xlookup set'!$A$1:$R$1239,11,FALSE)=0,"",VLOOKUP('Xlookup set'!$S345,'Xlookup set'!$A$1:$R$1239,11,FALSE)),"")</f>
        <v/>
      </c>
      <c r="K345" t="str">
        <f>IFERROR(IF(VLOOKUP('Xlookup set'!$S345,'Xlookup set'!$A$1:$R$1239,12,FALSE)=0,"",VLOOKUP('Xlookup set'!$S345,'Xlookup set'!$A$1:$R$1239,12,FALSE)),"")</f>
        <v/>
      </c>
      <c r="L345" t="str">
        <f>IFERROR(IF(VLOOKUP('Xlookup set'!$S345,'Xlookup set'!$A$1:$R$1239,13,FALSE)=0,"",VLOOKUP('Xlookup set'!$S345,'Xlookup set'!$A$1:$R$1239,13,FALSE)),"")</f>
        <v/>
      </c>
      <c r="M345" t="str">
        <f>IFERROR(IF(VLOOKUP('Xlookup set'!$S345,'Xlookup set'!$A$1:$R$1239,14,FALSE)=0,"",VLOOKUP('Xlookup set'!$S345,'Xlookup set'!$A$1:$R$1239,14,FALSE)),"")</f>
        <v/>
      </c>
      <c r="N345" t="str">
        <f>IFERROR(IF(VLOOKUP('Xlookup set'!$S345,'Xlookup set'!$A$1:$R$1239,15,FALSE)=0,"",VLOOKUP('Xlookup set'!$S345,'Xlookup set'!$A$1:$R$1239,15,FALSE)),"")</f>
        <v/>
      </c>
      <c r="O345" t="str">
        <f>IFERROR(IF(VLOOKUP('Xlookup set'!$S345,'Xlookup set'!$A$1:$R$1239,16,FALSE)=0,"",VLOOKUP('Xlookup set'!$S345,'Xlookup set'!$A$1:$R$1239,16,FALSE)),"")</f>
        <v/>
      </c>
      <c r="P345" t="str">
        <f t="array" aca="1" ref="P345" ca="1">IFERROR(Y2IF(VLOOKUP('Xlookup set'!$S345,'Xlookup set'!$A$1:$R$1239,17,FALSE)=0,"",VLOOKUP('Xlookup set'!$S345,'Xlookup set'!$A$1:$R$1239,17,FALSE)),"")</f>
        <v/>
      </c>
      <c r="Q345" t="str">
        <f>IFERROR(IF(VLOOKUP('Xlookup set'!$S345,'Xlookup set'!$A$1:$R$1239,18,FALSE)=0,"",VLOOKUP('Xlookup set'!$S345,'Xlookup set'!$A$1:$R$1239,18,FALSE)),"")</f>
        <v/>
      </c>
    </row>
    <row r="346" spans="1:17">
      <c r="A346" t="str">
        <f>IFERROR(VLOOKUP('Xlookup set'!$S346,'Xlookup set'!$A$1:$R$1239,2,FALSE),"")</f>
        <v/>
      </c>
      <c r="B346" t="str">
        <f>IF(I346&lt;&gt;"",ドッグキャリー!$I$2,"")</f>
        <v/>
      </c>
      <c r="C346" t="str">
        <f t="shared" si="12"/>
        <v/>
      </c>
      <c r="D346" t="str">
        <f t="shared" si="13"/>
        <v/>
      </c>
      <c r="H346" s="74" t="str">
        <f>IFERROR(IF(VLOOKUP('Xlookup set'!$S346,'Xlookup set'!$A$1:$R$1239,9,FALSE)=0,"",VLOOKUP('Xlookup set'!$S346,'Xlookup set'!$A$1:$R$1239,9,FALSE)),"")</f>
        <v/>
      </c>
      <c r="I346" t="str">
        <f>IFERROR(IF(VLOOKUP('Xlookup set'!$S346,'Xlookup set'!$A$1:$R$1239,10,FALSE)=0,"",VLOOKUP('Xlookup set'!$S346,'Xlookup set'!$A$1:$R$1239,10,FALSE)),"")</f>
        <v/>
      </c>
      <c r="J346" t="str">
        <f>IFERROR(IF(VLOOKUP('Xlookup set'!$S346,'Xlookup set'!$A$1:$R$1239,11,FALSE)=0,"",VLOOKUP('Xlookup set'!$S346,'Xlookup set'!$A$1:$R$1239,11,FALSE)),"")</f>
        <v/>
      </c>
      <c r="K346" t="str">
        <f>IFERROR(IF(VLOOKUP('Xlookup set'!$S346,'Xlookup set'!$A$1:$R$1239,12,FALSE)=0,"",VLOOKUP('Xlookup set'!$S346,'Xlookup set'!$A$1:$R$1239,12,FALSE)),"")</f>
        <v/>
      </c>
      <c r="L346" t="str">
        <f>IFERROR(IF(VLOOKUP('Xlookup set'!$S346,'Xlookup set'!$A$1:$R$1239,13,FALSE)=0,"",VLOOKUP('Xlookup set'!$S346,'Xlookup set'!$A$1:$R$1239,13,FALSE)),"")</f>
        <v/>
      </c>
      <c r="M346" t="str">
        <f>IFERROR(IF(VLOOKUP('Xlookup set'!$S346,'Xlookup set'!$A$1:$R$1239,14,FALSE)=0,"",VLOOKUP('Xlookup set'!$S346,'Xlookup set'!$A$1:$R$1239,14,FALSE)),"")</f>
        <v/>
      </c>
      <c r="N346" t="str">
        <f>IFERROR(IF(VLOOKUP('Xlookup set'!$S346,'Xlookup set'!$A$1:$R$1239,15,FALSE)=0,"",VLOOKUP('Xlookup set'!$S346,'Xlookup set'!$A$1:$R$1239,15,FALSE)),"")</f>
        <v/>
      </c>
      <c r="O346" t="str">
        <f>IFERROR(IF(VLOOKUP('Xlookup set'!$S346,'Xlookup set'!$A$1:$R$1239,16,FALSE)=0,"",VLOOKUP('Xlookup set'!$S346,'Xlookup set'!$A$1:$R$1239,16,FALSE)),"")</f>
        <v/>
      </c>
      <c r="P346" t="str">
        <f t="array" aca="1" ref="P346" ca="1">IFERROR(Y2IF(VLOOKUP('Xlookup set'!$S346,'Xlookup set'!$A$1:$R$1239,17,FALSE)=0,"",VLOOKUP('Xlookup set'!$S346,'Xlookup set'!$A$1:$R$1239,17,FALSE)),"")</f>
        <v/>
      </c>
      <c r="Q346" t="str">
        <f>IFERROR(IF(VLOOKUP('Xlookup set'!$S346,'Xlookup set'!$A$1:$R$1239,18,FALSE)=0,"",VLOOKUP('Xlookup set'!$S346,'Xlookup set'!$A$1:$R$1239,18,FALSE)),"")</f>
        <v/>
      </c>
    </row>
    <row r="347" spans="1:17">
      <c r="A347" t="str">
        <f>IFERROR(VLOOKUP('Xlookup set'!$S347,'Xlookup set'!$A$1:$R$1239,2,FALSE),"")</f>
        <v/>
      </c>
      <c r="B347" t="str">
        <f>IF(I347&lt;&gt;"",ドッグキャリー!$I$2,"")</f>
        <v/>
      </c>
      <c r="C347" t="str">
        <f t="shared" si="12"/>
        <v/>
      </c>
      <c r="D347" t="str">
        <f t="shared" si="13"/>
        <v/>
      </c>
      <c r="H347" s="74" t="str">
        <f>IFERROR(IF(VLOOKUP('Xlookup set'!$S347,'Xlookup set'!$A$1:$R$1239,9,FALSE)=0,"",VLOOKUP('Xlookup set'!$S347,'Xlookup set'!$A$1:$R$1239,9,FALSE)),"")</f>
        <v/>
      </c>
      <c r="I347" t="str">
        <f>IFERROR(IF(VLOOKUP('Xlookup set'!$S347,'Xlookup set'!$A$1:$R$1239,10,FALSE)=0,"",VLOOKUP('Xlookup set'!$S347,'Xlookup set'!$A$1:$R$1239,10,FALSE)),"")</f>
        <v/>
      </c>
      <c r="J347" t="str">
        <f>IFERROR(IF(VLOOKUP('Xlookup set'!$S347,'Xlookup set'!$A$1:$R$1239,11,FALSE)=0,"",VLOOKUP('Xlookup set'!$S347,'Xlookup set'!$A$1:$R$1239,11,FALSE)),"")</f>
        <v/>
      </c>
      <c r="K347" t="str">
        <f>IFERROR(IF(VLOOKUP('Xlookup set'!$S347,'Xlookup set'!$A$1:$R$1239,12,FALSE)=0,"",VLOOKUP('Xlookup set'!$S347,'Xlookup set'!$A$1:$R$1239,12,FALSE)),"")</f>
        <v/>
      </c>
      <c r="L347" t="str">
        <f>IFERROR(IF(VLOOKUP('Xlookup set'!$S347,'Xlookup set'!$A$1:$R$1239,13,FALSE)=0,"",VLOOKUP('Xlookup set'!$S347,'Xlookup set'!$A$1:$R$1239,13,FALSE)),"")</f>
        <v/>
      </c>
      <c r="M347" t="str">
        <f>IFERROR(IF(VLOOKUP('Xlookup set'!$S347,'Xlookup set'!$A$1:$R$1239,14,FALSE)=0,"",VLOOKUP('Xlookup set'!$S347,'Xlookup set'!$A$1:$R$1239,14,FALSE)),"")</f>
        <v/>
      </c>
      <c r="N347" t="str">
        <f>IFERROR(IF(VLOOKUP('Xlookup set'!$S347,'Xlookup set'!$A$1:$R$1239,15,FALSE)=0,"",VLOOKUP('Xlookup set'!$S347,'Xlookup set'!$A$1:$R$1239,15,FALSE)),"")</f>
        <v/>
      </c>
      <c r="O347" t="str">
        <f>IFERROR(IF(VLOOKUP('Xlookup set'!$S347,'Xlookup set'!$A$1:$R$1239,16,FALSE)=0,"",VLOOKUP('Xlookup set'!$S347,'Xlookup set'!$A$1:$R$1239,16,FALSE)),"")</f>
        <v/>
      </c>
      <c r="P347" t="str">
        <f t="array" aca="1" ref="P347" ca="1">IFERROR(Y2IF(VLOOKUP('Xlookup set'!$S347,'Xlookup set'!$A$1:$R$1239,17,FALSE)=0,"",VLOOKUP('Xlookup set'!$S347,'Xlookup set'!$A$1:$R$1239,17,FALSE)),"")</f>
        <v/>
      </c>
      <c r="Q347" t="str">
        <f>IFERROR(IF(VLOOKUP('Xlookup set'!$S347,'Xlookup set'!$A$1:$R$1239,18,FALSE)=0,"",VLOOKUP('Xlookup set'!$S347,'Xlookup set'!$A$1:$R$1239,18,FALSE)),"")</f>
        <v/>
      </c>
    </row>
    <row r="348" spans="1:17">
      <c r="A348" t="str">
        <f>IFERROR(VLOOKUP('Xlookup set'!$S348,'Xlookup set'!$A$1:$R$1239,2,FALSE),"")</f>
        <v/>
      </c>
      <c r="B348" t="str">
        <f>IF(I348&lt;&gt;"",ドッグキャリー!$I$2,"")</f>
        <v/>
      </c>
      <c r="C348" t="str">
        <f t="shared" si="12"/>
        <v/>
      </c>
      <c r="D348" t="str">
        <f t="shared" si="13"/>
        <v/>
      </c>
      <c r="H348" s="74" t="str">
        <f>IFERROR(IF(VLOOKUP('Xlookup set'!$S348,'Xlookup set'!$A$1:$R$1239,9,FALSE)=0,"",VLOOKUP('Xlookup set'!$S348,'Xlookup set'!$A$1:$R$1239,9,FALSE)),"")</f>
        <v/>
      </c>
      <c r="I348" t="str">
        <f>IFERROR(IF(VLOOKUP('Xlookup set'!$S348,'Xlookup set'!$A$1:$R$1239,10,FALSE)=0,"",VLOOKUP('Xlookup set'!$S348,'Xlookup set'!$A$1:$R$1239,10,FALSE)),"")</f>
        <v/>
      </c>
      <c r="J348" t="str">
        <f>IFERROR(IF(VLOOKUP('Xlookup set'!$S348,'Xlookup set'!$A$1:$R$1239,11,FALSE)=0,"",VLOOKUP('Xlookup set'!$S348,'Xlookup set'!$A$1:$R$1239,11,FALSE)),"")</f>
        <v/>
      </c>
      <c r="K348" t="str">
        <f>IFERROR(IF(VLOOKUP('Xlookup set'!$S348,'Xlookup set'!$A$1:$R$1239,12,FALSE)=0,"",VLOOKUP('Xlookup set'!$S348,'Xlookup set'!$A$1:$R$1239,12,FALSE)),"")</f>
        <v/>
      </c>
      <c r="L348" t="str">
        <f>IFERROR(IF(VLOOKUP('Xlookup set'!$S348,'Xlookup set'!$A$1:$R$1239,13,FALSE)=0,"",VLOOKUP('Xlookup set'!$S348,'Xlookup set'!$A$1:$R$1239,13,FALSE)),"")</f>
        <v/>
      </c>
      <c r="M348" t="str">
        <f>IFERROR(IF(VLOOKUP('Xlookup set'!$S348,'Xlookup set'!$A$1:$R$1239,14,FALSE)=0,"",VLOOKUP('Xlookup set'!$S348,'Xlookup set'!$A$1:$R$1239,14,FALSE)),"")</f>
        <v/>
      </c>
      <c r="N348" t="str">
        <f>IFERROR(IF(VLOOKUP('Xlookup set'!$S348,'Xlookup set'!$A$1:$R$1239,15,FALSE)=0,"",VLOOKUP('Xlookup set'!$S348,'Xlookup set'!$A$1:$R$1239,15,FALSE)),"")</f>
        <v/>
      </c>
      <c r="O348" t="str">
        <f>IFERROR(IF(VLOOKUP('Xlookup set'!$S348,'Xlookup set'!$A$1:$R$1239,16,FALSE)=0,"",VLOOKUP('Xlookup set'!$S348,'Xlookup set'!$A$1:$R$1239,16,FALSE)),"")</f>
        <v/>
      </c>
      <c r="P348" t="str">
        <f t="array" aca="1" ref="P348" ca="1">IFERROR(Y2IF(VLOOKUP('Xlookup set'!$S348,'Xlookup set'!$A$1:$R$1239,17,FALSE)=0,"",VLOOKUP('Xlookup set'!$S348,'Xlookup set'!$A$1:$R$1239,17,FALSE)),"")</f>
        <v/>
      </c>
      <c r="Q348" t="str">
        <f>IFERROR(IF(VLOOKUP('Xlookup set'!$S348,'Xlookup set'!$A$1:$R$1239,18,FALSE)=0,"",VLOOKUP('Xlookup set'!$S348,'Xlookup set'!$A$1:$R$1239,18,FALSE)),"")</f>
        <v/>
      </c>
    </row>
    <row r="349" spans="1:17">
      <c r="A349" t="str">
        <f>IFERROR(VLOOKUP('Xlookup set'!$S349,'Xlookup set'!$A$1:$R$1239,2,FALSE),"")</f>
        <v/>
      </c>
      <c r="B349" t="str">
        <f>IF(I349&lt;&gt;"",ドッグキャリー!$I$2,"")</f>
        <v/>
      </c>
      <c r="C349" t="str">
        <f t="shared" si="12"/>
        <v/>
      </c>
      <c r="D349" t="str">
        <f t="shared" si="13"/>
        <v/>
      </c>
      <c r="H349" s="74" t="str">
        <f>IFERROR(IF(VLOOKUP('Xlookup set'!$S349,'Xlookup set'!$A$1:$R$1239,9,FALSE)=0,"",VLOOKUP('Xlookup set'!$S349,'Xlookup set'!$A$1:$R$1239,9,FALSE)),"")</f>
        <v/>
      </c>
      <c r="I349" t="str">
        <f>IFERROR(IF(VLOOKUP('Xlookup set'!$S349,'Xlookup set'!$A$1:$R$1239,10,FALSE)=0,"",VLOOKUP('Xlookup set'!$S349,'Xlookup set'!$A$1:$R$1239,10,FALSE)),"")</f>
        <v/>
      </c>
      <c r="J349" t="str">
        <f>IFERROR(IF(VLOOKUP('Xlookup set'!$S349,'Xlookup set'!$A$1:$R$1239,11,FALSE)=0,"",VLOOKUP('Xlookup set'!$S349,'Xlookup set'!$A$1:$R$1239,11,FALSE)),"")</f>
        <v/>
      </c>
      <c r="K349" t="str">
        <f>IFERROR(IF(VLOOKUP('Xlookup set'!$S349,'Xlookup set'!$A$1:$R$1239,12,FALSE)=0,"",VLOOKUP('Xlookup set'!$S349,'Xlookup set'!$A$1:$R$1239,12,FALSE)),"")</f>
        <v/>
      </c>
      <c r="L349" t="str">
        <f>IFERROR(IF(VLOOKUP('Xlookup set'!$S349,'Xlookup set'!$A$1:$R$1239,13,FALSE)=0,"",VLOOKUP('Xlookup set'!$S349,'Xlookup set'!$A$1:$R$1239,13,FALSE)),"")</f>
        <v/>
      </c>
      <c r="M349" t="str">
        <f>IFERROR(IF(VLOOKUP('Xlookup set'!$S349,'Xlookup set'!$A$1:$R$1239,14,FALSE)=0,"",VLOOKUP('Xlookup set'!$S349,'Xlookup set'!$A$1:$R$1239,14,FALSE)),"")</f>
        <v/>
      </c>
      <c r="N349" t="str">
        <f>IFERROR(IF(VLOOKUP('Xlookup set'!$S349,'Xlookup set'!$A$1:$R$1239,15,FALSE)=0,"",VLOOKUP('Xlookup set'!$S349,'Xlookup set'!$A$1:$R$1239,15,FALSE)),"")</f>
        <v/>
      </c>
      <c r="O349" t="str">
        <f>IFERROR(IF(VLOOKUP('Xlookup set'!$S349,'Xlookup set'!$A$1:$R$1239,16,FALSE)=0,"",VLOOKUP('Xlookup set'!$S349,'Xlookup set'!$A$1:$R$1239,16,FALSE)),"")</f>
        <v/>
      </c>
      <c r="P349" t="str">
        <f t="array" aca="1" ref="P349" ca="1">IFERROR(Y2IF(VLOOKUP('Xlookup set'!$S349,'Xlookup set'!$A$1:$R$1239,17,FALSE)=0,"",VLOOKUP('Xlookup set'!$S349,'Xlookup set'!$A$1:$R$1239,17,FALSE)),"")</f>
        <v/>
      </c>
      <c r="Q349" t="str">
        <f>IFERROR(IF(VLOOKUP('Xlookup set'!$S349,'Xlookup set'!$A$1:$R$1239,18,FALSE)=0,"",VLOOKUP('Xlookup set'!$S349,'Xlookup set'!$A$1:$R$1239,18,FALSE)),"")</f>
        <v/>
      </c>
    </row>
    <row r="350" spans="1:17">
      <c r="A350" t="str">
        <f>IFERROR(VLOOKUP('Xlookup set'!$S350,'Xlookup set'!$A$1:$R$1239,2,FALSE),"")</f>
        <v/>
      </c>
      <c r="B350" t="str">
        <f>IF(I350&lt;&gt;"",ドッグキャリー!$I$2,"")</f>
        <v/>
      </c>
      <c r="C350" t="str">
        <f t="shared" si="12"/>
        <v/>
      </c>
      <c r="D350" t="str">
        <f t="shared" si="13"/>
        <v/>
      </c>
      <c r="H350" s="74" t="str">
        <f>IFERROR(IF(VLOOKUP('Xlookup set'!$S350,'Xlookup set'!$A$1:$R$1239,9,FALSE)=0,"",VLOOKUP('Xlookup set'!$S350,'Xlookup set'!$A$1:$R$1239,9,FALSE)),"")</f>
        <v/>
      </c>
      <c r="I350" t="str">
        <f>IFERROR(IF(VLOOKUP('Xlookup set'!$S350,'Xlookup set'!$A$1:$R$1239,10,FALSE)=0,"",VLOOKUP('Xlookup set'!$S350,'Xlookup set'!$A$1:$R$1239,10,FALSE)),"")</f>
        <v/>
      </c>
      <c r="J350" t="str">
        <f>IFERROR(IF(VLOOKUP('Xlookup set'!$S350,'Xlookup set'!$A$1:$R$1239,11,FALSE)=0,"",VLOOKUP('Xlookup set'!$S350,'Xlookup set'!$A$1:$R$1239,11,FALSE)),"")</f>
        <v/>
      </c>
      <c r="K350" t="str">
        <f>IFERROR(IF(VLOOKUP('Xlookup set'!$S350,'Xlookup set'!$A$1:$R$1239,12,FALSE)=0,"",VLOOKUP('Xlookup set'!$S350,'Xlookup set'!$A$1:$R$1239,12,FALSE)),"")</f>
        <v/>
      </c>
      <c r="L350" t="str">
        <f>IFERROR(IF(VLOOKUP('Xlookup set'!$S350,'Xlookup set'!$A$1:$R$1239,13,FALSE)=0,"",VLOOKUP('Xlookup set'!$S350,'Xlookup set'!$A$1:$R$1239,13,FALSE)),"")</f>
        <v/>
      </c>
      <c r="M350" t="str">
        <f>IFERROR(IF(VLOOKUP('Xlookup set'!$S350,'Xlookup set'!$A$1:$R$1239,14,FALSE)=0,"",VLOOKUP('Xlookup set'!$S350,'Xlookup set'!$A$1:$R$1239,14,FALSE)),"")</f>
        <v/>
      </c>
      <c r="N350" t="str">
        <f>IFERROR(IF(VLOOKUP('Xlookup set'!$S350,'Xlookup set'!$A$1:$R$1239,15,FALSE)=0,"",VLOOKUP('Xlookup set'!$S350,'Xlookup set'!$A$1:$R$1239,15,FALSE)),"")</f>
        <v/>
      </c>
      <c r="O350" t="str">
        <f>IFERROR(IF(VLOOKUP('Xlookup set'!$S350,'Xlookup set'!$A$1:$R$1239,16,FALSE)=0,"",VLOOKUP('Xlookup set'!$S350,'Xlookup set'!$A$1:$R$1239,16,FALSE)),"")</f>
        <v/>
      </c>
      <c r="P350" t="str">
        <f t="array" aca="1" ref="P350" ca="1">IFERROR(Y2IF(VLOOKUP('Xlookup set'!$S350,'Xlookup set'!$A$1:$R$1239,17,FALSE)=0,"",VLOOKUP('Xlookup set'!$S350,'Xlookup set'!$A$1:$R$1239,17,FALSE)),"")</f>
        <v/>
      </c>
      <c r="Q350" t="str">
        <f>IFERROR(IF(VLOOKUP('Xlookup set'!$S350,'Xlookup set'!$A$1:$R$1239,18,FALSE)=0,"",VLOOKUP('Xlookup set'!$S350,'Xlookup set'!$A$1:$R$1239,18,FALSE)),"")</f>
        <v/>
      </c>
    </row>
    <row r="351" spans="1:17">
      <c r="A351" t="str">
        <f>IFERROR(VLOOKUP('Xlookup set'!$S351,'Xlookup set'!$A$1:$R$1239,2,FALSE),"")</f>
        <v/>
      </c>
      <c r="B351" t="str">
        <f>IF(I351&lt;&gt;"",ドッグキャリー!$I$2,"")</f>
        <v/>
      </c>
      <c r="C351" t="str">
        <f t="shared" si="12"/>
        <v/>
      </c>
      <c r="D351" t="str">
        <f t="shared" si="13"/>
        <v/>
      </c>
      <c r="H351" s="74" t="str">
        <f>IFERROR(IF(VLOOKUP('Xlookup set'!$S351,'Xlookup set'!$A$1:$R$1239,9,FALSE)=0,"",VLOOKUP('Xlookup set'!$S351,'Xlookup set'!$A$1:$R$1239,9,FALSE)),"")</f>
        <v/>
      </c>
      <c r="I351" t="str">
        <f>IFERROR(IF(VLOOKUP('Xlookup set'!$S351,'Xlookup set'!$A$1:$R$1239,10,FALSE)=0,"",VLOOKUP('Xlookup set'!$S351,'Xlookup set'!$A$1:$R$1239,10,FALSE)),"")</f>
        <v/>
      </c>
      <c r="J351" t="str">
        <f>IFERROR(IF(VLOOKUP('Xlookup set'!$S351,'Xlookup set'!$A$1:$R$1239,11,FALSE)=0,"",VLOOKUP('Xlookup set'!$S351,'Xlookup set'!$A$1:$R$1239,11,FALSE)),"")</f>
        <v/>
      </c>
      <c r="K351" t="str">
        <f>IFERROR(IF(VLOOKUP('Xlookup set'!$S351,'Xlookup set'!$A$1:$R$1239,12,FALSE)=0,"",VLOOKUP('Xlookup set'!$S351,'Xlookup set'!$A$1:$R$1239,12,FALSE)),"")</f>
        <v/>
      </c>
      <c r="L351" t="str">
        <f>IFERROR(IF(VLOOKUP('Xlookup set'!$S351,'Xlookup set'!$A$1:$R$1239,13,FALSE)=0,"",VLOOKUP('Xlookup set'!$S351,'Xlookup set'!$A$1:$R$1239,13,FALSE)),"")</f>
        <v/>
      </c>
      <c r="M351" t="str">
        <f>IFERROR(IF(VLOOKUP('Xlookup set'!$S351,'Xlookup set'!$A$1:$R$1239,14,FALSE)=0,"",VLOOKUP('Xlookup set'!$S351,'Xlookup set'!$A$1:$R$1239,14,FALSE)),"")</f>
        <v/>
      </c>
      <c r="N351" t="str">
        <f>IFERROR(IF(VLOOKUP('Xlookup set'!$S351,'Xlookup set'!$A$1:$R$1239,15,FALSE)=0,"",VLOOKUP('Xlookup set'!$S351,'Xlookup set'!$A$1:$R$1239,15,FALSE)),"")</f>
        <v/>
      </c>
      <c r="O351" t="str">
        <f>IFERROR(IF(VLOOKUP('Xlookup set'!$S351,'Xlookup set'!$A$1:$R$1239,16,FALSE)=0,"",VLOOKUP('Xlookup set'!$S351,'Xlookup set'!$A$1:$R$1239,16,FALSE)),"")</f>
        <v/>
      </c>
      <c r="P351" t="str">
        <f t="array" aca="1" ref="P351" ca="1">IFERROR(Y2IF(VLOOKUP('Xlookup set'!$S351,'Xlookup set'!$A$1:$R$1239,17,FALSE)=0,"",VLOOKUP('Xlookup set'!$S351,'Xlookup set'!$A$1:$R$1239,17,FALSE)),"")</f>
        <v/>
      </c>
      <c r="Q351" t="str">
        <f>IFERROR(IF(VLOOKUP('Xlookup set'!$S351,'Xlookup set'!$A$1:$R$1239,18,FALSE)=0,"",VLOOKUP('Xlookup set'!$S351,'Xlookup set'!$A$1:$R$1239,18,FALSE)),"")</f>
        <v/>
      </c>
    </row>
    <row r="352" spans="1:17">
      <c r="A352" t="str">
        <f>IFERROR(VLOOKUP('Xlookup set'!$S352,'Xlookup set'!$A$1:$R$1239,2,FALSE),"")</f>
        <v/>
      </c>
      <c r="B352" t="str">
        <f>IF(I352&lt;&gt;"",ドッグキャリー!$I$2,"")</f>
        <v/>
      </c>
      <c r="C352" t="str">
        <f t="shared" si="12"/>
        <v/>
      </c>
      <c r="D352" t="str">
        <f t="shared" si="13"/>
        <v/>
      </c>
      <c r="H352" s="74" t="str">
        <f>IFERROR(IF(VLOOKUP('Xlookup set'!$S352,'Xlookup set'!$A$1:$R$1239,9,FALSE)=0,"",VLOOKUP('Xlookup set'!$S352,'Xlookup set'!$A$1:$R$1239,9,FALSE)),"")</f>
        <v/>
      </c>
      <c r="I352" t="str">
        <f>IFERROR(IF(VLOOKUP('Xlookup set'!$S352,'Xlookup set'!$A$1:$R$1239,10,FALSE)=0,"",VLOOKUP('Xlookup set'!$S352,'Xlookup set'!$A$1:$R$1239,10,FALSE)),"")</f>
        <v/>
      </c>
      <c r="J352" t="str">
        <f>IFERROR(IF(VLOOKUP('Xlookup set'!$S352,'Xlookup set'!$A$1:$R$1239,11,FALSE)=0,"",VLOOKUP('Xlookup set'!$S352,'Xlookup set'!$A$1:$R$1239,11,FALSE)),"")</f>
        <v/>
      </c>
      <c r="K352" t="str">
        <f>IFERROR(IF(VLOOKUP('Xlookup set'!$S352,'Xlookup set'!$A$1:$R$1239,12,FALSE)=0,"",VLOOKUP('Xlookup set'!$S352,'Xlookup set'!$A$1:$R$1239,12,FALSE)),"")</f>
        <v/>
      </c>
      <c r="L352" t="str">
        <f>IFERROR(IF(VLOOKUP('Xlookup set'!$S352,'Xlookup set'!$A$1:$R$1239,13,FALSE)=0,"",VLOOKUP('Xlookup set'!$S352,'Xlookup set'!$A$1:$R$1239,13,FALSE)),"")</f>
        <v/>
      </c>
      <c r="M352" t="str">
        <f>IFERROR(IF(VLOOKUP('Xlookup set'!$S352,'Xlookup set'!$A$1:$R$1239,14,FALSE)=0,"",VLOOKUP('Xlookup set'!$S352,'Xlookup set'!$A$1:$R$1239,14,FALSE)),"")</f>
        <v/>
      </c>
      <c r="N352" t="str">
        <f>IFERROR(IF(VLOOKUP('Xlookup set'!$S352,'Xlookup set'!$A$1:$R$1239,15,FALSE)=0,"",VLOOKUP('Xlookup set'!$S352,'Xlookup set'!$A$1:$R$1239,15,FALSE)),"")</f>
        <v/>
      </c>
      <c r="O352" t="str">
        <f>IFERROR(IF(VLOOKUP('Xlookup set'!$S352,'Xlookup set'!$A$1:$R$1239,16,FALSE)=0,"",VLOOKUP('Xlookup set'!$S352,'Xlookup set'!$A$1:$R$1239,16,FALSE)),"")</f>
        <v/>
      </c>
      <c r="P352" t="str">
        <f t="array" aca="1" ref="P352" ca="1">IFERROR(Y2IF(VLOOKUP('Xlookup set'!$S352,'Xlookup set'!$A$1:$R$1239,17,FALSE)=0,"",VLOOKUP('Xlookup set'!$S352,'Xlookup set'!$A$1:$R$1239,17,FALSE)),"")</f>
        <v/>
      </c>
      <c r="Q352" t="str">
        <f>IFERROR(IF(VLOOKUP('Xlookup set'!$S352,'Xlookup set'!$A$1:$R$1239,18,FALSE)=0,"",VLOOKUP('Xlookup set'!$S352,'Xlookup set'!$A$1:$R$1239,18,FALSE)),"")</f>
        <v/>
      </c>
    </row>
    <row r="353" spans="1:17">
      <c r="A353" t="str">
        <f>IFERROR(VLOOKUP('Xlookup set'!$S353,'Xlookup set'!$A$1:$R$1239,2,FALSE),"")</f>
        <v/>
      </c>
      <c r="B353" t="str">
        <f>IF(I353&lt;&gt;"",ドッグキャリー!$I$2,"")</f>
        <v/>
      </c>
      <c r="C353" t="str">
        <f t="shared" si="12"/>
        <v/>
      </c>
      <c r="D353" t="str">
        <f t="shared" si="13"/>
        <v/>
      </c>
      <c r="H353" s="74" t="str">
        <f>IFERROR(IF(VLOOKUP('Xlookup set'!$S353,'Xlookup set'!$A$1:$R$1239,9,FALSE)=0,"",VLOOKUP('Xlookup set'!$S353,'Xlookup set'!$A$1:$R$1239,9,FALSE)),"")</f>
        <v/>
      </c>
      <c r="I353" t="str">
        <f>IFERROR(IF(VLOOKUP('Xlookup set'!$S353,'Xlookup set'!$A$1:$R$1239,10,FALSE)=0,"",VLOOKUP('Xlookup set'!$S353,'Xlookup set'!$A$1:$R$1239,10,FALSE)),"")</f>
        <v/>
      </c>
      <c r="J353" t="str">
        <f>IFERROR(IF(VLOOKUP('Xlookup set'!$S353,'Xlookup set'!$A$1:$R$1239,11,FALSE)=0,"",VLOOKUP('Xlookup set'!$S353,'Xlookup set'!$A$1:$R$1239,11,FALSE)),"")</f>
        <v/>
      </c>
      <c r="K353" t="str">
        <f>IFERROR(IF(VLOOKUP('Xlookup set'!$S353,'Xlookup set'!$A$1:$R$1239,12,FALSE)=0,"",VLOOKUP('Xlookup set'!$S353,'Xlookup set'!$A$1:$R$1239,12,FALSE)),"")</f>
        <v/>
      </c>
      <c r="L353" t="str">
        <f>IFERROR(IF(VLOOKUP('Xlookup set'!$S353,'Xlookup set'!$A$1:$R$1239,13,FALSE)=0,"",VLOOKUP('Xlookup set'!$S353,'Xlookup set'!$A$1:$R$1239,13,FALSE)),"")</f>
        <v/>
      </c>
      <c r="M353" t="str">
        <f>IFERROR(IF(VLOOKUP('Xlookup set'!$S353,'Xlookup set'!$A$1:$R$1239,14,FALSE)=0,"",VLOOKUP('Xlookup set'!$S353,'Xlookup set'!$A$1:$R$1239,14,FALSE)),"")</f>
        <v/>
      </c>
      <c r="N353" t="str">
        <f>IFERROR(IF(VLOOKUP('Xlookup set'!$S353,'Xlookup set'!$A$1:$R$1239,15,FALSE)=0,"",VLOOKUP('Xlookup set'!$S353,'Xlookup set'!$A$1:$R$1239,15,FALSE)),"")</f>
        <v/>
      </c>
      <c r="O353" t="str">
        <f>IFERROR(IF(VLOOKUP('Xlookup set'!$S353,'Xlookup set'!$A$1:$R$1239,16,FALSE)=0,"",VLOOKUP('Xlookup set'!$S353,'Xlookup set'!$A$1:$R$1239,16,FALSE)),"")</f>
        <v/>
      </c>
      <c r="P353" t="str">
        <f t="array" aca="1" ref="P353" ca="1">IFERROR(Y2IF(VLOOKUP('Xlookup set'!$S353,'Xlookup set'!$A$1:$R$1239,17,FALSE)=0,"",VLOOKUP('Xlookup set'!$S353,'Xlookup set'!$A$1:$R$1239,17,FALSE)),"")</f>
        <v/>
      </c>
      <c r="Q353" t="str">
        <f>IFERROR(IF(VLOOKUP('Xlookup set'!$S353,'Xlookup set'!$A$1:$R$1239,18,FALSE)=0,"",VLOOKUP('Xlookup set'!$S353,'Xlookup set'!$A$1:$R$1239,18,FALSE)),"")</f>
        <v/>
      </c>
    </row>
    <row r="354" spans="1:17">
      <c r="A354" t="str">
        <f>IFERROR(VLOOKUP('Xlookup set'!$S354,'Xlookup set'!$A$1:$R$1239,2,FALSE),"")</f>
        <v/>
      </c>
      <c r="B354" t="str">
        <f>IF(I354&lt;&gt;"",ドッグキャリー!$I$2,"")</f>
        <v/>
      </c>
      <c r="C354" t="str">
        <f t="shared" si="12"/>
        <v/>
      </c>
      <c r="D354" t="str">
        <f t="shared" si="13"/>
        <v/>
      </c>
      <c r="H354" s="74" t="str">
        <f>IFERROR(IF(VLOOKUP('Xlookup set'!$S354,'Xlookup set'!$A$1:$R$1239,9,FALSE)=0,"",VLOOKUP('Xlookup set'!$S354,'Xlookup set'!$A$1:$R$1239,9,FALSE)),"")</f>
        <v/>
      </c>
      <c r="I354" t="str">
        <f>IFERROR(IF(VLOOKUP('Xlookup set'!$S354,'Xlookup set'!$A$1:$R$1239,10,FALSE)=0,"",VLOOKUP('Xlookup set'!$S354,'Xlookup set'!$A$1:$R$1239,10,FALSE)),"")</f>
        <v/>
      </c>
      <c r="J354" t="str">
        <f>IFERROR(IF(VLOOKUP('Xlookup set'!$S393,'Xlookup set'!$A$1:$R$1239,11,FALSE)=0,"",VLOOKUP('Xlookup set'!$S393,'Xlookup set'!$A$1:$R$1239,11,FALSE)),"")</f>
        <v/>
      </c>
      <c r="K354" t="str">
        <f>IFERROR(IF(VLOOKUP('Xlookup set'!$S393,'Xlookup set'!$A$1:$R$1239,12,FALSE)=0,"",VLOOKUP('Xlookup set'!$S393,'Xlookup set'!$A$1:$R$1239,12,FALSE)),"")</f>
        <v/>
      </c>
      <c r="L354" t="str">
        <f>IFERROR(IF(VLOOKUP('Xlookup set'!$S393,'Xlookup set'!$A$1:$R$1239,13,FALSE)=0,"",VLOOKUP('Xlookup set'!$S393,'Xlookup set'!$A$1:$R$1239,13,FALSE)),"")</f>
        <v/>
      </c>
      <c r="M354" t="str">
        <f>IFERROR(IF(VLOOKUP('Xlookup set'!$S393,'Xlookup set'!$A$1:$R$1239,14,FALSE)=0,"",VLOOKUP('Xlookup set'!$S393,'Xlookup set'!$A$1:$R$1239,14,FALSE)),"")</f>
        <v/>
      </c>
      <c r="N354" t="str">
        <f>IFERROR(IF(VLOOKUP('Xlookup set'!$S393,'Xlookup set'!$A$1:$R$1239,15,FALSE)=0,"",VLOOKUP('Xlookup set'!$S393,'Xlookup set'!$A$1:$R$1239,15,FALSE)),"")</f>
        <v/>
      </c>
      <c r="O354" t="str">
        <f>IFERROR(IF(VLOOKUP('Xlookup set'!$S393,'Xlookup set'!$A$1:$R$1239,16,FALSE)=0,"",VLOOKUP('Xlookup set'!$S393,'Xlookup set'!$A$1:$R$1239,16,FALSE)),"")</f>
        <v/>
      </c>
      <c r="P354" t="str">
        <f t="array" aca="1" ref="P354" ca="1">IFERROR(Y2IF(VLOOKUP('Xlookup set'!$S393,'Xlookup set'!$A$1:$R$1239,17,FALSE)=0,"",VLOOKUP('Xlookup set'!$S393,'Xlookup set'!$A$1:$R$1239,17,FALSE)),"")</f>
        <v/>
      </c>
      <c r="Q354" t="str">
        <f>IFERROR(IF(VLOOKUP('Xlookup set'!$S393,'Xlookup set'!$A$1:$R$1239,18,FALSE)=0,"",VLOOKUP('Xlookup set'!$S393,'Xlookup set'!$A$1:$R$1239,18,FALSE)),"")</f>
        <v/>
      </c>
    </row>
    <row r="355" spans="1:17">
      <c r="A355" t="str">
        <f>IFERROR(VLOOKUP('Xlookup set'!$S355,'Xlookup set'!$A$1:$R$1239,2,FALSE),"")</f>
        <v/>
      </c>
      <c r="B355" t="str">
        <f>IF(I355&lt;&gt;"",ドッグキャリー!$I$2,"")</f>
        <v/>
      </c>
      <c r="C355" t="str">
        <f t="shared" si="12"/>
        <v/>
      </c>
      <c r="D355" t="str">
        <f t="shared" si="13"/>
        <v/>
      </c>
      <c r="H355" s="74" t="str">
        <f>IFERROR(IF(VLOOKUP('Xlookup set'!$S355,'Xlookup set'!$A$1:$R$1239,9,FALSE)=0,"",VLOOKUP('Xlookup set'!$S355,'Xlookup set'!$A$1:$R$1239,9,FALSE)),"")</f>
        <v/>
      </c>
      <c r="I355" t="str">
        <f>IFERROR(IF(VLOOKUP('Xlookup set'!$S355,'Xlookup set'!$A$1:$R$1239,10,FALSE)=0,"",VLOOKUP('Xlookup set'!$S355,'Xlookup set'!$A$1:$R$1239,10,FALSE)),"")</f>
        <v/>
      </c>
      <c r="J355" t="str">
        <f>IFERROR(IF(VLOOKUP('Xlookup set'!$S394,'Xlookup set'!$A$1:$R$1239,11,FALSE)=0,"",VLOOKUP('Xlookup set'!$S394,'Xlookup set'!$A$1:$R$1239,11,FALSE)),"")</f>
        <v/>
      </c>
      <c r="K355" t="str">
        <f>IFERROR(IF(VLOOKUP('Xlookup set'!$S394,'Xlookup set'!$A$1:$R$1239,12,FALSE)=0,"",VLOOKUP('Xlookup set'!$S394,'Xlookup set'!$A$1:$R$1239,12,FALSE)),"")</f>
        <v/>
      </c>
      <c r="L355" t="str">
        <f>IFERROR(IF(VLOOKUP('Xlookup set'!$S394,'Xlookup set'!$A$1:$R$1239,13,FALSE)=0,"",VLOOKUP('Xlookup set'!$S394,'Xlookup set'!$A$1:$R$1239,13,FALSE)),"")</f>
        <v/>
      </c>
      <c r="M355" t="str">
        <f>IFERROR(IF(VLOOKUP('Xlookup set'!$S394,'Xlookup set'!$A$1:$R$1239,14,FALSE)=0,"",VLOOKUP('Xlookup set'!$S394,'Xlookup set'!$A$1:$R$1239,14,FALSE)),"")</f>
        <v/>
      </c>
      <c r="N355" t="str">
        <f>IFERROR(IF(VLOOKUP('Xlookup set'!$S394,'Xlookup set'!$A$1:$R$1239,15,FALSE)=0,"",VLOOKUP('Xlookup set'!$S394,'Xlookup set'!$A$1:$R$1239,15,FALSE)),"")</f>
        <v/>
      </c>
      <c r="O355" t="str">
        <f>IFERROR(IF(VLOOKUP('Xlookup set'!$S394,'Xlookup set'!$A$1:$R$1239,16,FALSE)=0,"",VLOOKUP('Xlookup set'!$S394,'Xlookup set'!$A$1:$R$1239,16,FALSE)),"")</f>
        <v/>
      </c>
      <c r="P355" t="str">
        <f t="array" aca="1" ref="P355" ca="1">IFERROR(Y2IF(VLOOKUP('Xlookup set'!$S394,'Xlookup set'!$A$1:$R$1239,17,FALSE)=0,"",VLOOKUP('Xlookup set'!$S394,'Xlookup set'!$A$1:$R$1239,17,FALSE)),"")</f>
        <v/>
      </c>
      <c r="Q355" t="str">
        <f>IFERROR(IF(VLOOKUP('Xlookup set'!$S394,'Xlookup set'!$A$1:$R$1239,18,FALSE)=0,"",VLOOKUP('Xlookup set'!$S394,'Xlookup set'!$A$1:$R$1239,18,FALSE)),"")</f>
        <v/>
      </c>
    </row>
    <row r="356" spans="1:17">
      <c r="A356" t="str">
        <f>IFERROR(VLOOKUP('Xlookup set'!$S356,'Xlookup set'!$A$1:$R$1239,2,FALSE),"")</f>
        <v/>
      </c>
      <c r="B356" t="str">
        <f>IF(I356&lt;&gt;"",ドッグキャリー!$I$2,"")</f>
        <v/>
      </c>
      <c r="C356" t="str">
        <f t="shared" si="12"/>
        <v/>
      </c>
      <c r="D356" t="str">
        <f t="shared" si="13"/>
        <v/>
      </c>
      <c r="H356" s="74" t="str">
        <f>IFERROR(IF(VLOOKUP('Xlookup set'!$S356,'Xlookup set'!$A$1:$R$1239,9,FALSE)=0,"",VLOOKUP('Xlookup set'!$S356,'Xlookup set'!$A$1:$R$1239,9,FALSE)),"")</f>
        <v/>
      </c>
      <c r="I356" t="str">
        <f>IFERROR(IF(VLOOKUP('Xlookup set'!$S356,'Xlookup set'!$A$1:$R$1239,10,FALSE)=0,"",VLOOKUP('Xlookup set'!$S356,'Xlookup set'!$A$1:$R$1239,10,FALSE)),"")</f>
        <v/>
      </c>
      <c r="J356" t="str">
        <f>IFERROR(IF(VLOOKUP('Xlookup set'!$S395,'Xlookup set'!$A$1:$R$1239,11,FALSE)=0,"",VLOOKUP('Xlookup set'!$S395,'Xlookup set'!$A$1:$R$1239,11,FALSE)),"")</f>
        <v/>
      </c>
      <c r="K356" t="str">
        <f>IFERROR(IF(VLOOKUP('Xlookup set'!$S395,'Xlookup set'!$A$1:$R$1239,12,FALSE)=0,"",VLOOKUP('Xlookup set'!$S395,'Xlookup set'!$A$1:$R$1239,12,FALSE)),"")</f>
        <v/>
      </c>
      <c r="L356" t="str">
        <f>IFERROR(IF(VLOOKUP('Xlookup set'!$S395,'Xlookup set'!$A$1:$R$1239,13,FALSE)=0,"",VLOOKUP('Xlookup set'!$S395,'Xlookup set'!$A$1:$R$1239,13,FALSE)),"")</f>
        <v/>
      </c>
      <c r="M356" t="str">
        <f>IFERROR(IF(VLOOKUP('Xlookup set'!$S395,'Xlookup set'!$A$1:$R$1239,14,FALSE)=0,"",VLOOKUP('Xlookup set'!$S395,'Xlookup set'!$A$1:$R$1239,14,FALSE)),"")</f>
        <v/>
      </c>
      <c r="N356" t="str">
        <f>IFERROR(IF(VLOOKUP('Xlookup set'!$S395,'Xlookup set'!$A$1:$R$1239,15,FALSE)=0,"",VLOOKUP('Xlookup set'!$S395,'Xlookup set'!$A$1:$R$1239,15,FALSE)),"")</f>
        <v/>
      </c>
      <c r="O356" t="str">
        <f>IFERROR(IF(VLOOKUP('Xlookup set'!$S395,'Xlookup set'!$A$1:$R$1239,16,FALSE)=0,"",VLOOKUP('Xlookup set'!$S395,'Xlookup set'!$A$1:$R$1239,16,FALSE)),"")</f>
        <v/>
      </c>
      <c r="P356" t="str">
        <f t="array" aca="1" ref="P356" ca="1">IFERROR(Y2IF(VLOOKUP('Xlookup set'!$S395,'Xlookup set'!$A$1:$R$1239,17,FALSE)=0,"",VLOOKUP('Xlookup set'!$S395,'Xlookup set'!$A$1:$R$1239,17,FALSE)),"")</f>
        <v/>
      </c>
      <c r="Q356" t="str">
        <f>IFERROR(IF(VLOOKUP('Xlookup set'!$S395,'Xlookup set'!$A$1:$R$1239,18,FALSE)=0,"",VLOOKUP('Xlookup set'!$S395,'Xlookup set'!$A$1:$R$1239,18,FALSE)),"")</f>
        <v/>
      </c>
    </row>
    <row r="357" spans="1:17">
      <c r="A357" t="str">
        <f>IFERROR(VLOOKUP('Xlookup set'!$S357,'Xlookup set'!$A$1:$R$1239,2,FALSE),"")</f>
        <v/>
      </c>
      <c r="B357" t="str">
        <f>IF(I357&lt;&gt;"",ドッグキャリー!$I$2,"")</f>
        <v/>
      </c>
      <c r="C357" t="str">
        <f t="shared" si="12"/>
        <v/>
      </c>
      <c r="D357" t="str">
        <f t="shared" si="13"/>
        <v/>
      </c>
      <c r="H357" s="74" t="str">
        <f>IFERROR(IF(VLOOKUP('Xlookup set'!$S357,'Xlookup set'!$A$1:$R$1239,9,FALSE)=0,"",VLOOKUP('Xlookup set'!$S357,'Xlookup set'!$A$1:$R$1239,9,FALSE)),"")</f>
        <v/>
      </c>
      <c r="I357" t="str">
        <f>IFERROR(IF(VLOOKUP('Xlookup set'!$S357,'Xlookup set'!$A$1:$R$1239,10,FALSE)=0,"",VLOOKUP('Xlookup set'!$S357,'Xlookup set'!$A$1:$R$1239,10,FALSE)),"")</f>
        <v/>
      </c>
      <c r="J357" t="str">
        <f>IFERROR(IF(VLOOKUP('Xlookup set'!$S396,'Xlookup set'!$A$1:$R$1239,11,FALSE)=0,"",VLOOKUP('Xlookup set'!$S396,'Xlookup set'!$A$1:$R$1239,11,FALSE)),"")</f>
        <v/>
      </c>
      <c r="K357" t="str">
        <f>IFERROR(IF(VLOOKUP('Xlookup set'!$S396,'Xlookup set'!$A$1:$R$1239,12,FALSE)=0,"",VLOOKUP('Xlookup set'!$S396,'Xlookup set'!$A$1:$R$1239,12,FALSE)),"")</f>
        <v/>
      </c>
      <c r="L357" t="str">
        <f>IFERROR(IF(VLOOKUP('Xlookup set'!$S396,'Xlookup set'!$A$1:$R$1239,13,FALSE)=0,"",VLOOKUP('Xlookup set'!$S396,'Xlookup set'!$A$1:$R$1239,13,FALSE)),"")</f>
        <v/>
      </c>
      <c r="M357" t="str">
        <f>IFERROR(IF(VLOOKUP('Xlookup set'!$S396,'Xlookup set'!$A$1:$R$1239,14,FALSE)=0,"",VLOOKUP('Xlookup set'!$S396,'Xlookup set'!$A$1:$R$1239,14,FALSE)),"")</f>
        <v/>
      </c>
      <c r="N357" t="str">
        <f>IFERROR(IF(VLOOKUP('Xlookup set'!$S396,'Xlookup set'!$A$1:$R$1239,15,FALSE)=0,"",VLOOKUP('Xlookup set'!$S396,'Xlookup set'!$A$1:$R$1239,15,FALSE)),"")</f>
        <v/>
      </c>
      <c r="O357" t="str">
        <f>IFERROR(IF(VLOOKUP('Xlookup set'!$S396,'Xlookup set'!$A$1:$R$1239,16,FALSE)=0,"",VLOOKUP('Xlookup set'!$S396,'Xlookup set'!$A$1:$R$1239,16,FALSE)),"")</f>
        <v/>
      </c>
      <c r="P357" t="str">
        <f t="array" aca="1" ref="P357" ca="1">IFERROR(Y2IF(VLOOKUP('Xlookup set'!$S396,'Xlookup set'!$A$1:$R$1239,17,FALSE)=0,"",VLOOKUP('Xlookup set'!$S396,'Xlookup set'!$A$1:$R$1239,17,FALSE)),"")</f>
        <v/>
      </c>
      <c r="Q357" t="str">
        <f>IFERROR(IF(VLOOKUP('Xlookup set'!$S396,'Xlookup set'!$A$1:$R$1239,18,FALSE)=0,"",VLOOKUP('Xlookup set'!$S396,'Xlookup set'!$A$1:$R$1239,18,FALSE)),"")</f>
        <v/>
      </c>
    </row>
    <row r="358" spans="1:17">
      <c r="A358" t="str">
        <f>IFERROR(VLOOKUP('Xlookup set'!$S358,'Xlookup set'!$A$1:$R$1239,2,FALSE),"")</f>
        <v/>
      </c>
      <c r="B358" t="str">
        <f>IF(I358&lt;&gt;"",ドッグキャリー!$I$2,"")</f>
        <v/>
      </c>
      <c r="C358" t="str">
        <f t="shared" si="12"/>
        <v/>
      </c>
      <c r="D358" t="str">
        <f t="shared" si="13"/>
        <v/>
      </c>
      <c r="H358" s="74" t="str">
        <f>IFERROR(IF(VLOOKUP('Xlookup set'!$S358,'Xlookup set'!$A$1:$R$1239,9,FALSE)=0,"",VLOOKUP('Xlookup set'!$S358,'Xlookup set'!$A$1:$R$1239,9,FALSE)),"")</f>
        <v/>
      </c>
      <c r="I358" t="str">
        <f>IFERROR(IF(VLOOKUP('Xlookup set'!$S358,'Xlookup set'!$A$1:$R$1239,10,FALSE)=0,"",VLOOKUP('Xlookup set'!$S358,'Xlookup set'!$A$1:$R$1239,10,FALSE)),"")</f>
        <v/>
      </c>
      <c r="J358" t="str">
        <f>IFERROR(IF(VLOOKUP('Xlookup set'!$S397,'Xlookup set'!$A$1:$R$1239,11,FALSE)=0,"",VLOOKUP('Xlookup set'!$S397,'Xlookup set'!$A$1:$R$1239,11,FALSE)),"")</f>
        <v/>
      </c>
      <c r="K358" t="str">
        <f>IFERROR(IF(VLOOKUP('Xlookup set'!$S397,'Xlookup set'!$A$1:$R$1239,12,FALSE)=0,"",VLOOKUP('Xlookup set'!$S397,'Xlookup set'!$A$1:$R$1239,12,FALSE)),"")</f>
        <v/>
      </c>
      <c r="L358" t="str">
        <f>IFERROR(IF(VLOOKUP('Xlookup set'!$S397,'Xlookup set'!$A$1:$R$1239,13,FALSE)=0,"",VLOOKUP('Xlookup set'!$S397,'Xlookup set'!$A$1:$R$1239,13,FALSE)),"")</f>
        <v/>
      </c>
      <c r="M358" t="str">
        <f>IFERROR(IF(VLOOKUP('Xlookup set'!$S397,'Xlookup set'!$A$1:$R$1239,14,FALSE)=0,"",VLOOKUP('Xlookup set'!$S397,'Xlookup set'!$A$1:$R$1239,14,FALSE)),"")</f>
        <v/>
      </c>
      <c r="N358" t="str">
        <f>IFERROR(IF(VLOOKUP('Xlookup set'!$S397,'Xlookup set'!$A$1:$R$1239,15,FALSE)=0,"",VLOOKUP('Xlookup set'!$S397,'Xlookup set'!$A$1:$R$1239,15,FALSE)),"")</f>
        <v/>
      </c>
      <c r="O358" t="str">
        <f>IFERROR(IF(VLOOKUP('Xlookup set'!$S397,'Xlookup set'!$A$1:$R$1239,16,FALSE)=0,"",VLOOKUP('Xlookup set'!$S397,'Xlookup set'!$A$1:$R$1239,16,FALSE)),"")</f>
        <v/>
      </c>
      <c r="P358" t="str">
        <f t="array" aca="1" ref="P358" ca="1">IFERROR(Y2IF(VLOOKUP('Xlookup set'!$S397,'Xlookup set'!$A$1:$R$1239,17,FALSE)=0,"",VLOOKUP('Xlookup set'!$S397,'Xlookup set'!$A$1:$R$1239,17,FALSE)),"")</f>
        <v/>
      </c>
      <c r="Q358" t="str">
        <f>IFERROR(IF(VLOOKUP('Xlookup set'!$S397,'Xlookup set'!$A$1:$R$1239,18,FALSE)=0,"",VLOOKUP('Xlookup set'!$S397,'Xlookup set'!$A$1:$R$1239,18,FALSE)),"")</f>
        <v/>
      </c>
    </row>
    <row r="359" spans="1:17">
      <c r="A359" t="str">
        <f>IFERROR(VLOOKUP('Xlookup set'!$S359,'Xlookup set'!$A$1:$R$1239,2,FALSE),"")</f>
        <v/>
      </c>
      <c r="B359" t="str">
        <f>IF(I359&lt;&gt;"",ドッグキャリー!$I$2,"")</f>
        <v/>
      </c>
      <c r="C359" t="str">
        <f t="shared" si="12"/>
        <v/>
      </c>
      <c r="D359" t="str">
        <f t="shared" si="13"/>
        <v/>
      </c>
      <c r="H359" s="74" t="str">
        <f>IFERROR(IF(VLOOKUP('Xlookup set'!$S359,'Xlookup set'!$A$1:$R$1239,9,FALSE)=0,"",VLOOKUP('Xlookup set'!$S359,'Xlookup set'!$A$1:$R$1239,9,FALSE)),"")</f>
        <v/>
      </c>
      <c r="I359" t="str">
        <f>IFERROR(IF(VLOOKUP('Xlookup set'!$S359,'Xlookup set'!$A$1:$R$1239,10,FALSE)=0,"",VLOOKUP('Xlookup set'!$S359,'Xlookup set'!$A$1:$R$1239,10,FALSE)),"")</f>
        <v/>
      </c>
      <c r="J359" t="str">
        <f>IFERROR(IF(VLOOKUP('Xlookup set'!$S398,'Xlookup set'!$A$1:$R$1239,11,FALSE)=0,"",VLOOKUP('Xlookup set'!$S398,'Xlookup set'!$A$1:$R$1239,11,FALSE)),"")</f>
        <v/>
      </c>
      <c r="K359" t="str">
        <f>IFERROR(IF(VLOOKUP('Xlookup set'!$S398,'Xlookup set'!$A$1:$R$1239,12,FALSE)=0,"",VLOOKUP('Xlookup set'!$S398,'Xlookup set'!$A$1:$R$1239,12,FALSE)),"")</f>
        <v/>
      </c>
      <c r="L359" t="str">
        <f>IFERROR(IF(VLOOKUP('Xlookup set'!$S398,'Xlookup set'!$A$1:$R$1239,13,FALSE)=0,"",VLOOKUP('Xlookup set'!$S398,'Xlookup set'!$A$1:$R$1239,13,FALSE)),"")</f>
        <v/>
      </c>
      <c r="M359" t="str">
        <f>IFERROR(IF(VLOOKUP('Xlookup set'!$S398,'Xlookup set'!$A$1:$R$1239,14,FALSE)=0,"",VLOOKUP('Xlookup set'!$S398,'Xlookup set'!$A$1:$R$1239,14,FALSE)),"")</f>
        <v/>
      </c>
      <c r="N359" t="str">
        <f>IFERROR(IF(VLOOKUP('Xlookup set'!$S398,'Xlookup set'!$A$1:$R$1239,15,FALSE)=0,"",VLOOKUP('Xlookup set'!$S398,'Xlookup set'!$A$1:$R$1239,15,FALSE)),"")</f>
        <v/>
      </c>
      <c r="O359" t="str">
        <f>IFERROR(IF(VLOOKUP('Xlookup set'!$S398,'Xlookup set'!$A$1:$R$1239,16,FALSE)=0,"",VLOOKUP('Xlookup set'!$S398,'Xlookup set'!$A$1:$R$1239,16,FALSE)),"")</f>
        <v/>
      </c>
      <c r="P359" t="str">
        <f t="array" aca="1" ref="P359" ca="1">IFERROR(Y2IF(VLOOKUP('Xlookup set'!$S398,'Xlookup set'!$A$1:$R$1239,17,FALSE)=0,"",VLOOKUP('Xlookup set'!$S398,'Xlookup set'!$A$1:$R$1239,17,FALSE)),"")</f>
        <v/>
      </c>
      <c r="Q359" t="str">
        <f>IFERROR(IF(VLOOKUP('Xlookup set'!$S398,'Xlookup set'!$A$1:$R$1239,18,FALSE)=0,"",VLOOKUP('Xlookup set'!$S398,'Xlookup set'!$A$1:$R$1239,18,FALSE)),"")</f>
        <v/>
      </c>
    </row>
    <row r="360" spans="1:17">
      <c r="A360" t="str">
        <f>IFERROR(VLOOKUP('Xlookup set'!$S360,'Xlookup set'!$A$1:$R$1239,2,FALSE),"")</f>
        <v/>
      </c>
      <c r="B360" t="str">
        <f>IF(I360&lt;&gt;"",ドッグキャリー!$I$2,"")</f>
        <v/>
      </c>
      <c r="C360" t="str">
        <f t="shared" si="12"/>
        <v/>
      </c>
      <c r="D360" t="str">
        <f t="shared" si="13"/>
        <v/>
      </c>
      <c r="H360" s="74" t="str">
        <f>IFERROR(IF(VLOOKUP('Xlookup set'!$S360,'Xlookup set'!$A$1:$R$1239,9,FALSE)=0,"",VLOOKUP('Xlookup set'!$S360,'Xlookup set'!$A$1:$R$1239,9,FALSE)),"")</f>
        <v/>
      </c>
      <c r="I360" t="str">
        <f>IFERROR(IF(VLOOKUP('Xlookup set'!$S360,'Xlookup set'!$A$1:$R$1239,10,FALSE)=0,"",VLOOKUP('Xlookup set'!$S360,'Xlookup set'!$A$1:$R$1239,10,FALSE)),"")</f>
        <v/>
      </c>
      <c r="J360" t="str">
        <f>IFERROR(IF(VLOOKUP('Xlookup set'!$S399,'Xlookup set'!$A$1:$R$1239,11,FALSE)=0,"",VLOOKUP('Xlookup set'!$S399,'Xlookup set'!$A$1:$R$1239,11,FALSE)),"")</f>
        <v/>
      </c>
      <c r="K360" t="str">
        <f>IFERROR(IF(VLOOKUP('Xlookup set'!$S399,'Xlookup set'!$A$1:$R$1239,12,FALSE)=0,"",VLOOKUP('Xlookup set'!$S399,'Xlookup set'!$A$1:$R$1239,12,FALSE)),"")</f>
        <v/>
      </c>
      <c r="L360" t="str">
        <f>IFERROR(IF(VLOOKUP('Xlookup set'!$S399,'Xlookup set'!$A$1:$R$1239,13,FALSE)=0,"",VLOOKUP('Xlookup set'!$S399,'Xlookup set'!$A$1:$R$1239,13,FALSE)),"")</f>
        <v/>
      </c>
      <c r="M360" t="str">
        <f>IFERROR(IF(VLOOKUP('Xlookup set'!$S399,'Xlookup set'!$A$1:$R$1239,14,FALSE)=0,"",VLOOKUP('Xlookup set'!$S399,'Xlookup set'!$A$1:$R$1239,14,FALSE)),"")</f>
        <v/>
      </c>
      <c r="N360" t="str">
        <f>IFERROR(IF(VLOOKUP('Xlookup set'!$S399,'Xlookup set'!$A$1:$R$1239,15,FALSE)=0,"",VLOOKUP('Xlookup set'!$S399,'Xlookup set'!$A$1:$R$1239,15,FALSE)),"")</f>
        <v/>
      </c>
      <c r="O360" t="str">
        <f>IFERROR(IF(VLOOKUP('Xlookup set'!$S399,'Xlookup set'!$A$1:$R$1239,16,FALSE)=0,"",VLOOKUP('Xlookup set'!$S399,'Xlookup set'!$A$1:$R$1239,16,FALSE)),"")</f>
        <v/>
      </c>
      <c r="P360" t="str">
        <f t="array" aca="1" ref="P360" ca="1">IFERROR(Y2IF(VLOOKUP('Xlookup set'!$S399,'Xlookup set'!$A$1:$R$1239,17,FALSE)=0,"",VLOOKUP('Xlookup set'!$S399,'Xlookup set'!$A$1:$R$1239,17,FALSE)),"")</f>
        <v/>
      </c>
      <c r="Q360" t="str">
        <f>IFERROR(IF(VLOOKUP('Xlookup set'!$S399,'Xlookup set'!$A$1:$R$1239,18,FALSE)=0,"",VLOOKUP('Xlookup set'!$S399,'Xlookup set'!$A$1:$R$1239,18,FALSE)),"")</f>
        <v/>
      </c>
    </row>
    <row r="361" spans="1:17">
      <c r="A361" t="str">
        <f>IFERROR(VLOOKUP('Xlookup set'!$S361,'Xlookup set'!$A$1:$R$1239,2,FALSE),"")</f>
        <v/>
      </c>
      <c r="B361" t="str">
        <f>IF(I361&lt;&gt;"",ドッグキャリー!$I$2,"")</f>
        <v/>
      </c>
      <c r="C361" t="str">
        <f t="shared" si="12"/>
        <v/>
      </c>
      <c r="D361" t="str">
        <f t="shared" si="13"/>
        <v/>
      </c>
      <c r="H361" s="74" t="str">
        <f>IFERROR(IF(VLOOKUP('Xlookup set'!$S361,'Xlookup set'!$A$1:$R$1239,9,FALSE)=0,"",VLOOKUP('Xlookup set'!$S361,'Xlookup set'!$A$1:$R$1239,9,FALSE)),"")</f>
        <v/>
      </c>
      <c r="I361" t="str">
        <f>IFERROR(IF(VLOOKUP('Xlookup set'!$S361,'Xlookup set'!$A$1:$R$1239,10,FALSE)=0,"",VLOOKUP('Xlookup set'!$S361,'Xlookup set'!$A$1:$R$1239,10,FALSE)),"")</f>
        <v/>
      </c>
      <c r="J361" t="str">
        <f>IFERROR(IF(VLOOKUP('Xlookup set'!$S400,'Xlookup set'!$A$1:$R$1239,11,FALSE)=0,"",VLOOKUP('Xlookup set'!$S400,'Xlookup set'!$A$1:$R$1239,11,FALSE)),"")</f>
        <v/>
      </c>
      <c r="K361" t="str">
        <f>IFERROR(IF(VLOOKUP('Xlookup set'!$S400,'Xlookup set'!$A$1:$R$1239,12,FALSE)=0,"",VLOOKUP('Xlookup set'!$S400,'Xlookup set'!$A$1:$R$1239,12,FALSE)),"")</f>
        <v/>
      </c>
      <c r="L361" t="str">
        <f>IFERROR(IF(VLOOKUP('Xlookup set'!$S400,'Xlookup set'!$A$1:$R$1239,13,FALSE)=0,"",VLOOKUP('Xlookup set'!$S400,'Xlookup set'!$A$1:$R$1239,13,FALSE)),"")</f>
        <v/>
      </c>
      <c r="M361" t="str">
        <f>IFERROR(IF(VLOOKUP('Xlookup set'!$S400,'Xlookup set'!$A$1:$R$1239,14,FALSE)=0,"",VLOOKUP('Xlookup set'!$S400,'Xlookup set'!$A$1:$R$1239,14,FALSE)),"")</f>
        <v/>
      </c>
      <c r="N361" t="str">
        <f>IFERROR(IF(VLOOKUP('Xlookup set'!$S400,'Xlookup set'!$A$1:$R$1239,15,FALSE)=0,"",VLOOKUP('Xlookup set'!$S400,'Xlookup set'!$A$1:$R$1239,15,FALSE)),"")</f>
        <v/>
      </c>
      <c r="O361" t="str">
        <f>IFERROR(IF(VLOOKUP('Xlookup set'!$S400,'Xlookup set'!$A$1:$R$1239,16,FALSE)=0,"",VLOOKUP('Xlookup set'!$S400,'Xlookup set'!$A$1:$R$1239,16,FALSE)),"")</f>
        <v/>
      </c>
      <c r="P361" t="str">
        <f t="array" aca="1" ref="P361" ca="1">IFERROR(Y2IF(VLOOKUP('Xlookup set'!$S400,'Xlookup set'!$A$1:$R$1239,17,FALSE)=0,"",VLOOKUP('Xlookup set'!$S400,'Xlookup set'!$A$1:$R$1239,17,FALSE)),"")</f>
        <v/>
      </c>
      <c r="Q361" t="str">
        <f>IFERROR(IF(VLOOKUP('Xlookup set'!$S400,'Xlookup set'!$A$1:$R$1239,18,FALSE)=0,"",VLOOKUP('Xlookup set'!$S400,'Xlookup set'!$A$1:$R$1239,18,FALSE)),"")</f>
        <v/>
      </c>
    </row>
    <row r="362" spans="1:17">
      <c r="A362" t="str">
        <f>IFERROR(VLOOKUP('Xlookup set'!$S362,'Xlookup set'!$A$1:$R$1239,2,FALSE),"")</f>
        <v/>
      </c>
      <c r="B362" t="str">
        <f>IF(I362&lt;&gt;"",ドッグキャリー!$I$2,"")</f>
        <v/>
      </c>
      <c r="C362" t="str">
        <f t="shared" si="12"/>
        <v/>
      </c>
      <c r="D362" t="str">
        <f t="shared" si="13"/>
        <v/>
      </c>
      <c r="H362" s="74" t="str">
        <f>IFERROR(IF(VLOOKUP('Xlookup set'!$S362,'Xlookup set'!$A$1:$R$1239,9,FALSE)=0,"",VLOOKUP('Xlookup set'!$S362,'Xlookup set'!$A$1:$R$1239,9,FALSE)),"")</f>
        <v/>
      </c>
      <c r="I362" t="str">
        <f>IFERROR(IF(VLOOKUP('Xlookup set'!$S362,'Xlookup set'!$A$1:$R$1239,10,FALSE)=0,"",VLOOKUP('Xlookup set'!$S362,'Xlookup set'!$A$1:$R$1239,10,FALSE)),"")</f>
        <v/>
      </c>
      <c r="J362" t="str">
        <f>IFERROR(IF(VLOOKUP('Xlookup set'!$S401,'Xlookup set'!$A$1:$R$1239,11,FALSE)=0,"",VLOOKUP('Xlookup set'!$S401,'Xlookup set'!$A$1:$R$1239,11,FALSE)),"")</f>
        <v/>
      </c>
      <c r="K362" t="str">
        <f>IFERROR(IF(VLOOKUP('Xlookup set'!$S401,'Xlookup set'!$A$1:$R$1239,12,FALSE)=0,"",VLOOKUP('Xlookup set'!$S401,'Xlookup set'!$A$1:$R$1239,12,FALSE)),"")</f>
        <v/>
      </c>
      <c r="L362" t="str">
        <f>IFERROR(IF(VLOOKUP('Xlookup set'!$S401,'Xlookup set'!$A$1:$R$1239,13,FALSE)=0,"",VLOOKUP('Xlookup set'!$S401,'Xlookup set'!$A$1:$R$1239,13,FALSE)),"")</f>
        <v/>
      </c>
      <c r="M362" t="str">
        <f>IFERROR(IF(VLOOKUP('Xlookup set'!$S401,'Xlookup set'!$A$1:$R$1239,14,FALSE)=0,"",VLOOKUP('Xlookup set'!$S401,'Xlookup set'!$A$1:$R$1239,14,FALSE)),"")</f>
        <v/>
      </c>
      <c r="N362" t="str">
        <f>IFERROR(IF(VLOOKUP('Xlookup set'!$S401,'Xlookup set'!$A$1:$R$1239,15,FALSE)=0,"",VLOOKUP('Xlookup set'!$S401,'Xlookup set'!$A$1:$R$1239,15,FALSE)),"")</f>
        <v/>
      </c>
      <c r="O362" t="str">
        <f>IFERROR(IF(VLOOKUP('Xlookup set'!$S401,'Xlookup set'!$A$1:$R$1239,16,FALSE)=0,"",VLOOKUP('Xlookup set'!$S401,'Xlookup set'!$A$1:$R$1239,16,FALSE)),"")</f>
        <v/>
      </c>
      <c r="P362" t="str">
        <f t="array" aca="1" ref="P362" ca="1">IFERROR(Y2IF(VLOOKUP('Xlookup set'!$S401,'Xlookup set'!$A$1:$R$1239,17,FALSE)=0,"",VLOOKUP('Xlookup set'!$S401,'Xlookup set'!$A$1:$R$1239,17,FALSE)),"")</f>
        <v/>
      </c>
      <c r="Q362" t="str">
        <f>IFERROR(IF(VLOOKUP('Xlookup set'!$S401,'Xlookup set'!$A$1:$R$1239,18,FALSE)=0,"",VLOOKUP('Xlookup set'!$S401,'Xlookup set'!$A$1:$R$1239,18,FALSE)),"")</f>
        <v/>
      </c>
    </row>
    <row r="363" spans="1:17">
      <c r="A363" t="str">
        <f>IFERROR(VLOOKUP('Xlookup set'!$S363,'Xlookup set'!$A$1:$R$1239,2,FALSE),"")</f>
        <v/>
      </c>
      <c r="B363" t="str">
        <f>IF(I363&lt;&gt;"",ドッグキャリー!$I$2,"")</f>
        <v/>
      </c>
      <c r="C363" t="str">
        <f t="shared" si="12"/>
        <v/>
      </c>
      <c r="D363" t="str">
        <f t="shared" si="13"/>
        <v/>
      </c>
      <c r="H363" s="74" t="str">
        <f>IFERROR(IF(VLOOKUP('Xlookup set'!$S363,'Xlookup set'!$A$1:$R$1239,9,FALSE)=0,"",VLOOKUP('Xlookup set'!$S363,'Xlookup set'!$A$1:$R$1239,9,FALSE)),"")</f>
        <v/>
      </c>
      <c r="I363" t="str">
        <f>IFERROR(IF(VLOOKUP('Xlookup set'!$S363,'Xlookup set'!$A$1:$R$1239,10,FALSE)=0,"",VLOOKUP('Xlookup set'!$S363,'Xlookup set'!$A$1:$R$1239,10,FALSE)),"")</f>
        <v/>
      </c>
      <c r="J363" t="str">
        <f>IFERROR(IF(VLOOKUP('Xlookup set'!$S402,'Xlookup set'!$A$1:$R$1239,11,FALSE)=0,"",VLOOKUP('Xlookup set'!$S402,'Xlookup set'!$A$1:$R$1239,11,FALSE)),"")</f>
        <v/>
      </c>
      <c r="K363" t="str">
        <f>IFERROR(IF(VLOOKUP('Xlookup set'!$S402,'Xlookup set'!$A$1:$R$1239,12,FALSE)=0,"",VLOOKUP('Xlookup set'!$S402,'Xlookup set'!$A$1:$R$1239,12,FALSE)),"")</f>
        <v/>
      </c>
      <c r="L363" t="str">
        <f>IFERROR(IF(VLOOKUP('Xlookup set'!$S402,'Xlookup set'!$A$1:$R$1239,13,FALSE)=0,"",VLOOKUP('Xlookup set'!$S402,'Xlookup set'!$A$1:$R$1239,13,FALSE)),"")</f>
        <v/>
      </c>
      <c r="M363" t="str">
        <f>IFERROR(IF(VLOOKUP('Xlookup set'!$S402,'Xlookup set'!$A$1:$R$1239,14,FALSE)=0,"",VLOOKUP('Xlookup set'!$S402,'Xlookup set'!$A$1:$R$1239,14,FALSE)),"")</f>
        <v/>
      </c>
      <c r="N363" t="str">
        <f>IFERROR(IF(VLOOKUP('Xlookup set'!$S402,'Xlookup set'!$A$1:$R$1239,15,FALSE)=0,"",VLOOKUP('Xlookup set'!$S402,'Xlookup set'!$A$1:$R$1239,15,FALSE)),"")</f>
        <v/>
      </c>
      <c r="O363" t="str">
        <f>IFERROR(IF(VLOOKUP('Xlookup set'!$S402,'Xlookup set'!$A$1:$R$1239,16,FALSE)=0,"",VLOOKUP('Xlookup set'!$S402,'Xlookup set'!$A$1:$R$1239,16,FALSE)),"")</f>
        <v/>
      </c>
      <c r="P363" t="str">
        <f t="array" aca="1" ref="P363" ca="1">IFERROR(Y2IF(VLOOKUP('Xlookup set'!$S402,'Xlookup set'!$A$1:$R$1239,17,FALSE)=0,"",VLOOKUP('Xlookup set'!$S402,'Xlookup set'!$A$1:$R$1239,17,FALSE)),"")</f>
        <v/>
      </c>
      <c r="Q363" t="str">
        <f>IFERROR(IF(VLOOKUP('Xlookup set'!$S402,'Xlookup set'!$A$1:$R$1239,18,FALSE)=0,"",VLOOKUP('Xlookup set'!$S402,'Xlookup set'!$A$1:$R$1239,18,FALSE)),"")</f>
        <v/>
      </c>
    </row>
    <row r="364" spans="1:17">
      <c r="A364" t="str">
        <f>IFERROR(VLOOKUP('Xlookup set'!$S364,'Xlookup set'!$A$1:$R$1239,2,FALSE),"")</f>
        <v/>
      </c>
      <c r="B364" t="str">
        <f>IF(I364&lt;&gt;"",ドッグキャリー!$I$2,"")</f>
        <v/>
      </c>
      <c r="C364" t="str">
        <f t="shared" si="12"/>
        <v/>
      </c>
      <c r="D364" t="str">
        <f t="shared" si="13"/>
        <v/>
      </c>
      <c r="H364" s="74" t="str">
        <f>IFERROR(IF(VLOOKUP('Xlookup set'!$S364,'Xlookup set'!$A$1:$R$1239,9,FALSE)=0,"",VLOOKUP('Xlookup set'!$S364,'Xlookup set'!$A$1:$R$1239,9,FALSE)),"")</f>
        <v/>
      </c>
      <c r="I364" t="str">
        <f>IFERROR(IF(VLOOKUP('Xlookup set'!$S364,'Xlookup set'!$A$1:$R$1239,10,FALSE)=0,"",VLOOKUP('Xlookup set'!$S364,'Xlookup set'!$A$1:$R$1239,10,FALSE)),"")</f>
        <v/>
      </c>
      <c r="J364" t="str">
        <f>IFERROR(IF(VLOOKUP('Xlookup set'!$S403,'Xlookup set'!$A$1:$R$1239,11,FALSE)=0,"",VLOOKUP('Xlookup set'!$S403,'Xlookup set'!$A$1:$R$1239,11,FALSE)),"")</f>
        <v/>
      </c>
      <c r="K364" t="str">
        <f>IFERROR(IF(VLOOKUP('Xlookup set'!$S403,'Xlookup set'!$A$1:$R$1239,12,FALSE)=0,"",VLOOKUP('Xlookup set'!$S403,'Xlookup set'!$A$1:$R$1239,12,FALSE)),"")</f>
        <v/>
      </c>
      <c r="L364" t="str">
        <f>IFERROR(IF(VLOOKUP('Xlookup set'!$S403,'Xlookup set'!$A$1:$R$1239,13,FALSE)=0,"",VLOOKUP('Xlookup set'!$S403,'Xlookup set'!$A$1:$R$1239,13,FALSE)),"")</f>
        <v/>
      </c>
      <c r="M364" t="str">
        <f>IFERROR(IF(VLOOKUP('Xlookup set'!$S403,'Xlookup set'!$A$1:$R$1239,14,FALSE)=0,"",VLOOKUP('Xlookup set'!$S403,'Xlookup set'!$A$1:$R$1239,14,FALSE)),"")</f>
        <v/>
      </c>
      <c r="N364" t="str">
        <f>IFERROR(IF(VLOOKUP('Xlookup set'!$S403,'Xlookup set'!$A$1:$R$1239,15,FALSE)=0,"",VLOOKUP('Xlookup set'!$S403,'Xlookup set'!$A$1:$R$1239,15,FALSE)),"")</f>
        <v/>
      </c>
      <c r="O364" t="str">
        <f>IFERROR(IF(VLOOKUP('Xlookup set'!$S403,'Xlookup set'!$A$1:$R$1239,16,FALSE)=0,"",VLOOKUP('Xlookup set'!$S403,'Xlookup set'!$A$1:$R$1239,16,FALSE)),"")</f>
        <v/>
      </c>
      <c r="P364" t="str">
        <f t="array" aca="1" ref="P364" ca="1">IFERROR(Y2IF(VLOOKUP('Xlookup set'!$S403,'Xlookup set'!$A$1:$R$1239,17,FALSE)=0,"",VLOOKUP('Xlookup set'!$S403,'Xlookup set'!$A$1:$R$1239,17,FALSE)),"")</f>
        <v/>
      </c>
      <c r="Q364" t="str">
        <f>IFERROR(IF(VLOOKUP('Xlookup set'!$S403,'Xlookup set'!$A$1:$R$1239,18,FALSE)=0,"",VLOOKUP('Xlookup set'!$S403,'Xlookup set'!$A$1:$R$1239,18,FALSE)),"")</f>
        <v/>
      </c>
    </row>
    <row r="365" spans="1:17">
      <c r="A365" t="str">
        <f>IFERROR(VLOOKUP('Xlookup set'!$S365,'Xlookup set'!$A$1:$R$1239,2,FALSE),"")</f>
        <v/>
      </c>
      <c r="B365" t="str">
        <f>IF(I365&lt;&gt;"",ドッグキャリー!$I$2,"")</f>
        <v/>
      </c>
      <c r="C365" t="str">
        <f t="shared" si="12"/>
        <v/>
      </c>
      <c r="D365" t="str">
        <f t="shared" si="13"/>
        <v/>
      </c>
      <c r="H365" s="74" t="str">
        <f>IFERROR(IF(VLOOKUP('Xlookup set'!$S365,'Xlookup set'!$A$1:$R$1239,9,FALSE)=0,"",VLOOKUP('Xlookup set'!$S365,'Xlookup set'!$A$1:$R$1239,9,FALSE)),"")</f>
        <v/>
      </c>
      <c r="I365" t="str">
        <f>IFERROR(IF(VLOOKUP('Xlookup set'!$S365,'Xlookup set'!$A$1:$R$1239,10,FALSE)=0,"",VLOOKUP('Xlookup set'!$S365,'Xlookup set'!$A$1:$R$1239,10,FALSE)),"")</f>
        <v/>
      </c>
      <c r="J365" t="str">
        <f>IFERROR(IF(VLOOKUP('Xlookup set'!$S404,'Xlookup set'!$A$1:$R$1239,11,FALSE)=0,"",VLOOKUP('Xlookup set'!$S404,'Xlookup set'!$A$1:$R$1239,11,FALSE)),"")</f>
        <v/>
      </c>
      <c r="K365" t="str">
        <f>IFERROR(IF(VLOOKUP('Xlookup set'!$S404,'Xlookup set'!$A$1:$R$1239,12,FALSE)=0,"",VLOOKUP('Xlookup set'!$S404,'Xlookup set'!$A$1:$R$1239,12,FALSE)),"")</f>
        <v/>
      </c>
      <c r="L365" t="str">
        <f>IFERROR(IF(VLOOKUP('Xlookup set'!$S404,'Xlookup set'!$A$1:$R$1239,13,FALSE)=0,"",VLOOKUP('Xlookup set'!$S404,'Xlookup set'!$A$1:$R$1239,13,FALSE)),"")</f>
        <v/>
      </c>
      <c r="M365" t="str">
        <f>IFERROR(IF(VLOOKUP('Xlookup set'!$S404,'Xlookup set'!$A$1:$R$1239,14,FALSE)=0,"",VLOOKUP('Xlookup set'!$S404,'Xlookup set'!$A$1:$R$1239,14,FALSE)),"")</f>
        <v/>
      </c>
      <c r="N365" t="str">
        <f>IFERROR(IF(VLOOKUP('Xlookup set'!$S404,'Xlookup set'!$A$1:$R$1239,15,FALSE)=0,"",VLOOKUP('Xlookup set'!$S404,'Xlookup set'!$A$1:$R$1239,15,FALSE)),"")</f>
        <v/>
      </c>
      <c r="O365" t="str">
        <f>IFERROR(IF(VLOOKUP('Xlookup set'!$S404,'Xlookup set'!$A$1:$R$1239,16,FALSE)=0,"",VLOOKUP('Xlookup set'!$S404,'Xlookup set'!$A$1:$R$1239,16,FALSE)),"")</f>
        <v/>
      </c>
      <c r="P365" t="str">
        <f t="array" aca="1" ref="P365" ca="1">IFERROR(Y2IF(VLOOKUP('Xlookup set'!$S404,'Xlookup set'!$A$1:$R$1239,17,FALSE)=0,"",VLOOKUP('Xlookup set'!$S404,'Xlookup set'!$A$1:$R$1239,17,FALSE)),"")</f>
        <v/>
      </c>
      <c r="Q365" t="str">
        <f>IFERROR(IF(VLOOKUP('Xlookup set'!$S404,'Xlookup set'!$A$1:$R$1239,18,FALSE)=0,"",VLOOKUP('Xlookup set'!$S404,'Xlookup set'!$A$1:$R$1239,18,FALSE)),"")</f>
        <v/>
      </c>
    </row>
    <row r="366" spans="1:17">
      <c r="A366" t="str">
        <f>IFERROR(VLOOKUP('Xlookup set'!$S366,'Xlookup set'!$A$1:$R$1239,2,FALSE),"")</f>
        <v/>
      </c>
      <c r="B366" t="str">
        <f>IF(I366&lt;&gt;"",ドッグキャリー!$I$2,"")</f>
        <v/>
      </c>
      <c r="C366" t="str">
        <f t="shared" si="12"/>
        <v/>
      </c>
      <c r="D366" t="str">
        <f t="shared" si="13"/>
        <v/>
      </c>
      <c r="H366" s="74" t="str">
        <f>IFERROR(IF(VLOOKUP('Xlookup set'!$S366,'Xlookup set'!$A$1:$R$1239,9,FALSE)=0,"",VLOOKUP('Xlookup set'!$S366,'Xlookup set'!$A$1:$R$1239,9,FALSE)),"")</f>
        <v/>
      </c>
      <c r="I366" t="str">
        <f>IFERROR(IF(VLOOKUP('Xlookup set'!$S366,'Xlookup set'!$A$1:$R$1239,10,FALSE)=0,"",VLOOKUP('Xlookup set'!$S366,'Xlookup set'!$A$1:$R$1239,10,FALSE)),"")</f>
        <v/>
      </c>
      <c r="J366" t="str">
        <f>IFERROR(IF(VLOOKUP('Xlookup set'!$S405,'Xlookup set'!$A$1:$R$1239,11,FALSE)=0,"",VLOOKUP('Xlookup set'!$S405,'Xlookup set'!$A$1:$R$1239,11,FALSE)),"")</f>
        <v/>
      </c>
      <c r="K366" t="str">
        <f>IFERROR(IF(VLOOKUP('Xlookup set'!$S405,'Xlookup set'!$A$1:$R$1239,12,FALSE)=0,"",VLOOKUP('Xlookup set'!$S405,'Xlookup set'!$A$1:$R$1239,12,FALSE)),"")</f>
        <v/>
      </c>
      <c r="L366" t="str">
        <f>IFERROR(IF(VLOOKUP('Xlookup set'!$S405,'Xlookup set'!$A$1:$R$1239,13,FALSE)=0,"",VLOOKUP('Xlookup set'!$S405,'Xlookup set'!$A$1:$R$1239,13,FALSE)),"")</f>
        <v/>
      </c>
      <c r="M366" t="str">
        <f>IFERROR(IF(VLOOKUP('Xlookup set'!$S405,'Xlookup set'!$A$1:$R$1239,14,FALSE)=0,"",VLOOKUP('Xlookup set'!$S405,'Xlookup set'!$A$1:$R$1239,14,FALSE)),"")</f>
        <v/>
      </c>
      <c r="N366" t="str">
        <f>IFERROR(IF(VLOOKUP('Xlookup set'!$S405,'Xlookup set'!$A$1:$R$1239,15,FALSE)=0,"",VLOOKUP('Xlookup set'!$S405,'Xlookup set'!$A$1:$R$1239,15,FALSE)),"")</f>
        <v/>
      </c>
      <c r="O366" t="str">
        <f>IFERROR(IF(VLOOKUP('Xlookup set'!$S405,'Xlookup set'!$A$1:$R$1239,16,FALSE)=0,"",VLOOKUP('Xlookup set'!$S405,'Xlookup set'!$A$1:$R$1239,16,FALSE)),"")</f>
        <v/>
      </c>
      <c r="P366" t="str">
        <f t="array" aca="1" ref="P366" ca="1">IFERROR(Y2IF(VLOOKUP('Xlookup set'!$S405,'Xlookup set'!$A$1:$R$1239,17,FALSE)=0,"",VLOOKUP('Xlookup set'!$S405,'Xlookup set'!$A$1:$R$1239,17,FALSE)),"")</f>
        <v/>
      </c>
      <c r="Q366" t="str">
        <f>IFERROR(IF(VLOOKUP('Xlookup set'!$S405,'Xlookup set'!$A$1:$R$1239,18,FALSE)=0,"",VLOOKUP('Xlookup set'!$S405,'Xlookup set'!$A$1:$R$1239,18,FALSE)),"")</f>
        <v/>
      </c>
    </row>
    <row r="367" spans="1:17">
      <c r="A367" t="str">
        <f>IFERROR(VLOOKUP('Xlookup set'!$S367,'Xlookup set'!$A$1:$R$1239,2,FALSE),"")</f>
        <v/>
      </c>
      <c r="B367" t="str">
        <f>IF(I367&lt;&gt;"",ドッグキャリー!$I$2,"")</f>
        <v/>
      </c>
      <c r="C367" t="str">
        <f t="shared" si="12"/>
        <v/>
      </c>
      <c r="D367" t="str">
        <f t="shared" si="13"/>
        <v/>
      </c>
      <c r="H367" s="74" t="str">
        <f>IFERROR(IF(VLOOKUP('Xlookup set'!$S367,'Xlookup set'!$A$1:$R$1239,9,FALSE)=0,"",VLOOKUP('Xlookup set'!$S367,'Xlookup set'!$A$1:$R$1239,9,FALSE)),"")</f>
        <v/>
      </c>
      <c r="I367" t="str">
        <f>IFERROR(IF(VLOOKUP('Xlookup set'!$S367,'Xlookup set'!$A$1:$R$1239,10,FALSE)=0,"",VLOOKUP('Xlookup set'!$S367,'Xlookup set'!$A$1:$R$1239,10,FALSE)),"")</f>
        <v/>
      </c>
      <c r="J367" t="str">
        <f>IFERROR(IF(VLOOKUP('Xlookup set'!$S406,'Xlookup set'!$A$1:$R$1239,11,FALSE)=0,"",VLOOKUP('Xlookup set'!$S406,'Xlookup set'!$A$1:$R$1239,11,FALSE)),"")</f>
        <v/>
      </c>
      <c r="K367" t="str">
        <f>IFERROR(IF(VLOOKUP('Xlookup set'!$S406,'Xlookup set'!$A$1:$R$1239,12,FALSE)=0,"",VLOOKUP('Xlookup set'!$S406,'Xlookup set'!$A$1:$R$1239,12,FALSE)),"")</f>
        <v/>
      </c>
      <c r="L367" t="str">
        <f>IFERROR(IF(VLOOKUP('Xlookup set'!$S406,'Xlookup set'!$A$1:$R$1239,13,FALSE)=0,"",VLOOKUP('Xlookup set'!$S406,'Xlookup set'!$A$1:$R$1239,13,FALSE)),"")</f>
        <v/>
      </c>
      <c r="M367" t="str">
        <f>IFERROR(IF(VLOOKUP('Xlookup set'!$S406,'Xlookup set'!$A$1:$R$1239,14,FALSE)=0,"",VLOOKUP('Xlookup set'!$S406,'Xlookup set'!$A$1:$R$1239,14,FALSE)),"")</f>
        <v/>
      </c>
      <c r="N367" t="str">
        <f>IFERROR(IF(VLOOKUP('Xlookup set'!$S406,'Xlookup set'!$A$1:$R$1239,15,FALSE)=0,"",VLOOKUP('Xlookup set'!$S406,'Xlookup set'!$A$1:$R$1239,15,FALSE)),"")</f>
        <v/>
      </c>
      <c r="O367" t="str">
        <f>IFERROR(IF(VLOOKUP('Xlookup set'!$S406,'Xlookup set'!$A$1:$R$1239,16,FALSE)=0,"",VLOOKUP('Xlookup set'!$S406,'Xlookup set'!$A$1:$R$1239,16,FALSE)),"")</f>
        <v/>
      </c>
      <c r="P367" t="str">
        <f t="array" aca="1" ref="P367" ca="1">IFERROR(Y2IF(VLOOKUP('Xlookup set'!$S406,'Xlookup set'!$A$1:$R$1239,17,FALSE)=0,"",VLOOKUP('Xlookup set'!$S406,'Xlookup set'!$A$1:$R$1239,17,FALSE)),"")</f>
        <v/>
      </c>
      <c r="Q367" t="str">
        <f>IFERROR(IF(VLOOKUP('Xlookup set'!$S406,'Xlookup set'!$A$1:$R$1239,18,FALSE)=0,"",VLOOKUP('Xlookup set'!$S406,'Xlookup set'!$A$1:$R$1239,18,FALSE)),"")</f>
        <v/>
      </c>
    </row>
    <row r="368" spans="1:17">
      <c r="A368" t="str">
        <f>IFERROR(VLOOKUP('Xlookup set'!$S368,'Xlookup set'!$A$1:$R$1239,2,FALSE),"")</f>
        <v/>
      </c>
      <c r="B368" t="str">
        <f>IF(I368&lt;&gt;"",ドッグキャリー!$I$2,"")</f>
        <v/>
      </c>
      <c r="C368" t="str">
        <f t="shared" si="12"/>
        <v/>
      </c>
      <c r="D368" t="str">
        <f t="shared" si="13"/>
        <v/>
      </c>
      <c r="H368" s="74" t="str">
        <f>IFERROR(IF(VLOOKUP('Xlookup set'!$S368,'Xlookup set'!$A$1:$R$1239,9,FALSE)=0,"",VLOOKUP('Xlookup set'!$S368,'Xlookup set'!$A$1:$R$1239,9,FALSE)),"")</f>
        <v/>
      </c>
      <c r="I368" t="str">
        <f>IFERROR(IF(VLOOKUP('Xlookup set'!$S368,'Xlookup set'!$A$1:$R$1239,10,FALSE)=0,"",VLOOKUP('Xlookup set'!$S368,'Xlookup set'!$A$1:$R$1239,10,FALSE)),"")</f>
        <v/>
      </c>
      <c r="J368" t="str">
        <f>IFERROR(IF(VLOOKUP('Xlookup set'!$S407,'Xlookup set'!$A$1:$R$1239,11,FALSE)=0,"",VLOOKUP('Xlookup set'!$S407,'Xlookup set'!$A$1:$R$1239,11,FALSE)),"")</f>
        <v/>
      </c>
      <c r="K368" t="str">
        <f>IFERROR(IF(VLOOKUP('Xlookup set'!$S407,'Xlookup set'!$A$1:$R$1239,12,FALSE)=0,"",VLOOKUP('Xlookup set'!$S407,'Xlookup set'!$A$1:$R$1239,12,FALSE)),"")</f>
        <v/>
      </c>
      <c r="L368" t="str">
        <f>IFERROR(IF(VLOOKUP('Xlookup set'!$S407,'Xlookup set'!$A$1:$R$1239,13,FALSE)=0,"",VLOOKUP('Xlookup set'!$S407,'Xlookup set'!$A$1:$R$1239,13,FALSE)),"")</f>
        <v/>
      </c>
      <c r="M368" t="str">
        <f>IFERROR(IF(VLOOKUP('Xlookup set'!$S407,'Xlookup set'!$A$1:$R$1239,14,FALSE)=0,"",VLOOKUP('Xlookup set'!$S407,'Xlookup set'!$A$1:$R$1239,14,FALSE)),"")</f>
        <v/>
      </c>
      <c r="N368" t="str">
        <f>IFERROR(IF(VLOOKUP('Xlookup set'!$S407,'Xlookup set'!$A$1:$R$1239,15,FALSE)=0,"",VLOOKUP('Xlookup set'!$S407,'Xlookup set'!$A$1:$R$1239,15,FALSE)),"")</f>
        <v/>
      </c>
      <c r="O368" t="str">
        <f>IFERROR(IF(VLOOKUP('Xlookup set'!$S407,'Xlookup set'!$A$1:$R$1239,16,FALSE)=0,"",VLOOKUP('Xlookup set'!$S407,'Xlookup set'!$A$1:$R$1239,16,FALSE)),"")</f>
        <v/>
      </c>
      <c r="P368" t="str">
        <f t="array" aca="1" ref="P368" ca="1">IFERROR(Y2IF(VLOOKUP('Xlookup set'!$S407,'Xlookup set'!$A$1:$R$1239,17,FALSE)=0,"",VLOOKUP('Xlookup set'!$S407,'Xlookup set'!$A$1:$R$1239,17,FALSE)),"")</f>
        <v/>
      </c>
      <c r="Q368" t="str">
        <f>IFERROR(IF(VLOOKUP('Xlookup set'!$S407,'Xlookup set'!$A$1:$R$1239,18,FALSE)=0,"",VLOOKUP('Xlookup set'!$S407,'Xlookup set'!$A$1:$R$1239,18,FALSE)),"")</f>
        <v/>
      </c>
    </row>
    <row r="369" spans="1:17">
      <c r="A369" t="str">
        <f>IFERROR(VLOOKUP('Xlookup set'!$S369,'Xlookup set'!$A$1:$R$1239,2,FALSE),"")</f>
        <v/>
      </c>
      <c r="B369" t="str">
        <f>IF(I369&lt;&gt;"",ドッグキャリー!$I$2,"")</f>
        <v/>
      </c>
      <c r="C369" t="str">
        <f t="shared" si="12"/>
        <v/>
      </c>
      <c r="D369" t="str">
        <f t="shared" si="13"/>
        <v/>
      </c>
      <c r="H369" s="74" t="str">
        <f>IFERROR(IF(VLOOKUP('Xlookup set'!$S369,'Xlookup set'!$A$1:$R$1239,9,FALSE)=0,"",VLOOKUP('Xlookup set'!$S369,'Xlookup set'!$A$1:$R$1239,9,FALSE)),"")</f>
        <v/>
      </c>
      <c r="I369" t="str">
        <f>IFERROR(IF(VLOOKUP('Xlookup set'!$S369,'Xlookup set'!$A$1:$R$1239,10,FALSE)=0,"",VLOOKUP('Xlookup set'!$S369,'Xlookup set'!$A$1:$R$1239,10,FALSE)),"")</f>
        <v/>
      </c>
      <c r="J369" t="str">
        <f>IFERROR(IF(VLOOKUP('Xlookup set'!$S408,'Xlookup set'!$A$1:$R$1239,11,FALSE)=0,"",VLOOKUP('Xlookup set'!$S408,'Xlookup set'!$A$1:$R$1239,11,FALSE)),"")</f>
        <v/>
      </c>
      <c r="K369" t="str">
        <f>IFERROR(IF(VLOOKUP('Xlookup set'!$S408,'Xlookup set'!$A$1:$R$1239,12,FALSE)=0,"",VLOOKUP('Xlookup set'!$S408,'Xlookup set'!$A$1:$R$1239,12,FALSE)),"")</f>
        <v/>
      </c>
      <c r="L369" t="str">
        <f>IFERROR(IF(VLOOKUP('Xlookup set'!$S408,'Xlookup set'!$A$1:$R$1239,13,FALSE)=0,"",VLOOKUP('Xlookup set'!$S408,'Xlookup set'!$A$1:$R$1239,13,FALSE)),"")</f>
        <v/>
      </c>
      <c r="M369" t="str">
        <f>IFERROR(IF(VLOOKUP('Xlookup set'!$S408,'Xlookup set'!$A$1:$R$1239,14,FALSE)=0,"",VLOOKUP('Xlookup set'!$S408,'Xlookup set'!$A$1:$R$1239,14,FALSE)),"")</f>
        <v/>
      </c>
      <c r="N369" t="str">
        <f>IFERROR(IF(VLOOKUP('Xlookup set'!$S408,'Xlookup set'!$A$1:$R$1239,15,FALSE)=0,"",VLOOKUP('Xlookup set'!$S408,'Xlookup set'!$A$1:$R$1239,15,FALSE)),"")</f>
        <v/>
      </c>
      <c r="O369" t="str">
        <f>IFERROR(IF(VLOOKUP('Xlookup set'!$S408,'Xlookup set'!$A$1:$R$1239,16,FALSE)=0,"",VLOOKUP('Xlookup set'!$S408,'Xlookup set'!$A$1:$R$1239,16,FALSE)),"")</f>
        <v/>
      </c>
      <c r="P369" t="str">
        <f t="array" aca="1" ref="P369" ca="1">IFERROR(Y2IF(VLOOKUP('Xlookup set'!$S408,'Xlookup set'!$A$1:$R$1239,17,FALSE)=0,"",VLOOKUP('Xlookup set'!$S408,'Xlookup set'!$A$1:$R$1239,17,FALSE)),"")</f>
        <v/>
      </c>
      <c r="Q369" t="str">
        <f>IFERROR(IF(VLOOKUP('Xlookup set'!$S408,'Xlookup set'!$A$1:$R$1239,18,FALSE)=0,"",VLOOKUP('Xlookup set'!$S408,'Xlookup set'!$A$1:$R$1239,18,FALSE)),"")</f>
        <v/>
      </c>
    </row>
    <row r="370" spans="1:17">
      <c r="A370" t="str">
        <f>IFERROR(VLOOKUP('Xlookup set'!$S370,'Xlookup set'!$A$1:$R$1239,2,FALSE),"")</f>
        <v/>
      </c>
      <c r="B370" t="str">
        <f>IF(I370&lt;&gt;"",ドッグキャリー!$I$2,"")</f>
        <v/>
      </c>
      <c r="C370" t="str">
        <f t="shared" si="12"/>
        <v/>
      </c>
      <c r="D370" t="str">
        <f t="shared" si="13"/>
        <v/>
      </c>
      <c r="H370" s="74" t="str">
        <f>IFERROR(IF(VLOOKUP('Xlookup set'!$S370,'Xlookup set'!$A$1:$R$1239,9,FALSE)=0,"",VLOOKUP('Xlookup set'!$S370,'Xlookup set'!$A$1:$R$1239,9,FALSE)),"")</f>
        <v/>
      </c>
      <c r="I370" t="str">
        <f>IFERROR(IF(VLOOKUP('Xlookup set'!$S370,'Xlookup set'!$A$1:$R$1239,10,FALSE)=0,"",VLOOKUP('Xlookup set'!$S370,'Xlookup set'!$A$1:$R$1239,10,FALSE)),"")</f>
        <v/>
      </c>
      <c r="J370" t="str">
        <f>IFERROR(IF(VLOOKUP('Xlookup set'!$S409,'Xlookup set'!$A$1:$R$1239,11,FALSE)=0,"",VLOOKUP('Xlookup set'!$S409,'Xlookup set'!$A$1:$R$1239,11,FALSE)),"")</f>
        <v/>
      </c>
      <c r="K370" t="str">
        <f>IFERROR(IF(VLOOKUP('Xlookup set'!$S409,'Xlookup set'!$A$1:$R$1239,12,FALSE)=0,"",VLOOKUP('Xlookup set'!$S409,'Xlookup set'!$A$1:$R$1239,12,FALSE)),"")</f>
        <v/>
      </c>
      <c r="L370" t="str">
        <f>IFERROR(IF(VLOOKUP('Xlookup set'!$S409,'Xlookup set'!$A$1:$R$1239,13,FALSE)=0,"",VLOOKUP('Xlookup set'!$S409,'Xlookup set'!$A$1:$R$1239,13,FALSE)),"")</f>
        <v/>
      </c>
      <c r="M370" t="str">
        <f>IFERROR(IF(VLOOKUP('Xlookup set'!$S409,'Xlookup set'!$A$1:$R$1239,14,FALSE)=0,"",VLOOKUP('Xlookup set'!$S409,'Xlookup set'!$A$1:$R$1239,14,FALSE)),"")</f>
        <v/>
      </c>
      <c r="N370" t="str">
        <f>IFERROR(IF(VLOOKUP('Xlookup set'!$S409,'Xlookup set'!$A$1:$R$1239,15,FALSE)=0,"",VLOOKUP('Xlookup set'!$S409,'Xlookup set'!$A$1:$R$1239,15,FALSE)),"")</f>
        <v/>
      </c>
      <c r="O370" t="str">
        <f>IFERROR(IF(VLOOKUP('Xlookup set'!$S409,'Xlookup set'!$A$1:$R$1239,16,FALSE)=0,"",VLOOKUP('Xlookup set'!$S409,'Xlookup set'!$A$1:$R$1239,16,FALSE)),"")</f>
        <v/>
      </c>
      <c r="P370" t="str">
        <f t="array" aca="1" ref="P370" ca="1">IFERROR(Y2IF(VLOOKUP('Xlookup set'!$S409,'Xlookup set'!$A$1:$R$1239,17,FALSE)=0,"",VLOOKUP('Xlookup set'!$S409,'Xlookup set'!$A$1:$R$1239,17,FALSE)),"")</f>
        <v/>
      </c>
      <c r="Q370" t="str">
        <f>IFERROR(IF(VLOOKUP('Xlookup set'!$S409,'Xlookup set'!$A$1:$R$1239,18,FALSE)=0,"",VLOOKUP('Xlookup set'!$S409,'Xlookup set'!$A$1:$R$1239,18,FALSE)),"")</f>
        <v/>
      </c>
    </row>
    <row r="371" spans="1:17">
      <c r="A371" t="str">
        <f>IFERROR(VLOOKUP('Xlookup set'!$S371,'Xlookup set'!$A$1:$R$1239,2,FALSE),"")</f>
        <v/>
      </c>
      <c r="B371" t="str">
        <f>IF(I371&lt;&gt;"",ドッグキャリー!$I$2,"")</f>
        <v/>
      </c>
      <c r="C371" t="str">
        <f t="shared" si="12"/>
        <v/>
      </c>
      <c r="D371" t="str">
        <f t="shared" si="13"/>
        <v/>
      </c>
      <c r="H371" s="74" t="str">
        <f>IFERROR(IF(VLOOKUP('Xlookup set'!$S371,'Xlookup set'!$A$1:$R$1239,9,FALSE)=0,"",VLOOKUP('Xlookup set'!$S371,'Xlookup set'!$A$1:$R$1239,9,FALSE)),"")</f>
        <v/>
      </c>
      <c r="I371" t="str">
        <f>IFERROR(IF(VLOOKUP('Xlookup set'!$S371,'Xlookup set'!$A$1:$R$1239,10,FALSE)=0,"",VLOOKUP('Xlookup set'!$S371,'Xlookup set'!$A$1:$R$1239,10,FALSE)),"")</f>
        <v/>
      </c>
      <c r="J371" t="str">
        <f>IFERROR(IF(VLOOKUP('Xlookup set'!$S410,'Xlookup set'!$A$1:$R$1239,11,FALSE)=0,"",VLOOKUP('Xlookup set'!$S410,'Xlookup set'!$A$1:$R$1239,11,FALSE)),"")</f>
        <v/>
      </c>
      <c r="K371" t="str">
        <f>IFERROR(IF(VLOOKUP('Xlookup set'!$S410,'Xlookup set'!$A$1:$R$1239,12,FALSE)=0,"",VLOOKUP('Xlookup set'!$S410,'Xlookup set'!$A$1:$R$1239,12,FALSE)),"")</f>
        <v/>
      </c>
      <c r="L371" t="str">
        <f>IFERROR(IF(VLOOKUP('Xlookup set'!$S410,'Xlookup set'!$A$1:$R$1239,13,FALSE)=0,"",VLOOKUP('Xlookup set'!$S410,'Xlookup set'!$A$1:$R$1239,13,FALSE)),"")</f>
        <v/>
      </c>
      <c r="M371" t="str">
        <f>IFERROR(IF(VLOOKUP('Xlookup set'!$S410,'Xlookup set'!$A$1:$R$1239,14,FALSE)=0,"",VLOOKUP('Xlookup set'!$S410,'Xlookup set'!$A$1:$R$1239,14,FALSE)),"")</f>
        <v/>
      </c>
      <c r="N371" t="str">
        <f>IFERROR(IF(VLOOKUP('Xlookup set'!$S410,'Xlookup set'!$A$1:$R$1239,15,FALSE)=0,"",VLOOKUP('Xlookup set'!$S410,'Xlookup set'!$A$1:$R$1239,15,FALSE)),"")</f>
        <v/>
      </c>
      <c r="O371" t="str">
        <f>IFERROR(IF(VLOOKUP('Xlookup set'!$S410,'Xlookup set'!$A$1:$R$1239,16,FALSE)=0,"",VLOOKUP('Xlookup set'!$S410,'Xlookup set'!$A$1:$R$1239,16,FALSE)),"")</f>
        <v/>
      </c>
      <c r="P371" t="str">
        <f t="array" aca="1" ref="P371" ca="1">IFERROR(Y2IF(VLOOKUP('Xlookup set'!$S410,'Xlookup set'!$A$1:$R$1239,17,FALSE)=0,"",VLOOKUP('Xlookup set'!$S410,'Xlookup set'!$A$1:$R$1239,17,FALSE)),"")</f>
        <v/>
      </c>
      <c r="Q371" t="str">
        <f>IFERROR(IF(VLOOKUP('Xlookup set'!$S410,'Xlookup set'!$A$1:$R$1239,18,FALSE)=0,"",VLOOKUP('Xlookup set'!$S410,'Xlookup set'!$A$1:$R$1239,18,FALSE)),"")</f>
        <v/>
      </c>
    </row>
    <row r="372" spans="1:17">
      <c r="A372" t="str">
        <f>IFERROR(VLOOKUP('Xlookup set'!$S372,'Xlookup set'!$A$1:$R$1239,2,FALSE),"")</f>
        <v/>
      </c>
      <c r="B372" t="str">
        <f>IF(I372&lt;&gt;"",ドッグキャリー!$I$2,"")</f>
        <v/>
      </c>
      <c r="C372" t="str">
        <f t="shared" si="12"/>
        <v/>
      </c>
      <c r="D372" t="str">
        <f t="shared" si="13"/>
        <v/>
      </c>
      <c r="H372" s="74" t="str">
        <f>IFERROR(IF(VLOOKUP('Xlookup set'!$S372,'Xlookup set'!$A$1:$R$1239,9,FALSE)=0,"",VLOOKUP('Xlookup set'!$S372,'Xlookup set'!$A$1:$R$1239,9,FALSE)),"")</f>
        <v/>
      </c>
      <c r="I372" t="str">
        <f>IFERROR(IF(VLOOKUP('Xlookup set'!$S372,'Xlookup set'!$A$1:$R$1239,10,FALSE)=0,"",VLOOKUP('Xlookup set'!$S372,'Xlookup set'!$A$1:$R$1239,10,FALSE)),"")</f>
        <v/>
      </c>
      <c r="J372" t="str">
        <f>IFERROR(IF(VLOOKUP('Xlookup set'!$S411,'Xlookup set'!$A$1:$R$1239,11,FALSE)=0,"",VLOOKUP('Xlookup set'!$S411,'Xlookup set'!$A$1:$R$1239,11,FALSE)),"")</f>
        <v/>
      </c>
      <c r="K372" t="str">
        <f>IFERROR(IF(VLOOKUP('Xlookup set'!$S411,'Xlookup set'!$A$1:$R$1239,12,FALSE)=0,"",VLOOKUP('Xlookup set'!$S411,'Xlookup set'!$A$1:$R$1239,12,FALSE)),"")</f>
        <v/>
      </c>
      <c r="L372" t="str">
        <f>IFERROR(IF(VLOOKUP('Xlookup set'!$S411,'Xlookup set'!$A$1:$R$1239,13,FALSE)=0,"",VLOOKUP('Xlookup set'!$S411,'Xlookup set'!$A$1:$R$1239,13,FALSE)),"")</f>
        <v/>
      </c>
      <c r="M372" t="str">
        <f>IFERROR(IF(VLOOKUP('Xlookup set'!$S411,'Xlookup set'!$A$1:$R$1239,14,FALSE)=0,"",VLOOKUP('Xlookup set'!$S411,'Xlookup set'!$A$1:$R$1239,14,FALSE)),"")</f>
        <v/>
      </c>
      <c r="N372" t="str">
        <f>IFERROR(IF(VLOOKUP('Xlookup set'!$S411,'Xlookup set'!$A$1:$R$1239,15,FALSE)=0,"",VLOOKUP('Xlookup set'!$S411,'Xlookup set'!$A$1:$R$1239,15,FALSE)),"")</f>
        <v/>
      </c>
      <c r="O372" t="str">
        <f>IFERROR(IF(VLOOKUP('Xlookup set'!$S411,'Xlookup set'!$A$1:$R$1239,16,FALSE)=0,"",VLOOKUP('Xlookup set'!$S411,'Xlookup set'!$A$1:$R$1239,16,FALSE)),"")</f>
        <v/>
      </c>
      <c r="P372" t="str">
        <f t="array" aca="1" ref="P372" ca="1">IFERROR(Y2IF(VLOOKUP('Xlookup set'!$S411,'Xlookup set'!$A$1:$R$1239,17,FALSE)=0,"",VLOOKUP('Xlookup set'!$S411,'Xlookup set'!$A$1:$R$1239,17,FALSE)),"")</f>
        <v/>
      </c>
      <c r="Q372" t="str">
        <f>IFERROR(IF(VLOOKUP('Xlookup set'!$S411,'Xlookup set'!$A$1:$R$1239,18,FALSE)=0,"",VLOOKUP('Xlookup set'!$S411,'Xlookup set'!$A$1:$R$1239,18,FALSE)),"")</f>
        <v/>
      </c>
    </row>
    <row r="373" spans="1:17">
      <c r="A373" t="str">
        <f>IFERROR(VLOOKUP('Xlookup set'!$S373,'Xlookup set'!$A$1:$R$1239,2,FALSE),"")</f>
        <v/>
      </c>
      <c r="B373" t="str">
        <f>IF(I373&lt;&gt;"",ドッグキャリー!$I$2,"")</f>
        <v/>
      </c>
      <c r="C373" t="str">
        <f t="shared" si="12"/>
        <v/>
      </c>
      <c r="D373" t="str">
        <f t="shared" si="13"/>
        <v/>
      </c>
      <c r="H373" s="74" t="str">
        <f>IFERROR(IF(VLOOKUP('Xlookup set'!$S373,'Xlookup set'!$A$1:$R$1239,9,FALSE)=0,"",VLOOKUP('Xlookup set'!$S373,'Xlookup set'!$A$1:$R$1239,9,FALSE)),"")</f>
        <v/>
      </c>
      <c r="I373" t="str">
        <f>IFERROR(IF(VLOOKUP('Xlookup set'!$S373,'Xlookup set'!$A$1:$R$1239,10,FALSE)=0,"",VLOOKUP('Xlookup set'!$S373,'Xlookup set'!$A$1:$R$1239,10,FALSE)),"")</f>
        <v/>
      </c>
      <c r="J373" t="str">
        <f>IFERROR(IF(VLOOKUP('Xlookup set'!$S412,'Xlookup set'!$A$1:$R$1239,11,FALSE)=0,"",VLOOKUP('Xlookup set'!$S412,'Xlookup set'!$A$1:$R$1239,11,FALSE)),"")</f>
        <v/>
      </c>
      <c r="K373" t="str">
        <f>IFERROR(IF(VLOOKUP('Xlookup set'!$S412,'Xlookup set'!$A$1:$R$1239,12,FALSE)=0,"",VLOOKUP('Xlookup set'!$S412,'Xlookup set'!$A$1:$R$1239,12,FALSE)),"")</f>
        <v/>
      </c>
      <c r="L373" t="str">
        <f>IFERROR(IF(VLOOKUP('Xlookup set'!$S412,'Xlookup set'!$A$1:$R$1239,13,FALSE)=0,"",VLOOKUP('Xlookup set'!$S412,'Xlookup set'!$A$1:$R$1239,13,FALSE)),"")</f>
        <v/>
      </c>
      <c r="M373" t="str">
        <f>IFERROR(IF(VLOOKUP('Xlookup set'!$S412,'Xlookup set'!$A$1:$R$1239,14,FALSE)=0,"",VLOOKUP('Xlookup set'!$S412,'Xlookup set'!$A$1:$R$1239,14,FALSE)),"")</f>
        <v/>
      </c>
      <c r="N373" t="str">
        <f>IFERROR(IF(VLOOKUP('Xlookup set'!$S412,'Xlookup set'!$A$1:$R$1239,15,FALSE)=0,"",VLOOKUP('Xlookup set'!$S412,'Xlookup set'!$A$1:$R$1239,15,FALSE)),"")</f>
        <v/>
      </c>
      <c r="O373" t="str">
        <f>IFERROR(IF(VLOOKUP('Xlookup set'!$S412,'Xlookup set'!$A$1:$R$1239,16,FALSE)=0,"",VLOOKUP('Xlookup set'!$S412,'Xlookup set'!$A$1:$R$1239,16,FALSE)),"")</f>
        <v/>
      </c>
      <c r="P373" t="str">
        <f t="array" aca="1" ref="P373" ca="1">IFERROR(Y2IF(VLOOKUP('Xlookup set'!$S412,'Xlookup set'!$A$1:$R$1239,17,FALSE)=0,"",VLOOKUP('Xlookup set'!$S412,'Xlookup set'!$A$1:$R$1239,17,FALSE)),"")</f>
        <v/>
      </c>
      <c r="Q373" t="str">
        <f>IFERROR(IF(VLOOKUP('Xlookup set'!$S412,'Xlookup set'!$A$1:$R$1239,18,FALSE)=0,"",VLOOKUP('Xlookup set'!$S412,'Xlookup set'!$A$1:$R$1239,18,FALSE)),"")</f>
        <v/>
      </c>
    </row>
    <row r="374" spans="1:17">
      <c r="A374" t="str">
        <f>IFERROR(VLOOKUP('Xlookup set'!$S374,'Xlookup set'!$A$1:$R$1239,2,FALSE),"")</f>
        <v/>
      </c>
      <c r="B374" t="str">
        <f>IF(I374&lt;&gt;"",ドッグキャリー!$I$2,"")</f>
        <v/>
      </c>
      <c r="C374" t="str">
        <f t="shared" si="12"/>
        <v/>
      </c>
      <c r="D374" t="str">
        <f t="shared" si="13"/>
        <v/>
      </c>
      <c r="H374" s="74" t="str">
        <f>IFERROR(IF(VLOOKUP('Xlookup set'!$S374,'Xlookup set'!$A$1:$R$1239,9,FALSE)=0,"",VLOOKUP('Xlookup set'!$S374,'Xlookup set'!$A$1:$R$1239,9,FALSE)),"")</f>
        <v/>
      </c>
      <c r="I374" t="str">
        <f>IFERROR(IF(VLOOKUP('Xlookup set'!$S374,'Xlookup set'!$A$1:$R$1239,10,FALSE)=0,"",VLOOKUP('Xlookup set'!$S374,'Xlookup set'!$A$1:$R$1239,10,FALSE)),"")</f>
        <v/>
      </c>
      <c r="J374" t="str">
        <f>IFERROR(IF(VLOOKUP('Xlookup set'!$S413,'Xlookup set'!$A$1:$R$1239,11,FALSE)=0,"",VLOOKUP('Xlookup set'!$S413,'Xlookup set'!$A$1:$R$1239,11,FALSE)),"")</f>
        <v/>
      </c>
      <c r="K374" t="str">
        <f>IFERROR(IF(VLOOKUP('Xlookup set'!$S413,'Xlookup set'!$A$1:$R$1239,12,FALSE)=0,"",VLOOKUP('Xlookup set'!$S413,'Xlookup set'!$A$1:$R$1239,12,FALSE)),"")</f>
        <v/>
      </c>
      <c r="L374" t="str">
        <f>IFERROR(IF(VLOOKUP('Xlookup set'!$S413,'Xlookup set'!$A$1:$R$1239,13,FALSE)=0,"",VLOOKUP('Xlookup set'!$S413,'Xlookup set'!$A$1:$R$1239,13,FALSE)),"")</f>
        <v/>
      </c>
      <c r="M374" t="str">
        <f>IFERROR(IF(VLOOKUP('Xlookup set'!$S413,'Xlookup set'!$A$1:$R$1239,14,FALSE)=0,"",VLOOKUP('Xlookup set'!$S413,'Xlookup set'!$A$1:$R$1239,14,FALSE)),"")</f>
        <v/>
      </c>
      <c r="N374" t="str">
        <f>IFERROR(IF(VLOOKUP('Xlookup set'!$S413,'Xlookup set'!$A$1:$R$1239,15,FALSE)=0,"",VLOOKUP('Xlookup set'!$S413,'Xlookup set'!$A$1:$R$1239,15,FALSE)),"")</f>
        <v/>
      </c>
      <c r="O374" t="str">
        <f>IFERROR(IF(VLOOKUP('Xlookup set'!$S413,'Xlookup set'!$A$1:$R$1239,16,FALSE)=0,"",VLOOKUP('Xlookup set'!$S413,'Xlookup set'!$A$1:$R$1239,16,FALSE)),"")</f>
        <v/>
      </c>
      <c r="P374" t="str">
        <f t="array" aca="1" ref="P374" ca="1">IFERROR(Y2IF(VLOOKUP('Xlookup set'!$S413,'Xlookup set'!$A$1:$R$1239,17,FALSE)=0,"",VLOOKUP('Xlookup set'!$S413,'Xlookup set'!$A$1:$R$1239,17,FALSE)),"")</f>
        <v/>
      </c>
      <c r="Q374" t="str">
        <f>IFERROR(IF(VLOOKUP('Xlookup set'!$S413,'Xlookup set'!$A$1:$R$1239,18,FALSE)=0,"",VLOOKUP('Xlookup set'!$S413,'Xlookup set'!$A$1:$R$1239,18,FALSE)),"")</f>
        <v/>
      </c>
    </row>
    <row r="375" spans="1:17">
      <c r="A375" t="str">
        <f>IFERROR(VLOOKUP('Xlookup set'!$S375,'Xlookup set'!$A$1:$R$1239,2,FALSE),"")</f>
        <v/>
      </c>
      <c r="B375" t="str">
        <f>IF(I375&lt;&gt;"",ドッグキャリー!$I$2,"")</f>
        <v/>
      </c>
      <c r="C375" t="str">
        <f t="shared" si="12"/>
        <v/>
      </c>
      <c r="D375" t="str">
        <f t="shared" si="13"/>
        <v/>
      </c>
      <c r="H375" s="74" t="str">
        <f>IFERROR(IF(VLOOKUP('Xlookup set'!$S375,'Xlookup set'!$A$1:$R$1239,9,FALSE)=0,"",VLOOKUP('Xlookup set'!$S375,'Xlookup set'!$A$1:$R$1239,9,FALSE)),"")</f>
        <v/>
      </c>
      <c r="I375" t="str">
        <f>IFERROR(IF(VLOOKUP('Xlookup set'!$S375,'Xlookup set'!$A$1:$R$1239,10,FALSE)=0,"",VLOOKUP('Xlookup set'!$S375,'Xlookup set'!$A$1:$R$1239,10,FALSE)),"")</f>
        <v/>
      </c>
      <c r="J375" t="str">
        <f>IFERROR(IF(VLOOKUP('Xlookup set'!$S414,'Xlookup set'!$A$1:$R$1239,11,FALSE)=0,"",VLOOKUP('Xlookup set'!$S414,'Xlookup set'!$A$1:$R$1239,11,FALSE)),"")</f>
        <v/>
      </c>
      <c r="K375" t="str">
        <f>IFERROR(IF(VLOOKUP('Xlookup set'!$S414,'Xlookup set'!$A$1:$R$1239,12,FALSE)=0,"",VLOOKUP('Xlookup set'!$S414,'Xlookup set'!$A$1:$R$1239,12,FALSE)),"")</f>
        <v/>
      </c>
      <c r="L375" t="str">
        <f>IFERROR(IF(VLOOKUP('Xlookup set'!$S414,'Xlookup set'!$A$1:$R$1239,13,FALSE)=0,"",VLOOKUP('Xlookup set'!$S414,'Xlookup set'!$A$1:$R$1239,13,FALSE)),"")</f>
        <v/>
      </c>
      <c r="M375" t="str">
        <f>IFERROR(IF(VLOOKUP('Xlookup set'!$S414,'Xlookup set'!$A$1:$R$1239,14,FALSE)=0,"",VLOOKUP('Xlookup set'!$S414,'Xlookup set'!$A$1:$R$1239,14,FALSE)),"")</f>
        <v/>
      </c>
      <c r="N375" t="str">
        <f>IFERROR(IF(VLOOKUP('Xlookup set'!$S414,'Xlookup set'!$A$1:$R$1239,15,FALSE)=0,"",VLOOKUP('Xlookup set'!$S414,'Xlookup set'!$A$1:$R$1239,15,FALSE)),"")</f>
        <v/>
      </c>
      <c r="O375" t="str">
        <f>IFERROR(IF(VLOOKUP('Xlookup set'!$S414,'Xlookup set'!$A$1:$R$1239,16,FALSE)=0,"",VLOOKUP('Xlookup set'!$S414,'Xlookup set'!$A$1:$R$1239,16,FALSE)),"")</f>
        <v/>
      </c>
      <c r="P375" t="str">
        <f t="array" aca="1" ref="P375" ca="1">IFERROR(Y2IF(VLOOKUP('Xlookup set'!$S414,'Xlookup set'!$A$1:$R$1239,17,FALSE)=0,"",VLOOKUP('Xlookup set'!$S414,'Xlookup set'!$A$1:$R$1239,17,FALSE)),"")</f>
        <v/>
      </c>
      <c r="Q375" t="str">
        <f>IFERROR(IF(VLOOKUP('Xlookup set'!$S414,'Xlookup set'!$A$1:$R$1239,18,FALSE)=0,"",VLOOKUP('Xlookup set'!$S414,'Xlookup set'!$A$1:$R$1239,18,FALSE)),"")</f>
        <v/>
      </c>
    </row>
    <row r="376" spans="1:17">
      <c r="A376" t="str">
        <f>IFERROR(VLOOKUP('Xlookup set'!$S376,'Xlookup set'!$A$1:$R$1239,2,FALSE),"")</f>
        <v/>
      </c>
      <c r="B376" t="str">
        <f>IF(I376&lt;&gt;"",ドッグキャリー!$I$2,"")</f>
        <v/>
      </c>
      <c r="C376" t="str">
        <f t="shared" si="12"/>
        <v/>
      </c>
      <c r="D376" t="str">
        <f t="shared" si="13"/>
        <v/>
      </c>
      <c r="H376" s="74" t="str">
        <f>IFERROR(IF(VLOOKUP('Xlookup set'!$S376,'Xlookup set'!$A$1:$R$1239,9,FALSE)=0,"",VLOOKUP('Xlookup set'!$S376,'Xlookup set'!$A$1:$R$1239,9,FALSE)),"")</f>
        <v/>
      </c>
      <c r="I376" t="str">
        <f>IFERROR(IF(VLOOKUP('Xlookup set'!$S376,'Xlookup set'!$A$1:$R$1239,10,FALSE)=0,"",VLOOKUP('Xlookup set'!$S376,'Xlookup set'!$A$1:$R$1239,10,FALSE)),"")</f>
        <v/>
      </c>
      <c r="J376" t="str">
        <f>IFERROR(IF(VLOOKUP('Xlookup set'!$S415,'Xlookup set'!$A$1:$R$1239,11,FALSE)=0,"",VLOOKUP('Xlookup set'!$S415,'Xlookup set'!$A$1:$R$1239,11,FALSE)),"")</f>
        <v/>
      </c>
      <c r="K376" t="str">
        <f>IFERROR(IF(VLOOKUP('Xlookup set'!$S415,'Xlookup set'!$A$1:$R$1239,12,FALSE)=0,"",VLOOKUP('Xlookup set'!$S415,'Xlookup set'!$A$1:$R$1239,12,FALSE)),"")</f>
        <v/>
      </c>
      <c r="L376" t="str">
        <f>IFERROR(IF(VLOOKUP('Xlookup set'!$S415,'Xlookup set'!$A$1:$R$1239,13,FALSE)=0,"",VLOOKUP('Xlookup set'!$S415,'Xlookup set'!$A$1:$R$1239,13,FALSE)),"")</f>
        <v/>
      </c>
      <c r="M376" t="str">
        <f>IFERROR(IF(VLOOKUP('Xlookup set'!$S415,'Xlookup set'!$A$1:$R$1239,14,FALSE)=0,"",VLOOKUP('Xlookup set'!$S415,'Xlookup set'!$A$1:$R$1239,14,FALSE)),"")</f>
        <v/>
      </c>
      <c r="N376" t="str">
        <f>IFERROR(IF(VLOOKUP('Xlookup set'!$S415,'Xlookup set'!$A$1:$R$1239,15,FALSE)=0,"",VLOOKUP('Xlookup set'!$S415,'Xlookup set'!$A$1:$R$1239,15,FALSE)),"")</f>
        <v/>
      </c>
      <c r="O376" t="str">
        <f>IFERROR(IF(VLOOKUP('Xlookup set'!$S415,'Xlookup set'!$A$1:$R$1239,16,FALSE)=0,"",VLOOKUP('Xlookup set'!$S415,'Xlookup set'!$A$1:$R$1239,16,FALSE)),"")</f>
        <v/>
      </c>
      <c r="P376" t="str">
        <f t="array" aca="1" ref="P376" ca="1">IFERROR(Y2IF(VLOOKUP('Xlookup set'!$S415,'Xlookup set'!$A$1:$R$1239,17,FALSE)=0,"",VLOOKUP('Xlookup set'!$S415,'Xlookup set'!$A$1:$R$1239,17,FALSE)),"")</f>
        <v/>
      </c>
      <c r="Q376" t="str">
        <f>IFERROR(IF(VLOOKUP('Xlookup set'!$S415,'Xlookup set'!$A$1:$R$1239,18,FALSE)=0,"",VLOOKUP('Xlookup set'!$S415,'Xlookup set'!$A$1:$R$1239,18,FALSE)),"")</f>
        <v/>
      </c>
    </row>
    <row r="377" spans="1:17">
      <c r="A377" t="str">
        <f>IFERROR(VLOOKUP('Xlookup set'!$S377,'Xlookup set'!$A$1:$R$1239,2,FALSE),"")</f>
        <v/>
      </c>
      <c r="B377" t="str">
        <f>IF(I377&lt;&gt;"",ドッグキャリー!$I$2,"")</f>
        <v/>
      </c>
      <c r="C377" t="str">
        <f t="shared" si="12"/>
        <v/>
      </c>
      <c r="D377" t="str">
        <f t="shared" si="13"/>
        <v/>
      </c>
      <c r="H377" s="74" t="str">
        <f>IFERROR(IF(VLOOKUP('Xlookup set'!$S377,'Xlookup set'!$A$1:$R$1239,9,FALSE)=0,"",VLOOKUP('Xlookup set'!$S377,'Xlookup set'!$A$1:$R$1239,9,FALSE)),"")</f>
        <v/>
      </c>
      <c r="I377" t="str">
        <f>IFERROR(IF(VLOOKUP('Xlookup set'!$S377,'Xlookup set'!$A$1:$R$1239,10,FALSE)=0,"",VLOOKUP('Xlookup set'!$S377,'Xlookup set'!$A$1:$R$1239,10,FALSE)),"")</f>
        <v/>
      </c>
      <c r="J377" t="str">
        <f>IFERROR(IF(VLOOKUP('Xlookup set'!$S416,'Xlookup set'!$A$1:$R$1239,11,FALSE)=0,"",VLOOKUP('Xlookup set'!$S416,'Xlookup set'!$A$1:$R$1239,11,FALSE)),"")</f>
        <v/>
      </c>
      <c r="K377" t="str">
        <f>IFERROR(IF(VLOOKUP('Xlookup set'!$S416,'Xlookup set'!$A$1:$R$1239,12,FALSE)=0,"",VLOOKUP('Xlookup set'!$S416,'Xlookup set'!$A$1:$R$1239,12,FALSE)),"")</f>
        <v/>
      </c>
      <c r="L377" t="str">
        <f>IFERROR(IF(VLOOKUP('Xlookup set'!$S416,'Xlookup set'!$A$1:$R$1239,13,FALSE)=0,"",VLOOKUP('Xlookup set'!$S416,'Xlookup set'!$A$1:$R$1239,13,FALSE)),"")</f>
        <v/>
      </c>
      <c r="M377" t="str">
        <f>IFERROR(IF(VLOOKUP('Xlookup set'!$S416,'Xlookup set'!$A$1:$R$1239,14,FALSE)=0,"",VLOOKUP('Xlookup set'!$S416,'Xlookup set'!$A$1:$R$1239,14,FALSE)),"")</f>
        <v/>
      </c>
      <c r="N377" t="str">
        <f>IFERROR(IF(VLOOKUP('Xlookup set'!$S416,'Xlookup set'!$A$1:$R$1239,15,FALSE)=0,"",VLOOKUP('Xlookup set'!$S416,'Xlookup set'!$A$1:$R$1239,15,FALSE)),"")</f>
        <v/>
      </c>
      <c r="O377" t="str">
        <f>IFERROR(IF(VLOOKUP('Xlookup set'!$S416,'Xlookup set'!$A$1:$R$1239,16,FALSE)=0,"",VLOOKUP('Xlookup set'!$S416,'Xlookup set'!$A$1:$R$1239,16,FALSE)),"")</f>
        <v/>
      </c>
      <c r="P377" t="str">
        <f t="array" aca="1" ref="P377" ca="1">IFERROR(Y2IF(VLOOKUP('Xlookup set'!$S416,'Xlookup set'!$A$1:$R$1239,17,FALSE)=0,"",VLOOKUP('Xlookup set'!$S416,'Xlookup set'!$A$1:$R$1239,17,FALSE)),"")</f>
        <v/>
      </c>
      <c r="Q377" t="str">
        <f>IFERROR(IF(VLOOKUP('Xlookup set'!$S416,'Xlookup set'!$A$1:$R$1239,18,FALSE)=0,"",VLOOKUP('Xlookup set'!$S416,'Xlookup set'!$A$1:$R$1239,18,FALSE)),"")</f>
        <v/>
      </c>
    </row>
    <row r="378" spans="1:17">
      <c r="A378" t="str">
        <f>IFERROR(VLOOKUP('Xlookup set'!$S378,'Xlookup set'!$A$1:$R$1239,2,FALSE),"")</f>
        <v/>
      </c>
      <c r="B378" t="str">
        <f>IF(I378&lt;&gt;"",ドッグキャリー!$I$2,"")</f>
        <v/>
      </c>
      <c r="C378" t="str">
        <f t="shared" si="12"/>
        <v/>
      </c>
      <c r="D378" t="str">
        <f t="shared" si="13"/>
        <v/>
      </c>
      <c r="H378" s="74" t="str">
        <f>IFERROR(IF(VLOOKUP('Xlookup set'!$S378,'Xlookup set'!$A$1:$R$1239,9,FALSE)=0,"",VLOOKUP('Xlookup set'!$S378,'Xlookup set'!$A$1:$R$1239,9,FALSE)),"")</f>
        <v/>
      </c>
      <c r="I378" t="str">
        <f>IFERROR(IF(VLOOKUP('Xlookup set'!$S378,'Xlookup set'!$A$1:$R$1239,10,FALSE)=0,"",VLOOKUP('Xlookup set'!$S378,'Xlookup set'!$A$1:$R$1239,10,FALSE)),"")</f>
        <v/>
      </c>
      <c r="J378" t="str">
        <f>IFERROR(IF(VLOOKUP('Xlookup set'!$S417,'Xlookup set'!$A$1:$R$1239,11,FALSE)=0,"",VLOOKUP('Xlookup set'!$S417,'Xlookup set'!$A$1:$R$1239,11,FALSE)),"")</f>
        <v/>
      </c>
      <c r="K378" t="str">
        <f>IFERROR(IF(VLOOKUP('Xlookup set'!$S417,'Xlookup set'!$A$1:$R$1239,12,FALSE)=0,"",VLOOKUP('Xlookup set'!$S417,'Xlookup set'!$A$1:$R$1239,12,FALSE)),"")</f>
        <v/>
      </c>
      <c r="L378" t="str">
        <f>IFERROR(IF(VLOOKUP('Xlookup set'!$S417,'Xlookup set'!$A$1:$R$1239,13,FALSE)=0,"",VLOOKUP('Xlookup set'!$S417,'Xlookup set'!$A$1:$R$1239,13,FALSE)),"")</f>
        <v/>
      </c>
      <c r="M378" t="str">
        <f>IFERROR(IF(VLOOKUP('Xlookup set'!$S417,'Xlookup set'!$A$1:$R$1239,14,FALSE)=0,"",VLOOKUP('Xlookup set'!$S417,'Xlookup set'!$A$1:$R$1239,14,FALSE)),"")</f>
        <v/>
      </c>
      <c r="N378" t="str">
        <f>IFERROR(IF(VLOOKUP('Xlookup set'!$S417,'Xlookup set'!$A$1:$R$1239,15,FALSE)=0,"",VLOOKUP('Xlookup set'!$S417,'Xlookup set'!$A$1:$R$1239,15,FALSE)),"")</f>
        <v/>
      </c>
      <c r="O378" t="str">
        <f>IFERROR(IF(VLOOKUP('Xlookup set'!$S417,'Xlookup set'!$A$1:$R$1239,16,FALSE)=0,"",VLOOKUP('Xlookup set'!$S417,'Xlookup set'!$A$1:$R$1239,16,FALSE)),"")</f>
        <v/>
      </c>
      <c r="P378" t="str">
        <f t="array" aca="1" ref="P378" ca="1">IFERROR(Y2IF(VLOOKUP('Xlookup set'!$S417,'Xlookup set'!$A$1:$R$1239,17,FALSE)=0,"",VLOOKUP('Xlookup set'!$S417,'Xlookup set'!$A$1:$R$1239,17,FALSE)),"")</f>
        <v/>
      </c>
      <c r="Q378" t="str">
        <f>IFERROR(IF(VLOOKUP('Xlookup set'!$S417,'Xlookup set'!$A$1:$R$1239,18,FALSE)=0,"",VLOOKUP('Xlookup set'!$S417,'Xlookup set'!$A$1:$R$1239,18,FALSE)),"")</f>
        <v/>
      </c>
    </row>
    <row r="379" spans="1:17">
      <c r="A379" t="str">
        <f>IFERROR(VLOOKUP('Xlookup set'!$S379,'Xlookup set'!$A$1:$R$1239,2,FALSE),"")</f>
        <v/>
      </c>
      <c r="B379" t="str">
        <f>IF(I379&lt;&gt;"",ドッグキャリー!$I$2,"")</f>
        <v/>
      </c>
      <c r="C379" t="str">
        <f t="shared" si="12"/>
        <v/>
      </c>
      <c r="D379" t="str">
        <f t="shared" si="13"/>
        <v/>
      </c>
      <c r="H379" s="74" t="str">
        <f>IFERROR(IF(VLOOKUP('Xlookup set'!$S379,'Xlookup set'!$A$1:$R$1239,9,FALSE)=0,"",VLOOKUP('Xlookup set'!$S379,'Xlookup set'!$A$1:$R$1239,9,FALSE)),"")</f>
        <v/>
      </c>
      <c r="I379" t="str">
        <f>IFERROR(IF(VLOOKUP('Xlookup set'!$S379,'Xlookup set'!$A$1:$R$1239,10,FALSE)=0,"",VLOOKUP('Xlookup set'!$S379,'Xlookup set'!$A$1:$R$1239,10,FALSE)),"")</f>
        <v/>
      </c>
      <c r="J379" t="str">
        <f>IFERROR(IF(VLOOKUP('Xlookup set'!$S418,'Xlookup set'!$A$1:$R$1239,11,FALSE)=0,"",VLOOKUP('Xlookup set'!$S418,'Xlookup set'!$A$1:$R$1239,11,FALSE)),"")</f>
        <v/>
      </c>
      <c r="K379" t="str">
        <f>IFERROR(IF(VLOOKUP('Xlookup set'!$S418,'Xlookup set'!$A$1:$R$1239,12,FALSE)=0,"",VLOOKUP('Xlookup set'!$S418,'Xlookup set'!$A$1:$R$1239,12,FALSE)),"")</f>
        <v/>
      </c>
      <c r="L379" t="str">
        <f>IFERROR(IF(VLOOKUP('Xlookup set'!$S418,'Xlookup set'!$A$1:$R$1239,13,FALSE)=0,"",VLOOKUP('Xlookup set'!$S418,'Xlookup set'!$A$1:$R$1239,13,FALSE)),"")</f>
        <v/>
      </c>
      <c r="M379" t="str">
        <f>IFERROR(IF(VLOOKUP('Xlookup set'!$S418,'Xlookup set'!$A$1:$R$1239,14,FALSE)=0,"",VLOOKUP('Xlookup set'!$S418,'Xlookup set'!$A$1:$R$1239,14,FALSE)),"")</f>
        <v/>
      </c>
      <c r="N379" t="str">
        <f>IFERROR(IF(VLOOKUP('Xlookup set'!$S418,'Xlookup set'!$A$1:$R$1239,15,FALSE)=0,"",VLOOKUP('Xlookup set'!$S418,'Xlookup set'!$A$1:$R$1239,15,FALSE)),"")</f>
        <v/>
      </c>
      <c r="O379" t="str">
        <f>IFERROR(IF(VLOOKUP('Xlookup set'!$S418,'Xlookup set'!$A$1:$R$1239,16,FALSE)=0,"",VLOOKUP('Xlookup set'!$S418,'Xlookup set'!$A$1:$R$1239,16,FALSE)),"")</f>
        <v/>
      </c>
      <c r="P379" t="str">
        <f t="array" aca="1" ref="P379" ca="1">IFERROR(Y2IF(VLOOKUP('Xlookup set'!$S418,'Xlookup set'!$A$1:$R$1239,17,FALSE)=0,"",VLOOKUP('Xlookup set'!$S418,'Xlookup set'!$A$1:$R$1239,17,FALSE)),"")</f>
        <v/>
      </c>
      <c r="Q379" t="str">
        <f>IFERROR(IF(VLOOKUP('Xlookup set'!$S418,'Xlookup set'!$A$1:$R$1239,18,FALSE)=0,"",VLOOKUP('Xlookup set'!$S418,'Xlookup set'!$A$1:$R$1239,18,FALSE)),"")</f>
        <v/>
      </c>
    </row>
    <row r="380" spans="1:17">
      <c r="A380" t="str">
        <f>IFERROR(VLOOKUP('Xlookup set'!$S380,'Xlookup set'!$A$1:$R$1239,2,FALSE),"")</f>
        <v/>
      </c>
      <c r="B380" t="str">
        <f>IF(I380&lt;&gt;"",ドッグキャリー!$I$2,"")</f>
        <v/>
      </c>
      <c r="C380" t="str">
        <f t="shared" si="12"/>
        <v/>
      </c>
      <c r="D380" t="str">
        <f t="shared" si="13"/>
        <v/>
      </c>
      <c r="H380" s="74" t="str">
        <f>IFERROR(IF(VLOOKUP('Xlookup set'!$S380,'Xlookup set'!$A$1:$R$1239,9,FALSE)=0,"",VLOOKUP('Xlookup set'!$S380,'Xlookup set'!$A$1:$R$1239,9,FALSE)),"")</f>
        <v/>
      </c>
      <c r="I380" t="str">
        <f>IFERROR(IF(VLOOKUP('Xlookup set'!$S380,'Xlookup set'!$A$1:$R$1239,10,FALSE)=0,"",VLOOKUP('Xlookup set'!$S380,'Xlookup set'!$A$1:$R$1239,10,FALSE)),"")</f>
        <v/>
      </c>
      <c r="J380" t="str">
        <f>IFERROR(IF(VLOOKUP('Xlookup set'!$S419,'Xlookup set'!$A$1:$R$1239,11,FALSE)=0,"",VLOOKUP('Xlookup set'!$S419,'Xlookup set'!$A$1:$R$1239,11,FALSE)),"")</f>
        <v/>
      </c>
      <c r="K380" t="str">
        <f>IFERROR(IF(VLOOKUP('Xlookup set'!$S419,'Xlookup set'!$A$1:$R$1239,12,FALSE)=0,"",VLOOKUP('Xlookup set'!$S419,'Xlookup set'!$A$1:$R$1239,12,FALSE)),"")</f>
        <v/>
      </c>
      <c r="L380" t="str">
        <f>IFERROR(IF(VLOOKUP('Xlookup set'!$S419,'Xlookup set'!$A$1:$R$1239,13,FALSE)=0,"",VLOOKUP('Xlookup set'!$S419,'Xlookup set'!$A$1:$R$1239,13,FALSE)),"")</f>
        <v/>
      </c>
      <c r="M380" t="str">
        <f>IFERROR(IF(VLOOKUP('Xlookup set'!$S419,'Xlookup set'!$A$1:$R$1239,14,FALSE)=0,"",VLOOKUP('Xlookup set'!$S419,'Xlookup set'!$A$1:$R$1239,14,FALSE)),"")</f>
        <v/>
      </c>
      <c r="N380" t="str">
        <f>IFERROR(IF(VLOOKUP('Xlookup set'!$S419,'Xlookup set'!$A$1:$R$1239,15,FALSE)=0,"",VLOOKUP('Xlookup set'!$S419,'Xlookup set'!$A$1:$R$1239,15,FALSE)),"")</f>
        <v/>
      </c>
      <c r="O380" t="str">
        <f>IFERROR(IF(VLOOKUP('Xlookup set'!$S419,'Xlookup set'!$A$1:$R$1239,16,FALSE)=0,"",VLOOKUP('Xlookup set'!$S419,'Xlookup set'!$A$1:$R$1239,16,FALSE)),"")</f>
        <v/>
      </c>
      <c r="P380" t="str">
        <f t="array" aca="1" ref="P380" ca="1">IFERROR(Y2IF(VLOOKUP('Xlookup set'!$S419,'Xlookup set'!$A$1:$R$1239,17,FALSE)=0,"",VLOOKUP('Xlookup set'!$S419,'Xlookup set'!$A$1:$R$1239,17,FALSE)),"")</f>
        <v/>
      </c>
      <c r="Q380" t="str">
        <f>IFERROR(IF(VLOOKUP('Xlookup set'!$S419,'Xlookup set'!$A$1:$R$1239,18,FALSE)=0,"",VLOOKUP('Xlookup set'!$S419,'Xlookup set'!$A$1:$R$1239,18,FALSE)),"")</f>
        <v/>
      </c>
    </row>
    <row r="381" spans="1:17">
      <c r="A381" t="str">
        <f>IFERROR(VLOOKUP('Xlookup set'!$S381,'Xlookup set'!$A$1:$R$1239,2,FALSE),"")</f>
        <v/>
      </c>
      <c r="B381" t="str">
        <f>IF(I381&lt;&gt;"",ドッグキャリー!$I$2,"")</f>
        <v/>
      </c>
      <c r="C381" t="str">
        <f t="shared" si="12"/>
        <v/>
      </c>
      <c r="D381" t="str">
        <f t="shared" si="13"/>
        <v/>
      </c>
      <c r="H381" s="74" t="str">
        <f>IFERROR(IF(VLOOKUP('Xlookup set'!$S381,'Xlookup set'!$A$1:$R$1239,9,FALSE)=0,"",VLOOKUP('Xlookup set'!$S381,'Xlookup set'!$A$1:$R$1239,9,FALSE)),"")</f>
        <v/>
      </c>
      <c r="I381" t="str">
        <f>IFERROR(IF(VLOOKUP('Xlookup set'!$S381,'Xlookup set'!$A$1:$R$1239,10,FALSE)=0,"",VLOOKUP('Xlookup set'!$S381,'Xlookup set'!$A$1:$R$1239,10,FALSE)),"")</f>
        <v/>
      </c>
      <c r="J381" t="str">
        <f>IFERROR(IF(VLOOKUP('Xlookup set'!$S420,'Xlookup set'!$A$1:$R$1239,11,FALSE)=0,"",VLOOKUP('Xlookup set'!$S420,'Xlookup set'!$A$1:$R$1239,11,FALSE)),"")</f>
        <v/>
      </c>
      <c r="K381" t="str">
        <f>IFERROR(IF(VLOOKUP('Xlookup set'!$S420,'Xlookup set'!$A$1:$R$1239,12,FALSE)=0,"",VLOOKUP('Xlookup set'!$S420,'Xlookup set'!$A$1:$R$1239,12,FALSE)),"")</f>
        <v/>
      </c>
      <c r="L381" t="str">
        <f>IFERROR(IF(VLOOKUP('Xlookup set'!$S420,'Xlookup set'!$A$1:$R$1239,13,FALSE)=0,"",VLOOKUP('Xlookup set'!$S420,'Xlookup set'!$A$1:$R$1239,13,FALSE)),"")</f>
        <v/>
      </c>
      <c r="M381" t="str">
        <f>IFERROR(IF(VLOOKUP('Xlookup set'!$S420,'Xlookup set'!$A$1:$R$1239,14,FALSE)=0,"",VLOOKUP('Xlookup set'!$S420,'Xlookup set'!$A$1:$R$1239,14,FALSE)),"")</f>
        <v/>
      </c>
      <c r="N381" t="str">
        <f>IFERROR(IF(VLOOKUP('Xlookup set'!$S420,'Xlookup set'!$A$1:$R$1239,15,FALSE)=0,"",VLOOKUP('Xlookup set'!$S420,'Xlookup set'!$A$1:$R$1239,15,FALSE)),"")</f>
        <v/>
      </c>
      <c r="O381" t="str">
        <f>IFERROR(IF(VLOOKUP('Xlookup set'!$S420,'Xlookup set'!$A$1:$R$1239,16,FALSE)=0,"",VLOOKUP('Xlookup set'!$S420,'Xlookup set'!$A$1:$R$1239,16,FALSE)),"")</f>
        <v/>
      </c>
      <c r="P381" t="str">
        <f t="array" aca="1" ref="P381" ca="1">IFERROR(Y2IF(VLOOKUP('Xlookup set'!$S420,'Xlookup set'!$A$1:$R$1239,17,FALSE)=0,"",VLOOKUP('Xlookup set'!$S420,'Xlookup set'!$A$1:$R$1239,17,FALSE)),"")</f>
        <v/>
      </c>
      <c r="Q381" t="str">
        <f>IFERROR(IF(VLOOKUP('Xlookup set'!$S420,'Xlookup set'!$A$1:$R$1239,18,FALSE)=0,"",VLOOKUP('Xlookup set'!$S420,'Xlookup set'!$A$1:$R$1239,18,FALSE)),"")</f>
        <v/>
      </c>
    </row>
    <row r="382" spans="1:17">
      <c r="A382" t="str">
        <f>IFERROR(VLOOKUP('Xlookup set'!$S382,'Xlookup set'!$A$1:$R$1239,2,FALSE),"")</f>
        <v/>
      </c>
      <c r="B382" t="str">
        <f>IF(I382&lt;&gt;"",ドッグキャリー!$I$2,"")</f>
        <v/>
      </c>
      <c r="C382" t="str">
        <f t="shared" si="12"/>
        <v/>
      </c>
      <c r="D382" t="str">
        <f t="shared" si="13"/>
        <v/>
      </c>
      <c r="H382" s="74" t="str">
        <f>IFERROR(IF(VLOOKUP('Xlookup set'!$S382,'Xlookup set'!$A$1:$R$1239,9,FALSE)=0,"",VLOOKUP('Xlookup set'!$S382,'Xlookup set'!$A$1:$R$1239,9,FALSE)),"")</f>
        <v/>
      </c>
      <c r="I382" t="str">
        <f>IFERROR(IF(VLOOKUP('Xlookup set'!$S382,'Xlookup set'!$A$1:$R$1239,10,FALSE)=0,"",VLOOKUP('Xlookup set'!$S382,'Xlookup set'!$A$1:$R$1239,10,FALSE)),"")</f>
        <v/>
      </c>
      <c r="J382" t="str">
        <f>IFERROR(IF(VLOOKUP('Xlookup set'!$S421,'Xlookup set'!$A$1:$R$1239,11,FALSE)=0,"",VLOOKUP('Xlookup set'!$S421,'Xlookup set'!$A$1:$R$1239,11,FALSE)),"")</f>
        <v/>
      </c>
      <c r="K382" t="str">
        <f>IFERROR(IF(VLOOKUP('Xlookup set'!$S421,'Xlookup set'!$A$1:$R$1239,12,FALSE)=0,"",VLOOKUP('Xlookup set'!$S421,'Xlookup set'!$A$1:$R$1239,12,FALSE)),"")</f>
        <v/>
      </c>
      <c r="L382" t="str">
        <f>IFERROR(IF(VLOOKUP('Xlookup set'!$S421,'Xlookup set'!$A$1:$R$1239,13,FALSE)=0,"",VLOOKUP('Xlookup set'!$S421,'Xlookup set'!$A$1:$R$1239,13,FALSE)),"")</f>
        <v/>
      </c>
      <c r="M382" t="str">
        <f>IFERROR(IF(VLOOKUP('Xlookup set'!$S421,'Xlookup set'!$A$1:$R$1239,14,FALSE)=0,"",VLOOKUP('Xlookup set'!$S421,'Xlookup set'!$A$1:$R$1239,14,FALSE)),"")</f>
        <v/>
      </c>
      <c r="N382" t="str">
        <f>IFERROR(IF(VLOOKUP('Xlookup set'!$S421,'Xlookup set'!$A$1:$R$1239,15,FALSE)=0,"",VLOOKUP('Xlookup set'!$S421,'Xlookup set'!$A$1:$R$1239,15,FALSE)),"")</f>
        <v/>
      </c>
      <c r="O382" t="str">
        <f>IFERROR(IF(VLOOKUP('Xlookup set'!$S421,'Xlookup set'!$A$1:$R$1239,16,FALSE)=0,"",VLOOKUP('Xlookup set'!$S421,'Xlookup set'!$A$1:$R$1239,16,FALSE)),"")</f>
        <v/>
      </c>
      <c r="P382" t="str">
        <f t="array" aca="1" ref="P382" ca="1">IFERROR(Y2IF(VLOOKUP('Xlookup set'!$S421,'Xlookup set'!$A$1:$R$1239,17,FALSE)=0,"",VLOOKUP('Xlookup set'!$S421,'Xlookup set'!$A$1:$R$1239,17,FALSE)),"")</f>
        <v/>
      </c>
      <c r="Q382" t="str">
        <f>IFERROR(IF(VLOOKUP('Xlookup set'!$S421,'Xlookup set'!$A$1:$R$1239,18,FALSE)=0,"",VLOOKUP('Xlookup set'!$S421,'Xlookup set'!$A$1:$R$1239,18,FALSE)),"")</f>
        <v/>
      </c>
    </row>
    <row r="383" spans="1:17">
      <c r="A383" t="str">
        <f>IFERROR(VLOOKUP('Xlookup set'!$S383,'Xlookup set'!$A$1:$R$1239,2,FALSE),"")</f>
        <v/>
      </c>
      <c r="B383" t="str">
        <f>IF(I383&lt;&gt;"",ドッグキャリー!$I$2,"")</f>
        <v/>
      </c>
      <c r="C383" t="str">
        <f t="shared" si="12"/>
        <v/>
      </c>
      <c r="D383" t="str">
        <f t="shared" si="13"/>
        <v/>
      </c>
      <c r="H383" s="74" t="str">
        <f>IFERROR(IF(VLOOKUP('Xlookup set'!$S383,'Xlookup set'!$A$1:$R$1239,9,FALSE)=0,"",VLOOKUP('Xlookup set'!$S383,'Xlookup set'!$A$1:$R$1239,9,FALSE)),"")</f>
        <v/>
      </c>
      <c r="I383" t="str">
        <f>IFERROR(IF(VLOOKUP('Xlookup set'!$S383,'Xlookup set'!$A$1:$R$1239,10,FALSE)=0,"",VLOOKUP('Xlookup set'!$S383,'Xlookup set'!$A$1:$R$1239,10,FALSE)),"")</f>
        <v/>
      </c>
      <c r="J383" t="str">
        <f>IFERROR(IF(VLOOKUP('Xlookup set'!$S422,'Xlookup set'!$A$1:$R$1239,11,FALSE)=0,"",VLOOKUP('Xlookup set'!$S422,'Xlookup set'!$A$1:$R$1239,11,FALSE)),"")</f>
        <v/>
      </c>
      <c r="K383" t="str">
        <f>IFERROR(IF(VLOOKUP('Xlookup set'!$S422,'Xlookup set'!$A$1:$R$1239,12,FALSE)=0,"",VLOOKUP('Xlookup set'!$S422,'Xlookup set'!$A$1:$R$1239,12,FALSE)),"")</f>
        <v/>
      </c>
      <c r="L383" t="str">
        <f>IFERROR(IF(VLOOKUP('Xlookup set'!$S422,'Xlookup set'!$A$1:$R$1239,13,FALSE)=0,"",VLOOKUP('Xlookup set'!$S422,'Xlookup set'!$A$1:$R$1239,13,FALSE)),"")</f>
        <v/>
      </c>
      <c r="M383" t="str">
        <f>IFERROR(IF(VLOOKUP('Xlookup set'!$S422,'Xlookup set'!$A$1:$R$1239,14,FALSE)=0,"",VLOOKUP('Xlookup set'!$S422,'Xlookup set'!$A$1:$R$1239,14,FALSE)),"")</f>
        <v/>
      </c>
      <c r="N383" t="str">
        <f>IFERROR(IF(VLOOKUP('Xlookup set'!$S422,'Xlookup set'!$A$1:$R$1239,15,FALSE)=0,"",VLOOKUP('Xlookup set'!$S422,'Xlookup set'!$A$1:$R$1239,15,FALSE)),"")</f>
        <v/>
      </c>
      <c r="O383" t="str">
        <f>IFERROR(IF(VLOOKUP('Xlookup set'!$S422,'Xlookup set'!$A$1:$R$1239,16,FALSE)=0,"",VLOOKUP('Xlookup set'!$S422,'Xlookup set'!$A$1:$R$1239,16,FALSE)),"")</f>
        <v/>
      </c>
      <c r="P383" t="str">
        <f t="array" aca="1" ref="P383" ca="1">IFERROR(Y2IF(VLOOKUP('Xlookup set'!$S422,'Xlookup set'!$A$1:$R$1239,17,FALSE)=0,"",VLOOKUP('Xlookup set'!$S422,'Xlookup set'!$A$1:$R$1239,17,FALSE)),"")</f>
        <v/>
      </c>
      <c r="Q383" t="str">
        <f>IFERROR(IF(VLOOKUP('Xlookup set'!$S422,'Xlookup set'!$A$1:$R$1239,18,FALSE)=0,"",VLOOKUP('Xlookup set'!$S422,'Xlookup set'!$A$1:$R$1239,18,FALSE)),"")</f>
        <v/>
      </c>
    </row>
    <row r="384" spans="1:17">
      <c r="A384" t="str">
        <f>IFERROR(VLOOKUP('Xlookup set'!$S384,'Xlookup set'!$A$1:$R$1239,2,FALSE),"")</f>
        <v/>
      </c>
      <c r="B384" t="str">
        <f>IF(I384&lt;&gt;"",ドッグキャリー!$I$2,"")</f>
        <v/>
      </c>
      <c r="C384" t="str">
        <f t="shared" si="12"/>
        <v/>
      </c>
      <c r="D384" t="str">
        <f t="shared" si="13"/>
        <v/>
      </c>
      <c r="H384" s="74" t="str">
        <f>IFERROR(IF(VLOOKUP('Xlookup set'!$S384,'Xlookup set'!$A$1:$R$1239,9,FALSE)=0,"",VLOOKUP('Xlookup set'!$S384,'Xlookup set'!$A$1:$R$1239,9,FALSE)),"")</f>
        <v/>
      </c>
      <c r="I384" t="str">
        <f>IFERROR(IF(VLOOKUP('Xlookup set'!$S384,'Xlookup set'!$A$1:$R$1239,10,FALSE)=0,"",VLOOKUP('Xlookup set'!$S384,'Xlookup set'!$A$1:$R$1239,10,FALSE)),"")</f>
        <v/>
      </c>
      <c r="J384" t="str">
        <f>IFERROR(IF(VLOOKUP('Xlookup set'!$S423,'Xlookup set'!$A$1:$R$1239,11,FALSE)=0,"",VLOOKUP('Xlookup set'!$S423,'Xlookup set'!$A$1:$R$1239,11,FALSE)),"")</f>
        <v/>
      </c>
      <c r="K384" t="str">
        <f>IFERROR(IF(VLOOKUP('Xlookup set'!$S423,'Xlookup set'!$A$1:$R$1239,12,FALSE)=0,"",VLOOKUP('Xlookup set'!$S423,'Xlookup set'!$A$1:$R$1239,12,FALSE)),"")</f>
        <v/>
      </c>
      <c r="L384" t="str">
        <f>IFERROR(IF(VLOOKUP('Xlookup set'!$S423,'Xlookup set'!$A$1:$R$1239,13,FALSE)=0,"",VLOOKUP('Xlookup set'!$S423,'Xlookup set'!$A$1:$R$1239,13,FALSE)),"")</f>
        <v/>
      </c>
      <c r="M384" t="str">
        <f>IFERROR(IF(VLOOKUP('Xlookup set'!$S423,'Xlookup set'!$A$1:$R$1239,14,FALSE)=0,"",VLOOKUP('Xlookup set'!$S423,'Xlookup set'!$A$1:$R$1239,14,FALSE)),"")</f>
        <v/>
      </c>
      <c r="N384" t="str">
        <f>IFERROR(IF(VLOOKUP('Xlookup set'!$S423,'Xlookup set'!$A$1:$R$1239,15,FALSE)=0,"",VLOOKUP('Xlookup set'!$S423,'Xlookup set'!$A$1:$R$1239,15,FALSE)),"")</f>
        <v/>
      </c>
      <c r="O384" t="str">
        <f>IFERROR(IF(VLOOKUP('Xlookup set'!$S423,'Xlookup set'!$A$1:$R$1239,16,FALSE)=0,"",VLOOKUP('Xlookup set'!$S423,'Xlookup set'!$A$1:$R$1239,16,FALSE)),"")</f>
        <v/>
      </c>
      <c r="P384" t="str">
        <f t="array" aca="1" ref="P384" ca="1">IFERROR(Y2IF(VLOOKUP('Xlookup set'!$S423,'Xlookup set'!$A$1:$R$1239,17,FALSE)=0,"",VLOOKUP('Xlookup set'!$S423,'Xlookup set'!$A$1:$R$1239,17,FALSE)),"")</f>
        <v/>
      </c>
      <c r="Q384" t="str">
        <f>IFERROR(IF(VLOOKUP('Xlookup set'!$S423,'Xlookup set'!$A$1:$R$1239,18,FALSE)=0,"",VLOOKUP('Xlookup set'!$S423,'Xlookup set'!$A$1:$R$1239,18,FALSE)),"")</f>
        <v/>
      </c>
    </row>
    <row r="385" spans="1:17">
      <c r="A385" t="str">
        <f>IFERROR(VLOOKUP('Xlookup set'!$S385,'Xlookup set'!$A$1:$R$1239,2,FALSE),"")</f>
        <v/>
      </c>
      <c r="B385" t="str">
        <f>IF(I385&lt;&gt;"",ドッグキャリー!$I$2,"")</f>
        <v/>
      </c>
      <c r="C385" t="str">
        <f t="shared" si="12"/>
        <v/>
      </c>
      <c r="D385" t="str">
        <f t="shared" si="13"/>
        <v/>
      </c>
      <c r="H385" s="74" t="str">
        <f>IFERROR(IF(VLOOKUP('Xlookup set'!$S385,'Xlookup set'!$A$1:$R$1239,9,FALSE)=0,"",VLOOKUP('Xlookup set'!$S385,'Xlookup set'!$A$1:$R$1239,9,FALSE)),"")</f>
        <v/>
      </c>
      <c r="I385" t="str">
        <f>IFERROR(IF(VLOOKUP('Xlookup set'!$S385,'Xlookup set'!$A$1:$R$1239,10,FALSE)=0,"",VLOOKUP('Xlookup set'!$S385,'Xlookup set'!$A$1:$R$1239,10,FALSE)),"")</f>
        <v/>
      </c>
      <c r="J385" t="str">
        <f>IFERROR(IF(VLOOKUP('Xlookup set'!$S424,'Xlookup set'!$A$1:$R$1239,11,FALSE)=0,"",VLOOKUP('Xlookup set'!$S424,'Xlookup set'!$A$1:$R$1239,11,FALSE)),"")</f>
        <v/>
      </c>
      <c r="K385" t="str">
        <f>IFERROR(IF(VLOOKUP('Xlookup set'!$S424,'Xlookup set'!$A$1:$R$1239,12,FALSE)=0,"",VLOOKUP('Xlookup set'!$S424,'Xlookup set'!$A$1:$R$1239,12,FALSE)),"")</f>
        <v/>
      </c>
      <c r="L385" t="str">
        <f>IFERROR(IF(VLOOKUP('Xlookup set'!$S424,'Xlookup set'!$A$1:$R$1239,13,FALSE)=0,"",VLOOKUP('Xlookup set'!$S424,'Xlookup set'!$A$1:$R$1239,13,FALSE)),"")</f>
        <v/>
      </c>
      <c r="M385" t="str">
        <f>IFERROR(IF(VLOOKUP('Xlookup set'!$S424,'Xlookup set'!$A$1:$R$1239,14,FALSE)=0,"",VLOOKUP('Xlookup set'!$S424,'Xlookup set'!$A$1:$R$1239,14,FALSE)),"")</f>
        <v/>
      </c>
      <c r="N385" t="str">
        <f>IFERROR(IF(VLOOKUP('Xlookup set'!$S424,'Xlookup set'!$A$1:$R$1239,15,FALSE)=0,"",VLOOKUP('Xlookup set'!$S424,'Xlookup set'!$A$1:$R$1239,15,FALSE)),"")</f>
        <v/>
      </c>
      <c r="O385" t="str">
        <f>IFERROR(IF(VLOOKUP('Xlookup set'!$S424,'Xlookup set'!$A$1:$R$1239,16,FALSE)=0,"",VLOOKUP('Xlookup set'!$S424,'Xlookup set'!$A$1:$R$1239,16,FALSE)),"")</f>
        <v/>
      </c>
      <c r="P385" t="str">
        <f t="array" aca="1" ref="P385" ca="1">IFERROR(Y2IF(VLOOKUP('Xlookup set'!$S424,'Xlookup set'!$A$1:$R$1239,17,FALSE)=0,"",VLOOKUP('Xlookup set'!$S424,'Xlookup set'!$A$1:$R$1239,17,FALSE)),"")</f>
        <v/>
      </c>
      <c r="Q385" t="str">
        <f>IFERROR(IF(VLOOKUP('Xlookup set'!$S424,'Xlookup set'!$A$1:$R$1239,18,FALSE)=0,"",VLOOKUP('Xlookup set'!$S424,'Xlookup set'!$A$1:$R$1239,18,FALSE)),"")</f>
        <v/>
      </c>
    </row>
    <row r="386" spans="1:17">
      <c r="A386" t="str">
        <f>IFERROR(VLOOKUP('Xlookup set'!$S386,'Xlookup set'!$A$1:$R$1239,2,FALSE),"")</f>
        <v/>
      </c>
      <c r="B386" t="str">
        <f>IF(I386&lt;&gt;"",ドッグキャリー!$I$2,"")</f>
        <v/>
      </c>
      <c r="C386" t="str">
        <f t="shared" si="12"/>
        <v/>
      </c>
      <c r="D386" t="str">
        <f t="shared" si="13"/>
        <v/>
      </c>
      <c r="H386" s="74" t="str">
        <f>IFERROR(IF(VLOOKUP('Xlookup set'!$S386,'Xlookup set'!$A$1:$R$1239,9,FALSE)=0,"",VLOOKUP('Xlookup set'!$S386,'Xlookup set'!$A$1:$R$1239,9,FALSE)),"")</f>
        <v/>
      </c>
      <c r="I386" t="str">
        <f>IFERROR(IF(VLOOKUP('Xlookup set'!$S386,'Xlookup set'!$A$1:$R$1239,10,FALSE)=0,"",VLOOKUP('Xlookup set'!$S386,'Xlookup set'!$A$1:$R$1239,10,FALSE)),"")</f>
        <v/>
      </c>
      <c r="J386" t="str">
        <f>IFERROR(IF(VLOOKUP('Xlookup set'!$S425,'Xlookup set'!$A$1:$R$1239,11,FALSE)=0,"",VLOOKUP('Xlookup set'!$S425,'Xlookup set'!$A$1:$R$1239,11,FALSE)),"")</f>
        <v/>
      </c>
      <c r="K386" t="str">
        <f>IFERROR(IF(VLOOKUP('Xlookup set'!$S425,'Xlookup set'!$A$1:$R$1239,12,FALSE)=0,"",VLOOKUP('Xlookup set'!$S425,'Xlookup set'!$A$1:$R$1239,12,FALSE)),"")</f>
        <v/>
      </c>
      <c r="L386" t="str">
        <f>IFERROR(IF(VLOOKUP('Xlookup set'!$S425,'Xlookup set'!$A$1:$R$1239,13,FALSE)=0,"",VLOOKUP('Xlookup set'!$S425,'Xlookup set'!$A$1:$R$1239,13,FALSE)),"")</f>
        <v/>
      </c>
      <c r="M386" t="str">
        <f>IFERROR(IF(VLOOKUP('Xlookup set'!$S425,'Xlookup set'!$A$1:$R$1239,14,FALSE)=0,"",VLOOKUP('Xlookup set'!$S425,'Xlookup set'!$A$1:$R$1239,14,FALSE)),"")</f>
        <v/>
      </c>
      <c r="N386" t="str">
        <f>IFERROR(IF(VLOOKUP('Xlookup set'!$S425,'Xlookup set'!$A$1:$R$1239,15,FALSE)=0,"",VLOOKUP('Xlookup set'!$S425,'Xlookup set'!$A$1:$R$1239,15,FALSE)),"")</f>
        <v/>
      </c>
      <c r="O386" t="str">
        <f>IFERROR(IF(VLOOKUP('Xlookup set'!$S425,'Xlookup set'!$A$1:$R$1239,16,FALSE)=0,"",VLOOKUP('Xlookup set'!$S425,'Xlookup set'!$A$1:$R$1239,16,FALSE)),"")</f>
        <v/>
      </c>
      <c r="P386" t="str">
        <f t="array" aca="1" ref="P386" ca="1">IFERROR(Y2IF(VLOOKUP('Xlookup set'!$S425,'Xlookup set'!$A$1:$R$1239,17,FALSE)=0,"",VLOOKUP('Xlookup set'!$S425,'Xlookup set'!$A$1:$R$1239,17,FALSE)),"")</f>
        <v/>
      </c>
      <c r="Q386" t="str">
        <f>IFERROR(IF(VLOOKUP('Xlookup set'!$S425,'Xlookup set'!$A$1:$R$1239,18,FALSE)=0,"",VLOOKUP('Xlookup set'!$S425,'Xlookup set'!$A$1:$R$1239,18,FALSE)),"")</f>
        <v/>
      </c>
    </row>
    <row r="387" spans="1:17">
      <c r="A387" t="str">
        <f>IFERROR(VLOOKUP('Xlookup set'!$S387,'Xlookup set'!$A$1:$R$1239,2,FALSE),"")</f>
        <v/>
      </c>
      <c r="B387" t="str">
        <f>IF(I387&lt;&gt;"",ドッグキャリー!$I$2,"")</f>
        <v/>
      </c>
      <c r="C387" t="str">
        <f t="shared" ref="C387:C450" si="14">IF(I387&lt;&gt;"",1,"")</f>
        <v/>
      </c>
      <c r="D387" t="str">
        <f t="shared" ref="D387:D450" si="15">IF(I387&lt;&gt;"",1,"")</f>
        <v/>
      </c>
      <c r="H387" s="74" t="str">
        <f>IFERROR(IF(VLOOKUP('Xlookup set'!$S387,'Xlookup set'!$A$1:$R$1239,9,FALSE)=0,"",VLOOKUP('Xlookup set'!$S387,'Xlookup set'!$A$1:$R$1239,9,FALSE)),"")</f>
        <v/>
      </c>
      <c r="I387" t="str">
        <f>IFERROR(IF(VLOOKUP('Xlookup set'!$S387,'Xlookup set'!$A$1:$R$1239,10,FALSE)=0,"",VLOOKUP('Xlookup set'!$S387,'Xlookup set'!$A$1:$R$1239,10,FALSE)),"")</f>
        <v/>
      </c>
      <c r="J387" t="str">
        <f>IFERROR(IF(VLOOKUP('Xlookup set'!$S426,'Xlookup set'!$A$1:$R$1239,11,FALSE)=0,"",VLOOKUP('Xlookup set'!$S426,'Xlookup set'!$A$1:$R$1239,11,FALSE)),"")</f>
        <v/>
      </c>
      <c r="K387" t="str">
        <f>IFERROR(IF(VLOOKUP('Xlookup set'!$S426,'Xlookup set'!$A$1:$R$1239,12,FALSE)=0,"",VLOOKUP('Xlookup set'!$S426,'Xlookup set'!$A$1:$R$1239,12,FALSE)),"")</f>
        <v/>
      </c>
      <c r="L387" t="str">
        <f>IFERROR(IF(VLOOKUP('Xlookup set'!$S426,'Xlookup set'!$A$1:$R$1239,13,FALSE)=0,"",VLOOKUP('Xlookup set'!$S426,'Xlookup set'!$A$1:$R$1239,13,FALSE)),"")</f>
        <v/>
      </c>
      <c r="M387" t="str">
        <f>IFERROR(IF(VLOOKUP('Xlookup set'!$S426,'Xlookup set'!$A$1:$R$1239,14,FALSE)=0,"",VLOOKUP('Xlookup set'!$S426,'Xlookup set'!$A$1:$R$1239,14,FALSE)),"")</f>
        <v/>
      </c>
      <c r="N387" t="str">
        <f>IFERROR(IF(VLOOKUP('Xlookup set'!$S426,'Xlookup set'!$A$1:$R$1239,15,FALSE)=0,"",VLOOKUP('Xlookup set'!$S426,'Xlookup set'!$A$1:$R$1239,15,FALSE)),"")</f>
        <v/>
      </c>
      <c r="O387" t="str">
        <f>IFERROR(IF(VLOOKUP('Xlookup set'!$S426,'Xlookup set'!$A$1:$R$1239,16,FALSE)=0,"",VLOOKUP('Xlookup set'!$S426,'Xlookup set'!$A$1:$R$1239,16,FALSE)),"")</f>
        <v/>
      </c>
      <c r="P387" t="str">
        <f t="array" aca="1" ref="P387" ca="1">IFERROR(Y2IF(VLOOKUP('Xlookup set'!$S426,'Xlookup set'!$A$1:$R$1239,17,FALSE)=0,"",VLOOKUP('Xlookup set'!$S426,'Xlookup set'!$A$1:$R$1239,17,FALSE)),"")</f>
        <v/>
      </c>
      <c r="Q387" t="str">
        <f>IFERROR(IF(VLOOKUP('Xlookup set'!$S426,'Xlookup set'!$A$1:$R$1239,18,FALSE)=0,"",VLOOKUP('Xlookup set'!$S426,'Xlookup set'!$A$1:$R$1239,18,FALSE)),"")</f>
        <v/>
      </c>
    </row>
    <row r="388" spans="1:17">
      <c r="A388" t="str">
        <f>IFERROR(VLOOKUP('Xlookup set'!$S388,'Xlookup set'!$A$1:$R$1239,2,FALSE),"")</f>
        <v/>
      </c>
      <c r="B388" t="str">
        <f>IF(I388&lt;&gt;"",ドッグキャリー!$I$2,"")</f>
        <v/>
      </c>
      <c r="C388" t="str">
        <f t="shared" si="14"/>
        <v/>
      </c>
      <c r="D388" t="str">
        <f t="shared" si="15"/>
        <v/>
      </c>
      <c r="H388" s="74" t="str">
        <f>IFERROR(IF(VLOOKUP('Xlookup set'!$S388,'Xlookup set'!$A$1:$R$1239,9,FALSE)=0,"",VLOOKUP('Xlookup set'!$S388,'Xlookup set'!$A$1:$R$1239,9,FALSE)),"")</f>
        <v/>
      </c>
      <c r="I388" t="str">
        <f>IFERROR(IF(VLOOKUP('Xlookup set'!$S388,'Xlookup set'!$A$1:$R$1239,10,FALSE)=0,"",VLOOKUP('Xlookup set'!$S388,'Xlookup set'!$A$1:$R$1239,10,FALSE)),"")</f>
        <v/>
      </c>
      <c r="J388" t="str">
        <f>IFERROR(IF(VLOOKUP('Xlookup set'!$S427,'Xlookup set'!$A$1:$R$1239,11,FALSE)=0,"",VLOOKUP('Xlookup set'!$S427,'Xlookup set'!$A$1:$R$1239,11,FALSE)),"")</f>
        <v/>
      </c>
      <c r="K388" t="str">
        <f>IFERROR(IF(VLOOKUP('Xlookup set'!$S427,'Xlookup set'!$A$1:$R$1239,12,FALSE)=0,"",VLOOKUP('Xlookup set'!$S427,'Xlookup set'!$A$1:$R$1239,12,FALSE)),"")</f>
        <v/>
      </c>
      <c r="L388" t="str">
        <f>IFERROR(IF(VLOOKUP('Xlookup set'!$S427,'Xlookup set'!$A$1:$R$1239,13,FALSE)=0,"",VLOOKUP('Xlookup set'!$S427,'Xlookup set'!$A$1:$R$1239,13,FALSE)),"")</f>
        <v/>
      </c>
      <c r="M388" t="str">
        <f>IFERROR(IF(VLOOKUP('Xlookup set'!$S427,'Xlookup set'!$A$1:$R$1239,14,FALSE)=0,"",VLOOKUP('Xlookup set'!$S427,'Xlookup set'!$A$1:$R$1239,14,FALSE)),"")</f>
        <v/>
      </c>
      <c r="N388" t="str">
        <f>IFERROR(IF(VLOOKUP('Xlookup set'!$S427,'Xlookup set'!$A$1:$R$1239,15,FALSE)=0,"",VLOOKUP('Xlookup set'!$S427,'Xlookup set'!$A$1:$R$1239,15,FALSE)),"")</f>
        <v/>
      </c>
      <c r="O388" t="str">
        <f>IFERROR(IF(VLOOKUP('Xlookup set'!$S427,'Xlookup set'!$A$1:$R$1239,16,FALSE)=0,"",VLOOKUP('Xlookup set'!$S427,'Xlookup set'!$A$1:$R$1239,16,FALSE)),"")</f>
        <v/>
      </c>
      <c r="P388" t="str">
        <f t="array" aca="1" ref="P388" ca="1">IFERROR(Y2IF(VLOOKUP('Xlookup set'!$S427,'Xlookup set'!$A$1:$R$1239,17,FALSE)=0,"",VLOOKUP('Xlookup set'!$S427,'Xlookup set'!$A$1:$R$1239,17,FALSE)),"")</f>
        <v/>
      </c>
      <c r="Q388" t="str">
        <f>IFERROR(IF(VLOOKUP('Xlookup set'!$S427,'Xlookup set'!$A$1:$R$1239,18,FALSE)=0,"",VLOOKUP('Xlookup set'!$S427,'Xlookup set'!$A$1:$R$1239,18,FALSE)),"")</f>
        <v/>
      </c>
    </row>
    <row r="389" spans="1:17">
      <c r="A389" t="str">
        <f>IFERROR(VLOOKUP('Xlookup set'!$S389,'Xlookup set'!$A$1:$R$1239,2,FALSE),"")</f>
        <v/>
      </c>
      <c r="B389" t="str">
        <f>IF(I389&lt;&gt;"",ドッグキャリー!$I$2,"")</f>
        <v/>
      </c>
      <c r="C389" t="str">
        <f t="shared" si="14"/>
        <v/>
      </c>
      <c r="D389" t="str">
        <f t="shared" si="15"/>
        <v/>
      </c>
      <c r="H389" s="74" t="str">
        <f>IFERROR(IF(VLOOKUP('Xlookup set'!$S389,'Xlookup set'!$A$1:$R$1239,9,FALSE)=0,"",VLOOKUP('Xlookup set'!$S389,'Xlookup set'!$A$1:$R$1239,9,FALSE)),"")</f>
        <v/>
      </c>
      <c r="I389" t="str">
        <f>IFERROR(IF(VLOOKUP('Xlookup set'!$S389,'Xlookup set'!$A$1:$R$1239,10,FALSE)=0,"",VLOOKUP('Xlookup set'!$S389,'Xlookup set'!$A$1:$R$1239,10,FALSE)),"")</f>
        <v/>
      </c>
      <c r="J389" t="str">
        <f>IFERROR(IF(VLOOKUP('Xlookup set'!$S428,'Xlookup set'!$A$1:$R$1239,11,FALSE)=0,"",VLOOKUP('Xlookup set'!$S428,'Xlookup set'!$A$1:$R$1239,11,FALSE)),"")</f>
        <v/>
      </c>
      <c r="K389" t="str">
        <f>IFERROR(IF(VLOOKUP('Xlookup set'!$S428,'Xlookup set'!$A$1:$R$1239,12,FALSE)=0,"",VLOOKUP('Xlookup set'!$S428,'Xlookup set'!$A$1:$R$1239,12,FALSE)),"")</f>
        <v/>
      </c>
      <c r="L389" t="str">
        <f>IFERROR(IF(VLOOKUP('Xlookup set'!$S428,'Xlookup set'!$A$1:$R$1239,13,FALSE)=0,"",VLOOKUP('Xlookup set'!$S428,'Xlookup set'!$A$1:$R$1239,13,FALSE)),"")</f>
        <v/>
      </c>
      <c r="M389" t="str">
        <f>IFERROR(IF(VLOOKUP('Xlookup set'!$S428,'Xlookup set'!$A$1:$R$1239,14,FALSE)=0,"",VLOOKUP('Xlookup set'!$S428,'Xlookup set'!$A$1:$R$1239,14,FALSE)),"")</f>
        <v/>
      </c>
      <c r="N389" t="str">
        <f>IFERROR(IF(VLOOKUP('Xlookup set'!$S428,'Xlookup set'!$A$1:$R$1239,15,FALSE)=0,"",VLOOKUP('Xlookup set'!$S428,'Xlookup set'!$A$1:$R$1239,15,FALSE)),"")</f>
        <v/>
      </c>
      <c r="O389" t="str">
        <f>IFERROR(IF(VLOOKUP('Xlookup set'!$S428,'Xlookup set'!$A$1:$R$1239,16,FALSE)=0,"",VLOOKUP('Xlookup set'!$S428,'Xlookup set'!$A$1:$R$1239,16,FALSE)),"")</f>
        <v/>
      </c>
      <c r="P389" t="str">
        <f t="array" aca="1" ref="P389" ca="1">IFERROR(Y2IF(VLOOKUP('Xlookup set'!$S428,'Xlookup set'!$A$1:$R$1239,17,FALSE)=0,"",VLOOKUP('Xlookup set'!$S428,'Xlookup set'!$A$1:$R$1239,17,FALSE)),"")</f>
        <v/>
      </c>
      <c r="Q389" t="str">
        <f>IFERROR(IF(VLOOKUP('Xlookup set'!$S428,'Xlookup set'!$A$1:$R$1239,18,FALSE)=0,"",VLOOKUP('Xlookup set'!$S428,'Xlookup set'!$A$1:$R$1239,18,FALSE)),"")</f>
        <v/>
      </c>
    </row>
    <row r="390" spans="1:17">
      <c r="A390" t="str">
        <f>IFERROR(VLOOKUP('Xlookup set'!$S390,'Xlookup set'!$A$1:$R$1239,2,FALSE),"")</f>
        <v/>
      </c>
      <c r="B390" t="str">
        <f>IF(I390&lt;&gt;"",ドッグキャリー!$I$2,"")</f>
        <v/>
      </c>
      <c r="C390" t="str">
        <f t="shared" si="14"/>
        <v/>
      </c>
      <c r="D390" t="str">
        <f t="shared" si="15"/>
        <v/>
      </c>
      <c r="H390" s="74" t="str">
        <f>IFERROR(IF(VLOOKUP('Xlookup set'!$S390,'Xlookup set'!$A$1:$R$1239,9,FALSE)=0,"",VLOOKUP('Xlookup set'!$S390,'Xlookup set'!$A$1:$R$1239,9,FALSE)),"")</f>
        <v/>
      </c>
      <c r="I390" t="str">
        <f>IFERROR(IF(VLOOKUP('Xlookup set'!$S390,'Xlookup set'!$A$1:$R$1239,10,FALSE)=0,"",VLOOKUP('Xlookup set'!$S390,'Xlookup set'!$A$1:$R$1239,10,FALSE)),"")</f>
        <v/>
      </c>
      <c r="J390" t="str">
        <f>IFERROR(IF(VLOOKUP('Xlookup set'!$S429,'Xlookup set'!$A$1:$R$1239,11,FALSE)=0,"",VLOOKUP('Xlookup set'!$S429,'Xlookup set'!$A$1:$R$1239,11,FALSE)),"")</f>
        <v/>
      </c>
      <c r="K390" t="str">
        <f>IFERROR(IF(VLOOKUP('Xlookup set'!$S429,'Xlookup set'!$A$1:$R$1239,12,FALSE)=0,"",VLOOKUP('Xlookup set'!$S429,'Xlookup set'!$A$1:$R$1239,12,FALSE)),"")</f>
        <v/>
      </c>
      <c r="L390" t="str">
        <f>IFERROR(IF(VLOOKUP('Xlookup set'!$S429,'Xlookup set'!$A$1:$R$1239,13,FALSE)=0,"",VLOOKUP('Xlookup set'!$S429,'Xlookup set'!$A$1:$R$1239,13,FALSE)),"")</f>
        <v/>
      </c>
      <c r="M390" t="str">
        <f>IFERROR(IF(VLOOKUP('Xlookup set'!$S429,'Xlookup set'!$A$1:$R$1239,14,FALSE)=0,"",VLOOKUP('Xlookup set'!$S429,'Xlookup set'!$A$1:$R$1239,14,FALSE)),"")</f>
        <v/>
      </c>
      <c r="N390" t="str">
        <f>IFERROR(IF(VLOOKUP('Xlookup set'!$S429,'Xlookup set'!$A$1:$R$1239,15,FALSE)=0,"",VLOOKUP('Xlookup set'!$S429,'Xlookup set'!$A$1:$R$1239,15,FALSE)),"")</f>
        <v/>
      </c>
      <c r="O390" t="str">
        <f>IFERROR(IF(VLOOKUP('Xlookup set'!$S429,'Xlookup set'!$A$1:$R$1239,16,FALSE)=0,"",VLOOKUP('Xlookup set'!$S429,'Xlookup set'!$A$1:$R$1239,16,FALSE)),"")</f>
        <v/>
      </c>
      <c r="P390" t="str">
        <f t="array" aca="1" ref="P390" ca="1">IFERROR(Y2IF(VLOOKUP('Xlookup set'!$S429,'Xlookup set'!$A$1:$R$1239,17,FALSE)=0,"",VLOOKUP('Xlookup set'!$S429,'Xlookup set'!$A$1:$R$1239,17,FALSE)),"")</f>
        <v/>
      </c>
      <c r="Q390" t="str">
        <f>IFERROR(IF(VLOOKUP('Xlookup set'!$S429,'Xlookup set'!$A$1:$R$1239,18,FALSE)=0,"",VLOOKUP('Xlookup set'!$S429,'Xlookup set'!$A$1:$R$1239,18,FALSE)),"")</f>
        <v/>
      </c>
    </row>
    <row r="391" spans="1:17">
      <c r="A391" t="str">
        <f>IFERROR(VLOOKUP('Xlookup set'!$S391,'Xlookup set'!$A$1:$R$1239,2,FALSE),"")</f>
        <v/>
      </c>
      <c r="B391" t="str">
        <f>IF(I391&lt;&gt;"",ドッグキャリー!$I$2,"")</f>
        <v/>
      </c>
      <c r="C391" t="str">
        <f t="shared" si="14"/>
        <v/>
      </c>
      <c r="D391" t="str">
        <f t="shared" si="15"/>
        <v/>
      </c>
      <c r="H391" s="74" t="str">
        <f>IFERROR(IF(VLOOKUP('Xlookup set'!$S391,'Xlookup set'!$A$1:$R$1239,9,FALSE)=0,"",VLOOKUP('Xlookup set'!$S391,'Xlookup set'!$A$1:$R$1239,9,FALSE)),"")</f>
        <v/>
      </c>
      <c r="I391" t="str">
        <f>IFERROR(IF(VLOOKUP('Xlookup set'!$S391,'Xlookup set'!$A$1:$R$1239,10,FALSE)=0,"",VLOOKUP('Xlookup set'!$S391,'Xlookup set'!$A$1:$R$1239,10,FALSE)),"")</f>
        <v/>
      </c>
      <c r="J391" t="str">
        <f>IFERROR(IF(VLOOKUP('Xlookup set'!$S430,'Xlookup set'!$A$1:$R$1239,11,FALSE)=0,"",VLOOKUP('Xlookup set'!$S430,'Xlookup set'!$A$1:$R$1239,11,FALSE)),"")</f>
        <v/>
      </c>
      <c r="K391" t="str">
        <f>IFERROR(IF(VLOOKUP('Xlookup set'!$S430,'Xlookup set'!$A$1:$R$1239,12,FALSE)=0,"",VLOOKUP('Xlookup set'!$S430,'Xlookup set'!$A$1:$R$1239,12,FALSE)),"")</f>
        <v/>
      </c>
      <c r="L391" t="str">
        <f>IFERROR(IF(VLOOKUP('Xlookup set'!$S430,'Xlookup set'!$A$1:$R$1239,13,FALSE)=0,"",VLOOKUP('Xlookup set'!$S430,'Xlookup set'!$A$1:$R$1239,13,FALSE)),"")</f>
        <v/>
      </c>
      <c r="M391" t="str">
        <f>IFERROR(IF(VLOOKUP('Xlookup set'!$S430,'Xlookup set'!$A$1:$R$1239,14,FALSE)=0,"",VLOOKUP('Xlookup set'!$S430,'Xlookup set'!$A$1:$R$1239,14,FALSE)),"")</f>
        <v/>
      </c>
      <c r="N391" t="str">
        <f>IFERROR(IF(VLOOKUP('Xlookup set'!$S430,'Xlookup set'!$A$1:$R$1239,15,FALSE)=0,"",VLOOKUP('Xlookup set'!$S430,'Xlookup set'!$A$1:$R$1239,15,FALSE)),"")</f>
        <v/>
      </c>
      <c r="O391" t="str">
        <f>IFERROR(IF(VLOOKUP('Xlookup set'!$S430,'Xlookup set'!$A$1:$R$1239,16,FALSE)=0,"",VLOOKUP('Xlookup set'!$S430,'Xlookup set'!$A$1:$R$1239,16,FALSE)),"")</f>
        <v/>
      </c>
      <c r="P391" t="str">
        <f t="array" aca="1" ref="P391" ca="1">IFERROR(Y2IF(VLOOKUP('Xlookup set'!$S430,'Xlookup set'!$A$1:$R$1239,17,FALSE)=0,"",VLOOKUP('Xlookup set'!$S430,'Xlookup set'!$A$1:$R$1239,17,FALSE)),"")</f>
        <v/>
      </c>
      <c r="Q391" t="str">
        <f>IFERROR(IF(VLOOKUP('Xlookup set'!$S430,'Xlookup set'!$A$1:$R$1239,18,FALSE)=0,"",VLOOKUP('Xlookup set'!$S430,'Xlookup set'!$A$1:$R$1239,18,FALSE)),"")</f>
        <v/>
      </c>
    </row>
    <row r="392" spans="1:17">
      <c r="A392" t="str">
        <f>IFERROR(VLOOKUP('Xlookup set'!$S392,'Xlookup set'!$A$1:$R$1239,2,FALSE),"")</f>
        <v/>
      </c>
      <c r="B392" t="str">
        <f>IF(I392&lt;&gt;"",ドッグキャリー!$I$2,"")</f>
        <v/>
      </c>
      <c r="C392" t="str">
        <f t="shared" si="14"/>
        <v/>
      </c>
      <c r="D392" t="str">
        <f t="shared" si="15"/>
        <v/>
      </c>
      <c r="H392" s="74" t="str">
        <f>IFERROR(IF(VLOOKUP('Xlookup set'!$S392,'Xlookup set'!$A$1:$R$1239,9,FALSE)=0,"",VLOOKUP('Xlookup set'!$S392,'Xlookup set'!$A$1:$R$1239,9,FALSE)),"")</f>
        <v/>
      </c>
      <c r="I392" t="str">
        <f>IFERROR(IF(VLOOKUP('Xlookup set'!$S392,'Xlookup set'!$A$1:$R$1239,10,FALSE)=0,"",VLOOKUP('Xlookup set'!$S392,'Xlookup set'!$A$1:$R$1239,10,FALSE)),"")</f>
        <v/>
      </c>
      <c r="J392" t="str">
        <f>IFERROR(IF(VLOOKUP('Xlookup set'!$S431,'Xlookup set'!$A$1:$R$1239,11,FALSE)=0,"",VLOOKUP('Xlookup set'!$S431,'Xlookup set'!$A$1:$R$1239,11,FALSE)),"")</f>
        <v/>
      </c>
      <c r="K392" t="str">
        <f>IFERROR(IF(VLOOKUP('Xlookup set'!$S431,'Xlookup set'!$A$1:$R$1239,12,FALSE)=0,"",VLOOKUP('Xlookup set'!$S431,'Xlookup set'!$A$1:$R$1239,12,FALSE)),"")</f>
        <v/>
      </c>
      <c r="L392" t="str">
        <f>IFERROR(IF(VLOOKUP('Xlookup set'!$S431,'Xlookup set'!$A$1:$R$1239,13,FALSE)=0,"",VLOOKUP('Xlookup set'!$S431,'Xlookup set'!$A$1:$R$1239,13,FALSE)),"")</f>
        <v/>
      </c>
      <c r="M392" t="str">
        <f>IFERROR(IF(VLOOKUP('Xlookup set'!$S431,'Xlookup set'!$A$1:$R$1239,14,FALSE)=0,"",VLOOKUP('Xlookup set'!$S431,'Xlookup set'!$A$1:$R$1239,14,FALSE)),"")</f>
        <v/>
      </c>
      <c r="N392" t="str">
        <f>IFERROR(IF(VLOOKUP('Xlookup set'!$S431,'Xlookup set'!$A$1:$R$1239,15,FALSE)=0,"",VLOOKUP('Xlookup set'!$S431,'Xlookup set'!$A$1:$R$1239,15,FALSE)),"")</f>
        <v/>
      </c>
      <c r="O392" t="str">
        <f>IFERROR(IF(VLOOKUP('Xlookup set'!$S431,'Xlookup set'!$A$1:$R$1239,16,FALSE)=0,"",VLOOKUP('Xlookup set'!$S431,'Xlookup set'!$A$1:$R$1239,16,FALSE)),"")</f>
        <v/>
      </c>
      <c r="P392" t="str">
        <f t="array" aca="1" ref="P392" ca="1">IFERROR(Y2IF(VLOOKUP('Xlookup set'!$S431,'Xlookup set'!$A$1:$R$1239,17,FALSE)=0,"",VLOOKUP('Xlookup set'!$S431,'Xlookup set'!$A$1:$R$1239,17,FALSE)),"")</f>
        <v/>
      </c>
      <c r="Q392" t="str">
        <f>IFERROR(IF(VLOOKUP('Xlookup set'!$S431,'Xlookup set'!$A$1:$R$1239,18,FALSE)=0,"",VLOOKUP('Xlookup set'!$S431,'Xlookup set'!$A$1:$R$1239,18,FALSE)),"")</f>
        <v/>
      </c>
    </row>
    <row r="393" spans="1:17">
      <c r="A393" t="str">
        <f>IFERROR(VLOOKUP('Xlookup set'!$S393,'Xlookup set'!$A$1:$R$1239,2,FALSE),"")</f>
        <v/>
      </c>
      <c r="B393" t="str">
        <f>IF(I393&lt;&gt;"",ドッグキャリー!$I$2,"")</f>
        <v/>
      </c>
      <c r="C393" t="str">
        <f t="shared" si="14"/>
        <v/>
      </c>
      <c r="D393" t="str">
        <f t="shared" si="15"/>
        <v/>
      </c>
      <c r="H393" s="74" t="str">
        <f>IFERROR(IF(VLOOKUP('Xlookup set'!$S393,'Xlookup set'!$A$1:$R$1239,9,FALSE)=0,"",VLOOKUP('Xlookup set'!$S393,'Xlookup set'!$A$1:$R$1239,9,FALSE)),"")</f>
        <v/>
      </c>
      <c r="I393" t="str">
        <f>IFERROR(IF(VLOOKUP('Xlookup set'!$S393,'Xlookup set'!$A$1:$R$1239,10,FALSE)=0,"",VLOOKUP('Xlookup set'!$S393,'Xlookup set'!$A$1:$R$1239,10,FALSE)),"")</f>
        <v/>
      </c>
      <c r="J393" t="str">
        <f>IFERROR(IF(VLOOKUP('Xlookup set'!$S432,'Xlookup set'!$A$1:$R$1239,11,FALSE)=0,"",VLOOKUP('Xlookup set'!$S432,'Xlookup set'!$A$1:$R$1239,11,FALSE)),"")</f>
        <v/>
      </c>
      <c r="K393" t="str">
        <f>IFERROR(IF(VLOOKUP('Xlookup set'!$S432,'Xlookup set'!$A$1:$R$1239,12,FALSE)=0,"",VLOOKUP('Xlookup set'!$S432,'Xlookup set'!$A$1:$R$1239,12,FALSE)),"")</f>
        <v/>
      </c>
      <c r="L393" t="str">
        <f>IFERROR(IF(VLOOKUP('Xlookup set'!$S432,'Xlookup set'!$A$1:$R$1239,13,FALSE)=0,"",VLOOKUP('Xlookup set'!$S432,'Xlookup set'!$A$1:$R$1239,13,FALSE)),"")</f>
        <v/>
      </c>
      <c r="M393" t="str">
        <f>IFERROR(IF(VLOOKUP('Xlookup set'!$S432,'Xlookup set'!$A$1:$R$1239,14,FALSE)=0,"",VLOOKUP('Xlookup set'!$S432,'Xlookup set'!$A$1:$R$1239,14,FALSE)),"")</f>
        <v/>
      </c>
      <c r="N393" t="str">
        <f>IFERROR(IF(VLOOKUP('Xlookup set'!$S432,'Xlookup set'!$A$1:$R$1239,15,FALSE)=0,"",VLOOKUP('Xlookup set'!$S432,'Xlookup set'!$A$1:$R$1239,15,FALSE)),"")</f>
        <v/>
      </c>
      <c r="O393" t="str">
        <f>IFERROR(IF(VLOOKUP('Xlookup set'!$S432,'Xlookup set'!$A$1:$R$1239,16,FALSE)=0,"",VLOOKUP('Xlookup set'!$S432,'Xlookup set'!$A$1:$R$1239,16,FALSE)),"")</f>
        <v/>
      </c>
      <c r="P393" t="str">
        <f t="array" aca="1" ref="P393" ca="1">IFERROR(Y2IF(VLOOKUP('Xlookup set'!$S432,'Xlookup set'!$A$1:$R$1239,17,FALSE)=0,"",VLOOKUP('Xlookup set'!$S432,'Xlookup set'!$A$1:$R$1239,17,FALSE)),"")</f>
        <v/>
      </c>
      <c r="Q393" t="str">
        <f>IFERROR(IF(VLOOKUP('Xlookup set'!$S432,'Xlookup set'!$A$1:$R$1239,18,FALSE)=0,"",VLOOKUP('Xlookup set'!$S432,'Xlookup set'!$A$1:$R$1239,18,FALSE)),"")</f>
        <v/>
      </c>
    </row>
    <row r="394" spans="1:17">
      <c r="A394" t="str">
        <f>IFERROR(VLOOKUP('Xlookup set'!$S394,'Xlookup set'!$A$1:$R$1239,2,FALSE),"")</f>
        <v/>
      </c>
      <c r="B394" t="str">
        <f>IF(I394&lt;&gt;"",ドッグキャリー!$I$2,"")</f>
        <v/>
      </c>
      <c r="C394" t="str">
        <f t="shared" si="14"/>
        <v/>
      </c>
      <c r="D394" t="str">
        <f t="shared" si="15"/>
        <v/>
      </c>
      <c r="H394" s="74" t="str">
        <f>IFERROR(IF(VLOOKUP('Xlookup set'!$S394,'Xlookup set'!$A$1:$R$1239,9,FALSE)=0,"",VLOOKUP('Xlookup set'!$S394,'Xlookup set'!$A$1:$R$1239,9,FALSE)),"")</f>
        <v/>
      </c>
      <c r="I394" t="str">
        <f>IFERROR(IF(VLOOKUP('Xlookup set'!$S394,'Xlookup set'!$A$1:$R$1239,10,FALSE)=0,"",VLOOKUP('Xlookup set'!$S394,'Xlookup set'!$A$1:$R$1239,10,FALSE)),"")</f>
        <v/>
      </c>
      <c r="J394" t="str">
        <f>IFERROR(IF(VLOOKUP('Xlookup set'!$S433,'Xlookup set'!$A$1:$R$1239,11,FALSE)=0,"",VLOOKUP('Xlookup set'!$S433,'Xlookup set'!$A$1:$R$1239,11,FALSE)),"")</f>
        <v/>
      </c>
      <c r="K394" t="str">
        <f>IFERROR(IF(VLOOKUP('Xlookup set'!$S433,'Xlookup set'!$A$1:$R$1239,12,FALSE)=0,"",VLOOKUP('Xlookup set'!$S433,'Xlookup set'!$A$1:$R$1239,12,FALSE)),"")</f>
        <v/>
      </c>
      <c r="L394" t="str">
        <f>IFERROR(IF(VLOOKUP('Xlookup set'!$S433,'Xlookup set'!$A$1:$R$1239,13,FALSE)=0,"",VLOOKUP('Xlookup set'!$S433,'Xlookup set'!$A$1:$R$1239,13,FALSE)),"")</f>
        <v/>
      </c>
      <c r="M394" t="str">
        <f>IFERROR(IF(VLOOKUP('Xlookup set'!$S433,'Xlookup set'!$A$1:$R$1239,14,FALSE)=0,"",VLOOKUP('Xlookup set'!$S433,'Xlookup set'!$A$1:$R$1239,14,FALSE)),"")</f>
        <v/>
      </c>
      <c r="N394" t="str">
        <f>IFERROR(IF(VLOOKUP('Xlookup set'!$S433,'Xlookup set'!$A$1:$R$1239,15,FALSE)=0,"",VLOOKUP('Xlookup set'!$S433,'Xlookup set'!$A$1:$R$1239,15,FALSE)),"")</f>
        <v/>
      </c>
      <c r="O394" t="str">
        <f>IFERROR(IF(VLOOKUP('Xlookup set'!$S433,'Xlookup set'!$A$1:$R$1239,16,FALSE)=0,"",VLOOKUP('Xlookup set'!$S433,'Xlookup set'!$A$1:$R$1239,16,FALSE)),"")</f>
        <v/>
      </c>
      <c r="P394" t="str">
        <f t="array" aca="1" ref="P394" ca="1">IFERROR(Y2IF(VLOOKUP('Xlookup set'!$S433,'Xlookup set'!$A$1:$R$1239,17,FALSE)=0,"",VLOOKUP('Xlookup set'!$S433,'Xlookup set'!$A$1:$R$1239,17,FALSE)),"")</f>
        <v/>
      </c>
      <c r="Q394" t="str">
        <f>IFERROR(IF(VLOOKUP('Xlookup set'!$S433,'Xlookup set'!$A$1:$R$1239,18,FALSE)=0,"",VLOOKUP('Xlookup set'!$S433,'Xlookup set'!$A$1:$R$1239,18,FALSE)),"")</f>
        <v/>
      </c>
    </row>
    <row r="395" spans="1:17">
      <c r="A395" t="str">
        <f>IFERROR(VLOOKUP('Xlookup set'!$S395,'Xlookup set'!$A$1:$R$1239,2,FALSE),"")</f>
        <v/>
      </c>
      <c r="B395" t="str">
        <f>IF(I395&lt;&gt;"",ドッグキャリー!$I$2,"")</f>
        <v/>
      </c>
      <c r="C395" t="str">
        <f t="shared" si="14"/>
        <v/>
      </c>
      <c r="D395" t="str">
        <f t="shared" si="15"/>
        <v/>
      </c>
      <c r="H395" s="74" t="str">
        <f>IFERROR(IF(VLOOKUP('Xlookup set'!$S395,'Xlookup set'!$A$1:$R$1239,9,FALSE)=0,"",VLOOKUP('Xlookup set'!$S395,'Xlookup set'!$A$1:$R$1239,9,FALSE)),"")</f>
        <v/>
      </c>
      <c r="I395" t="str">
        <f>IFERROR(IF(VLOOKUP('Xlookup set'!$S395,'Xlookup set'!$A$1:$R$1239,10,FALSE)=0,"",VLOOKUP('Xlookup set'!$S395,'Xlookup set'!$A$1:$R$1239,10,FALSE)),"")</f>
        <v/>
      </c>
      <c r="J395" t="str">
        <f>IFERROR(IF(VLOOKUP('Xlookup set'!$S434,'Xlookup set'!$A$1:$R$1239,11,FALSE)=0,"",VLOOKUP('Xlookup set'!$S434,'Xlookup set'!$A$1:$R$1239,11,FALSE)),"")</f>
        <v/>
      </c>
      <c r="K395" t="str">
        <f>IFERROR(IF(VLOOKUP('Xlookup set'!$S434,'Xlookup set'!$A$1:$R$1239,12,FALSE)=0,"",VLOOKUP('Xlookup set'!$S434,'Xlookup set'!$A$1:$R$1239,12,FALSE)),"")</f>
        <v/>
      </c>
      <c r="L395" t="str">
        <f>IFERROR(IF(VLOOKUP('Xlookup set'!$S434,'Xlookup set'!$A$1:$R$1239,13,FALSE)=0,"",VLOOKUP('Xlookup set'!$S434,'Xlookup set'!$A$1:$R$1239,13,FALSE)),"")</f>
        <v/>
      </c>
      <c r="M395" t="str">
        <f>IFERROR(IF(VLOOKUP('Xlookup set'!$S434,'Xlookup set'!$A$1:$R$1239,14,FALSE)=0,"",VLOOKUP('Xlookup set'!$S434,'Xlookup set'!$A$1:$R$1239,14,FALSE)),"")</f>
        <v/>
      </c>
      <c r="N395" t="str">
        <f>IFERROR(IF(VLOOKUP('Xlookup set'!$S434,'Xlookup set'!$A$1:$R$1239,15,FALSE)=0,"",VLOOKUP('Xlookup set'!$S434,'Xlookup set'!$A$1:$R$1239,15,FALSE)),"")</f>
        <v/>
      </c>
      <c r="O395" t="str">
        <f>IFERROR(IF(VLOOKUP('Xlookup set'!$S434,'Xlookup set'!$A$1:$R$1239,16,FALSE)=0,"",VLOOKUP('Xlookup set'!$S434,'Xlookup set'!$A$1:$R$1239,16,FALSE)),"")</f>
        <v/>
      </c>
      <c r="P395" t="str">
        <f t="array" aca="1" ref="P395" ca="1">IFERROR(Y2IF(VLOOKUP('Xlookup set'!$S434,'Xlookup set'!$A$1:$R$1239,17,FALSE)=0,"",VLOOKUP('Xlookup set'!$S434,'Xlookup set'!$A$1:$R$1239,17,FALSE)),"")</f>
        <v/>
      </c>
      <c r="Q395" t="str">
        <f>IFERROR(IF(VLOOKUP('Xlookup set'!$S434,'Xlookup set'!$A$1:$R$1239,18,FALSE)=0,"",VLOOKUP('Xlookup set'!$S434,'Xlookup set'!$A$1:$R$1239,18,FALSE)),"")</f>
        <v/>
      </c>
    </row>
    <row r="396" spans="1:17">
      <c r="A396" t="str">
        <f>IFERROR(VLOOKUP('Xlookup set'!$S396,'Xlookup set'!$A$1:$R$1239,2,FALSE),"")</f>
        <v/>
      </c>
      <c r="B396" t="str">
        <f>IF(I396&lt;&gt;"",ドッグキャリー!$I$2,"")</f>
        <v/>
      </c>
      <c r="C396" t="str">
        <f t="shared" si="14"/>
        <v/>
      </c>
      <c r="D396" t="str">
        <f t="shared" si="15"/>
        <v/>
      </c>
      <c r="H396" s="74" t="str">
        <f>IFERROR(IF(VLOOKUP('Xlookup set'!$S396,'Xlookup set'!$A$1:$R$1239,9,FALSE)=0,"",VLOOKUP('Xlookup set'!$S396,'Xlookup set'!$A$1:$R$1239,9,FALSE)),"")</f>
        <v/>
      </c>
      <c r="I396" t="str">
        <f>IFERROR(IF(VLOOKUP('Xlookup set'!$S396,'Xlookup set'!$A$1:$R$1239,10,FALSE)=0,"",VLOOKUP('Xlookup set'!$S396,'Xlookup set'!$A$1:$R$1239,10,FALSE)),"")</f>
        <v/>
      </c>
      <c r="J396" t="str">
        <f>IFERROR(IF(VLOOKUP('Xlookup set'!$S435,'Xlookup set'!$A$1:$R$1239,11,FALSE)=0,"",VLOOKUP('Xlookup set'!$S435,'Xlookup set'!$A$1:$R$1239,11,FALSE)),"")</f>
        <v/>
      </c>
      <c r="K396" t="str">
        <f>IFERROR(IF(VLOOKUP('Xlookup set'!$S435,'Xlookup set'!$A$1:$R$1239,12,FALSE)=0,"",VLOOKUP('Xlookup set'!$S435,'Xlookup set'!$A$1:$R$1239,12,FALSE)),"")</f>
        <v/>
      </c>
      <c r="L396" t="str">
        <f>IFERROR(IF(VLOOKUP('Xlookup set'!$S435,'Xlookup set'!$A$1:$R$1239,13,FALSE)=0,"",VLOOKUP('Xlookup set'!$S435,'Xlookup set'!$A$1:$R$1239,13,FALSE)),"")</f>
        <v/>
      </c>
      <c r="M396" t="str">
        <f>IFERROR(IF(VLOOKUP('Xlookup set'!$S435,'Xlookup set'!$A$1:$R$1239,14,FALSE)=0,"",VLOOKUP('Xlookup set'!$S435,'Xlookup set'!$A$1:$R$1239,14,FALSE)),"")</f>
        <v/>
      </c>
      <c r="N396" t="str">
        <f>IFERROR(IF(VLOOKUP('Xlookup set'!$S435,'Xlookup set'!$A$1:$R$1239,15,FALSE)=0,"",VLOOKUP('Xlookup set'!$S435,'Xlookup set'!$A$1:$R$1239,15,FALSE)),"")</f>
        <v/>
      </c>
      <c r="O396" t="str">
        <f>IFERROR(IF(VLOOKUP('Xlookup set'!$S435,'Xlookup set'!$A$1:$R$1239,16,FALSE)=0,"",VLOOKUP('Xlookup set'!$S435,'Xlookup set'!$A$1:$R$1239,16,FALSE)),"")</f>
        <v/>
      </c>
      <c r="P396" t="str">
        <f t="array" aca="1" ref="P396" ca="1">IFERROR(Y2IF(VLOOKUP('Xlookup set'!$S435,'Xlookup set'!$A$1:$R$1239,17,FALSE)=0,"",VLOOKUP('Xlookup set'!$S435,'Xlookup set'!$A$1:$R$1239,17,FALSE)),"")</f>
        <v/>
      </c>
      <c r="Q396" t="str">
        <f>IFERROR(IF(VLOOKUP('Xlookup set'!$S435,'Xlookup set'!$A$1:$R$1239,18,FALSE)=0,"",VLOOKUP('Xlookup set'!$S435,'Xlookup set'!$A$1:$R$1239,18,FALSE)),"")</f>
        <v/>
      </c>
    </row>
    <row r="397" spans="1:17">
      <c r="A397" t="str">
        <f>IFERROR(VLOOKUP('Xlookup set'!$S397,'Xlookup set'!$A$1:$R$1239,2,FALSE),"")</f>
        <v/>
      </c>
      <c r="B397" t="str">
        <f>IF(I397&lt;&gt;"",ドッグキャリー!$I$2,"")</f>
        <v/>
      </c>
      <c r="C397" t="str">
        <f t="shared" si="14"/>
        <v/>
      </c>
      <c r="D397" t="str">
        <f t="shared" si="15"/>
        <v/>
      </c>
      <c r="H397" s="74" t="str">
        <f>IFERROR(IF(VLOOKUP('Xlookup set'!$S397,'Xlookup set'!$A$1:$R$1239,9,FALSE)=0,"",VLOOKUP('Xlookup set'!$S397,'Xlookup set'!$A$1:$R$1239,9,FALSE)),"")</f>
        <v/>
      </c>
      <c r="I397" t="str">
        <f>IFERROR(IF(VLOOKUP('Xlookup set'!$S397,'Xlookup set'!$A$1:$R$1239,10,FALSE)=0,"",VLOOKUP('Xlookup set'!$S397,'Xlookup set'!$A$1:$R$1239,10,FALSE)),"")</f>
        <v/>
      </c>
      <c r="J397" t="str">
        <f>IFERROR(IF(VLOOKUP('Xlookup set'!$S436,'Xlookup set'!$A$1:$R$1239,11,FALSE)=0,"",VLOOKUP('Xlookup set'!$S436,'Xlookup set'!$A$1:$R$1239,11,FALSE)),"")</f>
        <v/>
      </c>
      <c r="K397" t="str">
        <f>IFERROR(IF(VLOOKUP('Xlookup set'!$S436,'Xlookup set'!$A$1:$R$1239,12,FALSE)=0,"",VLOOKUP('Xlookup set'!$S436,'Xlookup set'!$A$1:$R$1239,12,FALSE)),"")</f>
        <v/>
      </c>
      <c r="L397" t="str">
        <f>IFERROR(IF(VLOOKUP('Xlookup set'!$S436,'Xlookup set'!$A$1:$R$1239,13,FALSE)=0,"",VLOOKUP('Xlookup set'!$S436,'Xlookup set'!$A$1:$R$1239,13,FALSE)),"")</f>
        <v/>
      </c>
      <c r="M397" t="str">
        <f>IFERROR(IF(VLOOKUP('Xlookup set'!$S436,'Xlookup set'!$A$1:$R$1239,14,FALSE)=0,"",VLOOKUP('Xlookup set'!$S436,'Xlookup set'!$A$1:$R$1239,14,FALSE)),"")</f>
        <v/>
      </c>
      <c r="N397" t="str">
        <f>IFERROR(IF(VLOOKUP('Xlookup set'!$S436,'Xlookup set'!$A$1:$R$1239,15,FALSE)=0,"",VLOOKUP('Xlookup set'!$S436,'Xlookup set'!$A$1:$R$1239,15,FALSE)),"")</f>
        <v/>
      </c>
      <c r="O397" t="str">
        <f>IFERROR(IF(VLOOKUP('Xlookup set'!$S436,'Xlookup set'!$A$1:$R$1239,16,FALSE)=0,"",VLOOKUP('Xlookup set'!$S436,'Xlookup set'!$A$1:$R$1239,16,FALSE)),"")</f>
        <v/>
      </c>
      <c r="P397" t="str">
        <f t="array" aca="1" ref="P397" ca="1">IFERROR(Y2IF(VLOOKUP('Xlookup set'!$S436,'Xlookup set'!$A$1:$R$1239,17,FALSE)=0,"",VLOOKUP('Xlookup set'!$S436,'Xlookup set'!$A$1:$R$1239,17,FALSE)),"")</f>
        <v/>
      </c>
      <c r="Q397" t="str">
        <f>IFERROR(IF(VLOOKUP('Xlookup set'!$S436,'Xlookup set'!$A$1:$R$1239,18,FALSE)=0,"",VLOOKUP('Xlookup set'!$S436,'Xlookup set'!$A$1:$R$1239,18,FALSE)),"")</f>
        <v/>
      </c>
    </row>
    <row r="398" spans="1:17">
      <c r="A398" t="str">
        <f>IFERROR(VLOOKUP('Xlookup set'!$S398,'Xlookup set'!$A$1:$R$1239,2,FALSE),"")</f>
        <v/>
      </c>
      <c r="B398" t="str">
        <f>IF(I398&lt;&gt;"",ドッグキャリー!$I$2,"")</f>
        <v/>
      </c>
      <c r="C398" t="str">
        <f t="shared" si="14"/>
        <v/>
      </c>
      <c r="D398" t="str">
        <f t="shared" si="15"/>
        <v/>
      </c>
      <c r="H398" s="74" t="str">
        <f>IFERROR(IF(VLOOKUP('Xlookup set'!$S398,'Xlookup set'!$A$1:$R$1239,9,FALSE)=0,"",VLOOKUP('Xlookup set'!$S398,'Xlookup set'!$A$1:$R$1239,9,FALSE)),"")</f>
        <v/>
      </c>
      <c r="I398" t="str">
        <f>IFERROR(IF(VLOOKUP('Xlookup set'!$S398,'Xlookup set'!$A$1:$R$1239,10,FALSE)=0,"",VLOOKUP('Xlookup set'!$S398,'Xlookup set'!$A$1:$R$1239,10,FALSE)),"")</f>
        <v/>
      </c>
      <c r="J398" t="str">
        <f>IFERROR(IF(VLOOKUP('Xlookup set'!$S437,'Xlookup set'!$A$1:$R$1239,11,FALSE)=0,"",VLOOKUP('Xlookup set'!$S437,'Xlookup set'!$A$1:$R$1239,11,FALSE)),"")</f>
        <v/>
      </c>
      <c r="K398" t="str">
        <f>IFERROR(IF(VLOOKUP('Xlookup set'!$S437,'Xlookup set'!$A$1:$R$1239,12,FALSE)=0,"",VLOOKUP('Xlookup set'!$S437,'Xlookup set'!$A$1:$R$1239,12,FALSE)),"")</f>
        <v/>
      </c>
      <c r="L398" t="str">
        <f>IFERROR(IF(VLOOKUP('Xlookup set'!$S437,'Xlookup set'!$A$1:$R$1239,13,FALSE)=0,"",VLOOKUP('Xlookup set'!$S437,'Xlookup set'!$A$1:$R$1239,13,FALSE)),"")</f>
        <v/>
      </c>
      <c r="M398" t="str">
        <f>IFERROR(IF(VLOOKUP('Xlookup set'!$S437,'Xlookup set'!$A$1:$R$1239,14,FALSE)=0,"",VLOOKUP('Xlookup set'!$S437,'Xlookup set'!$A$1:$R$1239,14,FALSE)),"")</f>
        <v/>
      </c>
      <c r="N398" t="str">
        <f>IFERROR(IF(VLOOKUP('Xlookup set'!$S437,'Xlookup set'!$A$1:$R$1239,15,FALSE)=0,"",VLOOKUP('Xlookup set'!$S437,'Xlookup set'!$A$1:$R$1239,15,FALSE)),"")</f>
        <v/>
      </c>
      <c r="O398" t="str">
        <f>IFERROR(IF(VLOOKUP('Xlookup set'!$S437,'Xlookup set'!$A$1:$R$1239,16,FALSE)=0,"",VLOOKUP('Xlookup set'!$S437,'Xlookup set'!$A$1:$R$1239,16,FALSE)),"")</f>
        <v/>
      </c>
      <c r="P398" t="str">
        <f t="array" aca="1" ref="P398" ca="1">IFERROR(Y2IF(VLOOKUP('Xlookup set'!$S437,'Xlookup set'!$A$1:$R$1239,17,FALSE)=0,"",VLOOKUP('Xlookup set'!$S437,'Xlookup set'!$A$1:$R$1239,17,FALSE)),"")</f>
        <v/>
      </c>
      <c r="Q398" t="str">
        <f>IFERROR(IF(VLOOKUP('Xlookup set'!$S437,'Xlookup set'!$A$1:$R$1239,18,FALSE)=0,"",VLOOKUP('Xlookup set'!$S437,'Xlookup set'!$A$1:$R$1239,18,FALSE)),"")</f>
        <v/>
      </c>
    </row>
    <row r="399" spans="1:17">
      <c r="A399" t="str">
        <f>IFERROR(VLOOKUP('Xlookup set'!$S399,'Xlookup set'!$A$1:$R$1239,2,FALSE),"")</f>
        <v/>
      </c>
      <c r="B399" t="str">
        <f>IF(I399&lt;&gt;"",ドッグキャリー!$I$2,"")</f>
        <v/>
      </c>
      <c r="C399" t="str">
        <f t="shared" si="14"/>
        <v/>
      </c>
      <c r="D399" t="str">
        <f t="shared" si="15"/>
        <v/>
      </c>
      <c r="H399" s="74" t="str">
        <f>IFERROR(IF(VLOOKUP('Xlookup set'!$S399,'Xlookup set'!$A$1:$R$1239,9,FALSE)=0,"",VLOOKUP('Xlookup set'!$S399,'Xlookup set'!$A$1:$R$1239,9,FALSE)),"")</f>
        <v/>
      </c>
      <c r="I399" t="str">
        <f>IFERROR(IF(VLOOKUP('Xlookup set'!$S399,'Xlookup set'!$A$1:$R$1239,10,FALSE)=0,"",VLOOKUP('Xlookup set'!$S399,'Xlookup set'!$A$1:$R$1239,10,FALSE)),"")</f>
        <v/>
      </c>
      <c r="J399" t="str">
        <f>IFERROR(IF(VLOOKUP('Xlookup set'!$S438,'Xlookup set'!$A$1:$R$1239,11,FALSE)=0,"",VLOOKUP('Xlookup set'!$S438,'Xlookup set'!$A$1:$R$1239,11,FALSE)),"")</f>
        <v/>
      </c>
      <c r="K399" t="str">
        <f>IFERROR(IF(VLOOKUP('Xlookup set'!$S438,'Xlookup set'!$A$1:$R$1239,12,FALSE)=0,"",VLOOKUP('Xlookup set'!$S438,'Xlookup set'!$A$1:$R$1239,12,FALSE)),"")</f>
        <v/>
      </c>
      <c r="L399" t="str">
        <f>IFERROR(IF(VLOOKUP('Xlookup set'!$S438,'Xlookup set'!$A$1:$R$1239,13,FALSE)=0,"",VLOOKUP('Xlookup set'!$S438,'Xlookup set'!$A$1:$R$1239,13,FALSE)),"")</f>
        <v/>
      </c>
      <c r="M399" t="str">
        <f>IFERROR(IF(VLOOKUP('Xlookup set'!$S438,'Xlookup set'!$A$1:$R$1239,14,FALSE)=0,"",VLOOKUP('Xlookup set'!$S438,'Xlookup set'!$A$1:$R$1239,14,FALSE)),"")</f>
        <v/>
      </c>
      <c r="N399" t="str">
        <f>IFERROR(IF(VLOOKUP('Xlookup set'!$S438,'Xlookup set'!$A$1:$R$1239,15,FALSE)=0,"",VLOOKUP('Xlookup set'!$S438,'Xlookup set'!$A$1:$R$1239,15,FALSE)),"")</f>
        <v/>
      </c>
      <c r="O399" t="str">
        <f>IFERROR(IF(VLOOKUP('Xlookup set'!$S438,'Xlookup set'!$A$1:$R$1239,16,FALSE)=0,"",VLOOKUP('Xlookup set'!$S438,'Xlookup set'!$A$1:$R$1239,16,FALSE)),"")</f>
        <v/>
      </c>
      <c r="P399" t="str">
        <f t="array" aca="1" ref="P399" ca="1">IFERROR(Y2IF(VLOOKUP('Xlookup set'!$S438,'Xlookup set'!$A$1:$R$1239,17,FALSE)=0,"",VLOOKUP('Xlookup set'!$S438,'Xlookup set'!$A$1:$R$1239,17,FALSE)),"")</f>
        <v/>
      </c>
      <c r="Q399" t="str">
        <f>IFERROR(IF(VLOOKUP('Xlookup set'!$S438,'Xlookup set'!$A$1:$R$1239,18,FALSE)=0,"",VLOOKUP('Xlookup set'!$S438,'Xlookup set'!$A$1:$R$1239,18,FALSE)),"")</f>
        <v/>
      </c>
    </row>
    <row r="400" spans="1:17">
      <c r="A400" t="str">
        <f>IFERROR(VLOOKUP('Xlookup set'!$S400,'Xlookup set'!$A$1:$R$1239,2,FALSE),"")</f>
        <v/>
      </c>
      <c r="B400" t="str">
        <f>IF(I400&lt;&gt;"",ドッグキャリー!$I$2,"")</f>
        <v/>
      </c>
      <c r="C400" t="str">
        <f t="shared" si="14"/>
        <v/>
      </c>
      <c r="D400" t="str">
        <f t="shared" si="15"/>
        <v/>
      </c>
      <c r="H400" s="74" t="str">
        <f>IFERROR(IF(VLOOKUP('Xlookup set'!$S400,'Xlookup set'!$A$1:$R$1239,9,FALSE)=0,"",VLOOKUP('Xlookup set'!$S400,'Xlookup set'!$A$1:$R$1239,9,FALSE)),"")</f>
        <v/>
      </c>
      <c r="I400" t="str">
        <f>IFERROR(IF(VLOOKUP('Xlookup set'!$S400,'Xlookup set'!$A$1:$R$1239,10,FALSE)=0,"",VLOOKUP('Xlookup set'!$S400,'Xlookup set'!$A$1:$R$1239,10,FALSE)),"")</f>
        <v/>
      </c>
      <c r="J400" t="str">
        <f>IFERROR(IF(VLOOKUP('Xlookup set'!$S439,'Xlookup set'!$A$1:$R$1239,11,FALSE)=0,"",VLOOKUP('Xlookup set'!$S439,'Xlookup set'!$A$1:$R$1239,11,FALSE)),"")</f>
        <v/>
      </c>
      <c r="K400" t="str">
        <f>IFERROR(IF(VLOOKUP('Xlookup set'!$S439,'Xlookup set'!$A$1:$R$1239,12,FALSE)=0,"",VLOOKUP('Xlookup set'!$S439,'Xlookup set'!$A$1:$R$1239,12,FALSE)),"")</f>
        <v/>
      </c>
      <c r="L400" t="str">
        <f>IFERROR(IF(VLOOKUP('Xlookup set'!$S439,'Xlookup set'!$A$1:$R$1239,13,FALSE)=0,"",VLOOKUP('Xlookup set'!$S439,'Xlookup set'!$A$1:$R$1239,13,FALSE)),"")</f>
        <v/>
      </c>
      <c r="M400" t="str">
        <f>IFERROR(IF(VLOOKUP('Xlookup set'!$S439,'Xlookup set'!$A$1:$R$1239,14,FALSE)=0,"",VLOOKUP('Xlookup set'!$S439,'Xlookup set'!$A$1:$R$1239,14,FALSE)),"")</f>
        <v/>
      </c>
      <c r="N400" t="str">
        <f>IFERROR(IF(VLOOKUP('Xlookup set'!$S439,'Xlookup set'!$A$1:$R$1239,15,FALSE)=0,"",VLOOKUP('Xlookup set'!$S439,'Xlookup set'!$A$1:$R$1239,15,FALSE)),"")</f>
        <v/>
      </c>
      <c r="O400" t="str">
        <f>IFERROR(IF(VLOOKUP('Xlookup set'!$S439,'Xlookup set'!$A$1:$R$1239,16,FALSE)=0,"",VLOOKUP('Xlookup set'!$S439,'Xlookup set'!$A$1:$R$1239,16,FALSE)),"")</f>
        <v/>
      </c>
      <c r="P400" t="str">
        <f t="array" aca="1" ref="P400" ca="1">IFERROR(Y2IF(VLOOKUP('Xlookup set'!$S439,'Xlookup set'!$A$1:$R$1239,17,FALSE)=0,"",VLOOKUP('Xlookup set'!$S439,'Xlookup set'!$A$1:$R$1239,17,FALSE)),"")</f>
        <v/>
      </c>
      <c r="Q400" t="str">
        <f>IFERROR(IF(VLOOKUP('Xlookup set'!$S439,'Xlookup set'!$A$1:$R$1239,18,FALSE)=0,"",VLOOKUP('Xlookup set'!$S439,'Xlookup set'!$A$1:$R$1239,18,FALSE)),"")</f>
        <v/>
      </c>
    </row>
    <row r="401" spans="1:17">
      <c r="A401" t="str">
        <f>IFERROR(VLOOKUP('Xlookup set'!$S401,'Xlookup set'!$A$1:$R$1239,2,FALSE),"")</f>
        <v/>
      </c>
      <c r="B401" t="str">
        <f>IF(I401&lt;&gt;"",ドッグキャリー!$I$2,"")</f>
        <v/>
      </c>
      <c r="C401" t="str">
        <f t="shared" si="14"/>
        <v/>
      </c>
      <c r="D401" t="str">
        <f t="shared" si="15"/>
        <v/>
      </c>
      <c r="H401" s="74" t="str">
        <f>IFERROR(IF(VLOOKUP('Xlookup set'!$S401,'Xlookup set'!$A$1:$R$1239,9,FALSE)=0,"",VLOOKUP('Xlookup set'!$S401,'Xlookup set'!$A$1:$R$1239,9,FALSE)),"")</f>
        <v/>
      </c>
      <c r="I401" t="str">
        <f>IFERROR(IF(VLOOKUP('Xlookup set'!$S401,'Xlookup set'!$A$1:$R$1239,10,FALSE)=0,"",VLOOKUP('Xlookup set'!$S401,'Xlookup set'!$A$1:$R$1239,10,FALSE)),"")</f>
        <v/>
      </c>
      <c r="J401" t="str">
        <f>IFERROR(IF(VLOOKUP('Xlookup set'!$S440,'Xlookup set'!$A$1:$R$1239,11,FALSE)=0,"",VLOOKUP('Xlookup set'!$S440,'Xlookup set'!$A$1:$R$1239,11,FALSE)),"")</f>
        <v/>
      </c>
      <c r="K401" t="str">
        <f>IFERROR(IF(VLOOKUP('Xlookup set'!$S440,'Xlookup set'!$A$1:$R$1239,12,FALSE)=0,"",VLOOKUP('Xlookup set'!$S440,'Xlookup set'!$A$1:$R$1239,12,FALSE)),"")</f>
        <v/>
      </c>
      <c r="L401" t="str">
        <f>IFERROR(IF(VLOOKUP('Xlookup set'!$S440,'Xlookup set'!$A$1:$R$1239,13,FALSE)=0,"",VLOOKUP('Xlookup set'!$S440,'Xlookup set'!$A$1:$R$1239,13,FALSE)),"")</f>
        <v/>
      </c>
      <c r="M401" t="str">
        <f>IFERROR(IF(VLOOKUP('Xlookup set'!$S440,'Xlookup set'!$A$1:$R$1239,14,FALSE)=0,"",VLOOKUP('Xlookup set'!$S440,'Xlookup set'!$A$1:$R$1239,14,FALSE)),"")</f>
        <v/>
      </c>
      <c r="N401" t="str">
        <f>IFERROR(IF(VLOOKUP('Xlookup set'!$S440,'Xlookup set'!$A$1:$R$1239,15,FALSE)=0,"",VLOOKUP('Xlookup set'!$S440,'Xlookup set'!$A$1:$R$1239,15,FALSE)),"")</f>
        <v/>
      </c>
      <c r="O401" t="str">
        <f>IFERROR(IF(VLOOKUP('Xlookup set'!$S440,'Xlookup set'!$A$1:$R$1239,16,FALSE)=0,"",VLOOKUP('Xlookup set'!$S440,'Xlookup set'!$A$1:$R$1239,16,FALSE)),"")</f>
        <v/>
      </c>
      <c r="P401" t="str">
        <f t="array" aca="1" ref="P401" ca="1">IFERROR(Y2IF(VLOOKUP('Xlookup set'!$S440,'Xlookup set'!$A$1:$R$1239,17,FALSE)=0,"",VLOOKUP('Xlookup set'!$S440,'Xlookup set'!$A$1:$R$1239,17,FALSE)),"")</f>
        <v/>
      </c>
      <c r="Q401" t="str">
        <f>IFERROR(IF(VLOOKUP('Xlookup set'!$S440,'Xlookup set'!$A$1:$R$1239,18,FALSE)=0,"",VLOOKUP('Xlookup set'!$S440,'Xlookup set'!$A$1:$R$1239,18,FALSE)),"")</f>
        <v/>
      </c>
    </row>
    <row r="402" spans="1:17">
      <c r="A402" t="str">
        <f>IFERROR(VLOOKUP('Xlookup set'!$S402,'Xlookup set'!$A$1:$R$1239,2,FALSE),"")</f>
        <v/>
      </c>
      <c r="B402" t="str">
        <f>IF(I402&lt;&gt;"",ドッグキャリー!$I$2,"")</f>
        <v/>
      </c>
      <c r="C402" t="str">
        <f t="shared" si="14"/>
        <v/>
      </c>
      <c r="D402" t="str">
        <f t="shared" si="15"/>
        <v/>
      </c>
      <c r="H402" s="74" t="str">
        <f>IFERROR(IF(VLOOKUP('Xlookup set'!$S402,'Xlookup set'!$A$1:$R$1239,9,FALSE)=0,"",VLOOKUP('Xlookup set'!$S402,'Xlookup set'!$A$1:$R$1239,9,FALSE)),"")</f>
        <v/>
      </c>
      <c r="I402" t="str">
        <f>IFERROR(IF(VLOOKUP('Xlookup set'!$S402,'Xlookup set'!$A$1:$R$1239,10,FALSE)=0,"",VLOOKUP('Xlookup set'!$S402,'Xlookup set'!$A$1:$R$1239,10,FALSE)),"")</f>
        <v/>
      </c>
      <c r="J402" t="str">
        <f>IFERROR(IF(VLOOKUP('Xlookup set'!$S441,'Xlookup set'!$A$1:$R$1239,11,FALSE)=0,"",VLOOKUP('Xlookup set'!$S441,'Xlookup set'!$A$1:$R$1239,11,FALSE)),"")</f>
        <v/>
      </c>
      <c r="K402" t="str">
        <f>IFERROR(IF(VLOOKUP('Xlookup set'!$S441,'Xlookup set'!$A$1:$R$1239,12,FALSE)=0,"",VLOOKUP('Xlookup set'!$S441,'Xlookup set'!$A$1:$R$1239,12,FALSE)),"")</f>
        <v/>
      </c>
      <c r="L402" t="str">
        <f>IFERROR(IF(VLOOKUP('Xlookup set'!$S441,'Xlookup set'!$A$1:$R$1239,13,FALSE)=0,"",VLOOKUP('Xlookup set'!$S441,'Xlookup set'!$A$1:$R$1239,13,FALSE)),"")</f>
        <v/>
      </c>
      <c r="M402" t="str">
        <f>IFERROR(IF(VLOOKUP('Xlookup set'!$S441,'Xlookup set'!$A$1:$R$1239,14,FALSE)=0,"",VLOOKUP('Xlookup set'!$S441,'Xlookup set'!$A$1:$R$1239,14,FALSE)),"")</f>
        <v/>
      </c>
      <c r="N402" t="str">
        <f>IFERROR(IF(VLOOKUP('Xlookup set'!$S441,'Xlookup set'!$A$1:$R$1239,15,FALSE)=0,"",VLOOKUP('Xlookup set'!$S441,'Xlookup set'!$A$1:$R$1239,15,FALSE)),"")</f>
        <v/>
      </c>
      <c r="O402" t="str">
        <f>IFERROR(IF(VLOOKUP('Xlookup set'!$S441,'Xlookup set'!$A$1:$R$1239,16,FALSE)=0,"",VLOOKUP('Xlookup set'!$S441,'Xlookup set'!$A$1:$R$1239,16,FALSE)),"")</f>
        <v/>
      </c>
      <c r="P402" t="str">
        <f t="array" aca="1" ref="P402" ca="1">IFERROR(Y2IF(VLOOKUP('Xlookup set'!$S441,'Xlookup set'!$A$1:$R$1239,17,FALSE)=0,"",VLOOKUP('Xlookup set'!$S441,'Xlookup set'!$A$1:$R$1239,17,FALSE)),"")</f>
        <v/>
      </c>
      <c r="Q402" t="str">
        <f>IFERROR(IF(VLOOKUP('Xlookup set'!$S441,'Xlookup set'!$A$1:$R$1239,18,FALSE)=0,"",VLOOKUP('Xlookup set'!$S441,'Xlookup set'!$A$1:$R$1239,18,FALSE)),"")</f>
        <v/>
      </c>
    </row>
    <row r="403" spans="1:17">
      <c r="A403" t="str">
        <f>IFERROR(VLOOKUP('Xlookup set'!$S403,'Xlookup set'!$A$1:$R$1239,2,FALSE),"")</f>
        <v/>
      </c>
      <c r="B403" t="str">
        <f>IF(I403&lt;&gt;"",ドッグキャリー!$I$2,"")</f>
        <v/>
      </c>
      <c r="C403" t="str">
        <f t="shared" si="14"/>
        <v/>
      </c>
      <c r="D403" t="str">
        <f t="shared" si="15"/>
        <v/>
      </c>
      <c r="H403" s="74" t="str">
        <f>IFERROR(IF(VLOOKUP('Xlookup set'!$S403,'Xlookup set'!$A$1:$R$1239,9,FALSE)=0,"",VLOOKUP('Xlookup set'!$S403,'Xlookup set'!$A$1:$R$1239,9,FALSE)),"")</f>
        <v/>
      </c>
      <c r="I403" t="str">
        <f>IFERROR(IF(VLOOKUP('Xlookup set'!$S403,'Xlookup set'!$A$1:$R$1239,10,FALSE)=0,"",VLOOKUP('Xlookup set'!$S403,'Xlookup set'!$A$1:$R$1239,10,FALSE)),"")</f>
        <v/>
      </c>
      <c r="J403" t="str">
        <f>IFERROR(IF(VLOOKUP('Xlookup set'!$S442,'Xlookup set'!$A$1:$R$1239,11,FALSE)=0,"",VLOOKUP('Xlookup set'!$S442,'Xlookup set'!$A$1:$R$1239,11,FALSE)),"")</f>
        <v/>
      </c>
      <c r="K403" t="str">
        <f>IFERROR(IF(VLOOKUP('Xlookup set'!$S442,'Xlookup set'!$A$1:$R$1239,12,FALSE)=0,"",VLOOKUP('Xlookup set'!$S442,'Xlookup set'!$A$1:$R$1239,12,FALSE)),"")</f>
        <v/>
      </c>
      <c r="L403" t="str">
        <f>IFERROR(IF(VLOOKUP('Xlookup set'!$S442,'Xlookup set'!$A$1:$R$1239,13,FALSE)=0,"",VLOOKUP('Xlookup set'!$S442,'Xlookup set'!$A$1:$R$1239,13,FALSE)),"")</f>
        <v/>
      </c>
      <c r="M403" t="str">
        <f>IFERROR(IF(VLOOKUP('Xlookup set'!$S442,'Xlookup set'!$A$1:$R$1239,14,FALSE)=0,"",VLOOKUP('Xlookup set'!$S442,'Xlookup set'!$A$1:$R$1239,14,FALSE)),"")</f>
        <v/>
      </c>
      <c r="N403" t="str">
        <f>IFERROR(IF(VLOOKUP('Xlookup set'!$S442,'Xlookup set'!$A$1:$R$1239,15,FALSE)=0,"",VLOOKUP('Xlookup set'!$S442,'Xlookup set'!$A$1:$R$1239,15,FALSE)),"")</f>
        <v/>
      </c>
      <c r="O403" t="str">
        <f>IFERROR(IF(VLOOKUP('Xlookup set'!$S442,'Xlookup set'!$A$1:$R$1239,16,FALSE)=0,"",VLOOKUP('Xlookup set'!$S442,'Xlookup set'!$A$1:$R$1239,16,FALSE)),"")</f>
        <v/>
      </c>
      <c r="P403" t="str">
        <f t="array" aca="1" ref="P403" ca="1">IFERROR(Y2IF(VLOOKUP('Xlookup set'!$S442,'Xlookup set'!$A$1:$R$1239,17,FALSE)=0,"",VLOOKUP('Xlookup set'!$S442,'Xlookup set'!$A$1:$R$1239,17,FALSE)),"")</f>
        <v/>
      </c>
      <c r="Q403" t="str">
        <f>IFERROR(IF(VLOOKUP('Xlookup set'!$S442,'Xlookup set'!$A$1:$R$1239,18,FALSE)=0,"",VLOOKUP('Xlookup set'!$S442,'Xlookup set'!$A$1:$R$1239,18,FALSE)),"")</f>
        <v/>
      </c>
    </row>
    <row r="404" spans="1:17">
      <c r="A404" t="str">
        <f>IFERROR(VLOOKUP('Xlookup set'!$S404,'Xlookup set'!$A$1:$R$1239,2,FALSE),"")</f>
        <v/>
      </c>
      <c r="B404" t="str">
        <f>IF(I404&lt;&gt;"",ドッグキャリー!$I$2,"")</f>
        <v/>
      </c>
      <c r="C404" t="str">
        <f t="shared" si="14"/>
        <v/>
      </c>
      <c r="D404" t="str">
        <f t="shared" si="15"/>
        <v/>
      </c>
      <c r="H404" s="74" t="str">
        <f>IFERROR(IF(VLOOKUP('Xlookup set'!$S404,'Xlookup set'!$A$1:$R$1239,9,FALSE)=0,"",VLOOKUP('Xlookup set'!$S404,'Xlookup set'!$A$1:$R$1239,9,FALSE)),"")</f>
        <v/>
      </c>
      <c r="I404" t="str">
        <f>IFERROR(IF(VLOOKUP('Xlookup set'!$S404,'Xlookup set'!$A$1:$R$1239,10,FALSE)=0,"",VLOOKUP('Xlookup set'!$S404,'Xlookup set'!$A$1:$R$1239,10,FALSE)),"")</f>
        <v/>
      </c>
      <c r="J404" t="str">
        <f>IFERROR(IF(VLOOKUP('Xlookup set'!$S443,'Xlookup set'!$A$1:$R$1239,11,FALSE)=0,"",VLOOKUP('Xlookup set'!$S443,'Xlookup set'!$A$1:$R$1239,11,FALSE)),"")</f>
        <v/>
      </c>
      <c r="K404" t="str">
        <f>IFERROR(IF(VLOOKUP('Xlookup set'!$S443,'Xlookup set'!$A$1:$R$1239,12,FALSE)=0,"",VLOOKUP('Xlookup set'!$S443,'Xlookup set'!$A$1:$R$1239,12,FALSE)),"")</f>
        <v/>
      </c>
      <c r="L404" t="str">
        <f>IFERROR(IF(VLOOKUP('Xlookup set'!$S443,'Xlookup set'!$A$1:$R$1239,13,FALSE)=0,"",VLOOKUP('Xlookup set'!$S443,'Xlookup set'!$A$1:$R$1239,13,FALSE)),"")</f>
        <v/>
      </c>
      <c r="M404" t="str">
        <f>IFERROR(IF(VLOOKUP('Xlookup set'!$S443,'Xlookup set'!$A$1:$R$1239,14,FALSE)=0,"",VLOOKUP('Xlookup set'!$S443,'Xlookup set'!$A$1:$R$1239,14,FALSE)),"")</f>
        <v/>
      </c>
      <c r="N404" t="str">
        <f>IFERROR(IF(VLOOKUP('Xlookup set'!$S443,'Xlookup set'!$A$1:$R$1239,15,FALSE)=0,"",VLOOKUP('Xlookup set'!$S443,'Xlookup set'!$A$1:$R$1239,15,FALSE)),"")</f>
        <v/>
      </c>
      <c r="O404" t="str">
        <f>IFERROR(IF(VLOOKUP('Xlookup set'!$S443,'Xlookup set'!$A$1:$R$1239,16,FALSE)=0,"",VLOOKUP('Xlookup set'!$S443,'Xlookup set'!$A$1:$R$1239,16,FALSE)),"")</f>
        <v/>
      </c>
      <c r="P404" t="str">
        <f t="array" aca="1" ref="P404" ca="1">IFERROR(Y2IF(VLOOKUP('Xlookup set'!$S443,'Xlookup set'!$A$1:$R$1239,17,FALSE)=0,"",VLOOKUP('Xlookup set'!$S443,'Xlookup set'!$A$1:$R$1239,17,FALSE)),"")</f>
        <v/>
      </c>
      <c r="Q404" t="str">
        <f>IFERROR(IF(VLOOKUP('Xlookup set'!$S443,'Xlookup set'!$A$1:$R$1239,18,FALSE)=0,"",VLOOKUP('Xlookup set'!$S443,'Xlookup set'!$A$1:$R$1239,18,FALSE)),"")</f>
        <v/>
      </c>
    </row>
    <row r="405" spans="1:17">
      <c r="A405" t="str">
        <f>IFERROR(VLOOKUP('Xlookup set'!$S405,'Xlookup set'!$A$1:$R$1239,2,FALSE),"")</f>
        <v/>
      </c>
      <c r="B405" t="str">
        <f>IF(I405&lt;&gt;"",ドッグキャリー!$I$2,"")</f>
        <v/>
      </c>
      <c r="C405" t="str">
        <f t="shared" si="14"/>
        <v/>
      </c>
      <c r="D405" t="str">
        <f t="shared" si="15"/>
        <v/>
      </c>
      <c r="H405" s="74" t="str">
        <f>IFERROR(IF(VLOOKUP('Xlookup set'!$S405,'Xlookup set'!$A$1:$R$1239,9,FALSE)=0,"",VLOOKUP('Xlookup set'!$S405,'Xlookup set'!$A$1:$R$1239,9,FALSE)),"")</f>
        <v/>
      </c>
      <c r="I405" t="str">
        <f>IFERROR(IF(VLOOKUP('Xlookup set'!$S405,'Xlookup set'!$A$1:$R$1239,10,FALSE)=0,"",VLOOKUP('Xlookup set'!$S405,'Xlookup set'!$A$1:$R$1239,10,FALSE)),"")</f>
        <v/>
      </c>
      <c r="J405" t="str">
        <f>IFERROR(IF(VLOOKUP('Xlookup set'!$S444,'Xlookup set'!$A$1:$R$1239,11,FALSE)=0,"",VLOOKUP('Xlookup set'!$S444,'Xlookup set'!$A$1:$R$1239,11,FALSE)),"")</f>
        <v/>
      </c>
      <c r="K405" t="str">
        <f>IFERROR(IF(VLOOKUP('Xlookup set'!$S444,'Xlookup set'!$A$1:$R$1239,12,FALSE)=0,"",VLOOKUP('Xlookup set'!$S444,'Xlookup set'!$A$1:$R$1239,12,FALSE)),"")</f>
        <v/>
      </c>
      <c r="L405" t="str">
        <f>IFERROR(IF(VLOOKUP('Xlookup set'!$S444,'Xlookup set'!$A$1:$R$1239,13,FALSE)=0,"",VLOOKUP('Xlookup set'!$S444,'Xlookup set'!$A$1:$R$1239,13,FALSE)),"")</f>
        <v/>
      </c>
      <c r="M405" t="str">
        <f>IFERROR(IF(VLOOKUP('Xlookup set'!$S444,'Xlookup set'!$A$1:$R$1239,14,FALSE)=0,"",VLOOKUP('Xlookup set'!$S444,'Xlookup set'!$A$1:$R$1239,14,FALSE)),"")</f>
        <v/>
      </c>
      <c r="N405" t="str">
        <f>IFERROR(IF(VLOOKUP('Xlookup set'!$S444,'Xlookup set'!$A$1:$R$1239,15,FALSE)=0,"",VLOOKUP('Xlookup set'!$S444,'Xlookup set'!$A$1:$R$1239,15,FALSE)),"")</f>
        <v/>
      </c>
      <c r="O405" t="str">
        <f>IFERROR(IF(VLOOKUP('Xlookup set'!$S444,'Xlookup set'!$A$1:$R$1239,16,FALSE)=0,"",VLOOKUP('Xlookup set'!$S444,'Xlookup set'!$A$1:$R$1239,16,FALSE)),"")</f>
        <v/>
      </c>
      <c r="P405" t="str">
        <f t="array" aca="1" ref="P405" ca="1">IFERROR(Y2IF(VLOOKUP('Xlookup set'!$S444,'Xlookup set'!$A$1:$R$1239,17,FALSE)=0,"",VLOOKUP('Xlookup set'!$S444,'Xlookup set'!$A$1:$R$1239,17,FALSE)),"")</f>
        <v/>
      </c>
      <c r="Q405" t="str">
        <f>IFERROR(IF(VLOOKUP('Xlookup set'!$S444,'Xlookup set'!$A$1:$R$1239,18,FALSE)=0,"",VLOOKUP('Xlookup set'!$S444,'Xlookup set'!$A$1:$R$1239,18,FALSE)),"")</f>
        <v/>
      </c>
    </row>
    <row r="406" spans="1:17">
      <c r="A406" t="str">
        <f>IFERROR(VLOOKUP('Xlookup set'!$S406,'Xlookup set'!$A$1:$R$1239,2,FALSE),"")</f>
        <v/>
      </c>
      <c r="B406" t="str">
        <f>IF(I406&lt;&gt;"",ドッグキャリー!$I$2,"")</f>
        <v/>
      </c>
      <c r="C406" t="str">
        <f t="shared" si="14"/>
        <v/>
      </c>
      <c r="D406" t="str">
        <f t="shared" si="15"/>
        <v/>
      </c>
      <c r="H406" s="74" t="str">
        <f>IFERROR(IF(VLOOKUP('Xlookup set'!$S406,'Xlookup set'!$A$1:$R$1239,9,FALSE)=0,"",VLOOKUP('Xlookup set'!$S406,'Xlookup set'!$A$1:$R$1239,9,FALSE)),"")</f>
        <v/>
      </c>
      <c r="I406" t="str">
        <f>IFERROR(IF(VLOOKUP('Xlookup set'!$S406,'Xlookup set'!$A$1:$R$1239,10,FALSE)=0,"",VLOOKUP('Xlookup set'!$S406,'Xlookup set'!$A$1:$R$1239,10,FALSE)),"")</f>
        <v/>
      </c>
      <c r="J406" t="str">
        <f>IFERROR(IF(VLOOKUP('Xlookup set'!$S445,'Xlookup set'!$A$1:$R$1239,11,FALSE)=0,"",VLOOKUP('Xlookup set'!$S445,'Xlookup set'!$A$1:$R$1239,11,FALSE)),"")</f>
        <v/>
      </c>
      <c r="K406" t="str">
        <f>IFERROR(IF(VLOOKUP('Xlookup set'!$S445,'Xlookup set'!$A$1:$R$1239,12,FALSE)=0,"",VLOOKUP('Xlookup set'!$S445,'Xlookup set'!$A$1:$R$1239,12,FALSE)),"")</f>
        <v/>
      </c>
      <c r="L406" t="str">
        <f>IFERROR(IF(VLOOKUP('Xlookup set'!$S445,'Xlookup set'!$A$1:$R$1239,13,FALSE)=0,"",VLOOKUP('Xlookup set'!$S445,'Xlookup set'!$A$1:$R$1239,13,FALSE)),"")</f>
        <v/>
      </c>
      <c r="M406" t="str">
        <f>IFERROR(IF(VLOOKUP('Xlookup set'!$S445,'Xlookup set'!$A$1:$R$1239,14,FALSE)=0,"",VLOOKUP('Xlookup set'!$S445,'Xlookup set'!$A$1:$R$1239,14,FALSE)),"")</f>
        <v/>
      </c>
      <c r="N406" t="str">
        <f>IFERROR(IF(VLOOKUP('Xlookup set'!$S445,'Xlookup set'!$A$1:$R$1239,15,FALSE)=0,"",VLOOKUP('Xlookup set'!$S445,'Xlookup set'!$A$1:$R$1239,15,FALSE)),"")</f>
        <v/>
      </c>
      <c r="O406" t="str">
        <f>IFERROR(IF(VLOOKUP('Xlookup set'!$S445,'Xlookup set'!$A$1:$R$1239,16,FALSE)=0,"",VLOOKUP('Xlookup set'!$S445,'Xlookup set'!$A$1:$R$1239,16,FALSE)),"")</f>
        <v/>
      </c>
      <c r="P406" t="str">
        <f t="array" aca="1" ref="P406" ca="1">IFERROR(Y2IF(VLOOKUP('Xlookup set'!$S445,'Xlookup set'!$A$1:$R$1239,17,FALSE)=0,"",VLOOKUP('Xlookup set'!$S445,'Xlookup set'!$A$1:$R$1239,17,FALSE)),"")</f>
        <v/>
      </c>
      <c r="Q406" t="str">
        <f>IFERROR(IF(VLOOKUP('Xlookup set'!$S445,'Xlookup set'!$A$1:$R$1239,18,FALSE)=0,"",VLOOKUP('Xlookup set'!$S445,'Xlookup set'!$A$1:$R$1239,18,FALSE)),"")</f>
        <v/>
      </c>
    </row>
    <row r="407" spans="1:17">
      <c r="A407" t="str">
        <f>IFERROR(VLOOKUP('Xlookup set'!$S407,'Xlookup set'!$A$1:$R$1239,2,FALSE),"")</f>
        <v/>
      </c>
      <c r="B407" t="str">
        <f>IF(I407&lt;&gt;"",ドッグキャリー!$I$2,"")</f>
        <v/>
      </c>
      <c r="C407" t="str">
        <f t="shared" si="14"/>
        <v/>
      </c>
      <c r="D407" t="str">
        <f t="shared" si="15"/>
        <v/>
      </c>
      <c r="H407" s="74" t="str">
        <f>IFERROR(IF(VLOOKUP('Xlookup set'!$S407,'Xlookup set'!$A$1:$R$1239,9,FALSE)=0,"",VLOOKUP('Xlookup set'!$S407,'Xlookup set'!$A$1:$R$1239,9,FALSE)),"")</f>
        <v/>
      </c>
      <c r="I407" t="str">
        <f>IFERROR(IF(VLOOKUP('Xlookup set'!$S407,'Xlookup set'!$A$1:$R$1239,10,FALSE)=0,"",VLOOKUP('Xlookup set'!$S407,'Xlookup set'!$A$1:$R$1239,10,FALSE)),"")</f>
        <v/>
      </c>
      <c r="J407" t="str">
        <f>IFERROR(IF(VLOOKUP('Xlookup set'!$S446,'Xlookup set'!$A$1:$R$1239,11,FALSE)=0,"",VLOOKUP('Xlookup set'!$S446,'Xlookup set'!$A$1:$R$1239,11,FALSE)),"")</f>
        <v/>
      </c>
      <c r="K407" t="str">
        <f>IFERROR(IF(VLOOKUP('Xlookup set'!$S446,'Xlookup set'!$A$1:$R$1239,12,FALSE)=0,"",VLOOKUP('Xlookup set'!$S446,'Xlookup set'!$A$1:$R$1239,12,FALSE)),"")</f>
        <v/>
      </c>
      <c r="L407" t="str">
        <f>IFERROR(IF(VLOOKUP('Xlookup set'!$S446,'Xlookup set'!$A$1:$R$1239,13,FALSE)=0,"",VLOOKUP('Xlookup set'!$S446,'Xlookup set'!$A$1:$R$1239,13,FALSE)),"")</f>
        <v/>
      </c>
      <c r="M407" t="str">
        <f>IFERROR(IF(VLOOKUP('Xlookup set'!$S446,'Xlookup set'!$A$1:$R$1239,14,FALSE)=0,"",VLOOKUP('Xlookup set'!$S446,'Xlookup set'!$A$1:$R$1239,14,FALSE)),"")</f>
        <v/>
      </c>
      <c r="N407" t="str">
        <f>IFERROR(IF(VLOOKUP('Xlookup set'!$S446,'Xlookup set'!$A$1:$R$1239,15,FALSE)=0,"",VLOOKUP('Xlookup set'!$S446,'Xlookup set'!$A$1:$R$1239,15,FALSE)),"")</f>
        <v/>
      </c>
      <c r="O407" t="str">
        <f>IFERROR(IF(VLOOKUP('Xlookup set'!$S446,'Xlookup set'!$A$1:$R$1239,16,FALSE)=0,"",VLOOKUP('Xlookup set'!$S446,'Xlookup set'!$A$1:$R$1239,16,FALSE)),"")</f>
        <v/>
      </c>
      <c r="P407" t="str">
        <f t="array" aca="1" ref="P407" ca="1">IFERROR(Y2IF(VLOOKUP('Xlookup set'!$S446,'Xlookup set'!$A$1:$R$1239,17,FALSE)=0,"",VLOOKUP('Xlookup set'!$S446,'Xlookup set'!$A$1:$R$1239,17,FALSE)),"")</f>
        <v/>
      </c>
      <c r="Q407" t="str">
        <f>IFERROR(IF(VLOOKUP('Xlookup set'!$S446,'Xlookup set'!$A$1:$R$1239,18,FALSE)=0,"",VLOOKUP('Xlookup set'!$S446,'Xlookup set'!$A$1:$R$1239,18,FALSE)),"")</f>
        <v/>
      </c>
    </row>
    <row r="408" spans="1:17">
      <c r="A408" t="str">
        <f>IFERROR(VLOOKUP('Xlookup set'!$S408,'Xlookup set'!$A$1:$R$1239,2,FALSE),"")</f>
        <v/>
      </c>
      <c r="B408" t="str">
        <f>IF(I408&lt;&gt;"",ドッグキャリー!$I$2,"")</f>
        <v/>
      </c>
      <c r="C408" t="str">
        <f t="shared" si="14"/>
        <v/>
      </c>
      <c r="D408" t="str">
        <f t="shared" si="15"/>
        <v/>
      </c>
      <c r="H408" s="74" t="str">
        <f>IFERROR(IF(VLOOKUP('Xlookup set'!$S408,'Xlookup set'!$A$1:$R$1239,9,FALSE)=0,"",VLOOKUP('Xlookup set'!$S408,'Xlookup set'!$A$1:$R$1239,9,FALSE)),"")</f>
        <v/>
      </c>
      <c r="I408" t="str">
        <f>IFERROR(IF(VLOOKUP('Xlookup set'!$S408,'Xlookup set'!$A$1:$R$1239,10,FALSE)=0,"",VLOOKUP('Xlookup set'!$S408,'Xlookup set'!$A$1:$R$1239,10,FALSE)),"")</f>
        <v/>
      </c>
      <c r="J408" t="str">
        <f>IFERROR(IF(VLOOKUP('Xlookup set'!$S447,'Xlookup set'!$A$1:$R$1239,11,FALSE)=0,"",VLOOKUP('Xlookup set'!$S447,'Xlookup set'!$A$1:$R$1239,11,FALSE)),"")</f>
        <v/>
      </c>
      <c r="K408" t="str">
        <f>IFERROR(IF(VLOOKUP('Xlookup set'!$S447,'Xlookup set'!$A$1:$R$1239,12,FALSE)=0,"",VLOOKUP('Xlookup set'!$S447,'Xlookup set'!$A$1:$R$1239,12,FALSE)),"")</f>
        <v/>
      </c>
      <c r="L408" t="str">
        <f>IFERROR(IF(VLOOKUP('Xlookup set'!$S447,'Xlookup set'!$A$1:$R$1239,13,FALSE)=0,"",VLOOKUP('Xlookup set'!$S447,'Xlookup set'!$A$1:$R$1239,13,FALSE)),"")</f>
        <v/>
      </c>
      <c r="M408" t="str">
        <f>IFERROR(IF(VLOOKUP('Xlookup set'!$S447,'Xlookup set'!$A$1:$R$1239,14,FALSE)=0,"",VLOOKUP('Xlookup set'!$S447,'Xlookup set'!$A$1:$R$1239,14,FALSE)),"")</f>
        <v/>
      </c>
      <c r="N408" t="str">
        <f>IFERROR(IF(VLOOKUP('Xlookup set'!$S447,'Xlookup set'!$A$1:$R$1239,15,FALSE)=0,"",VLOOKUP('Xlookup set'!$S447,'Xlookup set'!$A$1:$R$1239,15,FALSE)),"")</f>
        <v/>
      </c>
      <c r="O408" t="str">
        <f>IFERROR(IF(VLOOKUP('Xlookup set'!$S447,'Xlookup set'!$A$1:$R$1239,16,FALSE)=0,"",VLOOKUP('Xlookup set'!$S447,'Xlookup set'!$A$1:$R$1239,16,FALSE)),"")</f>
        <v/>
      </c>
      <c r="P408" t="str">
        <f t="array" aca="1" ref="P408" ca="1">IFERROR(Y2IF(VLOOKUP('Xlookup set'!$S447,'Xlookup set'!$A$1:$R$1239,17,FALSE)=0,"",VLOOKUP('Xlookup set'!$S447,'Xlookup set'!$A$1:$R$1239,17,FALSE)),"")</f>
        <v/>
      </c>
      <c r="Q408" t="str">
        <f>IFERROR(IF(VLOOKUP('Xlookup set'!$S447,'Xlookup set'!$A$1:$R$1239,18,FALSE)=0,"",VLOOKUP('Xlookup set'!$S447,'Xlookup set'!$A$1:$R$1239,18,FALSE)),"")</f>
        <v/>
      </c>
    </row>
    <row r="409" spans="1:17">
      <c r="A409" t="str">
        <f>IFERROR(VLOOKUP('Xlookup set'!$S409,'Xlookup set'!$A$1:$R$1239,2,FALSE),"")</f>
        <v/>
      </c>
      <c r="B409" t="str">
        <f>IF(I409&lt;&gt;"",ドッグキャリー!$I$2,"")</f>
        <v/>
      </c>
      <c r="C409" t="str">
        <f t="shared" si="14"/>
        <v/>
      </c>
      <c r="D409" t="str">
        <f t="shared" si="15"/>
        <v/>
      </c>
      <c r="H409" s="74" t="str">
        <f>IFERROR(IF(VLOOKUP('Xlookup set'!$S409,'Xlookup set'!$A$1:$R$1239,9,FALSE)=0,"",VLOOKUP('Xlookup set'!$S409,'Xlookup set'!$A$1:$R$1239,9,FALSE)),"")</f>
        <v/>
      </c>
      <c r="I409" t="str">
        <f>IFERROR(IF(VLOOKUP('Xlookup set'!$S409,'Xlookup set'!$A$1:$R$1239,10,FALSE)=0,"",VLOOKUP('Xlookup set'!$S409,'Xlookup set'!$A$1:$R$1239,10,FALSE)),"")</f>
        <v/>
      </c>
      <c r="J409" t="str">
        <f>IFERROR(IF(VLOOKUP('Xlookup set'!$S448,'Xlookup set'!$A$1:$R$1239,11,FALSE)=0,"",VLOOKUP('Xlookup set'!$S448,'Xlookup set'!$A$1:$R$1239,11,FALSE)),"")</f>
        <v/>
      </c>
      <c r="K409" t="str">
        <f>IFERROR(IF(VLOOKUP('Xlookup set'!$S448,'Xlookup set'!$A$1:$R$1239,12,FALSE)=0,"",VLOOKUP('Xlookup set'!$S448,'Xlookup set'!$A$1:$R$1239,12,FALSE)),"")</f>
        <v/>
      </c>
      <c r="L409" t="str">
        <f>IFERROR(IF(VLOOKUP('Xlookup set'!$S448,'Xlookup set'!$A$1:$R$1239,13,FALSE)=0,"",VLOOKUP('Xlookup set'!$S448,'Xlookup set'!$A$1:$R$1239,13,FALSE)),"")</f>
        <v/>
      </c>
      <c r="M409" t="str">
        <f>IFERROR(IF(VLOOKUP('Xlookup set'!$S448,'Xlookup set'!$A$1:$R$1239,14,FALSE)=0,"",VLOOKUP('Xlookup set'!$S448,'Xlookup set'!$A$1:$R$1239,14,FALSE)),"")</f>
        <v/>
      </c>
      <c r="N409" t="str">
        <f>IFERROR(IF(VLOOKUP('Xlookup set'!$S448,'Xlookup set'!$A$1:$R$1239,15,FALSE)=0,"",VLOOKUP('Xlookup set'!$S448,'Xlookup set'!$A$1:$R$1239,15,FALSE)),"")</f>
        <v/>
      </c>
      <c r="O409" t="str">
        <f>IFERROR(IF(VLOOKUP('Xlookup set'!$S448,'Xlookup set'!$A$1:$R$1239,16,FALSE)=0,"",VLOOKUP('Xlookup set'!$S448,'Xlookup set'!$A$1:$R$1239,16,FALSE)),"")</f>
        <v/>
      </c>
      <c r="P409" t="str">
        <f t="array" aca="1" ref="P409" ca="1">IFERROR(Y2IF(VLOOKUP('Xlookup set'!$S448,'Xlookup set'!$A$1:$R$1239,17,FALSE)=0,"",VLOOKUP('Xlookup set'!$S448,'Xlookup set'!$A$1:$R$1239,17,FALSE)),"")</f>
        <v/>
      </c>
      <c r="Q409" t="str">
        <f>IFERROR(IF(VLOOKUP('Xlookup set'!$S448,'Xlookup set'!$A$1:$R$1239,18,FALSE)=0,"",VLOOKUP('Xlookup set'!$S448,'Xlookup set'!$A$1:$R$1239,18,FALSE)),"")</f>
        <v/>
      </c>
    </row>
    <row r="410" spans="1:17">
      <c r="A410" t="str">
        <f>IFERROR(VLOOKUP('Xlookup set'!$S410,'Xlookup set'!$A$1:$R$1239,2,FALSE),"")</f>
        <v/>
      </c>
      <c r="B410" t="str">
        <f>IF(I410&lt;&gt;"",ドッグキャリー!$I$2,"")</f>
        <v/>
      </c>
      <c r="C410" t="str">
        <f t="shared" si="14"/>
        <v/>
      </c>
      <c r="D410" t="str">
        <f t="shared" si="15"/>
        <v/>
      </c>
      <c r="H410" s="74" t="str">
        <f>IFERROR(IF(VLOOKUP('Xlookup set'!$S410,'Xlookup set'!$A$1:$R$1239,9,FALSE)=0,"",VLOOKUP('Xlookup set'!$S410,'Xlookup set'!$A$1:$R$1239,9,FALSE)),"")</f>
        <v/>
      </c>
      <c r="I410" t="str">
        <f>IFERROR(IF(VLOOKUP('Xlookup set'!$S410,'Xlookup set'!$A$1:$R$1239,10,FALSE)=0,"",VLOOKUP('Xlookup set'!$S410,'Xlookup set'!$A$1:$R$1239,10,FALSE)),"")</f>
        <v/>
      </c>
      <c r="J410" t="str">
        <f>IFERROR(IF(VLOOKUP('Xlookup set'!$S449,'Xlookup set'!$A$1:$R$1239,11,FALSE)=0,"",VLOOKUP('Xlookup set'!$S449,'Xlookup set'!$A$1:$R$1239,11,FALSE)),"")</f>
        <v/>
      </c>
      <c r="K410" t="str">
        <f>IFERROR(IF(VLOOKUP('Xlookup set'!$S449,'Xlookup set'!$A$1:$R$1239,12,FALSE)=0,"",VLOOKUP('Xlookup set'!$S449,'Xlookup set'!$A$1:$R$1239,12,FALSE)),"")</f>
        <v/>
      </c>
      <c r="L410" t="str">
        <f>IFERROR(IF(VLOOKUP('Xlookup set'!$S449,'Xlookup set'!$A$1:$R$1239,13,FALSE)=0,"",VLOOKUP('Xlookup set'!$S449,'Xlookup set'!$A$1:$R$1239,13,FALSE)),"")</f>
        <v/>
      </c>
      <c r="M410" t="str">
        <f>IFERROR(IF(VLOOKUP('Xlookup set'!$S449,'Xlookup set'!$A$1:$R$1239,14,FALSE)=0,"",VLOOKUP('Xlookup set'!$S449,'Xlookup set'!$A$1:$R$1239,14,FALSE)),"")</f>
        <v/>
      </c>
      <c r="N410" t="str">
        <f>IFERROR(IF(VLOOKUP('Xlookup set'!$S449,'Xlookup set'!$A$1:$R$1239,15,FALSE)=0,"",VLOOKUP('Xlookup set'!$S449,'Xlookup set'!$A$1:$R$1239,15,FALSE)),"")</f>
        <v/>
      </c>
      <c r="O410" t="str">
        <f>IFERROR(IF(VLOOKUP('Xlookup set'!$S449,'Xlookup set'!$A$1:$R$1239,16,FALSE)=0,"",VLOOKUP('Xlookup set'!$S449,'Xlookup set'!$A$1:$R$1239,16,FALSE)),"")</f>
        <v/>
      </c>
      <c r="P410" t="str">
        <f t="array" aca="1" ref="P410" ca="1">IFERROR(Y2IF(VLOOKUP('Xlookup set'!$S449,'Xlookup set'!$A$1:$R$1239,17,FALSE)=0,"",VLOOKUP('Xlookup set'!$S449,'Xlookup set'!$A$1:$R$1239,17,FALSE)),"")</f>
        <v/>
      </c>
      <c r="Q410" t="str">
        <f>IFERROR(IF(VLOOKUP('Xlookup set'!$S449,'Xlookup set'!$A$1:$R$1239,18,FALSE)=0,"",VLOOKUP('Xlookup set'!$S449,'Xlookup set'!$A$1:$R$1239,18,FALSE)),"")</f>
        <v/>
      </c>
    </row>
    <row r="411" spans="1:17">
      <c r="A411" t="str">
        <f>IFERROR(VLOOKUP('Xlookup set'!$S411,'Xlookup set'!$A$1:$R$1239,2,FALSE),"")</f>
        <v/>
      </c>
      <c r="B411" t="str">
        <f>IF(I411&lt;&gt;"",ドッグキャリー!$I$2,"")</f>
        <v/>
      </c>
      <c r="C411" t="str">
        <f t="shared" si="14"/>
        <v/>
      </c>
      <c r="D411" t="str">
        <f t="shared" si="15"/>
        <v/>
      </c>
      <c r="H411" s="74" t="str">
        <f>IFERROR(IF(VLOOKUP('Xlookup set'!$S411,'Xlookup set'!$A$1:$R$1239,9,FALSE)=0,"",VLOOKUP('Xlookup set'!$S411,'Xlookup set'!$A$1:$R$1239,9,FALSE)),"")</f>
        <v/>
      </c>
      <c r="I411" t="str">
        <f>IFERROR(IF(VLOOKUP('Xlookup set'!$S411,'Xlookup set'!$A$1:$R$1239,10,FALSE)=0,"",VLOOKUP('Xlookup set'!$S411,'Xlookup set'!$A$1:$R$1239,10,FALSE)),"")</f>
        <v/>
      </c>
      <c r="J411" t="str">
        <f>IFERROR(IF(VLOOKUP('Xlookup set'!$S450,'Xlookup set'!$A$1:$R$1239,11,FALSE)=0,"",VLOOKUP('Xlookup set'!$S450,'Xlookup set'!$A$1:$R$1239,11,FALSE)),"")</f>
        <v/>
      </c>
      <c r="K411" t="str">
        <f>IFERROR(IF(VLOOKUP('Xlookup set'!$S450,'Xlookup set'!$A$1:$R$1239,12,FALSE)=0,"",VLOOKUP('Xlookup set'!$S450,'Xlookup set'!$A$1:$R$1239,12,FALSE)),"")</f>
        <v/>
      </c>
      <c r="L411" t="str">
        <f>IFERROR(IF(VLOOKUP('Xlookup set'!$S450,'Xlookup set'!$A$1:$R$1239,13,FALSE)=0,"",VLOOKUP('Xlookup set'!$S450,'Xlookup set'!$A$1:$R$1239,13,FALSE)),"")</f>
        <v/>
      </c>
      <c r="M411" t="str">
        <f>IFERROR(IF(VLOOKUP('Xlookup set'!$S450,'Xlookup set'!$A$1:$R$1239,14,FALSE)=0,"",VLOOKUP('Xlookup set'!$S450,'Xlookup set'!$A$1:$R$1239,14,FALSE)),"")</f>
        <v/>
      </c>
      <c r="N411" t="str">
        <f>IFERROR(IF(VLOOKUP('Xlookup set'!$S450,'Xlookup set'!$A$1:$R$1239,15,FALSE)=0,"",VLOOKUP('Xlookup set'!$S450,'Xlookup set'!$A$1:$R$1239,15,FALSE)),"")</f>
        <v/>
      </c>
      <c r="O411" t="str">
        <f>IFERROR(IF(VLOOKUP('Xlookup set'!$S450,'Xlookup set'!$A$1:$R$1239,16,FALSE)=0,"",VLOOKUP('Xlookup set'!$S450,'Xlookup set'!$A$1:$R$1239,16,FALSE)),"")</f>
        <v/>
      </c>
      <c r="P411" t="str">
        <f t="array" aca="1" ref="P411" ca="1">IFERROR(Y2IF(VLOOKUP('Xlookup set'!$S450,'Xlookup set'!$A$1:$R$1239,17,FALSE)=0,"",VLOOKUP('Xlookup set'!$S450,'Xlookup set'!$A$1:$R$1239,17,FALSE)),"")</f>
        <v/>
      </c>
      <c r="Q411" t="str">
        <f>IFERROR(IF(VLOOKUP('Xlookup set'!$S450,'Xlookup set'!$A$1:$R$1239,18,FALSE)=0,"",VLOOKUP('Xlookup set'!$S450,'Xlookup set'!$A$1:$R$1239,18,FALSE)),"")</f>
        <v/>
      </c>
    </row>
    <row r="412" spans="1:17">
      <c r="A412" t="str">
        <f>IFERROR(VLOOKUP('Xlookup set'!$S412,'Xlookup set'!$A$1:$R$1239,2,FALSE),"")</f>
        <v/>
      </c>
      <c r="B412" t="str">
        <f>IF(I412&lt;&gt;"",ドッグキャリー!$I$2,"")</f>
        <v/>
      </c>
      <c r="C412" t="str">
        <f t="shared" si="14"/>
        <v/>
      </c>
      <c r="D412" t="str">
        <f t="shared" si="15"/>
        <v/>
      </c>
      <c r="H412" s="74" t="str">
        <f>IFERROR(IF(VLOOKUP('Xlookup set'!$S412,'Xlookup set'!$A$1:$R$1239,9,FALSE)=0,"",VLOOKUP('Xlookup set'!$S412,'Xlookup set'!$A$1:$R$1239,9,FALSE)),"")</f>
        <v/>
      </c>
      <c r="I412" t="str">
        <f>IFERROR(IF(VLOOKUP('Xlookup set'!$S412,'Xlookup set'!$A$1:$R$1239,10,FALSE)=0,"",VLOOKUP('Xlookup set'!$S412,'Xlookup set'!$A$1:$R$1239,10,FALSE)),"")</f>
        <v/>
      </c>
      <c r="J412" t="str">
        <f>IFERROR(IF(VLOOKUP('Xlookup set'!$S451,'Xlookup set'!$A$1:$R$1239,11,FALSE)=0,"",VLOOKUP('Xlookup set'!$S451,'Xlookup set'!$A$1:$R$1239,11,FALSE)),"")</f>
        <v/>
      </c>
      <c r="K412" t="str">
        <f>IFERROR(IF(VLOOKUP('Xlookup set'!$S451,'Xlookup set'!$A$1:$R$1239,12,FALSE)=0,"",VLOOKUP('Xlookup set'!$S451,'Xlookup set'!$A$1:$R$1239,12,FALSE)),"")</f>
        <v/>
      </c>
      <c r="L412" t="str">
        <f>IFERROR(IF(VLOOKUP('Xlookup set'!$S451,'Xlookup set'!$A$1:$R$1239,13,FALSE)=0,"",VLOOKUP('Xlookup set'!$S451,'Xlookup set'!$A$1:$R$1239,13,FALSE)),"")</f>
        <v/>
      </c>
      <c r="M412" t="str">
        <f>IFERROR(IF(VLOOKUP('Xlookup set'!$S451,'Xlookup set'!$A$1:$R$1239,14,FALSE)=0,"",VLOOKUP('Xlookup set'!$S451,'Xlookup set'!$A$1:$R$1239,14,FALSE)),"")</f>
        <v/>
      </c>
      <c r="N412" t="str">
        <f>IFERROR(IF(VLOOKUP('Xlookup set'!$S451,'Xlookup set'!$A$1:$R$1239,15,FALSE)=0,"",VLOOKUP('Xlookup set'!$S451,'Xlookup set'!$A$1:$R$1239,15,FALSE)),"")</f>
        <v/>
      </c>
      <c r="O412" t="str">
        <f>IFERROR(IF(VLOOKUP('Xlookup set'!$S451,'Xlookup set'!$A$1:$R$1239,16,FALSE)=0,"",VLOOKUP('Xlookup set'!$S451,'Xlookup set'!$A$1:$R$1239,16,FALSE)),"")</f>
        <v/>
      </c>
      <c r="P412" t="str">
        <f t="array" aca="1" ref="P412" ca="1">IFERROR(Y2IF(VLOOKUP('Xlookup set'!$S451,'Xlookup set'!$A$1:$R$1239,17,FALSE)=0,"",VLOOKUP('Xlookup set'!$S451,'Xlookup set'!$A$1:$R$1239,17,FALSE)),"")</f>
        <v/>
      </c>
      <c r="Q412" t="str">
        <f>IFERROR(IF(VLOOKUP('Xlookup set'!$S451,'Xlookup set'!$A$1:$R$1239,18,FALSE)=0,"",VLOOKUP('Xlookup set'!$S451,'Xlookup set'!$A$1:$R$1239,18,FALSE)),"")</f>
        <v/>
      </c>
    </row>
    <row r="413" spans="1:17">
      <c r="A413" t="str">
        <f>IFERROR(VLOOKUP('Xlookup set'!$S413,'Xlookup set'!$A$1:$R$1239,2,FALSE),"")</f>
        <v/>
      </c>
      <c r="B413" t="str">
        <f>IF(I413&lt;&gt;"",ドッグキャリー!$I$2,"")</f>
        <v/>
      </c>
      <c r="C413" t="str">
        <f t="shared" si="14"/>
        <v/>
      </c>
      <c r="D413" t="str">
        <f t="shared" si="15"/>
        <v/>
      </c>
      <c r="H413" s="74" t="str">
        <f>IFERROR(IF(VLOOKUP('Xlookup set'!$S413,'Xlookup set'!$A$1:$R$1239,9,FALSE)=0,"",VLOOKUP('Xlookup set'!$S413,'Xlookup set'!$A$1:$R$1239,9,FALSE)),"")</f>
        <v/>
      </c>
      <c r="I413" t="str">
        <f>IFERROR(IF(VLOOKUP('Xlookup set'!$S413,'Xlookup set'!$A$1:$R$1239,10,FALSE)=0,"",VLOOKUP('Xlookup set'!$S413,'Xlookup set'!$A$1:$R$1239,10,FALSE)),"")</f>
        <v/>
      </c>
      <c r="J413" t="str">
        <f>IFERROR(IF(VLOOKUP('Xlookup set'!$S452,'Xlookup set'!$A$1:$R$1239,11,FALSE)=0,"",VLOOKUP('Xlookup set'!$S452,'Xlookup set'!$A$1:$R$1239,11,FALSE)),"")</f>
        <v/>
      </c>
      <c r="K413" t="str">
        <f>IFERROR(IF(VLOOKUP('Xlookup set'!$S452,'Xlookup set'!$A$1:$R$1239,12,FALSE)=0,"",VLOOKUP('Xlookup set'!$S452,'Xlookup set'!$A$1:$R$1239,12,FALSE)),"")</f>
        <v/>
      </c>
      <c r="L413" t="str">
        <f>IFERROR(IF(VLOOKUP('Xlookup set'!$S452,'Xlookup set'!$A$1:$R$1239,13,FALSE)=0,"",VLOOKUP('Xlookup set'!$S452,'Xlookup set'!$A$1:$R$1239,13,FALSE)),"")</f>
        <v/>
      </c>
      <c r="M413" t="str">
        <f>IFERROR(IF(VLOOKUP('Xlookup set'!$S452,'Xlookup set'!$A$1:$R$1239,14,FALSE)=0,"",VLOOKUP('Xlookup set'!$S452,'Xlookup set'!$A$1:$R$1239,14,FALSE)),"")</f>
        <v/>
      </c>
      <c r="N413" t="str">
        <f>IFERROR(IF(VLOOKUP('Xlookup set'!$S452,'Xlookup set'!$A$1:$R$1239,15,FALSE)=0,"",VLOOKUP('Xlookup set'!$S452,'Xlookup set'!$A$1:$R$1239,15,FALSE)),"")</f>
        <v/>
      </c>
      <c r="O413" t="str">
        <f>IFERROR(IF(VLOOKUP('Xlookup set'!$S452,'Xlookup set'!$A$1:$R$1239,16,FALSE)=0,"",VLOOKUP('Xlookup set'!$S452,'Xlookup set'!$A$1:$R$1239,16,FALSE)),"")</f>
        <v/>
      </c>
      <c r="P413" t="str">
        <f t="array" aca="1" ref="P413" ca="1">IFERROR(Y2IF(VLOOKUP('Xlookup set'!$S452,'Xlookup set'!$A$1:$R$1239,17,FALSE)=0,"",VLOOKUP('Xlookup set'!$S452,'Xlookup set'!$A$1:$R$1239,17,FALSE)),"")</f>
        <v/>
      </c>
      <c r="Q413" t="str">
        <f>IFERROR(IF(VLOOKUP('Xlookup set'!$S452,'Xlookup set'!$A$1:$R$1239,18,FALSE)=0,"",VLOOKUP('Xlookup set'!$S452,'Xlookup set'!$A$1:$R$1239,18,FALSE)),"")</f>
        <v/>
      </c>
    </row>
    <row r="414" spans="1:17">
      <c r="A414" t="str">
        <f>IFERROR(VLOOKUP('Xlookup set'!$S414,'Xlookup set'!$A$1:$R$1239,2,FALSE),"")</f>
        <v/>
      </c>
      <c r="B414" t="str">
        <f>IF(I414&lt;&gt;"",ドッグキャリー!$I$2,"")</f>
        <v/>
      </c>
      <c r="C414" t="str">
        <f t="shared" si="14"/>
        <v/>
      </c>
      <c r="D414" t="str">
        <f t="shared" si="15"/>
        <v/>
      </c>
      <c r="H414" s="74" t="str">
        <f>IFERROR(IF(VLOOKUP('Xlookup set'!$S414,'Xlookup set'!$A$1:$R$1239,9,FALSE)=0,"",VLOOKUP('Xlookup set'!$S414,'Xlookup set'!$A$1:$R$1239,9,FALSE)),"")</f>
        <v/>
      </c>
      <c r="I414" t="str">
        <f>IFERROR(IF(VLOOKUP('Xlookup set'!$S414,'Xlookup set'!$A$1:$R$1239,10,FALSE)=0,"",VLOOKUP('Xlookup set'!$S414,'Xlookup set'!$A$1:$R$1239,10,FALSE)),"")</f>
        <v/>
      </c>
      <c r="J414" t="str">
        <f>IFERROR(IF(VLOOKUP('Xlookup set'!$S453,'Xlookup set'!$A$1:$R$1239,11,FALSE)=0,"",VLOOKUP('Xlookup set'!$S453,'Xlookup set'!$A$1:$R$1239,11,FALSE)),"")</f>
        <v/>
      </c>
      <c r="K414" t="str">
        <f>IFERROR(IF(VLOOKUP('Xlookup set'!$S453,'Xlookup set'!$A$1:$R$1239,12,FALSE)=0,"",VLOOKUP('Xlookup set'!$S453,'Xlookup set'!$A$1:$R$1239,12,FALSE)),"")</f>
        <v/>
      </c>
      <c r="L414" t="str">
        <f>IFERROR(IF(VLOOKUP('Xlookup set'!$S453,'Xlookup set'!$A$1:$R$1239,13,FALSE)=0,"",VLOOKUP('Xlookup set'!$S453,'Xlookup set'!$A$1:$R$1239,13,FALSE)),"")</f>
        <v/>
      </c>
      <c r="M414" t="str">
        <f>IFERROR(IF(VLOOKUP('Xlookup set'!$S453,'Xlookup set'!$A$1:$R$1239,14,FALSE)=0,"",VLOOKUP('Xlookup set'!$S453,'Xlookup set'!$A$1:$R$1239,14,FALSE)),"")</f>
        <v/>
      </c>
      <c r="N414" t="str">
        <f>IFERROR(IF(VLOOKUP('Xlookup set'!$S453,'Xlookup set'!$A$1:$R$1239,15,FALSE)=0,"",VLOOKUP('Xlookup set'!$S453,'Xlookup set'!$A$1:$R$1239,15,FALSE)),"")</f>
        <v/>
      </c>
      <c r="O414" t="str">
        <f>IFERROR(IF(VLOOKUP('Xlookup set'!$S453,'Xlookup set'!$A$1:$R$1239,16,FALSE)=0,"",VLOOKUP('Xlookup set'!$S453,'Xlookup set'!$A$1:$R$1239,16,FALSE)),"")</f>
        <v/>
      </c>
      <c r="P414" t="str">
        <f t="array" aca="1" ref="P414" ca="1">IFERROR(Y2IF(VLOOKUP('Xlookup set'!$S453,'Xlookup set'!$A$1:$R$1239,17,FALSE)=0,"",VLOOKUP('Xlookup set'!$S453,'Xlookup set'!$A$1:$R$1239,17,FALSE)),"")</f>
        <v/>
      </c>
      <c r="Q414" t="str">
        <f>IFERROR(IF(VLOOKUP('Xlookup set'!$S453,'Xlookup set'!$A$1:$R$1239,18,FALSE)=0,"",VLOOKUP('Xlookup set'!$S453,'Xlookup set'!$A$1:$R$1239,18,FALSE)),"")</f>
        <v/>
      </c>
    </row>
    <row r="415" spans="1:17">
      <c r="A415" t="str">
        <f>IFERROR(VLOOKUP('Xlookup set'!$S415,'Xlookup set'!$A$1:$R$1239,2,FALSE),"")</f>
        <v/>
      </c>
      <c r="B415" t="str">
        <f>IF(I415&lt;&gt;"",ドッグキャリー!$I$2,"")</f>
        <v/>
      </c>
      <c r="C415" t="str">
        <f t="shared" si="14"/>
        <v/>
      </c>
      <c r="D415" t="str">
        <f t="shared" si="15"/>
        <v/>
      </c>
      <c r="H415" s="74" t="str">
        <f>IFERROR(IF(VLOOKUP('Xlookup set'!$S415,'Xlookup set'!$A$1:$R$1239,9,FALSE)=0,"",VLOOKUP('Xlookup set'!$S415,'Xlookup set'!$A$1:$R$1239,9,FALSE)),"")</f>
        <v/>
      </c>
      <c r="I415" t="str">
        <f>IFERROR(IF(VLOOKUP('Xlookup set'!$S415,'Xlookup set'!$A$1:$R$1239,10,FALSE)=0,"",VLOOKUP('Xlookup set'!$S415,'Xlookup set'!$A$1:$R$1239,10,FALSE)),"")</f>
        <v/>
      </c>
      <c r="J415" t="str">
        <f>IFERROR(IF(VLOOKUP('Xlookup set'!$S454,'Xlookup set'!$A$1:$R$1239,11,FALSE)=0,"",VLOOKUP('Xlookup set'!$S454,'Xlookup set'!$A$1:$R$1239,11,FALSE)),"")</f>
        <v/>
      </c>
      <c r="K415" t="str">
        <f>IFERROR(IF(VLOOKUP('Xlookup set'!$S454,'Xlookup set'!$A$1:$R$1239,12,FALSE)=0,"",VLOOKUP('Xlookup set'!$S454,'Xlookup set'!$A$1:$R$1239,12,FALSE)),"")</f>
        <v/>
      </c>
      <c r="L415" t="str">
        <f>IFERROR(IF(VLOOKUP('Xlookup set'!$S454,'Xlookup set'!$A$1:$R$1239,13,FALSE)=0,"",VLOOKUP('Xlookup set'!$S454,'Xlookup set'!$A$1:$R$1239,13,FALSE)),"")</f>
        <v/>
      </c>
      <c r="M415" t="str">
        <f>IFERROR(IF(VLOOKUP('Xlookup set'!$S454,'Xlookup set'!$A$1:$R$1239,14,FALSE)=0,"",VLOOKUP('Xlookup set'!$S454,'Xlookup set'!$A$1:$R$1239,14,FALSE)),"")</f>
        <v/>
      </c>
      <c r="N415" t="str">
        <f>IFERROR(IF(VLOOKUP('Xlookup set'!$S454,'Xlookup set'!$A$1:$R$1239,15,FALSE)=0,"",VLOOKUP('Xlookup set'!$S454,'Xlookup set'!$A$1:$R$1239,15,FALSE)),"")</f>
        <v/>
      </c>
      <c r="O415" t="str">
        <f>IFERROR(IF(VLOOKUP('Xlookup set'!$S454,'Xlookup set'!$A$1:$R$1239,16,FALSE)=0,"",VLOOKUP('Xlookup set'!$S454,'Xlookup set'!$A$1:$R$1239,16,FALSE)),"")</f>
        <v/>
      </c>
      <c r="P415" t="str">
        <f t="array" aca="1" ref="P415" ca="1">IFERROR(Y2IF(VLOOKUP('Xlookup set'!$S454,'Xlookup set'!$A$1:$R$1239,17,FALSE)=0,"",VLOOKUP('Xlookup set'!$S454,'Xlookup set'!$A$1:$R$1239,17,FALSE)),"")</f>
        <v/>
      </c>
      <c r="Q415" t="str">
        <f>IFERROR(IF(VLOOKUP('Xlookup set'!$S454,'Xlookup set'!$A$1:$R$1239,18,FALSE)=0,"",VLOOKUP('Xlookup set'!$S454,'Xlookup set'!$A$1:$R$1239,18,FALSE)),"")</f>
        <v/>
      </c>
    </row>
    <row r="416" spans="1:17">
      <c r="A416" t="str">
        <f>IFERROR(VLOOKUP('Xlookup set'!$S416,'Xlookup set'!$A$1:$R$1239,2,FALSE),"")</f>
        <v/>
      </c>
      <c r="B416" t="str">
        <f>IF(I416&lt;&gt;"",ドッグキャリー!$I$2,"")</f>
        <v/>
      </c>
      <c r="C416" t="str">
        <f t="shared" si="14"/>
        <v/>
      </c>
      <c r="D416" t="str">
        <f t="shared" si="15"/>
        <v/>
      </c>
      <c r="H416" s="74" t="str">
        <f>IFERROR(IF(VLOOKUP('Xlookup set'!$S416,'Xlookup set'!$A$1:$R$1239,9,FALSE)=0,"",VLOOKUP('Xlookup set'!$S416,'Xlookup set'!$A$1:$R$1239,9,FALSE)),"")</f>
        <v/>
      </c>
      <c r="I416" t="str">
        <f>IFERROR(IF(VLOOKUP('Xlookup set'!$S416,'Xlookup set'!$A$1:$R$1239,10,FALSE)=0,"",VLOOKUP('Xlookup set'!$S416,'Xlookup set'!$A$1:$R$1239,10,FALSE)),"")</f>
        <v/>
      </c>
      <c r="J416" t="str">
        <f>IFERROR(IF(VLOOKUP('Xlookup set'!$S455,'Xlookup set'!$A$1:$R$1239,11,FALSE)=0,"",VLOOKUP('Xlookup set'!$S455,'Xlookup set'!$A$1:$R$1239,11,FALSE)),"")</f>
        <v/>
      </c>
      <c r="K416" t="str">
        <f>IFERROR(IF(VLOOKUP('Xlookup set'!$S455,'Xlookup set'!$A$1:$R$1239,12,FALSE)=0,"",VLOOKUP('Xlookup set'!$S455,'Xlookup set'!$A$1:$R$1239,12,FALSE)),"")</f>
        <v/>
      </c>
      <c r="L416" t="str">
        <f>IFERROR(IF(VLOOKUP('Xlookup set'!$S455,'Xlookup set'!$A$1:$R$1239,13,FALSE)=0,"",VLOOKUP('Xlookup set'!$S455,'Xlookup set'!$A$1:$R$1239,13,FALSE)),"")</f>
        <v/>
      </c>
      <c r="M416" t="str">
        <f>IFERROR(IF(VLOOKUP('Xlookup set'!$S455,'Xlookup set'!$A$1:$R$1239,14,FALSE)=0,"",VLOOKUP('Xlookup set'!$S455,'Xlookup set'!$A$1:$R$1239,14,FALSE)),"")</f>
        <v/>
      </c>
      <c r="N416" t="str">
        <f>IFERROR(IF(VLOOKUP('Xlookup set'!$S455,'Xlookup set'!$A$1:$R$1239,15,FALSE)=0,"",VLOOKUP('Xlookup set'!$S455,'Xlookup set'!$A$1:$R$1239,15,FALSE)),"")</f>
        <v/>
      </c>
      <c r="O416" t="str">
        <f>IFERROR(IF(VLOOKUP('Xlookup set'!$S455,'Xlookup set'!$A$1:$R$1239,16,FALSE)=0,"",VLOOKUP('Xlookup set'!$S455,'Xlookup set'!$A$1:$R$1239,16,FALSE)),"")</f>
        <v/>
      </c>
      <c r="P416" t="str">
        <f t="array" aca="1" ref="P416" ca="1">IFERROR(Y2IF(VLOOKUP('Xlookup set'!$S455,'Xlookup set'!$A$1:$R$1239,17,FALSE)=0,"",VLOOKUP('Xlookup set'!$S455,'Xlookup set'!$A$1:$R$1239,17,FALSE)),"")</f>
        <v/>
      </c>
      <c r="Q416" t="str">
        <f>IFERROR(IF(VLOOKUP('Xlookup set'!$S455,'Xlookup set'!$A$1:$R$1239,18,FALSE)=0,"",VLOOKUP('Xlookup set'!$S455,'Xlookup set'!$A$1:$R$1239,18,FALSE)),"")</f>
        <v/>
      </c>
    </row>
    <row r="417" spans="1:17">
      <c r="A417" t="str">
        <f>IFERROR(VLOOKUP('Xlookup set'!$S417,'Xlookup set'!$A$1:$R$1239,2,FALSE),"")</f>
        <v/>
      </c>
      <c r="B417" t="str">
        <f>IF(I417&lt;&gt;"",ドッグキャリー!$I$2,"")</f>
        <v/>
      </c>
      <c r="C417" t="str">
        <f t="shared" si="14"/>
        <v/>
      </c>
      <c r="D417" t="str">
        <f t="shared" si="15"/>
        <v/>
      </c>
      <c r="H417" s="74" t="str">
        <f>IFERROR(IF(VLOOKUP('Xlookup set'!$S417,'Xlookup set'!$A$1:$R$1239,9,FALSE)=0,"",VLOOKUP('Xlookup set'!$S417,'Xlookup set'!$A$1:$R$1239,9,FALSE)),"")</f>
        <v/>
      </c>
      <c r="I417" t="str">
        <f>IFERROR(IF(VLOOKUP('Xlookup set'!$S417,'Xlookup set'!$A$1:$R$1239,10,FALSE)=0,"",VLOOKUP('Xlookup set'!$S417,'Xlookup set'!$A$1:$R$1239,10,FALSE)),"")</f>
        <v/>
      </c>
      <c r="J417" t="str">
        <f>IFERROR(IF(VLOOKUP('Xlookup set'!$S456,'Xlookup set'!$A$1:$R$1239,11,FALSE)=0,"",VLOOKUP('Xlookup set'!$S456,'Xlookup set'!$A$1:$R$1239,11,FALSE)),"")</f>
        <v/>
      </c>
      <c r="K417" t="str">
        <f>IFERROR(IF(VLOOKUP('Xlookup set'!$S456,'Xlookup set'!$A$1:$R$1239,12,FALSE)=0,"",VLOOKUP('Xlookup set'!$S456,'Xlookup set'!$A$1:$R$1239,12,FALSE)),"")</f>
        <v/>
      </c>
      <c r="L417" t="str">
        <f>IFERROR(IF(VLOOKUP('Xlookup set'!$S456,'Xlookup set'!$A$1:$R$1239,13,FALSE)=0,"",VLOOKUP('Xlookup set'!$S456,'Xlookup set'!$A$1:$R$1239,13,FALSE)),"")</f>
        <v/>
      </c>
      <c r="M417" t="str">
        <f>IFERROR(IF(VLOOKUP('Xlookup set'!$S456,'Xlookup set'!$A$1:$R$1239,14,FALSE)=0,"",VLOOKUP('Xlookup set'!$S456,'Xlookup set'!$A$1:$R$1239,14,FALSE)),"")</f>
        <v/>
      </c>
      <c r="N417" t="str">
        <f>IFERROR(IF(VLOOKUP('Xlookup set'!$S456,'Xlookup set'!$A$1:$R$1239,15,FALSE)=0,"",VLOOKUP('Xlookup set'!$S456,'Xlookup set'!$A$1:$R$1239,15,FALSE)),"")</f>
        <v/>
      </c>
      <c r="O417" t="str">
        <f>IFERROR(IF(VLOOKUP('Xlookup set'!$S456,'Xlookup set'!$A$1:$R$1239,16,FALSE)=0,"",VLOOKUP('Xlookup set'!$S456,'Xlookup set'!$A$1:$R$1239,16,FALSE)),"")</f>
        <v/>
      </c>
      <c r="P417" t="str">
        <f t="array" aca="1" ref="P417" ca="1">IFERROR(Y2IF(VLOOKUP('Xlookup set'!$S456,'Xlookup set'!$A$1:$R$1239,17,FALSE)=0,"",VLOOKUP('Xlookup set'!$S456,'Xlookup set'!$A$1:$R$1239,17,FALSE)),"")</f>
        <v/>
      </c>
      <c r="Q417" t="str">
        <f>IFERROR(IF(VLOOKUP('Xlookup set'!$S456,'Xlookup set'!$A$1:$R$1239,18,FALSE)=0,"",VLOOKUP('Xlookup set'!$S456,'Xlookup set'!$A$1:$R$1239,18,FALSE)),"")</f>
        <v/>
      </c>
    </row>
    <row r="418" spans="1:17">
      <c r="A418" t="str">
        <f>IFERROR(VLOOKUP('Xlookup set'!$S418,'Xlookup set'!$A$1:$R$1239,2,FALSE),"")</f>
        <v/>
      </c>
      <c r="B418" t="str">
        <f>IF(I418&lt;&gt;"",ドッグキャリー!$I$2,"")</f>
        <v/>
      </c>
      <c r="C418" t="str">
        <f t="shared" si="14"/>
        <v/>
      </c>
      <c r="D418" t="str">
        <f t="shared" si="15"/>
        <v/>
      </c>
      <c r="H418" s="74" t="str">
        <f>IFERROR(IF(VLOOKUP('Xlookup set'!$S418,'Xlookup set'!$A$1:$R$1239,9,FALSE)=0,"",VLOOKUP('Xlookup set'!$S418,'Xlookup set'!$A$1:$R$1239,9,FALSE)),"")</f>
        <v/>
      </c>
      <c r="I418" t="str">
        <f>IFERROR(IF(VLOOKUP('Xlookup set'!$S418,'Xlookup set'!$A$1:$R$1239,10,FALSE)=0,"",VLOOKUP('Xlookup set'!$S418,'Xlookup set'!$A$1:$R$1239,10,FALSE)),"")</f>
        <v/>
      </c>
      <c r="J418" t="str">
        <f>IFERROR(IF(VLOOKUP('Xlookup set'!$S457,'Xlookup set'!$A$1:$R$1239,11,FALSE)=0,"",VLOOKUP('Xlookup set'!$S457,'Xlookup set'!$A$1:$R$1239,11,FALSE)),"")</f>
        <v/>
      </c>
      <c r="K418" t="str">
        <f>IFERROR(IF(VLOOKUP('Xlookup set'!$S457,'Xlookup set'!$A$1:$R$1239,12,FALSE)=0,"",VLOOKUP('Xlookup set'!$S457,'Xlookup set'!$A$1:$R$1239,12,FALSE)),"")</f>
        <v/>
      </c>
      <c r="L418" t="str">
        <f>IFERROR(IF(VLOOKUP('Xlookup set'!$S457,'Xlookup set'!$A$1:$R$1239,13,FALSE)=0,"",VLOOKUP('Xlookup set'!$S457,'Xlookup set'!$A$1:$R$1239,13,FALSE)),"")</f>
        <v/>
      </c>
      <c r="M418" t="str">
        <f>IFERROR(IF(VLOOKUP('Xlookup set'!$S457,'Xlookup set'!$A$1:$R$1239,14,FALSE)=0,"",VLOOKUP('Xlookup set'!$S457,'Xlookup set'!$A$1:$R$1239,14,FALSE)),"")</f>
        <v/>
      </c>
      <c r="N418" t="str">
        <f>IFERROR(IF(VLOOKUP('Xlookup set'!$S457,'Xlookup set'!$A$1:$R$1239,15,FALSE)=0,"",VLOOKUP('Xlookup set'!$S457,'Xlookup set'!$A$1:$R$1239,15,FALSE)),"")</f>
        <v/>
      </c>
      <c r="O418" t="str">
        <f>IFERROR(IF(VLOOKUP('Xlookup set'!$S457,'Xlookup set'!$A$1:$R$1239,16,FALSE)=0,"",VLOOKUP('Xlookup set'!$S457,'Xlookup set'!$A$1:$R$1239,16,FALSE)),"")</f>
        <v/>
      </c>
      <c r="P418" t="str">
        <f t="array" aca="1" ref="P418" ca="1">IFERROR(Y2IF(VLOOKUP('Xlookup set'!$S457,'Xlookup set'!$A$1:$R$1239,17,FALSE)=0,"",VLOOKUP('Xlookup set'!$S457,'Xlookup set'!$A$1:$R$1239,17,FALSE)),"")</f>
        <v/>
      </c>
      <c r="Q418" t="str">
        <f>IFERROR(IF(VLOOKUP('Xlookup set'!$S457,'Xlookup set'!$A$1:$R$1239,18,FALSE)=0,"",VLOOKUP('Xlookup set'!$S457,'Xlookup set'!$A$1:$R$1239,18,FALSE)),"")</f>
        <v/>
      </c>
    </row>
    <row r="419" spans="1:17">
      <c r="A419" t="str">
        <f>IFERROR(VLOOKUP('Xlookup set'!$S419,'Xlookup set'!$A$1:$R$1239,2,FALSE),"")</f>
        <v/>
      </c>
      <c r="B419" t="str">
        <f>IF(I419&lt;&gt;"",ドッグキャリー!$I$2,"")</f>
        <v/>
      </c>
      <c r="C419" t="str">
        <f t="shared" si="14"/>
        <v/>
      </c>
      <c r="D419" t="str">
        <f t="shared" si="15"/>
        <v/>
      </c>
      <c r="H419" s="74" t="str">
        <f>IFERROR(IF(VLOOKUP('Xlookup set'!$S419,'Xlookup set'!$A$1:$R$1239,9,FALSE)=0,"",VLOOKUP('Xlookup set'!$S419,'Xlookup set'!$A$1:$R$1239,9,FALSE)),"")</f>
        <v/>
      </c>
      <c r="I419" t="str">
        <f>IFERROR(IF(VLOOKUP('Xlookup set'!$S419,'Xlookup set'!$A$1:$R$1239,10,FALSE)=0,"",VLOOKUP('Xlookup set'!$S419,'Xlookup set'!$A$1:$R$1239,10,FALSE)),"")</f>
        <v/>
      </c>
      <c r="J419" t="str">
        <f>IFERROR(IF(VLOOKUP('Xlookup set'!$S458,'Xlookup set'!$A$1:$R$1239,11,FALSE)=0,"",VLOOKUP('Xlookup set'!$S458,'Xlookup set'!$A$1:$R$1239,11,FALSE)),"")</f>
        <v/>
      </c>
      <c r="K419" t="str">
        <f>IFERROR(IF(VLOOKUP('Xlookup set'!$S458,'Xlookup set'!$A$1:$R$1239,12,FALSE)=0,"",VLOOKUP('Xlookup set'!$S458,'Xlookup set'!$A$1:$R$1239,12,FALSE)),"")</f>
        <v/>
      </c>
      <c r="L419" t="str">
        <f>IFERROR(IF(VLOOKUP('Xlookup set'!$S458,'Xlookup set'!$A$1:$R$1239,13,FALSE)=0,"",VLOOKUP('Xlookup set'!$S458,'Xlookup set'!$A$1:$R$1239,13,FALSE)),"")</f>
        <v/>
      </c>
      <c r="M419" t="str">
        <f>IFERROR(IF(VLOOKUP('Xlookup set'!$S458,'Xlookup set'!$A$1:$R$1239,14,FALSE)=0,"",VLOOKUP('Xlookup set'!$S458,'Xlookup set'!$A$1:$R$1239,14,FALSE)),"")</f>
        <v/>
      </c>
      <c r="N419" t="str">
        <f>IFERROR(IF(VLOOKUP('Xlookup set'!$S458,'Xlookup set'!$A$1:$R$1239,15,FALSE)=0,"",VLOOKUP('Xlookup set'!$S458,'Xlookup set'!$A$1:$R$1239,15,FALSE)),"")</f>
        <v/>
      </c>
      <c r="O419" t="str">
        <f>IFERROR(IF(VLOOKUP('Xlookup set'!$S458,'Xlookup set'!$A$1:$R$1239,16,FALSE)=0,"",VLOOKUP('Xlookup set'!$S458,'Xlookup set'!$A$1:$R$1239,16,FALSE)),"")</f>
        <v/>
      </c>
      <c r="P419" t="str">
        <f t="array" aca="1" ref="P419" ca="1">IFERROR(Y2IF(VLOOKUP('Xlookup set'!$S458,'Xlookup set'!$A$1:$R$1239,17,FALSE)=0,"",VLOOKUP('Xlookup set'!$S458,'Xlookup set'!$A$1:$R$1239,17,FALSE)),"")</f>
        <v/>
      </c>
      <c r="Q419" t="str">
        <f>IFERROR(IF(VLOOKUP('Xlookup set'!$S458,'Xlookup set'!$A$1:$R$1239,18,FALSE)=0,"",VLOOKUP('Xlookup set'!$S458,'Xlookup set'!$A$1:$R$1239,18,FALSE)),"")</f>
        <v/>
      </c>
    </row>
    <row r="420" spans="1:17">
      <c r="A420" t="str">
        <f>IFERROR(VLOOKUP('Xlookup set'!$S420,'Xlookup set'!$A$1:$R$1239,2,FALSE),"")</f>
        <v/>
      </c>
      <c r="B420" t="str">
        <f>IF(I420&lt;&gt;"",ドッグキャリー!$I$2,"")</f>
        <v/>
      </c>
      <c r="C420" t="str">
        <f t="shared" si="14"/>
        <v/>
      </c>
      <c r="D420" t="str">
        <f t="shared" si="15"/>
        <v/>
      </c>
      <c r="H420" s="74" t="str">
        <f>IFERROR(IF(VLOOKUP('Xlookup set'!$S420,'Xlookup set'!$A$1:$R$1239,9,FALSE)=0,"",VLOOKUP('Xlookup set'!$S420,'Xlookup set'!$A$1:$R$1239,9,FALSE)),"")</f>
        <v/>
      </c>
      <c r="I420" t="str">
        <f>IFERROR(IF(VLOOKUP('Xlookup set'!$S420,'Xlookup set'!$A$1:$R$1239,10,FALSE)=0,"",VLOOKUP('Xlookup set'!$S420,'Xlookup set'!$A$1:$R$1239,10,FALSE)),"")</f>
        <v/>
      </c>
      <c r="J420" t="str">
        <f>IFERROR(IF(VLOOKUP('Xlookup set'!$S459,'Xlookup set'!$A$1:$R$1239,11,FALSE)=0,"",VLOOKUP('Xlookup set'!$S459,'Xlookup set'!$A$1:$R$1239,11,FALSE)),"")</f>
        <v/>
      </c>
      <c r="K420" t="str">
        <f>IFERROR(IF(VLOOKUP('Xlookup set'!$S459,'Xlookup set'!$A$1:$R$1239,12,FALSE)=0,"",VLOOKUP('Xlookup set'!$S459,'Xlookup set'!$A$1:$R$1239,12,FALSE)),"")</f>
        <v/>
      </c>
      <c r="L420" t="str">
        <f>IFERROR(IF(VLOOKUP('Xlookup set'!$S459,'Xlookup set'!$A$1:$R$1239,13,FALSE)=0,"",VLOOKUP('Xlookup set'!$S459,'Xlookup set'!$A$1:$R$1239,13,FALSE)),"")</f>
        <v/>
      </c>
      <c r="M420" t="str">
        <f>IFERROR(IF(VLOOKUP('Xlookup set'!$S459,'Xlookup set'!$A$1:$R$1239,14,FALSE)=0,"",VLOOKUP('Xlookup set'!$S459,'Xlookup set'!$A$1:$R$1239,14,FALSE)),"")</f>
        <v/>
      </c>
      <c r="N420" t="str">
        <f>IFERROR(IF(VLOOKUP('Xlookup set'!$S459,'Xlookup set'!$A$1:$R$1239,15,FALSE)=0,"",VLOOKUP('Xlookup set'!$S459,'Xlookup set'!$A$1:$R$1239,15,FALSE)),"")</f>
        <v/>
      </c>
      <c r="O420" t="str">
        <f>IFERROR(IF(VLOOKUP('Xlookup set'!$S459,'Xlookup set'!$A$1:$R$1239,16,FALSE)=0,"",VLOOKUP('Xlookup set'!$S459,'Xlookup set'!$A$1:$R$1239,16,FALSE)),"")</f>
        <v/>
      </c>
      <c r="P420" t="str">
        <f t="array" aca="1" ref="P420" ca="1">IFERROR(Y2IF(VLOOKUP('Xlookup set'!$S459,'Xlookup set'!$A$1:$R$1239,17,FALSE)=0,"",VLOOKUP('Xlookup set'!$S459,'Xlookup set'!$A$1:$R$1239,17,FALSE)),"")</f>
        <v/>
      </c>
      <c r="Q420" t="str">
        <f>IFERROR(IF(VLOOKUP('Xlookup set'!$S459,'Xlookup set'!$A$1:$R$1239,18,FALSE)=0,"",VLOOKUP('Xlookup set'!$S459,'Xlookup set'!$A$1:$R$1239,18,FALSE)),"")</f>
        <v/>
      </c>
    </row>
    <row r="421" spans="1:17">
      <c r="A421" t="str">
        <f>IFERROR(VLOOKUP('Xlookup set'!$S421,'Xlookup set'!$A$1:$R$1239,2,FALSE),"")</f>
        <v/>
      </c>
      <c r="B421" t="str">
        <f>IF(I421&lt;&gt;"",ドッグキャリー!$I$2,"")</f>
        <v/>
      </c>
      <c r="C421" t="str">
        <f t="shared" si="14"/>
        <v/>
      </c>
      <c r="D421" t="str">
        <f t="shared" si="15"/>
        <v/>
      </c>
      <c r="H421" s="74" t="str">
        <f>IFERROR(IF(VLOOKUP('Xlookup set'!$S421,'Xlookup set'!$A$1:$R$1239,9,FALSE)=0,"",VLOOKUP('Xlookup set'!$S421,'Xlookup set'!$A$1:$R$1239,9,FALSE)),"")</f>
        <v/>
      </c>
      <c r="I421" t="str">
        <f>IFERROR(IF(VLOOKUP('Xlookup set'!$S421,'Xlookup set'!$A$1:$R$1239,10,FALSE)=0,"",VLOOKUP('Xlookup set'!$S421,'Xlookup set'!$A$1:$R$1239,10,FALSE)),"")</f>
        <v/>
      </c>
      <c r="J421" t="str">
        <f>IFERROR(IF(VLOOKUP('Xlookup set'!$S460,'Xlookup set'!$A$1:$R$1239,11,FALSE)=0,"",VLOOKUP('Xlookup set'!$S460,'Xlookup set'!$A$1:$R$1239,11,FALSE)),"")</f>
        <v/>
      </c>
      <c r="K421" t="str">
        <f>IFERROR(IF(VLOOKUP('Xlookup set'!$S460,'Xlookup set'!$A$1:$R$1239,12,FALSE)=0,"",VLOOKUP('Xlookup set'!$S460,'Xlookup set'!$A$1:$R$1239,12,FALSE)),"")</f>
        <v/>
      </c>
      <c r="L421" t="str">
        <f>IFERROR(IF(VLOOKUP('Xlookup set'!$S460,'Xlookup set'!$A$1:$R$1239,13,FALSE)=0,"",VLOOKUP('Xlookup set'!$S460,'Xlookup set'!$A$1:$R$1239,13,FALSE)),"")</f>
        <v/>
      </c>
      <c r="M421" t="str">
        <f>IFERROR(IF(VLOOKUP('Xlookup set'!$S460,'Xlookup set'!$A$1:$R$1239,14,FALSE)=0,"",VLOOKUP('Xlookup set'!$S460,'Xlookup set'!$A$1:$R$1239,14,FALSE)),"")</f>
        <v/>
      </c>
      <c r="N421" t="str">
        <f>IFERROR(IF(VLOOKUP('Xlookup set'!$S460,'Xlookup set'!$A$1:$R$1239,15,FALSE)=0,"",VLOOKUP('Xlookup set'!$S460,'Xlookup set'!$A$1:$R$1239,15,FALSE)),"")</f>
        <v/>
      </c>
      <c r="O421" t="str">
        <f>IFERROR(IF(VLOOKUP('Xlookup set'!$S460,'Xlookup set'!$A$1:$R$1239,16,FALSE)=0,"",VLOOKUP('Xlookup set'!$S460,'Xlookup set'!$A$1:$R$1239,16,FALSE)),"")</f>
        <v/>
      </c>
      <c r="P421" t="str">
        <f t="array" aca="1" ref="P421" ca="1">IFERROR(Y2IF(VLOOKUP('Xlookup set'!$S460,'Xlookup set'!$A$1:$R$1239,17,FALSE)=0,"",VLOOKUP('Xlookup set'!$S460,'Xlookup set'!$A$1:$R$1239,17,FALSE)),"")</f>
        <v/>
      </c>
      <c r="Q421" t="str">
        <f>IFERROR(IF(VLOOKUP('Xlookup set'!$S460,'Xlookup set'!$A$1:$R$1239,18,FALSE)=0,"",VLOOKUP('Xlookup set'!$S460,'Xlookup set'!$A$1:$R$1239,18,FALSE)),"")</f>
        <v/>
      </c>
    </row>
    <row r="422" spans="1:17">
      <c r="A422" t="str">
        <f>IFERROR(VLOOKUP('Xlookup set'!$S422,'Xlookup set'!$A$1:$R$1239,2,FALSE),"")</f>
        <v/>
      </c>
      <c r="B422" t="str">
        <f>IF(I422&lt;&gt;"",ドッグキャリー!$I$2,"")</f>
        <v/>
      </c>
      <c r="C422" t="str">
        <f t="shared" si="14"/>
        <v/>
      </c>
      <c r="D422" t="str">
        <f t="shared" si="15"/>
        <v/>
      </c>
      <c r="H422" s="74" t="str">
        <f>IFERROR(IF(VLOOKUP('Xlookup set'!$S422,'Xlookup set'!$A$1:$R$1239,9,FALSE)=0,"",VLOOKUP('Xlookup set'!$S422,'Xlookup set'!$A$1:$R$1239,9,FALSE)),"")</f>
        <v/>
      </c>
      <c r="I422" t="str">
        <f>IFERROR(IF(VLOOKUP('Xlookup set'!$S422,'Xlookup set'!$A$1:$R$1239,10,FALSE)=0,"",VLOOKUP('Xlookup set'!$S422,'Xlookup set'!$A$1:$R$1239,10,FALSE)),"")</f>
        <v/>
      </c>
      <c r="J422" t="str">
        <f>IFERROR(IF(VLOOKUP('Xlookup set'!$S461,'Xlookup set'!$A$1:$R$1239,11,FALSE)=0,"",VLOOKUP('Xlookup set'!$S461,'Xlookup set'!$A$1:$R$1239,11,FALSE)),"")</f>
        <v/>
      </c>
      <c r="K422" t="str">
        <f>IFERROR(IF(VLOOKUP('Xlookup set'!$S461,'Xlookup set'!$A$1:$R$1239,12,FALSE)=0,"",VLOOKUP('Xlookup set'!$S461,'Xlookup set'!$A$1:$R$1239,12,FALSE)),"")</f>
        <v/>
      </c>
      <c r="L422" t="str">
        <f>IFERROR(IF(VLOOKUP('Xlookup set'!$S461,'Xlookup set'!$A$1:$R$1239,13,FALSE)=0,"",VLOOKUP('Xlookup set'!$S461,'Xlookup set'!$A$1:$R$1239,13,FALSE)),"")</f>
        <v/>
      </c>
      <c r="M422" t="str">
        <f>IFERROR(IF(VLOOKUP('Xlookup set'!$S461,'Xlookup set'!$A$1:$R$1239,14,FALSE)=0,"",VLOOKUP('Xlookup set'!$S461,'Xlookup set'!$A$1:$R$1239,14,FALSE)),"")</f>
        <v/>
      </c>
      <c r="N422" t="str">
        <f>IFERROR(IF(VLOOKUP('Xlookup set'!$S461,'Xlookup set'!$A$1:$R$1239,15,FALSE)=0,"",VLOOKUP('Xlookup set'!$S461,'Xlookup set'!$A$1:$R$1239,15,FALSE)),"")</f>
        <v/>
      </c>
      <c r="O422" t="str">
        <f>IFERROR(IF(VLOOKUP('Xlookup set'!$S461,'Xlookup set'!$A$1:$R$1239,16,FALSE)=0,"",VLOOKUP('Xlookup set'!$S461,'Xlookup set'!$A$1:$R$1239,16,FALSE)),"")</f>
        <v/>
      </c>
      <c r="P422" t="str">
        <f t="array" aca="1" ref="P422" ca="1">IFERROR(Y2IF(VLOOKUP('Xlookup set'!$S461,'Xlookup set'!$A$1:$R$1239,17,FALSE)=0,"",VLOOKUP('Xlookup set'!$S461,'Xlookup set'!$A$1:$R$1239,17,FALSE)),"")</f>
        <v/>
      </c>
      <c r="Q422" t="str">
        <f>IFERROR(IF(VLOOKUP('Xlookup set'!$S461,'Xlookup set'!$A$1:$R$1239,18,FALSE)=0,"",VLOOKUP('Xlookup set'!$S461,'Xlookup set'!$A$1:$R$1239,18,FALSE)),"")</f>
        <v/>
      </c>
    </row>
    <row r="423" spans="1:17">
      <c r="A423" t="str">
        <f>IFERROR(VLOOKUP('Xlookup set'!$S423,'Xlookup set'!$A$1:$R$1239,2,FALSE),"")</f>
        <v/>
      </c>
      <c r="B423" t="str">
        <f>IF(I423&lt;&gt;"",ドッグキャリー!$I$2,"")</f>
        <v/>
      </c>
      <c r="C423" t="str">
        <f t="shared" si="14"/>
        <v/>
      </c>
      <c r="D423" t="str">
        <f t="shared" si="15"/>
        <v/>
      </c>
      <c r="H423" s="74" t="str">
        <f>IFERROR(IF(VLOOKUP('Xlookup set'!$S423,'Xlookup set'!$A$1:$R$1239,9,FALSE)=0,"",VLOOKUP('Xlookup set'!$S423,'Xlookup set'!$A$1:$R$1239,9,FALSE)),"")</f>
        <v/>
      </c>
      <c r="I423" t="str">
        <f>IFERROR(IF(VLOOKUP('Xlookup set'!$S423,'Xlookup set'!$A$1:$R$1239,10,FALSE)=0,"",VLOOKUP('Xlookup set'!$S423,'Xlookup set'!$A$1:$R$1239,10,FALSE)),"")</f>
        <v/>
      </c>
      <c r="J423" t="str">
        <f>IFERROR(IF(VLOOKUP('Xlookup set'!$S462,'Xlookup set'!$A$1:$R$1239,11,FALSE)=0,"",VLOOKUP('Xlookup set'!$S462,'Xlookup set'!$A$1:$R$1239,11,FALSE)),"")</f>
        <v/>
      </c>
      <c r="K423" t="str">
        <f>IFERROR(IF(VLOOKUP('Xlookup set'!$S462,'Xlookup set'!$A$1:$R$1239,12,FALSE)=0,"",VLOOKUP('Xlookup set'!$S462,'Xlookup set'!$A$1:$R$1239,12,FALSE)),"")</f>
        <v/>
      </c>
      <c r="L423" t="str">
        <f>IFERROR(IF(VLOOKUP('Xlookup set'!$S462,'Xlookup set'!$A$1:$R$1239,13,FALSE)=0,"",VLOOKUP('Xlookup set'!$S462,'Xlookup set'!$A$1:$R$1239,13,FALSE)),"")</f>
        <v/>
      </c>
      <c r="M423" t="str">
        <f>IFERROR(IF(VLOOKUP('Xlookup set'!$S462,'Xlookup set'!$A$1:$R$1239,14,FALSE)=0,"",VLOOKUP('Xlookup set'!$S462,'Xlookup set'!$A$1:$R$1239,14,FALSE)),"")</f>
        <v/>
      </c>
      <c r="N423" t="str">
        <f>IFERROR(IF(VLOOKUP('Xlookup set'!$S462,'Xlookup set'!$A$1:$R$1239,15,FALSE)=0,"",VLOOKUP('Xlookup set'!$S462,'Xlookup set'!$A$1:$R$1239,15,FALSE)),"")</f>
        <v/>
      </c>
      <c r="O423" t="str">
        <f>IFERROR(IF(VLOOKUP('Xlookup set'!$S462,'Xlookup set'!$A$1:$R$1239,16,FALSE)=0,"",VLOOKUP('Xlookup set'!$S462,'Xlookup set'!$A$1:$R$1239,16,FALSE)),"")</f>
        <v/>
      </c>
      <c r="P423" t="str">
        <f t="array" aca="1" ref="P423" ca="1">IFERROR(Y2IF(VLOOKUP('Xlookup set'!$S462,'Xlookup set'!$A$1:$R$1239,17,FALSE)=0,"",VLOOKUP('Xlookup set'!$S462,'Xlookup set'!$A$1:$R$1239,17,FALSE)),"")</f>
        <v/>
      </c>
      <c r="Q423" t="str">
        <f>IFERROR(IF(VLOOKUP('Xlookup set'!$S462,'Xlookup set'!$A$1:$R$1239,18,FALSE)=0,"",VLOOKUP('Xlookup set'!$S462,'Xlookup set'!$A$1:$R$1239,18,FALSE)),"")</f>
        <v/>
      </c>
    </row>
    <row r="424" spans="1:17">
      <c r="A424" t="str">
        <f>IFERROR(VLOOKUP('Xlookup set'!$S424,'Xlookup set'!$A$1:$R$1239,2,FALSE),"")</f>
        <v/>
      </c>
      <c r="B424" t="str">
        <f>IF(I424&lt;&gt;"",ドッグキャリー!$I$2,"")</f>
        <v/>
      </c>
      <c r="C424" t="str">
        <f t="shared" si="14"/>
        <v/>
      </c>
      <c r="D424" t="str">
        <f t="shared" si="15"/>
        <v/>
      </c>
      <c r="H424" s="74" t="str">
        <f>IFERROR(IF(VLOOKUP('Xlookup set'!$S424,'Xlookup set'!$A$1:$R$1239,9,FALSE)=0,"",VLOOKUP('Xlookup set'!$S424,'Xlookup set'!$A$1:$R$1239,9,FALSE)),"")</f>
        <v/>
      </c>
      <c r="I424" t="str">
        <f>IFERROR(IF(VLOOKUP('Xlookup set'!$S424,'Xlookup set'!$A$1:$R$1239,10,FALSE)=0,"",VLOOKUP('Xlookup set'!$S424,'Xlookup set'!$A$1:$R$1239,10,FALSE)),"")</f>
        <v/>
      </c>
      <c r="J424" t="str">
        <f>IFERROR(IF(VLOOKUP('Xlookup set'!$S463,'Xlookup set'!$A$1:$R$1239,11,FALSE)=0,"",VLOOKUP('Xlookup set'!$S463,'Xlookup set'!$A$1:$R$1239,11,FALSE)),"")</f>
        <v/>
      </c>
      <c r="K424" t="str">
        <f>IFERROR(IF(VLOOKUP('Xlookup set'!$S463,'Xlookup set'!$A$1:$R$1239,12,FALSE)=0,"",VLOOKUP('Xlookup set'!$S463,'Xlookup set'!$A$1:$R$1239,12,FALSE)),"")</f>
        <v/>
      </c>
      <c r="L424" t="str">
        <f>IFERROR(IF(VLOOKUP('Xlookup set'!$S463,'Xlookup set'!$A$1:$R$1239,13,FALSE)=0,"",VLOOKUP('Xlookup set'!$S463,'Xlookup set'!$A$1:$R$1239,13,FALSE)),"")</f>
        <v/>
      </c>
      <c r="M424" t="str">
        <f>IFERROR(IF(VLOOKUP('Xlookup set'!$S463,'Xlookup set'!$A$1:$R$1239,14,FALSE)=0,"",VLOOKUP('Xlookup set'!$S463,'Xlookup set'!$A$1:$R$1239,14,FALSE)),"")</f>
        <v/>
      </c>
      <c r="N424" t="str">
        <f>IFERROR(IF(VLOOKUP('Xlookup set'!$S463,'Xlookup set'!$A$1:$R$1239,15,FALSE)=0,"",VLOOKUP('Xlookup set'!$S463,'Xlookup set'!$A$1:$R$1239,15,FALSE)),"")</f>
        <v/>
      </c>
      <c r="O424" t="str">
        <f>IFERROR(IF(VLOOKUP('Xlookup set'!$S463,'Xlookup set'!$A$1:$R$1239,16,FALSE)=0,"",VLOOKUP('Xlookup set'!$S463,'Xlookup set'!$A$1:$R$1239,16,FALSE)),"")</f>
        <v/>
      </c>
      <c r="P424" t="str">
        <f t="array" aca="1" ref="P424" ca="1">IFERROR(Y2IF(VLOOKUP('Xlookup set'!$S463,'Xlookup set'!$A$1:$R$1239,17,FALSE)=0,"",VLOOKUP('Xlookup set'!$S463,'Xlookup set'!$A$1:$R$1239,17,FALSE)),"")</f>
        <v/>
      </c>
      <c r="Q424" t="str">
        <f>IFERROR(IF(VLOOKUP('Xlookup set'!$S463,'Xlookup set'!$A$1:$R$1239,18,FALSE)=0,"",VLOOKUP('Xlookup set'!$S463,'Xlookup set'!$A$1:$R$1239,18,FALSE)),"")</f>
        <v/>
      </c>
    </row>
    <row r="425" spans="1:17">
      <c r="A425" t="str">
        <f>IFERROR(VLOOKUP('Xlookup set'!$S425,'Xlookup set'!$A$1:$R$1239,2,FALSE),"")</f>
        <v/>
      </c>
      <c r="B425" t="str">
        <f>IF(I425&lt;&gt;"",ドッグキャリー!$I$2,"")</f>
        <v/>
      </c>
      <c r="C425" t="str">
        <f t="shared" si="14"/>
        <v/>
      </c>
      <c r="D425" t="str">
        <f t="shared" si="15"/>
        <v/>
      </c>
      <c r="H425" s="74" t="str">
        <f>IFERROR(IF(VLOOKUP('Xlookup set'!$S425,'Xlookup set'!$A$1:$R$1239,9,FALSE)=0,"",VLOOKUP('Xlookup set'!$S425,'Xlookup set'!$A$1:$R$1239,9,FALSE)),"")</f>
        <v/>
      </c>
      <c r="I425" t="str">
        <f>IFERROR(IF(VLOOKUP('Xlookup set'!$S425,'Xlookup set'!$A$1:$R$1239,10,FALSE)=0,"",VLOOKUP('Xlookup set'!$S425,'Xlookup set'!$A$1:$R$1239,10,FALSE)),"")</f>
        <v/>
      </c>
      <c r="J425" t="str">
        <f>IFERROR(IF(VLOOKUP('Xlookup set'!$S464,'Xlookup set'!$A$1:$R$1239,11,FALSE)=0,"",VLOOKUP('Xlookup set'!$S464,'Xlookup set'!$A$1:$R$1239,11,FALSE)),"")</f>
        <v/>
      </c>
      <c r="K425" t="str">
        <f>IFERROR(IF(VLOOKUP('Xlookup set'!$S464,'Xlookup set'!$A$1:$R$1239,12,FALSE)=0,"",VLOOKUP('Xlookup set'!$S464,'Xlookup set'!$A$1:$R$1239,12,FALSE)),"")</f>
        <v/>
      </c>
      <c r="L425" t="str">
        <f>IFERROR(IF(VLOOKUP('Xlookup set'!$S464,'Xlookup set'!$A$1:$R$1239,13,FALSE)=0,"",VLOOKUP('Xlookup set'!$S464,'Xlookup set'!$A$1:$R$1239,13,FALSE)),"")</f>
        <v/>
      </c>
      <c r="M425" t="str">
        <f>IFERROR(IF(VLOOKUP('Xlookup set'!$S464,'Xlookup set'!$A$1:$R$1239,14,FALSE)=0,"",VLOOKUP('Xlookup set'!$S464,'Xlookup set'!$A$1:$R$1239,14,FALSE)),"")</f>
        <v/>
      </c>
      <c r="N425" t="str">
        <f>IFERROR(IF(VLOOKUP('Xlookup set'!$S464,'Xlookup set'!$A$1:$R$1239,15,FALSE)=0,"",VLOOKUP('Xlookup set'!$S464,'Xlookup set'!$A$1:$R$1239,15,FALSE)),"")</f>
        <v/>
      </c>
      <c r="O425" t="str">
        <f>IFERROR(IF(VLOOKUP('Xlookup set'!$S464,'Xlookup set'!$A$1:$R$1239,16,FALSE)=0,"",VLOOKUP('Xlookup set'!$S464,'Xlookup set'!$A$1:$R$1239,16,FALSE)),"")</f>
        <v/>
      </c>
      <c r="P425" t="str">
        <f t="array" aca="1" ref="P425" ca="1">IFERROR(Y2IF(VLOOKUP('Xlookup set'!$S464,'Xlookup set'!$A$1:$R$1239,17,FALSE)=0,"",VLOOKUP('Xlookup set'!$S464,'Xlookup set'!$A$1:$R$1239,17,FALSE)),"")</f>
        <v/>
      </c>
      <c r="Q425" t="str">
        <f>IFERROR(IF(VLOOKUP('Xlookup set'!$S464,'Xlookup set'!$A$1:$R$1239,18,FALSE)=0,"",VLOOKUP('Xlookup set'!$S464,'Xlookup set'!$A$1:$R$1239,18,FALSE)),"")</f>
        <v/>
      </c>
    </row>
    <row r="426" spans="1:17">
      <c r="A426" t="str">
        <f>IFERROR(VLOOKUP('Xlookup set'!$S426,'Xlookup set'!$A$1:$R$1239,2,FALSE),"")</f>
        <v/>
      </c>
      <c r="B426" t="str">
        <f>IF(I426&lt;&gt;"",ドッグキャリー!$I$2,"")</f>
        <v/>
      </c>
      <c r="C426" t="str">
        <f t="shared" si="14"/>
        <v/>
      </c>
      <c r="D426" t="str">
        <f t="shared" si="15"/>
        <v/>
      </c>
      <c r="H426" s="74" t="str">
        <f>IFERROR(IF(VLOOKUP('Xlookup set'!$S426,'Xlookup set'!$A$1:$R$1239,9,FALSE)=0,"",VLOOKUP('Xlookup set'!$S426,'Xlookup set'!$A$1:$R$1239,9,FALSE)),"")</f>
        <v/>
      </c>
      <c r="I426" t="str">
        <f>IFERROR(IF(VLOOKUP('Xlookup set'!$S426,'Xlookup set'!$A$1:$R$1239,10,FALSE)=0,"",VLOOKUP('Xlookup set'!$S426,'Xlookup set'!$A$1:$R$1239,10,FALSE)),"")</f>
        <v/>
      </c>
      <c r="J426" t="str">
        <f>IFERROR(IF(VLOOKUP('Xlookup set'!$S465,'Xlookup set'!$A$1:$R$1239,11,FALSE)=0,"",VLOOKUP('Xlookup set'!$S465,'Xlookup set'!$A$1:$R$1239,11,FALSE)),"")</f>
        <v/>
      </c>
      <c r="K426" t="str">
        <f>IFERROR(IF(VLOOKUP('Xlookup set'!$S465,'Xlookup set'!$A$1:$R$1239,12,FALSE)=0,"",VLOOKUP('Xlookup set'!$S465,'Xlookup set'!$A$1:$R$1239,12,FALSE)),"")</f>
        <v/>
      </c>
      <c r="L426" t="str">
        <f>IFERROR(IF(VLOOKUP('Xlookup set'!$S465,'Xlookup set'!$A$1:$R$1239,13,FALSE)=0,"",VLOOKUP('Xlookup set'!$S465,'Xlookup set'!$A$1:$R$1239,13,FALSE)),"")</f>
        <v/>
      </c>
      <c r="M426" t="str">
        <f>IFERROR(IF(VLOOKUP('Xlookup set'!$S465,'Xlookup set'!$A$1:$R$1239,14,FALSE)=0,"",VLOOKUP('Xlookup set'!$S465,'Xlookup set'!$A$1:$R$1239,14,FALSE)),"")</f>
        <v/>
      </c>
      <c r="N426" t="str">
        <f>IFERROR(IF(VLOOKUP('Xlookup set'!$S465,'Xlookup set'!$A$1:$R$1239,15,FALSE)=0,"",VLOOKUP('Xlookup set'!$S465,'Xlookup set'!$A$1:$R$1239,15,FALSE)),"")</f>
        <v/>
      </c>
      <c r="O426" t="str">
        <f>IFERROR(IF(VLOOKUP('Xlookup set'!$S465,'Xlookup set'!$A$1:$R$1239,16,FALSE)=0,"",VLOOKUP('Xlookup set'!$S465,'Xlookup set'!$A$1:$R$1239,16,FALSE)),"")</f>
        <v/>
      </c>
      <c r="P426" t="str">
        <f t="array" aca="1" ref="P426" ca="1">IFERROR(Y2IF(VLOOKUP('Xlookup set'!$S465,'Xlookup set'!$A$1:$R$1239,17,FALSE)=0,"",VLOOKUP('Xlookup set'!$S465,'Xlookup set'!$A$1:$R$1239,17,FALSE)),"")</f>
        <v/>
      </c>
      <c r="Q426" t="str">
        <f>IFERROR(IF(VLOOKUP('Xlookup set'!$S465,'Xlookup set'!$A$1:$R$1239,18,FALSE)=0,"",VLOOKUP('Xlookup set'!$S465,'Xlookup set'!$A$1:$R$1239,18,FALSE)),"")</f>
        <v/>
      </c>
    </row>
    <row r="427" spans="1:17">
      <c r="A427" t="str">
        <f>IFERROR(VLOOKUP('Xlookup set'!$S427,'Xlookup set'!$A$1:$R$1239,2,FALSE),"")</f>
        <v/>
      </c>
      <c r="B427" t="str">
        <f>IF(I427&lt;&gt;"",ドッグキャリー!$I$2,"")</f>
        <v/>
      </c>
      <c r="C427" t="str">
        <f t="shared" si="14"/>
        <v/>
      </c>
      <c r="D427" t="str">
        <f t="shared" si="15"/>
        <v/>
      </c>
      <c r="H427" s="74" t="str">
        <f>IFERROR(IF(VLOOKUP('Xlookup set'!$S427,'Xlookup set'!$A$1:$R$1239,9,FALSE)=0,"",VLOOKUP('Xlookup set'!$S427,'Xlookup set'!$A$1:$R$1239,9,FALSE)),"")</f>
        <v/>
      </c>
      <c r="I427" t="str">
        <f>IFERROR(IF(VLOOKUP('Xlookup set'!$S427,'Xlookup set'!$A$1:$R$1239,10,FALSE)=0,"",VLOOKUP('Xlookup set'!$S427,'Xlookup set'!$A$1:$R$1239,10,FALSE)),"")</f>
        <v/>
      </c>
      <c r="J427" t="str">
        <f>IFERROR(IF(VLOOKUP('Xlookup set'!$S466,'Xlookup set'!$A$1:$R$1239,11,FALSE)=0,"",VLOOKUP('Xlookup set'!$S466,'Xlookup set'!$A$1:$R$1239,11,FALSE)),"")</f>
        <v/>
      </c>
      <c r="K427" t="str">
        <f>IFERROR(IF(VLOOKUP('Xlookup set'!$S466,'Xlookup set'!$A$1:$R$1239,12,FALSE)=0,"",VLOOKUP('Xlookup set'!$S466,'Xlookup set'!$A$1:$R$1239,12,FALSE)),"")</f>
        <v/>
      </c>
      <c r="L427" t="str">
        <f>IFERROR(IF(VLOOKUP('Xlookup set'!$S466,'Xlookup set'!$A$1:$R$1239,13,FALSE)=0,"",VLOOKUP('Xlookup set'!$S466,'Xlookup set'!$A$1:$R$1239,13,FALSE)),"")</f>
        <v/>
      </c>
      <c r="M427" t="str">
        <f>IFERROR(IF(VLOOKUP('Xlookup set'!$S466,'Xlookup set'!$A$1:$R$1239,14,FALSE)=0,"",VLOOKUP('Xlookup set'!$S466,'Xlookup set'!$A$1:$R$1239,14,FALSE)),"")</f>
        <v/>
      </c>
      <c r="N427" t="str">
        <f>IFERROR(IF(VLOOKUP('Xlookup set'!$S466,'Xlookup set'!$A$1:$R$1239,15,FALSE)=0,"",VLOOKUP('Xlookup set'!$S466,'Xlookup set'!$A$1:$R$1239,15,FALSE)),"")</f>
        <v/>
      </c>
      <c r="O427" t="str">
        <f>IFERROR(IF(VLOOKUP('Xlookup set'!$S466,'Xlookup set'!$A$1:$R$1239,16,FALSE)=0,"",VLOOKUP('Xlookup set'!$S466,'Xlookup set'!$A$1:$R$1239,16,FALSE)),"")</f>
        <v/>
      </c>
      <c r="P427" t="str">
        <f t="array" aca="1" ref="P427" ca="1">IFERROR(Y2IF(VLOOKUP('Xlookup set'!$S466,'Xlookup set'!$A$1:$R$1239,17,FALSE)=0,"",VLOOKUP('Xlookup set'!$S466,'Xlookup set'!$A$1:$R$1239,17,FALSE)),"")</f>
        <v/>
      </c>
      <c r="Q427" t="str">
        <f>IFERROR(IF(VLOOKUP('Xlookup set'!$S466,'Xlookup set'!$A$1:$R$1239,18,FALSE)=0,"",VLOOKUP('Xlookup set'!$S466,'Xlookup set'!$A$1:$R$1239,18,FALSE)),"")</f>
        <v/>
      </c>
    </row>
    <row r="428" spans="1:17">
      <c r="A428" t="str">
        <f>IFERROR(VLOOKUP('Xlookup set'!$S428,'Xlookup set'!$A$1:$R$1239,2,FALSE),"")</f>
        <v/>
      </c>
      <c r="B428" t="str">
        <f>IF(I428&lt;&gt;"",ドッグキャリー!$I$2,"")</f>
        <v/>
      </c>
      <c r="C428" t="str">
        <f t="shared" si="14"/>
        <v/>
      </c>
      <c r="D428" t="str">
        <f t="shared" si="15"/>
        <v/>
      </c>
      <c r="H428" s="74" t="str">
        <f>IFERROR(IF(VLOOKUP('Xlookup set'!$S428,'Xlookup set'!$A$1:$R$1239,9,FALSE)=0,"",VLOOKUP('Xlookup set'!$S428,'Xlookup set'!$A$1:$R$1239,9,FALSE)),"")</f>
        <v/>
      </c>
      <c r="I428" t="str">
        <f>IFERROR(IF(VLOOKUP('Xlookup set'!$S428,'Xlookup set'!$A$1:$R$1239,10,FALSE)=0,"",VLOOKUP('Xlookup set'!$S428,'Xlookup set'!$A$1:$R$1239,10,FALSE)),"")</f>
        <v/>
      </c>
      <c r="J428" t="str">
        <f>IFERROR(IF(VLOOKUP('Xlookup set'!$S467,'Xlookup set'!$A$1:$R$1239,11,FALSE)=0,"",VLOOKUP('Xlookup set'!$S467,'Xlookup set'!$A$1:$R$1239,11,FALSE)),"")</f>
        <v/>
      </c>
      <c r="K428" t="str">
        <f>IFERROR(IF(VLOOKUP('Xlookup set'!$S467,'Xlookup set'!$A$1:$R$1239,12,FALSE)=0,"",VLOOKUP('Xlookup set'!$S467,'Xlookup set'!$A$1:$R$1239,12,FALSE)),"")</f>
        <v/>
      </c>
      <c r="L428" t="str">
        <f>IFERROR(IF(VLOOKUP('Xlookup set'!$S467,'Xlookup set'!$A$1:$R$1239,13,FALSE)=0,"",VLOOKUP('Xlookup set'!$S467,'Xlookup set'!$A$1:$R$1239,13,FALSE)),"")</f>
        <v/>
      </c>
      <c r="M428" t="str">
        <f>IFERROR(IF(VLOOKUP('Xlookup set'!$S467,'Xlookup set'!$A$1:$R$1239,14,FALSE)=0,"",VLOOKUP('Xlookup set'!$S467,'Xlookup set'!$A$1:$R$1239,14,FALSE)),"")</f>
        <v/>
      </c>
      <c r="N428" t="str">
        <f>IFERROR(IF(VLOOKUP('Xlookup set'!$S467,'Xlookup set'!$A$1:$R$1239,15,FALSE)=0,"",VLOOKUP('Xlookup set'!$S467,'Xlookup set'!$A$1:$R$1239,15,FALSE)),"")</f>
        <v/>
      </c>
      <c r="O428" t="str">
        <f>IFERROR(IF(VLOOKUP('Xlookup set'!$S467,'Xlookup set'!$A$1:$R$1239,16,FALSE)=0,"",VLOOKUP('Xlookup set'!$S467,'Xlookup set'!$A$1:$R$1239,16,FALSE)),"")</f>
        <v/>
      </c>
      <c r="P428" t="str">
        <f t="array" aca="1" ref="P428" ca="1">IFERROR(Y2IF(VLOOKUP('Xlookup set'!$S467,'Xlookup set'!$A$1:$R$1239,17,FALSE)=0,"",VLOOKUP('Xlookup set'!$S467,'Xlookup set'!$A$1:$R$1239,17,FALSE)),"")</f>
        <v/>
      </c>
      <c r="Q428" t="str">
        <f>IFERROR(IF(VLOOKUP('Xlookup set'!$S467,'Xlookup set'!$A$1:$R$1239,18,FALSE)=0,"",VLOOKUP('Xlookup set'!$S467,'Xlookup set'!$A$1:$R$1239,18,FALSE)),"")</f>
        <v/>
      </c>
    </row>
    <row r="429" spans="1:17">
      <c r="A429" t="str">
        <f>IFERROR(VLOOKUP('Xlookup set'!$S429,'Xlookup set'!$A$1:$R$1239,2,FALSE),"")</f>
        <v/>
      </c>
      <c r="B429" t="str">
        <f>IF(I429&lt;&gt;"",ドッグキャリー!$I$2,"")</f>
        <v/>
      </c>
      <c r="C429" t="str">
        <f t="shared" si="14"/>
        <v/>
      </c>
      <c r="D429" t="str">
        <f t="shared" si="15"/>
        <v/>
      </c>
      <c r="H429" s="74" t="str">
        <f>IFERROR(IF(VLOOKUP('Xlookup set'!$S429,'Xlookup set'!$A$1:$R$1239,9,FALSE)=0,"",VLOOKUP('Xlookup set'!$S429,'Xlookup set'!$A$1:$R$1239,9,FALSE)),"")</f>
        <v/>
      </c>
      <c r="I429" t="str">
        <f>IFERROR(IF(VLOOKUP('Xlookup set'!$S429,'Xlookup set'!$A$1:$R$1239,10,FALSE)=0,"",VLOOKUP('Xlookup set'!$S429,'Xlookup set'!$A$1:$R$1239,10,FALSE)),"")</f>
        <v/>
      </c>
      <c r="J429" t="str">
        <f>IFERROR(IF(VLOOKUP('Xlookup set'!$S468,'Xlookup set'!$A$1:$R$1239,11,FALSE)=0,"",VLOOKUP('Xlookup set'!$S468,'Xlookup set'!$A$1:$R$1239,11,FALSE)),"")</f>
        <v/>
      </c>
      <c r="K429" t="str">
        <f>IFERROR(IF(VLOOKUP('Xlookup set'!$S468,'Xlookup set'!$A$1:$R$1239,12,FALSE)=0,"",VLOOKUP('Xlookup set'!$S468,'Xlookup set'!$A$1:$R$1239,12,FALSE)),"")</f>
        <v/>
      </c>
      <c r="L429" t="str">
        <f>IFERROR(IF(VLOOKUP('Xlookup set'!$S468,'Xlookup set'!$A$1:$R$1239,13,FALSE)=0,"",VLOOKUP('Xlookup set'!$S468,'Xlookup set'!$A$1:$R$1239,13,FALSE)),"")</f>
        <v/>
      </c>
      <c r="M429" t="str">
        <f>IFERROR(IF(VLOOKUP('Xlookup set'!$S468,'Xlookup set'!$A$1:$R$1239,14,FALSE)=0,"",VLOOKUP('Xlookup set'!$S468,'Xlookup set'!$A$1:$R$1239,14,FALSE)),"")</f>
        <v/>
      </c>
      <c r="N429" t="str">
        <f>IFERROR(IF(VLOOKUP('Xlookup set'!$S468,'Xlookup set'!$A$1:$R$1239,15,FALSE)=0,"",VLOOKUP('Xlookup set'!$S468,'Xlookup set'!$A$1:$R$1239,15,FALSE)),"")</f>
        <v/>
      </c>
      <c r="O429" t="str">
        <f>IFERROR(IF(VLOOKUP('Xlookup set'!$S468,'Xlookup set'!$A$1:$R$1239,16,FALSE)=0,"",VLOOKUP('Xlookup set'!$S468,'Xlookup set'!$A$1:$R$1239,16,FALSE)),"")</f>
        <v/>
      </c>
      <c r="P429" t="str">
        <f t="array" aca="1" ref="P429" ca="1">IFERROR(Y2IF(VLOOKUP('Xlookup set'!$S468,'Xlookup set'!$A$1:$R$1239,17,FALSE)=0,"",VLOOKUP('Xlookup set'!$S468,'Xlookup set'!$A$1:$R$1239,17,FALSE)),"")</f>
        <v/>
      </c>
      <c r="Q429" t="str">
        <f>IFERROR(IF(VLOOKUP('Xlookup set'!$S468,'Xlookup set'!$A$1:$R$1239,18,FALSE)=0,"",VLOOKUP('Xlookup set'!$S468,'Xlookup set'!$A$1:$R$1239,18,FALSE)),"")</f>
        <v/>
      </c>
    </row>
    <row r="430" spans="1:17">
      <c r="A430" t="str">
        <f>IFERROR(VLOOKUP('Xlookup set'!$S430,'Xlookup set'!$A$1:$R$1239,2,FALSE),"")</f>
        <v/>
      </c>
      <c r="B430" t="str">
        <f>IF(I430&lt;&gt;"",ドッグキャリー!$I$2,"")</f>
        <v/>
      </c>
      <c r="C430" t="str">
        <f t="shared" si="14"/>
        <v/>
      </c>
      <c r="D430" t="str">
        <f t="shared" si="15"/>
        <v/>
      </c>
      <c r="H430" s="74" t="str">
        <f>IFERROR(IF(VLOOKUP('Xlookup set'!$S430,'Xlookup set'!$A$1:$R$1239,9,FALSE)=0,"",VLOOKUP('Xlookup set'!$S430,'Xlookup set'!$A$1:$R$1239,9,FALSE)),"")</f>
        <v/>
      </c>
      <c r="I430" t="str">
        <f>IFERROR(IF(VLOOKUP('Xlookup set'!$S430,'Xlookup set'!$A$1:$R$1239,10,FALSE)=0,"",VLOOKUP('Xlookup set'!$S430,'Xlookup set'!$A$1:$R$1239,10,FALSE)),"")</f>
        <v/>
      </c>
      <c r="J430" t="str">
        <f>IFERROR(IF(VLOOKUP('Xlookup set'!$S469,'Xlookup set'!$A$1:$R$1239,11,FALSE)=0,"",VLOOKUP('Xlookup set'!$S469,'Xlookup set'!$A$1:$R$1239,11,FALSE)),"")</f>
        <v/>
      </c>
      <c r="K430" t="str">
        <f>IFERROR(IF(VLOOKUP('Xlookup set'!$S469,'Xlookup set'!$A$1:$R$1239,12,FALSE)=0,"",VLOOKUP('Xlookup set'!$S469,'Xlookup set'!$A$1:$R$1239,12,FALSE)),"")</f>
        <v/>
      </c>
      <c r="L430" t="str">
        <f>IFERROR(IF(VLOOKUP('Xlookup set'!$S469,'Xlookup set'!$A$1:$R$1239,13,FALSE)=0,"",VLOOKUP('Xlookup set'!$S469,'Xlookup set'!$A$1:$R$1239,13,FALSE)),"")</f>
        <v/>
      </c>
      <c r="M430" t="str">
        <f>IFERROR(IF(VLOOKUP('Xlookup set'!$S469,'Xlookup set'!$A$1:$R$1239,14,FALSE)=0,"",VLOOKUP('Xlookup set'!$S469,'Xlookup set'!$A$1:$R$1239,14,FALSE)),"")</f>
        <v/>
      </c>
      <c r="N430" t="str">
        <f>IFERROR(IF(VLOOKUP('Xlookup set'!$S469,'Xlookup set'!$A$1:$R$1239,15,FALSE)=0,"",VLOOKUP('Xlookup set'!$S469,'Xlookup set'!$A$1:$R$1239,15,FALSE)),"")</f>
        <v/>
      </c>
      <c r="O430" t="str">
        <f>IFERROR(IF(VLOOKUP('Xlookup set'!$S469,'Xlookup set'!$A$1:$R$1239,16,FALSE)=0,"",VLOOKUP('Xlookup set'!$S469,'Xlookup set'!$A$1:$R$1239,16,FALSE)),"")</f>
        <v/>
      </c>
      <c r="P430" t="str">
        <f t="array" aca="1" ref="P430" ca="1">IFERROR(Y2IF(VLOOKUP('Xlookup set'!$S469,'Xlookup set'!$A$1:$R$1239,17,FALSE)=0,"",VLOOKUP('Xlookup set'!$S469,'Xlookup set'!$A$1:$R$1239,17,FALSE)),"")</f>
        <v/>
      </c>
      <c r="Q430" t="str">
        <f>IFERROR(IF(VLOOKUP('Xlookup set'!$S469,'Xlookup set'!$A$1:$R$1239,18,FALSE)=0,"",VLOOKUP('Xlookup set'!$S469,'Xlookup set'!$A$1:$R$1239,18,FALSE)),"")</f>
        <v/>
      </c>
    </row>
    <row r="431" spans="1:17">
      <c r="A431" t="str">
        <f>IFERROR(VLOOKUP('Xlookup set'!$S431,'Xlookup set'!$A$1:$R$1239,2,FALSE),"")</f>
        <v/>
      </c>
      <c r="B431" t="str">
        <f>IF(I431&lt;&gt;"",ドッグキャリー!$I$2,"")</f>
        <v/>
      </c>
      <c r="C431" t="str">
        <f t="shared" si="14"/>
        <v/>
      </c>
      <c r="D431" t="str">
        <f t="shared" si="15"/>
        <v/>
      </c>
      <c r="H431" s="74" t="str">
        <f>IFERROR(IF(VLOOKUP('Xlookup set'!$S431,'Xlookup set'!$A$1:$R$1239,9,FALSE)=0,"",VLOOKUP('Xlookup set'!$S431,'Xlookup set'!$A$1:$R$1239,9,FALSE)),"")</f>
        <v/>
      </c>
      <c r="I431" t="str">
        <f>IFERROR(IF(VLOOKUP('Xlookup set'!$S431,'Xlookup set'!$A$1:$R$1239,10,FALSE)=0,"",VLOOKUP('Xlookup set'!$S431,'Xlookup set'!$A$1:$R$1239,10,FALSE)),"")</f>
        <v/>
      </c>
      <c r="J431" t="str">
        <f>IFERROR(IF(VLOOKUP('Xlookup set'!$S470,'Xlookup set'!$A$1:$R$1239,11,FALSE)=0,"",VLOOKUP('Xlookup set'!$S470,'Xlookup set'!$A$1:$R$1239,11,FALSE)),"")</f>
        <v/>
      </c>
      <c r="K431" t="str">
        <f>IFERROR(IF(VLOOKUP('Xlookup set'!$S470,'Xlookup set'!$A$1:$R$1239,12,FALSE)=0,"",VLOOKUP('Xlookup set'!$S470,'Xlookup set'!$A$1:$R$1239,12,FALSE)),"")</f>
        <v/>
      </c>
      <c r="L431" t="str">
        <f>IFERROR(IF(VLOOKUP('Xlookup set'!$S470,'Xlookup set'!$A$1:$R$1239,13,FALSE)=0,"",VLOOKUP('Xlookup set'!$S470,'Xlookup set'!$A$1:$R$1239,13,FALSE)),"")</f>
        <v/>
      </c>
      <c r="M431" t="str">
        <f>IFERROR(IF(VLOOKUP('Xlookup set'!$S470,'Xlookup set'!$A$1:$R$1239,14,FALSE)=0,"",VLOOKUP('Xlookup set'!$S470,'Xlookup set'!$A$1:$R$1239,14,FALSE)),"")</f>
        <v/>
      </c>
      <c r="N431" t="str">
        <f>IFERROR(IF(VLOOKUP('Xlookup set'!$S470,'Xlookup set'!$A$1:$R$1239,15,FALSE)=0,"",VLOOKUP('Xlookup set'!$S470,'Xlookup set'!$A$1:$R$1239,15,FALSE)),"")</f>
        <v/>
      </c>
      <c r="O431" t="str">
        <f>IFERROR(IF(VLOOKUP('Xlookup set'!$S470,'Xlookup set'!$A$1:$R$1239,16,FALSE)=0,"",VLOOKUP('Xlookup set'!$S470,'Xlookup set'!$A$1:$R$1239,16,FALSE)),"")</f>
        <v/>
      </c>
      <c r="P431" t="str">
        <f t="array" aca="1" ref="P431" ca="1">IFERROR(Y2IF(VLOOKUP('Xlookup set'!$S470,'Xlookup set'!$A$1:$R$1239,17,FALSE)=0,"",VLOOKUP('Xlookup set'!$S470,'Xlookup set'!$A$1:$R$1239,17,FALSE)),"")</f>
        <v/>
      </c>
      <c r="Q431" t="str">
        <f>IFERROR(IF(VLOOKUP('Xlookup set'!$S470,'Xlookup set'!$A$1:$R$1239,18,FALSE)=0,"",VLOOKUP('Xlookup set'!$S470,'Xlookup set'!$A$1:$R$1239,18,FALSE)),"")</f>
        <v/>
      </c>
    </row>
    <row r="432" spans="1:17">
      <c r="A432" t="str">
        <f>IFERROR(VLOOKUP('Xlookup set'!$S432,'Xlookup set'!$A$1:$R$1239,2,FALSE),"")</f>
        <v/>
      </c>
      <c r="B432" t="str">
        <f>IF(I432&lt;&gt;"",ドッグキャリー!$I$2,"")</f>
        <v/>
      </c>
      <c r="C432" t="str">
        <f t="shared" si="14"/>
        <v/>
      </c>
      <c r="D432" t="str">
        <f t="shared" si="15"/>
        <v/>
      </c>
      <c r="H432" s="74" t="str">
        <f>IFERROR(IF(VLOOKUP('Xlookup set'!$S432,'Xlookup set'!$A$1:$R$1239,9,FALSE)=0,"",VLOOKUP('Xlookup set'!$S432,'Xlookup set'!$A$1:$R$1239,9,FALSE)),"")</f>
        <v/>
      </c>
      <c r="I432" t="str">
        <f>IFERROR(IF(VLOOKUP('Xlookup set'!$S432,'Xlookup set'!$A$1:$R$1239,10,FALSE)=0,"",VLOOKUP('Xlookup set'!$S432,'Xlookup set'!$A$1:$R$1239,10,FALSE)),"")</f>
        <v/>
      </c>
      <c r="J432" t="str">
        <f>IFERROR(IF(VLOOKUP('Xlookup set'!$S471,'Xlookup set'!$A$1:$R$1239,11,FALSE)=0,"",VLOOKUP('Xlookup set'!$S471,'Xlookup set'!$A$1:$R$1239,11,FALSE)),"")</f>
        <v/>
      </c>
      <c r="K432" t="str">
        <f>IFERROR(IF(VLOOKUP('Xlookup set'!$S471,'Xlookup set'!$A$1:$R$1239,12,FALSE)=0,"",VLOOKUP('Xlookup set'!$S471,'Xlookup set'!$A$1:$R$1239,12,FALSE)),"")</f>
        <v/>
      </c>
      <c r="L432" t="str">
        <f>IFERROR(IF(VLOOKUP('Xlookup set'!$S471,'Xlookup set'!$A$1:$R$1239,13,FALSE)=0,"",VLOOKUP('Xlookup set'!$S471,'Xlookup set'!$A$1:$R$1239,13,FALSE)),"")</f>
        <v/>
      </c>
      <c r="M432" t="str">
        <f>IFERROR(IF(VLOOKUP('Xlookup set'!$S471,'Xlookup set'!$A$1:$R$1239,14,FALSE)=0,"",VLOOKUP('Xlookup set'!$S471,'Xlookup set'!$A$1:$R$1239,14,FALSE)),"")</f>
        <v/>
      </c>
      <c r="N432" t="str">
        <f>IFERROR(IF(VLOOKUP('Xlookup set'!$S471,'Xlookup set'!$A$1:$R$1239,15,FALSE)=0,"",VLOOKUP('Xlookup set'!$S471,'Xlookup set'!$A$1:$R$1239,15,FALSE)),"")</f>
        <v/>
      </c>
      <c r="O432" t="str">
        <f>IFERROR(IF(VLOOKUP('Xlookup set'!$S471,'Xlookup set'!$A$1:$R$1239,16,FALSE)=0,"",VLOOKUP('Xlookup set'!$S471,'Xlookup set'!$A$1:$R$1239,16,FALSE)),"")</f>
        <v/>
      </c>
      <c r="P432" t="str">
        <f t="array" aca="1" ref="P432" ca="1">IFERROR(Y2IF(VLOOKUP('Xlookup set'!$S471,'Xlookup set'!$A$1:$R$1239,17,FALSE)=0,"",VLOOKUP('Xlookup set'!$S471,'Xlookup set'!$A$1:$R$1239,17,FALSE)),"")</f>
        <v/>
      </c>
      <c r="Q432" t="str">
        <f>IFERROR(IF(VLOOKUP('Xlookup set'!$S471,'Xlookup set'!$A$1:$R$1239,18,FALSE)=0,"",VLOOKUP('Xlookup set'!$S471,'Xlookup set'!$A$1:$R$1239,18,FALSE)),"")</f>
        <v/>
      </c>
    </row>
    <row r="433" spans="1:17">
      <c r="A433" t="str">
        <f>IFERROR(VLOOKUP('Xlookup set'!$S433,'Xlookup set'!$A$1:$R$1239,2,FALSE),"")</f>
        <v/>
      </c>
      <c r="B433" t="str">
        <f>IF(I433&lt;&gt;"",ドッグキャリー!$I$2,"")</f>
        <v/>
      </c>
      <c r="C433" t="str">
        <f t="shared" si="14"/>
        <v/>
      </c>
      <c r="D433" t="str">
        <f t="shared" si="15"/>
        <v/>
      </c>
      <c r="H433" s="74" t="str">
        <f>IFERROR(IF(VLOOKUP('Xlookup set'!$S433,'Xlookup set'!$A$1:$R$1239,9,FALSE)=0,"",VLOOKUP('Xlookup set'!$S433,'Xlookup set'!$A$1:$R$1239,9,FALSE)),"")</f>
        <v/>
      </c>
      <c r="I433" t="str">
        <f>IFERROR(IF(VLOOKUP('Xlookup set'!$S433,'Xlookup set'!$A$1:$R$1239,10,FALSE)=0,"",VLOOKUP('Xlookup set'!$S433,'Xlookup set'!$A$1:$R$1239,10,FALSE)),"")</f>
        <v/>
      </c>
      <c r="J433" t="str">
        <f>IFERROR(IF(VLOOKUP('Xlookup set'!$S472,'Xlookup set'!$A$1:$R$1239,11,FALSE)=0,"",VLOOKUP('Xlookup set'!$S472,'Xlookup set'!$A$1:$R$1239,11,FALSE)),"")</f>
        <v/>
      </c>
      <c r="K433" t="str">
        <f>IFERROR(IF(VLOOKUP('Xlookup set'!$S472,'Xlookup set'!$A$1:$R$1239,12,FALSE)=0,"",VLOOKUP('Xlookup set'!$S472,'Xlookup set'!$A$1:$R$1239,12,FALSE)),"")</f>
        <v/>
      </c>
      <c r="L433" t="str">
        <f>IFERROR(IF(VLOOKUP('Xlookup set'!$S472,'Xlookup set'!$A$1:$R$1239,13,FALSE)=0,"",VLOOKUP('Xlookup set'!$S472,'Xlookup set'!$A$1:$R$1239,13,FALSE)),"")</f>
        <v/>
      </c>
      <c r="M433" t="str">
        <f>IFERROR(IF(VLOOKUP('Xlookup set'!$S472,'Xlookup set'!$A$1:$R$1239,14,FALSE)=0,"",VLOOKUP('Xlookup set'!$S472,'Xlookup set'!$A$1:$R$1239,14,FALSE)),"")</f>
        <v/>
      </c>
      <c r="N433" t="str">
        <f>IFERROR(IF(VLOOKUP('Xlookup set'!$S472,'Xlookup set'!$A$1:$R$1239,15,FALSE)=0,"",VLOOKUP('Xlookup set'!$S472,'Xlookup set'!$A$1:$R$1239,15,FALSE)),"")</f>
        <v/>
      </c>
      <c r="O433" t="str">
        <f>IFERROR(IF(VLOOKUP('Xlookup set'!$S472,'Xlookup set'!$A$1:$R$1239,16,FALSE)=0,"",VLOOKUP('Xlookup set'!$S472,'Xlookup set'!$A$1:$R$1239,16,FALSE)),"")</f>
        <v/>
      </c>
      <c r="P433" t="str">
        <f t="array" aca="1" ref="P433" ca="1">IFERROR(Y2IF(VLOOKUP('Xlookup set'!$S472,'Xlookup set'!$A$1:$R$1239,17,FALSE)=0,"",VLOOKUP('Xlookup set'!$S472,'Xlookup set'!$A$1:$R$1239,17,FALSE)),"")</f>
        <v/>
      </c>
      <c r="Q433" t="str">
        <f>IFERROR(IF(VLOOKUP('Xlookup set'!$S472,'Xlookup set'!$A$1:$R$1239,18,FALSE)=0,"",VLOOKUP('Xlookup set'!$S472,'Xlookup set'!$A$1:$R$1239,18,FALSE)),"")</f>
        <v/>
      </c>
    </row>
    <row r="434" spans="1:17">
      <c r="A434" t="str">
        <f>IFERROR(VLOOKUP('Xlookup set'!$S434,'Xlookup set'!$A$1:$R$1239,2,FALSE),"")</f>
        <v/>
      </c>
      <c r="B434" t="str">
        <f>IF(I434&lt;&gt;"",ドッグキャリー!$I$2,"")</f>
        <v/>
      </c>
      <c r="C434" t="str">
        <f t="shared" si="14"/>
        <v/>
      </c>
      <c r="D434" t="str">
        <f t="shared" si="15"/>
        <v/>
      </c>
      <c r="H434" s="74" t="str">
        <f>IFERROR(IF(VLOOKUP('Xlookup set'!$S434,'Xlookup set'!$A$1:$R$1239,9,FALSE)=0,"",VLOOKUP('Xlookup set'!$S434,'Xlookup set'!$A$1:$R$1239,9,FALSE)),"")</f>
        <v/>
      </c>
      <c r="I434" t="str">
        <f>IFERROR(IF(VLOOKUP('Xlookup set'!$S434,'Xlookup set'!$A$1:$R$1239,10,FALSE)=0,"",VLOOKUP('Xlookup set'!$S434,'Xlookup set'!$A$1:$R$1239,10,FALSE)),"")</f>
        <v/>
      </c>
      <c r="J434" t="str">
        <f>IFERROR(IF(VLOOKUP('Xlookup set'!$S473,'Xlookup set'!$A$1:$R$1239,11,FALSE)=0,"",VLOOKUP('Xlookup set'!$S473,'Xlookup set'!$A$1:$R$1239,11,FALSE)),"")</f>
        <v/>
      </c>
      <c r="K434" t="str">
        <f>IFERROR(IF(VLOOKUP('Xlookup set'!$S473,'Xlookup set'!$A$1:$R$1239,12,FALSE)=0,"",VLOOKUP('Xlookup set'!$S473,'Xlookup set'!$A$1:$R$1239,12,FALSE)),"")</f>
        <v/>
      </c>
      <c r="L434" t="str">
        <f>IFERROR(IF(VLOOKUP('Xlookup set'!$S473,'Xlookup set'!$A$1:$R$1239,13,FALSE)=0,"",VLOOKUP('Xlookup set'!$S473,'Xlookup set'!$A$1:$R$1239,13,FALSE)),"")</f>
        <v/>
      </c>
      <c r="M434" t="str">
        <f>IFERROR(IF(VLOOKUP('Xlookup set'!$S473,'Xlookup set'!$A$1:$R$1239,14,FALSE)=0,"",VLOOKUP('Xlookup set'!$S473,'Xlookup set'!$A$1:$R$1239,14,FALSE)),"")</f>
        <v/>
      </c>
      <c r="N434" t="str">
        <f>IFERROR(IF(VLOOKUP('Xlookup set'!$S473,'Xlookup set'!$A$1:$R$1239,15,FALSE)=0,"",VLOOKUP('Xlookup set'!$S473,'Xlookup set'!$A$1:$R$1239,15,FALSE)),"")</f>
        <v/>
      </c>
      <c r="O434" t="str">
        <f>IFERROR(IF(VLOOKUP('Xlookup set'!$S473,'Xlookup set'!$A$1:$R$1239,16,FALSE)=0,"",VLOOKUP('Xlookup set'!$S473,'Xlookup set'!$A$1:$R$1239,16,FALSE)),"")</f>
        <v/>
      </c>
      <c r="P434" t="str">
        <f t="array" aca="1" ref="P434" ca="1">IFERROR(Y2IF(VLOOKUP('Xlookup set'!$S473,'Xlookup set'!$A$1:$R$1239,17,FALSE)=0,"",VLOOKUP('Xlookup set'!$S473,'Xlookup set'!$A$1:$R$1239,17,FALSE)),"")</f>
        <v/>
      </c>
      <c r="Q434" t="str">
        <f>IFERROR(IF(VLOOKUP('Xlookup set'!$S473,'Xlookup set'!$A$1:$R$1239,18,FALSE)=0,"",VLOOKUP('Xlookup set'!$S473,'Xlookup set'!$A$1:$R$1239,18,FALSE)),"")</f>
        <v/>
      </c>
    </row>
    <row r="435" spans="1:17">
      <c r="A435" t="str">
        <f>IFERROR(VLOOKUP('Xlookup set'!$S435,'Xlookup set'!$A$1:$R$1239,2,FALSE),"")</f>
        <v/>
      </c>
      <c r="B435" t="str">
        <f>IF(I435&lt;&gt;"",ドッグキャリー!$I$2,"")</f>
        <v/>
      </c>
      <c r="C435" t="str">
        <f t="shared" si="14"/>
        <v/>
      </c>
      <c r="D435" t="str">
        <f t="shared" si="15"/>
        <v/>
      </c>
      <c r="H435" s="74" t="str">
        <f>IFERROR(IF(VLOOKUP('Xlookup set'!$S435,'Xlookup set'!$A$1:$R$1239,9,FALSE)=0,"",VLOOKUP('Xlookup set'!$S435,'Xlookup set'!$A$1:$R$1239,9,FALSE)),"")</f>
        <v/>
      </c>
      <c r="I435" t="str">
        <f>IFERROR(IF(VLOOKUP('Xlookup set'!$S435,'Xlookup set'!$A$1:$R$1239,10,FALSE)=0,"",VLOOKUP('Xlookup set'!$S435,'Xlookup set'!$A$1:$R$1239,10,FALSE)),"")</f>
        <v/>
      </c>
      <c r="J435" t="str">
        <f>IFERROR(IF(VLOOKUP('Xlookup set'!$S474,'Xlookup set'!$A$1:$R$1239,11,FALSE)=0,"",VLOOKUP('Xlookup set'!$S474,'Xlookup set'!$A$1:$R$1239,11,FALSE)),"")</f>
        <v/>
      </c>
      <c r="K435" t="str">
        <f>IFERROR(IF(VLOOKUP('Xlookup set'!$S474,'Xlookup set'!$A$1:$R$1239,12,FALSE)=0,"",VLOOKUP('Xlookup set'!$S474,'Xlookup set'!$A$1:$R$1239,12,FALSE)),"")</f>
        <v/>
      </c>
      <c r="L435" t="str">
        <f>IFERROR(IF(VLOOKUP('Xlookup set'!$S474,'Xlookup set'!$A$1:$R$1239,13,FALSE)=0,"",VLOOKUP('Xlookup set'!$S474,'Xlookup set'!$A$1:$R$1239,13,FALSE)),"")</f>
        <v/>
      </c>
      <c r="M435" t="str">
        <f>IFERROR(IF(VLOOKUP('Xlookup set'!$S474,'Xlookup set'!$A$1:$R$1239,14,FALSE)=0,"",VLOOKUP('Xlookup set'!$S474,'Xlookup set'!$A$1:$R$1239,14,FALSE)),"")</f>
        <v/>
      </c>
      <c r="N435" t="str">
        <f>IFERROR(IF(VLOOKUP('Xlookup set'!$S474,'Xlookup set'!$A$1:$R$1239,15,FALSE)=0,"",VLOOKUP('Xlookup set'!$S474,'Xlookup set'!$A$1:$R$1239,15,FALSE)),"")</f>
        <v/>
      </c>
      <c r="O435" t="str">
        <f>IFERROR(IF(VLOOKUP('Xlookup set'!$S474,'Xlookup set'!$A$1:$R$1239,16,FALSE)=0,"",VLOOKUP('Xlookup set'!$S474,'Xlookup set'!$A$1:$R$1239,16,FALSE)),"")</f>
        <v/>
      </c>
      <c r="P435" t="str">
        <f t="array" aca="1" ref="P435" ca="1">IFERROR(Y2IF(VLOOKUP('Xlookup set'!$S474,'Xlookup set'!$A$1:$R$1239,17,FALSE)=0,"",VLOOKUP('Xlookup set'!$S474,'Xlookup set'!$A$1:$R$1239,17,FALSE)),"")</f>
        <v/>
      </c>
      <c r="Q435" t="str">
        <f>IFERROR(IF(VLOOKUP('Xlookup set'!$S474,'Xlookup set'!$A$1:$R$1239,18,FALSE)=0,"",VLOOKUP('Xlookup set'!$S474,'Xlookup set'!$A$1:$R$1239,18,FALSE)),"")</f>
        <v/>
      </c>
    </row>
    <row r="436" spans="1:17">
      <c r="A436" t="str">
        <f>IFERROR(VLOOKUP('Xlookup set'!$S436,'Xlookup set'!$A$1:$R$1239,2,FALSE),"")</f>
        <v/>
      </c>
      <c r="B436" t="str">
        <f>IF(I436&lt;&gt;"",ドッグキャリー!$I$2,"")</f>
        <v/>
      </c>
      <c r="C436" t="str">
        <f t="shared" si="14"/>
        <v/>
      </c>
      <c r="D436" t="str">
        <f t="shared" si="15"/>
        <v/>
      </c>
      <c r="H436" s="74" t="str">
        <f>IFERROR(IF(VLOOKUP('Xlookup set'!$S436,'Xlookup set'!$A$1:$R$1239,9,FALSE)=0,"",VLOOKUP('Xlookup set'!$S436,'Xlookup set'!$A$1:$R$1239,9,FALSE)),"")</f>
        <v/>
      </c>
      <c r="I436" t="str">
        <f>IFERROR(IF(VLOOKUP('Xlookup set'!$S436,'Xlookup set'!$A$1:$R$1239,10,FALSE)=0,"",VLOOKUP('Xlookup set'!$S436,'Xlookup set'!$A$1:$R$1239,10,FALSE)),"")</f>
        <v/>
      </c>
      <c r="J436" t="str">
        <f>IFERROR(IF(VLOOKUP('Xlookup set'!$S475,'Xlookup set'!$A$1:$R$1239,11,FALSE)=0,"",VLOOKUP('Xlookup set'!$S475,'Xlookup set'!$A$1:$R$1239,11,FALSE)),"")</f>
        <v/>
      </c>
      <c r="K436" t="str">
        <f>IFERROR(IF(VLOOKUP('Xlookup set'!$S475,'Xlookup set'!$A$1:$R$1239,12,FALSE)=0,"",VLOOKUP('Xlookup set'!$S475,'Xlookup set'!$A$1:$R$1239,12,FALSE)),"")</f>
        <v/>
      </c>
      <c r="L436" t="str">
        <f>IFERROR(IF(VLOOKUP('Xlookup set'!$S475,'Xlookup set'!$A$1:$R$1239,13,FALSE)=0,"",VLOOKUP('Xlookup set'!$S475,'Xlookup set'!$A$1:$R$1239,13,FALSE)),"")</f>
        <v/>
      </c>
      <c r="M436" t="str">
        <f>IFERROR(IF(VLOOKUP('Xlookup set'!$S475,'Xlookup set'!$A$1:$R$1239,14,FALSE)=0,"",VLOOKUP('Xlookup set'!$S475,'Xlookup set'!$A$1:$R$1239,14,FALSE)),"")</f>
        <v/>
      </c>
      <c r="N436" t="str">
        <f>IFERROR(IF(VLOOKUP('Xlookup set'!$S475,'Xlookup set'!$A$1:$R$1239,15,FALSE)=0,"",VLOOKUP('Xlookup set'!$S475,'Xlookup set'!$A$1:$R$1239,15,FALSE)),"")</f>
        <v/>
      </c>
      <c r="O436" t="str">
        <f>IFERROR(IF(VLOOKUP('Xlookup set'!$S475,'Xlookup set'!$A$1:$R$1239,16,FALSE)=0,"",VLOOKUP('Xlookup set'!$S475,'Xlookup set'!$A$1:$R$1239,16,FALSE)),"")</f>
        <v/>
      </c>
      <c r="P436" t="str">
        <f t="array" aca="1" ref="P436" ca="1">IFERROR(Y2IF(VLOOKUP('Xlookup set'!$S475,'Xlookup set'!$A$1:$R$1239,17,FALSE)=0,"",VLOOKUP('Xlookup set'!$S475,'Xlookup set'!$A$1:$R$1239,17,FALSE)),"")</f>
        <v/>
      </c>
      <c r="Q436" t="str">
        <f>IFERROR(IF(VLOOKUP('Xlookup set'!$S475,'Xlookup set'!$A$1:$R$1239,18,FALSE)=0,"",VLOOKUP('Xlookup set'!$S475,'Xlookup set'!$A$1:$R$1239,18,FALSE)),"")</f>
        <v/>
      </c>
    </row>
    <row r="437" spans="1:17">
      <c r="A437" t="str">
        <f>IFERROR(VLOOKUP('Xlookup set'!$S437,'Xlookup set'!$A$1:$R$1239,2,FALSE),"")</f>
        <v/>
      </c>
      <c r="B437" t="str">
        <f>IF(I437&lt;&gt;"",ドッグキャリー!$I$2,"")</f>
        <v/>
      </c>
      <c r="C437" t="str">
        <f t="shared" si="14"/>
        <v/>
      </c>
      <c r="D437" t="str">
        <f t="shared" si="15"/>
        <v/>
      </c>
      <c r="H437" s="74" t="str">
        <f>IFERROR(IF(VLOOKUP('Xlookup set'!$S437,'Xlookup set'!$A$1:$R$1239,9,FALSE)=0,"",VLOOKUP('Xlookup set'!$S437,'Xlookup set'!$A$1:$R$1239,9,FALSE)),"")</f>
        <v/>
      </c>
      <c r="I437" t="str">
        <f>IFERROR(IF(VLOOKUP('Xlookup set'!$S437,'Xlookup set'!$A$1:$R$1239,10,FALSE)=0,"",VLOOKUP('Xlookup set'!$S437,'Xlookup set'!$A$1:$R$1239,10,FALSE)),"")</f>
        <v/>
      </c>
      <c r="J437" t="str">
        <f>IFERROR(IF(VLOOKUP('Xlookup set'!$S476,'Xlookup set'!$A$1:$R$1239,11,FALSE)=0,"",VLOOKUP('Xlookup set'!$S476,'Xlookup set'!$A$1:$R$1239,11,FALSE)),"")</f>
        <v/>
      </c>
      <c r="K437" t="str">
        <f>IFERROR(IF(VLOOKUP('Xlookup set'!$S476,'Xlookup set'!$A$1:$R$1239,12,FALSE)=0,"",VLOOKUP('Xlookup set'!$S476,'Xlookup set'!$A$1:$R$1239,12,FALSE)),"")</f>
        <v/>
      </c>
      <c r="L437" t="str">
        <f>IFERROR(IF(VLOOKUP('Xlookup set'!$S476,'Xlookup set'!$A$1:$R$1239,13,FALSE)=0,"",VLOOKUP('Xlookup set'!$S476,'Xlookup set'!$A$1:$R$1239,13,FALSE)),"")</f>
        <v/>
      </c>
      <c r="M437" t="str">
        <f>IFERROR(IF(VLOOKUP('Xlookup set'!$S476,'Xlookup set'!$A$1:$R$1239,14,FALSE)=0,"",VLOOKUP('Xlookup set'!$S476,'Xlookup set'!$A$1:$R$1239,14,FALSE)),"")</f>
        <v/>
      </c>
      <c r="N437" t="str">
        <f>IFERROR(IF(VLOOKUP('Xlookup set'!$S476,'Xlookup set'!$A$1:$R$1239,15,FALSE)=0,"",VLOOKUP('Xlookup set'!$S476,'Xlookup set'!$A$1:$R$1239,15,FALSE)),"")</f>
        <v/>
      </c>
      <c r="O437" t="str">
        <f>IFERROR(IF(VLOOKUP('Xlookup set'!$S476,'Xlookup set'!$A$1:$R$1239,16,FALSE)=0,"",VLOOKUP('Xlookup set'!$S476,'Xlookup set'!$A$1:$R$1239,16,FALSE)),"")</f>
        <v/>
      </c>
      <c r="P437" t="str">
        <f t="array" aca="1" ref="P437" ca="1">IFERROR(Y2IF(VLOOKUP('Xlookup set'!$S476,'Xlookup set'!$A$1:$R$1239,17,FALSE)=0,"",VLOOKUP('Xlookup set'!$S476,'Xlookup set'!$A$1:$R$1239,17,FALSE)),"")</f>
        <v/>
      </c>
      <c r="Q437" t="str">
        <f>IFERROR(IF(VLOOKUP('Xlookup set'!$S476,'Xlookup set'!$A$1:$R$1239,18,FALSE)=0,"",VLOOKUP('Xlookup set'!$S476,'Xlookup set'!$A$1:$R$1239,18,FALSE)),"")</f>
        <v/>
      </c>
    </row>
    <row r="438" spans="1:17">
      <c r="A438" t="str">
        <f>IFERROR(VLOOKUP('Xlookup set'!$S438,'Xlookup set'!$A$1:$R$1239,2,FALSE),"")</f>
        <v/>
      </c>
      <c r="B438" t="str">
        <f>IF(I438&lt;&gt;"",ドッグキャリー!$I$2,"")</f>
        <v/>
      </c>
      <c r="C438" t="str">
        <f t="shared" si="14"/>
        <v/>
      </c>
      <c r="D438" t="str">
        <f t="shared" si="15"/>
        <v/>
      </c>
      <c r="H438" s="74" t="str">
        <f>IFERROR(IF(VLOOKUP('Xlookup set'!$S438,'Xlookup set'!$A$1:$R$1239,9,FALSE)=0,"",VLOOKUP('Xlookup set'!$S438,'Xlookup set'!$A$1:$R$1239,9,FALSE)),"")</f>
        <v/>
      </c>
      <c r="I438" t="str">
        <f>IFERROR(IF(VLOOKUP('Xlookup set'!$S438,'Xlookup set'!$A$1:$R$1239,10,FALSE)=0,"",VLOOKUP('Xlookup set'!$S438,'Xlookup set'!$A$1:$R$1239,10,FALSE)),"")</f>
        <v/>
      </c>
      <c r="J438" t="str">
        <f>IFERROR(IF(VLOOKUP('Xlookup set'!$S477,'Xlookup set'!$A$1:$R$1239,11,FALSE)=0,"",VLOOKUP('Xlookup set'!$S477,'Xlookup set'!$A$1:$R$1239,11,FALSE)),"")</f>
        <v/>
      </c>
      <c r="K438" t="str">
        <f>IFERROR(IF(VLOOKUP('Xlookup set'!$S477,'Xlookup set'!$A$1:$R$1239,12,FALSE)=0,"",VLOOKUP('Xlookup set'!$S477,'Xlookup set'!$A$1:$R$1239,12,FALSE)),"")</f>
        <v/>
      </c>
      <c r="L438" t="str">
        <f>IFERROR(IF(VLOOKUP('Xlookup set'!$S477,'Xlookup set'!$A$1:$R$1239,13,FALSE)=0,"",VLOOKUP('Xlookup set'!$S477,'Xlookup set'!$A$1:$R$1239,13,FALSE)),"")</f>
        <v/>
      </c>
      <c r="M438" t="str">
        <f>IFERROR(IF(VLOOKUP('Xlookup set'!$S477,'Xlookup set'!$A$1:$R$1239,14,FALSE)=0,"",VLOOKUP('Xlookup set'!$S477,'Xlookup set'!$A$1:$R$1239,14,FALSE)),"")</f>
        <v/>
      </c>
      <c r="N438" t="str">
        <f>IFERROR(IF(VLOOKUP('Xlookup set'!$S477,'Xlookup set'!$A$1:$R$1239,15,FALSE)=0,"",VLOOKUP('Xlookup set'!$S477,'Xlookup set'!$A$1:$R$1239,15,FALSE)),"")</f>
        <v/>
      </c>
      <c r="O438" t="str">
        <f>IFERROR(IF(VLOOKUP('Xlookup set'!$S477,'Xlookup set'!$A$1:$R$1239,16,FALSE)=0,"",VLOOKUP('Xlookup set'!$S477,'Xlookup set'!$A$1:$R$1239,16,FALSE)),"")</f>
        <v/>
      </c>
      <c r="P438" t="str">
        <f t="array" aca="1" ref="P438" ca="1">IFERROR(Y2IF(VLOOKUP('Xlookup set'!$S477,'Xlookup set'!$A$1:$R$1239,17,FALSE)=0,"",VLOOKUP('Xlookup set'!$S477,'Xlookup set'!$A$1:$R$1239,17,FALSE)),"")</f>
        <v/>
      </c>
      <c r="Q438" t="str">
        <f>IFERROR(IF(VLOOKUP('Xlookup set'!$S477,'Xlookup set'!$A$1:$R$1239,18,FALSE)=0,"",VLOOKUP('Xlookup set'!$S477,'Xlookup set'!$A$1:$R$1239,18,FALSE)),"")</f>
        <v/>
      </c>
    </row>
    <row r="439" spans="1:17">
      <c r="A439" t="str">
        <f>IFERROR(VLOOKUP('Xlookup set'!$S439,'Xlookup set'!$A$1:$R$1239,2,FALSE),"")</f>
        <v/>
      </c>
      <c r="B439" t="str">
        <f>IF(I439&lt;&gt;"",ドッグキャリー!$I$2,"")</f>
        <v/>
      </c>
      <c r="C439" t="str">
        <f t="shared" si="14"/>
        <v/>
      </c>
      <c r="D439" t="str">
        <f t="shared" si="15"/>
        <v/>
      </c>
      <c r="H439" s="74" t="str">
        <f>IFERROR(IF(VLOOKUP('Xlookup set'!$S439,'Xlookup set'!$A$1:$R$1239,9,FALSE)=0,"",VLOOKUP('Xlookup set'!$S439,'Xlookup set'!$A$1:$R$1239,9,FALSE)),"")</f>
        <v/>
      </c>
      <c r="I439" t="str">
        <f>IFERROR(IF(VLOOKUP('Xlookup set'!$S439,'Xlookup set'!$A$1:$R$1239,10,FALSE)=0,"",VLOOKUP('Xlookup set'!$S439,'Xlookup set'!$A$1:$R$1239,10,FALSE)),"")</f>
        <v/>
      </c>
      <c r="J439" t="str">
        <f>IFERROR(IF(VLOOKUP('Xlookup set'!$S478,'Xlookup set'!$A$1:$R$1239,11,FALSE)=0,"",VLOOKUP('Xlookup set'!$S478,'Xlookup set'!$A$1:$R$1239,11,FALSE)),"")</f>
        <v/>
      </c>
      <c r="K439" t="str">
        <f>IFERROR(IF(VLOOKUP('Xlookup set'!$S478,'Xlookup set'!$A$1:$R$1239,12,FALSE)=0,"",VLOOKUP('Xlookup set'!$S478,'Xlookup set'!$A$1:$R$1239,12,FALSE)),"")</f>
        <v/>
      </c>
      <c r="L439" t="str">
        <f>IFERROR(IF(VLOOKUP('Xlookup set'!$S478,'Xlookup set'!$A$1:$R$1239,13,FALSE)=0,"",VLOOKUP('Xlookup set'!$S478,'Xlookup set'!$A$1:$R$1239,13,FALSE)),"")</f>
        <v/>
      </c>
      <c r="M439" t="str">
        <f>IFERROR(IF(VLOOKUP('Xlookup set'!$S478,'Xlookup set'!$A$1:$R$1239,14,FALSE)=0,"",VLOOKUP('Xlookup set'!$S478,'Xlookup set'!$A$1:$R$1239,14,FALSE)),"")</f>
        <v/>
      </c>
      <c r="N439" t="str">
        <f>IFERROR(IF(VLOOKUP('Xlookup set'!$S478,'Xlookup set'!$A$1:$R$1239,15,FALSE)=0,"",VLOOKUP('Xlookup set'!$S478,'Xlookup set'!$A$1:$R$1239,15,FALSE)),"")</f>
        <v/>
      </c>
      <c r="O439" t="str">
        <f>IFERROR(IF(VLOOKUP('Xlookup set'!$S478,'Xlookup set'!$A$1:$R$1239,16,FALSE)=0,"",VLOOKUP('Xlookup set'!$S478,'Xlookup set'!$A$1:$R$1239,16,FALSE)),"")</f>
        <v/>
      </c>
      <c r="P439" t="str">
        <f t="array" aca="1" ref="P439" ca="1">IFERROR(Y2IF(VLOOKUP('Xlookup set'!$S478,'Xlookup set'!$A$1:$R$1239,17,FALSE)=0,"",VLOOKUP('Xlookup set'!$S478,'Xlookup set'!$A$1:$R$1239,17,FALSE)),"")</f>
        <v/>
      </c>
      <c r="Q439" t="str">
        <f>IFERROR(IF(VLOOKUP('Xlookup set'!$S478,'Xlookup set'!$A$1:$R$1239,18,FALSE)=0,"",VLOOKUP('Xlookup set'!$S478,'Xlookup set'!$A$1:$R$1239,18,FALSE)),"")</f>
        <v/>
      </c>
    </row>
    <row r="440" spans="1:17">
      <c r="A440" t="str">
        <f>IFERROR(VLOOKUP('Xlookup set'!$S440,'Xlookup set'!$A$1:$R$1239,2,FALSE),"")</f>
        <v/>
      </c>
      <c r="B440" t="str">
        <f>IF(I440&lt;&gt;"",ドッグキャリー!$I$2,"")</f>
        <v/>
      </c>
      <c r="C440" t="str">
        <f t="shared" si="14"/>
        <v/>
      </c>
      <c r="D440" t="str">
        <f t="shared" si="15"/>
        <v/>
      </c>
      <c r="H440" s="74" t="str">
        <f>IFERROR(IF(VLOOKUP('Xlookup set'!$S440,'Xlookup set'!$A$1:$R$1239,9,FALSE)=0,"",VLOOKUP('Xlookup set'!$S440,'Xlookup set'!$A$1:$R$1239,9,FALSE)),"")</f>
        <v/>
      </c>
      <c r="I440" t="str">
        <f>IFERROR(IF(VLOOKUP('Xlookup set'!$S440,'Xlookup set'!$A$1:$R$1239,10,FALSE)=0,"",VLOOKUP('Xlookup set'!$S440,'Xlookup set'!$A$1:$R$1239,10,FALSE)),"")</f>
        <v/>
      </c>
      <c r="J440" t="str">
        <f>IFERROR(IF(VLOOKUP('Xlookup set'!$S479,'Xlookup set'!$A$1:$R$1239,11,FALSE)=0,"",VLOOKUP('Xlookup set'!$S479,'Xlookup set'!$A$1:$R$1239,11,FALSE)),"")</f>
        <v/>
      </c>
      <c r="K440" t="str">
        <f>IFERROR(IF(VLOOKUP('Xlookup set'!$S479,'Xlookup set'!$A$1:$R$1239,12,FALSE)=0,"",VLOOKUP('Xlookup set'!$S479,'Xlookup set'!$A$1:$R$1239,12,FALSE)),"")</f>
        <v/>
      </c>
      <c r="L440" t="str">
        <f>IFERROR(IF(VLOOKUP('Xlookup set'!$S479,'Xlookup set'!$A$1:$R$1239,13,FALSE)=0,"",VLOOKUP('Xlookup set'!$S479,'Xlookup set'!$A$1:$R$1239,13,FALSE)),"")</f>
        <v/>
      </c>
      <c r="M440" t="str">
        <f>IFERROR(IF(VLOOKUP('Xlookup set'!$S479,'Xlookup set'!$A$1:$R$1239,14,FALSE)=0,"",VLOOKUP('Xlookup set'!$S479,'Xlookup set'!$A$1:$R$1239,14,FALSE)),"")</f>
        <v/>
      </c>
      <c r="N440" t="str">
        <f>IFERROR(IF(VLOOKUP('Xlookup set'!$S479,'Xlookup set'!$A$1:$R$1239,15,FALSE)=0,"",VLOOKUP('Xlookup set'!$S479,'Xlookup set'!$A$1:$R$1239,15,FALSE)),"")</f>
        <v/>
      </c>
      <c r="O440" t="str">
        <f>IFERROR(IF(VLOOKUP('Xlookup set'!$S479,'Xlookup set'!$A$1:$R$1239,16,FALSE)=0,"",VLOOKUP('Xlookup set'!$S479,'Xlookup set'!$A$1:$R$1239,16,FALSE)),"")</f>
        <v/>
      </c>
      <c r="P440" t="str">
        <f t="array" aca="1" ref="P440" ca="1">IFERROR(Y2IF(VLOOKUP('Xlookup set'!$S479,'Xlookup set'!$A$1:$R$1239,17,FALSE)=0,"",VLOOKUP('Xlookup set'!$S479,'Xlookup set'!$A$1:$R$1239,17,FALSE)),"")</f>
        <v/>
      </c>
      <c r="Q440" t="str">
        <f>IFERROR(IF(VLOOKUP('Xlookup set'!$S479,'Xlookup set'!$A$1:$R$1239,18,FALSE)=0,"",VLOOKUP('Xlookup set'!$S479,'Xlookup set'!$A$1:$R$1239,18,FALSE)),"")</f>
        <v/>
      </c>
    </row>
    <row r="441" spans="1:17">
      <c r="A441" t="str">
        <f>IFERROR(VLOOKUP('Xlookup set'!$S441,'Xlookup set'!$A$1:$R$1239,2,FALSE),"")</f>
        <v/>
      </c>
      <c r="B441" t="str">
        <f>IF(I441&lt;&gt;"",ドッグキャリー!$I$2,"")</f>
        <v/>
      </c>
      <c r="C441" t="str">
        <f t="shared" si="14"/>
        <v/>
      </c>
      <c r="D441" t="str">
        <f t="shared" si="15"/>
        <v/>
      </c>
      <c r="H441" s="74" t="str">
        <f>IFERROR(IF(VLOOKUP('Xlookup set'!$S441,'Xlookup set'!$A$1:$R$1239,9,FALSE)=0,"",VLOOKUP('Xlookup set'!$S441,'Xlookup set'!$A$1:$R$1239,9,FALSE)),"")</f>
        <v/>
      </c>
      <c r="I441" t="str">
        <f>IFERROR(IF(VLOOKUP('Xlookup set'!$S441,'Xlookup set'!$A$1:$R$1239,10,FALSE)=0,"",VLOOKUP('Xlookup set'!$S441,'Xlookup set'!$A$1:$R$1239,10,FALSE)),"")</f>
        <v/>
      </c>
      <c r="J441" t="str">
        <f>IFERROR(IF(VLOOKUP('Xlookup set'!$S480,'Xlookup set'!$A$1:$R$1239,11,FALSE)=0,"",VLOOKUP('Xlookup set'!$S480,'Xlookup set'!$A$1:$R$1239,11,FALSE)),"")</f>
        <v/>
      </c>
      <c r="K441" t="str">
        <f>IFERROR(IF(VLOOKUP('Xlookup set'!$S480,'Xlookup set'!$A$1:$R$1239,12,FALSE)=0,"",VLOOKUP('Xlookup set'!$S480,'Xlookup set'!$A$1:$R$1239,12,FALSE)),"")</f>
        <v/>
      </c>
      <c r="L441" t="str">
        <f>IFERROR(IF(VLOOKUP('Xlookup set'!$S480,'Xlookup set'!$A$1:$R$1239,13,FALSE)=0,"",VLOOKUP('Xlookup set'!$S480,'Xlookup set'!$A$1:$R$1239,13,FALSE)),"")</f>
        <v/>
      </c>
      <c r="M441" t="str">
        <f>IFERROR(IF(VLOOKUP('Xlookup set'!$S480,'Xlookup set'!$A$1:$R$1239,14,FALSE)=0,"",VLOOKUP('Xlookup set'!$S480,'Xlookup set'!$A$1:$R$1239,14,FALSE)),"")</f>
        <v/>
      </c>
      <c r="N441" t="str">
        <f>IFERROR(IF(VLOOKUP('Xlookup set'!$S480,'Xlookup set'!$A$1:$R$1239,15,FALSE)=0,"",VLOOKUP('Xlookup set'!$S480,'Xlookup set'!$A$1:$R$1239,15,FALSE)),"")</f>
        <v/>
      </c>
      <c r="O441" t="str">
        <f>IFERROR(IF(VLOOKUP('Xlookup set'!$S480,'Xlookup set'!$A$1:$R$1239,16,FALSE)=0,"",VLOOKUP('Xlookup set'!$S480,'Xlookup set'!$A$1:$R$1239,16,FALSE)),"")</f>
        <v/>
      </c>
      <c r="P441" t="str">
        <f t="array" aca="1" ref="P441" ca="1">IFERROR(Y2IF(VLOOKUP('Xlookup set'!$S480,'Xlookup set'!$A$1:$R$1239,17,FALSE)=0,"",VLOOKUP('Xlookup set'!$S480,'Xlookup set'!$A$1:$R$1239,17,FALSE)),"")</f>
        <v/>
      </c>
      <c r="Q441" t="str">
        <f>IFERROR(IF(VLOOKUP('Xlookup set'!$S480,'Xlookup set'!$A$1:$R$1239,18,FALSE)=0,"",VLOOKUP('Xlookup set'!$S480,'Xlookup set'!$A$1:$R$1239,18,FALSE)),"")</f>
        <v/>
      </c>
    </row>
    <row r="442" spans="1:17">
      <c r="A442" t="str">
        <f>IFERROR(VLOOKUP('Xlookup set'!$S442,'Xlookup set'!$A$1:$R$1239,2,FALSE),"")</f>
        <v/>
      </c>
      <c r="B442" t="str">
        <f>IF(I442&lt;&gt;"",ドッグキャリー!$I$2,"")</f>
        <v/>
      </c>
      <c r="C442" t="str">
        <f t="shared" si="14"/>
        <v/>
      </c>
      <c r="D442" t="str">
        <f t="shared" si="15"/>
        <v/>
      </c>
      <c r="H442" s="74" t="str">
        <f>IFERROR(IF(VLOOKUP('Xlookup set'!$S442,'Xlookup set'!$A$1:$R$1239,9,FALSE)=0,"",VLOOKUP('Xlookup set'!$S442,'Xlookup set'!$A$1:$R$1239,9,FALSE)),"")</f>
        <v/>
      </c>
      <c r="I442" t="str">
        <f>IFERROR(IF(VLOOKUP('Xlookup set'!$S442,'Xlookup set'!$A$1:$R$1239,10,FALSE)=0,"",VLOOKUP('Xlookup set'!$S442,'Xlookup set'!$A$1:$R$1239,10,FALSE)),"")</f>
        <v/>
      </c>
      <c r="J442" t="str">
        <f>IFERROR(IF(VLOOKUP('Xlookup set'!$S481,'Xlookup set'!$A$1:$R$1239,11,FALSE)=0,"",VLOOKUP('Xlookup set'!$S481,'Xlookup set'!$A$1:$R$1239,11,FALSE)),"")</f>
        <v/>
      </c>
      <c r="K442" t="str">
        <f>IFERROR(IF(VLOOKUP('Xlookup set'!$S481,'Xlookup set'!$A$1:$R$1239,12,FALSE)=0,"",VLOOKUP('Xlookup set'!$S481,'Xlookup set'!$A$1:$R$1239,12,FALSE)),"")</f>
        <v/>
      </c>
      <c r="L442" t="str">
        <f>IFERROR(IF(VLOOKUP('Xlookup set'!$S481,'Xlookup set'!$A$1:$R$1239,13,FALSE)=0,"",VLOOKUP('Xlookup set'!$S481,'Xlookup set'!$A$1:$R$1239,13,FALSE)),"")</f>
        <v/>
      </c>
      <c r="M442" t="str">
        <f>IFERROR(IF(VLOOKUP('Xlookup set'!$S481,'Xlookup set'!$A$1:$R$1239,14,FALSE)=0,"",VLOOKUP('Xlookup set'!$S481,'Xlookup set'!$A$1:$R$1239,14,FALSE)),"")</f>
        <v/>
      </c>
      <c r="N442" t="str">
        <f>IFERROR(IF(VLOOKUP('Xlookup set'!$S481,'Xlookup set'!$A$1:$R$1239,15,FALSE)=0,"",VLOOKUP('Xlookup set'!$S481,'Xlookup set'!$A$1:$R$1239,15,FALSE)),"")</f>
        <v/>
      </c>
      <c r="O442" t="str">
        <f>IFERROR(IF(VLOOKUP('Xlookup set'!$S481,'Xlookup set'!$A$1:$R$1239,16,FALSE)=0,"",VLOOKUP('Xlookup set'!$S481,'Xlookup set'!$A$1:$R$1239,16,FALSE)),"")</f>
        <v/>
      </c>
      <c r="P442" t="str">
        <f t="array" aca="1" ref="P442" ca="1">IFERROR(Y2IF(VLOOKUP('Xlookup set'!$S481,'Xlookup set'!$A$1:$R$1239,17,FALSE)=0,"",VLOOKUP('Xlookup set'!$S481,'Xlookup set'!$A$1:$R$1239,17,FALSE)),"")</f>
        <v/>
      </c>
      <c r="Q442" t="str">
        <f>IFERROR(IF(VLOOKUP('Xlookup set'!$S481,'Xlookup set'!$A$1:$R$1239,18,FALSE)=0,"",VLOOKUP('Xlookup set'!$S481,'Xlookup set'!$A$1:$R$1239,18,FALSE)),"")</f>
        <v/>
      </c>
    </row>
    <row r="443" spans="1:17">
      <c r="A443" t="str">
        <f>IFERROR(VLOOKUP('Xlookup set'!$S443,'Xlookup set'!$A$1:$R$1239,2,FALSE),"")</f>
        <v/>
      </c>
      <c r="B443" t="str">
        <f>IF(I443&lt;&gt;"",ドッグキャリー!$I$2,"")</f>
        <v/>
      </c>
      <c r="C443" t="str">
        <f t="shared" si="14"/>
        <v/>
      </c>
      <c r="D443" t="str">
        <f t="shared" si="15"/>
        <v/>
      </c>
      <c r="H443" s="74" t="str">
        <f>IFERROR(IF(VLOOKUP('Xlookup set'!$S443,'Xlookup set'!$A$1:$R$1239,9,FALSE)=0,"",VLOOKUP('Xlookup set'!$S443,'Xlookup set'!$A$1:$R$1239,9,FALSE)),"")</f>
        <v/>
      </c>
      <c r="I443" t="str">
        <f>IFERROR(IF(VLOOKUP('Xlookup set'!$S443,'Xlookup set'!$A$1:$R$1239,10,FALSE)=0,"",VLOOKUP('Xlookup set'!$S443,'Xlookup set'!$A$1:$R$1239,10,FALSE)),"")</f>
        <v/>
      </c>
      <c r="J443" t="str">
        <f>IFERROR(IF(VLOOKUP('Xlookup set'!$S482,'Xlookup set'!$A$1:$R$1239,11,FALSE)=0,"",VLOOKUP('Xlookup set'!$S482,'Xlookup set'!$A$1:$R$1239,11,FALSE)),"")</f>
        <v/>
      </c>
      <c r="K443" t="str">
        <f>IFERROR(IF(VLOOKUP('Xlookup set'!$S482,'Xlookup set'!$A$1:$R$1239,12,FALSE)=0,"",VLOOKUP('Xlookup set'!$S482,'Xlookup set'!$A$1:$R$1239,12,FALSE)),"")</f>
        <v/>
      </c>
      <c r="L443" t="str">
        <f>IFERROR(IF(VLOOKUP('Xlookup set'!$S482,'Xlookup set'!$A$1:$R$1239,13,FALSE)=0,"",VLOOKUP('Xlookup set'!$S482,'Xlookup set'!$A$1:$R$1239,13,FALSE)),"")</f>
        <v/>
      </c>
      <c r="M443" t="str">
        <f>IFERROR(IF(VLOOKUP('Xlookup set'!$S482,'Xlookup set'!$A$1:$R$1239,14,FALSE)=0,"",VLOOKUP('Xlookup set'!$S482,'Xlookup set'!$A$1:$R$1239,14,FALSE)),"")</f>
        <v/>
      </c>
      <c r="N443" t="str">
        <f>IFERROR(IF(VLOOKUP('Xlookup set'!$S482,'Xlookup set'!$A$1:$R$1239,15,FALSE)=0,"",VLOOKUP('Xlookup set'!$S482,'Xlookup set'!$A$1:$R$1239,15,FALSE)),"")</f>
        <v/>
      </c>
      <c r="O443" t="str">
        <f>IFERROR(IF(VLOOKUP('Xlookup set'!$S482,'Xlookup set'!$A$1:$R$1239,16,FALSE)=0,"",VLOOKUP('Xlookup set'!$S482,'Xlookup set'!$A$1:$R$1239,16,FALSE)),"")</f>
        <v/>
      </c>
      <c r="P443" t="str">
        <f t="array" aca="1" ref="P443" ca="1">IFERROR(Y2IF(VLOOKUP('Xlookup set'!$S482,'Xlookup set'!$A$1:$R$1239,17,FALSE)=0,"",VLOOKUP('Xlookup set'!$S482,'Xlookup set'!$A$1:$R$1239,17,FALSE)),"")</f>
        <v/>
      </c>
      <c r="Q443" t="str">
        <f>IFERROR(IF(VLOOKUP('Xlookup set'!$S482,'Xlookup set'!$A$1:$R$1239,18,FALSE)=0,"",VLOOKUP('Xlookup set'!$S482,'Xlookup set'!$A$1:$R$1239,18,FALSE)),"")</f>
        <v/>
      </c>
    </row>
    <row r="444" spans="1:17">
      <c r="A444" t="str">
        <f>IFERROR(VLOOKUP('Xlookup set'!$S444,'Xlookup set'!$A$1:$R$1239,2,FALSE),"")</f>
        <v/>
      </c>
      <c r="B444" t="str">
        <f>IF(I444&lt;&gt;"",ドッグキャリー!$I$2,"")</f>
        <v/>
      </c>
      <c r="C444" t="str">
        <f t="shared" si="14"/>
        <v/>
      </c>
      <c r="D444" t="str">
        <f t="shared" si="15"/>
        <v/>
      </c>
      <c r="H444" s="74" t="str">
        <f>IFERROR(IF(VLOOKUP('Xlookup set'!$S444,'Xlookup set'!$A$1:$R$1239,9,FALSE)=0,"",VLOOKUP('Xlookup set'!$S444,'Xlookup set'!$A$1:$R$1239,9,FALSE)),"")</f>
        <v/>
      </c>
      <c r="I444" t="str">
        <f>IFERROR(IF(VLOOKUP('Xlookup set'!$S444,'Xlookup set'!$A$1:$R$1239,10,FALSE)=0,"",VLOOKUP('Xlookup set'!$S444,'Xlookup set'!$A$1:$R$1239,10,FALSE)),"")</f>
        <v/>
      </c>
      <c r="J444" t="str">
        <f>IFERROR(IF(VLOOKUP('Xlookup set'!$S483,'Xlookup set'!$A$1:$R$1239,11,FALSE)=0,"",VLOOKUP('Xlookup set'!$S483,'Xlookup set'!$A$1:$R$1239,11,FALSE)),"")</f>
        <v/>
      </c>
      <c r="K444" t="str">
        <f>IFERROR(IF(VLOOKUP('Xlookup set'!$S483,'Xlookup set'!$A$1:$R$1239,12,FALSE)=0,"",VLOOKUP('Xlookup set'!$S483,'Xlookup set'!$A$1:$R$1239,12,FALSE)),"")</f>
        <v/>
      </c>
      <c r="L444" t="str">
        <f>IFERROR(IF(VLOOKUP('Xlookup set'!$S483,'Xlookup set'!$A$1:$R$1239,13,FALSE)=0,"",VLOOKUP('Xlookup set'!$S483,'Xlookup set'!$A$1:$R$1239,13,FALSE)),"")</f>
        <v/>
      </c>
      <c r="M444" t="str">
        <f>IFERROR(IF(VLOOKUP('Xlookup set'!$S483,'Xlookup set'!$A$1:$R$1239,14,FALSE)=0,"",VLOOKUP('Xlookup set'!$S483,'Xlookup set'!$A$1:$R$1239,14,FALSE)),"")</f>
        <v/>
      </c>
      <c r="N444" t="str">
        <f>IFERROR(IF(VLOOKUP('Xlookup set'!$S483,'Xlookup set'!$A$1:$R$1239,15,FALSE)=0,"",VLOOKUP('Xlookup set'!$S483,'Xlookup set'!$A$1:$R$1239,15,FALSE)),"")</f>
        <v/>
      </c>
      <c r="O444" t="str">
        <f>IFERROR(IF(VLOOKUP('Xlookup set'!$S483,'Xlookup set'!$A$1:$R$1239,16,FALSE)=0,"",VLOOKUP('Xlookup set'!$S483,'Xlookup set'!$A$1:$R$1239,16,FALSE)),"")</f>
        <v/>
      </c>
      <c r="P444" t="str">
        <f t="array" aca="1" ref="P444" ca="1">IFERROR(Y2IF(VLOOKUP('Xlookup set'!$S483,'Xlookup set'!$A$1:$R$1239,17,FALSE)=0,"",VLOOKUP('Xlookup set'!$S483,'Xlookup set'!$A$1:$R$1239,17,FALSE)),"")</f>
        <v/>
      </c>
      <c r="Q444" t="str">
        <f>IFERROR(IF(VLOOKUP('Xlookup set'!$S483,'Xlookup set'!$A$1:$R$1239,18,FALSE)=0,"",VLOOKUP('Xlookup set'!$S483,'Xlookup set'!$A$1:$R$1239,18,FALSE)),"")</f>
        <v/>
      </c>
    </row>
    <row r="445" spans="1:17">
      <c r="A445" t="str">
        <f>IFERROR(VLOOKUP('Xlookup set'!$S445,'Xlookup set'!$A$1:$R$1239,2,FALSE),"")</f>
        <v/>
      </c>
      <c r="B445" t="str">
        <f>IF(I445&lt;&gt;"",ドッグキャリー!$I$2,"")</f>
        <v/>
      </c>
      <c r="C445" t="str">
        <f t="shared" si="14"/>
        <v/>
      </c>
      <c r="D445" t="str">
        <f t="shared" si="15"/>
        <v/>
      </c>
      <c r="H445" s="74" t="str">
        <f>IFERROR(IF(VLOOKUP('Xlookup set'!$S445,'Xlookup set'!$A$1:$R$1239,9,FALSE)=0,"",VLOOKUP('Xlookup set'!$S445,'Xlookup set'!$A$1:$R$1239,9,FALSE)),"")</f>
        <v/>
      </c>
      <c r="I445" t="str">
        <f>IFERROR(IF(VLOOKUP('Xlookup set'!$S445,'Xlookup set'!$A$1:$R$1239,10,FALSE)=0,"",VLOOKUP('Xlookup set'!$S445,'Xlookup set'!$A$1:$R$1239,10,FALSE)),"")</f>
        <v/>
      </c>
      <c r="J445" t="str">
        <f>IFERROR(IF(VLOOKUP('Xlookup set'!$S484,'Xlookup set'!$A$1:$R$1239,11,FALSE)=0,"",VLOOKUP('Xlookup set'!$S484,'Xlookup set'!$A$1:$R$1239,11,FALSE)),"")</f>
        <v/>
      </c>
      <c r="K445" t="str">
        <f>IFERROR(IF(VLOOKUP('Xlookup set'!$S484,'Xlookup set'!$A$1:$R$1239,12,FALSE)=0,"",VLOOKUP('Xlookup set'!$S484,'Xlookup set'!$A$1:$R$1239,12,FALSE)),"")</f>
        <v/>
      </c>
      <c r="L445" t="str">
        <f>IFERROR(IF(VLOOKUP('Xlookup set'!$S484,'Xlookup set'!$A$1:$R$1239,13,FALSE)=0,"",VLOOKUP('Xlookup set'!$S484,'Xlookup set'!$A$1:$R$1239,13,FALSE)),"")</f>
        <v/>
      </c>
      <c r="M445" t="str">
        <f>IFERROR(IF(VLOOKUP('Xlookup set'!$S484,'Xlookup set'!$A$1:$R$1239,14,FALSE)=0,"",VLOOKUP('Xlookup set'!$S484,'Xlookup set'!$A$1:$R$1239,14,FALSE)),"")</f>
        <v/>
      </c>
      <c r="N445" t="str">
        <f>IFERROR(IF(VLOOKUP('Xlookup set'!$S484,'Xlookup set'!$A$1:$R$1239,15,FALSE)=0,"",VLOOKUP('Xlookup set'!$S484,'Xlookup set'!$A$1:$R$1239,15,FALSE)),"")</f>
        <v/>
      </c>
      <c r="O445" t="str">
        <f>IFERROR(IF(VLOOKUP('Xlookup set'!$S484,'Xlookup set'!$A$1:$R$1239,16,FALSE)=0,"",VLOOKUP('Xlookup set'!$S484,'Xlookup set'!$A$1:$R$1239,16,FALSE)),"")</f>
        <v/>
      </c>
      <c r="P445" t="str">
        <f t="array" aca="1" ref="P445" ca="1">IFERROR(Y2IF(VLOOKUP('Xlookup set'!$S484,'Xlookup set'!$A$1:$R$1239,17,FALSE)=0,"",VLOOKUP('Xlookup set'!$S484,'Xlookup set'!$A$1:$R$1239,17,FALSE)),"")</f>
        <v/>
      </c>
      <c r="Q445" t="str">
        <f>IFERROR(IF(VLOOKUP('Xlookup set'!$S484,'Xlookup set'!$A$1:$R$1239,18,FALSE)=0,"",VLOOKUP('Xlookup set'!$S484,'Xlookup set'!$A$1:$R$1239,18,FALSE)),"")</f>
        <v/>
      </c>
    </row>
    <row r="446" spans="1:17">
      <c r="A446" t="str">
        <f>IFERROR(VLOOKUP('Xlookup set'!$S446,'Xlookup set'!$A$1:$R$1239,2,FALSE),"")</f>
        <v/>
      </c>
      <c r="B446" t="str">
        <f>IF(I446&lt;&gt;"",ドッグキャリー!$I$2,"")</f>
        <v/>
      </c>
      <c r="C446" t="str">
        <f t="shared" si="14"/>
        <v/>
      </c>
      <c r="D446" t="str">
        <f t="shared" si="15"/>
        <v/>
      </c>
      <c r="H446" s="74" t="str">
        <f>IFERROR(IF(VLOOKUP('Xlookup set'!$S446,'Xlookup set'!$A$1:$R$1239,9,FALSE)=0,"",VLOOKUP('Xlookup set'!$S446,'Xlookup set'!$A$1:$R$1239,9,FALSE)),"")</f>
        <v/>
      </c>
      <c r="I446" t="str">
        <f>IFERROR(IF(VLOOKUP('Xlookup set'!$S446,'Xlookup set'!$A$1:$R$1239,10,FALSE)=0,"",VLOOKUP('Xlookup set'!$S446,'Xlookup set'!$A$1:$R$1239,10,FALSE)),"")</f>
        <v/>
      </c>
      <c r="J446" t="str">
        <f>IFERROR(IF(VLOOKUP('Xlookup set'!$S485,'Xlookup set'!$A$1:$R$1239,11,FALSE)=0,"",VLOOKUP('Xlookup set'!$S485,'Xlookup set'!$A$1:$R$1239,11,FALSE)),"")</f>
        <v/>
      </c>
      <c r="K446" t="str">
        <f>IFERROR(IF(VLOOKUP('Xlookup set'!$S485,'Xlookup set'!$A$1:$R$1239,12,FALSE)=0,"",VLOOKUP('Xlookup set'!$S485,'Xlookup set'!$A$1:$R$1239,12,FALSE)),"")</f>
        <v/>
      </c>
      <c r="L446" t="str">
        <f>IFERROR(IF(VLOOKUP('Xlookup set'!$S485,'Xlookup set'!$A$1:$R$1239,13,FALSE)=0,"",VLOOKUP('Xlookup set'!$S485,'Xlookup set'!$A$1:$R$1239,13,FALSE)),"")</f>
        <v/>
      </c>
      <c r="M446" t="str">
        <f>IFERROR(IF(VLOOKUP('Xlookup set'!$S485,'Xlookup set'!$A$1:$R$1239,14,FALSE)=0,"",VLOOKUP('Xlookup set'!$S485,'Xlookup set'!$A$1:$R$1239,14,FALSE)),"")</f>
        <v/>
      </c>
      <c r="N446" t="str">
        <f>IFERROR(IF(VLOOKUP('Xlookup set'!$S485,'Xlookup set'!$A$1:$R$1239,15,FALSE)=0,"",VLOOKUP('Xlookup set'!$S485,'Xlookup set'!$A$1:$R$1239,15,FALSE)),"")</f>
        <v/>
      </c>
      <c r="O446" t="str">
        <f>IFERROR(IF(VLOOKUP('Xlookup set'!$S485,'Xlookup set'!$A$1:$R$1239,16,FALSE)=0,"",VLOOKUP('Xlookup set'!$S485,'Xlookup set'!$A$1:$R$1239,16,FALSE)),"")</f>
        <v/>
      </c>
      <c r="P446" t="str">
        <f t="array" aca="1" ref="P446" ca="1">IFERROR(Y2IF(VLOOKUP('Xlookup set'!$S485,'Xlookup set'!$A$1:$R$1239,17,FALSE)=0,"",VLOOKUP('Xlookup set'!$S485,'Xlookup set'!$A$1:$R$1239,17,FALSE)),"")</f>
        <v/>
      </c>
      <c r="Q446" t="str">
        <f>IFERROR(IF(VLOOKUP('Xlookup set'!$S485,'Xlookup set'!$A$1:$R$1239,18,FALSE)=0,"",VLOOKUP('Xlookup set'!$S485,'Xlookup set'!$A$1:$R$1239,18,FALSE)),"")</f>
        <v/>
      </c>
    </row>
    <row r="447" spans="1:17">
      <c r="A447" t="str">
        <f>IFERROR(VLOOKUP('Xlookup set'!$S447,'Xlookup set'!$A$1:$R$1239,2,FALSE),"")</f>
        <v/>
      </c>
      <c r="B447" t="str">
        <f>IF(I447&lt;&gt;"",ドッグキャリー!$I$2,"")</f>
        <v/>
      </c>
      <c r="C447" t="str">
        <f t="shared" si="14"/>
        <v/>
      </c>
      <c r="D447" t="str">
        <f t="shared" si="15"/>
        <v/>
      </c>
      <c r="H447" s="74" t="str">
        <f>IFERROR(IF(VLOOKUP('Xlookup set'!$S447,'Xlookup set'!$A$1:$R$1239,9,FALSE)=0,"",VLOOKUP('Xlookup set'!$S447,'Xlookup set'!$A$1:$R$1239,9,FALSE)),"")</f>
        <v/>
      </c>
      <c r="I447" t="str">
        <f>IFERROR(IF(VLOOKUP('Xlookup set'!$S447,'Xlookup set'!$A$1:$R$1239,10,FALSE)=0,"",VLOOKUP('Xlookup set'!$S447,'Xlookup set'!$A$1:$R$1239,10,FALSE)),"")</f>
        <v/>
      </c>
      <c r="J447" t="str">
        <f>IFERROR(IF(VLOOKUP('Xlookup set'!$S486,'Xlookup set'!$A$1:$R$1239,11,FALSE)=0,"",VLOOKUP('Xlookup set'!$S486,'Xlookup set'!$A$1:$R$1239,11,FALSE)),"")</f>
        <v/>
      </c>
      <c r="K447" t="str">
        <f>IFERROR(IF(VLOOKUP('Xlookup set'!$S486,'Xlookup set'!$A$1:$R$1239,12,FALSE)=0,"",VLOOKUP('Xlookup set'!$S486,'Xlookup set'!$A$1:$R$1239,12,FALSE)),"")</f>
        <v/>
      </c>
      <c r="L447" t="str">
        <f>IFERROR(IF(VLOOKUP('Xlookup set'!$S486,'Xlookup set'!$A$1:$R$1239,13,FALSE)=0,"",VLOOKUP('Xlookup set'!$S486,'Xlookup set'!$A$1:$R$1239,13,FALSE)),"")</f>
        <v/>
      </c>
      <c r="M447" t="str">
        <f>IFERROR(IF(VLOOKUP('Xlookup set'!$S486,'Xlookup set'!$A$1:$R$1239,14,FALSE)=0,"",VLOOKUP('Xlookup set'!$S486,'Xlookup set'!$A$1:$R$1239,14,FALSE)),"")</f>
        <v/>
      </c>
      <c r="N447" t="str">
        <f>IFERROR(IF(VLOOKUP('Xlookup set'!$S486,'Xlookup set'!$A$1:$R$1239,15,FALSE)=0,"",VLOOKUP('Xlookup set'!$S486,'Xlookup set'!$A$1:$R$1239,15,FALSE)),"")</f>
        <v/>
      </c>
      <c r="O447" t="str">
        <f>IFERROR(IF(VLOOKUP('Xlookup set'!$S486,'Xlookup set'!$A$1:$R$1239,16,FALSE)=0,"",VLOOKUP('Xlookup set'!$S486,'Xlookup set'!$A$1:$R$1239,16,FALSE)),"")</f>
        <v/>
      </c>
      <c r="P447" t="str">
        <f t="array" aca="1" ref="P447" ca="1">IFERROR(Y2IF(VLOOKUP('Xlookup set'!$S486,'Xlookup set'!$A$1:$R$1239,17,FALSE)=0,"",VLOOKUP('Xlookup set'!$S486,'Xlookup set'!$A$1:$R$1239,17,FALSE)),"")</f>
        <v/>
      </c>
      <c r="Q447" t="str">
        <f>IFERROR(IF(VLOOKUP('Xlookup set'!$S486,'Xlookup set'!$A$1:$R$1239,18,FALSE)=0,"",VLOOKUP('Xlookup set'!$S486,'Xlookup set'!$A$1:$R$1239,18,FALSE)),"")</f>
        <v/>
      </c>
    </row>
    <row r="448" spans="1:17">
      <c r="A448" t="str">
        <f>IFERROR(VLOOKUP('Xlookup set'!$S448,'Xlookup set'!$A$1:$R$1239,2,FALSE),"")</f>
        <v/>
      </c>
      <c r="B448" t="str">
        <f>IF(I448&lt;&gt;"",ドッグキャリー!$I$2,"")</f>
        <v/>
      </c>
      <c r="C448" t="str">
        <f t="shared" si="14"/>
        <v/>
      </c>
      <c r="D448" t="str">
        <f t="shared" si="15"/>
        <v/>
      </c>
      <c r="H448" s="74" t="str">
        <f>IFERROR(IF(VLOOKUP('Xlookup set'!$S448,'Xlookup set'!$A$1:$R$1239,9,FALSE)=0,"",VLOOKUP('Xlookup set'!$S448,'Xlookup set'!$A$1:$R$1239,9,FALSE)),"")</f>
        <v/>
      </c>
      <c r="I448" t="str">
        <f>IFERROR(IF(VLOOKUP('Xlookup set'!$S448,'Xlookup set'!$A$1:$R$1239,10,FALSE)=0,"",VLOOKUP('Xlookup set'!$S448,'Xlookup set'!$A$1:$R$1239,10,FALSE)),"")</f>
        <v/>
      </c>
      <c r="J448" t="str">
        <f>IFERROR(IF(VLOOKUP('Xlookup set'!$S487,'Xlookup set'!$A$1:$R$1239,11,FALSE)=0,"",VLOOKUP('Xlookup set'!$S487,'Xlookup set'!$A$1:$R$1239,11,FALSE)),"")</f>
        <v/>
      </c>
      <c r="K448" t="str">
        <f>IFERROR(IF(VLOOKUP('Xlookup set'!$S487,'Xlookup set'!$A$1:$R$1239,12,FALSE)=0,"",VLOOKUP('Xlookup set'!$S487,'Xlookup set'!$A$1:$R$1239,12,FALSE)),"")</f>
        <v/>
      </c>
      <c r="L448" t="str">
        <f>IFERROR(IF(VLOOKUP('Xlookup set'!$S487,'Xlookup set'!$A$1:$R$1239,13,FALSE)=0,"",VLOOKUP('Xlookup set'!$S487,'Xlookup set'!$A$1:$R$1239,13,FALSE)),"")</f>
        <v/>
      </c>
      <c r="M448" t="str">
        <f>IFERROR(IF(VLOOKUP('Xlookup set'!$S487,'Xlookup set'!$A$1:$R$1239,14,FALSE)=0,"",VLOOKUP('Xlookup set'!$S487,'Xlookup set'!$A$1:$R$1239,14,FALSE)),"")</f>
        <v/>
      </c>
      <c r="N448" t="str">
        <f>IFERROR(IF(VLOOKUP('Xlookup set'!$S487,'Xlookup set'!$A$1:$R$1239,15,FALSE)=0,"",VLOOKUP('Xlookup set'!$S487,'Xlookup set'!$A$1:$R$1239,15,FALSE)),"")</f>
        <v/>
      </c>
      <c r="O448" t="str">
        <f>IFERROR(IF(VLOOKUP('Xlookup set'!$S487,'Xlookup set'!$A$1:$R$1239,16,FALSE)=0,"",VLOOKUP('Xlookup set'!$S487,'Xlookup set'!$A$1:$R$1239,16,FALSE)),"")</f>
        <v/>
      </c>
      <c r="P448" t="str">
        <f t="array" aca="1" ref="P448" ca="1">IFERROR(Y2IF(VLOOKUP('Xlookup set'!$S487,'Xlookup set'!$A$1:$R$1239,17,FALSE)=0,"",VLOOKUP('Xlookup set'!$S487,'Xlookup set'!$A$1:$R$1239,17,FALSE)),"")</f>
        <v/>
      </c>
      <c r="Q448" t="str">
        <f>IFERROR(IF(VLOOKUP('Xlookup set'!$S487,'Xlookup set'!$A$1:$R$1239,18,FALSE)=0,"",VLOOKUP('Xlookup set'!$S487,'Xlookup set'!$A$1:$R$1239,18,FALSE)),"")</f>
        <v/>
      </c>
    </row>
    <row r="449" spans="1:17">
      <c r="A449" t="str">
        <f>IFERROR(VLOOKUP('Xlookup set'!$S449,'Xlookup set'!$A$1:$R$1239,2,FALSE),"")</f>
        <v/>
      </c>
      <c r="B449" t="str">
        <f>IF(I449&lt;&gt;"",ドッグキャリー!$I$2,"")</f>
        <v/>
      </c>
      <c r="C449" t="str">
        <f t="shared" si="14"/>
        <v/>
      </c>
      <c r="D449" t="str">
        <f t="shared" si="15"/>
        <v/>
      </c>
      <c r="H449" s="74" t="str">
        <f>IFERROR(IF(VLOOKUP('Xlookup set'!$S449,'Xlookup set'!$A$1:$R$1239,9,FALSE)=0,"",VLOOKUP('Xlookup set'!$S449,'Xlookup set'!$A$1:$R$1239,9,FALSE)),"")</f>
        <v/>
      </c>
      <c r="I449" t="str">
        <f>IFERROR(IF(VLOOKUP('Xlookup set'!$S449,'Xlookup set'!$A$1:$R$1239,10,FALSE)=0,"",VLOOKUP('Xlookup set'!$S449,'Xlookup set'!$A$1:$R$1239,10,FALSE)),"")</f>
        <v/>
      </c>
      <c r="J449" t="str">
        <f>IFERROR(IF(VLOOKUP('Xlookup set'!$S488,'Xlookup set'!$A$1:$R$1239,11,FALSE)=0,"",VLOOKUP('Xlookup set'!$S488,'Xlookup set'!$A$1:$R$1239,11,FALSE)),"")</f>
        <v/>
      </c>
      <c r="K449" t="str">
        <f>IFERROR(IF(VLOOKUP('Xlookup set'!$S488,'Xlookup set'!$A$1:$R$1239,12,FALSE)=0,"",VLOOKUP('Xlookup set'!$S488,'Xlookup set'!$A$1:$R$1239,12,FALSE)),"")</f>
        <v/>
      </c>
      <c r="L449" t="str">
        <f>IFERROR(IF(VLOOKUP('Xlookup set'!$S488,'Xlookup set'!$A$1:$R$1239,13,FALSE)=0,"",VLOOKUP('Xlookup set'!$S488,'Xlookup set'!$A$1:$R$1239,13,FALSE)),"")</f>
        <v/>
      </c>
      <c r="M449" t="str">
        <f>IFERROR(IF(VLOOKUP('Xlookup set'!$S488,'Xlookup set'!$A$1:$R$1239,14,FALSE)=0,"",VLOOKUP('Xlookup set'!$S488,'Xlookup set'!$A$1:$R$1239,14,FALSE)),"")</f>
        <v/>
      </c>
      <c r="N449" t="str">
        <f>IFERROR(IF(VLOOKUP('Xlookup set'!$S488,'Xlookup set'!$A$1:$R$1239,15,FALSE)=0,"",VLOOKUP('Xlookup set'!$S488,'Xlookup set'!$A$1:$R$1239,15,FALSE)),"")</f>
        <v/>
      </c>
      <c r="O449" t="str">
        <f>IFERROR(IF(VLOOKUP('Xlookup set'!$S488,'Xlookup set'!$A$1:$R$1239,16,FALSE)=0,"",VLOOKUP('Xlookup set'!$S488,'Xlookup set'!$A$1:$R$1239,16,FALSE)),"")</f>
        <v/>
      </c>
      <c r="P449" t="str">
        <f t="array" aca="1" ref="P449" ca="1">IFERROR(Y2IF(VLOOKUP('Xlookup set'!$S488,'Xlookup set'!$A$1:$R$1239,17,FALSE)=0,"",VLOOKUP('Xlookup set'!$S488,'Xlookup set'!$A$1:$R$1239,17,FALSE)),"")</f>
        <v/>
      </c>
      <c r="Q449" t="str">
        <f>IFERROR(IF(VLOOKUP('Xlookup set'!$S488,'Xlookup set'!$A$1:$R$1239,18,FALSE)=0,"",VLOOKUP('Xlookup set'!$S488,'Xlookup set'!$A$1:$R$1239,18,FALSE)),"")</f>
        <v/>
      </c>
    </row>
    <row r="450" spans="1:17">
      <c r="A450" t="str">
        <f>IFERROR(VLOOKUP('Xlookup set'!$S450,'Xlookup set'!$A$1:$R$1239,2,FALSE),"")</f>
        <v/>
      </c>
      <c r="B450" t="str">
        <f>IF(I450&lt;&gt;"",ドッグキャリー!$I$2,"")</f>
        <v/>
      </c>
      <c r="C450" t="str">
        <f t="shared" si="14"/>
        <v/>
      </c>
      <c r="D450" t="str">
        <f t="shared" si="15"/>
        <v/>
      </c>
      <c r="H450" s="74" t="str">
        <f>IFERROR(IF(VLOOKUP('Xlookup set'!$S450,'Xlookup set'!$A$1:$R$1239,9,FALSE)=0,"",VLOOKUP('Xlookup set'!$S450,'Xlookup set'!$A$1:$R$1239,9,FALSE)),"")</f>
        <v/>
      </c>
      <c r="I450" t="str">
        <f>IFERROR(IF(VLOOKUP('Xlookup set'!$S450,'Xlookup set'!$A$1:$R$1239,10,FALSE)=0,"",VLOOKUP('Xlookup set'!$S450,'Xlookup set'!$A$1:$R$1239,10,FALSE)),"")</f>
        <v/>
      </c>
      <c r="J450" t="str">
        <f>IFERROR(IF(VLOOKUP('Xlookup set'!$S489,'Xlookup set'!$A$1:$R$1239,11,FALSE)=0,"",VLOOKUP('Xlookup set'!$S489,'Xlookup set'!$A$1:$R$1239,11,FALSE)),"")</f>
        <v/>
      </c>
      <c r="K450" t="str">
        <f>IFERROR(IF(VLOOKUP('Xlookup set'!$S489,'Xlookup set'!$A$1:$R$1239,12,FALSE)=0,"",VLOOKUP('Xlookup set'!$S489,'Xlookup set'!$A$1:$R$1239,12,FALSE)),"")</f>
        <v/>
      </c>
      <c r="L450" t="str">
        <f>IFERROR(IF(VLOOKUP('Xlookup set'!$S489,'Xlookup set'!$A$1:$R$1239,13,FALSE)=0,"",VLOOKUP('Xlookup set'!$S489,'Xlookup set'!$A$1:$R$1239,13,FALSE)),"")</f>
        <v/>
      </c>
      <c r="M450" t="str">
        <f>IFERROR(IF(VLOOKUP('Xlookup set'!$S489,'Xlookup set'!$A$1:$R$1239,14,FALSE)=0,"",VLOOKUP('Xlookup set'!$S489,'Xlookup set'!$A$1:$R$1239,14,FALSE)),"")</f>
        <v/>
      </c>
      <c r="N450" t="str">
        <f>IFERROR(IF(VLOOKUP('Xlookup set'!$S489,'Xlookup set'!$A$1:$R$1239,15,FALSE)=0,"",VLOOKUP('Xlookup set'!$S489,'Xlookup set'!$A$1:$R$1239,15,FALSE)),"")</f>
        <v/>
      </c>
      <c r="O450" t="str">
        <f>IFERROR(IF(VLOOKUP('Xlookup set'!$S489,'Xlookup set'!$A$1:$R$1239,16,FALSE)=0,"",VLOOKUP('Xlookup set'!$S489,'Xlookup set'!$A$1:$R$1239,16,FALSE)),"")</f>
        <v/>
      </c>
      <c r="P450" t="str">
        <f t="array" aca="1" ref="P450" ca="1">IFERROR(Y2IF(VLOOKUP('Xlookup set'!$S489,'Xlookup set'!$A$1:$R$1239,17,FALSE)=0,"",VLOOKUP('Xlookup set'!$S489,'Xlookup set'!$A$1:$R$1239,17,FALSE)),"")</f>
        <v/>
      </c>
      <c r="Q450" t="str">
        <f>IFERROR(IF(VLOOKUP('Xlookup set'!$S489,'Xlookup set'!$A$1:$R$1239,18,FALSE)=0,"",VLOOKUP('Xlookup set'!$S489,'Xlookup set'!$A$1:$R$1239,18,FALSE)),"")</f>
        <v/>
      </c>
    </row>
    <row r="451" spans="1:17">
      <c r="A451" t="str">
        <f>IFERROR(VLOOKUP('Xlookup set'!$S451,'Xlookup set'!$A$1:$R$1239,2,FALSE),"")</f>
        <v/>
      </c>
      <c r="B451" t="str">
        <f>IF(I451&lt;&gt;"",ドッグキャリー!$I$2,"")</f>
        <v/>
      </c>
      <c r="C451" t="str">
        <f t="shared" ref="C451:C514" si="16">IF(I451&lt;&gt;"",1,"")</f>
        <v/>
      </c>
      <c r="D451" t="str">
        <f t="shared" ref="D451:D514" si="17">IF(I451&lt;&gt;"",1,"")</f>
        <v/>
      </c>
      <c r="H451" s="74" t="str">
        <f>IFERROR(IF(VLOOKUP('Xlookup set'!$S451,'Xlookup set'!$A$1:$R$1239,9,FALSE)=0,"",VLOOKUP('Xlookup set'!$S451,'Xlookup set'!$A$1:$R$1239,9,FALSE)),"")</f>
        <v/>
      </c>
      <c r="I451" t="str">
        <f>IFERROR(IF(VLOOKUP('Xlookup set'!$S451,'Xlookup set'!$A$1:$R$1239,10,FALSE)=0,"",VLOOKUP('Xlookup set'!$S451,'Xlookup set'!$A$1:$R$1239,10,FALSE)),"")</f>
        <v/>
      </c>
      <c r="J451" t="str">
        <f>IFERROR(IF(VLOOKUP('Xlookup set'!$S490,'Xlookup set'!$A$1:$R$1239,11,FALSE)=0,"",VLOOKUP('Xlookup set'!$S490,'Xlookup set'!$A$1:$R$1239,11,FALSE)),"")</f>
        <v/>
      </c>
      <c r="K451" t="str">
        <f>IFERROR(IF(VLOOKUP('Xlookup set'!$S490,'Xlookup set'!$A$1:$R$1239,12,FALSE)=0,"",VLOOKUP('Xlookup set'!$S490,'Xlookup set'!$A$1:$R$1239,12,FALSE)),"")</f>
        <v/>
      </c>
      <c r="L451" t="str">
        <f>IFERROR(IF(VLOOKUP('Xlookup set'!$S490,'Xlookup set'!$A$1:$R$1239,13,FALSE)=0,"",VLOOKUP('Xlookup set'!$S490,'Xlookup set'!$A$1:$R$1239,13,FALSE)),"")</f>
        <v/>
      </c>
      <c r="M451" t="str">
        <f>IFERROR(IF(VLOOKUP('Xlookup set'!$S490,'Xlookup set'!$A$1:$R$1239,14,FALSE)=0,"",VLOOKUP('Xlookup set'!$S490,'Xlookup set'!$A$1:$R$1239,14,FALSE)),"")</f>
        <v/>
      </c>
      <c r="N451" t="str">
        <f>IFERROR(IF(VLOOKUP('Xlookup set'!$S490,'Xlookup set'!$A$1:$R$1239,15,FALSE)=0,"",VLOOKUP('Xlookup set'!$S490,'Xlookup set'!$A$1:$R$1239,15,FALSE)),"")</f>
        <v/>
      </c>
      <c r="O451" t="str">
        <f>IFERROR(IF(VLOOKUP('Xlookup set'!$S490,'Xlookup set'!$A$1:$R$1239,16,FALSE)=0,"",VLOOKUP('Xlookup set'!$S490,'Xlookup set'!$A$1:$R$1239,16,FALSE)),"")</f>
        <v/>
      </c>
      <c r="P451" t="str">
        <f t="array" aca="1" ref="P451" ca="1">IFERROR(Y2IF(VLOOKUP('Xlookup set'!$S490,'Xlookup set'!$A$1:$R$1239,17,FALSE)=0,"",VLOOKUP('Xlookup set'!$S490,'Xlookup set'!$A$1:$R$1239,17,FALSE)),"")</f>
        <v/>
      </c>
      <c r="Q451" t="str">
        <f>IFERROR(IF(VLOOKUP('Xlookup set'!$S490,'Xlookup set'!$A$1:$R$1239,18,FALSE)=0,"",VLOOKUP('Xlookup set'!$S490,'Xlookup set'!$A$1:$R$1239,18,FALSE)),"")</f>
        <v/>
      </c>
    </row>
    <row r="452" spans="1:17">
      <c r="A452" t="str">
        <f>IFERROR(VLOOKUP('Xlookup set'!$S452,'Xlookup set'!$A$1:$R$1239,2,FALSE),"")</f>
        <v/>
      </c>
      <c r="B452" t="str">
        <f>IF(I452&lt;&gt;"",ドッグキャリー!$I$2,"")</f>
        <v/>
      </c>
      <c r="C452" t="str">
        <f t="shared" si="16"/>
        <v/>
      </c>
      <c r="D452" t="str">
        <f t="shared" si="17"/>
        <v/>
      </c>
      <c r="H452" s="74" t="str">
        <f>IFERROR(IF(VLOOKUP('Xlookup set'!$S452,'Xlookup set'!$A$1:$R$1239,9,FALSE)=0,"",VLOOKUP('Xlookup set'!$S452,'Xlookup set'!$A$1:$R$1239,9,FALSE)),"")</f>
        <v/>
      </c>
      <c r="I452" t="str">
        <f>IFERROR(IF(VLOOKUP('Xlookup set'!$S452,'Xlookup set'!$A$1:$R$1239,10,FALSE)=0,"",VLOOKUP('Xlookup set'!$S452,'Xlookup set'!$A$1:$R$1239,10,FALSE)),"")</f>
        <v/>
      </c>
      <c r="J452" t="str">
        <f>IFERROR(IF(VLOOKUP('Xlookup set'!$S491,'Xlookup set'!$A$1:$R$1239,11,FALSE)=0,"",VLOOKUP('Xlookup set'!$S491,'Xlookup set'!$A$1:$R$1239,11,FALSE)),"")</f>
        <v/>
      </c>
      <c r="K452" t="str">
        <f>IFERROR(IF(VLOOKUP('Xlookup set'!$S491,'Xlookup set'!$A$1:$R$1239,12,FALSE)=0,"",VLOOKUP('Xlookup set'!$S491,'Xlookup set'!$A$1:$R$1239,12,FALSE)),"")</f>
        <v/>
      </c>
      <c r="L452" t="str">
        <f>IFERROR(IF(VLOOKUP('Xlookup set'!$S491,'Xlookup set'!$A$1:$R$1239,13,FALSE)=0,"",VLOOKUP('Xlookup set'!$S491,'Xlookup set'!$A$1:$R$1239,13,FALSE)),"")</f>
        <v/>
      </c>
      <c r="M452" t="str">
        <f>IFERROR(IF(VLOOKUP('Xlookup set'!$S491,'Xlookup set'!$A$1:$R$1239,14,FALSE)=0,"",VLOOKUP('Xlookup set'!$S491,'Xlookup set'!$A$1:$R$1239,14,FALSE)),"")</f>
        <v/>
      </c>
      <c r="N452" t="str">
        <f>IFERROR(IF(VLOOKUP('Xlookup set'!$S491,'Xlookup set'!$A$1:$R$1239,15,FALSE)=0,"",VLOOKUP('Xlookup set'!$S491,'Xlookup set'!$A$1:$R$1239,15,FALSE)),"")</f>
        <v/>
      </c>
      <c r="O452" t="str">
        <f>IFERROR(IF(VLOOKUP('Xlookup set'!$S491,'Xlookup set'!$A$1:$R$1239,16,FALSE)=0,"",VLOOKUP('Xlookup set'!$S491,'Xlookup set'!$A$1:$R$1239,16,FALSE)),"")</f>
        <v/>
      </c>
      <c r="P452" t="str">
        <f t="array" aca="1" ref="P452" ca="1">IFERROR(Y2IF(VLOOKUP('Xlookup set'!$S491,'Xlookup set'!$A$1:$R$1239,17,FALSE)=0,"",VLOOKUP('Xlookup set'!$S491,'Xlookup set'!$A$1:$R$1239,17,FALSE)),"")</f>
        <v/>
      </c>
      <c r="Q452" t="str">
        <f>IFERROR(IF(VLOOKUP('Xlookup set'!$S491,'Xlookup set'!$A$1:$R$1239,18,FALSE)=0,"",VLOOKUP('Xlookup set'!$S491,'Xlookup set'!$A$1:$R$1239,18,FALSE)),"")</f>
        <v/>
      </c>
    </row>
    <row r="453" spans="1:17">
      <c r="A453" t="str">
        <f>IFERROR(VLOOKUP('Xlookup set'!$S453,'Xlookup set'!$A$1:$R$1239,2,FALSE),"")</f>
        <v/>
      </c>
      <c r="B453" t="str">
        <f>IF(I453&lt;&gt;"",ドッグキャリー!$I$2,"")</f>
        <v/>
      </c>
      <c r="C453" t="str">
        <f t="shared" si="16"/>
        <v/>
      </c>
      <c r="D453" t="str">
        <f t="shared" si="17"/>
        <v/>
      </c>
      <c r="H453" s="74" t="str">
        <f>IFERROR(IF(VLOOKUP('Xlookup set'!$S453,'Xlookup set'!$A$1:$R$1239,9,FALSE)=0,"",VLOOKUP('Xlookup set'!$S453,'Xlookup set'!$A$1:$R$1239,9,FALSE)),"")</f>
        <v/>
      </c>
      <c r="I453" t="str">
        <f>IFERROR(IF(VLOOKUP('Xlookup set'!$S453,'Xlookup set'!$A$1:$R$1239,10,FALSE)=0,"",VLOOKUP('Xlookup set'!$S453,'Xlookup set'!$A$1:$R$1239,10,FALSE)),"")</f>
        <v/>
      </c>
      <c r="J453" t="str">
        <f>IFERROR(IF(VLOOKUP('Xlookup set'!$S492,'Xlookup set'!$A$1:$R$1239,11,FALSE)=0,"",VLOOKUP('Xlookup set'!$S492,'Xlookup set'!$A$1:$R$1239,11,FALSE)),"")</f>
        <v/>
      </c>
      <c r="K453" t="str">
        <f>IFERROR(IF(VLOOKUP('Xlookup set'!$S492,'Xlookup set'!$A$1:$R$1239,12,FALSE)=0,"",VLOOKUP('Xlookup set'!$S492,'Xlookup set'!$A$1:$R$1239,12,FALSE)),"")</f>
        <v/>
      </c>
      <c r="L453" t="str">
        <f>IFERROR(IF(VLOOKUP('Xlookup set'!$S492,'Xlookup set'!$A$1:$R$1239,13,FALSE)=0,"",VLOOKUP('Xlookup set'!$S492,'Xlookup set'!$A$1:$R$1239,13,FALSE)),"")</f>
        <v/>
      </c>
      <c r="M453" t="str">
        <f>IFERROR(IF(VLOOKUP('Xlookup set'!$S492,'Xlookup set'!$A$1:$R$1239,14,FALSE)=0,"",VLOOKUP('Xlookup set'!$S492,'Xlookup set'!$A$1:$R$1239,14,FALSE)),"")</f>
        <v/>
      </c>
      <c r="N453" t="str">
        <f>IFERROR(IF(VLOOKUP('Xlookup set'!$S492,'Xlookup set'!$A$1:$R$1239,15,FALSE)=0,"",VLOOKUP('Xlookup set'!$S492,'Xlookup set'!$A$1:$R$1239,15,FALSE)),"")</f>
        <v/>
      </c>
      <c r="O453" t="str">
        <f>IFERROR(IF(VLOOKUP('Xlookup set'!$S492,'Xlookup set'!$A$1:$R$1239,16,FALSE)=0,"",VLOOKUP('Xlookup set'!$S492,'Xlookup set'!$A$1:$R$1239,16,FALSE)),"")</f>
        <v/>
      </c>
      <c r="P453" t="str">
        <f t="array" aca="1" ref="P453" ca="1">IFERROR(Y2IF(VLOOKUP('Xlookup set'!$S492,'Xlookup set'!$A$1:$R$1239,17,FALSE)=0,"",VLOOKUP('Xlookup set'!$S492,'Xlookup set'!$A$1:$R$1239,17,FALSE)),"")</f>
        <v/>
      </c>
      <c r="Q453" t="str">
        <f>IFERROR(IF(VLOOKUP('Xlookup set'!$S492,'Xlookup set'!$A$1:$R$1239,18,FALSE)=0,"",VLOOKUP('Xlookup set'!$S492,'Xlookup set'!$A$1:$R$1239,18,FALSE)),"")</f>
        <v/>
      </c>
    </row>
    <row r="454" spans="1:17">
      <c r="A454" t="str">
        <f>IFERROR(VLOOKUP('Xlookup set'!$S454,'Xlookup set'!$A$1:$R$1239,2,FALSE),"")</f>
        <v/>
      </c>
      <c r="B454" t="str">
        <f>IF(I454&lt;&gt;"",ドッグキャリー!$I$2,"")</f>
        <v/>
      </c>
      <c r="C454" t="str">
        <f t="shared" si="16"/>
        <v/>
      </c>
      <c r="D454" t="str">
        <f t="shared" si="17"/>
        <v/>
      </c>
      <c r="H454" s="74" t="str">
        <f>IFERROR(IF(VLOOKUP('Xlookup set'!$S454,'Xlookup set'!$A$1:$R$1239,9,FALSE)=0,"",VLOOKUP('Xlookup set'!$S454,'Xlookup set'!$A$1:$R$1239,9,FALSE)),"")</f>
        <v/>
      </c>
      <c r="I454" t="str">
        <f>IFERROR(IF(VLOOKUP('Xlookup set'!$S454,'Xlookup set'!$A$1:$R$1239,10,FALSE)=0,"",VLOOKUP('Xlookup set'!$S454,'Xlookup set'!$A$1:$R$1239,10,FALSE)),"")</f>
        <v/>
      </c>
      <c r="J454" t="str">
        <f>IFERROR(IF(VLOOKUP('Xlookup set'!$S493,'Xlookup set'!$A$1:$R$1239,11,FALSE)=0,"",VLOOKUP('Xlookup set'!$S493,'Xlookup set'!$A$1:$R$1239,11,FALSE)),"")</f>
        <v/>
      </c>
      <c r="K454" t="str">
        <f>IFERROR(IF(VLOOKUP('Xlookup set'!$S493,'Xlookup set'!$A$1:$R$1239,12,FALSE)=0,"",VLOOKUP('Xlookup set'!$S493,'Xlookup set'!$A$1:$R$1239,12,FALSE)),"")</f>
        <v/>
      </c>
      <c r="L454" t="str">
        <f>IFERROR(IF(VLOOKUP('Xlookup set'!$S493,'Xlookup set'!$A$1:$R$1239,13,FALSE)=0,"",VLOOKUP('Xlookup set'!$S493,'Xlookup set'!$A$1:$R$1239,13,FALSE)),"")</f>
        <v/>
      </c>
      <c r="M454" t="str">
        <f>IFERROR(IF(VLOOKUP('Xlookup set'!$S493,'Xlookup set'!$A$1:$R$1239,14,FALSE)=0,"",VLOOKUP('Xlookup set'!$S493,'Xlookup set'!$A$1:$R$1239,14,FALSE)),"")</f>
        <v/>
      </c>
      <c r="N454" t="str">
        <f>IFERROR(IF(VLOOKUP('Xlookup set'!$S493,'Xlookup set'!$A$1:$R$1239,15,FALSE)=0,"",VLOOKUP('Xlookup set'!$S493,'Xlookup set'!$A$1:$R$1239,15,FALSE)),"")</f>
        <v/>
      </c>
      <c r="O454" t="str">
        <f>IFERROR(IF(VLOOKUP('Xlookup set'!$S493,'Xlookup set'!$A$1:$R$1239,16,FALSE)=0,"",VLOOKUP('Xlookup set'!$S493,'Xlookup set'!$A$1:$R$1239,16,FALSE)),"")</f>
        <v/>
      </c>
      <c r="P454" t="str">
        <f t="array" aca="1" ref="P454" ca="1">IFERROR(Y2IF(VLOOKUP('Xlookup set'!$S493,'Xlookup set'!$A$1:$R$1239,17,FALSE)=0,"",VLOOKUP('Xlookup set'!$S493,'Xlookup set'!$A$1:$R$1239,17,FALSE)),"")</f>
        <v/>
      </c>
      <c r="Q454" t="str">
        <f>IFERROR(IF(VLOOKUP('Xlookup set'!$S493,'Xlookup set'!$A$1:$R$1239,18,FALSE)=0,"",VLOOKUP('Xlookup set'!$S493,'Xlookup set'!$A$1:$R$1239,18,FALSE)),"")</f>
        <v/>
      </c>
    </row>
    <row r="455" spans="1:17">
      <c r="A455" t="str">
        <f>IFERROR(VLOOKUP('Xlookup set'!$S455,'Xlookup set'!$A$1:$R$1239,2,FALSE),"")</f>
        <v/>
      </c>
      <c r="B455" t="str">
        <f>IF(I455&lt;&gt;"",ドッグキャリー!$I$2,"")</f>
        <v/>
      </c>
      <c r="C455" t="str">
        <f t="shared" si="16"/>
        <v/>
      </c>
      <c r="D455" t="str">
        <f t="shared" si="17"/>
        <v/>
      </c>
      <c r="H455" s="74" t="str">
        <f>IFERROR(IF(VLOOKUP('Xlookup set'!$S455,'Xlookup set'!$A$1:$R$1239,9,FALSE)=0,"",VLOOKUP('Xlookup set'!$S455,'Xlookup set'!$A$1:$R$1239,9,FALSE)),"")</f>
        <v/>
      </c>
      <c r="I455" t="str">
        <f>IFERROR(IF(VLOOKUP('Xlookup set'!$S455,'Xlookup set'!$A$1:$R$1239,10,FALSE)=0,"",VLOOKUP('Xlookup set'!$S455,'Xlookup set'!$A$1:$R$1239,10,FALSE)),"")</f>
        <v/>
      </c>
      <c r="J455" t="str">
        <f>IFERROR(IF(VLOOKUP('Xlookup set'!$S494,'Xlookup set'!$A$1:$R$1239,11,FALSE)=0,"",VLOOKUP('Xlookup set'!$S494,'Xlookup set'!$A$1:$R$1239,11,FALSE)),"")</f>
        <v/>
      </c>
      <c r="K455" t="str">
        <f>IFERROR(IF(VLOOKUP('Xlookup set'!$S494,'Xlookup set'!$A$1:$R$1239,12,FALSE)=0,"",VLOOKUP('Xlookup set'!$S494,'Xlookup set'!$A$1:$R$1239,12,FALSE)),"")</f>
        <v/>
      </c>
      <c r="L455" t="str">
        <f>IFERROR(IF(VLOOKUP('Xlookup set'!$S494,'Xlookup set'!$A$1:$R$1239,13,FALSE)=0,"",VLOOKUP('Xlookup set'!$S494,'Xlookup set'!$A$1:$R$1239,13,FALSE)),"")</f>
        <v/>
      </c>
      <c r="M455" t="str">
        <f>IFERROR(IF(VLOOKUP('Xlookup set'!$S494,'Xlookup set'!$A$1:$R$1239,14,FALSE)=0,"",VLOOKUP('Xlookup set'!$S494,'Xlookup set'!$A$1:$R$1239,14,FALSE)),"")</f>
        <v/>
      </c>
      <c r="N455" t="str">
        <f>IFERROR(IF(VLOOKUP('Xlookup set'!$S494,'Xlookup set'!$A$1:$R$1239,15,FALSE)=0,"",VLOOKUP('Xlookup set'!$S494,'Xlookup set'!$A$1:$R$1239,15,FALSE)),"")</f>
        <v/>
      </c>
      <c r="O455" t="str">
        <f>IFERROR(IF(VLOOKUP('Xlookup set'!$S494,'Xlookup set'!$A$1:$R$1239,16,FALSE)=0,"",VLOOKUP('Xlookup set'!$S494,'Xlookup set'!$A$1:$R$1239,16,FALSE)),"")</f>
        <v/>
      </c>
      <c r="P455" t="str">
        <f t="array" aca="1" ref="P455" ca="1">IFERROR(Y2IF(VLOOKUP('Xlookup set'!$S494,'Xlookup set'!$A$1:$R$1239,17,FALSE)=0,"",VLOOKUP('Xlookup set'!$S494,'Xlookup set'!$A$1:$R$1239,17,FALSE)),"")</f>
        <v/>
      </c>
      <c r="Q455" t="str">
        <f>IFERROR(IF(VLOOKUP('Xlookup set'!$S494,'Xlookup set'!$A$1:$R$1239,18,FALSE)=0,"",VLOOKUP('Xlookup set'!$S494,'Xlookup set'!$A$1:$R$1239,18,FALSE)),"")</f>
        <v/>
      </c>
    </row>
    <row r="456" spans="1:17">
      <c r="A456" t="str">
        <f>IFERROR(VLOOKUP('Xlookup set'!$S456,'Xlookup set'!$A$1:$R$1239,2,FALSE),"")</f>
        <v/>
      </c>
      <c r="B456" t="str">
        <f>IF(I456&lt;&gt;"",ドッグキャリー!$I$2,"")</f>
        <v/>
      </c>
      <c r="C456" t="str">
        <f t="shared" si="16"/>
        <v/>
      </c>
      <c r="D456" t="str">
        <f t="shared" si="17"/>
        <v/>
      </c>
      <c r="H456" s="74" t="str">
        <f>IFERROR(IF(VLOOKUP('Xlookup set'!$S456,'Xlookup set'!$A$1:$R$1239,9,FALSE)=0,"",VLOOKUP('Xlookup set'!$S456,'Xlookup set'!$A$1:$R$1239,9,FALSE)),"")</f>
        <v/>
      </c>
      <c r="I456" t="str">
        <f>IFERROR(IF(VLOOKUP('Xlookup set'!$S456,'Xlookup set'!$A$1:$R$1239,10,FALSE)=0,"",VLOOKUP('Xlookup set'!$S456,'Xlookup set'!$A$1:$R$1239,10,FALSE)),"")</f>
        <v/>
      </c>
      <c r="J456" t="str">
        <f>IFERROR(IF(VLOOKUP('Xlookup set'!$S495,'Xlookup set'!$A$1:$R$1239,11,FALSE)=0,"",VLOOKUP('Xlookup set'!$S495,'Xlookup set'!$A$1:$R$1239,11,FALSE)),"")</f>
        <v/>
      </c>
      <c r="K456" t="str">
        <f>IFERROR(IF(VLOOKUP('Xlookup set'!$S495,'Xlookup set'!$A$1:$R$1239,12,FALSE)=0,"",VLOOKUP('Xlookup set'!$S495,'Xlookup set'!$A$1:$R$1239,12,FALSE)),"")</f>
        <v/>
      </c>
      <c r="L456" t="str">
        <f>IFERROR(IF(VLOOKUP('Xlookup set'!$S495,'Xlookup set'!$A$1:$R$1239,13,FALSE)=0,"",VLOOKUP('Xlookup set'!$S495,'Xlookup set'!$A$1:$R$1239,13,FALSE)),"")</f>
        <v/>
      </c>
      <c r="M456" t="str">
        <f>IFERROR(IF(VLOOKUP('Xlookup set'!$S495,'Xlookup set'!$A$1:$R$1239,14,FALSE)=0,"",VLOOKUP('Xlookup set'!$S495,'Xlookup set'!$A$1:$R$1239,14,FALSE)),"")</f>
        <v/>
      </c>
      <c r="N456" t="str">
        <f>IFERROR(IF(VLOOKUP('Xlookup set'!$S495,'Xlookup set'!$A$1:$R$1239,15,FALSE)=0,"",VLOOKUP('Xlookup set'!$S495,'Xlookup set'!$A$1:$R$1239,15,FALSE)),"")</f>
        <v/>
      </c>
      <c r="O456" t="str">
        <f>IFERROR(IF(VLOOKUP('Xlookup set'!$S495,'Xlookup set'!$A$1:$R$1239,16,FALSE)=0,"",VLOOKUP('Xlookup set'!$S495,'Xlookup set'!$A$1:$R$1239,16,FALSE)),"")</f>
        <v/>
      </c>
      <c r="P456" t="str">
        <f t="array" aca="1" ref="P456" ca="1">IFERROR(Y2IF(VLOOKUP('Xlookup set'!$S495,'Xlookup set'!$A$1:$R$1239,17,FALSE)=0,"",VLOOKUP('Xlookup set'!$S495,'Xlookup set'!$A$1:$R$1239,17,FALSE)),"")</f>
        <v/>
      </c>
      <c r="Q456" t="str">
        <f>IFERROR(IF(VLOOKUP('Xlookup set'!$S495,'Xlookup set'!$A$1:$R$1239,18,FALSE)=0,"",VLOOKUP('Xlookup set'!$S495,'Xlookup set'!$A$1:$R$1239,18,FALSE)),"")</f>
        <v/>
      </c>
    </row>
    <row r="457" spans="1:17">
      <c r="A457" t="str">
        <f>IFERROR(VLOOKUP('Xlookup set'!$S457,'Xlookup set'!$A$1:$R$1239,2,FALSE),"")</f>
        <v/>
      </c>
      <c r="B457" t="str">
        <f>IF(I457&lt;&gt;"",ドッグキャリー!$I$2,"")</f>
        <v/>
      </c>
      <c r="C457" t="str">
        <f t="shared" si="16"/>
        <v/>
      </c>
      <c r="D457" t="str">
        <f t="shared" si="17"/>
        <v/>
      </c>
      <c r="H457" s="74" t="str">
        <f>IFERROR(IF(VLOOKUP('Xlookup set'!$S457,'Xlookup set'!$A$1:$R$1239,9,FALSE)=0,"",VLOOKUP('Xlookup set'!$S457,'Xlookup set'!$A$1:$R$1239,9,FALSE)),"")</f>
        <v/>
      </c>
      <c r="I457" t="str">
        <f>IFERROR(IF(VLOOKUP('Xlookup set'!$S457,'Xlookup set'!$A$1:$R$1239,10,FALSE)=0,"",VLOOKUP('Xlookup set'!$S457,'Xlookup set'!$A$1:$R$1239,10,FALSE)),"")</f>
        <v/>
      </c>
      <c r="J457" t="str">
        <f>IFERROR(IF(VLOOKUP('Xlookup set'!$S496,'Xlookup set'!$A$1:$R$1239,11,FALSE)=0,"",VLOOKUP('Xlookup set'!$S496,'Xlookup set'!$A$1:$R$1239,11,FALSE)),"")</f>
        <v/>
      </c>
      <c r="K457" t="str">
        <f>IFERROR(IF(VLOOKUP('Xlookup set'!$S496,'Xlookup set'!$A$1:$R$1239,12,FALSE)=0,"",VLOOKUP('Xlookup set'!$S496,'Xlookup set'!$A$1:$R$1239,12,FALSE)),"")</f>
        <v/>
      </c>
      <c r="L457" t="str">
        <f>IFERROR(IF(VLOOKUP('Xlookup set'!$S496,'Xlookup set'!$A$1:$R$1239,13,FALSE)=0,"",VLOOKUP('Xlookup set'!$S496,'Xlookup set'!$A$1:$R$1239,13,FALSE)),"")</f>
        <v/>
      </c>
      <c r="M457" t="str">
        <f>IFERROR(IF(VLOOKUP('Xlookup set'!$S496,'Xlookup set'!$A$1:$R$1239,14,FALSE)=0,"",VLOOKUP('Xlookup set'!$S496,'Xlookup set'!$A$1:$R$1239,14,FALSE)),"")</f>
        <v/>
      </c>
      <c r="N457" t="str">
        <f>IFERROR(IF(VLOOKUP('Xlookup set'!$S496,'Xlookup set'!$A$1:$R$1239,15,FALSE)=0,"",VLOOKUP('Xlookup set'!$S496,'Xlookup set'!$A$1:$R$1239,15,FALSE)),"")</f>
        <v/>
      </c>
      <c r="O457" t="str">
        <f>IFERROR(IF(VLOOKUP('Xlookup set'!$S496,'Xlookup set'!$A$1:$R$1239,16,FALSE)=0,"",VLOOKUP('Xlookup set'!$S496,'Xlookup set'!$A$1:$R$1239,16,FALSE)),"")</f>
        <v/>
      </c>
      <c r="P457" t="str">
        <f t="array" aca="1" ref="P457" ca="1">IFERROR(Y2IF(VLOOKUP('Xlookup set'!$S496,'Xlookup set'!$A$1:$R$1239,17,FALSE)=0,"",VLOOKUP('Xlookup set'!$S496,'Xlookup set'!$A$1:$R$1239,17,FALSE)),"")</f>
        <v/>
      </c>
      <c r="Q457" t="str">
        <f>IFERROR(IF(VLOOKUP('Xlookup set'!$S496,'Xlookup set'!$A$1:$R$1239,18,FALSE)=0,"",VLOOKUP('Xlookup set'!$S496,'Xlookup set'!$A$1:$R$1239,18,FALSE)),"")</f>
        <v/>
      </c>
    </row>
    <row r="458" spans="1:17">
      <c r="A458" t="str">
        <f>IFERROR(VLOOKUP('Xlookup set'!$S458,'Xlookup set'!$A$1:$R$1239,2,FALSE),"")</f>
        <v/>
      </c>
      <c r="B458" t="str">
        <f>IF(I458&lt;&gt;"",ドッグキャリー!$I$2,"")</f>
        <v/>
      </c>
      <c r="C458" t="str">
        <f t="shared" si="16"/>
        <v/>
      </c>
      <c r="D458" t="str">
        <f t="shared" si="17"/>
        <v/>
      </c>
      <c r="H458" s="74" t="str">
        <f>IFERROR(IF(VLOOKUP('Xlookup set'!$S458,'Xlookup set'!$A$1:$R$1239,9,FALSE)=0,"",VLOOKUP('Xlookup set'!$S458,'Xlookup set'!$A$1:$R$1239,9,FALSE)),"")</f>
        <v/>
      </c>
      <c r="I458" t="str">
        <f>IFERROR(IF(VLOOKUP('Xlookup set'!$S458,'Xlookup set'!$A$1:$R$1239,10,FALSE)=0,"",VLOOKUP('Xlookup set'!$S458,'Xlookup set'!$A$1:$R$1239,10,FALSE)),"")</f>
        <v/>
      </c>
      <c r="J458" t="str">
        <f>IFERROR(IF(VLOOKUP('Xlookup set'!$S497,'Xlookup set'!$A$1:$R$1239,11,FALSE)=0,"",VLOOKUP('Xlookup set'!$S497,'Xlookup set'!$A$1:$R$1239,11,FALSE)),"")</f>
        <v/>
      </c>
      <c r="K458" t="str">
        <f>IFERROR(IF(VLOOKUP('Xlookup set'!$S497,'Xlookup set'!$A$1:$R$1239,12,FALSE)=0,"",VLOOKUP('Xlookup set'!$S497,'Xlookup set'!$A$1:$R$1239,12,FALSE)),"")</f>
        <v/>
      </c>
      <c r="L458" t="str">
        <f>IFERROR(IF(VLOOKUP('Xlookup set'!$S497,'Xlookup set'!$A$1:$R$1239,13,FALSE)=0,"",VLOOKUP('Xlookup set'!$S497,'Xlookup set'!$A$1:$R$1239,13,FALSE)),"")</f>
        <v/>
      </c>
      <c r="M458" t="str">
        <f>IFERROR(IF(VLOOKUP('Xlookup set'!$S497,'Xlookup set'!$A$1:$R$1239,14,FALSE)=0,"",VLOOKUP('Xlookup set'!$S497,'Xlookup set'!$A$1:$R$1239,14,FALSE)),"")</f>
        <v/>
      </c>
      <c r="N458" t="str">
        <f>IFERROR(IF(VLOOKUP('Xlookup set'!$S497,'Xlookup set'!$A$1:$R$1239,15,FALSE)=0,"",VLOOKUP('Xlookup set'!$S497,'Xlookup set'!$A$1:$R$1239,15,FALSE)),"")</f>
        <v/>
      </c>
      <c r="O458" t="str">
        <f>IFERROR(IF(VLOOKUP('Xlookup set'!$S497,'Xlookup set'!$A$1:$R$1239,16,FALSE)=0,"",VLOOKUP('Xlookup set'!$S497,'Xlookup set'!$A$1:$R$1239,16,FALSE)),"")</f>
        <v/>
      </c>
      <c r="P458" t="str">
        <f t="array" aca="1" ref="P458" ca="1">IFERROR(Y2IF(VLOOKUP('Xlookup set'!$S497,'Xlookup set'!$A$1:$R$1239,17,FALSE)=0,"",VLOOKUP('Xlookup set'!$S497,'Xlookup set'!$A$1:$R$1239,17,FALSE)),"")</f>
        <v/>
      </c>
      <c r="Q458" t="str">
        <f>IFERROR(IF(VLOOKUP('Xlookup set'!$S497,'Xlookup set'!$A$1:$R$1239,18,FALSE)=0,"",VLOOKUP('Xlookup set'!$S497,'Xlookup set'!$A$1:$R$1239,18,FALSE)),"")</f>
        <v/>
      </c>
    </row>
    <row r="459" spans="1:17">
      <c r="A459" t="str">
        <f>IFERROR(VLOOKUP('Xlookup set'!$S459,'Xlookup set'!$A$1:$R$1239,2,FALSE),"")</f>
        <v/>
      </c>
      <c r="B459" t="str">
        <f>IF(I459&lt;&gt;"",ドッグキャリー!$I$2,"")</f>
        <v/>
      </c>
      <c r="C459" t="str">
        <f t="shared" si="16"/>
        <v/>
      </c>
      <c r="D459" t="str">
        <f t="shared" si="17"/>
        <v/>
      </c>
      <c r="H459" s="74" t="str">
        <f>IFERROR(IF(VLOOKUP('Xlookup set'!$S459,'Xlookup set'!$A$1:$R$1239,9,FALSE)=0,"",VLOOKUP('Xlookup set'!$S459,'Xlookup set'!$A$1:$R$1239,9,FALSE)),"")</f>
        <v/>
      </c>
      <c r="I459" t="str">
        <f>IFERROR(IF(VLOOKUP('Xlookup set'!$S459,'Xlookup set'!$A$1:$R$1239,10,FALSE)=0,"",VLOOKUP('Xlookup set'!$S459,'Xlookup set'!$A$1:$R$1239,10,FALSE)),"")</f>
        <v/>
      </c>
      <c r="J459" t="str">
        <f>IFERROR(IF(VLOOKUP('Xlookup set'!$S498,'Xlookup set'!$A$1:$R$1239,11,FALSE)=0,"",VLOOKUP('Xlookup set'!$S498,'Xlookup set'!$A$1:$R$1239,11,FALSE)),"")</f>
        <v/>
      </c>
      <c r="K459" t="str">
        <f>IFERROR(IF(VLOOKUP('Xlookup set'!$S498,'Xlookup set'!$A$1:$R$1239,12,FALSE)=0,"",VLOOKUP('Xlookup set'!$S498,'Xlookup set'!$A$1:$R$1239,12,FALSE)),"")</f>
        <v/>
      </c>
      <c r="L459" t="str">
        <f>IFERROR(IF(VLOOKUP('Xlookup set'!$S498,'Xlookup set'!$A$1:$R$1239,13,FALSE)=0,"",VLOOKUP('Xlookup set'!$S498,'Xlookup set'!$A$1:$R$1239,13,FALSE)),"")</f>
        <v/>
      </c>
      <c r="M459" t="str">
        <f>IFERROR(IF(VLOOKUP('Xlookup set'!$S498,'Xlookup set'!$A$1:$R$1239,14,FALSE)=0,"",VLOOKUP('Xlookup set'!$S498,'Xlookup set'!$A$1:$R$1239,14,FALSE)),"")</f>
        <v/>
      </c>
      <c r="N459" t="str">
        <f>IFERROR(IF(VLOOKUP('Xlookup set'!$S498,'Xlookup set'!$A$1:$R$1239,15,FALSE)=0,"",VLOOKUP('Xlookup set'!$S498,'Xlookup set'!$A$1:$R$1239,15,FALSE)),"")</f>
        <v/>
      </c>
      <c r="O459" t="str">
        <f>IFERROR(IF(VLOOKUP('Xlookup set'!$S498,'Xlookup set'!$A$1:$R$1239,16,FALSE)=0,"",VLOOKUP('Xlookup set'!$S498,'Xlookup set'!$A$1:$R$1239,16,FALSE)),"")</f>
        <v/>
      </c>
      <c r="P459" t="str">
        <f t="array" aca="1" ref="P459" ca="1">IFERROR(Y2IF(VLOOKUP('Xlookup set'!$S498,'Xlookup set'!$A$1:$R$1239,17,FALSE)=0,"",VLOOKUP('Xlookup set'!$S498,'Xlookup set'!$A$1:$R$1239,17,FALSE)),"")</f>
        <v/>
      </c>
      <c r="Q459" t="str">
        <f>IFERROR(IF(VLOOKUP('Xlookup set'!$S498,'Xlookup set'!$A$1:$R$1239,18,FALSE)=0,"",VLOOKUP('Xlookup set'!$S498,'Xlookup set'!$A$1:$R$1239,18,FALSE)),"")</f>
        <v/>
      </c>
    </row>
    <row r="460" spans="1:17">
      <c r="A460" t="str">
        <f>IFERROR(VLOOKUP('Xlookup set'!$S460,'Xlookup set'!$A$1:$R$1239,2,FALSE),"")</f>
        <v/>
      </c>
      <c r="B460" t="str">
        <f>IF(I460&lt;&gt;"",ドッグキャリー!$I$2,"")</f>
        <v/>
      </c>
      <c r="C460" t="str">
        <f t="shared" si="16"/>
        <v/>
      </c>
      <c r="D460" t="str">
        <f t="shared" si="17"/>
        <v/>
      </c>
      <c r="H460" s="74" t="str">
        <f>IFERROR(IF(VLOOKUP('Xlookup set'!$S460,'Xlookup set'!$A$1:$R$1239,9,FALSE)=0,"",VLOOKUP('Xlookup set'!$S460,'Xlookup set'!$A$1:$R$1239,9,FALSE)),"")</f>
        <v/>
      </c>
      <c r="I460" t="str">
        <f>IFERROR(IF(VLOOKUP('Xlookup set'!$S460,'Xlookup set'!$A$1:$R$1239,10,FALSE)=0,"",VLOOKUP('Xlookup set'!$S460,'Xlookup set'!$A$1:$R$1239,10,FALSE)),"")</f>
        <v/>
      </c>
      <c r="J460" t="str">
        <f>IFERROR(IF(VLOOKUP('Xlookup set'!$S499,'Xlookup set'!$A$1:$R$1239,11,FALSE)=0,"",VLOOKUP('Xlookup set'!$S499,'Xlookup set'!$A$1:$R$1239,11,FALSE)),"")</f>
        <v/>
      </c>
      <c r="K460" t="str">
        <f>IFERROR(IF(VLOOKUP('Xlookup set'!$S499,'Xlookup set'!$A$1:$R$1239,12,FALSE)=0,"",VLOOKUP('Xlookup set'!$S499,'Xlookup set'!$A$1:$R$1239,12,FALSE)),"")</f>
        <v/>
      </c>
      <c r="L460" t="str">
        <f>IFERROR(IF(VLOOKUP('Xlookup set'!$S499,'Xlookup set'!$A$1:$R$1239,13,FALSE)=0,"",VLOOKUP('Xlookup set'!$S499,'Xlookup set'!$A$1:$R$1239,13,FALSE)),"")</f>
        <v/>
      </c>
      <c r="M460" t="str">
        <f>IFERROR(IF(VLOOKUP('Xlookup set'!$S499,'Xlookup set'!$A$1:$R$1239,14,FALSE)=0,"",VLOOKUP('Xlookup set'!$S499,'Xlookup set'!$A$1:$R$1239,14,FALSE)),"")</f>
        <v/>
      </c>
      <c r="N460" t="str">
        <f>IFERROR(IF(VLOOKUP('Xlookup set'!$S499,'Xlookup set'!$A$1:$R$1239,15,FALSE)=0,"",VLOOKUP('Xlookup set'!$S499,'Xlookup set'!$A$1:$R$1239,15,FALSE)),"")</f>
        <v/>
      </c>
      <c r="O460" t="str">
        <f>IFERROR(IF(VLOOKUP('Xlookup set'!$S499,'Xlookup set'!$A$1:$R$1239,16,FALSE)=0,"",VLOOKUP('Xlookup set'!$S499,'Xlookup set'!$A$1:$R$1239,16,FALSE)),"")</f>
        <v/>
      </c>
      <c r="P460" t="str">
        <f t="array" aca="1" ref="P460" ca="1">IFERROR(Y2IF(VLOOKUP('Xlookup set'!$S499,'Xlookup set'!$A$1:$R$1239,17,FALSE)=0,"",VLOOKUP('Xlookup set'!$S499,'Xlookup set'!$A$1:$R$1239,17,FALSE)),"")</f>
        <v/>
      </c>
      <c r="Q460" t="str">
        <f>IFERROR(IF(VLOOKUP('Xlookup set'!$S499,'Xlookup set'!$A$1:$R$1239,18,FALSE)=0,"",VLOOKUP('Xlookup set'!$S499,'Xlookup set'!$A$1:$R$1239,18,FALSE)),"")</f>
        <v/>
      </c>
    </row>
    <row r="461" spans="1:17">
      <c r="A461" t="str">
        <f>IFERROR(VLOOKUP('Xlookup set'!$S461,'Xlookup set'!$A$1:$R$1239,2,FALSE),"")</f>
        <v/>
      </c>
      <c r="B461" t="str">
        <f>IF(I461&lt;&gt;"",ドッグキャリー!$I$2,"")</f>
        <v/>
      </c>
      <c r="C461" t="str">
        <f t="shared" si="16"/>
        <v/>
      </c>
      <c r="D461" t="str">
        <f t="shared" si="17"/>
        <v/>
      </c>
      <c r="H461" s="74" t="str">
        <f>IFERROR(IF(VLOOKUP('Xlookup set'!$S461,'Xlookup set'!$A$1:$R$1239,9,FALSE)=0,"",VLOOKUP('Xlookup set'!$S461,'Xlookup set'!$A$1:$R$1239,9,FALSE)),"")</f>
        <v/>
      </c>
      <c r="I461" t="str">
        <f>IFERROR(IF(VLOOKUP('Xlookup set'!$S461,'Xlookup set'!$A$1:$R$1239,10,FALSE)=0,"",VLOOKUP('Xlookup set'!$S461,'Xlookup set'!$A$1:$R$1239,10,FALSE)),"")</f>
        <v/>
      </c>
      <c r="J461" t="str">
        <f>IFERROR(IF(VLOOKUP('Xlookup set'!$S500,'Xlookup set'!$A$1:$R$1239,11,FALSE)=0,"",VLOOKUP('Xlookup set'!$S500,'Xlookup set'!$A$1:$R$1239,11,FALSE)),"")</f>
        <v/>
      </c>
      <c r="K461" t="str">
        <f>IFERROR(IF(VLOOKUP('Xlookup set'!$S500,'Xlookup set'!$A$1:$R$1239,12,FALSE)=0,"",VLOOKUP('Xlookup set'!$S500,'Xlookup set'!$A$1:$R$1239,12,FALSE)),"")</f>
        <v/>
      </c>
      <c r="L461" t="str">
        <f>IFERROR(IF(VLOOKUP('Xlookup set'!$S500,'Xlookup set'!$A$1:$R$1239,13,FALSE)=0,"",VLOOKUP('Xlookup set'!$S500,'Xlookup set'!$A$1:$R$1239,13,FALSE)),"")</f>
        <v/>
      </c>
      <c r="M461" t="str">
        <f>IFERROR(IF(VLOOKUP('Xlookup set'!$S500,'Xlookup set'!$A$1:$R$1239,14,FALSE)=0,"",VLOOKUP('Xlookup set'!$S500,'Xlookup set'!$A$1:$R$1239,14,FALSE)),"")</f>
        <v/>
      </c>
      <c r="N461" t="str">
        <f>IFERROR(IF(VLOOKUP('Xlookup set'!$S500,'Xlookup set'!$A$1:$R$1239,15,FALSE)=0,"",VLOOKUP('Xlookup set'!$S500,'Xlookup set'!$A$1:$R$1239,15,FALSE)),"")</f>
        <v/>
      </c>
      <c r="O461" t="str">
        <f>IFERROR(IF(VLOOKUP('Xlookup set'!$S500,'Xlookup set'!$A$1:$R$1239,16,FALSE)=0,"",VLOOKUP('Xlookup set'!$S500,'Xlookup set'!$A$1:$R$1239,16,FALSE)),"")</f>
        <v/>
      </c>
      <c r="P461" t="str">
        <f t="array" aca="1" ref="P461" ca="1">IFERROR(Y2IF(VLOOKUP('Xlookup set'!$S500,'Xlookup set'!$A$1:$R$1239,17,FALSE)=0,"",VLOOKUP('Xlookup set'!$S500,'Xlookup set'!$A$1:$R$1239,17,FALSE)),"")</f>
        <v/>
      </c>
      <c r="Q461" t="str">
        <f>IFERROR(IF(VLOOKUP('Xlookup set'!$S500,'Xlookup set'!$A$1:$R$1239,18,FALSE)=0,"",VLOOKUP('Xlookup set'!$S500,'Xlookup set'!$A$1:$R$1239,18,FALSE)),"")</f>
        <v/>
      </c>
    </row>
    <row r="462" spans="1:17">
      <c r="A462" t="str">
        <f>IFERROR(VLOOKUP('Xlookup set'!$S462,'Xlookup set'!$A$1:$R$1239,2,FALSE),"")</f>
        <v/>
      </c>
      <c r="B462" t="str">
        <f>IF(I462&lt;&gt;"",ドッグキャリー!$I$2,"")</f>
        <v/>
      </c>
      <c r="C462" t="str">
        <f t="shared" si="16"/>
        <v/>
      </c>
      <c r="D462" t="str">
        <f t="shared" si="17"/>
        <v/>
      </c>
      <c r="H462" s="74" t="str">
        <f>IFERROR(IF(VLOOKUP('Xlookup set'!$S462,'Xlookup set'!$A$1:$R$1239,9,FALSE)=0,"",VLOOKUP('Xlookup set'!$S462,'Xlookup set'!$A$1:$R$1239,9,FALSE)),"")</f>
        <v/>
      </c>
      <c r="I462" t="str">
        <f>IFERROR(IF(VLOOKUP('Xlookup set'!$S462,'Xlookup set'!$A$1:$R$1239,10,FALSE)=0,"",VLOOKUP('Xlookup set'!$S462,'Xlookup set'!$A$1:$R$1239,10,FALSE)),"")</f>
        <v/>
      </c>
      <c r="J462" t="str">
        <f>IFERROR(IF(VLOOKUP('Xlookup set'!$S501,'Xlookup set'!$A$1:$R$1239,11,FALSE)=0,"",VLOOKUP('Xlookup set'!$S501,'Xlookup set'!$A$1:$R$1239,11,FALSE)),"")</f>
        <v/>
      </c>
      <c r="K462" t="str">
        <f>IFERROR(IF(VLOOKUP('Xlookup set'!$S501,'Xlookup set'!$A$1:$R$1239,12,FALSE)=0,"",VLOOKUP('Xlookup set'!$S501,'Xlookup set'!$A$1:$R$1239,12,FALSE)),"")</f>
        <v/>
      </c>
      <c r="L462" t="str">
        <f>IFERROR(IF(VLOOKUP('Xlookup set'!$S501,'Xlookup set'!$A$1:$R$1239,13,FALSE)=0,"",VLOOKUP('Xlookup set'!$S501,'Xlookup set'!$A$1:$R$1239,13,FALSE)),"")</f>
        <v/>
      </c>
      <c r="M462" t="str">
        <f>IFERROR(IF(VLOOKUP('Xlookup set'!$S501,'Xlookup set'!$A$1:$R$1239,14,FALSE)=0,"",VLOOKUP('Xlookup set'!$S501,'Xlookup set'!$A$1:$R$1239,14,FALSE)),"")</f>
        <v/>
      </c>
      <c r="N462" t="str">
        <f>IFERROR(IF(VLOOKUP('Xlookup set'!$S501,'Xlookup set'!$A$1:$R$1239,15,FALSE)=0,"",VLOOKUP('Xlookup set'!$S501,'Xlookup set'!$A$1:$R$1239,15,FALSE)),"")</f>
        <v/>
      </c>
      <c r="O462" t="str">
        <f>IFERROR(IF(VLOOKUP('Xlookup set'!$S501,'Xlookup set'!$A$1:$R$1239,16,FALSE)=0,"",VLOOKUP('Xlookup set'!$S501,'Xlookup set'!$A$1:$R$1239,16,FALSE)),"")</f>
        <v/>
      </c>
      <c r="P462" t="str">
        <f t="array" aca="1" ref="P462" ca="1">IFERROR(Y2IF(VLOOKUP('Xlookup set'!$S501,'Xlookup set'!$A$1:$R$1239,17,FALSE)=0,"",VLOOKUP('Xlookup set'!$S501,'Xlookup set'!$A$1:$R$1239,17,FALSE)),"")</f>
        <v/>
      </c>
      <c r="Q462" t="str">
        <f>IFERROR(IF(VLOOKUP('Xlookup set'!$S501,'Xlookup set'!$A$1:$R$1239,18,FALSE)=0,"",VLOOKUP('Xlookup set'!$S501,'Xlookup set'!$A$1:$R$1239,18,FALSE)),"")</f>
        <v/>
      </c>
    </row>
    <row r="463" spans="1:17">
      <c r="A463" t="str">
        <f>IFERROR(VLOOKUP('Xlookup set'!$S463,'Xlookup set'!$A$1:$R$1239,2,FALSE),"")</f>
        <v/>
      </c>
      <c r="B463" t="str">
        <f>IF(I463&lt;&gt;"",ドッグキャリー!$I$2,"")</f>
        <v/>
      </c>
      <c r="C463" t="str">
        <f t="shared" si="16"/>
        <v/>
      </c>
      <c r="D463" t="str">
        <f t="shared" si="17"/>
        <v/>
      </c>
      <c r="H463" s="74" t="str">
        <f>IFERROR(IF(VLOOKUP('Xlookup set'!$S463,'Xlookup set'!$A$1:$R$1239,9,FALSE)=0,"",VLOOKUP('Xlookup set'!$S463,'Xlookup set'!$A$1:$R$1239,9,FALSE)),"")</f>
        <v/>
      </c>
      <c r="I463" t="str">
        <f>IFERROR(IF(VLOOKUP('Xlookup set'!$S463,'Xlookup set'!$A$1:$R$1239,10,FALSE)=0,"",VLOOKUP('Xlookup set'!$S463,'Xlookup set'!$A$1:$R$1239,10,FALSE)),"")</f>
        <v/>
      </c>
      <c r="J463" t="str">
        <f>IFERROR(IF(VLOOKUP('Xlookup set'!$S502,'Xlookup set'!$A$1:$R$1239,11,FALSE)=0,"",VLOOKUP('Xlookup set'!$S502,'Xlookup set'!$A$1:$R$1239,11,FALSE)),"")</f>
        <v/>
      </c>
      <c r="K463" t="str">
        <f>IFERROR(IF(VLOOKUP('Xlookup set'!$S502,'Xlookup set'!$A$1:$R$1239,12,FALSE)=0,"",VLOOKUP('Xlookup set'!$S502,'Xlookup set'!$A$1:$R$1239,12,FALSE)),"")</f>
        <v/>
      </c>
      <c r="L463" t="str">
        <f>IFERROR(IF(VLOOKUP('Xlookup set'!$S502,'Xlookup set'!$A$1:$R$1239,13,FALSE)=0,"",VLOOKUP('Xlookup set'!$S502,'Xlookup set'!$A$1:$R$1239,13,FALSE)),"")</f>
        <v/>
      </c>
      <c r="M463" t="str">
        <f>IFERROR(IF(VLOOKUP('Xlookup set'!$S502,'Xlookup set'!$A$1:$R$1239,14,FALSE)=0,"",VLOOKUP('Xlookup set'!$S502,'Xlookup set'!$A$1:$R$1239,14,FALSE)),"")</f>
        <v/>
      </c>
      <c r="N463" t="str">
        <f>IFERROR(IF(VLOOKUP('Xlookup set'!$S502,'Xlookup set'!$A$1:$R$1239,15,FALSE)=0,"",VLOOKUP('Xlookup set'!$S502,'Xlookup set'!$A$1:$R$1239,15,FALSE)),"")</f>
        <v/>
      </c>
      <c r="O463" t="str">
        <f>IFERROR(IF(VLOOKUP('Xlookup set'!$S502,'Xlookup set'!$A$1:$R$1239,16,FALSE)=0,"",VLOOKUP('Xlookup set'!$S502,'Xlookup set'!$A$1:$R$1239,16,FALSE)),"")</f>
        <v/>
      </c>
      <c r="P463" t="str">
        <f t="array" aca="1" ref="P463" ca="1">IFERROR(Y2IF(VLOOKUP('Xlookup set'!$S502,'Xlookup set'!$A$1:$R$1239,17,FALSE)=0,"",VLOOKUP('Xlookup set'!$S502,'Xlookup set'!$A$1:$R$1239,17,FALSE)),"")</f>
        <v/>
      </c>
      <c r="Q463" t="str">
        <f>IFERROR(IF(VLOOKUP('Xlookup set'!$S502,'Xlookup set'!$A$1:$R$1239,18,FALSE)=0,"",VLOOKUP('Xlookup set'!$S502,'Xlookup set'!$A$1:$R$1239,18,FALSE)),"")</f>
        <v/>
      </c>
    </row>
    <row r="464" spans="1:17">
      <c r="A464" t="str">
        <f>IFERROR(VLOOKUP('Xlookup set'!$S464,'Xlookup set'!$A$1:$R$1239,2,FALSE),"")</f>
        <v/>
      </c>
      <c r="B464" t="str">
        <f>IF(I464&lt;&gt;"",ドッグキャリー!$I$2,"")</f>
        <v/>
      </c>
      <c r="C464" t="str">
        <f t="shared" si="16"/>
        <v/>
      </c>
      <c r="D464" t="str">
        <f t="shared" si="17"/>
        <v/>
      </c>
      <c r="H464" s="74" t="str">
        <f>IFERROR(IF(VLOOKUP('Xlookup set'!$S464,'Xlookup set'!$A$1:$R$1239,9,FALSE)=0,"",VLOOKUP('Xlookup set'!$S464,'Xlookup set'!$A$1:$R$1239,9,FALSE)),"")</f>
        <v/>
      </c>
      <c r="I464" t="str">
        <f>IFERROR(IF(VLOOKUP('Xlookup set'!$S464,'Xlookup set'!$A$1:$R$1239,10,FALSE)=0,"",VLOOKUP('Xlookup set'!$S464,'Xlookup set'!$A$1:$R$1239,10,FALSE)),"")</f>
        <v/>
      </c>
      <c r="J464" t="str">
        <f>IFERROR(IF(VLOOKUP('Xlookup set'!$S503,'Xlookup set'!$A$1:$R$1239,11,FALSE)=0,"",VLOOKUP('Xlookup set'!$S503,'Xlookup set'!$A$1:$R$1239,11,FALSE)),"")</f>
        <v/>
      </c>
      <c r="K464" t="str">
        <f>IFERROR(IF(VLOOKUP('Xlookup set'!$S503,'Xlookup set'!$A$1:$R$1239,12,FALSE)=0,"",VLOOKUP('Xlookup set'!$S503,'Xlookup set'!$A$1:$R$1239,12,FALSE)),"")</f>
        <v/>
      </c>
      <c r="L464" t="str">
        <f>IFERROR(IF(VLOOKUP('Xlookup set'!$S503,'Xlookup set'!$A$1:$R$1239,13,FALSE)=0,"",VLOOKUP('Xlookup set'!$S503,'Xlookup set'!$A$1:$R$1239,13,FALSE)),"")</f>
        <v/>
      </c>
      <c r="M464" t="str">
        <f>IFERROR(IF(VLOOKUP('Xlookup set'!$S503,'Xlookup set'!$A$1:$R$1239,14,FALSE)=0,"",VLOOKUP('Xlookup set'!$S503,'Xlookup set'!$A$1:$R$1239,14,FALSE)),"")</f>
        <v/>
      </c>
      <c r="N464" t="str">
        <f>IFERROR(IF(VLOOKUP('Xlookup set'!$S503,'Xlookup set'!$A$1:$R$1239,15,FALSE)=0,"",VLOOKUP('Xlookup set'!$S503,'Xlookup set'!$A$1:$R$1239,15,FALSE)),"")</f>
        <v/>
      </c>
      <c r="O464" t="str">
        <f>IFERROR(IF(VLOOKUP('Xlookup set'!$S503,'Xlookup set'!$A$1:$R$1239,16,FALSE)=0,"",VLOOKUP('Xlookup set'!$S503,'Xlookup set'!$A$1:$R$1239,16,FALSE)),"")</f>
        <v/>
      </c>
      <c r="P464" t="str">
        <f t="array" aca="1" ref="P464" ca="1">IFERROR(Y2IF(VLOOKUP('Xlookup set'!$S503,'Xlookup set'!$A$1:$R$1239,17,FALSE)=0,"",VLOOKUP('Xlookup set'!$S503,'Xlookup set'!$A$1:$R$1239,17,FALSE)),"")</f>
        <v/>
      </c>
      <c r="Q464" t="str">
        <f>IFERROR(IF(VLOOKUP('Xlookup set'!$S503,'Xlookup set'!$A$1:$R$1239,18,FALSE)=0,"",VLOOKUP('Xlookup set'!$S503,'Xlookup set'!$A$1:$R$1239,18,FALSE)),"")</f>
        <v/>
      </c>
    </row>
    <row r="465" spans="1:17">
      <c r="A465" t="str">
        <f>IFERROR(VLOOKUP('Xlookup set'!$S465,'Xlookup set'!$A$1:$R$1239,2,FALSE),"")</f>
        <v/>
      </c>
      <c r="B465" t="str">
        <f>IF(I465&lt;&gt;"",ドッグキャリー!$I$2,"")</f>
        <v/>
      </c>
      <c r="C465" t="str">
        <f t="shared" si="16"/>
        <v/>
      </c>
      <c r="D465" t="str">
        <f t="shared" si="17"/>
        <v/>
      </c>
      <c r="H465" s="74" t="str">
        <f>IFERROR(IF(VLOOKUP('Xlookup set'!$S465,'Xlookup set'!$A$1:$R$1239,9,FALSE)=0,"",VLOOKUP('Xlookup set'!$S465,'Xlookup set'!$A$1:$R$1239,9,FALSE)),"")</f>
        <v/>
      </c>
      <c r="I465" t="str">
        <f>IFERROR(IF(VLOOKUP('Xlookup set'!$S465,'Xlookup set'!$A$1:$R$1239,10,FALSE)=0,"",VLOOKUP('Xlookup set'!$S465,'Xlookup set'!$A$1:$R$1239,10,FALSE)),"")</f>
        <v/>
      </c>
      <c r="J465" t="str">
        <f>IFERROR(IF(VLOOKUP('Xlookup set'!$S504,'Xlookup set'!$A$1:$R$1239,11,FALSE)=0,"",VLOOKUP('Xlookup set'!$S504,'Xlookup set'!$A$1:$R$1239,11,FALSE)),"")</f>
        <v/>
      </c>
      <c r="K465" t="str">
        <f>IFERROR(IF(VLOOKUP('Xlookup set'!$S504,'Xlookup set'!$A$1:$R$1239,12,FALSE)=0,"",VLOOKUP('Xlookup set'!$S504,'Xlookup set'!$A$1:$R$1239,12,FALSE)),"")</f>
        <v/>
      </c>
      <c r="L465" t="str">
        <f>IFERROR(IF(VLOOKUP('Xlookup set'!$S504,'Xlookup set'!$A$1:$R$1239,13,FALSE)=0,"",VLOOKUP('Xlookup set'!$S504,'Xlookup set'!$A$1:$R$1239,13,FALSE)),"")</f>
        <v/>
      </c>
      <c r="M465" t="str">
        <f>IFERROR(IF(VLOOKUP('Xlookup set'!$S504,'Xlookup set'!$A$1:$R$1239,14,FALSE)=0,"",VLOOKUP('Xlookup set'!$S504,'Xlookup set'!$A$1:$R$1239,14,FALSE)),"")</f>
        <v/>
      </c>
      <c r="N465" t="str">
        <f>IFERROR(IF(VLOOKUP('Xlookup set'!$S504,'Xlookup set'!$A$1:$R$1239,15,FALSE)=0,"",VLOOKUP('Xlookup set'!$S504,'Xlookup set'!$A$1:$R$1239,15,FALSE)),"")</f>
        <v/>
      </c>
      <c r="O465" t="str">
        <f>IFERROR(IF(VLOOKUP('Xlookup set'!$S504,'Xlookup set'!$A$1:$R$1239,16,FALSE)=0,"",VLOOKUP('Xlookup set'!$S504,'Xlookup set'!$A$1:$R$1239,16,FALSE)),"")</f>
        <v/>
      </c>
      <c r="P465" t="str">
        <f t="array" aca="1" ref="P465" ca="1">IFERROR(Y2IF(VLOOKUP('Xlookup set'!$S504,'Xlookup set'!$A$1:$R$1239,17,FALSE)=0,"",VLOOKUP('Xlookup set'!$S504,'Xlookup set'!$A$1:$R$1239,17,FALSE)),"")</f>
        <v/>
      </c>
      <c r="Q465" t="str">
        <f>IFERROR(IF(VLOOKUP('Xlookup set'!$S504,'Xlookup set'!$A$1:$R$1239,18,FALSE)=0,"",VLOOKUP('Xlookup set'!$S504,'Xlookup set'!$A$1:$R$1239,18,FALSE)),"")</f>
        <v/>
      </c>
    </row>
    <row r="466" spans="1:17">
      <c r="A466" t="str">
        <f>IFERROR(VLOOKUP('Xlookup set'!$S466,'Xlookup set'!$A$1:$R$1239,2,FALSE),"")</f>
        <v/>
      </c>
      <c r="B466" t="str">
        <f>IF(I466&lt;&gt;"",ドッグキャリー!$I$2,"")</f>
        <v/>
      </c>
      <c r="C466" t="str">
        <f t="shared" si="16"/>
        <v/>
      </c>
      <c r="D466" t="str">
        <f t="shared" si="17"/>
        <v/>
      </c>
      <c r="H466" s="74" t="str">
        <f>IFERROR(IF(VLOOKUP('Xlookup set'!$S466,'Xlookup set'!$A$1:$R$1239,9,FALSE)=0,"",VLOOKUP('Xlookup set'!$S466,'Xlookup set'!$A$1:$R$1239,9,FALSE)),"")</f>
        <v/>
      </c>
      <c r="I466" t="str">
        <f>IFERROR(IF(VLOOKUP('Xlookup set'!$S466,'Xlookup set'!$A$1:$R$1239,10,FALSE)=0,"",VLOOKUP('Xlookup set'!$S466,'Xlookup set'!$A$1:$R$1239,10,FALSE)),"")</f>
        <v/>
      </c>
      <c r="J466" t="str">
        <f>IFERROR(IF(VLOOKUP('Xlookup set'!$S505,'Xlookup set'!$A$1:$R$1239,11,FALSE)=0,"",VLOOKUP('Xlookup set'!$S505,'Xlookup set'!$A$1:$R$1239,11,FALSE)),"")</f>
        <v/>
      </c>
      <c r="K466" t="str">
        <f>IFERROR(IF(VLOOKUP('Xlookup set'!$S505,'Xlookup set'!$A$1:$R$1239,12,FALSE)=0,"",VLOOKUP('Xlookup set'!$S505,'Xlookup set'!$A$1:$R$1239,12,FALSE)),"")</f>
        <v/>
      </c>
      <c r="L466" t="str">
        <f>IFERROR(IF(VLOOKUP('Xlookup set'!$S505,'Xlookup set'!$A$1:$R$1239,13,FALSE)=0,"",VLOOKUP('Xlookup set'!$S505,'Xlookup set'!$A$1:$R$1239,13,FALSE)),"")</f>
        <v/>
      </c>
      <c r="M466" t="str">
        <f>IFERROR(IF(VLOOKUP('Xlookup set'!$S505,'Xlookup set'!$A$1:$R$1239,14,FALSE)=0,"",VLOOKUP('Xlookup set'!$S505,'Xlookup set'!$A$1:$R$1239,14,FALSE)),"")</f>
        <v/>
      </c>
      <c r="N466" t="str">
        <f>IFERROR(IF(VLOOKUP('Xlookup set'!$S505,'Xlookup set'!$A$1:$R$1239,15,FALSE)=0,"",VLOOKUP('Xlookup set'!$S505,'Xlookup set'!$A$1:$R$1239,15,FALSE)),"")</f>
        <v/>
      </c>
      <c r="O466" t="str">
        <f>IFERROR(IF(VLOOKUP('Xlookup set'!$S505,'Xlookup set'!$A$1:$R$1239,16,FALSE)=0,"",VLOOKUP('Xlookup set'!$S505,'Xlookup set'!$A$1:$R$1239,16,FALSE)),"")</f>
        <v/>
      </c>
      <c r="P466" t="str">
        <f t="array" aca="1" ref="P466" ca="1">IFERROR(Y2IF(VLOOKUP('Xlookup set'!$S505,'Xlookup set'!$A$1:$R$1239,17,FALSE)=0,"",VLOOKUP('Xlookup set'!$S505,'Xlookup set'!$A$1:$R$1239,17,FALSE)),"")</f>
        <v/>
      </c>
      <c r="Q466" t="str">
        <f>IFERROR(IF(VLOOKUP('Xlookup set'!$S505,'Xlookup set'!$A$1:$R$1239,18,FALSE)=0,"",VLOOKUP('Xlookup set'!$S505,'Xlookup set'!$A$1:$R$1239,18,FALSE)),"")</f>
        <v/>
      </c>
    </row>
    <row r="467" spans="1:17">
      <c r="A467" t="str">
        <f>IFERROR(VLOOKUP('Xlookup set'!$S467,'Xlookup set'!$A$1:$R$1239,2,FALSE),"")</f>
        <v/>
      </c>
      <c r="B467" t="str">
        <f>IF(I467&lt;&gt;"",ドッグキャリー!$I$2,"")</f>
        <v/>
      </c>
      <c r="C467" t="str">
        <f t="shared" si="16"/>
        <v/>
      </c>
      <c r="D467" t="str">
        <f t="shared" si="17"/>
        <v/>
      </c>
      <c r="H467" s="74" t="str">
        <f>IFERROR(IF(VLOOKUP('Xlookup set'!$S467,'Xlookup set'!$A$1:$R$1239,9,FALSE)=0,"",VLOOKUP('Xlookup set'!$S467,'Xlookup set'!$A$1:$R$1239,9,FALSE)),"")</f>
        <v/>
      </c>
      <c r="I467" t="str">
        <f>IFERROR(IF(VLOOKUP('Xlookup set'!$S467,'Xlookup set'!$A$1:$R$1239,10,FALSE)=0,"",VLOOKUP('Xlookup set'!$S467,'Xlookup set'!$A$1:$R$1239,10,FALSE)),"")</f>
        <v/>
      </c>
      <c r="J467" t="str">
        <f>IFERROR(IF(VLOOKUP('Xlookup set'!$S506,'Xlookup set'!$A$1:$R$1239,11,FALSE)=0,"",VLOOKUP('Xlookup set'!$S506,'Xlookup set'!$A$1:$R$1239,11,FALSE)),"")</f>
        <v/>
      </c>
      <c r="K467" t="str">
        <f>IFERROR(IF(VLOOKUP('Xlookup set'!$S506,'Xlookup set'!$A$1:$R$1239,12,FALSE)=0,"",VLOOKUP('Xlookup set'!$S506,'Xlookup set'!$A$1:$R$1239,12,FALSE)),"")</f>
        <v/>
      </c>
      <c r="L467" t="str">
        <f>IFERROR(IF(VLOOKUP('Xlookup set'!$S506,'Xlookup set'!$A$1:$R$1239,13,FALSE)=0,"",VLOOKUP('Xlookup set'!$S506,'Xlookup set'!$A$1:$R$1239,13,FALSE)),"")</f>
        <v/>
      </c>
      <c r="M467" t="str">
        <f>IFERROR(IF(VLOOKUP('Xlookup set'!$S506,'Xlookup set'!$A$1:$R$1239,14,FALSE)=0,"",VLOOKUP('Xlookup set'!$S506,'Xlookup set'!$A$1:$R$1239,14,FALSE)),"")</f>
        <v/>
      </c>
      <c r="N467" t="str">
        <f>IFERROR(IF(VLOOKUP('Xlookup set'!$S506,'Xlookup set'!$A$1:$R$1239,15,FALSE)=0,"",VLOOKUP('Xlookup set'!$S506,'Xlookup set'!$A$1:$R$1239,15,FALSE)),"")</f>
        <v/>
      </c>
      <c r="O467" t="str">
        <f>IFERROR(IF(VLOOKUP('Xlookup set'!$S506,'Xlookup set'!$A$1:$R$1239,16,FALSE)=0,"",VLOOKUP('Xlookup set'!$S506,'Xlookup set'!$A$1:$R$1239,16,FALSE)),"")</f>
        <v/>
      </c>
      <c r="P467" t="str">
        <f t="array" aca="1" ref="P467" ca="1">IFERROR(Y2IF(VLOOKUP('Xlookup set'!$S506,'Xlookup set'!$A$1:$R$1239,17,FALSE)=0,"",VLOOKUP('Xlookup set'!$S506,'Xlookup set'!$A$1:$R$1239,17,FALSE)),"")</f>
        <v/>
      </c>
      <c r="Q467" t="str">
        <f>IFERROR(IF(VLOOKUP('Xlookup set'!$S506,'Xlookup set'!$A$1:$R$1239,18,FALSE)=0,"",VLOOKUP('Xlookup set'!$S506,'Xlookup set'!$A$1:$R$1239,18,FALSE)),"")</f>
        <v/>
      </c>
    </row>
    <row r="468" spans="1:17">
      <c r="A468" t="str">
        <f>IFERROR(VLOOKUP('Xlookup set'!$S468,'Xlookup set'!$A$1:$R$1239,2,FALSE),"")</f>
        <v/>
      </c>
      <c r="B468" t="str">
        <f>IF(I468&lt;&gt;"",ドッグキャリー!$I$2,"")</f>
        <v/>
      </c>
      <c r="C468" t="str">
        <f t="shared" si="16"/>
        <v/>
      </c>
      <c r="D468" t="str">
        <f t="shared" si="17"/>
        <v/>
      </c>
      <c r="H468" s="74" t="str">
        <f>IFERROR(IF(VLOOKUP('Xlookup set'!$S468,'Xlookup set'!$A$1:$R$1239,9,FALSE)=0,"",VLOOKUP('Xlookup set'!$S468,'Xlookup set'!$A$1:$R$1239,9,FALSE)),"")</f>
        <v/>
      </c>
      <c r="I468" t="str">
        <f>IFERROR(IF(VLOOKUP('Xlookup set'!$S468,'Xlookup set'!$A$1:$R$1239,10,FALSE)=0,"",VLOOKUP('Xlookup set'!$S468,'Xlookup set'!$A$1:$R$1239,10,FALSE)),"")</f>
        <v/>
      </c>
      <c r="J468" t="str">
        <f>IFERROR(IF(VLOOKUP('Xlookup set'!$S507,'Xlookup set'!$A$1:$R$1239,11,FALSE)=0,"",VLOOKUP('Xlookup set'!$S507,'Xlookup set'!$A$1:$R$1239,11,FALSE)),"")</f>
        <v/>
      </c>
      <c r="K468" t="str">
        <f>IFERROR(IF(VLOOKUP('Xlookup set'!$S507,'Xlookup set'!$A$1:$R$1239,12,FALSE)=0,"",VLOOKUP('Xlookup set'!$S507,'Xlookup set'!$A$1:$R$1239,12,FALSE)),"")</f>
        <v/>
      </c>
      <c r="L468" t="str">
        <f>IFERROR(IF(VLOOKUP('Xlookup set'!$S507,'Xlookup set'!$A$1:$R$1239,13,FALSE)=0,"",VLOOKUP('Xlookup set'!$S507,'Xlookup set'!$A$1:$R$1239,13,FALSE)),"")</f>
        <v/>
      </c>
      <c r="M468" t="str">
        <f>IFERROR(IF(VLOOKUP('Xlookup set'!$S507,'Xlookup set'!$A$1:$R$1239,14,FALSE)=0,"",VLOOKUP('Xlookup set'!$S507,'Xlookup set'!$A$1:$R$1239,14,FALSE)),"")</f>
        <v/>
      </c>
      <c r="N468" t="str">
        <f>IFERROR(IF(VLOOKUP('Xlookup set'!$S507,'Xlookup set'!$A$1:$R$1239,15,FALSE)=0,"",VLOOKUP('Xlookup set'!$S507,'Xlookup set'!$A$1:$R$1239,15,FALSE)),"")</f>
        <v/>
      </c>
      <c r="O468" t="str">
        <f>IFERROR(IF(VLOOKUP('Xlookup set'!$S507,'Xlookup set'!$A$1:$R$1239,16,FALSE)=0,"",VLOOKUP('Xlookup set'!$S507,'Xlookup set'!$A$1:$R$1239,16,FALSE)),"")</f>
        <v/>
      </c>
      <c r="P468" t="str">
        <f t="array" aca="1" ref="P468" ca="1">IFERROR(Y2IF(VLOOKUP('Xlookup set'!$S507,'Xlookup set'!$A$1:$R$1239,17,FALSE)=0,"",VLOOKUP('Xlookup set'!$S507,'Xlookup set'!$A$1:$R$1239,17,FALSE)),"")</f>
        <v/>
      </c>
      <c r="Q468" t="str">
        <f>IFERROR(IF(VLOOKUP('Xlookup set'!$S507,'Xlookup set'!$A$1:$R$1239,18,FALSE)=0,"",VLOOKUP('Xlookup set'!$S507,'Xlookup set'!$A$1:$R$1239,18,FALSE)),"")</f>
        <v/>
      </c>
    </row>
    <row r="469" spans="1:17">
      <c r="A469" t="str">
        <f>IFERROR(VLOOKUP('Xlookup set'!$S469,'Xlookup set'!$A$1:$R$1239,2,FALSE),"")</f>
        <v/>
      </c>
      <c r="B469" t="str">
        <f>IF(I469&lt;&gt;"",ドッグキャリー!$I$2,"")</f>
        <v/>
      </c>
      <c r="C469" t="str">
        <f t="shared" si="16"/>
        <v/>
      </c>
      <c r="D469" t="str">
        <f t="shared" si="17"/>
        <v/>
      </c>
      <c r="H469" s="74" t="str">
        <f>IFERROR(IF(VLOOKUP('Xlookup set'!$S469,'Xlookup set'!$A$1:$R$1239,9,FALSE)=0,"",VLOOKUP('Xlookup set'!$S469,'Xlookup set'!$A$1:$R$1239,9,FALSE)),"")</f>
        <v/>
      </c>
      <c r="I469" t="str">
        <f>IFERROR(IF(VLOOKUP('Xlookup set'!$S469,'Xlookup set'!$A$1:$R$1239,10,FALSE)=0,"",VLOOKUP('Xlookup set'!$S469,'Xlookup set'!$A$1:$R$1239,10,FALSE)),"")</f>
        <v/>
      </c>
      <c r="J469" t="str">
        <f>IFERROR(IF(VLOOKUP('Xlookup set'!$S508,'Xlookup set'!$A$1:$R$1239,11,FALSE)=0,"",VLOOKUP('Xlookup set'!$S508,'Xlookup set'!$A$1:$R$1239,11,FALSE)),"")</f>
        <v/>
      </c>
      <c r="K469" t="str">
        <f>IFERROR(IF(VLOOKUP('Xlookup set'!$S508,'Xlookup set'!$A$1:$R$1239,12,FALSE)=0,"",VLOOKUP('Xlookup set'!$S508,'Xlookup set'!$A$1:$R$1239,12,FALSE)),"")</f>
        <v/>
      </c>
      <c r="L469" t="str">
        <f>IFERROR(IF(VLOOKUP('Xlookup set'!$S508,'Xlookup set'!$A$1:$R$1239,13,FALSE)=0,"",VLOOKUP('Xlookup set'!$S508,'Xlookup set'!$A$1:$R$1239,13,FALSE)),"")</f>
        <v/>
      </c>
      <c r="M469" t="str">
        <f>IFERROR(IF(VLOOKUP('Xlookup set'!$S508,'Xlookup set'!$A$1:$R$1239,14,FALSE)=0,"",VLOOKUP('Xlookup set'!$S508,'Xlookup set'!$A$1:$R$1239,14,FALSE)),"")</f>
        <v/>
      </c>
      <c r="N469" t="str">
        <f>IFERROR(IF(VLOOKUP('Xlookup set'!$S508,'Xlookup set'!$A$1:$R$1239,15,FALSE)=0,"",VLOOKUP('Xlookup set'!$S508,'Xlookup set'!$A$1:$R$1239,15,FALSE)),"")</f>
        <v/>
      </c>
      <c r="O469" t="str">
        <f>IFERROR(IF(VLOOKUP('Xlookup set'!$S508,'Xlookup set'!$A$1:$R$1239,16,FALSE)=0,"",VLOOKUP('Xlookup set'!$S508,'Xlookup set'!$A$1:$R$1239,16,FALSE)),"")</f>
        <v/>
      </c>
      <c r="P469" t="str">
        <f t="array" aca="1" ref="P469" ca="1">IFERROR(Y2IF(VLOOKUP('Xlookup set'!$S508,'Xlookup set'!$A$1:$R$1239,17,FALSE)=0,"",VLOOKUP('Xlookup set'!$S508,'Xlookup set'!$A$1:$R$1239,17,FALSE)),"")</f>
        <v/>
      </c>
      <c r="Q469" t="str">
        <f>IFERROR(IF(VLOOKUP('Xlookup set'!$S508,'Xlookup set'!$A$1:$R$1239,18,FALSE)=0,"",VLOOKUP('Xlookup set'!$S508,'Xlookup set'!$A$1:$R$1239,18,FALSE)),"")</f>
        <v/>
      </c>
    </row>
    <row r="470" spans="1:17">
      <c r="A470" t="str">
        <f>IFERROR(VLOOKUP('Xlookup set'!$S470,'Xlookup set'!$A$1:$R$1239,2,FALSE),"")</f>
        <v/>
      </c>
      <c r="B470" t="str">
        <f>IF(I470&lt;&gt;"",ドッグキャリー!$I$2,"")</f>
        <v/>
      </c>
      <c r="C470" t="str">
        <f t="shared" si="16"/>
        <v/>
      </c>
      <c r="D470" t="str">
        <f t="shared" si="17"/>
        <v/>
      </c>
      <c r="H470" s="74" t="str">
        <f>IFERROR(IF(VLOOKUP('Xlookup set'!$S470,'Xlookup set'!$A$1:$R$1239,9,FALSE)=0,"",VLOOKUP('Xlookup set'!$S470,'Xlookup set'!$A$1:$R$1239,9,FALSE)),"")</f>
        <v/>
      </c>
      <c r="I470" t="str">
        <f>IFERROR(IF(VLOOKUP('Xlookup set'!$S470,'Xlookup set'!$A$1:$R$1239,10,FALSE)=0,"",VLOOKUP('Xlookup set'!$S470,'Xlookup set'!$A$1:$R$1239,10,FALSE)),"")</f>
        <v/>
      </c>
      <c r="J470" t="str">
        <f>IFERROR(IF(VLOOKUP('Xlookup set'!$S509,'Xlookup set'!$A$1:$R$1239,11,FALSE)=0,"",VLOOKUP('Xlookup set'!$S509,'Xlookup set'!$A$1:$R$1239,11,FALSE)),"")</f>
        <v/>
      </c>
      <c r="K470" t="str">
        <f>IFERROR(IF(VLOOKUP('Xlookup set'!$S509,'Xlookup set'!$A$1:$R$1239,12,FALSE)=0,"",VLOOKUP('Xlookup set'!$S509,'Xlookup set'!$A$1:$R$1239,12,FALSE)),"")</f>
        <v/>
      </c>
      <c r="L470" t="str">
        <f>IFERROR(IF(VLOOKUP('Xlookup set'!$S509,'Xlookup set'!$A$1:$R$1239,13,FALSE)=0,"",VLOOKUP('Xlookup set'!$S509,'Xlookup set'!$A$1:$R$1239,13,FALSE)),"")</f>
        <v/>
      </c>
      <c r="M470" t="str">
        <f>IFERROR(IF(VLOOKUP('Xlookup set'!$S509,'Xlookup set'!$A$1:$R$1239,14,FALSE)=0,"",VLOOKUP('Xlookup set'!$S509,'Xlookup set'!$A$1:$R$1239,14,FALSE)),"")</f>
        <v/>
      </c>
      <c r="N470" t="str">
        <f>IFERROR(IF(VLOOKUP('Xlookup set'!$S509,'Xlookup set'!$A$1:$R$1239,15,FALSE)=0,"",VLOOKUP('Xlookup set'!$S509,'Xlookup set'!$A$1:$R$1239,15,FALSE)),"")</f>
        <v/>
      </c>
      <c r="O470" t="str">
        <f>IFERROR(IF(VLOOKUP('Xlookup set'!$S509,'Xlookup set'!$A$1:$R$1239,16,FALSE)=0,"",VLOOKUP('Xlookup set'!$S509,'Xlookup set'!$A$1:$R$1239,16,FALSE)),"")</f>
        <v/>
      </c>
      <c r="P470" t="str">
        <f t="array" aca="1" ref="P470" ca="1">IFERROR(Y2IF(VLOOKUP('Xlookup set'!$S509,'Xlookup set'!$A$1:$R$1239,17,FALSE)=0,"",VLOOKUP('Xlookup set'!$S509,'Xlookup set'!$A$1:$R$1239,17,FALSE)),"")</f>
        <v/>
      </c>
      <c r="Q470" t="str">
        <f>IFERROR(IF(VLOOKUP('Xlookup set'!$S509,'Xlookup set'!$A$1:$R$1239,18,FALSE)=0,"",VLOOKUP('Xlookup set'!$S509,'Xlookup set'!$A$1:$R$1239,18,FALSE)),"")</f>
        <v/>
      </c>
    </row>
    <row r="471" spans="1:17">
      <c r="A471" t="str">
        <f>IFERROR(VLOOKUP('Xlookup set'!$S471,'Xlookup set'!$A$1:$R$1239,2,FALSE),"")</f>
        <v/>
      </c>
      <c r="B471" t="str">
        <f>IF(I471&lt;&gt;"",ドッグキャリー!$I$2,"")</f>
        <v/>
      </c>
      <c r="C471" t="str">
        <f t="shared" si="16"/>
        <v/>
      </c>
      <c r="D471" t="str">
        <f t="shared" si="17"/>
        <v/>
      </c>
      <c r="H471" s="74" t="str">
        <f>IFERROR(IF(VLOOKUP('Xlookup set'!$S471,'Xlookup set'!$A$1:$R$1239,9,FALSE)=0,"",VLOOKUP('Xlookup set'!$S471,'Xlookup set'!$A$1:$R$1239,9,FALSE)),"")</f>
        <v/>
      </c>
      <c r="I471" t="str">
        <f>IFERROR(IF(VLOOKUP('Xlookup set'!$S471,'Xlookup set'!$A$1:$R$1239,10,FALSE)=0,"",VLOOKUP('Xlookup set'!$S471,'Xlookup set'!$A$1:$R$1239,10,FALSE)),"")</f>
        <v/>
      </c>
      <c r="J471" t="str">
        <f>IFERROR(IF(VLOOKUP('Xlookup set'!$S510,'Xlookup set'!$A$1:$R$1239,11,FALSE)=0,"",VLOOKUP('Xlookup set'!$S510,'Xlookup set'!$A$1:$R$1239,11,FALSE)),"")</f>
        <v/>
      </c>
      <c r="K471" t="str">
        <f>IFERROR(IF(VLOOKUP('Xlookup set'!$S510,'Xlookup set'!$A$1:$R$1239,12,FALSE)=0,"",VLOOKUP('Xlookup set'!$S510,'Xlookup set'!$A$1:$R$1239,12,FALSE)),"")</f>
        <v/>
      </c>
      <c r="L471" t="str">
        <f>IFERROR(IF(VLOOKUP('Xlookup set'!$S510,'Xlookup set'!$A$1:$R$1239,13,FALSE)=0,"",VLOOKUP('Xlookup set'!$S510,'Xlookup set'!$A$1:$R$1239,13,FALSE)),"")</f>
        <v/>
      </c>
      <c r="M471" t="str">
        <f>IFERROR(IF(VLOOKUP('Xlookup set'!$S510,'Xlookup set'!$A$1:$R$1239,14,FALSE)=0,"",VLOOKUP('Xlookup set'!$S510,'Xlookup set'!$A$1:$R$1239,14,FALSE)),"")</f>
        <v/>
      </c>
      <c r="N471" t="str">
        <f>IFERROR(IF(VLOOKUP('Xlookup set'!$S510,'Xlookup set'!$A$1:$R$1239,15,FALSE)=0,"",VLOOKUP('Xlookup set'!$S510,'Xlookup set'!$A$1:$R$1239,15,FALSE)),"")</f>
        <v/>
      </c>
      <c r="O471" t="str">
        <f>IFERROR(IF(VLOOKUP('Xlookup set'!$S510,'Xlookup set'!$A$1:$R$1239,16,FALSE)=0,"",VLOOKUP('Xlookup set'!$S510,'Xlookup set'!$A$1:$R$1239,16,FALSE)),"")</f>
        <v/>
      </c>
      <c r="P471" t="str">
        <f t="array" aca="1" ref="P471" ca="1">IFERROR(Y2IF(VLOOKUP('Xlookup set'!$S510,'Xlookup set'!$A$1:$R$1239,17,FALSE)=0,"",VLOOKUP('Xlookup set'!$S510,'Xlookup set'!$A$1:$R$1239,17,FALSE)),"")</f>
        <v/>
      </c>
      <c r="Q471" t="str">
        <f>IFERROR(IF(VLOOKUP('Xlookup set'!$S510,'Xlookup set'!$A$1:$R$1239,18,FALSE)=0,"",VLOOKUP('Xlookup set'!$S510,'Xlookup set'!$A$1:$R$1239,18,FALSE)),"")</f>
        <v/>
      </c>
    </row>
    <row r="472" spans="1:17">
      <c r="A472" t="str">
        <f>IFERROR(VLOOKUP('Xlookup set'!$S472,'Xlookup set'!$A$1:$R$1239,2,FALSE),"")</f>
        <v/>
      </c>
      <c r="B472" t="str">
        <f>IF(I472&lt;&gt;"",ドッグキャリー!$I$2,"")</f>
        <v/>
      </c>
      <c r="C472" t="str">
        <f t="shared" si="16"/>
        <v/>
      </c>
      <c r="D472" t="str">
        <f t="shared" si="17"/>
        <v/>
      </c>
      <c r="H472" s="74" t="str">
        <f>IFERROR(IF(VLOOKUP('Xlookup set'!$S472,'Xlookup set'!$A$1:$R$1239,9,FALSE)=0,"",VLOOKUP('Xlookup set'!$S472,'Xlookup set'!$A$1:$R$1239,9,FALSE)),"")</f>
        <v/>
      </c>
      <c r="I472" t="str">
        <f>IFERROR(IF(VLOOKUP('Xlookup set'!$S472,'Xlookup set'!$A$1:$R$1239,10,FALSE)=0,"",VLOOKUP('Xlookup set'!$S472,'Xlookup set'!$A$1:$R$1239,10,FALSE)),"")</f>
        <v/>
      </c>
      <c r="J472" t="str">
        <f>IFERROR(IF(VLOOKUP('Xlookup set'!$S511,'Xlookup set'!$A$1:$R$1239,11,FALSE)=0,"",VLOOKUP('Xlookup set'!$S511,'Xlookup set'!$A$1:$R$1239,11,FALSE)),"")</f>
        <v/>
      </c>
      <c r="K472" t="str">
        <f>IFERROR(IF(VLOOKUP('Xlookup set'!$S511,'Xlookup set'!$A$1:$R$1239,12,FALSE)=0,"",VLOOKUP('Xlookup set'!$S511,'Xlookup set'!$A$1:$R$1239,12,FALSE)),"")</f>
        <v/>
      </c>
      <c r="L472" t="str">
        <f>IFERROR(IF(VLOOKUP('Xlookup set'!$S511,'Xlookup set'!$A$1:$R$1239,13,FALSE)=0,"",VLOOKUP('Xlookup set'!$S511,'Xlookup set'!$A$1:$R$1239,13,FALSE)),"")</f>
        <v/>
      </c>
      <c r="M472" t="str">
        <f>IFERROR(IF(VLOOKUP('Xlookup set'!$S511,'Xlookup set'!$A$1:$R$1239,14,FALSE)=0,"",VLOOKUP('Xlookup set'!$S511,'Xlookup set'!$A$1:$R$1239,14,FALSE)),"")</f>
        <v/>
      </c>
      <c r="N472" t="str">
        <f>IFERROR(IF(VLOOKUP('Xlookup set'!$S511,'Xlookup set'!$A$1:$R$1239,15,FALSE)=0,"",VLOOKUP('Xlookup set'!$S511,'Xlookup set'!$A$1:$R$1239,15,FALSE)),"")</f>
        <v/>
      </c>
      <c r="O472" t="str">
        <f>IFERROR(IF(VLOOKUP('Xlookup set'!$S511,'Xlookup set'!$A$1:$R$1239,16,FALSE)=0,"",VLOOKUP('Xlookup set'!$S511,'Xlookup set'!$A$1:$R$1239,16,FALSE)),"")</f>
        <v/>
      </c>
      <c r="P472" t="str">
        <f t="array" aca="1" ref="P472" ca="1">IFERROR(Y2IF(VLOOKUP('Xlookup set'!$S511,'Xlookup set'!$A$1:$R$1239,17,FALSE)=0,"",VLOOKUP('Xlookup set'!$S511,'Xlookup set'!$A$1:$R$1239,17,FALSE)),"")</f>
        <v/>
      </c>
      <c r="Q472" t="str">
        <f>IFERROR(IF(VLOOKUP('Xlookup set'!$S511,'Xlookup set'!$A$1:$R$1239,18,FALSE)=0,"",VLOOKUP('Xlookup set'!$S511,'Xlookup set'!$A$1:$R$1239,18,FALSE)),"")</f>
        <v/>
      </c>
    </row>
    <row r="473" spans="1:17">
      <c r="A473" t="str">
        <f>IFERROR(VLOOKUP('Xlookup set'!$S473,'Xlookup set'!$A$1:$R$1239,2,FALSE),"")</f>
        <v/>
      </c>
      <c r="B473" t="str">
        <f>IF(I473&lt;&gt;"",ドッグキャリー!$I$2,"")</f>
        <v/>
      </c>
      <c r="C473" t="str">
        <f t="shared" si="16"/>
        <v/>
      </c>
      <c r="D473" t="str">
        <f t="shared" si="17"/>
        <v/>
      </c>
      <c r="H473" s="74" t="str">
        <f>IFERROR(IF(VLOOKUP('Xlookup set'!$S473,'Xlookup set'!$A$1:$R$1239,9,FALSE)=0,"",VLOOKUP('Xlookup set'!$S473,'Xlookup set'!$A$1:$R$1239,9,FALSE)),"")</f>
        <v/>
      </c>
      <c r="I473" t="str">
        <f>IFERROR(IF(VLOOKUP('Xlookup set'!$S473,'Xlookup set'!$A$1:$R$1239,10,FALSE)=0,"",VLOOKUP('Xlookup set'!$S473,'Xlookup set'!$A$1:$R$1239,10,FALSE)),"")</f>
        <v/>
      </c>
      <c r="J473" t="str">
        <f>IFERROR(IF(VLOOKUP('Xlookup set'!$S512,'Xlookup set'!$A$1:$R$1239,11,FALSE)=0,"",VLOOKUP('Xlookup set'!$S512,'Xlookup set'!$A$1:$R$1239,11,FALSE)),"")</f>
        <v/>
      </c>
      <c r="K473" t="str">
        <f>IFERROR(IF(VLOOKUP('Xlookup set'!$S512,'Xlookup set'!$A$1:$R$1239,12,FALSE)=0,"",VLOOKUP('Xlookup set'!$S512,'Xlookup set'!$A$1:$R$1239,12,FALSE)),"")</f>
        <v/>
      </c>
      <c r="L473" t="str">
        <f>IFERROR(IF(VLOOKUP('Xlookup set'!$S512,'Xlookup set'!$A$1:$R$1239,13,FALSE)=0,"",VLOOKUP('Xlookup set'!$S512,'Xlookup set'!$A$1:$R$1239,13,FALSE)),"")</f>
        <v/>
      </c>
      <c r="M473" t="str">
        <f>IFERROR(IF(VLOOKUP('Xlookup set'!$S512,'Xlookup set'!$A$1:$R$1239,14,FALSE)=0,"",VLOOKUP('Xlookup set'!$S512,'Xlookup set'!$A$1:$R$1239,14,FALSE)),"")</f>
        <v/>
      </c>
      <c r="N473" t="str">
        <f>IFERROR(IF(VLOOKUP('Xlookup set'!$S512,'Xlookup set'!$A$1:$R$1239,15,FALSE)=0,"",VLOOKUP('Xlookup set'!$S512,'Xlookup set'!$A$1:$R$1239,15,FALSE)),"")</f>
        <v/>
      </c>
      <c r="O473" t="str">
        <f>IFERROR(IF(VLOOKUP('Xlookup set'!$S512,'Xlookup set'!$A$1:$R$1239,16,FALSE)=0,"",VLOOKUP('Xlookup set'!$S512,'Xlookup set'!$A$1:$R$1239,16,FALSE)),"")</f>
        <v/>
      </c>
      <c r="P473" t="str">
        <f t="array" aca="1" ref="P473" ca="1">IFERROR(Y2IF(VLOOKUP('Xlookup set'!$S512,'Xlookup set'!$A$1:$R$1239,17,FALSE)=0,"",VLOOKUP('Xlookup set'!$S512,'Xlookup set'!$A$1:$R$1239,17,FALSE)),"")</f>
        <v/>
      </c>
      <c r="Q473" t="str">
        <f>IFERROR(IF(VLOOKUP('Xlookup set'!$S512,'Xlookup set'!$A$1:$R$1239,18,FALSE)=0,"",VLOOKUP('Xlookup set'!$S512,'Xlookup set'!$A$1:$R$1239,18,FALSE)),"")</f>
        <v/>
      </c>
    </row>
    <row r="474" spans="1:17">
      <c r="A474" t="str">
        <f>IFERROR(VLOOKUP('Xlookup set'!$S474,'Xlookup set'!$A$1:$R$1239,2,FALSE),"")</f>
        <v/>
      </c>
      <c r="B474" t="str">
        <f>IF(I474&lt;&gt;"",ドッグキャリー!$I$2,"")</f>
        <v/>
      </c>
      <c r="C474" t="str">
        <f t="shared" si="16"/>
        <v/>
      </c>
      <c r="D474" t="str">
        <f t="shared" si="17"/>
        <v/>
      </c>
      <c r="H474" s="74" t="str">
        <f>IFERROR(IF(VLOOKUP('Xlookup set'!$S474,'Xlookup set'!$A$1:$R$1239,9,FALSE)=0,"",VLOOKUP('Xlookup set'!$S474,'Xlookup set'!$A$1:$R$1239,9,FALSE)),"")</f>
        <v/>
      </c>
      <c r="I474" t="str">
        <f>IFERROR(IF(VLOOKUP('Xlookup set'!$S474,'Xlookup set'!$A$1:$R$1239,10,FALSE)=0,"",VLOOKUP('Xlookup set'!$S474,'Xlookup set'!$A$1:$R$1239,10,FALSE)),"")</f>
        <v/>
      </c>
      <c r="J474" t="str">
        <f>IFERROR(IF(VLOOKUP('Xlookup set'!$S513,'Xlookup set'!$A$1:$R$1239,11,FALSE)=0,"",VLOOKUP('Xlookup set'!$S513,'Xlookup set'!$A$1:$R$1239,11,FALSE)),"")</f>
        <v/>
      </c>
      <c r="K474" t="str">
        <f>IFERROR(IF(VLOOKUP('Xlookup set'!$S513,'Xlookup set'!$A$1:$R$1239,12,FALSE)=0,"",VLOOKUP('Xlookup set'!$S513,'Xlookup set'!$A$1:$R$1239,12,FALSE)),"")</f>
        <v/>
      </c>
      <c r="L474" t="str">
        <f>IFERROR(IF(VLOOKUP('Xlookup set'!$S513,'Xlookup set'!$A$1:$R$1239,13,FALSE)=0,"",VLOOKUP('Xlookup set'!$S513,'Xlookup set'!$A$1:$R$1239,13,FALSE)),"")</f>
        <v/>
      </c>
      <c r="M474" t="str">
        <f>IFERROR(IF(VLOOKUP('Xlookup set'!$S513,'Xlookup set'!$A$1:$R$1239,14,FALSE)=0,"",VLOOKUP('Xlookup set'!$S513,'Xlookup set'!$A$1:$R$1239,14,FALSE)),"")</f>
        <v/>
      </c>
      <c r="N474" t="str">
        <f>IFERROR(IF(VLOOKUP('Xlookup set'!$S513,'Xlookup set'!$A$1:$R$1239,15,FALSE)=0,"",VLOOKUP('Xlookup set'!$S513,'Xlookup set'!$A$1:$R$1239,15,FALSE)),"")</f>
        <v/>
      </c>
      <c r="O474" t="str">
        <f>IFERROR(IF(VLOOKUP('Xlookup set'!$S513,'Xlookup set'!$A$1:$R$1239,16,FALSE)=0,"",VLOOKUP('Xlookup set'!$S513,'Xlookup set'!$A$1:$R$1239,16,FALSE)),"")</f>
        <v/>
      </c>
      <c r="P474" t="str">
        <f t="array" aca="1" ref="P474" ca="1">IFERROR(Y2IF(VLOOKUP('Xlookup set'!$S513,'Xlookup set'!$A$1:$R$1239,17,FALSE)=0,"",VLOOKUP('Xlookup set'!$S513,'Xlookup set'!$A$1:$R$1239,17,FALSE)),"")</f>
        <v/>
      </c>
      <c r="Q474" t="str">
        <f>IFERROR(IF(VLOOKUP('Xlookup set'!$S513,'Xlookup set'!$A$1:$R$1239,18,FALSE)=0,"",VLOOKUP('Xlookup set'!$S513,'Xlookup set'!$A$1:$R$1239,18,FALSE)),"")</f>
        <v/>
      </c>
    </row>
    <row r="475" spans="1:17">
      <c r="A475" t="str">
        <f>IFERROR(VLOOKUP('Xlookup set'!$S475,'Xlookup set'!$A$1:$R$1239,2,FALSE),"")</f>
        <v/>
      </c>
      <c r="B475" t="str">
        <f>IF(I475&lt;&gt;"",ドッグキャリー!$I$2,"")</f>
        <v/>
      </c>
      <c r="C475" t="str">
        <f t="shared" si="16"/>
        <v/>
      </c>
      <c r="D475" t="str">
        <f t="shared" si="17"/>
        <v/>
      </c>
      <c r="H475" s="74" t="str">
        <f>IFERROR(IF(VLOOKUP('Xlookup set'!$S475,'Xlookup set'!$A$1:$R$1239,9,FALSE)=0,"",VLOOKUP('Xlookup set'!$S475,'Xlookup set'!$A$1:$R$1239,9,FALSE)),"")</f>
        <v/>
      </c>
      <c r="I475" t="str">
        <f>IFERROR(IF(VLOOKUP('Xlookup set'!$S475,'Xlookup set'!$A$1:$R$1239,10,FALSE)=0,"",VLOOKUP('Xlookup set'!$S475,'Xlookup set'!$A$1:$R$1239,10,FALSE)),"")</f>
        <v/>
      </c>
      <c r="J475" t="str">
        <f>IFERROR(IF(VLOOKUP('Xlookup set'!$S514,'Xlookup set'!$A$1:$R$1239,11,FALSE)=0,"",VLOOKUP('Xlookup set'!$S514,'Xlookup set'!$A$1:$R$1239,11,FALSE)),"")</f>
        <v/>
      </c>
      <c r="K475" t="str">
        <f>IFERROR(IF(VLOOKUP('Xlookup set'!$S514,'Xlookup set'!$A$1:$R$1239,12,FALSE)=0,"",VLOOKUP('Xlookup set'!$S514,'Xlookup set'!$A$1:$R$1239,12,FALSE)),"")</f>
        <v/>
      </c>
      <c r="L475" t="str">
        <f>IFERROR(IF(VLOOKUP('Xlookup set'!$S514,'Xlookup set'!$A$1:$R$1239,13,FALSE)=0,"",VLOOKUP('Xlookup set'!$S514,'Xlookup set'!$A$1:$R$1239,13,FALSE)),"")</f>
        <v/>
      </c>
      <c r="M475" t="str">
        <f>IFERROR(IF(VLOOKUP('Xlookup set'!$S514,'Xlookup set'!$A$1:$R$1239,14,FALSE)=0,"",VLOOKUP('Xlookup set'!$S514,'Xlookup set'!$A$1:$R$1239,14,FALSE)),"")</f>
        <v/>
      </c>
      <c r="N475" t="str">
        <f>IFERROR(IF(VLOOKUP('Xlookup set'!$S514,'Xlookup set'!$A$1:$R$1239,15,FALSE)=0,"",VLOOKUP('Xlookup set'!$S514,'Xlookup set'!$A$1:$R$1239,15,FALSE)),"")</f>
        <v/>
      </c>
      <c r="O475" t="str">
        <f>IFERROR(IF(VLOOKUP('Xlookup set'!$S514,'Xlookup set'!$A$1:$R$1239,16,FALSE)=0,"",VLOOKUP('Xlookup set'!$S514,'Xlookup set'!$A$1:$R$1239,16,FALSE)),"")</f>
        <v/>
      </c>
      <c r="P475" t="str">
        <f t="array" aca="1" ref="P475" ca="1">IFERROR(Y2IF(VLOOKUP('Xlookup set'!$S514,'Xlookup set'!$A$1:$R$1239,17,FALSE)=0,"",VLOOKUP('Xlookup set'!$S514,'Xlookup set'!$A$1:$R$1239,17,FALSE)),"")</f>
        <v/>
      </c>
      <c r="Q475" t="str">
        <f>IFERROR(IF(VLOOKUP('Xlookup set'!$S514,'Xlookup set'!$A$1:$R$1239,18,FALSE)=0,"",VLOOKUP('Xlookup set'!$S514,'Xlookup set'!$A$1:$R$1239,18,FALSE)),"")</f>
        <v/>
      </c>
    </row>
    <row r="476" spans="1:17">
      <c r="A476" t="str">
        <f>IFERROR(VLOOKUP('Xlookup set'!$S476,'Xlookup set'!$A$1:$R$1239,2,FALSE),"")</f>
        <v/>
      </c>
      <c r="B476" t="str">
        <f>IF(I476&lt;&gt;"",ドッグキャリー!$I$2,"")</f>
        <v/>
      </c>
      <c r="C476" t="str">
        <f t="shared" si="16"/>
        <v/>
      </c>
      <c r="D476" t="str">
        <f t="shared" si="17"/>
        <v/>
      </c>
      <c r="H476" s="74" t="str">
        <f>IFERROR(IF(VLOOKUP('Xlookup set'!$S476,'Xlookup set'!$A$1:$R$1239,9,FALSE)=0,"",VLOOKUP('Xlookup set'!$S476,'Xlookup set'!$A$1:$R$1239,9,FALSE)),"")</f>
        <v/>
      </c>
      <c r="I476" t="str">
        <f>IFERROR(IF(VLOOKUP('Xlookup set'!$S476,'Xlookup set'!$A$1:$R$1239,10,FALSE)=0,"",VLOOKUP('Xlookup set'!$S476,'Xlookup set'!$A$1:$R$1239,10,FALSE)),"")</f>
        <v/>
      </c>
      <c r="J476" t="str">
        <f>IFERROR(IF(VLOOKUP('Xlookup set'!$S515,'Xlookup set'!$A$1:$R$1239,11,FALSE)=0,"",VLOOKUP('Xlookup set'!$S515,'Xlookup set'!$A$1:$R$1239,11,FALSE)),"")</f>
        <v/>
      </c>
      <c r="K476" t="str">
        <f>IFERROR(IF(VLOOKUP('Xlookup set'!$S515,'Xlookup set'!$A$1:$R$1239,12,FALSE)=0,"",VLOOKUP('Xlookup set'!$S515,'Xlookup set'!$A$1:$R$1239,12,FALSE)),"")</f>
        <v/>
      </c>
      <c r="L476" t="str">
        <f>IFERROR(IF(VLOOKUP('Xlookup set'!$S515,'Xlookup set'!$A$1:$R$1239,13,FALSE)=0,"",VLOOKUP('Xlookup set'!$S515,'Xlookup set'!$A$1:$R$1239,13,FALSE)),"")</f>
        <v/>
      </c>
      <c r="M476" t="str">
        <f>IFERROR(IF(VLOOKUP('Xlookup set'!$S515,'Xlookup set'!$A$1:$R$1239,14,FALSE)=0,"",VLOOKUP('Xlookup set'!$S515,'Xlookup set'!$A$1:$R$1239,14,FALSE)),"")</f>
        <v/>
      </c>
      <c r="N476" t="str">
        <f>IFERROR(IF(VLOOKUP('Xlookup set'!$S515,'Xlookup set'!$A$1:$R$1239,15,FALSE)=0,"",VLOOKUP('Xlookup set'!$S515,'Xlookup set'!$A$1:$R$1239,15,FALSE)),"")</f>
        <v/>
      </c>
      <c r="O476" t="str">
        <f>IFERROR(IF(VLOOKUP('Xlookup set'!$S515,'Xlookup set'!$A$1:$R$1239,16,FALSE)=0,"",VLOOKUP('Xlookup set'!$S515,'Xlookup set'!$A$1:$R$1239,16,FALSE)),"")</f>
        <v/>
      </c>
      <c r="P476" t="str">
        <f t="array" aca="1" ref="P476" ca="1">IFERROR(Y2IF(VLOOKUP('Xlookup set'!$S515,'Xlookup set'!$A$1:$R$1239,17,FALSE)=0,"",VLOOKUP('Xlookup set'!$S515,'Xlookup set'!$A$1:$R$1239,17,FALSE)),"")</f>
        <v/>
      </c>
      <c r="Q476" t="str">
        <f>IFERROR(IF(VLOOKUP('Xlookup set'!$S515,'Xlookup set'!$A$1:$R$1239,18,FALSE)=0,"",VLOOKUP('Xlookup set'!$S515,'Xlookup set'!$A$1:$R$1239,18,FALSE)),"")</f>
        <v/>
      </c>
    </row>
    <row r="477" spans="1:17">
      <c r="A477" t="str">
        <f>IFERROR(VLOOKUP('Xlookup set'!$S477,'Xlookup set'!$A$1:$R$1239,2,FALSE),"")</f>
        <v/>
      </c>
      <c r="B477" t="str">
        <f>IF(I477&lt;&gt;"",ドッグキャリー!$I$2,"")</f>
        <v/>
      </c>
      <c r="C477" t="str">
        <f t="shared" si="16"/>
        <v/>
      </c>
      <c r="D477" t="str">
        <f t="shared" si="17"/>
        <v/>
      </c>
      <c r="H477" s="74" t="str">
        <f>IFERROR(IF(VLOOKUP('Xlookup set'!$S477,'Xlookup set'!$A$1:$R$1239,9,FALSE)=0,"",VLOOKUP('Xlookup set'!$S477,'Xlookup set'!$A$1:$R$1239,9,FALSE)),"")</f>
        <v/>
      </c>
      <c r="I477" t="str">
        <f>IFERROR(IF(VLOOKUP('Xlookup set'!$S477,'Xlookup set'!$A$1:$R$1239,10,FALSE)=0,"",VLOOKUP('Xlookup set'!$S477,'Xlookup set'!$A$1:$R$1239,10,FALSE)),"")</f>
        <v/>
      </c>
      <c r="J477" t="str">
        <f>IFERROR(IF(VLOOKUP('Xlookup set'!$S516,'Xlookup set'!$A$1:$R$1239,11,FALSE)=0,"",VLOOKUP('Xlookup set'!$S516,'Xlookup set'!$A$1:$R$1239,11,FALSE)),"")</f>
        <v/>
      </c>
      <c r="K477" t="str">
        <f>IFERROR(IF(VLOOKUP('Xlookup set'!$S516,'Xlookup set'!$A$1:$R$1239,12,FALSE)=0,"",VLOOKUP('Xlookup set'!$S516,'Xlookup set'!$A$1:$R$1239,12,FALSE)),"")</f>
        <v/>
      </c>
      <c r="L477" t="str">
        <f>IFERROR(IF(VLOOKUP('Xlookup set'!$S516,'Xlookup set'!$A$1:$R$1239,13,FALSE)=0,"",VLOOKUP('Xlookup set'!$S516,'Xlookup set'!$A$1:$R$1239,13,FALSE)),"")</f>
        <v/>
      </c>
      <c r="M477" t="str">
        <f>IFERROR(IF(VLOOKUP('Xlookup set'!$S516,'Xlookup set'!$A$1:$R$1239,14,FALSE)=0,"",VLOOKUP('Xlookup set'!$S516,'Xlookup set'!$A$1:$R$1239,14,FALSE)),"")</f>
        <v/>
      </c>
      <c r="N477" t="str">
        <f>IFERROR(IF(VLOOKUP('Xlookup set'!$S516,'Xlookup set'!$A$1:$R$1239,15,FALSE)=0,"",VLOOKUP('Xlookup set'!$S516,'Xlookup set'!$A$1:$R$1239,15,FALSE)),"")</f>
        <v/>
      </c>
      <c r="O477" t="str">
        <f>IFERROR(IF(VLOOKUP('Xlookup set'!$S516,'Xlookup set'!$A$1:$R$1239,16,FALSE)=0,"",VLOOKUP('Xlookup set'!$S516,'Xlookup set'!$A$1:$R$1239,16,FALSE)),"")</f>
        <v/>
      </c>
      <c r="P477" t="str">
        <f t="array" aca="1" ref="P477" ca="1">IFERROR(Y2IF(VLOOKUP('Xlookup set'!$S516,'Xlookup set'!$A$1:$R$1239,17,FALSE)=0,"",VLOOKUP('Xlookup set'!$S516,'Xlookup set'!$A$1:$R$1239,17,FALSE)),"")</f>
        <v/>
      </c>
      <c r="Q477" t="str">
        <f>IFERROR(IF(VLOOKUP('Xlookup set'!$S516,'Xlookup set'!$A$1:$R$1239,18,FALSE)=0,"",VLOOKUP('Xlookup set'!$S516,'Xlookup set'!$A$1:$R$1239,18,FALSE)),"")</f>
        <v/>
      </c>
    </row>
    <row r="478" spans="1:17">
      <c r="A478" t="str">
        <f>IFERROR(VLOOKUP('Xlookup set'!$S478,'Xlookup set'!$A$1:$R$1239,2,FALSE),"")</f>
        <v/>
      </c>
      <c r="B478" t="str">
        <f>IF(I478&lt;&gt;"",ドッグキャリー!$I$2,"")</f>
        <v/>
      </c>
      <c r="C478" t="str">
        <f t="shared" si="16"/>
        <v/>
      </c>
      <c r="D478" t="str">
        <f t="shared" si="17"/>
        <v/>
      </c>
      <c r="H478" s="74" t="str">
        <f>IFERROR(IF(VLOOKUP('Xlookup set'!$S478,'Xlookup set'!$A$1:$R$1239,9,FALSE)=0,"",VLOOKUP('Xlookup set'!$S478,'Xlookup set'!$A$1:$R$1239,9,FALSE)),"")</f>
        <v/>
      </c>
      <c r="I478" t="str">
        <f>IFERROR(IF(VLOOKUP('Xlookup set'!$S478,'Xlookup set'!$A$1:$R$1239,10,FALSE)=0,"",VLOOKUP('Xlookup set'!$S478,'Xlookup set'!$A$1:$R$1239,10,FALSE)),"")</f>
        <v/>
      </c>
      <c r="J478" t="str">
        <f>IFERROR(IF(VLOOKUP('Xlookup set'!$S517,'Xlookup set'!$A$1:$R$1239,11,FALSE)=0,"",VLOOKUP('Xlookup set'!$S517,'Xlookup set'!$A$1:$R$1239,11,FALSE)),"")</f>
        <v/>
      </c>
      <c r="K478" t="str">
        <f>IFERROR(IF(VLOOKUP('Xlookup set'!$S517,'Xlookup set'!$A$1:$R$1239,12,FALSE)=0,"",VLOOKUP('Xlookup set'!$S517,'Xlookup set'!$A$1:$R$1239,12,FALSE)),"")</f>
        <v/>
      </c>
      <c r="L478" t="str">
        <f>IFERROR(IF(VLOOKUP('Xlookup set'!$S517,'Xlookup set'!$A$1:$R$1239,13,FALSE)=0,"",VLOOKUP('Xlookup set'!$S517,'Xlookup set'!$A$1:$R$1239,13,FALSE)),"")</f>
        <v/>
      </c>
      <c r="M478" t="str">
        <f>IFERROR(IF(VLOOKUP('Xlookup set'!$S517,'Xlookup set'!$A$1:$R$1239,14,FALSE)=0,"",VLOOKUP('Xlookup set'!$S517,'Xlookup set'!$A$1:$R$1239,14,FALSE)),"")</f>
        <v/>
      </c>
      <c r="N478" t="str">
        <f>IFERROR(IF(VLOOKUP('Xlookup set'!$S517,'Xlookup set'!$A$1:$R$1239,15,FALSE)=0,"",VLOOKUP('Xlookup set'!$S517,'Xlookup set'!$A$1:$R$1239,15,FALSE)),"")</f>
        <v/>
      </c>
      <c r="O478" t="str">
        <f>IFERROR(IF(VLOOKUP('Xlookup set'!$S517,'Xlookup set'!$A$1:$R$1239,16,FALSE)=0,"",VLOOKUP('Xlookup set'!$S517,'Xlookup set'!$A$1:$R$1239,16,FALSE)),"")</f>
        <v/>
      </c>
      <c r="P478" t="str">
        <f t="array" aca="1" ref="P478" ca="1">IFERROR(Y2IF(VLOOKUP('Xlookup set'!$S517,'Xlookup set'!$A$1:$R$1239,17,FALSE)=0,"",VLOOKUP('Xlookup set'!$S517,'Xlookup set'!$A$1:$R$1239,17,FALSE)),"")</f>
        <v/>
      </c>
      <c r="Q478" t="str">
        <f>IFERROR(IF(VLOOKUP('Xlookup set'!$S517,'Xlookup set'!$A$1:$R$1239,18,FALSE)=0,"",VLOOKUP('Xlookup set'!$S517,'Xlookup set'!$A$1:$R$1239,18,FALSE)),"")</f>
        <v/>
      </c>
    </row>
    <row r="479" spans="1:17">
      <c r="A479" t="str">
        <f>IFERROR(VLOOKUP('Xlookup set'!$S479,'Xlookup set'!$A$1:$R$1239,2,FALSE),"")</f>
        <v/>
      </c>
      <c r="B479" t="str">
        <f>IF(I479&lt;&gt;"",ドッグキャリー!$I$2,"")</f>
        <v/>
      </c>
      <c r="C479" t="str">
        <f t="shared" si="16"/>
        <v/>
      </c>
      <c r="D479" t="str">
        <f t="shared" si="17"/>
        <v/>
      </c>
      <c r="H479" s="74" t="str">
        <f>IFERROR(IF(VLOOKUP('Xlookup set'!$S479,'Xlookup set'!$A$1:$R$1239,9,FALSE)=0,"",VLOOKUP('Xlookup set'!$S479,'Xlookup set'!$A$1:$R$1239,9,FALSE)),"")</f>
        <v/>
      </c>
      <c r="I479" t="str">
        <f>IFERROR(IF(VLOOKUP('Xlookup set'!$S479,'Xlookup set'!$A$1:$R$1239,10,FALSE)=0,"",VLOOKUP('Xlookup set'!$S479,'Xlookup set'!$A$1:$R$1239,10,FALSE)),"")</f>
        <v/>
      </c>
      <c r="J479" t="str">
        <f>IFERROR(IF(VLOOKUP('Xlookup set'!$S518,'Xlookup set'!$A$1:$R$1239,11,FALSE)=0,"",VLOOKUP('Xlookup set'!$S518,'Xlookup set'!$A$1:$R$1239,11,FALSE)),"")</f>
        <v/>
      </c>
      <c r="K479" t="str">
        <f>IFERROR(IF(VLOOKUP('Xlookup set'!$S518,'Xlookup set'!$A$1:$R$1239,12,FALSE)=0,"",VLOOKUP('Xlookup set'!$S518,'Xlookup set'!$A$1:$R$1239,12,FALSE)),"")</f>
        <v/>
      </c>
      <c r="L479" t="str">
        <f>IFERROR(IF(VLOOKUP('Xlookup set'!$S518,'Xlookup set'!$A$1:$R$1239,13,FALSE)=0,"",VLOOKUP('Xlookup set'!$S518,'Xlookup set'!$A$1:$R$1239,13,FALSE)),"")</f>
        <v/>
      </c>
      <c r="M479" t="str">
        <f>IFERROR(IF(VLOOKUP('Xlookup set'!$S518,'Xlookup set'!$A$1:$R$1239,14,FALSE)=0,"",VLOOKUP('Xlookup set'!$S518,'Xlookup set'!$A$1:$R$1239,14,FALSE)),"")</f>
        <v/>
      </c>
      <c r="N479" t="str">
        <f>IFERROR(IF(VLOOKUP('Xlookup set'!$S518,'Xlookup set'!$A$1:$R$1239,15,FALSE)=0,"",VLOOKUP('Xlookup set'!$S518,'Xlookup set'!$A$1:$R$1239,15,FALSE)),"")</f>
        <v/>
      </c>
      <c r="O479" t="str">
        <f>IFERROR(IF(VLOOKUP('Xlookup set'!$S518,'Xlookup set'!$A$1:$R$1239,16,FALSE)=0,"",VLOOKUP('Xlookup set'!$S518,'Xlookup set'!$A$1:$R$1239,16,FALSE)),"")</f>
        <v/>
      </c>
      <c r="P479" t="str">
        <f t="array" aca="1" ref="P479" ca="1">IFERROR(Y2IF(VLOOKUP('Xlookup set'!$S518,'Xlookup set'!$A$1:$R$1239,17,FALSE)=0,"",VLOOKUP('Xlookup set'!$S518,'Xlookup set'!$A$1:$R$1239,17,FALSE)),"")</f>
        <v/>
      </c>
      <c r="Q479" t="str">
        <f>IFERROR(IF(VLOOKUP('Xlookup set'!$S518,'Xlookup set'!$A$1:$R$1239,18,FALSE)=0,"",VLOOKUP('Xlookup set'!$S518,'Xlookup set'!$A$1:$R$1239,18,FALSE)),"")</f>
        <v/>
      </c>
    </row>
    <row r="480" spans="1:17">
      <c r="A480" t="str">
        <f>IFERROR(VLOOKUP('Xlookup set'!$S480,'Xlookup set'!$A$1:$R$1239,2,FALSE),"")</f>
        <v/>
      </c>
      <c r="B480" t="str">
        <f>IF(I480&lt;&gt;"",ドッグキャリー!$I$2,"")</f>
        <v/>
      </c>
      <c r="C480" t="str">
        <f t="shared" si="16"/>
        <v/>
      </c>
      <c r="D480" t="str">
        <f t="shared" si="17"/>
        <v/>
      </c>
      <c r="H480" s="74" t="str">
        <f>IFERROR(IF(VLOOKUP('Xlookup set'!$S480,'Xlookup set'!$A$1:$R$1239,9,FALSE)=0,"",VLOOKUP('Xlookup set'!$S480,'Xlookup set'!$A$1:$R$1239,9,FALSE)),"")</f>
        <v/>
      </c>
      <c r="I480" t="str">
        <f>IFERROR(IF(VLOOKUP('Xlookup set'!$S480,'Xlookup set'!$A$1:$R$1239,10,FALSE)=0,"",VLOOKUP('Xlookup set'!$S480,'Xlookup set'!$A$1:$R$1239,10,FALSE)),"")</f>
        <v/>
      </c>
      <c r="J480" t="str">
        <f>IFERROR(IF(VLOOKUP('Xlookup set'!$S519,'Xlookup set'!$A$1:$R$1239,11,FALSE)=0,"",VLOOKUP('Xlookup set'!$S519,'Xlookup set'!$A$1:$R$1239,11,FALSE)),"")</f>
        <v/>
      </c>
      <c r="K480" t="str">
        <f>IFERROR(IF(VLOOKUP('Xlookup set'!$S519,'Xlookup set'!$A$1:$R$1239,12,FALSE)=0,"",VLOOKUP('Xlookup set'!$S519,'Xlookup set'!$A$1:$R$1239,12,FALSE)),"")</f>
        <v/>
      </c>
      <c r="L480" t="str">
        <f>IFERROR(IF(VLOOKUP('Xlookup set'!$S519,'Xlookup set'!$A$1:$R$1239,13,FALSE)=0,"",VLOOKUP('Xlookup set'!$S519,'Xlookup set'!$A$1:$R$1239,13,FALSE)),"")</f>
        <v/>
      </c>
      <c r="M480" t="str">
        <f>IFERROR(IF(VLOOKUP('Xlookup set'!$S519,'Xlookup set'!$A$1:$R$1239,14,FALSE)=0,"",VLOOKUP('Xlookup set'!$S519,'Xlookup set'!$A$1:$R$1239,14,FALSE)),"")</f>
        <v/>
      </c>
      <c r="N480" t="str">
        <f>IFERROR(IF(VLOOKUP('Xlookup set'!$S519,'Xlookup set'!$A$1:$R$1239,15,FALSE)=0,"",VLOOKUP('Xlookup set'!$S519,'Xlookup set'!$A$1:$R$1239,15,FALSE)),"")</f>
        <v/>
      </c>
      <c r="O480" t="str">
        <f>IFERROR(IF(VLOOKUP('Xlookup set'!$S519,'Xlookup set'!$A$1:$R$1239,16,FALSE)=0,"",VLOOKUP('Xlookup set'!$S519,'Xlookup set'!$A$1:$R$1239,16,FALSE)),"")</f>
        <v/>
      </c>
      <c r="P480" t="str">
        <f t="array" aca="1" ref="P480" ca="1">IFERROR(Y2IF(VLOOKUP('Xlookup set'!$S519,'Xlookup set'!$A$1:$R$1239,17,FALSE)=0,"",VLOOKUP('Xlookup set'!$S519,'Xlookup set'!$A$1:$R$1239,17,FALSE)),"")</f>
        <v/>
      </c>
      <c r="Q480" t="str">
        <f>IFERROR(IF(VLOOKUP('Xlookup set'!$S519,'Xlookup set'!$A$1:$R$1239,18,FALSE)=0,"",VLOOKUP('Xlookup set'!$S519,'Xlookup set'!$A$1:$R$1239,18,FALSE)),"")</f>
        <v/>
      </c>
    </row>
    <row r="481" spans="1:17">
      <c r="A481" t="str">
        <f>IFERROR(VLOOKUP('Xlookup set'!$S481,'Xlookup set'!$A$1:$R$1239,2,FALSE),"")</f>
        <v/>
      </c>
      <c r="B481" t="str">
        <f>IF(I481&lt;&gt;"",ドッグキャリー!$I$2,"")</f>
        <v/>
      </c>
      <c r="C481" t="str">
        <f t="shared" si="16"/>
        <v/>
      </c>
      <c r="D481" t="str">
        <f t="shared" si="17"/>
        <v/>
      </c>
      <c r="H481" s="74" t="str">
        <f>IFERROR(IF(VLOOKUP('Xlookup set'!$S481,'Xlookup set'!$A$1:$R$1239,9,FALSE)=0,"",VLOOKUP('Xlookup set'!$S481,'Xlookup set'!$A$1:$R$1239,9,FALSE)),"")</f>
        <v/>
      </c>
      <c r="I481" t="str">
        <f>IFERROR(IF(VLOOKUP('Xlookup set'!$S481,'Xlookup set'!$A$1:$R$1239,10,FALSE)=0,"",VLOOKUP('Xlookup set'!$S481,'Xlookup set'!$A$1:$R$1239,10,FALSE)),"")</f>
        <v/>
      </c>
      <c r="J481" t="str">
        <f>IFERROR(IF(VLOOKUP('Xlookup set'!$S520,'Xlookup set'!$A$1:$R$1239,11,FALSE)=0,"",VLOOKUP('Xlookup set'!$S520,'Xlookup set'!$A$1:$R$1239,11,FALSE)),"")</f>
        <v/>
      </c>
      <c r="K481" t="str">
        <f>IFERROR(IF(VLOOKUP('Xlookup set'!$S520,'Xlookup set'!$A$1:$R$1239,12,FALSE)=0,"",VLOOKUP('Xlookup set'!$S520,'Xlookup set'!$A$1:$R$1239,12,FALSE)),"")</f>
        <v/>
      </c>
      <c r="L481" t="str">
        <f>IFERROR(IF(VLOOKUP('Xlookup set'!$S520,'Xlookup set'!$A$1:$R$1239,13,FALSE)=0,"",VLOOKUP('Xlookup set'!$S520,'Xlookup set'!$A$1:$R$1239,13,FALSE)),"")</f>
        <v/>
      </c>
      <c r="M481" t="str">
        <f>IFERROR(IF(VLOOKUP('Xlookup set'!$S520,'Xlookup set'!$A$1:$R$1239,14,FALSE)=0,"",VLOOKUP('Xlookup set'!$S520,'Xlookup set'!$A$1:$R$1239,14,FALSE)),"")</f>
        <v/>
      </c>
      <c r="N481" t="str">
        <f>IFERROR(IF(VLOOKUP('Xlookup set'!$S520,'Xlookup set'!$A$1:$R$1239,15,FALSE)=0,"",VLOOKUP('Xlookup set'!$S520,'Xlookup set'!$A$1:$R$1239,15,FALSE)),"")</f>
        <v/>
      </c>
      <c r="O481" t="str">
        <f>IFERROR(IF(VLOOKUP('Xlookup set'!$S520,'Xlookup set'!$A$1:$R$1239,16,FALSE)=0,"",VLOOKUP('Xlookup set'!$S520,'Xlookup set'!$A$1:$R$1239,16,FALSE)),"")</f>
        <v/>
      </c>
      <c r="P481" t="str">
        <f t="array" aca="1" ref="P481" ca="1">IFERROR(Y2IF(VLOOKUP('Xlookup set'!$S520,'Xlookup set'!$A$1:$R$1239,17,FALSE)=0,"",VLOOKUP('Xlookup set'!$S520,'Xlookup set'!$A$1:$R$1239,17,FALSE)),"")</f>
        <v/>
      </c>
      <c r="Q481" t="str">
        <f>IFERROR(IF(VLOOKUP('Xlookup set'!$S520,'Xlookup set'!$A$1:$R$1239,18,FALSE)=0,"",VLOOKUP('Xlookup set'!$S520,'Xlookup set'!$A$1:$R$1239,18,FALSE)),"")</f>
        <v/>
      </c>
    </row>
    <row r="482" spans="1:17">
      <c r="A482" t="str">
        <f>IFERROR(VLOOKUP('Xlookup set'!$S482,'Xlookup set'!$A$1:$R$1239,2,FALSE),"")</f>
        <v/>
      </c>
      <c r="B482" t="str">
        <f>IF(I482&lt;&gt;"",ドッグキャリー!$I$2,"")</f>
        <v/>
      </c>
      <c r="C482" t="str">
        <f t="shared" si="16"/>
        <v/>
      </c>
      <c r="D482" t="str">
        <f t="shared" si="17"/>
        <v/>
      </c>
      <c r="H482" s="74" t="str">
        <f>IFERROR(IF(VLOOKUP('Xlookup set'!$S482,'Xlookup set'!$A$1:$R$1239,9,FALSE)=0,"",VLOOKUP('Xlookup set'!$S482,'Xlookup set'!$A$1:$R$1239,9,FALSE)),"")</f>
        <v/>
      </c>
      <c r="I482" t="str">
        <f>IFERROR(IF(VLOOKUP('Xlookup set'!$S482,'Xlookup set'!$A$1:$R$1239,10,FALSE)=0,"",VLOOKUP('Xlookup set'!$S482,'Xlookup set'!$A$1:$R$1239,10,FALSE)),"")</f>
        <v/>
      </c>
      <c r="J482" t="str">
        <f>IFERROR(IF(VLOOKUP('Xlookup set'!$S521,'Xlookup set'!$A$1:$R$1239,11,FALSE)=0,"",VLOOKUP('Xlookup set'!$S521,'Xlookup set'!$A$1:$R$1239,11,FALSE)),"")</f>
        <v/>
      </c>
      <c r="K482" t="str">
        <f>IFERROR(IF(VLOOKUP('Xlookup set'!$S521,'Xlookup set'!$A$1:$R$1239,12,FALSE)=0,"",VLOOKUP('Xlookup set'!$S521,'Xlookup set'!$A$1:$R$1239,12,FALSE)),"")</f>
        <v/>
      </c>
      <c r="L482" t="str">
        <f>IFERROR(IF(VLOOKUP('Xlookup set'!$S521,'Xlookup set'!$A$1:$R$1239,13,FALSE)=0,"",VLOOKUP('Xlookup set'!$S521,'Xlookup set'!$A$1:$R$1239,13,FALSE)),"")</f>
        <v/>
      </c>
      <c r="M482" t="str">
        <f>IFERROR(IF(VLOOKUP('Xlookup set'!$S521,'Xlookup set'!$A$1:$R$1239,14,FALSE)=0,"",VLOOKUP('Xlookup set'!$S521,'Xlookup set'!$A$1:$R$1239,14,FALSE)),"")</f>
        <v/>
      </c>
      <c r="N482" t="str">
        <f>IFERROR(IF(VLOOKUP('Xlookup set'!$S521,'Xlookup set'!$A$1:$R$1239,15,FALSE)=0,"",VLOOKUP('Xlookup set'!$S521,'Xlookup set'!$A$1:$R$1239,15,FALSE)),"")</f>
        <v/>
      </c>
      <c r="O482" t="str">
        <f>IFERROR(IF(VLOOKUP('Xlookup set'!$S521,'Xlookup set'!$A$1:$R$1239,16,FALSE)=0,"",VLOOKUP('Xlookup set'!$S521,'Xlookup set'!$A$1:$R$1239,16,FALSE)),"")</f>
        <v/>
      </c>
      <c r="P482" t="str">
        <f t="array" aca="1" ref="P482" ca="1">IFERROR(Y2IF(VLOOKUP('Xlookup set'!$S521,'Xlookup set'!$A$1:$R$1239,17,FALSE)=0,"",VLOOKUP('Xlookup set'!$S521,'Xlookup set'!$A$1:$R$1239,17,FALSE)),"")</f>
        <v/>
      </c>
      <c r="Q482" t="str">
        <f>IFERROR(IF(VLOOKUP('Xlookup set'!$S521,'Xlookup set'!$A$1:$R$1239,18,FALSE)=0,"",VLOOKUP('Xlookup set'!$S521,'Xlookup set'!$A$1:$R$1239,18,FALSE)),"")</f>
        <v/>
      </c>
    </row>
    <row r="483" spans="1:17">
      <c r="A483" t="str">
        <f>IFERROR(VLOOKUP('Xlookup set'!$S483,'Xlookup set'!$A$1:$R$1239,2,FALSE),"")</f>
        <v/>
      </c>
      <c r="B483" t="str">
        <f>IF(I483&lt;&gt;"",ドッグキャリー!$I$2,"")</f>
        <v/>
      </c>
      <c r="C483" t="str">
        <f t="shared" si="16"/>
        <v/>
      </c>
      <c r="D483" t="str">
        <f t="shared" si="17"/>
        <v/>
      </c>
      <c r="H483" s="74" t="str">
        <f>IFERROR(IF(VLOOKUP('Xlookup set'!$S483,'Xlookup set'!$A$1:$R$1239,9,FALSE)=0,"",VLOOKUP('Xlookup set'!$S483,'Xlookup set'!$A$1:$R$1239,9,FALSE)),"")</f>
        <v/>
      </c>
      <c r="I483" t="str">
        <f>IFERROR(IF(VLOOKUP('Xlookup set'!$S483,'Xlookup set'!$A$1:$R$1239,10,FALSE)=0,"",VLOOKUP('Xlookup set'!$S483,'Xlookup set'!$A$1:$R$1239,10,FALSE)),"")</f>
        <v/>
      </c>
      <c r="J483" t="str">
        <f>IFERROR(IF(VLOOKUP('Xlookup set'!$S522,'Xlookup set'!$A$1:$R$1239,11,FALSE)=0,"",VLOOKUP('Xlookup set'!$S522,'Xlookup set'!$A$1:$R$1239,11,FALSE)),"")</f>
        <v/>
      </c>
      <c r="K483" t="str">
        <f>IFERROR(IF(VLOOKUP('Xlookup set'!$S522,'Xlookup set'!$A$1:$R$1239,12,FALSE)=0,"",VLOOKUP('Xlookup set'!$S522,'Xlookup set'!$A$1:$R$1239,12,FALSE)),"")</f>
        <v/>
      </c>
      <c r="L483" t="str">
        <f>IFERROR(IF(VLOOKUP('Xlookup set'!$S522,'Xlookup set'!$A$1:$R$1239,13,FALSE)=0,"",VLOOKUP('Xlookup set'!$S522,'Xlookup set'!$A$1:$R$1239,13,FALSE)),"")</f>
        <v/>
      </c>
      <c r="M483" t="str">
        <f>IFERROR(IF(VLOOKUP('Xlookup set'!$S522,'Xlookup set'!$A$1:$R$1239,14,FALSE)=0,"",VLOOKUP('Xlookup set'!$S522,'Xlookup set'!$A$1:$R$1239,14,FALSE)),"")</f>
        <v/>
      </c>
      <c r="N483" t="str">
        <f>IFERROR(IF(VLOOKUP('Xlookup set'!$S522,'Xlookup set'!$A$1:$R$1239,15,FALSE)=0,"",VLOOKUP('Xlookup set'!$S522,'Xlookup set'!$A$1:$R$1239,15,FALSE)),"")</f>
        <v/>
      </c>
      <c r="O483" t="str">
        <f>IFERROR(IF(VLOOKUP('Xlookup set'!$S522,'Xlookup set'!$A$1:$R$1239,16,FALSE)=0,"",VLOOKUP('Xlookup set'!$S522,'Xlookup set'!$A$1:$R$1239,16,FALSE)),"")</f>
        <v/>
      </c>
      <c r="P483" t="str">
        <f t="array" aca="1" ref="P483" ca="1">IFERROR(Y2IF(VLOOKUP('Xlookup set'!$S522,'Xlookup set'!$A$1:$R$1239,17,FALSE)=0,"",VLOOKUP('Xlookup set'!$S522,'Xlookup set'!$A$1:$R$1239,17,FALSE)),"")</f>
        <v/>
      </c>
      <c r="Q483" t="str">
        <f>IFERROR(IF(VLOOKUP('Xlookup set'!$S522,'Xlookup set'!$A$1:$R$1239,18,FALSE)=0,"",VLOOKUP('Xlookup set'!$S522,'Xlookup set'!$A$1:$R$1239,18,FALSE)),"")</f>
        <v/>
      </c>
    </row>
    <row r="484" spans="1:17">
      <c r="A484" t="str">
        <f>IFERROR(VLOOKUP('Xlookup set'!$S484,'Xlookup set'!$A$1:$R$1239,2,FALSE),"")</f>
        <v/>
      </c>
      <c r="B484" t="str">
        <f>IF(I484&lt;&gt;"",ドッグキャリー!$I$2,"")</f>
        <v/>
      </c>
      <c r="C484" t="str">
        <f t="shared" si="16"/>
        <v/>
      </c>
      <c r="D484" t="str">
        <f t="shared" si="17"/>
        <v/>
      </c>
      <c r="H484" s="74" t="str">
        <f>IFERROR(IF(VLOOKUP('Xlookup set'!$S484,'Xlookup set'!$A$1:$R$1239,9,FALSE)=0,"",VLOOKUP('Xlookup set'!$S484,'Xlookup set'!$A$1:$R$1239,9,FALSE)),"")</f>
        <v/>
      </c>
      <c r="I484" t="str">
        <f>IFERROR(IF(VLOOKUP('Xlookup set'!$S484,'Xlookup set'!$A$1:$R$1239,10,FALSE)=0,"",VLOOKUP('Xlookup set'!$S484,'Xlookup set'!$A$1:$R$1239,10,FALSE)),"")</f>
        <v/>
      </c>
      <c r="J484" t="str">
        <f>IFERROR(IF(VLOOKUP('Xlookup set'!$S523,'Xlookup set'!$A$1:$R$1239,11,FALSE)=0,"",VLOOKUP('Xlookup set'!$S523,'Xlookup set'!$A$1:$R$1239,11,FALSE)),"")</f>
        <v/>
      </c>
      <c r="K484" t="str">
        <f>IFERROR(IF(VLOOKUP('Xlookup set'!$S523,'Xlookup set'!$A$1:$R$1239,12,FALSE)=0,"",VLOOKUP('Xlookup set'!$S523,'Xlookup set'!$A$1:$R$1239,12,FALSE)),"")</f>
        <v/>
      </c>
      <c r="L484" t="str">
        <f>IFERROR(IF(VLOOKUP('Xlookup set'!$S523,'Xlookup set'!$A$1:$R$1239,13,FALSE)=0,"",VLOOKUP('Xlookup set'!$S523,'Xlookup set'!$A$1:$R$1239,13,FALSE)),"")</f>
        <v/>
      </c>
      <c r="M484" t="str">
        <f>IFERROR(IF(VLOOKUP('Xlookup set'!$S523,'Xlookup set'!$A$1:$R$1239,14,FALSE)=0,"",VLOOKUP('Xlookup set'!$S523,'Xlookup set'!$A$1:$R$1239,14,FALSE)),"")</f>
        <v/>
      </c>
      <c r="N484" t="str">
        <f>IFERROR(IF(VLOOKUP('Xlookup set'!$S523,'Xlookup set'!$A$1:$R$1239,15,FALSE)=0,"",VLOOKUP('Xlookup set'!$S523,'Xlookup set'!$A$1:$R$1239,15,FALSE)),"")</f>
        <v/>
      </c>
      <c r="O484" t="str">
        <f>IFERROR(IF(VLOOKUP('Xlookup set'!$S523,'Xlookup set'!$A$1:$R$1239,16,FALSE)=0,"",VLOOKUP('Xlookup set'!$S523,'Xlookup set'!$A$1:$R$1239,16,FALSE)),"")</f>
        <v/>
      </c>
      <c r="P484" t="str">
        <f t="array" aca="1" ref="P484" ca="1">IFERROR(Y2IF(VLOOKUP('Xlookup set'!$S523,'Xlookup set'!$A$1:$R$1239,17,FALSE)=0,"",VLOOKUP('Xlookup set'!$S523,'Xlookup set'!$A$1:$R$1239,17,FALSE)),"")</f>
        <v/>
      </c>
      <c r="Q484" t="str">
        <f>IFERROR(IF(VLOOKUP('Xlookup set'!$S523,'Xlookup set'!$A$1:$R$1239,18,FALSE)=0,"",VLOOKUP('Xlookup set'!$S523,'Xlookup set'!$A$1:$R$1239,18,FALSE)),"")</f>
        <v/>
      </c>
    </row>
    <row r="485" spans="1:17">
      <c r="A485" t="str">
        <f>IFERROR(VLOOKUP('Xlookup set'!$S485,'Xlookup set'!$A$1:$R$1239,2,FALSE),"")</f>
        <v/>
      </c>
      <c r="B485" t="str">
        <f>IF(I485&lt;&gt;"",ドッグキャリー!$I$2,"")</f>
        <v/>
      </c>
      <c r="C485" t="str">
        <f t="shared" si="16"/>
        <v/>
      </c>
      <c r="D485" t="str">
        <f t="shared" si="17"/>
        <v/>
      </c>
      <c r="H485" s="74" t="str">
        <f>IFERROR(IF(VLOOKUP('Xlookup set'!$S485,'Xlookup set'!$A$1:$R$1239,9,FALSE)=0,"",VLOOKUP('Xlookup set'!$S485,'Xlookup set'!$A$1:$R$1239,9,FALSE)),"")</f>
        <v/>
      </c>
      <c r="I485" t="str">
        <f>IFERROR(IF(VLOOKUP('Xlookup set'!$S485,'Xlookup set'!$A$1:$R$1239,10,FALSE)=0,"",VLOOKUP('Xlookup set'!$S485,'Xlookup set'!$A$1:$R$1239,10,FALSE)),"")</f>
        <v/>
      </c>
      <c r="J485" t="str">
        <f>IFERROR(IF(VLOOKUP('Xlookup set'!$S524,'Xlookup set'!$A$1:$R$1239,11,FALSE)=0,"",VLOOKUP('Xlookup set'!$S524,'Xlookup set'!$A$1:$R$1239,11,FALSE)),"")</f>
        <v/>
      </c>
      <c r="K485" t="str">
        <f>IFERROR(IF(VLOOKUP('Xlookup set'!$S524,'Xlookup set'!$A$1:$R$1239,12,FALSE)=0,"",VLOOKUP('Xlookup set'!$S524,'Xlookup set'!$A$1:$R$1239,12,FALSE)),"")</f>
        <v/>
      </c>
      <c r="L485" t="str">
        <f>IFERROR(IF(VLOOKUP('Xlookup set'!$S524,'Xlookup set'!$A$1:$R$1239,13,FALSE)=0,"",VLOOKUP('Xlookup set'!$S524,'Xlookup set'!$A$1:$R$1239,13,FALSE)),"")</f>
        <v/>
      </c>
      <c r="M485" t="str">
        <f>IFERROR(IF(VLOOKUP('Xlookup set'!$S524,'Xlookup set'!$A$1:$R$1239,14,FALSE)=0,"",VLOOKUP('Xlookup set'!$S524,'Xlookup set'!$A$1:$R$1239,14,FALSE)),"")</f>
        <v/>
      </c>
      <c r="N485" t="str">
        <f>IFERROR(IF(VLOOKUP('Xlookup set'!$S524,'Xlookup set'!$A$1:$R$1239,15,FALSE)=0,"",VLOOKUP('Xlookup set'!$S524,'Xlookup set'!$A$1:$R$1239,15,FALSE)),"")</f>
        <v/>
      </c>
      <c r="O485" t="str">
        <f>IFERROR(IF(VLOOKUP('Xlookup set'!$S524,'Xlookup set'!$A$1:$R$1239,16,FALSE)=0,"",VLOOKUP('Xlookup set'!$S524,'Xlookup set'!$A$1:$R$1239,16,FALSE)),"")</f>
        <v/>
      </c>
      <c r="P485" t="str">
        <f t="array" aca="1" ref="P485" ca="1">IFERROR(Y2IF(VLOOKUP('Xlookup set'!$S524,'Xlookup set'!$A$1:$R$1239,17,FALSE)=0,"",VLOOKUP('Xlookup set'!$S524,'Xlookup set'!$A$1:$R$1239,17,FALSE)),"")</f>
        <v/>
      </c>
      <c r="Q485" t="str">
        <f>IFERROR(IF(VLOOKUP('Xlookup set'!$S524,'Xlookup set'!$A$1:$R$1239,18,FALSE)=0,"",VLOOKUP('Xlookup set'!$S524,'Xlookup set'!$A$1:$R$1239,18,FALSE)),"")</f>
        <v/>
      </c>
    </row>
    <row r="486" spans="1:17">
      <c r="A486" t="str">
        <f>IFERROR(VLOOKUP('Xlookup set'!$S486,'Xlookup set'!$A$1:$R$1239,2,FALSE),"")</f>
        <v/>
      </c>
      <c r="B486" t="str">
        <f>IF(I486&lt;&gt;"",ドッグキャリー!$I$2,"")</f>
        <v/>
      </c>
      <c r="C486" t="str">
        <f t="shared" si="16"/>
        <v/>
      </c>
      <c r="D486" t="str">
        <f t="shared" si="17"/>
        <v/>
      </c>
      <c r="H486" s="74" t="str">
        <f>IFERROR(IF(VLOOKUP('Xlookup set'!$S486,'Xlookup set'!$A$1:$R$1239,9,FALSE)=0,"",VLOOKUP('Xlookup set'!$S486,'Xlookup set'!$A$1:$R$1239,9,FALSE)),"")</f>
        <v/>
      </c>
      <c r="I486" t="str">
        <f>IFERROR(IF(VLOOKUP('Xlookup set'!$S486,'Xlookup set'!$A$1:$R$1239,10,FALSE)=0,"",VLOOKUP('Xlookup set'!$S486,'Xlookup set'!$A$1:$R$1239,10,FALSE)),"")</f>
        <v/>
      </c>
      <c r="J486" t="str">
        <f>IFERROR(IF(VLOOKUP('Xlookup set'!$S525,'Xlookup set'!$A$1:$R$1239,11,FALSE)=0,"",VLOOKUP('Xlookup set'!$S525,'Xlookup set'!$A$1:$R$1239,11,FALSE)),"")</f>
        <v/>
      </c>
      <c r="K486" t="str">
        <f>IFERROR(IF(VLOOKUP('Xlookup set'!$S525,'Xlookup set'!$A$1:$R$1239,12,FALSE)=0,"",VLOOKUP('Xlookup set'!$S525,'Xlookup set'!$A$1:$R$1239,12,FALSE)),"")</f>
        <v/>
      </c>
      <c r="L486" t="str">
        <f>IFERROR(IF(VLOOKUP('Xlookup set'!$S525,'Xlookup set'!$A$1:$R$1239,13,FALSE)=0,"",VLOOKUP('Xlookup set'!$S525,'Xlookup set'!$A$1:$R$1239,13,FALSE)),"")</f>
        <v/>
      </c>
      <c r="M486" t="str">
        <f>IFERROR(IF(VLOOKUP('Xlookup set'!$S525,'Xlookup set'!$A$1:$R$1239,14,FALSE)=0,"",VLOOKUP('Xlookup set'!$S525,'Xlookup set'!$A$1:$R$1239,14,FALSE)),"")</f>
        <v/>
      </c>
      <c r="N486" t="str">
        <f>IFERROR(IF(VLOOKUP('Xlookup set'!$S525,'Xlookup set'!$A$1:$R$1239,15,FALSE)=0,"",VLOOKUP('Xlookup set'!$S525,'Xlookup set'!$A$1:$R$1239,15,FALSE)),"")</f>
        <v/>
      </c>
      <c r="O486" t="str">
        <f>IFERROR(IF(VLOOKUP('Xlookup set'!$S525,'Xlookup set'!$A$1:$R$1239,16,FALSE)=0,"",VLOOKUP('Xlookup set'!$S525,'Xlookup set'!$A$1:$R$1239,16,FALSE)),"")</f>
        <v/>
      </c>
      <c r="P486" t="str">
        <f t="array" aca="1" ref="P486" ca="1">IFERROR(Y2IF(VLOOKUP('Xlookup set'!$S525,'Xlookup set'!$A$1:$R$1239,17,FALSE)=0,"",VLOOKUP('Xlookup set'!$S525,'Xlookup set'!$A$1:$R$1239,17,FALSE)),"")</f>
        <v/>
      </c>
      <c r="Q486" t="str">
        <f>IFERROR(IF(VLOOKUP('Xlookup set'!$S525,'Xlookup set'!$A$1:$R$1239,18,FALSE)=0,"",VLOOKUP('Xlookup set'!$S525,'Xlookup set'!$A$1:$R$1239,18,FALSE)),"")</f>
        <v/>
      </c>
    </row>
    <row r="487" spans="1:17">
      <c r="A487" t="str">
        <f>IFERROR(VLOOKUP('Xlookup set'!$S487,'Xlookup set'!$A$1:$R$1239,2,FALSE),"")</f>
        <v/>
      </c>
      <c r="B487" t="str">
        <f>IF(I487&lt;&gt;"",ドッグキャリー!$I$2,"")</f>
        <v/>
      </c>
      <c r="C487" t="str">
        <f t="shared" si="16"/>
        <v/>
      </c>
      <c r="D487" t="str">
        <f t="shared" si="17"/>
        <v/>
      </c>
      <c r="H487" s="74" t="str">
        <f>IFERROR(IF(VLOOKUP('Xlookup set'!$S487,'Xlookup set'!$A$1:$R$1239,9,FALSE)=0,"",VLOOKUP('Xlookup set'!$S487,'Xlookup set'!$A$1:$R$1239,9,FALSE)),"")</f>
        <v/>
      </c>
      <c r="I487" t="str">
        <f>IFERROR(IF(VLOOKUP('Xlookup set'!$S487,'Xlookup set'!$A$1:$R$1239,10,FALSE)=0,"",VLOOKUP('Xlookup set'!$S487,'Xlookup set'!$A$1:$R$1239,10,FALSE)),"")</f>
        <v/>
      </c>
      <c r="J487" t="str">
        <f>IFERROR(IF(VLOOKUP('Xlookup set'!$S526,'Xlookup set'!$A$1:$R$1239,11,FALSE)=0,"",VLOOKUP('Xlookup set'!$S526,'Xlookup set'!$A$1:$R$1239,11,FALSE)),"")</f>
        <v/>
      </c>
      <c r="K487" t="str">
        <f>IFERROR(IF(VLOOKUP('Xlookup set'!$S526,'Xlookup set'!$A$1:$R$1239,12,FALSE)=0,"",VLOOKUP('Xlookup set'!$S526,'Xlookup set'!$A$1:$R$1239,12,FALSE)),"")</f>
        <v/>
      </c>
      <c r="L487" t="str">
        <f>IFERROR(IF(VLOOKUP('Xlookup set'!$S526,'Xlookup set'!$A$1:$R$1239,13,FALSE)=0,"",VLOOKUP('Xlookup set'!$S526,'Xlookup set'!$A$1:$R$1239,13,FALSE)),"")</f>
        <v/>
      </c>
      <c r="M487" t="str">
        <f>IFERROR(IF(VLOOKUP('Xlookup set'!$S526,'Xlookup set'!$A$1:$R$1239,14,FALSE)=0,"",VLOOKUP('Xlookup set'!$S526,'Xlookup set'!$A$1:$R$1239,14,FALSE)),"")</f>
        <v/>
      </c>
      <c r="N487" t="str">
        <f>IFERROR(IF(VLOOKUP('Xlookup set'!$S526,'Xlookup set'!$A$1:$R$1239,15,FALSE)=0,"",VLOOKUP('Xlookup set'!$S526,'Xlookup set'!$A$1:$R$1239,15,FALSE)),"")</f>
        <v/>
      </c>
      <c r="O487" t="str">
        <f>IFERROR(IF(VLOOKUP('Xlookup set'!$S526,'Xlookup set'!$A$1:$R$1239,16,FALSE)=0,"",VLOOKUP('Xlookup set'!$S526,'Xlookup set'!$A$1:$R$1239,16,FALSE)),"")</f>
        <v/>
      </c>
      <c r="P487" t="str">
        <f t="array" aca="1" ref="P487" ca="1">IFERROR(Y2IF(VLOOKUP('Xlookup set'!$S526,'Xlookup set'!$A$1:$R$1239,17,FALSE)=0,"",VLOOKUP('Xlookup set'!$S526,'Xlookup set'!$A$1:$R$1239,17,FALSE)),"")</f>
        <v/>
      </c>
      <c r="Q487" t="str">
        <f>IFERROR(IF(VLOOKUP('Xlookup set'!$S526,'Xlookup set'!$A$1:$R$1239,18,FALSE)=0,"",VLOOKUP('Xlookup set'!$S526,'Xlookup set'!$A$1:$R$1239,18,FALSE)),"")</f>
        <v/>
      </c>
    </row>
    <row r="488" spans="1:17">
      <c r="A488" t="str">
        <f>IFERROR(VLOOKUP('Xlookup set'!$S488,'Xlookup set'!$A$1:$R$1239,2,FALSE),"")</f>
        <v/>
      </c>
      <c r="B488" t="str">
        <f>IF(I488&lt;&gt;"",ドッグキャリー!$I$2,"")</f>
        <v/>
      </c>
      <c r="C488" t="str">
        <f t="shared" si="16"/>
        <v/>
      </c>
      <c r="D488" t="str">
        <f t="shared" si="17"/>
        <v/>
      </c>
      <c r="H488" s="74" t="str">
        <f>IFERROR(IF(VLOOKUP('Xlookup set'!$S488,'Xlookup set'!$A$1:$R$1239,9,FALSE)=0,"",VLOOKUP('Xlookup set'!$S488,'Xlookup set'!$A$1:$R$1239,9,FALSE)),"")</f>
        <v/>
      </c>
      <c r="I488" t="str">
        <f>IFERROR(IF(VLOOKUP('Xlookup set'!$S488,'Xlookup set'!$A$1:$R$1239,10,FALSE)=0,"",VLOOKUP('Xlookup set'!$S488,'Xlookup set'!$A$1:$R$1239,10,FALSE)),"")</f>
        <v/>
      </c>
      <c r="J488" t="str">
        <f>IFERROR(IF(VLOOKUP('Xlookup set'!$S527,'Xlookup set'!$A$1:$R$1239,11,FALSE)=0,"",VLOOKUP('Xlookup set'!$S527,'Xlookup set'!$A$1:$R$1239,11,FALSE)),"")</f>
        <v/>
      </c>
      <c r="K488" t="str">
        <f>IFERROR(IF(VLOOKUP('Xlookup set'!$S527,'Xlookup set'!$A$1:$R$1239,12,FALSE)=0,"",VLOOKUP('Xlookup set'!$S527,'Xlookup set'!$A$1:$R$1239,12,FALSE)),"")</f>
        <v/>
      </c>
      <c r="L488" t="str">
        <f>IFERROR(IF(VLOOKUP('Xlookup set'!$S527,'Xlookup set'!$A$1:$R$1239,13,FALSE)=0,"",VLOOKUP('Xlookup set'!$S527,'Xlookup set'!$A$1:$R$1239,13,FALSE)),"")</f>
        <v/>
      </c>
      <c r="M488" t="str">
        <f>IFERROR(IF(VLOOKUP('Xlookup set'!$S527,'Xlookup set'!$A$1:$R$1239,14,FALSE)=0,"",VLOOKUP('Xlookup set'!$S527,'Xlookup set'!$A$1:$R$1239,14,FALSE)),"")</f>
        <v/>
      </c>
      <c r="N488" t="str">
        <f>IFERROR(IF(VLOOKUP('Xlookup set'!$S527,'Xlookup set'!$A$1:$R$1239,15,FALSE)=0,"",VLOOKUP('Xlookup set'!$S527,'Xlookup set'!$A$1:$R$1239,15,FALSE)),"")</f>
        <v/>
      </c>
      <c r="O488" t="str">
        <f>IFERROR(IF(VLOOKUP('Xlookup set'!$S527,'Xlookup set'!$A$1:$R$1239,16,FALSE)=0,"",VLOOKUP('Xlookup set'!$S527,'Xlookup set'!$A$1:$R$1239,16,FALSE)),"")</f>
        <v/>
      </c>
      <c r="P488" t="str">
        <f t="array" aca="1" ref="P488" ca="1">IFERROR(Y2IF(VLOOKUP('Xlookup set'!$S527,'Xlookup set'!$A$1:$R$1239,17,FALSE)=0,"",VLOOKUP('Xlookup set'!$S527,'Xlookup set'!$A$1:$R$1239,17,FALSE)),"")</f>
        <v/>
      </c>
      <c r="Q488" t="str">
        <f>IFERROR(IF(VLOOKUP('Xlookup set'!$S527,'Xlookup set'!$A$1:$R$1239,18,FALSE)=0,"",VLOOKUP('Xlookup set'!$S527,'Xlookup set'!$A$1:$R$1239,18,FALSE)),"")</f>
        <v/>
      </c>
    </row>
    <row r="489" spans="1:17">
      <c r="A489" t="str">
        <f>IFERROR(VLOOKUP('Xlookup set'!$S489,'Xlookup set'!$A$1:$R$1239,2,FALSE),"")</f>
        <v/>
      </c>
      <c r="B489" t="str">
        <f>IF(I489&lt;&gt;"",ドッグキャリー!$I$2,"")</f>
        <v/>
      </c>
      <c r="C489" t="str">
        <f t="shared" si="16"/>
        <v/>
      </c>
      <c r="D489" t="str">
        <f t="shared" si="17"/>
        <v/>
      </c>
      <c r="H489" s="74" t="str">
        <f>IFERROR(IF(VLOOKUP('Xlookup set'!$S489,'Xlookup set'!$A$1:$R$1239,9,FALSE)=0,"",VLOOKUP('Xlookup set'!$S489,'Xlookup set'!$A$1:$R$1239,9,FALSE)),"")</f>
        <v/>
      </c>
      <c r="I489" t="str">
        <f>IFERROR(IF(VLOOKUP('Xlookup set'!$S489,'Xlookup set'!$A$1:$R$1239,10,FALSE)=0,"",VLOOKUP('Xlookup set'!$S489,'Xlookup set'!$A$1:$R$1239,10,FALSE)),"")</f>
        <v/>
      </c>
      <c r="J489" t="str">
        <f>IFERROR(IF(VLOOKUP('Xlookup set'!$S528,'Xlookup set'!$A$1:$R$1239,11,FALSE)=0,"",VLOOKUP('Xlookup set'!$S528,'Xlookup set'!$A$1:$R$1239,11,FALSE)),"")</f>
        <v/>
      </c>
      <c r="K489" t="str">
        <f>IFERROR(IF(VLOOKUP('Xlookup set'!$S528,'Xlookup set'!$A$1:$R$1239,12,FALSE)=0,"",VLOOKUP('Xlookup set'!$S528,'Xlookup set'!$A$1:$R$1239,12,FALSE)),"")</f>
        <v/>
      </c>
      <c r="L489" t="str">
        <f>IFERROR(IF(VLOOKUP('Xlookup set'!$S528,'Xlookup set'!$A$1:$R$1239,13,FALSE)=0,"",VLOOKUP('Xlookup set'!$S528,'Xlookup set'!$A$1:$R$1239,13,FALSE)),"")</f>
        <v/>
      </c>
      <c r="M489" t="str">
        <f>IFERROR(IF(VLOOKUP('Xlookup set'!$S528,'Xlookup set'!$A$1:$R$1239,14,FALSE)=0,"",VLOOKUP('Xlookup set'!$S528,'Xlookup set'!$A$1:$R$1239,14,FALSE)),"")</f>
        <v/>
      </c>
      <c r="N489" t="str">
        <f>IFERROR(IF(VLOOKUP('Xlookup set'!$S528,'Xlookup set'!$A$1:$R$1239,15,FALSE)=0,"",VLOOKUP('Xlookup set'!$S528,'Xlookup set'!$A$1:$R$1239,15,FALSE)),"")</f>
        <v/>
      </c>
      <c r="O489" t="str">
        <f>IFERROR(IF(VLOOKUP('Xlookup set'!$S528,'Xlookup set'!$A$1:$R$1239,16,FALSE)=0,"",VLOOKUP('Xlookup set'!$S528,'Xlookup set'!$A$1:$R$1239,16,FALSE)),"")</f>
        <v/>
      </c>
      <c r="P489" t="str">
        <f t="array" aca="1" ref="P489" ca="1">IFERROR(Y2IF(VLOOKUP('Xlookup set'!$S528,'Xlookup set'!$A$1:$R$1239,17,FALSE)=0,"",VLOOKUP('Xlookup set'!$S528,'Xlookup set'!$A$1:$R$1239,17,FALSE)),"")</f>
        <v/>
      </c>
      <c r="Q489" t="str">
        <f>IFERROR(IF(VLOOKUP('Xlookup set'!$S528,'Xlookup set'!$A$1:$R$1239,18,FALSE)=0,"",VLOOKUP('Xlookup set'!$S528,'Xlookup set'!$A$1:$R$1239,18,FALSE)),"")</f>
        <v/>
      </c>
    </row>
    <row r="490" spans="1:17">
      <c r="A490" t="str">
        <f>IFERROR(VLOOKUP('Xlookup set'!$S490,'Xlookup set'!$A$1:$R$1239,2,FALSE),"")</f>
        <v/>
      </c>
      <c r="B490" t="str">
        <f>IF(I490&lt;&gt;"",ドッグキャリー!$I$2,"")</f>
        <v/>
      </c>
      <c r="C490" t="str">
        <f t="shared" si="16"/>
        <v/>
      </c>
      <c r="D490" t="str">
        <f t="shared" si="17"/>
        <v/>
      </c>
      <c r="H490" s="74" t="str">
        <f>IFERROR(IF(VLOOKUP('Xlookup set'!$S490,'Xlookup set'!$A$1:$R$1239,9,FALSE)=0,"",VLOOKUP('Xlookup set'!$S490,'Xlookup set'!$A$1:$R$1239,9,FALSE)),"")</f>
        <v/>
      </c>
      <c r="I490" t="str">
        <f>IFERROR(IF(VLOOKUP('Xlookup set'!$S490,'Xlookup set'!$A$1:$R$1239,10,FALSE)=0,"",VLOOKUP('Xlookup set'!$S490,'Xlookup set'!$A$1:$R$1239,10,FALSE)),"")</f>
        <v/>
      </c>
      <c r="J490" t="str">
        <f>IFERROR(IF(VLOOKUP('Xlookup set'!$S529,'Xlookup set'!$A$1:$R$1239,11,FALSE)=0,"",VLOOKUP('Xlookup set'!$S529,'Xlookup set'!$A$1:$R$1239,11,FALSE)),"")</f>
        <v/>
      </c>
      <c r="K490" t="str">
        <f>IFERROR(IF(VLOOKUP('Xlookup set'!$S529,'Xlookup set'!$A$1:$R$1239,12,FALSE)=0,"",VLOOKUP('Xlookup set'!$S529,'Xlookup set'!$A$1:$R$1239,12,FALSE)),"")</f>
        <v/>
      </c>
      <c r="L490" t="str">
        <f>IFERROR(IF(VLOOKUP('Xlookup set'!$S529,'Xlookup set'!$A$1:$R$1239,13,FALSE)=0,"",VLOOKUP('Xlookup set'!$S529,'Xlookup set'!$A$1:$R$1239,13,FALSE)),"")</f>
        <v/>
      </c>
      <c r="M490" t="str">
        <f>IFERROR(IF(VLOOKUP('Xlookup set'!$S529,'Xlookup set'!$A$1:$R$1239,14,FALSE)=0,"",VLOOKUP('Xlookup set'!$S529,'Xlookup set'!$A$1:$R$1239,14,FALSE)),"")</f>
        <v/>
      </c>
      <c r="N490" t="str">
        <f>IFERROR(IF(VLOOKUP('Xlookup set'!$S529,'Xlookup set'!$A$1:$R$1239,15,FALSE)=0,"",VLOOKUP('Xlookup set'!$S529,'Xlookup set'!$A$1:$R$1239,15,FALSE)),"")</f>
        <v/>
      </c>
      <c r="O490" t="str">
        <f>IFERROR(IF(VLOOKUP('Xlookup set'!$S529,'Xlookup set'!$A$1:$R$1239,16,FALSE)=0,"",VLOOKUP('Xlookup set'!$S529,'Xlookup set'!$A$1:$R$1239,16,FALSE)),"")</f>
        <v/>
      </c>
      <c r="P490" t="str">
        <f t="array" aca="1" ref="P490" ca="1">IFERROR(Y2IF(VLOOKUP('Xlookup set'!$S529,'Xlookup set'!$A$1:$R$1239,17,FALSE)=0,"",VLOOKUP('Xlookup set'!$S529,'Xlookup set'!$A$1:$R$1239,17,FALSE)),"")</f>
        <v/>
      </c>
      <c r="Q490" t="str">
        <f>IFERROR(IF(VLOOKUP('Xlookup set'!$S529,'Xlookup set'!$A$1:$R$1239,18,FALSE)=0,"",VLOOKUP('Xlookup set'!$S529,'Xlookup set'!$A$1:$R$1239,18,FALSE)),"")</f>
        <v/>
      </c>
    </row>
    <row r="491" spans="1:17">
      <c r="A491" t="str">
        <f>IFERROR(VLOOKUP('Xlookup set'!$S491,'Xlookup set'!$A$1:$R$1239,2,FALSE),"")</f>
        <v/>
      </c>
      <c r="B491" t="str">
        <f>IF(I491&lt;&gt;"",ドッグキャリー!$I$2,"")</f>
        <v/>
      </c>
      <c r="C491" t="str">
        <f t="shared" si="16"/>
        <v/>
      </c>
      <c r="D491" t="str">
        <f t="shared" si="17"/>
        <v/>
      </c>
      <c r="H491" s="74" t="str">
        <f>IFERROR(IF(VLOOKUP('Xlookup set'!$S491,'Xlookup set'!$A$1:$R$1239,9,FALSE)=0,"",VLOOKUP('Xlookup set'!$S491,'Xlookup set'!$A$1:$R$1239,9,FALSE)),"")</f>
        <v/>
      </c>
      <c r="I491" t="str">
        <f>IFERROR(IF(VLOOKUP('Xlookup set'!$S491,'Xlookup set'!$A$1:$R$1239,10,FALSE)=0,"",VLOOKUP('Xlookup set'!$S491,'Xlookup set'!$A$1:$R$1239,10,FALSE)),"")</f>
        <v/>
      </c>
      <c r="J491" t="str">
        <f>IFERROR(IF(VLOOKUP('Xlookup set'!$S530,'Xlookup set'!$A$1:$R$1239,11,FALSE)=0,"",VLOOKUP('Xlookup set'!$S530,'Xlookup set'!$A$1:$R$1239,11,FALSE)),"")</f>
        <v/>
      </c>
      <c r="K491" t="str">
        <f>IFERROR(IF(VLOOKUP('Xlookup set'!$S530,'Xlookup set'!$A$1:$R$1239,12,FALSE)=0,"",VLOOKUP('Xlookup set'!$S530,'Xlookup set'!$A$1:$R$1239,12,FALSE)),"")</f>
        <v/>
      </c>
      <c r="L491" t="str">
        <f>IFERROR(IF(VLOOKUP('Xlookup set'!$S530,'Xlookup set'!$A$1:$R$1239,13,FALSE)=0,"",VLOOKUP('Xlookup set'!$S530,'Xlookup set'!$A$1:$R$1239,13,FALSE)),"")</f>
        <v/>
      </c>
      <c r="M491" t="str">
        <f>IFERROR(IF(VLOOKUP('Xlookup set'!$S530,'Xlookup set'!$A$1:$R$1239,14,FALSE)=0,"",VLOOKUP('Xlookup set'!$S530,'Xlookup set'!$A$1:$R$1239,14,FALSE)),"")</f>
        <v/>
      </c>
      <c r="N491" t="str">
        <f>IFERROR(IF(VLOOKUP('Xlookup set'!$S530,'Xlookup set'!$A$1:$R$1239,15,FALSE)=0,"",VLOOKUP('Xlookup set'!$S530,'Xlookup set'!$A$1:$R$1239,15,FALSE)),"")</f>
        <v/>
      </c>
      <c r="O491" t="str">
        <f>IFERROR(IF(VLOOKUP('Xlookup set'!$S530,'Xlookup set'!$A$1:$R$1239,16,FALSE)=0,"",VLOOKUP('Xlookup set'!$S530,'Xlookup set'!$A$1:$R$1239,16,FALSE)),"")</f>
        <v/>
      </c>
      <c r="P491" t="str">
        <f t="array" aca="1" ref="P491" ca="1">IFERROR(Y2IF(VLOOKUP('Xlookup set'!$S530,'Xlookup set'!$A$1:$R$1239,17,FALSE)=0,"",VLOOKUP('Xlookup set'!$S530,'Xlookup set'!$A$1:$R$1239,17,FALSE)),"")</f>
        <v/>
      </c>
      <c r="Q491" t="str">
        <f>IFERROR(IF(VLOOKUP('Xlookup set'!$S530,'Xlookup set'!$A$1:$R$1239,18,FALSE)=0,"",VLOOKUP('Xlookup set'!$S530,'Xlookup set'!$A$1:$R$1239,18,FALSE)),"")</f>
        <v/>
      </c>
    </row>
    <row r="492" spans="1:17">
      <c r="A492" t="str">
        <f>IFERROR(VLOOKUP('Xlookup set'!$S492,'Xlookup set'!$A$1:$R$1239,2,FALSE),"")</f>
        <v/>
      </c>
      <c r="B492" t="str">
        <f>IF(I492&lt;&gt;"",ドッグキャリー!$I$2,"")</f>
        <v/>
      </c>
      <c r="C492" t="str">
        <f t="shared" si="16"/>
        <v/>
      </c>
      <c r="D492" t="str">
        <f t="shared" si="17"/>
        <v/>
      </c>
      <c r="H492" s="74" t="str">
        <f>IFERROR(IF(VLOOKUP('Xlookup set'!$S492,'Xlookup set'!$A$1:$R$1239,9,FALSE)=0,"",VLOOKUP('Xlookup set'!$S492,'Xlookup set'!$A$1:$R$1239,9,FALSE)),"")</f>
        <v/>
      </c>
      <c r="I492" t="str">
        <f>IFERROR(IF(VLOOKUP('Xlookup set'!$S492,'Xlookup set'!$A$1:$R$1239,10,FALSE)=0,"",VLOOKUP('Xlookup set'!$S492,'Xlookup set'!$A$1:$R$1239,10,FALSE)),"")</f>
        <v/>
      </c>
      <c r="J492" t="str">
        <f>IFERROR(IF(VLOOKUP('Xlookup set'!$S531,'Xlookup set'!$A$1:$R$1239,11,FALSE)=0,"",VLOOKUP('Xlookup set'!$S531,'Xlookup set'!$A$1:$R$1239,11,FALSE)),"")</f>
        <v/>
      </c>
      <c r="K492" t="str">
        <f>IFERROR(IF(VLOOKUP('Xlookup set'!$S531,'Xlookup set'!$A$1:$R$1239,12,FALSE)=0,"",VLOOKUP('Xlookup set'!$S531,'Xlookup set'!$A$1:$R$1239,12,FALSE)),"")</f>
        <v/>
      </c>
      <c r="L492" t="str">
        <f>IFERROR(IF(VLOOKUP('Xlookup set'!$S531,'Xlookup set'!$A$1:$R$1239,13,FALSE)=0,"",VLOOKUP('Xlookup set'!$S531,'Xlookup set'!$A$1:$R$1239,13,FALSE)),"")</f>
        <v/>
      </c>
      <c r="M492" t="str">
        <f>IFERROR(IF(VLOOKUP('Xlookup set'!$S531,'Xlookup set'!$A$1:$R$1239,14,FALSE)=0,"",VLOOKUP('Xlookup set'!$S531,'Xlookup set'!$A$1:$R$1239,14,FALSE)),"")</f>
        <v/>
      </c>
      <c r="N492" t="str">
        <f>IFERROR(IF(VLOOKUP('Xlookup set'!$S531,'Xlookup set'!$A$1:$R$1239,15,FALSE)=0,"",VLOOKUP('Xlookup set'!$S531,'Xlookup set'!$A$1:$R$1239,15,FALSE)),"")</f>
        <v/>
      </c>
      <c r="O492" t="str">
        <f>IFERROR(IF(VLOOKUP('Xlookup set'!$S531,'Xlookup set'!$A$1:$R$1239,16,FALSE)=0,"",VLOOKUP('Xlookup set'!$S531,'Xlookup set'!$A$1:$R$1239,16,FALSE)),"")</f>
        <v/>
      </c>
      <c r="P492" t="str">
        <f t="array" aca="1" ref="P492" ca="1">IFERROR(Y2IF(VLOOKUP('Xlookup set'!$S531,'Xlookup set'!$A$1:$R$1239,17,FALSE)=0,"",VLOOKUP('Xlookup set'!$S531,'Xlookup set'!$A$1:$R$1239,17,FALSE)),"")</f>
        <v/>
      </c>
      <c r="Q492" t="str">
        <f>IFERROR(IF(VLOOKUP('Xlookup set'!$S531,'Xlookup set'!$A$1:$R$1239,18,FALSE)=0,"",VLOOKUP('Xlookup set'!$S531,'Xlookup set'!$A$1:$R$1239,18,FALSE)),"")</f>
        <v/>
      </c>
    </row>
    <row r="493" spans="1:17">
      <c r="A493" t="str">
        <f>IFERROR(VLOOKUP('Xlookup set'!$S493,'Xlookup set'!$A$1:$R$1239,2,FALSE),"")</f>
        <v/>
      </c>
      <c r="B493" t="str">
        <f>IF(I493&lt;&gt;"",ドッグキャリー!$I$2,"")</f>
        <v/>
      </c>
      <c r="C493" t="str">
        <f t="shared" si="16"/>
        <v/>
      </c>
      <c r="D493" t="str">
        <f t="shared" si="17"/>
        <v/>
      </c>
      <c r="H493" s="74" t="str">
        <f>IFERROR(IF(VLOOKUP('Xlookup set'!$S493,'Xlookup set'!$A$1:$R$1239,9,FALSE)=0,"",VLOOKUP('Xlookup set'!$S493,'Xlookup set'!$A$1:$R$1239,9,FALSE)),"")</f>
        <v/>
      </c>
      <c r="I493" t="str">
        <f>IFERROR(IF(VLOOKUP('Xlookup set'!$S493,'Xlookup set'!$A$1:$R$1239,10,FALSE)=0,"",VLOOKUP('Xlookup set'!$S493,'Xlookup set'!$A$1:$R$1239,10,FALSE)),"")</f>
        <v/>
      </c>
      <c r="J493" t="str">
        <f>IFERROR(IF(VLOOKUP('Xlookup set'!$S532,'Xlookup set'!$A$1:$R$1239,11,FALSE)=0,"",VLOOKUP('Xlookup set'!$S532,'Xlookup set'!$A$1:$R$1239,11,FALSE)),"")</f>
        <v/>
      </c>
      <c r="K493" t="str">
        <f>IFERROR(IF(VLOOKUP('Xlookup set'!$S532,'Xlookup set'!$A$1:$R$1239,12,FALSE)=0,"",VLOOKUP('Xlookup set'!$S532,'Xlookup set'!$A$1:$R$1239,12,FALSE)),"")</f>
        <v/>
      </c>
      <c r="L493" t="str">
        <f>IFERROR(IF(VLOOKUP('Xlookup set'!$S532,'Xlookup set'!$A$1:$R$1239,13,FALSE)=0,"",VLOOKUP('Xlookup set'!$S532,'Xlookup set'!$A$1:$R$1239,13,FALSE)),"")</f>
        <v/>
      </c>
      <c r="M493" t="str">
        <f>IFERROR(IF(VLOOKUP('Xlookup set'!$S532,'Xlookup set'!$A$1:$R$1239,14,FALSE)=0,"",VLOOKUP('Xlookup set'!$S532,'Xlookup set'!$A$1:$R$1239,14,FALSE)),"")</f>
        <v/>
      </c>
      <c r="N493" t="str">
        <f>IFERROR(IF(VLOOKUP('Xlookup set'!$S532,'Xlookup set'!$A$1:$R$1239,15,FALSE)=0,"",VLOOKUP('Xlookup set'!$S532,'Xlookup set'!$A$1:$R$1239,15,FALSE)),"")</f>
        <v/>
      </c>
      <c r="O493" t="str">
        <f>IFERROR(IF(VLOOKUP('Xlookup set'!$S532,'Xlookup set'!$A$1:$R$1239,16,FALSE)=0,"",VLOOKUP('Xlookup set'!$S532,'Xlookup set'!$A$1:$R$1239,16,FALSE)),"")</f>
        <v/>
      </c>
      <c r="P493" t="str">
        <f t="array" aca="1" ref="P493" ca="1">IFERROR(Y2IF(VLOOKUP('Xlookup set'!$S532,'Xlookup set'!$A$1:$R$1239,17,FALSE)=0,"",VLOOKUP('Xlookup set'!$S532,'Xlookup set'!$A$1:$R$1239,17,FALSE)),"")</f>
        <v/>
      </c>
      <c r="Q493" t="str">
        <f>IFERROR(IF(VLOOKUP('Xlookup set'!$S532,'Xlookup set'!$A$1:$R$1239,18,FALSE)=0,"",VLOOKUP('Xlookup set'!$S532,'Xlookup set'!$A$1:$R$1239,18,FALSE)),"")</f>
        <v/>
      </c>
    </row>
    <row r="494" spans="1:17">
      <c r="A494" t="str">
        <f>IFERROR(VLOOKUP('Xlookup set'!$S494,'Xlookup set'!$A$1:$R$1239,2,FALSE),"")</f>
        <v/>
      </c>
      <c r="B494" t="str">
        <f>IF(I494&lt;&gt;"",ドッグキャリー!$I$2,"")</f>
        <v/>
      </c>
      <c r="C494" t="str">
        <f t="shared" si="16"/>
        <v/>
      </c>
      <c r="D494" t="str">
        <f t="shared" si="17"/>
        <v/>
      </c>
      <c r="H494" s="74" t="str">
        <f>IFERROR(IF(VLOOKUP('Xlookup set'!$S494,'Xlookup set'!$A$1:$R$1239,9,FALSE)=0,"",VLOOKUP('Xlookup set'!$S494,'Xlookup set'!$A$1:$R$1239,9,FALSE)),"")</f>
        <v/>
      </c>
      <c r="I494" t="str">
        <f>IFERROR(IF(VLOOKUP('Xlookup set'!$S494,'Xlookup set'!$A$1:$R$1239,10,FALSE)=0,"",VLOOKUP('Xlookup set'!$S494,'Xlookup set'!$A$1:$R$1239,10,FALSE)),"")</f>
        <v/>
      </c>
      <c r="J494" t="str">
        <f>IFERROR(IF(VLOOKUP('Xlookup set'!$S533,'Xlookup set'!$A$1:$R$1239,11,FALSE)=0,"",VLOOKUP('Xlookup set'!$S533,'Xlookup set'!$A$1:$R$1239,11,FALSE)),"")</f>
        <v/>
      </c>
      <c r="K494" t="str">
        <f>IFERROR(IF(VLOOKUP('Xlookup set'!$S533,'Xlookup set'!$A$1:$R$1239,12,FALSE)=0,"",VLOOKUP('Xlookup set'!$S533,'Xlookup set'!$A$1:$R$1239,12,FALSE)),"")</f>
        <v/>
      </c>
      <c r="L494" t="str">
        <f>IFERROR(IF(VLOOKUP('Xlookup set'!$S533,'Xlookup set'!$A$1:$R$1239,13,FALSE)=0,"",VLOOKUP('Xlookup set'!$S533,'Xlookup set'!$A$1:$R$1239,13,FALSE)),"")</f>
        <v/>
      </c>
      <c r="M494" t="str">
        <f>IFERROR(IF(VLOOKUP('Xlookup set'!$S533,'Xlookup set'!$A$1:$R$1239,14,FALSE)=0,"",VLOOKUP('Xlookup set'!$S533,'Xlookup set'!$A$1:$R$1239,14,FALSE)),"")</f>
        <v/>
      </c>
      <c r="N494" t="str">
        <f>IFERROR(IF(VLOOKUP('Xlookup set'!$S533,'Xlookup set'!$A$1:$R$1239,15,FALSE)=0,"",VLOOKUP('Xlookup set'!$S533,'Xlookup set'!$A$1:$R$1239,15,FALSE)),"")</f>
        <v/>
      </c>
      <c r="O494" t="str">
        <f>IFERROR(IF(VLOOKUP('Xlookup set'!$S533,'Xlookup set'!$A$1:$R$1239,16,FALSE)=0,"",VLOOKUP('Xlookup set'!$S533,'Xlookup set'!$A$1:$R$1239,16,FALSE)),"")</f>
        <v/>
      </c>
      <c r="P494" t="str">
        <f t="array" aca="1" ref="P494" ca="1">IFERROR(Y2IF(VLOOKUP('Xlookup set'!$S533,'Xlookup set'!$A$1:$R$1239,17,FALSE)=0,"",VLOOKUP('Xlookup set'!$S533,'Xlookup set'!$A$1:$R$1239,17,FALSE)),"")</f>
        <v/>
      </c>
      <c r="Q494" t="str">
        <f>IFERROR(IF(VLOOKUP('Xlookup set'!$S533,'Xlookup set'!$A$1:$R$1239,18,FALSE)=0,"",VLOOKUP('Xlookup set'!$S533,'Xlookup set'!$A$1:$R$1239,18,FALSE)),"")</f>
        <v/>
      </c>
    </row>
    <row r="495" spans="1:17">
      <c r="A495" t="str">
        <f>IFERROR(VLOOKUP('Xlookup set'!$S495,'Xlookup set'!$A$1:$R$1239,2,FALSE),"")</f>
        <v/>
      </c>
      <c r="B495" t="str">
        <f>IF(I495&lt;&gt;"",ドッグキャリー!$I$2,"")</f>
        <v/>
      </c>
      <c r="C495" t="str">
        <f t="shared" si="16"/>
        <v/>
      </c>
      <c r="D495" t="str">
        <f t="shared" si="17"/>
        <v/>
      </c>
      <c r="H495" s="74" t="str">
        <f>IFERROR(IF(VLOOKUP('Xlookup set'!$S495,'Xlookup set'!$A$1:$R$1239,9,FALSE)=0,"",VLOOKUP('Xlookup set'!$S495,'Xlookup set'!$A$1:$R$1239,9,FALSE)),"")</f>
        <v/>
      </c>
      <c r="I495" t="str">
        <f>IFERROR(IF(VLOOKUP('Xlookup set'!$S495,'Xlookup set'!$A$1:$R$1239,10,FALSE)=0,"",VLOOKUP('Xlookup set'!$S495,'Xlookup set'!$A$1:$R$1239,10,FALSE)),"")</f>
        <v/>
      </c>
      <c r="J495" t="str">
        <f>IFERROR(IF(VLOOKUP('Xlookup set'!$S534,'Xlookup set'!$A$1:$R$1239,11,FALSE)=0,"",VLOOKUP('Xlookup set'!$S534,'Xlookup set'!$A$1:$R$1239,11,FALSE)),"")</f>
        <v/>
      </c>
      <c r="K495" t="str">
        <f>IFERROR(IF(VLOOKUP('Xlookup set'!$S534,'Xlookup set'!$A$1:$R$1239,12,FALSE)=0,"",VLOOKUP('Xlookup set'!$S534,'Xlookup set'!$A$1:$R$1239,12,FALSE)),"")</f>
        <v/>
      </c>
      <c r="L495" t="str">
        <f>IFERROR(IF(VLOOKUP('Xlookup set'!$S534,'Xlookup set'!$A$1:$R$1239,13,FALSE)=0,"",VLOOKUP('Xlookup set'!$S534,'Xlookup set'!$A$1:$R$1239,13,FALSE)),"")</f>
        <v/>
      </c>
      <c r="M495" t="str">
        <f>IFERROR(IF(VLOOKUP('Xlookup set'!$S534,'Xlookup set'!$A$1:$R$1239,14,FALSE)=0,"",VLOOKUP('Xlookup set'!$S534,'Xlookup set'!$A$1:$R$1239,14,FALSE)),"")</f>
        <v/>
      </c>
      <c r="N495" t="str">
        <f>IFERROR(IF(VLOOKUP('Xlookup set'!$S534,'Xlookup set'!$A$1:$R$1239,15,FALSE)=0,"",VLOOKUP('Xlookup set'!$S534,'Xlookup set'!$A$1:$R$1239,15,FALSE)),"")</f>
        <v/>
      </c>
      <c r="O495" t="str">
        <f>IFERROR(IF(VLOOKUP('Xlookup set'!$S534,'Xlookup set'!$A$1:$R$1239,16,FALSE)=0,"",VLOOKUP('Xlookup set'!$S534,'Xlookup set'!$A$1:$R$1239,16,FALSE)),"")</f>
        <v/>
      </c>
      <c r="P495" t="str">
        <f t="array" aca="1" ref="P495" ca="1">IFERROR(Y2IF(VLOOKUP('Xlookup set'!$S534,'Xlookup set'!$A$1:$R$1239,17,FALSE)=0,"",VLOOKUP('Xlookup set'!$S534,'Xlookup set'!$A$1:$R$1239,17,FALSE)),"")</f>
        <v/>
      </c>
      <c r="Q495" t="str">
        <f>IFERROR(IF(VLOOKUP('Xlookup set'!$S534,'Xlookup set'!$A$1:$R$1239,18,FALSE)=0,"",VLOOKUP('Xlookup set'!$S534,'Xlookup set'!$A$1:$R$1239,18,FALSE)),"")</f>
        <v/>
      </c>
    </row>
    <row r="496" spans="1:17">
      <c r="A496" t="str">
        <f>IFERROR(VLOOKUP('Xlookup set'!$S496,'Xlookup set'!$A$1:$R$1239,2,FALSE),"")</f>
        <v/>
      </c>
      <c r="B496" t="str">
        <f>IF(I496&lt;&gt;"",ドッグキャリー!$I$2,"")</f>
        <v/>
      </c>
      <c r="C496" t="str">
        <f t="shared" si="16"/>
        <v/>
      </c>
      <c r="D496" t="str">
        <f t="shared" si="17"/>
        <v/>
      </c>
      <c r="H496" s="74" t="str">
        <f>IFERROR(IF(VLOOKUP('Xlookup set'!$S496,'Xlookup set'!$A$1:$R$1239,9,FALSE)=0,"",VLOOKUP('Xlookup set'!$S496,'Xlookup set'!$A$1:$R$1239,9,FALSE)),"")</f>
        <v/>
      </c>
      <c r="I496" t="str">
        <f>IFERROR(IF(VLOOKUP('Xlookup set'!$S496,'Xlookup set'!$A$1:$R$1239,10,FALSE)=0,"",VLOOKUP('Xlookup set'!$S496,'Xlookup set'!$A$1:$R$1239,10,FALSE)),"")</f>
        <v/>
      </c>
      <c r="J496" t="str">
        <f>IFERROR(IF(VLOOKUP('Xlookup set'!$S535,'Xlookup set'!$A$1:$R$1239,11,FALSE)=0,"",VLOOKUP('Xlookup set'!$S535,'Xlookup set'!$A$1:$R$1239,11,FALSE)),"")</f>
        <v/>
      </c>
      <c r="K496" t="str">
        <f>IFERROR(IF(VLOOKUP('Xlookup set'!$S535,'Xlookup set'!$A$1:$R$1239,12,FALSE)=0,"",VLOOKUP('Xlookup set'!$S535,'Xlookup set'!$A$1:$R$1239,12,FALSE)),"")</f>
        <v/>
      </c>
      <c r="L496" t="str">
        <f>IFERROR(IF(VLOOKUP('Xlookup set'!$S535,'Xlookup set'!$A$1:$R$1239,13,FALSE)=0,"",VLOOKUP('Xlookup set'!$S535,'Xlookup set'!$A$1:$R$1239,13,FALSE)),"")</f>
        <v/>
      </c>
      <c r="M496" t="str">
        <f>IFERROR(IF(VLOOKUP('Xlookup set'!$S535,'Xlookup set'!$A$1:$R$1239,14,FALSE)=0,"",VLOOKUP('Xlookup set'!$S535,'Xlookup set'!$A$1:$R$1239,14,FALSE)),"")</f>
        <v/>
      </c>
      <c r="N496" t="str">
        <f>IFERROR(IF(VLOOKUP('Xlookup set'!$S535,'Xlookup set'!$A$1:$R$1239,15,FALSE)=0,"",VLOOKUP('Xlookup set'!$S535,'Xlookup set'!$A$1:$R$1239,15,FALSE)),"")</f>
        <v/>
      </c>
      <c r="O496" t="str">
        <f>IFERROR(IF(VLOOKUP('Xlookup set'!$S535,'Xlookup set'!$A$1:$R$1239,16,FALSE)=0,"",VLOOKUP('Xlookup set'!$S535,'Xlookup set'!$A$1:$R$1239,16,FALSE)),"")</f>
        <v/>
      </c>
      <c r="P496" t="str">
        <f t="array" aca="1" ref="P496" ca="1">IFERROR(Y2IF(VLOOKUP('Xlookup set'!$S535,'Xlookup set'!$A$1:$R$1239,17,FALSE)=0,"",VLOOKUP('Xlookup set'!$S535,'Xlookup set'!$A$1:$R$1239,17,FALSE)),"")</f>
        <v/>
      </c>
      <c r="Q496" t="str">
        <f>IFERROR(IF(VLOOKUP('Xlookup set'!$S535,'Xlookup set'!$A$1:$R$1239,18,FALSE)=0,"",VLOOKUP('Xlookup set'!$S535,'Xlookup set'!$A$1:$R$1239,18,FALSE)),"")</f>
        <v/>
      </c>
    </row>
    <row r="497" spans="1:17">
      <c r="A497" t="str">
        <f>IFERROR(VLOOKUP('Xlookup set'!$S497,'Xlookup set'!$A$1:$R$1239,2,FALSE),"")</f>
        <v/>
      </c>
      <c r="B497" t="str">
        <f>IF(I497&lt;&gt;"",ドッグキャリー!$I$2,"")</f>
        <v/>
      </c>
      <c r="C497" t="str">
        <f t="shared" si="16"/>
        <v/>
      </c>
      <c r="D497" t="str">
        <f t="shared" si="17"/>
        <v/>
      </c>
      <c r="H497" s="74" t="str">
        <f>IFERROR(IF(VLOOKUP('Xlookup set'!$S497,'Xlookup set'!$A$1:$R$1239,9,FALSE)=0,"",VLOOKUP('Xlookup set'!$S497,'Xlookup set'!$A$1:$R$1239,9,FALSE)),"")</f>
        <v/>
      </c>
      <c r="I497" t="str">
        <f>IFERROR(IF(VLOOKUP('Xlookup set'!$S497,'Xlookup set'!$A$1:$R$1239,10,FALSE)=0,"",VLOOKUP('Xlookup set'!$S497,'Xlookup set'!$A$1:$R$1239,10,FALSE)),"")</f>
        <v/>
      </c>
      <c r="J497" t="str">
        <f>IFERROR(IF(VLOOKUP('Xlookup set'!$S536,'Xlookup set'!$A$1:$R$1239,11,FALSE)=0,"",VLOOKUP('Xlookup set'!$S536,'Xlookup set'!$A$1:$R$1239,11,FALSE)),"")</f>
        <v/>
      </c>
      <c r="K497" t="str">
        <f>IFERROR(IF(VLOOKUP('Xlookup set'!$S536,'Xlookup set'!$A$1:$R$1239,12,FALSE)=0,"",VLOOKUP('Xlookup set'!$S536,'Xlookup set'!$A$1:$R$1239,12,FALSE)),"")</f>
        <v/>
      </c>
      <c r="L497" t="str">
        <f>IFERROR(IF(VLOOKUP('Xlookup set'!$S536,'Xlookup set'!$A$1:$R$1239,13,FALSE)=0,"",VLOOKUP('Xlookup set'!$S536,'Xlookup set'!$A$1:$R$1239,13,FALSE)),"")</f>
        <v/>
      </c>
      <c r="M497" t="str">
        <f>IFERROR(IF(VLOOKUP('Xlookup set'!$S536,'Xlookup set'!$A$1:$R$1239,14,FALSE)=0,"",VLOOKUP('Xlookup set'!$S536,'Xlookup set'!$A$1:$R$1239,14,FALSE)),"")</f>
        <v/>
      </c>
      <c r="N497" t="str">
        <f>IFERROR(IF(VLOOKUP('Xlookup set'!$S536,'Xlookup set'!$A$1:$R$1239,15,FALSE)=0,"",VLOOKUP('Xlookup set'!$S536,'Xlookup set'!$A$1:$R$1239,15,FALSE)),"")</f>
        <v/>
      </c>
      <c r="O497" t="str">
        <f>IFERROR(IF(VLOOKUP('Xlookup set'!$S536,'Xlookup set'!$A$1:$R$1239,16,FALSE)=0,"",VLOOKUP('Xlookup set'!$S536,'Xlookup set'!$A$1:$R$1239,16,FALSE)),"")</f>
        <v/>
      </c>
      <c r="P497" t="str">
        <f t="array" aca="1" ref="P497" ca="1">IFERROR(Y2IF(VLOOKUP('Xlookup set'!$S536,'Xlookup set'!$A$1:$R$1239,17,FALSE)=0,"",VLOOKUP('Xlookup set'!$S536,'Xlookup set'!$A$1:$R$1239,17,FALSE)),"")</f>
        <v/>
      </c>
      <c r="Q497" t="str">
        <f>IFERROR(IF(VLOOKUP('Xlookup set'!$S536,'Xlookup set'!$A$1:$R$1239,18,FALSE)=0,"",VLOOKUP('Xlookup set'!$S536,'Xlookup set'!$A$1:$R$1239,18,FALSE)),"")</f>
        <v/>
      </c>
    </row>
    <row r="498" spans="1:17">
      <c r="A498" t="str">
        <f>IFERROR(VLOOKUP('Xlookup set'!$S498,'Xlookup set'!$A$1:$R$1239,2,FALSE),"")</f>
        <v/>
      </c>
      <c r="B498" t="str">
        <f>IF(I498&lt;&gt;"",ドッグキャリー!$I$2,"")</f>
        <v/>
      </c>
      <c r="C498" t="str">
        <f t="shared" si="16"/>
        <v/>
      </c>
      <c r="D498" t="str">
        <f t="shared" si="17"/>
        <v/>
      </c>
      <c r="H498" s="74" t="str">
        <f>IFERROR(IF(VLOOKUP('Xlookup set'!$S498,'Xlookup set'!$A$1:$R$1239,9,FALSE)=0,"",VLOOKUP('Xlookup set'!$S498,'Xlookup set'!$A$1:$R$1239,9,FALSE)),"")</f>
        <v/>
      </c>
      <c r="I498" t="str">
        <f>IFERROR(IF(VLOOKUP('Xlookup set'!$S498,'Xlookup set'!$A$1:$R$1239,10,FALSE)=0,"",VLOOKUP('Xlookup set'!$S498,'Xlookup set'!$A$1:$R$1239,10,FALSE)),"")</f>
        <v/>
      </c>
      <c r="J498" t="str">
        <f>IFERROR(IF(VLOOKUP('Xlookup set'!$S537,'Xlookup set'!$A$1:$R$1239,11,FALSE)=0,"",VLOOKUP('Xlookup set'!$S537,'Xlookup set'!$A$1:$R$1239,11,FALSE)),"")</f>
        <v/>
      </c>
      <c r="K498" t="str">
        <f>IFERROR(IF(VLOOKUP('Xlookup set'!$S537,'Xlookup set'!$A$1:$R$1239,12,FALSE)=0,"",VLOOKUP('Xlookup set'!$S537,'Xlookup set'!$A$1:$R$1239,12,FALSE)),"")</f>
        <v/>
      </c>
      <c r="L498" t="str">
        <f>IFERROR(IF(VLOOKUP('Xlookup set'!$S537,'Xlookup set'!$A$1:$R$1239,13,FALSE)=0,"",VLOOKUP('Xlookup set'!$S537,'Xlookup set'!$A$1:$R$1239,13,FALSE)),"")</f>
        <v/>
      </c>
      <c r="M498" t="str">
        <f>IFERROR(IF(VLOOKUP('Xlookup set'!$S537,'Xlookup set'!$A$1:$R$1239,14,FALSE)=0,"",VLOOKUP('Xlookup set'!$S537,'Xlookup set'!$A$1:$R$1239,14,FALSE)),"")</f>
        <v/>
      </c>
      <c r="N498" t="str">
        <f>IFERROR(IF(VLOOKUP('Xlookup set'!$S537,'Xlookup set'!$A$1:$R$1239,15,FALSE)=0,"",VLOOKUP('Xlookup set'!$S537,'Xlookup set'!$A$1:$R$1239,15,FALSE)),"")</f>
        <v/>
      </c>
      <c r="O498" t="str">
        <f>IFERROR(IF(VLOOKUP('Xlookup set'!$S537,'Xlookup set'!$A$1:$R$1239,16,FALSE)=0,"",VLOOKUP('Xlookup set'!$S537,'Xlookup set'!$A$1:$R$1239,16,FALSE)),"")</f>
        <v/>
      </c>
      <c r="P498" t="str">
        <f t="array" aca="1" ref="P498" ca="1">IFERROR(Y2IF(VLOOKUP('Xlookup set'!$S537,'Xlookup set'!$A$1:$R$1239,17,FALSE)=0,"",VLOOKUP('Xlookup set'!$S537,'Xlookup set'!$A$1:$R$1239,17,FALSE)),"")</f>
        <v/>
      </c>
      <c r="Q498" t="str">
        <f>IFERROR(IF(VLOOKUP('Xlookup set'!$S537,'Xlookup set'!$A$1:$R$1239,18,FALSE)=0,"",VLOOKUP('Xlookup set'!$S537,'Xlookup set'!$A$1:$R$1239,18,FALSE)),"")</f>
        <v/>
      </c>
    </row>
    <row r="499" spans="1:17">
      <c r="A499" t="str">
        <f>IFERROR(VLOOKUP('Xlookup set'!$S499,'Xlookup set'!$A$1:$R$1239,2,FALSE),"")</f>
        <v/>
      </c>
      <c r="B499" t="str">
        <f>IF(I499&lt;&gt;"",ドッグキャリー!$I$2,"")</f>
        <v/>
      </c>
      <c r="C499" t="str">
        <f t="shared" si="16"/>
        <v/>
      </c>
      <c r="D499" t="str">
        <f t="shared" si="17"/>
        <v/>
      </c>
      <c r="H499" s="74" t="str">
        <f>IFERROR(IF(VLOOKUP('Xlookup set'!$S499,'Xlookup set'!$A$1:$R$1239,9,FALSE)=0,"",VLOOKUP('Xlookup set'!$S499,'Xlookup set'!$A$1:$R$1239,9,FALSE)),"")</f>
        <v/>
      </c>
      <c r="I499" t="str">
        <f>IFERROR(IF(VLOOKUP('Xlookup set'!$S499,'Xlookup set'!$A$1:$R$1239,10,FALSE)=0,"",VLOOKUP('Xlookup set'!$S499,'Xlookup set'!$A$1:$R$1239,10,FALSE)),"")</f>
        <v/>
      </c>
      <c r="J499" t="str">
        <f>IFERROR(IF(VLOOKUP('Xlookup set'!$S538,'Xlookup set'!$A$1:$R$1239,11,FALSE)=0,"",VLOOKUP('Xlookup set'!$S538,'Xlookup set'!$A$1:$R$1239,11,FALSE)),"")</f>
        <v/>
      </c>
      <c r="K499" t="str">
        <f>IFERROR(IF(VLOOKUP('Xlookup set'!$S538,'Xlookup set'!$A$1:$R$1239,12,FALSE)=0,"",VLOOKUP('Xlookup set'!$S538,'Xlookup set'!$A$1:$R$1239,12,FALSE)),"")</f>
        <v/>
      </c>
      <c r="L499" t="str">
        <f>IFERROR(IF(VLOOKUP('Xlookup set'!$S538,'Xlookup set'!$A$1:$R$1239,13,FALSE)=0,"",VLOOKUP('Xlookup set'!$S538,'Xlookup set'!$A$1:$R$1239,13,FALSE)),"")</f>
        <v/>
      </c>
      <c r="M499" t="str">
        <f>IFERROR(IF(VLOOKUP('Xlookup set'!$S538,'Xlookup set'!$A$1:$R$1239,14,FALSE)=0,"",VLOOKUP('Xlookup set'!$S538,'Xlookup set'!$A$1:$R$1239,14,FALSE)),"")</f>
        <v/>
      </c>
      <c r="N499" t="str">
        <f>IFERROR(IF(VLOOKUP('Xlookup set'!$S538,'Xlookup set'!$A$1:$R$1239,15,FALSE)=0,"",VLOOKUP('Xlookup set'!$S538,'Xlookup set'!$A$1:$R$1239,15,FALSE)),"")</f>
        <v/>
      </c>
      <c r="O499" t="str">
        <f>IFERROR(IF(VLOOKUP('Xlookup set'!$S538,'Xlookup set'!$A$1:$R$1239,16,FALSE)=0,"",VLOOKUP('Xlookup set'!$S538,'Xlookup set'!$A$1:$R$1239,16,FALSE)),"")</f>
        <v/>
      </c>
      <c r="P499" t="str">
        <f t="array" aca="1" ref="P499" ca="1">IFERROR(Y2IF(VLOOKUP('Xlookup set'!$S538,'Xlookup set'!$A$1:$R$1239,17,FALSE)=0,"",VLOOKUP('Xlookup set'!$S538,'Xlookup set'!$A$1:$R$1239,17,FALSE)),"")</f>
        <v/>
      </c>
      <c r="Q499" t="str">
        <f>IFERROR(IF(VLOOKUP('Xlookup set'!$S538,'Xlookup set'!$A$1:$R$1239,18,FALSE)=0,"",VLOOKUP('Xlookup set'!$S538,'Xlookup set'!$A$1:$R$1239,18,FALSE)),"")</f>
        <v/>
      </c>
    </row>
    <row r="500" spans="1:17">
      <c r="A500" t="str">
        <f>IFERROR(VLOOKUP('Xlookup set'!$S500,'Xlookup set'!$A$1:$R$1239,2,FALSE),"")</f>
        <v/>
      </c>
      <c r="B500" t="str">
        <f>IF(I500&lt;&gt;"",ドッグキャリー!$I$2,"")</f>
        <v/>
      </c>
      <c r="C500" t="str">
        <f t="shared" si="16"/>
        <v/>
      </c>
      <c r="D500" t="str">
        <f t="shared" si="17"/>
        <v/>
      </c>
      <c r="H500" s="74" t="str">
        <f>IFERROR(IF(VLOOKUP('Xlookup set'!$S500,'Xlookup set'!$A$1:$R$1239,9,FALSE)=0,"",VLOOKUP('Xlookup set'!$S500,'Xlookup set'!$A$1:$R$1239,9,FALSE)),"")</f>
        <v/>
      </c>
      <c r="I500" t="str">
        <f>IFERROR(IF(VLOOKUP('Xlookup set'!$S500,'Xlookup set'!$A$1:$R$1239,10,FALSE)=0,"",VLOOKUP('Xlookup set'!$S500,'Xlookup set'!$A$1:$R$1239,10,FALSE)),"")</f>
        <v/>
      </c>
      <c r="J500" t="str">
        <f>IFERROR(IF(VLOOKUP('Xlookup set'!$S539,'Xlookup set'!$A$1:$R$1239,11,FALSE)=0,"",VLOOKUP('Xlookup set'!$S539,'Xlookup set'!$A$1:$R$1239,11,FALSE)),"")</f>
        <v/>
      </c>
      <c r="K500" t="str">
        <f>IFERROR(IF(VLOOKUP('Xlookup set'!$S539,'Xlookup set'!$A$1:$R$1239,12,FALSE)=0,"",VLOOKUP('Xlookup set'!$S539,'Xlookup set'!$A$1:$R$1239,12,FALSE)),"")</f>
        <v/>
      </c>
      <c r="L500" t="str">
        <f>IFERROR(IF(VLOOKUP('Xlookup set'!$S539,'Xlookup set'!$A$1:$R$1239,13,FALSE)=0,"",VLOOKUP('Xlookup set'!$S539,'Xlookup set'!$A$1:$R$1239,13,FALSE)),"")</f>
        <v/>
      </c>
      <c r="M500" t="str">
        <f>IFERROR(IF(VLOOKUP('Xlookup set'!$S539,'Xlookup set'!$A$1:$R$1239,14,FALSE)=0,"",VLOOKUP('Xlookup set'!$S539,'Xlookup set'!$A$1:$R$1239,14,FALSE)),"")</f>
        <v/>
      </c>
      <c r="N500" t="str">
        <f>IFERROR(IF(VLOOKUP('Xlookup set'!$S539,'Xlookup set'!$A$1:$R$1239,15,FALSE)=0,"",VLOOKUP('Xlookup set'!$S539,'Xlookup set'!$A$1:$R$1239,15,FALSE)),"")</f>
        <v/>
      </c>
      <c r="O500" t="str">
        <f>IFERROR(IF(VLOOKUP('Xlookup set'!$S539,'Xlookup set'!$A$1:$R$1239,16,FALSE)=0,"",VLOOKUP('Xlookup set'!$S539,'Xlookup set'!$A$1:$R$1239,16,FALSE)),"")</f>
        <v/>
      </c>
      <c r="P500" t="str">
        <f t="array" aca="1" ref="P500" ca="1">IFERROR(Y2IF(VLOOKUP('Xlookup set'!$S539,'Xlookup set'!$A$1:$R$1239,17,FALSE)=0,"",VLOOKUP('Xlookup set'!$S539,'Xlookup set'!$A$1:$R$1239,17,FALSE)),"")</f>
        <v/>
      </c>
      <c r="Q500" t="str">
        <f>IFERROR(IF(VLOOKUP('Xlookup set'!$S539,'Xlookup set'!$A$1:$R$1239,18,FALSE)=0,"",VLOOKUP('Xlookup set'!$S539,'Xlookup set'!$A$1:$R$1239,18,FALSE)),"")</f>
        <v/>
      </c>
    </row>
    <row r="501" spans="1:17">
      <c r="A501" t="str">
        <f>IFERROR(VLOOKUP('Xlookup set'!$S501,'Xlookup set'!$A$1:$R$1239,2,FALSE),"")</f>
        <v/>
      </c>
      <c r="B501" t="str">
        <f>IF(I501&lt;&gt;"",ドッグキャリー!$I$2,"")</f>
        <v/>
      </c>
      <c r="C501" t="str">
        <f t="shared" si="16"/>
        <v/>
      </c>
      <c r="D501" t="str">
        <f t="shared" si="17"/>
        <v/>
      </c>
      <c r="H501" s="74" t="str">
        <f>IFERROR(IF(VLOOKUP('Xlookup set'!$S501,'Xlookup set'!$A$1:$R$1239,9,FALSE)=0,"",VLOOKUP('Xlookup set'!$S501,'Xlookup set'!$A$1:$R$1239,9,FALSE)),"")</f>
        <v/>
      </c>
      <c r="I501" t="str">
        <f>IFERROR(IF(VLOOKUP('Xlookup set'!$S501,'Xlookup set'!$A$1:$R$1239,10,FALSE)=0,"",VLOOKUP('Xlookup set'!$S501,'Xlookup set'!$A$1:$R$1239,10,FALSE)),"")</f>
        <v/>
      </c>
      <c r="J501" t="str">
        <f>IFERROR(IF(VLOOKUP('Xlookup set'!$S540,'Xlookup set'!$A$1:$R$1239,11,FALSE)=0,"",VLOOKUP('Xlookup set'!$S540,'Xlookup set'!$A$1:$R$1239,11,FALSE)),"")</f>
        <v/>
      </c>
      <c r="K501" t="str">
        <f>IFERROR(IF(VLOOKUP('Xlookup set'!$S540,'Xlookup set'!$A$1:$R$1239,12,FALSE)=0,"",VLOOKUP('Xlookup set'!$S540,'Xlookup set'!$A$1:$R$1239,12,FALSE)),"")</f>
        <v/>
      </c>
      <c r="L501" t="str">
        <f>IFERROR(IF(VLOOKUP('Xlookup set'!$S540,'Xlookup set'!$A$1:$R$1239,13,FALSE)=0,"",VLOOKUP('Xlookup set'!$S540,'Xlookup set'!$A$1:$R$1239,13,FALSE)),"")</f>
        <v/>
      </c>
      <c r="M501" t="str">
        <f>IFERROR(IF(VLOOKUP('Xlookup set'!$S540,'Xlookup set'!$A$1:$R$1239,14,FALSE)=0,"",VLOOKUP('Xlookup set'!$S540,'Xlookup set'!$A$1:$R$1239,14,FALSE)),"")</f>
        <v/>
      </c>
      <c r="N501" t="str">
        <f>IFERROR(IF(VLOOKUP('Xlookup set'!$S540,'Xlookup set'!$A$1:$R$1239,15,FALSE)=0,"",VLOOKUP('Xlookup set'!$S540,'Xlookup set'!$A$1:$R$1239,15,FALSE)),"")</f>
        <v/>
      </c>
      <c r="O501" t="str">
        <f>IFERROR(IF(VLOOKUP('Xlookup set'!$S540,'Xlookup set'!$A$1:$R$1239,16,FALSE)=0,"",VLOOKUP('Xlookup set'!$S540,'Xlookup set'!$A$1:$R$1239,16,FALSE)),"")</f>
        <v/>
      </c>
      <c r="P501" t="str">
        <f t="array" aca="1" ref="P501" ca="1">IFERROR(Y2IF(VLOOKUP('Xlookup set'!$S540,'Xlookup set'!$A$1:$R$1239,17,FALSE)=0,"",VLOOKUP('Xlookup set'!$S540,'Xlookup set'!$A$1:$R$1239,17,FALSE)),"")</f>
        <v/>
      </c>
      <c r="Q501" t="str">
        <f>IFERROR(IF(VLOOKUP('Xlookup set'!$S540,'Xlookup set'!$A$1:$R$1239,18,FALSE)=0,"",VLOOKUP('Xlookup set'!$S540,'Xlookup set'!$A$1:$R$1239,18,FALSE)),"")</f>
        <v/>
      </c>
    </row>
    <row r="502" spans="1:17">
      <c r="A502" t="str">
        <f>IFERROR(VLOOKUP('Xlookup set'!$S502,'Xlookup set'!$A$1:$R$1239,2,FALSE),"")</f>
        <v/>
      </c>
      <c r="B502" t="str">
        <f>IF(I502&lt;&gt;"",ドッグキャリー!$I$2,"")</f>
        <v/>
      </c>
      <c r="C502" t="str">
        <f t="shared" si="16"/>
        <v/>
      </c>
      <c r="D502" t="str">
        <f t="shared" si="17"/>
        <v/>
      </c>
      <c r="H502" s="74" t="str">
        <f>IFERROR(IF(VLOOKUP('Xlookup set'!$S502,'Xlookup set'!$A$1:$R$1239,9,FALSE)=0,"",VLOOKUP('Xlookup set'!$S502,'Xlookup set'!$A$1:$R$1239,9,FALSE)),"")</f>
        <v/>
      </c>
      <c r="I502" t="str">
        <f>IFERROR(IF(VLOOKUP('Xlookup set'!$S502,'Xlookup set'!$A$1:$R$1239,10,FALSE)=0,"",VLOOKUP('Xlookup set'!$S502,'Xlookup set'!$A$1:$R$1239,10,FALSE)),"")</f>
        <v/>
      </c>
      <c r="J502" t="str">
        <f>IFERROR(IF(VLOOKUP('Xlookup set'!$S541,'Xlookup set'!$A$1:$R$1239,11,FALSE)=0,"",VLOOKUP('Xlookup set'!$S541,'Xlookup set'!$A$1:$R$1239,11,FALSE)),"")</f>
        <v/>
      </c>
      <c r="K502" t="str">
        <f>IFERROR(IF(VLOOKUP('Xlookup set'!$S541,'Xlookup set'!$A$1:$R$1239,12,FALSE)=0,"",VLOOKUP('Xlookup set'!$S541,'Xlookup set'!$A$1:$R$1239,12,FALSE)),"")</f>
        <v/>
      </c>
      <c r="L502" t="str">
        <f>IFERROR(IF(VLOOKUP('Xlookup set'!$S541,'Xlookup set'!$A$1:$R$1239,13,FALSE)=0,"",VLOOKUP('Xlookup set'!$S541,'Xlookup set'!$A$1:$R$1239,13,FALSE)),"")</f>
        <v/>
      </c>
      <c r="M502" t="str">
        <f>IFERROR(IF(VLOOKUP('Xlookup set'!$S541,'Xlookup set'!$A$1:$R$1239,14,FALSE)=0,"",VLOOKUP('Xlookup set'!$S541,'Xlookup set'!$A$1:$R$1239,14,FALSE)),"")</f>
        <v/>
      </c>
      <c r="N502" t="str">
        <f>IFERROR(IF(VLOOKUP('Xlookup set'!$S541,'Xlookup set'!$A$1:$R$1239,15,FALSE)=0,"",VLOOKUP('Xlookup set'!$S541,'Xlookup set'!$A$1:$R$1239,15,FALSE)),"")</f>
        <v/>
      </c>
      <c r="O502" t="str">
        <f>IFERROR(IF(VLOOKUP('Xlookup set'!$S541,'Xlookup set'!$A$1:$R$1239,16,FALSE)=0,"",VLOOKUP('Xlookup set'!$S541,'Xlookup set'!$A$1:$R$1239,16,FALSE)),"")</f>
        <v/>
      </c>
      <c r="P502" t="str">
        <f t="array" aca="1" ref="P502" ca="1">IFERROR(Y2IF(VLOOKUP('Xlookup set'!$S541,'Xlookup set'!$A$1:$R$1239,17,FALSE)=0,"",VLOOKUP('Xlookup set'!$S541,'Xlookup set'!$A$1:$R$1239,17,FALSE)),"")</f>
        <v/>
      </c>
      <c r="Q502" t="str">
        <f>IFERROR(IF(VLOOKUP('Xlookup set'!$S541,'Xlookup set'!$A$1:$R$1239,18,FALSE)=0,"",VLOOKUP('Xlookup set'!$S541,'Xlookup set'!$A$1:$R$1239,18,FALSE)),"")</f>
        <v/>
      </c>
    </row>
    <row r="503" spans="1:17">
      <c r="A503" t="str">
        <f>IFERROR(VLOOKUP('Xlookup set'!$S503,'Xlookup set'!$A$1:$R$1239,2,FALSE),"")</f>
        <v/>
      </c>
      <c r="B503" t="str">
        <f>IF(I503&lt;&gt;"",ドッグキャリー!$I$2,"")</f>
        <v/>
      </c>
      <c r="C503" t="str">
        <f t="shared" si="16"/>
        <v/>
      </c>
      <c r="D503" t="str">
        <f t="shared" si="17"/>
        <v/>
      </c>
      <c r="H503" s="74" t="str">
        <f>IFERROR(IF(VLOOKUP('Xlookup set'!$S503,'Xlookup set'!$A$1:$R$1239,9,FALSE)=0,"",VLOOKUP('Xlookup set'!$S503,'Xlookup set'!$A$1:$R$1239,9,FALSE)),"")</f>
        <v/>
      </c>
      <c r="I503" t="str">
        <f>IFERROR(IF(VLOOKUP('Xlookup set'!$S503,'Xlookup set'!$A$1:$R$1239,10,FALSE)=0,"",VLOOKUP('Xlookup set'!$S503,'Xlookup set'!$A$1:$R$1239,10,FALSE)),"")</f>
        <v/>
      </c>
      <c r="J503" t="str">
        <f>IFERROR(IF(VLOOKUP('Xlookup set'!$S542,'Xlookup set'!$A$1:$R$1239,11,FALSE)=0,"",VLOOKUP('Xlookup set'!$S542,'Xlookup set'!$A$1:$R$1239,11,FALSE)),"")</f>
        <v/>
      </c>
      <c r="K503" t="str">
        <f>IFERROR(IF(VLOOKUP('Xlookup set'!$S542,'Xlookup set'!$A$1:$R$1239,12,FALSE)=0,"",VLOOKUP('Xlookup set'!$S542,'Xlookup set'!$A$1:$R$1239,12,FALSE)),"")</f>
        <v/>
      </c>
      <c r="L503" t="str">
        <f>IFERROR(IF(VLOOKUP('Xlookup set'!$S542,'Xlookup set'!$A$1:$R$1239,13,FALSE)=0,"",VLOOKUP('Xlookup set'!$S542,'Xlookup set'!$A$1:$R$1239,13,FALSE)),"")</f>
        <v/>
      </c>
      <c r="M503" t="str">
        <f>IFERROR(IF(VLOOKUP('Xlookup set'!$S542,'Xlookup set'!$A$1:$R$1239,14,FALSE)=0,"",VLOOKUP('Xlookup set'!$S542,'Xlookup set'!$A$1:$R$1239,14,FALSE)),"")</f>
        <v/>
      </c>
      <c r="N503" t="str">
        <f>IFERROR(IF(VLOOKUP('Xlookup set'!$S542,'Xlookup set'!$A$1:$R$1239,15,FALSE)=0,"",VLOOKUP('Xlookup set'!$S542,'Xlookup set'!$A$1:$R$1239,15,FALSE)),"")</f>
        <v/>
      </c>
      <c r="O503" t="str">
        <f>IFERROR(IF(VLOOKUP('Xlookup set'!$S542,'Xlookup set'!$A$1:$R$1239,16,FALSE)=0,"",VLOOKUP('Xlookup set'!$S542,'Xlookup set'!$A$1:$R$1239,16,FALSE)),"")</f>
        <v/>
      </c>
      <c r="P503" t="str">
        <f t="array" aca="1" ref="P503" ca="1">IFERROR(Y2IF(VLOOKUP('Xlookup set'!$S542,'Xlookup set'!$A$1:$R$1239,17,FALSE)=0,"",VLOOKUP('Xlookup set'!$S542,'Xlookup set'!$A$1:$R$1239,17,FALSE)),"")</f>
        <v/>
      </c>
      <c r="Q503" t="str">
        <f>IFERROR(IF(VLOOKUP('Xlookup set'!$S542,'Xlookup set'!$A$1:$R$1239,18,FALSE)=0,"",VLOOKUP('Xlookup set'!$S542,'Xlookup set'!$A$1:$R$1239,18,FALSE)),"")</f>
        <v/>
      </c>
    </row>
    <row r="504" spans="1:17">
      <c r="A504" t="str">
        <f>IFERROR(VLOOKUP('Xlookup set'!$S504,'Xlookup set'!$A$1:$R$1239,2,FALSE),"")</f>
        <v/>
      </c>
      <c r="B504" t="str">
        <f>IF(I504&lt;&gt;"",ドッグキャリー!$I$2,"")</f>
        <v/>
      </c>
      <c r="C504" t="str">
        <f t="shared" si="16"/>
        <v/>
      </c>
      <c r="D504" t="str">
        <f t="shared" si="17"/>
        <v/>
      </c>
      <c r="H504" s="74" t="str">
        <f>IFERROR(IF(VLOOKUP('Xlookup set'!$S504,'Xlookup set'!$A$1:$R$1239,9,FALSE)=0,"",VLOOKUP('Xlookup set'!$S504,'Xlookup set'!$A$1:$R$1239,9,FALSE)),"")</f>
        <v/>
      </c>
      <c r="I504" t="str">
        <f>IFERROR(IF(VLOOKUP('Xlookup set'!$S504,'Xlookup set'!$A$1:$R$1239,10,FALSE)=0,"",VLOOKUP('Xlookup set'!$S504,'Xlookup set'!$A$1:$R$1239,10,FALSE)),"")</f>
        <v/>
      </c>
      <c r="J504" t="str">
        <f>IFERROR(IF(VLOOKUP('Xlookup set'!$S543,'Xlookup set'!$A$1:$R$1239,11,FALSE)=0,"",VLOOKUP('Xlookup set'!$S543,'Xlookup set'!$A$1:$R$1239,11,FALSE)),"")</f>
        <v/>
      </c>
      <c r="K504" t="str">
        <f>IFERROR(IF(VLOOKUP('Xlookup set'!$S543,'Xlookup set'!$A$1:$R$1239,12,FALSE)=0,"",VLOOKUP('Xlookup set'!$S543,'Xlookup set'!$A$1:$R$1239,12,FALSE)),"")</f>
        <v/>
      </c>
      <c r="L504" t="str">
        <f>IFERROR(IF(VLOOKUP('Xlookup set'!$S543,'Xlookup set'!$A$1:$R$1239,13,FALSE)=0,"",VLOOKUP('Xlookup set'!$S543,'Xlookup set'!$A$1:$R$1239,13,FALSE)),"")</f>
        <v/>
      </c>
      <c r="M504" t="str">
        <f>IFERROR(IF(VLOOKUP('Xlookup set'!$S543,'Xlookup set'!$A$1:$R$1239,14,FALSE)=0,"",VLOOKUP('Xlookup set'!$S543,'Xlookup set'!$A$1:$R$1239,14,FALSE)),"")</f>
        <v/>
      </c>
      <c r="N504" t="str">
        <f>IFERROR(IF(VLOOKUP('Xlookup set'!$S543,'Xlookup set'!$A$1:$R$1239,15,FALSE)=0,"",VLOOKUP('Xlookup set'!$S543,'Xlookup set'!$A$1:$R$1239,15,FALSE)),"")</f>
        <v/>
      </c>
      <c r="O504" t="str">
        <f>IFERROR(IF(VLOOKUP('Xlookup set'!$S543,'Xlookup set'!$A$1:$R$1239,16,FALSE)=0,"",VLOOKUP('Xlookup set'!$S543,'Xlookup set'!$A$1:$R$1239,16,FALSE)),"")</f>
        <v/>
      </c>
      <c r="P504" t="str">
        <f t="array" aca="1" ref="P504" ca="1">IFERROR(Y2IF(VLOOKUP('Xlookup set'!$S543,'Xlookup set'!$A$1:$R$1239,17,FALSE)=0,"",VLOOKUP('Xlookup set'!$S543,'Xlookup set'!$A$1:$R$1239,17,FALSE)),"")</f>
        <v/>
      </c>
      <c r="Q504" t="str">
        <f>IFERROR(IF(VLOOKUP('Xlookup set'!$S543,'Xlookup set'!$A$1:$R$1239,18,FALSE)=0,"",VLOOKUP('Xlookup set'!$S543,'Xlookup set'!$A$1:$R$1239,18,FALSE)),"")</f>
        <v/>
      </c>
    </row>
    <row r="505" spans="1:17">
      <c r="A505" t="str">
        <f>IFERROR(VLOOKUP('Xlookup set'!$S505,'Xlookup set'!$A$1:$R$1239,2,FALSE),"")</f>
        <v/>
      </c>
      <c r="B505" t="str">
        <f>IF(I505&lt;&gt;"",ドッグキャリー!$I$2,"")</f>
        <v/>
      </c>
      <c r="C505" t="str">
        <f t="shared" si="16"/>
        <v/>
      </c>
      <c r="D505" t="str">
        <f t="shared" si="17"/>
        <v/>
      </c>
      <c r="H505" s="74" t="str">
        <f>IFERROR(IF(VLOOKUP('Xlookup set'!$S505,'Xlookup set'!$A$1:$R$1239,9,FALSE)=0,"",VLOOKUP('Xlookup set'!$S505,'Xlookup set'!$A$1:$R$1239,9,FALSE)),"")</f>
        <v/>
      </c>
      <c r="I505" t="str">
        <f>IFERROR(IF(VLOOKUP('Xlookup set'!$S505,'Xlookup set'!$A$1:$R$1239,10,FALSE)=0,"",VLOOKUP('Xlookup set'!$S505,'Xlookup set'!$A$1:$R$1239,10,FALSE)),"")</f>
        <v/>
      </c>
      <c r="J505" t="str">
        <f>IFERROR(IF(VLOOKUP('Xlookup set'!$S544,'Xlookup set'!$A$1:$R$1239,11,FALSE)=0,"",VLOOKUP('Xlookup set'!$S544,'Xlookup set'!$A$1:$R$1239,11,FALSE)),"")</f>
        <v/>
      </c>
      <c r="K505" t="str">
        <f>IFERROR(IF(VLOOKUP('Xlookup set'!$S544,'Xlookup set'!$A$1:$R$1239,12,FALSE)=0,"",VLOOKUP('Xlookup set'!$S544,'Xlookup set'!$A$1:$R$1239,12,FALSE)),"")</f>
        <v/>
      </c>
      <c r="L505" t="str">
        <f>IFERROR(IF(VLOOKUP('Xlookup set'!$S544,'Xlookup set'!$A$1:$R$1239,13,FALSE)=0,"",VLOOKUP('Xlookup set'!$S544,'Xlookup set'!$A$1:$R$1239,13,FALSE)),"")</f>
        <v/>
      </c>
      <c r="M505" t="str">
        <f>IFERROR(IF(VLOOKUP('Xlookup set'!$S544,'Xlookup set'!$A$1:$R$1239,14,FALSE)=0,"",VLOOKUP('Xlookup set'!$S544,'Xlookup set'!$A$1:$R$1239,14,FALSE)),"")</f>
        <v/>
      </c>
      <c r="N505" t="str">
        <f>IFERROR(IF(VLOOKUP('Xlookup set'!$S544,'Xlookup set'!$A$1:$R$1239,15,FALSE)=0,"",VLOOKUP('Xlookup set'!$S544,'Xlookup set'!$A$1:$R$1239,15,FALSE)),"")</f>
        <v/>
      </c>
      <c r="O505" t="str">
        <f>IFERROR(IF(VLOOKUP('Xlookup set'!$S544,'Xlookup set'!$A$1:$R$1239,16,FALSE)=0,"",VLOOKUP('Xlookup set'!$S544,'Xlookup set'!$A$1:$R$1239,16,FALSE)),"")</f>
        <v/>
      </c>
      <c r="P505" t="str">
        <f t="array" aca="1" ref="P505" ca="1">IFERROR(Y2IF(VLOOKUP('Xlookup set'!$S544,'Xlookup set'!$A$1:$R$1239,17,FALSE)=0,"",VLOOKUP('Xlookup set'!$S544,'Xlookup set'!$A$1:$R$1239,17,FALSE)),"")</f>
        <v/>
      </c>
      <c r="Q505" t="str">
        <f>IFERROR(IF(VLOOKUP('Xlookup set'!$S544,'Xlookup set'!$A$1:$R$1239,18,FALSE)=0,"",VLOOKUP('Xlookup set'!$S544,'Xlookup set'!$A$1:$R$1239,18,FALSE)),"")</f>
        <v/>
      </c>
    </row>
    <row r="506" spans="1:17">
      <c r="A506" t="str">
        <f>IFERROR(VLOOKUP('Xlookup set'!$S506,'Xlookup set'!$A$1:$R$1239,2,FALSE),"")</f>
        <v/>
      </c>
      <c r="B506" t="str">
        <f>IF(I506&lt;&gt;"",ドッグキャリー!$I$2,"")</f>
        <v/>
      </c>
      <c r="C506" t="str">
        <f t="shared" si="16"/>
        <v/>
      </c>
      <c r="D506" t="str">
        <f t="shared" si="17"/>
        <v/>
      </c>
      <c r="H506" s="74" t="str">
        <f>IFERROR(IF(VLOOKUP('Xlookup set'!$S506,'Xlookup set'!$A$1:$R$1239,9,FALSE)=0,"",VLOOKUP('Xlookup set'!$S506,'Xlookup set'!$A$1:$R$1239,9,FALSE)),"")</f>
        <v/>
      </c>
      <c r="I506" t="str">
        <f>IFERROR(IF(VLOOKUP('Xlookup set'!$S506,'Xlookup set'!$A$1:$R$1239,10,FALSE)=0,"",VLOOKUP('Xlookup set'!$S506,'Xlookup set'!$A$1:$R$1239,10,FALSE)),"")</f>
        <v/>
      </c>
      <c r="J506" t="str">
        <f>IFERROR(IF(VLOOKUP('Xlookup set'!$S545,'Xlookup set'!$A$1:$R$1239,11,FALSE)=0,"",VLOOKUP('Xlookup set'!$S545,'Xlookup set'!$A$1:$R$1239,11,FALSE)),"")</f>
        <v/>
      </c>
      <c r="K506" t="str">
        <f>IFERROR(IF(VLOOKUP('Xlookup set'!$S545,'Xlookup set'!$A$1:$R$1239,12,FALSE)=0,"",VLOOKUP('Xlookup set'!$S545,'Xlookup set'!$A$1:$R$1239,12,FALSE)),"")</f>
        <v/>
      </c>
      <c r="L506" t="str">
        <f>IFERROR(IF(VLOOKUP('Xlookup set'!$S545,'Xlookup set'!$A$1:$R$1239,13,FALSE)=0,"",VLOOKUP('Xlookup set'!$S545,'Xlookup set'!$A$1:$R$1239,13,FALSE)),"")</f>
        <v/>
      </c>
      <c r="M506" t="str">
        <f>IFERROR(IF(VLOOKUP('Xlookup set'!$S545,'Xlookup set'!$A$1:$R$1239,14,FALSE)=0,"",VLOOKUP('Xlookup set'!$S545,'Xlookup set'!$A$1:$R$1239,14,FALSE)),"")</f>
        <v/>
      </c>
      <c r="N506" t="str">
        <f>IFERROR(IF(VLOOKUP('Xlookup set'!$S545,'Xlookup set'!$A$1:$R$1239,15,FALSE)=0,"",VLOOKUP('Xlookup set'!$S545,'Xlookup set'!$A$1:$R$1239,15,FALSE)),"")</f>
        <v/>
      </c>
      <c r="O506" t="str">
        <f>IFERROR(IF(VLOOKUP('Xlookup set'!$S545,'Xlookup set'!$A$1:$R$1239,16,FALSE)=0,"",VLOOKUP('Xlookup set'!$S545,'Xlookup set'!$A$1:$R$1239,16,FALSE)),"")</f>
        <v/>
      </c>
      <c r="P506" t="str">
        <f t="array" aca="1" ref="P506" ca="1">IFERROR(Y2IF(VLOOKUP('Xlookup set'!$S545,'Xlookup set'!$A$1:$R$1239,17,FALSE)=0,"",VLOOKUP('Xlookup set'!$S545,'Xlookup set'!$A$1:$R$1239,17,FALSE)),"")</f>
        <v/>
      </c>
      <c r="Q506" t="str">
        <f>IFERROR(IF(VLOOKUP('Xlookup set'!$S545,'Xlookup set'!$A$1:$R$1239,18,FALSE)=0,"",VLOOKUP('Xlookup set'!$S545,'Xlookup set'!$A$1:$R$1239,18,FALSE)),"")</f>
        <v/>
      </c>
    </row>
    <row r="507" spans="1:17">
      <c r="A507" t="str">
        <f>IFERROR(VLOOKUP('Xlookup set'!$S507,'Xlookup set'!$A$1:$R$1239,2,FALSE),"")</f>
        <v/>
      </c>
      <c r="B507" t="str">
        <f>IF(I507&lt;&gt;"",ドッグキャリー!$I$2,"")</f>
        <v/>
      </c>
      <c r="C507" t="str">
        <f t="shared" si="16"/>
        <v/>
      </c>
      <c r="D507" t="str">
        <f t="shared" si="17"/>
        <v/>
      </c>
      <c r="H507" s="74" t="str">
        <f>IFERROR(IF(VLOOKUP('Xlookup set'!$S507,'Xlookup set'!$A$1:$R$1239,9,FALSE)=0,"",VLOOKUP('Xlookup set'!$S507,'Xlookup set'!$A$1:$R$1239,9,FALSE)),"")</f>
        <v/>
      </c>
      <c r="I507" t="str">
        <f>IFERROR(IF(VLOOKUP('Xlookup set'!$S507,'Xlookup set'!$A$1:$R$1239,10,FALSE)=0,"",VLOOKUP('Xlookup set'!$S507,'Xlookup set'!$A$1:$R$1239,10,FALSE)),"")</f>
        <v/>
      </c>
      <c r="J507" t="str">
        <f>IFERROR(IF(VLOOKUP('Xlookup set'!$S546,'Xlookup set'!$A$1:$R$1239,11,FALSE)=0,"",VLOOKUP('Xlookup set'!$S546,'Xlookup set'!$A$1:$R$1239,11,FALSE)),"")</f>
        <v/>
      </c>
      <c r="K507" t="str">
        <f>IFERROR(IF(VLOOKUP('Xlookup set'!$S546,'Xlookup set'!$A$1:$R$1239,12,FALSE)=0,"",VLOOKUP('Xlookup set'!$S546,'Xlookup set'!$A$1:$R$1239,12,FALSE)),"")</f>
        <v/>
      </c>
      <c r="L507" t="str">
        <f>IFERROR(IF(VLOOKUP('Xlookup set'!$S546,'Xlookup set'!$A$1:$R$1239,13,FALSE)=0,"",VLOOKUP('Xlookup set'!$S546,'Xlookup set'!$A$1:$R$1239,13,FALSE)),"")</f>
        <v/>
      </c>
      <c r="M507" t="str">
        <f>IFERROR(IF(VLOOKUP('Xlookup set'!$S546,'Xlookup set'!$A$1:$R$1239,14,FALSE)=0,"",VLOOKUP('Xlookup set'!$S546,'Xlookup set'!$A$1:$R$1239,14,FALSE)),"")</f>
        <v/>
      </c>
      <c r="N507" t="str">
        <f>IFERROR(IF(VLOOKUP('Xlookup set'!$S546,'Xlookup set'!$A$1:$R$1239,15,FALSE)=0,"",VLOOKUP('Xlookup set'!$S546,'Xlookup set'!$A$1:$R$1239,15,FALSE)),"")</f>
        <v/>
      </c>
      <c r="O507" t="str">
        <f>IFERROR(IF(VLOOKUP('Xlookup set'!$S546,'Xlookup set'!$A$1:$R$1239,16,FALSE)=0,"",VLOOKUP('Xlookup set'!$S546,'Xlookup set'!$A$1:$R$1239,16,FALSE)),"")</f>
        <v/>
      </c>
      <c r="P507" t="str">
        <f t="array" aca="1" ref="P507" ca="1">IFERROR(Y2IF(VLOOKUP('Xlookup set'!$S546,'Xlookup set'!$A$1:$R$1239,17,FALSE)=0,"",VLOOKUP('Xlookup set'!$S546,'Xlookup set'!$A$1:$R$1239,17,FALSE)),"")</f>
        <v/>
      </c>
      <c r="Q507" t="str">
        <f>IFERROR(IF(VLOOKUP('Xlookup set'!$S546,'Xlookup set'!$A$1:$R$1239,18,FALSE)=0,"",VLOOKUP('Xlookup set'!$S546,'Xlookup set'!$A$1:$R$1239,18,FALSE)),"")</f>
        <v/>
      </c>
    </row>
    <row r="508" spans="1:17">
      <c r="A508" t="str">
        <f>IFERROR(VLOOKUP('Xlookup set'!$S508,'Xlookup set'!$A$1:$R$1239,2,FALSE),"")</f>
        <v/>
      </c>
      <c r="B508" t="str">
        <f>IF(I508&lt;&gt;"",ドッグキャリー!$I$2,"")</f>
        <v/>
      </c>
      <c r="C508" t="str">
        <f t="shared" si="16"/>
        <v/>
      </c>
      <c r="D508" t="str">
        <f t="shared" si="17"/>
        <v/>
      </c>
      <c r="H508" s="74" t="str">
        <f>IFERROR(IF(VLOOKUP('Xlookup set'!$S508,'Xlookup set'!$A$1:$R$1239,9,FALSE)=0,"",VLOOKUP('Xlookup set'!$S508,'Xlookup set'!$A$1:$R$1239,9,FALSE)),"")</f>
        <v/>
      </c>
      <c r="I508" t="str">
        <f>IFERROR(IF(VLOOKUP('Xlookup set'!$S508,'Xlookup set'!$A$1:$R$1239,10,FALSE)=0,"",VLOOKUP('Xlookup set'!$S508,'Xlookup set'!$A$1:$R$1239,10,FALSE)),"")</f>
        <v/>
      </c>
      <c r="J508" t="str">
        <f>IFERROR(IF(VLOOKUP('Xlookup set'!$S547,'Xlookup set'!$A$1:$R$1239,11,FALSE)=0,"",VLOOKUP('Xlookup set'!$S547,'Xlookup set'!$A$1:$R$1239,11,FALSE)),"")</f>
        <v/>
      </c>
      <c r="K508" t="str">
        <f>IFERROR(IF(VLOOKUP('Xlookup set'!$S547,'Xlookup set'!$A$1:$R$1239,12,FALSE)=0,"",VLOOKUP('Xlookup set'!$S547,'Xlookup set'!$A$1:$R$1239,12,FALSE)),"")</f>
        <v/>
      </c>
      <c r="L508" t="str">
        <f>IFERROR(IF(VLOOKUP('Xlookup set'!$S547,'Xlookup set'!$A$1:$R$1239,13,FALSE)=0,"",VLOOKUP('Xlookup set'!$S547,'Xlookup set'!$A$1:$R$1239,13,FALSE)),"")</f>
        <v/>
      </c>
      <c r="M508" t="str">
        <f>IFERROR(IF(VLOOKUP('Xlookup set'!$S547,'Xlookup set'!$A$1:$R$1239,14,FALSE)=0,"",VLOOKUP('Xlookup set'!$S547,'Xlookup set'!$A$1:$R$1239,14,FALSE)),"")</f>
        <v/>
      </c>
      <c r="N508" t="str">
        <f>IFERROR(IF(VLOOKUP('Xlookup set'!$S547,'Xlookup set'!$A$1:$R$1239,15,FALSE)=0,"",VLOOKUP('Xlookup set'!$S547,'Xlookup set'!$A$1:$R$1239,15,FALSE)),"")</f>
        <v/>
      </c>
      <c r="O508" t="str">
        <f>IFERROR(IF(VLOOKUP('Xlookup set'!$S547,'Xlookup set'!$A$1:$R$1239,16,FALSE)=0,"",VLOOKUP('Xlookup set'!$S547,'Xlookup set'!$A$1:$R$1239,16,FALSE)),"")</f>
        <v/>
      </c>
      <c r="P508" t="str">
        <f t="array" aca="1" ref="P508" ca="1">IFERROR(Y2IF(VLOOKUP('Xlookup set'!$S547,'Xlookup set'!$A$1:$R$1239,17,FALSE)=0,"",VLOOKUP('Xlookup set'!$S547,'Xlookup set'!$A$1:$R$1239,17,FALSE)),"")</f>
        <v/>
      </c>
      <c r="Q508" t="str">
        <f>IFERROR(IF(VLOOKUP('Xlookup set'!$S547,'Xlookup set'!$A$1:$R$1239,18,FALSE)=0,"",VLOOKUP('Xlookup set'!$S547,'Xlookup set'!$A$1:$R$1239,18,FALSE)),"")</f>
        <v/>
      </c>
    </row>
    <row r="509" spans="1:17">
      <c r="A509" t="str">
        <f>IFERROR(VLOOKUP('Xlookup set'!$S509,'Xlookup set'!$A$1:$R$1239,2,FALSE),"")</f>
        <v/>
      </c>
      <c r="B509" t="str">
        <f>IF(I509&lt;&gt;"",ドッグキャリー!$I$2,"")</f>
        <v/>
      </c>
      <c r="C509" t="str">
        <f t="shared" si="16"/>
        <v/>
      </c>
      <c r="D509" t="str">
        <f t="shared" si="17"/>
        <v/>
      </c>
      <c r="H509" s="74" t="str">
        <f>IFERROR(IF(VLOOKUP('Xlookup set'!$S509,'Xlookup set'!$A$1:$R$1239,9,FALSE)=0,"",VLOOKUP('Xlookup set'!$S509,'Xlookup set'!$A$1:$R$1239,9,FALSE)),"")</f>
        <v/>
      </c>
      <c r="I509" t="str">
        <f>IFERROR(IF(VLOOKUP('Xlookup set'!$S509,'Xlookup set'!$A$1:$R$1239,10,FALSE)=0,"",VLOOKUP('Xlookup set'!$S509,'Xlookup set'!$A$1:$R$1239,10,FALSE)),"")</f>
        <v/>
      </c>
      <c r="J509" t="str">
        <f>IFERROR(IF(VLOOKUP('Xlookup set'!$S548,'Xlookup set'!$A$1:$R$1239,11,FALSE)=0,"",VLOOKUP('Xlookup set'!$S548,'Xlookup set'!$A$1:$R$1239,11,FALSE)),"")</f>
        <v/>
      </c>
      <c r="K509" t="str">
        <f>IFERROR(IF(VLOOKUP('Xlookup set'!$S548,'Xlookup set'!$A$1:$R$1239,12,FALSE)=0,"",VLOOKUP('Xlookup set'!$S548,'Xlookup set'!$A$1:$R$1239,12,FALSE)),"")</f>
        <v/>
      </c>
      <c r="L509" t="str">
        <f>IFERROR(IF(VLOOKUP('Xlookup set'!$S548,'Xlookup set'!$A$1:$R$1239,13,FALSE)=0,"",VLOOKUP('Xlookup set'!$S548,'Xlookup set'!$A$1:$R$1239,13,FALSE)),"")</f>
        <v/>
      </c>
      <c r="M509" t="str">
        <f>IFERROR(IF(VLOOKUP('Xlookup set'!$S548,'Xlookup set'!$A$1:$R$1239,14,FALSE)=0,"",VLOOKUP('Xlookup set'!$S548,'Xlookup set'!$A$1:$R$1239,14,FALSE)),"")</f>
        <v/>
      </c>
      <c r="N509" t="str">
        <f>IFERROR(IF(VLOOKUP('Xlookup set'!$S548,'Xlookup set'!$A$1:$R$1239,15,FALSE)=0,"",VLOOKUP('Xlookup set'!$S548,'Xlookup set'!$A$1:$R$1239,15,FALSE)),"")</f>
        <v/>
      </c>
      <c r="O509" t="str">
        <f>IFERROR(IF(VLOOKUP('Xlookup set'!$S548,'Xlookup set'!$A$1:$R$1239,16,FALSE)=0,"",VLOOKUP('Xlookup set'!$S548,'Xlookup set'!$A$1:$R$1239,16,FALSE)),"")</f>
        <v/>
      </c>
      <c r="P509" t="str">
        <f t="array" aca="1" ref="P509" ca="1">IFERROR(Y2IF(VLOOKUP('Xlookup set'!$S548,'Xlookup set'!$A$1:$R$1239,17,FALSE)=0,"",VLOOKUP('Xlookup set'!$S548,'Xlookup set'!$A$1:$R$1239,17,FALSE)),"")</f>
        <v/>
      </c>
      <c r="Q509" t="str">
        <f>IFERROR(IF(VLOOKUP('Xlookup set'!$S548,'Xlookup set'!$A$1:$R$1239,18,FALSE)=0,"",VLOOKUP('Xlookup set'!$S548,'Xlookup set'!$A$1:$R$1239,18,FALSE)),"")</f>
        <v/>
      </c>
    </row>
    <row r="510" spans="1:17">
      <c r="A510" t="str">
        <f>IFERROR(VLOOKUP('Xlookup set'!$S510,'Xlookup set'!$A$1:$R$1239,2,FALSE),"")</f>
        <v/>
      </c>
      <c r="B510" t="str">
        <f>IF(I510&lt;&gt;"",ドッグキャリー!$I$2,"")</f>
        <v/>
      </c>
      <c r="C510" t="str">
        <f t="shared" si="16"/>
        <v/>
      </c>
      <c r="D510" t="str">
        <f t="shared" si="17"/>
        <v/>
      </c>
      <c r="H510" s="74" t="str">
        <f>IFERROR(IF(VLOOKUP('Xlookup set'!$S510,'Xlookup set'!$A$1:$R$1239,9,FALSE)=0,"",VLOOKUP('Xlookup set'!$S510,'Xlookup set'!$A$1:$R$1239,9,FALSE)),"")</f>
        <v/>
      </c>
      <c r="I510" t="str">
        <f>IFERROR(IF(VLOOKUP('Xlookup set'!$S510,'Xlookup set'!$A$1:$R$1239,10,FALSE)=0,"",VLOOKUP('Xlookup set'!$S510,'Xlookup set'!$A$1:$R$1239,10,FALSE)),"")</f>
        <v/>
      </c>
      <c r="J510" t="str">
        <f>IFERROR(IF(VLOOKUP('Xlookup set'!$S549,'Xlookup set'!$A$1:$R$1239,11,FALSE)=0,"",VLOOKUP('Xlookup set'!$S549,'Xlookup set'!$A$1:$R$1239,11,FALSE)),"")</f>
        <v/>
      </c>
      <c r="K510" t="str">
        <f>IFERROR(IF(VLOOKUP('Xlookup set'!$S549,'Xlookup set'!$A$1:$R$1239,12,FALSE)=0,"",VLOOKUP('Xlookup set'!$S549,'Xlookup set'!$A$1:$R$1239,12,FALSE)),"")</f>
        <v/>
      </c>
      <c r="L510" t="str">
        <f>IFERROR(IF(VLOOKUP('Xlookup set'!$S549,'Xlookup set'!$A$1:$R$1239,13,FALSE)=0,"",VLOOKUP('Xlookup set'!$S549,'Xlookup set'!$A$1:$R$1239,13,FALSE)),"")</f>
        <v/>
      </c>
      <c r="M510" t="str">
        <f>IFERROR(IF(VLOOKUP('Xlookup set'!$S549,'Xlookup set'!$A$1:$R$1239,14,FALSE)=0,"",VLOOKUP('Xlookup set'!$S549,'Xlookup set'!$A$1:$R$1239,14,FALSE)),"")</f>
        <v/>
      </c>
      <c r="N510" t="str">
        <f>IFERROR(IF(VLOOKUP('Xlookup set'!$S549,'Xlookup set'!$A$1:$R$1239,15,FALSE)=0,"",VLOOKUP('Xlookup set'!$S549,'Xlookup set'!$A$1:$R$1239,15,FALSE)),"")</f>
        <v/>
      </c>
      <c r="O510" t="str">
        <f>IFERROR(IF(VLOOKUP('Xlookup set'!$S549,'Xlookup set'!$A$1:$R$1239,16,FALSE)=0,"",VLOOKUP('Xlookup set'!$S549,'Xlookup set'!$A$1:$R$1239,16,FALSE)),"")</f>
        <v/>
      </c>
      <c r="P510" t="str">
        <f t="array" aca="1" ref="P510" ca="1">IFERROR(Y2IF(VLOOKUP('Xlookup set'!$S549,'Xlookup set'!$A$1:$R$1239,17,FALSE)=0,"",VLOOKUP('Xlookup set'!$S549,'Xlookup set'!$A$1:$R$1239,17,FALSE)),"")</f>
        <v/>
      </c>
      <c r="Q510" t="str">
        <f>IFERROR(IF(VLOOKUP('Xlookup set'!$S549,'Xlookup set'!$A$1:$R$1239,18,FALSE)=0,"",VLOOKUP('Xlookup set'!$S549,'Xlookup set'!$A$1:$R$1239,18,FALSE)),"")</f>
        <v/>
      </c>
    </row>
    <row r="511" spans="1:17">
      <c r="A511" t="str">
        <f>IFERROR(VLOOKUP('Xlookup set'!$S511,'Xlookup set'!$A$1:$R$1239,2,FALSE),"")</f>
        <v/>
      </c>
      <c r="B511" t="str">
        <f>IF(I511&lt;&gt;"",ドッグキャリー!$I$2,"")</f>
        <v/>
      </c>
      <c r="C511" t="str">
        <f t="shared" si="16"/>
        <v/>
      </c>
      <c r="D511" t="str">
        <f t="shared" si="17"/>
        <v/>
      </c>
      <c r="H511" s="74" t="str">
        <f>IFERROR(IF(VLOOKUP('Xlookup set'!$S511,'Xlookup set'!$A$1:$R$1239,9,FALSE)=0,"",VLOOKUP('Xlookup set'!$S511,'Xlookup set'!$A$1:$R$1239,9,FALSE)),"")</f>
        <v/>
      </c>
      <c r="I511" t="str">
        <f>IFERROR(IF(VLOOKUP('Xlookup set'!$S511,'Xlookup set'!$A$1:$R$1239,10,FALSE)=0,"",VLOOKUP('Xlookup set'!$S511,'Xlookup set'!$A$1:$R$1239,10,FALSE)),"")</f>
        <v/>
      </c>
      <c r="J511" t="str">
        <f>IFERROR(IF(VLOOKUP('Xlookup set'!$S550,'Xlookup set'!$A$1:$R$1239,11,FALSE)=0,"",VLOOKUP('Xlookup set'!$S550,'Xlookup set'!$A$1:$R$1239,11,FALSE)),"")</f>
        <v/>
      </c>
      <c r="K511" t="str">
        <f>IFERROR(IF(VLOOKUP('Xlookup set'!$S550,'Xlookup set'!$A$1:$R$1239,12,FALSE)=0,"",VLOOKUP('Xlookup set'!$S550,'Xlookup set'!$A$1:$R$1239,12,FALSE)),"")</f>
        <v/>
      </c>
      <c r="L511" t="str">
        <f>IFERROR(IF(VLOOKUP('Xlookup set'!$S550,'Xlookup set'!$A$1:$R$1239,13,FALSE)=0,"",VLOOKUP('Xlookup set'!$S550,'Xlookup set'!$A$1:$R$1239,13,FALSE)),"")</f>
        <v/>
      </c>
      <c r="M511" t="str">
        <f>IFERROR(IF(VLOOKUP('Xlookup set'!$S550,'Xlookup set'!$A$1:$R$1239,14,FALSE)=0,"",VLOOKUP('Xlookup set'!$S550,'Xlookup set'!$A$1:$R$1239,14,FALSE)),"")</f>
        <v/>
      </c>
      <c r="N511" t="str">
        <f>IFERROR(IF(VLOOKUP('Xlookup set'!$S550,'Xlookup set'!$A$1:$R$1239,15,FALSE)=0,"",VLOOKUP('Xlookup set'!$S550,'Xlookup set'!$A$1:$R$1239,15,FALSE)),"")</f>
        <v/>
      </c>
      <c r="O511" t="str">
        <f>IFERROR(IF(VLOOKUP('Xlookup set'!$S550,'Xlookup set'!$A$1:$R$1239,16,FALSE)=0,"",VLOOKUP('Xlookup set'!$S550,'Xlookup set'!$A$1:$R$1239,16,FALSE)),"")</f>
        <v/>
      </c>
      <c r="P511" t="str">
        <f t="array" aca="1" ref="P511" ca="1">IFERROR(Y2IF(VLOOKUP('Xlookup set'!$S550,'Xlookup set'!$A$1:$R$1239,17,FALSE)=0,"",VLOOKUP('Xlookup set'!$S550,'Xlookup set'!$A$1:$R$1239,17,FALSE)),"")</f>
        <v/>
      </c>
      <c r="Q511" t="str">
        <f>IFERROR(IF(VLOOKUP('Xlookup set'!$S550,'Xlookup set'!$A$1:$R$1239,18,FALSE)=0,"",VLOOKUP('Xlookup set'!$S550,'Xlookup set'!$A$1:$R$1239,18,FALSE)),"")</f>
        <v/>
      </c>
    </row>
    <row r="512" spans="1:17">
      <c r="A512" t="str">
        <f>IFERROR(VLOOKUP('Xlookup set'!$S512,'Xlookup set'!$A$1:$R$1239,2,FALSE),"")</f>
        <v/>
      </c>
      <c r="B512" t="str">
        <f>IF(I512&lt;&gt;"",ドッグキャリー!$I$2,"")</f>
        <v/>
      </c>
      <c r="C512" t="str">
        <f t="shared" si="16"/>
        <v/>
      </c>
      <c r="D512" t="str">
        <f t="shared" si="17"/>
        <v/>
      </c>
      <c r="H512" s="74" t="str">
        <f>IFERROR(IF(VLOOKUP('Xlookup set'!$S512,'Xlookup set'!$A$1:$R$1239,9,FALSE)=0,"",VLOOKUP('Xlookup set'!$S512,'Xlookup set'!$A$1:$R$1239,9,FALSE)),"")</f>
        <v/>
      </c>
      <c r="I512" t="str">
        <f>IFERROR(IF(VLOOKUP('Xlookup set'!$S512,'Xlookup set'!$A$1:$R$1239,10,FALSE)=0,"",VLOOKUP('Xlookup set'!$S512,'Xlookup set'!$A$1:$R$1239,10,FALSE)),"")</f>
        <v/>
      </c>
      <c r="J512" t="str">
        <f>IFERROR(IF(VLOOKUP('Xlookup set'!$S551,'Xlookup set'!$A$1:$R$1239,11,FALSE)=0,"",VLOOKUP('Xlookup set'!$S551,'Xlookup set'!$A$1:$R$1239,11,FALSE)),"")</f>
        <v/>
      </c>
      <c r="K512" t="str">
        <f>IFERROR(IF(VLOOKUP('Xlookup set'!$S551,'Xlookup set'!$A$1:$R$1239,12,FALSE)=0,"",VLOOKUP('Xlookup set'!$S551,'Xlookup set'!$A$1:$R$1239,12,FALSE)),"")</f>
        <v/>
      </c>
      <c r="L512" t="str">
        <f>IFERROR(IF(VLOOKUP('Xlookup set'!$S551,'Xlookup set'!$A$1:$R$1239,13,FALSE)=0,"",VLOOKUP('Xlookup set'!$S551,'Xlookup set'!$A$1:$R$1239,13,FALSE)),"")</f>
        <v/>
      </c>
      <c r="M512" t="str">
        <f>IFERROR(IF(VLOOKUP('Xlookup set'!$S551,'Xlookup set'!$A$1:$R$1239,14,FALSE)=0,"",VLOOKUP('Xlookup set'!$S551,'Xlookup set'!$A$1:$R$1239,14,FALSE)),"")</f>
        <v/>
      </c>
      <c r="N512" t="str">
        <f>IFERROR(IF(VLOOKUP('Xlookup set'!$S551,'Xlookup set'!$A$1:$R$1239,15,FALSE)=0,"",VLOOKUP('Xlookup set'!$S551,'Xlookup set'!$A$1:$R$1239,15,FALSE)),"")</f>
        <v/>
      </c>
      <c r="O512" t="str">
        <f>IFERROR(IF(VLOOKUP('Xlookup set'!$S551,'Xlookup set'!$A$1:$R$1239,16,FALSE)=0,"",VLOOKUP('Xlookup set'!$S551,'Xlookup set'!$A$1:$R$1239,16,FALSE)),"")</f>
        <v/>
      </c>
      <c r="P512" t="str">
        <f t="array" aca="1" ref="P512" ca="1">IFERROR(Y2IF(VLOOKUP('Xlookup set'!$S551,'Xlookup set'!$A$1:$R$1239,17,FALSE)=0,"",VLOOKUP('Xlookup set'!$S551,'Xlookup set'!$A$1:$R$1239,17,FALSE)),"")</f>
        <v/>
      </c>
      <c r="Q512" t="str">
        <f>IFERROR(IF(VLOOKUP('Xlookup set'!$S551,'Xlookup set'!$A$1:$R$1239,18,FALSE)=0,"",VLOOKUP('Xlookup set'!$S551,'Xlookup set'!$A$1:$R$1239,18,FALSE)),"")</f>
        <v/>
      </c>
    </row>
    <row r="513" spans="1:17">
      <c r="A513" t="str">
        <f>IFERROR(VLOOKUP('Xlookup set'!$S513,'Xlookup set'!$A$1:$R$1239,2,FALSE),"")</f>
        <v/>
      </c>
      <c r="B513" t="str">
        <f>IF(I513&lt;&gt;"",ドッグキャリー!$I$2,"")</f>
        <v/>
      </c>
      <c r="C513" t="str">
        <f t="shared" si="16"/>
        <v/>
      </c>
      <c r="D513" t="str">
        <f t="shared" si="17"/>
        <v/>
      </c>
      <c r="H513" s="74" t="str">
        <f>IFERROR(IF(VLOOKUP('Xlookup set'!$S513,'Xlookup set'!$A$1:$R$1239,9,FALSE)=0,"",VLOOKUP('Xlookup set'!$S513,'Xlookup set'!$A$1:$R$1239,9,FALSE)),"")</f>
        <v/>
      </c>
      <c r="I513" t="str">
        <f>IFERROR(IF(VLOOKUP('Xlookup set'!$S513,'Xlookup set'!$A$1:$R$1239,10,FALSE)=0,"",VLOOKUP('Xlookup set'!$S513,'Xlookup set'!$A$1:$R$1239,10,FALSE)),"")</f>
        <v/>
      </c>
      <c r="J513" t="str">
        <f>IFERROR(IF(VLOOKUP('Xlookup set'!$S552,'Xlookup set'!$A$1:$R$1239,11,FALSE)=0,"",VLOOKUP('Xlookup set'!$S552,'Xlookup set'!$A$1:$R$1239,11,FALSE)),"")</f>
        <v/>
      </c>
      <c r="K513" t="str">
        <f>IFERROR(IF(VLOOKUP('Xlookup set'!$S552,'Xlookup set'!$A$1:$R$1239,12,FALSE)=0,"",VLOOKUP('Xlookup set'!$S552,'Xlookup set'!$A$1:$R$1239,12,FALSE)),"")</f>
        <v/>
      </c>
      <c r="L513" t="str">
        <f>IFERROR(IF(VLOOKUP('Xlookup set'!$S552,'Xlookup set'!$A$1:$R$1239,13,FALSE)=0,"",VLOOKUP('Xlookup set'!$S552,'Xlookup set'!$A$1:$R$1239,13,FALSE)),"")</f>
        <v/>
      </c>
      <c r="M513" t="str">
        <f>IFERROR(IF(VLOOKUP('Xlookup set'!$S552,'Xlookup set'!$A$1:$R$1239,14,FALSE)=0,"",VLOOKUP('Xlookup set'!$S552,'Xlookup set'!$A$1:$R$1239,14,FALSE)),"")</f>
        <v/>
      </c>
      <c r="N513" t="str">
        <f>IFERROR(IF(VLOOKUP('Xlookup set'!$S552,'Xlookup set'!$A$1:$R$1239,15,FALSE)=0,"",VLOOKUP('Xlookup set'!$S552,'Xlookup set'!$A$1:$R$1239,15,FALSE)),"")</f>
        <v/>
      </c>
      <c r="O513" t="str">
        <f>IFERROR(IF(VLOOKUP('Xlookup set'!$S552,'Xlookup set'!$A$1:$R$1239,16,FALSE)=0,"",VLOOKUP('Xlookup set'!$S552,'Xlookup set'!$A$1:$R$1239,16,FALSE)),"")</f>
        <v/>
      </c>
      <c r="P513" t="str">
        <f t="array" aca="1" ref="P513" ca="1">IFERROR(Y2IF(VLOOKUP('Xlookup set'!$S552,'Xlookup set'!$A$1:$R$1239,17,FALSE)=0,"",VLOOKUP('Xlookup set'!$S552,'Xlookup set'!$A$1:$R$1239,17,FALSE)),"")</f>
        <v/>
      </c>
      <c r="Q513" t="str">
        <f>IFERROR(IF(VLOOKUP('Xlookup set'!$S552,'Xlookup set'!$A$1:$R$1239,18,FALSE)=0,"",VLOOKUP('Xlookup set'!$S552,'Xlookup set'!$A$1:$R$1239,18,FALSE)),"")</f>
        <v/>
      </c>
    </row>
    <row r="514" spans="1:17">
      <c r="A514" t="str">
        <f>IFERROR(VLOOKUP('Xlookup set'!$S514,'Xlookup set'!$A$1:$R$1239,2,FALSE),"")</f>
        <v/>
      </c>
      <c r="B514" t="str">
        <f>IF(I514&lt;&gt;"",ドッグキャリー!$I$2,"")</f>
        <v/>
      </c>
      <c r="C514" t="str">
        <f t="shared" si="16"/>
        <v/>
      </c>
      <c r="D514" t="str">
        <f t="shared" si="17"/>
        <v/>
      </c>
      <c r="H514" s="74" t="str">
        <f>IFERROR(IF(VLOOKUP('Xlookup set'!$S514,'Xlookup set'!$A$1:$R$1239,9,FALSE)=0,"",VLOOKUP('Xlookup set'!$S514,'Xlookup set'!$A$1:$R$1239,9,FALSE)),"")</f>
        <v/>
      </c>
      <c r="I514" t="str">
        <f>IFERROR(IF(VLOOKUP('Xlookup set'!$S514,'Xlookup set'!$A$1:$R$1239,10,FALSE)=0,"",VLOOKUP('Xlookup set'!$S514,'Xlookup set'!$A$1:$R$1239,10,FALSE)),"")</f>
        <v/>
      </c>
      <c r="J514" t="str">
        <f>IFERROR(IF(VLOOKUP('Xlookup set'!$S553,'Xlookup set'!$A$1:$R$1239,11,FALSE)=0,"",VLOOKUP('Xlookup set'!$S553,'Xlookup set'!$A$1:$R$1239,11,FALSE)),"")</f>
        <v/>
      </c>
      <c r="K514" t="str">
        <f>IFERROR(IF(VLOOKUP('Xlookup set'!$S553,'Xlookup set'!$A$1:$R$1239,12,FALSE)=0,"",VLOOKUP('Xlookup set'!$S553,'Xlookup set'!$A$1:$R$1239,12,FALSE)),"")</f>
        <v/>
      </c>
      <c r="L514" t="str">
        <f>IFERROR(IF(VLOOKUP('Xlookup set'!$S553,'Xlookup set'!$A$1:$R$1239,13,FALSE)=0,"",VLOOKUP('Xlookup set'!$S553,'Xlookup set'!$A$1:$R$1239,13,FALSE)),"")</f>
        <v/>
      </c>
      <c r="M514" t="str">
        <f>IFERROR(IF(VLOOKUP('Xlookup set'!$S553,'Xlookup set'!$A$1:$R$1239,14,FALSE)=0,"",VLOOKUP('Xlookup set'!$S553,'Xlookup set'!$A$1:$R$1239,14,FALSE)),"")</f>
        <v/>
      </c>
      <c r="N514" t="str">
        <f>IFERROR(IF(VLOOKUP('Xlookup set'!$S553,'Xlookup set'!$A$1:$R$1239,15,FALSE)=0,"",VLOOKUP('Xlookup set'!$S553,'Xlookup set'!$A$1:$R$1239,15,FALSE)),"")</f>
        <v/>
      </c>
      <c r="O514" t="str">
        <f>IFERROR(IF(VLOOKUP('Xlookup set'!$S553,'Xlookup set'!$A$1:$R$1239,16,FALSE)=0,"",VLOOKUP('Xlookup set'!$S553,'Xlookup set'!$A$1:$R$1239,16,FALSE)),"")</f>
        <v/>
      </c>
      <c r="P514" t="str">
        <f t="array" aca="1" ref="P514" ca="1">IFERROR(Y2IF(VLOOKUP('Xlookup set'!$S553,'Xlookup set'!$A$1:$R$1239,17,FALSE)=0,"",VLOOKUP('Xlookup set'!$S553,'Xlookup set'!$A$1:$R$1239,17,FALSE)),"")</f>
        <v/>
      </c>
      <c r="Q514" t="str">
        <f>IFERROR(IF(VLOOKUP('Xlookup set'!$S553,'Xlookup set'!$A$1:$R$1239,18,FALSE)=0,"",VLOOKUP('Xlookup set'!$S553,'Xlookup set'!$A$1:$R$1239,18,FALSE)),"")</f>
        <v/>
      </c>
    </row>
    <row r="515" spans="1:17">
      <c r="A515" t="str">
        <f>IFERROR(VLOOKUP('Xlookup set'!$S515,'Xlookup set'!$A$1:$R$1239,2,FALSE),"")</f>
        <v/>
      </c>
      <c r="B515" t="str">
        <f>IF(I515&lt;&gt;"",ドッグキャリー!$I$2,"")</f>
        <v/>
      </c>
      <c r="C515" t="str">
        <f t="shared" ref="C515:C578" si="18">IF(I515&lt;&gt;"",1,"")</f>
        <v/>
      </c>
      <c r="D515" t="str">
        <f t="shared" ref="D515:D578" si="19">IF(I515&lt;&gt;"",1,"")</f>
        <v/>
      </c>
      <c r="H515" s="74" t="str">
        <f>IFERROR(IF(VLOOKUP('Xlookup set'!$S515,'Xlookup set'!$A$1:$R$1239,9,FALSE)=0,"",VLOOKUP('Xlookup set'!$S515,'Xlookup set'!$A$1:$R$1239,9,FALSE)),"")</f>
        <v/>
      </c>
      <c r="I515" t="str">
        <f>IFERROR(IF(VLOOKUP('Xlookup set'!$S515,'Xlookup set'!$A$1:$R$1239,10,FALSE)=0,"",VLOOKUP('Xlookup set'!$S515,'Xlookup set'!$A$1:$R$1239,10,FALSE)),"")</f>
        <v/>
      </c>
      <c r="J515" t="str">
        <f>IFERROR(IF(VLOOKUP('Xlookup set'!$S554,'Xlookup set'!$A$1:$R$1239,11,FALSE)=0,"",VLOOKUP('Xlookup set'!$S554,'Xlookup set'!$A$1:$R$1239,11,FALSE)),"")</f>
        <v/>
      </c>
      <c r="K515" t="str">
        <f>IFERROR(IF(VLOOKUP('Xlookup set'!$S554,'Xlookup set'!$A$1:$R$1239,12,FALSE)=0,"",VLOOKUP('Xlookup set'!$S554,'Xlookup set'!$A$1:$R$1239,12,FALSE)),"")</f>
        <v/>
      </c>
      <c r="L515" t="str">
        <f>IFERROR(IF(VLOOKUP('Xlookup set'!$S554,'Xlookup set'!$A$1:$R$1239,13,FALSE)=0,"",VLOOKUP('Xlookup set'!$S554,'Xlookup set'!$A$1:$R$1239,13,FALSE)),"")</f>
        <v/>
      </c>
      <c r="M515" t="str">
        <f>IFERROR(IF(VLOOKUP('Xlookup set'!$S554,'Xlookup set'!$A$1:$R$1239,14,FALSE)=0,"",VLOOKUP('Xlookup set'!$S554,'Xlookup set'!$A$1:$R$1239,14,FALSE)),"")</f>
        <v/>
      </c>
      <c r="N515" t="str">
        <f>IFERROR(IF(VLOOKUP('Xlookup set'!$S554,'Xlookup set'!$A$1:$R$1239,15,FALSE)=0,"",VLOOKUP('Xlookup set'!$S554,'Xlookup set'!$A$1:$R$1239,15,FALSE)),"")</f>
        <v/>
      </c>
      <c r="O515" t="str">
        <f>IFERROR(IF(VLOOKUP('Xlookup set'!$S554,'Xlookup set'!$A$1:$R$1239,16,FALSE)=0,"",VLOOKUP('Xlookup set'!$S554,'Xlookup set'!$A$1:$R$1239,16,FALSE)),"")</f>
        <v/>
      </c>
      <c r="P515" t="str">
        <f t="array" aca="1" ref="P515" ca="1">IFERROR(Y2IF(VLOOKUP('Xlookup set'!$S554,'Xlookup set'!$A$1:$R$1239,17,FALSE)=0,"",VLOOKUP('Xlookup set'!$S554,'Xlookup set'!$A$1:$R$1239,17,FALSE)),"")</f>
        <v/>
      </c>
      <c r="Q515" t="str">
        <f>IFERROR(IF(VLOOKUP('Xlookup set'!$S554,'Xlookup set'!$A$1:$R$1239,18,FALSE)=0,"",VLOOKUP('Xlookup set'!$S554,'Xlookup set'!$A$1:$R$1239,18,FALSE)),"")</f>
        <v/>
      </c>
    </row>
    <row r="516" spans="1:17">
      <c r="A516" t="str">
        <f>IFERROR(VLOOKUP('Xlookup set'!$S516,'Xlookup set'!$A$1:$R$1239,2,FALSE),"")</f>
        <v/>
      </c>
      <c r="B516" t="str">
        <f>IF(I516&lt;&gt;"",ドッグキャリー!$I$2,"")</f>
        <v/>
      </c>
      <c r="C516" t="str">
        <f t="shared" si="18"/>
        <v/>
      </c>
      <c r="D516" t="str">
        <f t="shared" si="19"/>
        <v/>
      </c>
      <c r="H516" s="74" t="str">
        <f>IFERROR(IF(VLOOKUP('Xlookup set'!$S516,'Xlookup set'!$A$1:$R$1239,9,FALSE)=0,"",VLOOKUP('Xlookup set'!$S516,'Xlookup set'!$A$1:$R$1239,9,FALSE)),"")</f>
        <v/>
      </c>
      <c r="I516" t="str">
        <f>IFERROR(IF(VLOOKUP('Xlookup set'!$S516,'Xlookup set'!$A$1:$R$1239,10,FALSE)=0,"",VLOOKUP('Xlookup set'!$S516,'Xlookup set'!$A$1:$R$1239,10,FALSE)),"")</f>
        <v/>
      </c>
      <c r="J516" t="str">
        <f>IFERROR(IF(VLOOKUP('Xlookup set'!$S555,'Xlookup set'!$A$1:$R$1239,11,FALSE)=0,"",VLOOKUP('Xlookup set'!$S555,'Xlookup set'!$A$1:$R$1239,11,FALSE)),"")</f>
        <v/>
      </c>
      <c r="K516" t="str">
        <f>IFERROR(IF(VLOOKUP('Xlookup set'!$S555,'Xlookup set'!$A$1:$R$1239,12,FALSE)=0,"",VLOOKUP('Xlookup set'!$S555,'Xlookup set'!$A$1:$R$1239,12,FALSE)),"")</f>
        <v/>
      </c>
      <c r="L516" t="str">
        <f>IFERROR(IF(VLOOKUP('Xlookup set'!$S555,'Xlookup set'!$A$1:$R$1239,13,FALSE)=0,"",VLOOKUP('Xlookup set'!$S555,'Xlookup set'!$A$1:$R$1239,13,FALSE)),"")</f>
        <v/>
      </c>
      <c r="M516" t="str">
        <f>IFERROR(IF(VLOOKUP('Xlookup set'!$S555,'Xlookup set'!$A$1:$R$1239,14,FALSE)=0,"",VLOOKUP('Xlookup set'!$S555,'Xlookup set'!$A$1:$R$1239,14,FALSE)),"")</f>
        <v/>
      </c>
      <c r="N516" t="str">
        <f>IFERROR(IF(VLOOKUP('Xlookup set'!$S555,'Xlookup set'!$A$1:$R$1239,15,FALSE)=0,"",VLOOKUP('Xlookup set'!$S555,'Xlookup set'!$A$1:$R$1239,15,FALSE)),"")</f>
        <v/>
      </c>
      <c r="O516" t="str">
        <f>IFERROR(IF(VLOOKUP('Xlookup set'!$S555,'Xlookup set'!$A$1:$R$1239,16,FALSE)=0,"",VLOOKUP('Xlookup set'!$S555,'Xlookup set'!$A$1:$R$1239,16,FALSE)),"")</f>
        <v/>
      </c>
      <c r="P516" t="str">
        <f t="array" aca="1" ref="P516" ca="1">IFERROR(Y2IF(VLOOKUP('Xlookup set'!$S555,'Xlookup set'!$A$1:$R$1239,17,FALSE)=0,"",VLOOKUP('Xlookup set'!$S555,'Xlookup set'!$A$1:$R$1239,17,FALSE)),"")</f>
        <v/>
      </c>
      <c r="Q516" t="str">
        <f>IFERROR(IF(VLOOKUP('Xlookup set'!$S555,'Xlookup set'!$A$1:$R$1239,18,FALSE)=0,"",VLOOKUP('Xlookup set'!$S555,'Xlookup set'!$A$1:$R$1239,18,FALSE)),"")</f>
        <v/>
      </c>
    </row>
    <row r="517" spans="1:17">
      <c r="A517" t="str">
        <f>IFERROR(VLOOKUP('Xlookup set'!$S517,'Xlookup set'!$A$1:$R$1239,2,FALSE),"")</f>
        <v/>
      </c>
      <c r="B517" t="str">
        <f>IF(I517&lt;&gt;"",ドッグキャリー!$I$2,"")</f>
        <v/>
      </c>
      <c r="C517" t="str">
        <f t="shared" si="18"/>
        <v/>
      </c>
      <c r="D517" t="str">
        <f t="shared" si="19"/>
        <v/>
      </c>
      <c r="H517" s="74" t="str">
        <f>IFERROR(IF(VLOOKUP('Xlookup set'!$S517,'Xlookup set'!$A$1:$R$1239,9,FALSE)=0,"",VLOOKUP('Xlookup set'!$S517,'Xlookup set'!$A$1:$R$1239,9,FALSE)),"")</f>
        <v/>
      </c>
      <c r="I517" t="str">
        <f>IFERROR(IF(VLOOKUP('Xlookup set'!$S517,'Xlookup set'!$A$1:$R$1239,10,FALSE)=0,"",VLOOKUP('Xlookup set'!$S517,'Xlookup set'!$A$1:$R$1239,10,FALSE)),"")</f>
        <v/>
      </c>
      <c r="J517" t="str">
        <f>IFERROR(IF(VLOOKUP('Xlookup set'!$S556,'Xlookup set'!$A$1:$R$1239,11,FALSE)=0,"",VLOOKUP('Xlookup set'!$S556,'Xlookup set'!$A$1:$R$1239,11,FALSE)),"")</f>
        <v/>
      </c>
      <c r="K517" t="str">
        <f>IFERROR(IF(VLOOKUP('Xlookup set'!$S556,'Xlookup set'!$A$1:$R$1239,12,FALSE)=0,"",VLOOKUP('Xlookup set'!$S556,'Xlookup set'!$A$1:$R$1239,12,FALSE)),"")</f>
        <v/>
      </c>
      <c r="L517" t="str">
        <f>IFERROR(IF(VLOOKUP('Xlookup set'!$S556,'Xlookup set'!$A$1:$R$1239,13,FALSE)=0,"",VLOOKUP('Xlookup set'!$S556,'Xlookup set'!$A$1:$R$1239,13,FALSE)),"")</f>
        <v/>
      </c>
      <c r="M517" t="str">
        <f>IFERROR(IF(VLOOKUP('Xlookup set'!$S556,'Xlookup set'!$A$1:$R$1239,14,FALSE)=0,"",VLOOKUP('Xlookup set'!$S556,'Xlookup set'!$A$1:$R$1239,14,FALSE)),"")</f>
        <v/>
      </c>
      <c r="N517" t="str">
        <f>IFERROR(IF(VLOOKUP('Xlookup set'!$S556,'Xlookup set'!$A$1:$R$1239,15,FALSE)=0,"",VLOOKUP('Xlookup set'!$S556,'Xlookup set'!$A$1:$R$1239,15,FALSE)),"")</f>
        <v/>
      </c>
      <c r="O517" t="str">
        <f>IFERROR(IF(VLOOKUP('Xlookup set'!$S556,'Xlookup set'!$A$1:$R$1239,16,FALSE)=0,"",VLOOKUP('Xlookup set'!$S556,'Xlookup set'!$A$1:$R$1239,16,FALSE)),"")</f>
        <v/>
      </c>
      <c r="P517" t="str">
        <f t="array" aca="1" ref="P517" ca="1">IFERROR(Y2IF(VLOOKUP('Xlookup set'!$S556,'Xlookup set'!$A$1:$R$1239,17,FALSE)=0,"",VLOOKUP('Xlookup set'!$S556,'Xlookup set'!$A$1:$R$1239,17,FALSE)),"")</f>
        <v/>
      </c>
      <c r="Q517" t="str">
        <f>IFERROR(IF(VLOOKUP('Xlookup set'!$S556,'Xlookup set'!$A$1:$R$1239,18,FALSE)=0,"",VLOOKUP('Xlookup set'!$S556,'Xlookup set'!$A$1:$R$1239,18,FALSE)),"")</f>
        <v/>
      </c>
    </row>
    <row r="518" spans="1:17">
      <c r="A518" t="str">
        <f>IFERROR(VLOOKUP('Xlookup set'!$S518,'Xlookup set'!$A$1:$R$1239,2,FALSE),"")</f>
        <v/>
      </c>
      <c r="B518" t="str">
        <f>IF(I518&lt;&gt;"",ドッグキャリー!$I$2,"")</f>
        <v/>
      </c>
      <c r="C518" t="str">
        <f t="shared" si="18"/>
        <v/>
      </c>
      <c r="D518" t="str">
        <f t="shared" si="19"/>
        <v/>
      </c>
      <c r="H518" s="74" t="str">
        <f>IFERROR(IF(VLOOKUP('Xlookup set'!$S518,'Xlookup set'!$A$1:$R$1239,9,FALSE)=0,"",VLOOKUP('Xlookup set'!$S518,'Xlookup set'!$A$1:$R$1239,9,FALSE)),"")</f>
        <v/>
      </c>
      <c r="I518" t="str">
        <f>IFERROR(IF(VLOOKUP('Xlookup set'!$S518,'Xlookup set'!$A$1:$R$1239,10,FALSE)=0,"",VLOOKUP('Xlookup set'!$S518,'Xlookup set'!$A$1:$R$1239,10,FALSE)),"")</f>
        <v/>
      </c>
      <c r="J518" t="str">
        <f>IFERROR(IF(VLOOKUP('Xlookup set'!$S557,'Xlookup set'!$A$1:$R$1239,11,FALSE)=0,"",VLOOKUP('Xlookup set'!$S557,'Xlookup set'!$A$1:$R$1239,11,FALSE)),"")</f>
        <v/>
      </c>
      <c r="K518" t="str">
        <f>IFERROR(IF(VLOOKUP('Xlookup set'!$S557,'Xlookup set'!$A$1:$R$1239,12,FALSE)=0,"",VLOOKUP('Xlookup set'!$S557,'Xlookup set'!$A$1:$R$1239,12,FALSE)),"")</f>
        <v/>
      </c>
      <c r="L518" t="str">
        <f>IFERROR(IF(VLOOKUP('Xlookup set'!$S557,'Xlookup set'!$A$1:$R$1239,13,FALSE)=0,"",VLOOKUP('Xlookup set'!$S557,'Xlookup set'!$A$1:$R$1239,13,FALSE)),"")</f>
        <v/>
      </c>
      <c r="M518" t="str">
        <f>IFERROR(IF(VLOOKUP('Xlookup set'!$S557,'Xlookup set'!$A$1:$R$1239,14,FALSE)=0,"",VLOOKUP('Xlookup set'!$S557,'Xlookup set'!$A$1:$R$1239,14,FALSE)),"")</f>
        <v/>
      </c>
      <c r="N518" t="str">
        <f>IFERROR(IF(VLOOKUP('Xlookup set'!$S557,'Xlookup set'!$A$1:$R$1239,15,FALSE)=0,"",VLOOKUP('Xlookup set'!$S557,'Xlookup set'!$A$1:$R$1239,15,FALSE)),"")</f>
        <v/>
      </c>
      <c r="O518" t="str">
        <f>IFERROR(IF(VLOOKUP('Xlookup set'!$S557,'Xlookup set'!$A$1:$R$1239,16,FALSE)=0,"",VLOOKUP('Xlookup set'!$S557,'Xlookup set'!$A$1:$R$1239,16,FALSE)),"")</f>
        <v/>
      </c>
      <c r="P518" t="str">
        <f t="array" aca="1" ref="P518" ca="1">IFERROR(Y2IF(VLOOKUP('Xlookup set'!$S557,'Xlookup set'!$A$1:$R$1239,17,FALSE)=0,"",VLOOKUP('Xlookup set'!$S557,'Xlookup set'!$A$1:$R$1239,17,FALSE)),"")</f>
        <v/>
      </c>
      <c r="Q518" t="str">
        <f>IFERROR(IF(VLOOKUP('Xlookup set'!$S557,'Xlookup set'!$A$1:$R$1239,18,FALSE)=0,"",VLOOKUP('Xlookup set'!$S557,'Xlookup set'!$A$1:$R$1239,18,FALSE)),"")</f>
        <v/>
      </c>
    </row>
    <row r="519" spans="1:17">
      <c r="A519" t="str">
        <f>IFERROR(VLOOKUP('Xlookup set'!$S519,'Xlookup set'!$A$1:$R$1239,2,FALSE),"")</f>
        <v/>
      </c>
      <c r="B519" t="str">
        <f>IF(I519&lt;&gt;"",ドッグキャリー!$I$2,"")</f>
        <v/>
      </c>
      <c r="C519" t="str">
        <f t="shared" si="18"/>
        <v/>
      </c>
      <c r="D519" t="str">
        <f t="shared" si="19"/>
        <v/>
      </c>
      <c r="H519" s="74" t="str">
        <f>IFERROR(IF(VLOOKUP('Xlookup set'!$S519,'Xlookup set'!$A$1:$R$1239,9,FALSE)=0,"",VLOOKUP('Xlookup set'!$S519,'Xlookup set'!$A$1:$R$1239,9,FALSE)),"")</f>
        <v/>
      </c>
      <c r="I519" t="str">
        <f>IFERROR(IF(VLOOKUP('Xlookup set'!$S519,'Xlookup set'!$A$1:$R$1239,10,FALSE)=0,"",VLOOKUP('Xlookup set'!$S519,'Xlookup set'!$A$1:$R$1239,10,FALSE)),"")</f>
        <v/>
      </c>
      <c r="J519" t="str">
        <f>IFERROR(IF(VLOOKUP('Xlookup set'!$S558,'Xlookup set'!$A$1:$R$1239,11,FALSE)=0,"",VLOOKUP('Xlookup set'!$S558,'Xlookup set'!$A$1:$R$1239,11,FALSE)),"")</f>
        <v/>
      </c>
      <c r="K519" t="str">
        <f>IFERROR(IF(VLOOKUP('Xlookup set'!$S558,'Xlookup set'!$A$1:$R$1239,12,FALSE)=0,"",VLOOKUP('Xlookup set'!$S558,'Xlookup set'!$A$1:$R$1239,12,FALSE)),"")</f>
        <v/>
      </c>
      <c r="L519" t="str">
        <f>IFERROR(IF(VLOOKUP('Xlookup set'!$S558,'Xlookup set'!$A$1:$R$1239,13,FALSE)=0,"",VLOOKUP('Xlookup set'!$S558,'Xlookup set'!$A$1:$R$1239,13,FALSE)),"")</f>
        <v/>
      </c>
      <c r="M519" t="str">
        <f>IFERROR(IF(VLOOKUP('Xlookup set'!$S558,'Xlookup set'!$A$1:$R$1239,14,FALSE)=0,"",VLOOKUP('Xlookup set'!$S558,'Xlookup set'!$A$1:$R$1239,14,FALSE)),"")</f>
        <v/>
      </c>
      <c r="N519" t="str">
        <f>IFERROR(IF(VLOOKUP('Xlookup set'!$S558,'Xlookup set'!$A$1:$R$1239,15,FALSE)=0,"",VLOOKUP('Xlookup set'!$S558,'Xlookup set'!$A$1:$R$1239,15,FALSE)),"")</f>
        <v/>
      </c>
      <c r="O519" t="str">
        <f>IFERROR(IF(VLOOKUP('Xlookup set'!$S558,'Xlookup set'!$A$1:$R$1239,16,FALSE)=0,"",VLOOKUP('Xlookup set'!$S558,'Xlookup set'!$A$1:$R$1239,16,FALSE)),"")</f>
        <v/>
      </c>
      <c r="P519" t="str">
        <f t="array" aca="1" ref="P519" ca="1">IFERROR(Y2IF(VLOOKUP('Xlookup set'!$S558,'Xlookup set'!$A$1:$R$1239,17,FALSE)=0,"",VLOOKUP('Xlookup set'!$S558,'Xlookup set'!$A$1:$R$1239,17,FALSE)),"")</f>
        <v/>
      </c>
      <c r="Q519" t="str">
        <f>IFERROR(IF(VLOOKUP('Xlookup set'!$S558,'Xlookup set'!$A$1:$R$1239,18,FALSE)=0,"",VLOOKUP('Xlookup set'!$S558,'Xlookup set'!$A$1:$R$1239,18,FALSE)),"")</f>
        <v/>
      </c>
    </row>
    <row r="520" spans="1:17">
      <c r="A520" t="str">
        <f>IFERROR(VLOOKUP('Xlookup set'!$S520,'Xlookup set'!$A$1:$R$1239,2,FALSE),"")</f>
        <v/>
      </c>
      <c r="B520" t="str">
        <f>IF(I520&lt;&gt;"",ドッグキャリー!$I$2,"")</f>
        <v/>
      </c>
      <c r="C520" t="str">
        <f t="shared" si="18"/>
        <v/>
      </c>
      <c r="D520" t="str">
        <f t="shared" si="19"/>
        <v/>
      </c>
      <c r="H520" s="74" t="str">
        <f>IFERROR(IF(VLOOKUP('Xlookup set'!$S520,'Xlookup set'!$A$1:$R$1239,9,FALSE)=0,"",VLOOKUP('Xlookup set'!$S520,'Xlookup set'!$A$1:$R$1239,9,FALSE)),"")</f>
        <v/>
      </c>
      <c r="I520" t="str">
        <f>IFERROR(IF(VLOOKUP('Xlookup set'!$S520,'Xlookup set'!$A$1:$R$1239,10,FALSE)=0,"",VLOOKUP('Xlookup set'!$S520,'Xlookup set'!$A$1:$R$1239,10,FALSE)),"")</f>
        <v/>
      </c>
      <c r="J520" t="str">
        <f>IFERROR(IF(VLOOKUP('Xlookup set'!$S559,'Xlookup set'!$A$1:$R$1239,11,FALSE)=0,"",VLOOKUP('Xlookup set'!$S559,'Xlookup set'!$A$1:$R$1239,11,FALSE)),"")</f>
        <v/>
      </c>
      <c r="K520" t="str">
        <f>IFERROR(IF(VLOOKUP('Xlookup set'!$S559,'Xlookup set'!$A$1:$R$1239,12,FALSE)=0,"",VLOOKUP('Xlookup set'!$S559,'Xlookup set'!$A$1:$R$1239,12,FALSE)),"")</f>
        <v/>
      </c>
      <c r="L520" t="str">
        <f>IFERROR(IF(VLOOKUP('Xlookup set'!$S559,'Xlookup set'!$A$1:$R$1239,13,FALSE)=0,"",VLOOKUP('Xlookup set'!$S559,'Xlookup set'!$A$1:$R$1239,13,FALSE)),"")</f>
        <v/>
      </c>
      <c r="M520" t="str">
        <f>IFERROR(IF(VLOOKUP('Xlookup set'!$S559,'Xlookup set'!$A$1:$R$1239,14,FALSE)=0,"",VLOOKUP('Xlookup set'!$S559,'Xlookup set'!$A$1:$R$1239,14,FALSE)),"")</f>
        <v/>
      </c>
      <c r="N520" t="str">
        <f>IFERROR(IF(VLOOKUP('Xlookup set'!$S559,'Xlookup set'!$A$1:$R$1239,15,FALSE)=0,"",VLOOKUP('Xlookup set'!$S559,'Xlookup set'!$A$1:$R$1239,15,FALSE)),"")</f>
        <v/>
      </c>
      <c r="O520" t="str">
        <f>IFERROR(IF(VLOOKUP('Xlookup set'!$S559,'Xlookup set'!$A$1:$R$1239,16,FALSE)=0,"",VLOOKUP('Xlookup set'!$S559,'Xlookup set'!$A$1:$R$1239,16,FALSE)),"")</f>
        <v/>
      </c>
      <c r="P520" t="str">
        <f t="array" aca="1" ref="P520" ca="1">IFERROR(Y2IF(VLOOKUP('Xlookup set'!$S559,'Xlookup set'!$A$1:$R$1239,17,FALSE)=0,"",VLOOKUP('Xlookup set'!$S559,'Xlookup set'!$A$1:$R$1239,17,FALSE)),"")</f>
        <v/>
      </c>
      <c r="Q520" t="str">
        <f>IFERROR(IF(VLOOKUP('Xlookup set'!$S559,'Xlookup set'!$A$1:$R$1239,18,FALSE)=0,"",VLOOKUP('Xlookup set'!$S559,'Xlookup set'!$A$1:$R$1239,18,FALSE)),"")</f>
        <v/>
      </c>
    </row>
    <row r="521" spans="1:17">
      <c r="A521" t="str">
        <f>IFERROR(VLOOKUP('Xlookup set'!$S521,'Xlookup set'!$A$1:$R$1239,2,FALSE),"")</f>
        <v/>
      </c>
      <c r="B521" t="str">
        <f>IF(I521&lt;&gt;"",ドッグキャリー!$I$2,"")</f>
        <v/>
      </c>
      <c r="C521" t="str">
        <f t="shared" si="18"/>
        <v/>
      </c>
      <c r="D521" t="str">
        <f t="shared" si="19"/>
        <v/>
      </c>
      <c r="H521" s="74" t="str">
        <f>IFERROR(IF(VLOOKUP('Xlookup set'!$S521,'Xlookup set'!$A$1:$R$1239,9,FALSE)=0,"",VLOOKUP('Xlookup set'!$S521,'Xlookup set'!$A$1:$R$1239,9,FALSE)),"")</f>
        <v/>
      </c>
      <c r="I521" t="str">
        <f>IFERROR(IF(VLOOKUP('Xlookup set'!$S521,'Xlookup set'!$A$1:$R$1239,10,FALSE)=0,"",VLOOKUP('Xlookup set'!$S521,'Xlookup set'!$A$1:$R$1239,10,FALSE)),"")</f>
        <v/>
      </c>
      <c r="J521" t="str">
        <f>IFERROR(IF(VLOOKUP('Xlookup set'!$S560,'Xlookup set'!$A$1:$R$1239,11,FALSE)=0,"",VLOOKUP('Xlookup set'!$S560,'Xlookup set'!$A$1:$R$1239,11,FALSE)),"")</f>
        <v/>
      </c>
      <c r="K521" t="str">
        <f>IFERROR(IF(VLOOKUP('Xlookup set'!$S560,'Xlookup set'!$A$1:$R$1239,12,FALSE)=0,"",VLOOKUP('Xlookup set'!$S560,'Xlookup set'!$A$1:$R$1239,12,FALSE)),"")</f>
        <v/>
      </c>
      <c r="L521" t="str">
        <f>IFERROR(IF(VLOOKUP('Xlookup set'!$S560,'Xlookup set'!$A$1:$R$1239,13,FALSE)=0,"",VLOOKUP('Xlookup set'!$S560,'Xlookup set'!$A$1:$R$1239,13,FALSE)),"")</f>
        <v/>
      </c>
      <c r="M521" t="str">
        <f>IFERROR(IF(VLOOKUP('Xlookup set'!$S560,'Xlookup set'!$A$1:$R$1239,14,FALSE)=0,"",VLOOKUP('Xlookup set'!$S560,'Xlookup set'!$A$1:$R$1239,14,FALSE)),"")</f>
        <v/>
      </c>
      <c r="N521" t="str">
        <f>IFERROR(IF(VLOOKUP('Xlookup set'!$S560,'Xlookup set'!$A$1:$R$1239,15,FALSE)=0,"",VLOOKUP('Xlookup set'!$S560,'Xlookup set'!$A$1:$R$1239,15,FALSE)),"")</f>
        <v/>
      </c>
      <c r="O521" t="str">
        <f>IFERROR(IF(VLOOKUP('Xlookup set'!$S560,'Xlookup set'!$A$1:$R$1239,16,FALSE)=0,"",VLOOKUP('Xlookup set'!$S560,'Xlookup set'!$A$1:$R$1239,16,FALSE)),"")</f>
        <v/>
      </c>
      <c r="P521" t="str">
        <f t="array" aca="1" ref="P521" ca="1">IFERROR(Y2IF(VLOOKUP('Xlookup set'!$S560,'Xlookup set'!$A$1:$R$1239,17,FALSE)=0,"",VLOOKUP('Xlookup set'!$S560,'Xlookup set'!$A$1:$R$1239,17,FALSE)),"")</f>
        <v/>
      </c>
      <c r="Q521" t="str">
        <f>IFERROR(IF(VLOOKUP('Xlookup set'!$S560,'Xlookup set'!$A$1:$R$1239,18,FALSE)=0,"",VLOOKUP('Xlookup set'!$S560,'Xlookup set'!$A$1:$R$1239,18,FALSE)),"")</f>
        <v/>
      </c>
    </row>
    <row r="522" spans="1:17">
      <c r="A522" t="str">
        <f>IFERROR(VLOOKUP('Xlookup set'!$S522,'Xlookup set'!$A$1:$R$1239,2,FALSE),"")</f>
        <v/>
      </c>
      <c r="B522" t="str">
        <f>IF(I522&lt;&gt;"",ドッグキャリー!$I$2,"")</f>
        <v/>
      </c>
      <c r="C522" t="str">
        <f t="shared" si="18"/>
        <v/>
      </c>
      <c r="D522" t="str">
        <f t="shared" si="19"/>
        <v/>
      </c>
      <c r="H522" s="74" t="str">
        <f>IFERROR(IF(VLOOKUP('Xlookup set'!$S522,'Xlookup set'!$A$1:$R$1239,9,FALSE)=0,"",VLOOKUP('Xlookup set'!$S522,'Xlookup set'!$A$1:$R$1239,9,FALSE)),"")</f>
        <v/>
      </c>
      <c r="I522" t="str">
        <f>IFERROR(IF(VLOOKUP('Xlookup set'!$S522,'Xlookup set'!$A$1:$R$1239,10,FALSE)=0,"",VLOOKUP('Xlookup set'!$S522,'Xlookup set'!$A$1:$R$1239,10,FALSE)),"")</f>
        <v/>
      </c>
      <c r="J522" t="str">
        <f>IFERROR(IF(VLOOKUP('Xlookup set'!$S561,'Xlookup set'!$A$1:$R$1239,11,FALSE)=0,"",VLOOKUP('Xlookup set'!$S561,'Xlookup set'!$A$1:$R$1239,11,FALSE)),"")</f>
        <v/>
      </c>
      <c r="K522" t="str">
        <f>IFERROR(IF(VLOOKUP('Xlookup set'!$S561,'Xlookup set'!$A$1:$R$1239,12,FALSE)=0,"",VLOOKUP('Xlookup set'!$S561,'Xlookup set'!$A$1:$R$1239,12,FALSE)),"")</f>
        <v/>
      </c>
      <c r="L522" t="str">
        <f>IFERROR(IF(VLOOKUP('Xlookup set'!$S561,'Xlookup set'!$A$1:$R$1239,13,FALSE)=0,"",VLOOKUP('Xlookup set'!$S561,'Xlookup set'!$A$1:$R$1239,13,FALSE)),"")</f>
        <v/>
      </c>
      <c r="M522" t="str">
        <f>IFERROR(IF(VLOOKUP('Xlookup set'!$S561,'Xlookup set'!$A$1:$R$1239,14,FALSE)=0,"",VLOOKUP('Xlookup set'!$S561,'Xlookup set'!$A$1:$R$1239,14,FALSE)),"")</f>
        <v/>
      </c>
      <c r="N522" t="str">
        <f>IFERROR(IF(VLOOKUP('Xlookup set'!$S561,'Xlookup set'!$A$1:$R$1239,15,FALSE)=0,"",VLOOKUP('Xlookup set'!$S561,'Xlookup set'!$A$1:$R$1239,15,FALSE)),"")</f>
        <v/>
      </c>
      <c r="O522" t="str">
        <f>IFERROR(IF(VLOOKUP('Xlookup set'!$S561,'Xlookup set'!$A$1:$R$1239,16,FALSE)=0,"",VLOOKUP('Xlookup set'!$S561,'Xlookup set'!$A$1:$R$1239,16,FALSE)),"")</f>
        <v/>
      </c>
      <c r="P522" t="str">
        <f t="array" aca="1" ref="P522" ca="1">IFERROR(Y2IF(VLOOKUP('Xlookup set'!$S561,'Xlookup set'!$A$1:$R$1239,17,FALSE)=0,"",VLOOKUP('Xlookup set'!$S561,'Xlookup set'!$A$1:$R$1239,17,FALSE)),"")</f>
        <v/>
      </c>
      <c r="Q522" t="str">
        <f>IFERROR(IF(VLOOKUP('Xlookup set'!$S561,'Xlookup set'!$A$1:$R$1239,18,FALSE)=0,"",VLOOKUP('Xlookup set'!$S561,'Xlookup set'!$A$1:$R$1239,18,FALSE)),"")</f>
        <v/>
      </c>
    </row>
    <row r="523" spans="1:17">
      <c r="A523" t="str">
        <f>IFERROR(VLOOKUP('Xlookup set'!$S523,'Xlookup set'!$A$1:$R$1239,2,FALSE),"")</f>
        <v/>
      </c>
      <c r="B523" t="str">
        <f>IF(I523&lt;&gt;"",ドッグキャリー!$I$2,"")</f>
        <v/>
      </c>
      <c r="C523" t="str">
        <f t="shared" si="18"/>
        <v/>
      </c>
      <c r="D523" t="str">
        <f t="shared" si="19"/>
        <v/>
      </c>
      <c r="H523" s="74" t="str">
        <f>IFERROR(IF(VLOOKUP('Xlookup set'!$S523,'Xlookup set'!$A$1:$R$1239,9,FALSE)=0,"",VLOOKUP('Xlookup set'!$S523,'Xlookup set'!$A$1:$R$1239,9,FALSE)),"")</f>
        <v/>
      </c>
      <c r="I523" t="str">
        <f>IFERROR(IF(VLOOKUP('Xlookup set'!$S523,'Xlookup set'!$A$1:$R$1239,10,FALSE)=0,"",VLOOKUP('Xlookup set'!$S523,'Xlookup set'!$A$1:$R$1239,10,FALSE)),"")</f>
        <v/>
      </c>
      <c r="J523" t="str">
        <f>IFERROR(IF(VLOOKUP('Xlookup set'!$S562,'Xlookup set'!$A$1:$R$1239,11,FALSE)=0,"",VLOOKUP('Xlookup set'!$S562,'Xlookup set'!$A$1:$R$1239,11,FALSE)),"")</f>
        <v/>
      </c>
      <c r="K523" t="str">
        <f>IFERROR(IF(VLOOKUP('Xlookup set'!$S562,'Xlookup set'!$A$1:$R$1239,12,FALSE)=0,"",VLOOKUP('Xlookup set'!$S562,'Xlookup set'!$A$1:$R$1239,12,FALSE)),"")</f>
        <v/>
      </c>
      <c r="L523" t="str">
        <f>IFERROR(IF(VLOOKUP('Xlookup set'!$S562,'Xlookup set'!$A$1:$R$1239,13,FALSE)=0,"",VLOOKUP('Xlookup set'!$S562,'Xlookup set'!$A$1:$R$1239,13,FALSE)),"")</f>
        <v/>
      </c>
      <c r="M523" t="str">
        <f>IFERROR(IF(VLOOKUP('Xlookup set'!$S562,'Xlookup set'!$A$1:$R$1239,14,FALSE)=0,"",VLOOKUP('Xlookup set'!$S562,'Xlookup set'!$A$1:$R$1239,14,FALSE)),"")</f>
        <v/>
      </c>
      <c r="N523" t="str">
        <f>IFERROR(IF(VLOOKUP('Xlookup set'!$S562,'Xlookup set'!$A$1:$R$1239,15,FALSE)=0,"",VLOOKUP('Xlookup set'!$S562,'Xlookup set'!$A$1:$R$1239,15,FALSE)),"")</f>
        <v/>
      </c>
      <c r="O523" t="str">
        <f>IFERROR(IF(VLOOKUP('Xlookup set'!$S562,'Xlookup set'!$A$1:$R$1239,16,FALSE)=0,"",VLOOKUP('Xlookup set'!$S562,'Xlookup set'!$A$1:$R$1239,16,FALSE)),"")</f>
        <v/>
      </c>
      <c r="P523" t="str">
        <f t="array" aca="1" ref="P523" ca="1">IFERROR(Y2IF(VLOOKUP('Xlookup set'!$S562,'Xlookup set'!$A$1:$R$1239,17,FALSE)=0,"",VLOOKUP('Xlookup set'!$S562,'Xlookup set'!$A$1:$R$1239,17,FALSE)),"")</f>
        <v/>
      </c>
      <c r="Q523" t="str">
        <f>IFERROR(IF(VLOOKUP('Xlookup set'!$S562,'Xlookup set'!$A$1:$R$1239,18,FALSE)=0,"",VLOOKUP('Xlookup set'!$S562,'Xlookup set'!$A$1:$R$1239,18,FALSE)),"")</f>
        <v/>
      </c>
    </row>
    <row r="524" spans="1:17">
      <c r="A524" t="str">
        <f>IFERROR(VLOOKUP('Xlookup set'!$S524,'Xlookup set'!$A$1:$R$1239,2,FALSE),"")</f>
        <v/>
      </c>
      <c r="B524" t="str">
        <f>IF(I524&lt;&gt;"",ドッグキャリー!$I$2,"")</f>
        <v/>
      </c>
      <c r="C524" t="str">
        <f t="shared" si="18"/>
        <v/>
      </c>
      <c r="D524" t="str">
        <f t="shared" si="19"/>
        <v/>
      </c>
      <c r="H524" s="74" t="str">
        <f>IFERROR(IF(VLOOKUP('Xlookup set'!$S524,'Xlookup set'!$A$1:$R$1239,9,FALSE)=0,"",VLOOKUP('Xlookup set'!$S524,'Xlookup set'!$A$1:$R$1239,9,FALSE)),"")</f>
        <v/>
      </c>
      <c r="I524" t="str">
        <f>IFERROR(IF(VLOOKUP('Xlookup set'!$S524,'Xlookup set'!$A$1:$R$1239,10,FALSE)=0,"",VLOOKUP('Xlookup set'!$S524,'Xlookup set'!$A$1:$R$1239,10,FALSE)),"")</f>
        <v/>
      </c>
      <c r="J524" t="str">
        <f>IFERROR(IF(VLOOKUP('Xlookup set'!$S563,'Xlookup set'!$A$1:$R$1239,11,FALSE)=0,"",VLOOKUP('Xlookup set'!$S563,'Xlookup set'!$A$1:$R$1239,11,FALSE)),"")</f>
        <v/>
      </c>
      <c r="K524" t="str">
        <f>IFERROR(IF(VLOOKUP('Xlookup set'!$S563,'Xlookup set'!$A$1:$R$1239,12,FALSE)=0,"",VLOOKUP('Xlookup set'!$S563,'Xlookup set'!$A$1:$R$1239,12,FALSE)),"")</f>
        <v/>
      </c>
      <c r="L524" t="str">
        <f>IFERROR(IF(VLOOKUP('Xlookup set'!$S563,'Xlookup set'!$A$1:$R$1239,13,FALSE)=0,"",VLOOKUP('Xlookup set'!$S563,'Xlookup set'!$A$1:$R$1239,13,FALSE)),"")</f>
        <v/>
      </c>
      <c r="M524" t="str">
        <f>IFERROR(IF(VLOOKUP('Xlookup set'!$S563,'Xlookup set'!$A$1:$R$1239,14,FALSE)=0,"",VLOOKUP('Xlookup set'!$S563,'Xlookup set'!$A$1:$R$1239,14,FALSE)),"")</f>
        <v/>
      </c>
      <c r="N524" t="str">
        <f>IFERROR(IF(VLOOKUP('Xlookup set'!$S563,'Xlookup set'!$A$1:$R$1239,15,FALSE)=0,"",VLOOKUP('Xlookup set'!$S563,'Xlookup set'!$A$1:$R$1239,15,FALSE)),"")</f>
        <v/>
      </c>
      <c r="O524" t="str">
        <f>IFERROR(IF(VLOOKUP('Xlookup set'!$S563,'Xlookup set'!$A$1:$R$1239,16,FALSE)=0,"",VLOOKUP('Xlookup set'!$S563,'Xlookup set'!$A$1:$R$1239,16,FALSE)),"")</f>
        <v/>
      </c>
      <c r="P524" t="str">
        <f t="array" aca="1" ref="P524" ca="1">IFERROR(Y2IF(VLOOKUP('Xlookup set'!$S563,'Xlookup set'!$A$1:$R$1239,17,FALSE)=0,"",VLOOKUP('Xlookup set'!$S563,'Xlookup set'!$A$1:$R$1239,17,FALSE)),"")</f>
        <v/>
      </c>
      <c r="Q524" t="str">
        <f>IFERROR(IF(VLOOKUP('Xlookup set'!$S563,'Xlookup set'!$A$1:$R$1239,18,FALSE)=0,"",VLOOKUP('Xlookup set'!$S563,'Xlookup set'!$A$1:$R$1239,18,FALSE)),"")</f>
        <v/>
      </c>
    </row>
    <row r="525" spans="1:17">
      <c r="A525" t="str">
        <f>IFERROR(VLOOKUP('Xlookup set'!$S525,'Xlookup set'!$A$1:$R$1239,2,FALSE),"")</f>
        <v/>
      </c>
      <c r="B525" t="str">
        <f>IF(I525&lt;&gt;"",ドッグキャリー!$I$2,"")</f>
        <v/>
      </c>
      <c r="C525" t="str">
        <f t="shared" si="18"/>
        <v/>
      </c>
      <c r="D525" t="str">
        <f t="shared" si="19"/>
        <v/>
      </c>
      <c r="H525" s="74" t="str">
        <f>IFERROR(IF(VLOOKUP('Xlookup set'!$S525,'Xlookup set'!$A$1:$R$1239,9,FALSE)=0,"",VLOOKUP('Xlookup set'!$S525,'Xlookup set'!$A$1:$R$1239,9,FALSE)),"")</f>
        <v/>
      </c>
      <c r="I525" t="str">
        <f>IFERROR(IF(VLOOKUP('Xlookup set'!$S525,'Xlookup set'!$A$1:$R$1239,10,FALSE)=0,"",VLOOKUP('Xlookup set'!$S525,'Xlookup set'!$A$1:$R$1239,10,FALSE)),"")</f>
        <v/>
      </c>
      <c r="J525" t="str">
        <f>IFERROR(IF(VLOOKUP('Xlookup set'!$S564,'Xlookup set'!$A$1:$R$1239,11,FALSE)=0,"",VLOOKUP('Xlookup set'!$S564,'Xlookup set'!$A$1:$R$1239,11,FALSE)),"")</f>
        <v/>
      </c>
      <c r="K525" t="str">
        <f>IFERROR(IF(VLOOKUP('Xlookup set'!$S564,'Xlookup set'!$A$1:$R$1239,12,FALSE)=0,"",VLOOKUP('Xlookup set'!$S564,'Xlookup set'!$A$1:$R$1239,12,FALSE)),"")</f>
        <v/>
      </c>
      <c r="L525" t="str">
        <f>IFERROR(IF(VLOOKUP('Xlookup set'!$S564,'Xlookup set'!$A$1:$R$1239,13,FALSE)=0,"",VLOOKUP('Xlookup set'!$S564,'Xlookup set'!$A$1:$R$1239,13,FALSE)),"")</f>
        <v/>
      </c>
      <c r="M525" t="str">
        <f>IFERROR(IF(VLOOKUP('Xlookup set'!$S564,'Xlookup set'!$A$1:$R$1239,14,FALSE)=0,"",VLOOKUP('Xlookup set'!$S564,'Xlookup set'!$A$1:$R$1239,14,FALSE)),"")</f>
        <v/>
      </c>
      <c r="N525" t="str">
        <f>IFERROR(IF(VLOOKUP('Xlookup set'!$S564,'Xlookup set'!$A$1:$R$1239,15,FALSE)=0,"",VLOOKUP('Xlookup set'!$S564,'Xlookup set'!$A$1:$R$1239,15,FALSE)),"")</f>
        <v/>
      </c>
      <c r="O525" t="str">
        <f>IFERROR(IF(VLOOKUP('Xlookup set'!$S564,'Xlookup set'!$A$1:$R$1239,16,FALSE)=0,"",VLOOKUP('Xlookup set'!$S564,'Xlookup set'!$A$1:$R$1239,16,FALSE)),"")</f>
        <v/>
      </c>
      <c r="P525" t="str">
        <f t="array" aca="1" ref="P525" ca="1">IFERROR(Y2IF(VLOOKUP('Xlookup set'!$S564,'Xlookup set'!$A$1:$R$1239,17,FALSE)=0,"",VLOOKUP('Xlookup set'!$S564,'Xlookup set'!$A$1:$R$1239,17,FALSE)),"")</f>
        <v/>
      </c>
      <c r="Q525" t="str">
        <f>IFERROR(IF(VLOOKUP('Xlookup set'!$S564,'Xlookup set'!$A$1:$R$1239,18,FALSE)=0,"",VLOOKUP('Xlookup set'!$S564,'Xlookup set'!$A$1:$R$1239,18,FALSE)),"")</f>
        <v/>
      </c>
    </row>
    <row r="526" spans="1:17">
      <c r="A526" t="str">
        <f>IFERROR(VLOOKUP('Xlookup set'!$S526,'Xlookup set'!$A$1:$R$1239,2,FALSE),"")</f>
        <v/>
      </c>
      <c r="B526" t="str">
        <f>IF(I526&lt;&gt;"",ドッグキャリー!$I$2,"")</f>
        <v/>
      </c>
      <c r="C526" t="str">
        <f t="shared" si="18"/>
        <v/>
      </c>
      <c r="D526" t="str">
        <f t="shared" si="19"/>
        <v/>
      </c>
      <c r="H526" s="74" t="str">
        <f>IFERROR(IF(VLOOKUP('Xlookup set'!$S526,'Xlookup set'!$A$1:$R$1239,9,FALSE)=0,"",VLOOKUP('Xlookup set'!$S526,'Xlookup set'!$A$1:$R$1239,9,FALSE)),"")</f>
        <v/>
      </c>
      <c r="I526" t="str">
        <f>IFERROR(IF(VLOOKUP('Xlookup set'!$S526,'Xlookup set'!$A$1:$R$1239,10,FALSE)=0,"",VLOOKUP('Xlookup set'!$S526,'Xlookup set'!$A$1:$R$1239,10,FALSE)),"")</f>
        <v/>
      </c>
      <c r="J526" t="str">
        <f>IFERROR(IF(VLOOKUP('Xlookup set'!$S565,'Xlookup set'!$A$1:$R$1239,11,FALSE)=0,"",VLOOKUP('Xlookup set'!$S565,'Xlookup set'!$A$1:$R$1239,11,FALSE)),"")</f>
        <v/>
      </c>
      <c r="K526" t="str">
        <f>IFERROR(IF(VLOOKUP('Xlookup set'!$S565,'Xlookup set'!$A$1:$R$1239,12,FALSE)=0,"",VLOOKUP('Xlookup set'!$S565,'Xlookup set'!$A$1:$R$1239,12,FALSE)),"")</f>
        <v/>
      </c>
      <c r="L526" t="str">
        <f>IFERROR(IF(VLOOKUP('Xlookup set'!$S565,'Xlookup set'!$A$1:$R$1239,13,FALSE)=0,"",VLOOKUP('Xlookup set'!$S565,'Xlookup set'!$A$1:$R$1239,13,FALSE)),"")</f>
        <v/>
      </c>
      <c r="M526" t="str">
        <f>IFERROR(IF(VLOOKUP('Xlookup set'!$S565,'Xlookup set'!$A$1:$R$1239,14,FALSE)=0,"",VLOOKUP('Xlookup set'!$S565,'Xlookup set'!$A$1:$R$1239,14,FALSE)),"")</f>
        <v/>
      </c>
      <c r="N526" t="str">
        <f>IFERROR(IF(VLOOKUP('Xlookup set'!$S565,'Xlookup set'!$A$1:$R$1239,15,FALSE)=0,"",VLOOKUP('Xlookup set'!$S565,'Xlookup set'!$A$1:$R$1239,15,FALSE)),"")</f>
        <v/>
      </c>
      <c r="O526" t="str">
        <f>IFERROR(IF(VLOOKUP('Xlookup set'!$S565,'Xlookup set'!$A$1:$R$1239,16,FALSE)=0,"",VLOOKUP('Xlookup set'!$S565,'Xlookup set'!$A$1:$R$1239,16,FALSE)),"")</f>
        <v/>
      </c>
      <c r="P526" t="str">
        <f t="array" aca="1" ref="P526" ca="1">IFERROR(Y2IF(VLOOKUP('Xlookup set'!$S565,'Xlookup set'!$A$1:$R$1239,17,FALSE)=0,"",VLOOKUP('Xlookup set'!$S565,'Xlookup set'!$A$1:$R$1239,17,FALSE)),"")</f>
        <v/>
      </c>
      <c r="Q526" t="str">
        <f>IFERROR(IF(VLOOKUP('Xlookup set'!$S565,'Xlookup set'!$A$1:$R$1239,18,FALSE)=0,"",VLOOKUP('Xlookup set'!$S565,'Xlookup set'!$A$1:$R$1239,18,FALSE)),"")</f>
        <v/>
      </c>
    </row>
    <row r="527" spans="1:17">
      <c r="A527" t="str">
        <f>IFERROR(VLOOKUP('Xlookup set'!$S527,'Xlookup set'!$A$1:$R$1239,2,FALSE),"")</f>
        <v/>
      </c>
      <c r="B527" t="str">
        <f>IF(I527&lt;&gt;"",ドッグキャリー!$I$2,"")</f>
        <v/>
      </c>
      <c r="C527" t="str">
        <f t="shared" si="18"/>
        <v/>
      </c>
      <c r="D527" t="str">
        <f t="shared" si="19"/>
        <v/>
      </c>
      <c r="H527" s="74" t="str">
        <f>IFERROR(IF(VLOOKUP('Xlookup set'!$S527,'Xlookup set'!$A$1:$R$1239,9,FALSE)=0,"",VLOOKUP('Xlookup set'!$S527,'Xlookup set'!$A$1:$R$1239,9,FALSE)),"")</f>
        <v/>
      </c>
      <c r="I527" t="str">
        <f>IFERROR(IF(VLOOKUP('Xlookup set'!$S527,'Xlookup set'!$A$1:$R$1239,10,FALSE)=0,"",VLOOKUP('Xlookup set'!$S527,'Xlookup set'!$A$1:$R$1239,10,FALSE)),"")</f>
        <v/>
      </c>
      <c r="J527" t="str">
        <f>IFERROR(IF(VLOOKUP('Xlookup set'!$S566,'Xlookup set'!$A$1:$R$1239,11,FALSE)=0,"",VLOOKUP('Xlookup set'!$S566,'Xlookup set'!$A$1:$R$1239,11,FALSE)),"")</f>
        <v/>
      </c>
      <c r="K527" t="str">
        <f>IFERROR(IF(VLOOKUP('Xlookup set'!$S566,'Xlookup set'!$A$1:$R$1239,12,FALSE)=0,"",VLOOKUP('Xlookup set'!$S566,'Xlookup set'!$A$1:$R$1239,12,FALSE)),"")</f>
        <v/>
      </c>
      <c r="L527" t="str">
        <f>IFERROR(IF(VLOOKUP('Xlookup set'!$S566,'Xlookup set'!$A$1:$R$1239,13,FALSE)=0,"",VLOOKUP('Xlookup set'!$S566,'Xlookup set'!$A$1:$R$1239,13,FALSE)),"")</f>
        <v/>
      </c>
      <c r="M527" t="str">
        <f>IFERROR(IF(VLOOKUP('Xlookup set'!$S566,'Xlookup set'!$A$1:$R$1239,14,FALSE)=0,"",VLOOKUP('Xlookup set'!$S566,'Xlookup set'!$A$1:$R$1239,14,FALSE)),"")</f>
        <v/>
      </c>
      <c r="N527" t="str">
        <f>IFERROR(IF(VLOOKUP('Xlookup set'!$S566,'Xlookup set'!$A$1:$R$1239,15,FALSE)=0,"",VLOOKUP('Xlookup set'!$S566,'Xlookup set'!$A$1:$R$1239,15,FALSE)),"")</f>
        <v/>
      </c>
      <c r="O527" t="str">
        <f>IFERROR(IF(VLOOKUP('Xlookup set'!$S566,'Xlookup set'!$A$1:$R$1239,16,FALSE)=0,"",VLOOKUP('Xlookup set'!$S566,'Xlookup set'!$A$1:$R$1239,16,FALSE)),"")</f>
        <v/>
      </c>
      <c r="P527" t="str">
        <f t="array" aca="1" ref="P527" ca="1">IFERROR(Y2IF(VLOOKUP('Xlookup set'!$S566,'Xlookup set'!$A$1:$R$1239,17,FALSE)=0,"",VLOOKUP('Xlookup set'!$S566,'Xlookup set'!$A$1:$R$1239,17,FALSE)),"")</f>
        <v/>
      </c>
      <c r="Q527" t="str">
        <f>IFERROR(IF(VLOOKUP('Xlookup set'!$S566,'Xlookup set'!$A$1:$R$1239,18,FALSE)=0,"",VLOOKUP('Xlookup set'!$S566,'Xlookup set'!$A$1:$R$1239,18,FALSE)),"")</f>
        <v/>
      </c>
    </row>
    <row r="528" spans="1:17">
      <c r="A528" t="str">
        <f>IFERROR(VLOOKUP('Xlookup set'!$S528,'Xlookup set'!$A$1:$R$1239,2,FALSE),"")</f>
        <v/>
      </c>
      <c r="B528" t="str">
        <f>IF(I528&lt;&gt;"",ドッグキャリー!$I$2,"")</f>
        <v/>
      </c>
      <c r="C528" t="str">
        <f t="shared" si="18"/>
        <v/>
      </c>
      <c r="D528" t="str">
        <f t="shared" si="19"/>
        <v/>
      </c>
      <c r="H528" s="74" t="str">
        <f>IFERROR(IF(VLOOKUP('Xlookup set'!$S528,'Xlookup set'!$A$1:$R$1239,9,FALSE)=0,"",VLOOKUP('Xlookup set'!$S528,'Xlookup set'!$A$1:$R$1239,9,FALSE)),"")</f>
        <v/>
      </c>
      <c r="I528" t="str">
        <f>IFERROR(IF(VLOOKUP('Xlookup set'!$S528,'Xlookup set'!$A$1:$R$1239,10,FALSE)=0,"",VLOOKUP('Xlookup set'!$S528,'Xlookup set'!$A$1:$R$1239,10,FALSE)),"")</f>
        <v/>
      </c>
      <c r="J528" t="str">
        <f>IFERROR(IF(VLOOKUP('Xlookup set'!$S567,'Xlookup set'!$A$1:$R$1239,11,FALSE)=0,"",VLOOKUP('Xlookup set'!$S567,'Xlookup set'!$A$1:$R$1239,11,FALSE)),"")</f>
        <v/>
      </c>
      <c r="K528" t="str">
        <f>IFERROR(IF(VLOOKUP('Xlookup set'!$S567,'Xlookup set'!$A$1:$R$1239,12,FALSE)=0,"",VLOOKUP('Xlookup set'!$S567,'Xlookup set'!$A$1:$R$1239,12,FALSE)),"")</f>
        <v/>
      </c>
      <c r="L528" t="str">
        <f>IFERROR(IF(VLOOKUP('Xlookup set'!$S567,'Xlookup set'!$A$1:$R$1239,13,FALSE)=0,"",VLOOKUP('Xlookup set'!$S567,'Xlookup set'!$A$1:$R$1239,13,FALSE)),"")</f>
        <v/>
      </c>
      <c r="M528" t="str">
        <f>IFERROR(IF(VLOOKUP('Xlookup set'!$S567,'Xlookup set'!$A$1:$R$1239,14,FALSE)=0,"",VLOOKUP('Xlookup set'!$S567,'Xlookup set'!$A$1:$R$1239,14,FALSE)),"")</f>
        <v/>
      </c>
      <c r="N528" t="str">
        <f>IFERROR(IF(VLOOKUP('Xlookup set'!$S567,'Xlookup set'!$A$1:$R$1239,15,FALSE)=0,"",VLOOKUP('Xlookup set'!$S567,'Xlookup set'!$A$1:$R$1239,15,FALSE)),"")</f>
        <v/>
      </c>
      <c r="O528" t="str">
        <f>IFERROR(IF(VLOOKUP('Xlookup set'!$S567,'Xlookup set'!$A$1:$R$1239,16,FALSE)=0,"",VLOOKUP('Xlookup set'!$S567,'Xlookup set'!$A$1:$R$1239,16,FALSE)),"")</f>
        <v/>
      </c>
      <c r="P528" t="str">
        <f t="array" aca="1" ref="P528" ca="1">IFERROR(Y2IF(VLOOKUP('Xlookup set'!$S567,'Xlookup set'!$A$1:$R$1239,17,FALSE)=0,"",VLOOKUP('Xlookup set'!$S567,'Xlookup set'!$A$1:$R$1239,17,FALSE)),"")</f>
        <v/>
      </c>
      <c r="Q528" t="str">
        <f>IFERROR(IF(VLOOKUP('Xlookup set'!$S567,'Xlookup set'!$A$1:$R$1239,18,FALSE)=0,"",VLOOKUP('Xlookup set'!$S567,'Xlookup set'!$A$1:$R$1239,18,FALSE)),"")</f>
        <v/>
      </c>
    </row>
    <row r="529" spans="1:17">
      <c r="A529" t="str">
        <f>IFERROR(VLOOKUP('Xlookup set'!$S529,'Xlookup set'!$A$1:$R$1239,2,FALSE),"")</f>
        <v/>
      </c>
      <c r="B529" t="str">
        <f>IF(I529&lt;&gt;"",ドッグキャリー!$I$2,"")</f>
        <v/>
      </c>
      <c r="C529" t="str">
        <f t="shared" si="18"/>
        <v/>
      </c>
      <c r="D529" t="str">
        <f t="shared" si="19"/>
        <v/>
      </c>
      <c r="H529" s="74" t="str">
        <f>IFERROR(IF(VLOOKUP('Xlookup set'!$S529,'Xlookup set'!$A$1:$R$1239,9,FALSE)=0,"",VLOOKUP('Xlookup set'!$S529,'Xlookup set'!$A$1:$R$1239,9,FALSE)),"")</f>
        <v/>
      </c>
      <c r="I529" t="str">
        <f>IFERROR(IF(VLOOKUP('Xlookup set'!$S529,'Xlookup set'!$A$1:$R$1239,10,FALSE)=0,"",VLOOKUP('Xlookup set'!$S529,'Xlookup set'!$A$1:$R$1239,10,FALSE)),"")</f>
        <v/>
      </c>
      <c r="J529" t="str">
        <f>IFERROR(IF(VLOOKUP('Xlookup set'!$S568,'Xlookup set'!$A$1:$R$1239,11,FALSE)=0,"",VLOOKUP('Xlookup set'!$S568,'Xlookup set'!$A$1:$R$1239,11,FALSE)),"")</f>
        <v/>
      </c>
      <c r="K529" t="str">
        <f>IFERROR(IF(VLOOKUP('Xlookup set'!$S568,'Xlookup set'!$A$1:$R$1239,12,FALSE)=0,"",VLOOKUP('Xlookup set'!$S568,'Xlookup set'!$A$1:$R$1239,12,FALSE)),"")</f>
        <v/>
      </c>
      <c r="L529" t="str">
        <f>IFERROR(IF(VLOOKUP('Xlookup set'!$S568,'Xlookup set'!$A$1:$R$1239,13,FALSE)=0,"",VLOOKUP('Xlookup set'!$S568,'Xlookup set'!$A$1:$R$1239,13,FALSE)),"")</f>
        <v/>
      </c>
      <c r="M529" t="str">
        <f>IFERROR(IF(VLOOKUP('Xlookup set'!$S568,'Xlookup set'!$A$1:$R$1239,14,FALSE)=0,"",VLOOKUP('Xlookup set'!$S568,'Xlookup set'!$A$1:$R$1239,14,FALSE)),"")</f>
        <v/>
      </c>
      <c r="N529" t="str">
        <f>IFERROR(IF(VLOOKUP('Xlookup set'!$S568,'Xlookup set'!$A$1:$R$1239,15,FALSE)=0,"",VLOOKUP('Xlookup set'!$S568,'Xlookup set'!$A$1:$R$1239,15,FALSE)),"")</f>
        <v/>
      </c>
      <c r="O529" t="str">
        <f>IFERROR(IF(VLOOKUP('Xlookup set'!$S568,'Xlookup set'!$A$1:$R$1239,16,FALSE)=0,"",VLOOKUP('Xlookup set'!$S568,'Xlookup set'!$A$1:$R$1239,16,FALSE)),"")</f>
        <v/>
      </c>
      <c r="P529" t="str">
        <f t="array" aca="1" ref="P529" ca="1">IFERROR(Y2IF(VLOOKUP('Xlookup set'!$S568,'Xlookup set'!$A$1:$R$1239,17,FALSE)=0,"",VLOOKUP('Xlookup set'!$S568,'Xlookup set'!$A$1:$R$1239,17,FALSE)),"")</f>
        <v/>
      </c>
      <c r="Q529" t="str">
        <f>IFERROR(IF(VLOOKUP('Xlookup set'!$S568,'Xlookup set'!$A$1:$R$1239,18,FALSE)=0,"",VLOOKUP('Xlookup set'!$S568,'Xlookup set'!$A$1:$R$1239,18,FALSE)),"")</f>
        <v/>
      </c>
    </row>
    <row r="530" spans="1:17">
      <c r="A530" t="str">
        <f>IFERROR(VLOOKUP('Xlookup set'!$S530,'Xlookup set'!$A$1:$R$1239,2,FALSE),"")</f>
        <v/>
      </c>
      <c r="B530" t="str">
        <f>IF(I530&lt;&gt;"",ドッグキャリー!$I$2,"")</f>
        <v/>
      </c>
      <c r="C530" t="str">
        <f t="shared" si="18"/>
        <v/>
      </c>
      <c r="D530" t="str">
        <f t="shared" si="19"/>
        <v/>
      </c>
      <c r="H530" s="74" t="str">
        <f>IFERROR(IF(VLOOKUP('Xlookup set'!$S530,'Xlookup set'!$A$1:$R$1239,9,FALSE)=0,"",VLOOKUP('Xlookup set'!$S530,'Xlookup set'!$A$1:$R$1239,9,FALSE)),"")</f>
        <v/>
      </c>
      <c r="I530" t="str">
        <f>IFERROR(IF(VLOOKUP('Xlookup set'!$S530,'Xlookup set'!$A$1:$R$1239,10,FALSE)=0,"",VLOOKUP('Xlookup set'!$S530,'Xlookup set'!$A$1:$R$1239,10,FALSE)),"")</f>
        <v/>
      </c>
      <c r="J530" t="str">
        <f>IFERROR(IF(VLOOKUP('Xlookup set'!$S569,'Xlookup set'!$A$1:$R$1239,11,FALSE)=0,"",VLOOKUP('Xlookup set'!$S569,'Xlookup set'!$A$1:$R$1239,11,FALSE)),"")</f>
        <v/>
      </c>
      <c r="K530" t="str">
        <f>IFERROR(IF(VLOOKUP('Xlookup set'!$S569,'Xlookup set'!$A$1:$R$1239,12,FALSE)=0,"",VLOOKUP('Xlookup set'!$S569,'Xlookup set'!$A$1:$R$1239,12,FALSE)),"")</f>
        <v/>
      </c>
      <c r="L530" t="str">
        <f>IFERROR(IF(VLOOKUP('Xlookup set'!$S569,'Xlookup set'!$A$1:$R$1239,13,FALSE)=0,"",VLOOKUP('Xlookup set'!$S569,'Xlookup set'!$A$1:$R$1239,13,FALSE)),"")</f>
        <v/>
      </c>
      <c r="M530" t="str">
        <f>IFERROR(IF(VLOOKUP('Xlookup set'!$S569,'Xlookup set'!$A$1:$R$1239,14,FALSE)=0,"",VLOOKUP('Xlookup set'!$S569,'Xlookup set'!$A$1:$R$1239,14,FALSE)),"")</f>
        <v/>
      </c>
      <c r="N530" t="str">
        <f>IFERROR(IF(VLOOKUP('Xlookup set'!$S569,'Xlookup set'!$A$1:$R$1239,15,FALSE)=0,"",VLOOKUP('Xlookup set'!$S569,'Xlookup set'!$A$1:$R$1239,15,FALSE)),"")</f>
        <v/>
      </c>
      <c r="O530" t="str">
        <f>IFERROR(IF(VLOOKUP('Xlookup set'!$S569,'Xlookup set'!$A$1:$R$1239,16,FALSE)=0,"",VLOOKUP('Xlookup set'!$S569,'Xlookup set'!$A$1:$R$1239,16,FALSE)),"")</f>
        <v/>
      </c>
      <c r="P530" t="str">
        <f t="array" aca="1" ref="P530" ca="1">IFERROR(Y2IF(VLOOKUP('Xlookup set'!$S569,'Xlookup set'!$A$1:$R$1239,17,FALSE)=0,"",VLOOKUP('Xlookup set'!$S569,'Xlookup set'!$A$1:$R$1239,17,FALSE)),"")</f>
        <v/>
      </c>
      <c r="Q530" t="str">
        <f>IFERROR(IF(VLOOKUP('Xlookup set'!$S569,'Xlookup set'!$A$1:$R$1239,18,FALSE)=0,"",VLOOKUP('Xlookup set'!$S569,'Xlookup set'!$A$1:$R$1239,18,FALSE)),"")</f>
        <v/>
      </c>
    </row>
    <row r="531" spans="1:17">
      <c r="A531" t="str">
        <f>IFERROR(VLOOKUP('Xlookup set'!$S531,'Xlookup set'!$A$1:$R$1239,2,FALSE),"")</f>
        <v/>
      </c>
      <c r="B531" t="str">
        <f>IF(I531&lt;&gt;"",ドッグキャリー!$I$2,"")</f>
        <v/>
      </c>
      <c r="C531" t="str">
        <f t="shared" si="18"/>
        <v/>
      </c>
      <c r="D531" t="str">
        <f t="shared" si="19"/>
        <v/>
      </c>
      <c r="H531" s="74" t="str">
        <f>IFERROR(IF(VLOOKUP('Xlookup set'!$S531,'Xlookup set'!$A$1:$R$1239,9,FALSE)=0,"",VLOOKUP('Xlookup set'!$S531,'Xlookup set'!$A$1:$R$1239,9,FALSE)),"")</f>
        <v/>
      </c>
      <c r="I531" t="str">
        <f>IFERROR(IF(VLOOKUP('Xlookup set'!$S531,'Xlookup set'!$A$1:$R$1239,10,FALSE)=0,"",VLOOKUP('Xlookup set'!$S531,'Xlookup set'!$A$1:$R$1239,10,FALSE)),"")</f>
        <v/>
      </c>
      <c r="J531" t="str">
        <f>IFERROR(IF(VLOOKUP('Xlookup set'!$S570,'Xlookup set'!$A$1:$R$1239,11,FALSE)=0,"",VLOOKUP('Xlookup set'!$S570,'Xlookup set'!$A$1:$R$1239,11,FALSE)),"")</f>
        <v/>
      </c>
      <c r="K531" t="str">
        <f>IFERROR(IF(VLOOKUP('Xlookup set'!$S570,'Xlookup set'!$A$1:$R$1239,12,FALSE)=0,"",VLOOKUP('Xlookup set'!$S570,'Xlookup set'!$A$1:$R$1239,12,FALSE)),"")</f>
        <v/>
      </c>
      <c r="L531" t="str">
        <f>IFERROR(IF(VLOOKUP('Xlookup set'!$S570,'Xlookup set'!$A$1:$R$1239,13,FALSE)=0,"",VLOOKUP('Xlookup set'!$S570,'Xlookup set'!$A$1:$R$1239,13,FALSE)),"")</f>
        <v/>
      </c>
      <c r="M531" t="str">
        <f>IFERROR(IF(VLOOKUP('Xlookup set'!$S570,'Xlookup set'!$A$1:$R$1239,14,FALSE)=0,"",VLOOKUP('Xlookup set'!$S570,'Xlookup set'!$A$1:$R$1239,14,FALSE)),"")</f>
        <v/>
      </c>
      <c r="N531" t="str">
        <f>IFERROR(IF(VLOOKUP('Xlookup set'!$S570,'Xlookup set'!$A$1:$R$1239,15,FALSE)=0,"",VLOOKUP('Xlookup set'!$S570,'Xlookup set'!$A$1:$R$1239,15,FALSE)),"")</f>
        <v/>
      </c>
      <c r="O531" t="str">
        <f>IFERROR(IF(VLOOKUP('Xlookup set'!$S570,'Xlookup set'!$A$1:$R$1239,16,FALSE)=0,"",VLOOKUP('Xlookup set'!$S570,'Xlookup set'!$A$1:$R$1239,16,FALSE)),"")</f>
        <v/>
      </c>
      <c r="P531" t="str">
        <f t="array" aca="1" ref="P531" ca="1">IFERROR(Y2IF(VLOOKUP('Xlookup set'!$S570,'Xlookup set'!$A$1:$R$1239,17,FALSE)=0,"",VLOOKUP('Xlookup set'!$S570,'Xlookup set'!$A$1:$R$1239,17,FALSE)),"")</f>
        <v/>
      </c>
      <c r="Q531" t="str">
        <f>IFERROR(IF(VLOOKUP('Xlookup set'!$S570,'Xlookup set'!$A$1:$R$1239,18,FALSE)=0,"",VLOOKUP('Xlookup set'!$S570,'Xlookup set'!$A$1:$R$1239,18,FALSE)),"")</f>
        <v/>
      </c>
    </row>
    <row r="532" spans="1:17">
      <c r="A532" t="str">
        <f>IFERROR(VLOOKUP('Xlookup set'!$S532,'Xlookup set'!$A$1:$R$1239,2,FALSE),"")</f>
        <v/>
      </c>
      <c r="B532" t="str">
        <f>IF(I532&lt;&gt;"",ドッグキャリー!$I$2,"")</f>
        <v/>
      </c>
      <c r="C532" t="str">
        <f t="shared" si="18"/>
        <v/>
      </c>
      <c r="D532" t="str">
        <f t="shared" si="19"/>
        <v/>
      </c>
      <c r="H532" s="74" t="str">
        <f>IFERROR(IF(VLOOKUP('Xlookup set'!$S532,'Xlookup set'!$A$1:$R$1239,9,FALSE)=0,"",VLOOKUP('Xlookup set'!$S532,'Xlookup set'!$A$1:$R$1239,9,FALSE)),"")</f>
        <v/>
      </c>
      <c r="I532" t="str">
        <f>IFERROR(IF(VLOOKUP('Xlookup set'!$S532,'Xlookup set'!$A$1:$R$1239,10,FALSE)=0,"",VLOOKUP('Xlookup set'!$S532,'Xlookup set'!$A$1:$R$1239,10,FALSE)),"")</f>
        <v/>
      </c>
      <c r="J532" t="str">
        <f>IFERROR(IF(VLOOKUP('Xlookup set'!$S571,'Xlookup set'!$A$1:$R$1239,11,FALSE)=0,"",VLOOKUP('Xlookup set'!$S571,'Xlookup set'!$A$1:$R$1239,11,FALSE)),"")</f>
        <v/>
      </c>
      <c r="K532" t="str">
        <f>IFERROR(IF(VLOOKUP('Xlookup set'!$S571,'Xlookup set'!$A$1:$R$1239,12,FALSE)=0,"",VLOOKUP('Xlookup set'!$S571,'Xlookup set'!$A$1:$R$1239,12,FALSE)),"")</f>
        <v/>
      </c>
      <c r="L532" t="str">
        <f>IFERROR(IF(VLOOKUP('Xlookup set'!$S571,'Xlookup set'!$A$1:$R$1239,13,FALSE)=0,"",VLOOKUP('Xlookup set'!$S571,'Xlookup set'!$A$1:$R$1239,13,FALSE)),"")</f>
        <v/>
      </c>
      <c r="M532" t="str">
        <f>IFERROR(IF(VLOOKUP('Xlookup set'!$S571,'Xlookup set'!$A$1:$R$1239,14,FALSE)=0,"",VLOOKUP('Xlookup set'!$S571,'Xlookup set'!$A$1:$R$1239,14,FALSE)),"")</f>
        <v/>
      </c>
      <c r="N532" t="str">
        <f>IFERROR(IF(VLOOKUP('Xlookup set'!$S571,'Xlookup set'!$A$1:$R$1239,15,FALSE)=0,"",VLOOKUP('Xlookup set'!$S571,'Xlookup set'!$A$1:$R$1239,15,FALSE)),"")</f>
        <v/>
      </c>
      <c r="O532" t="str">
        <f>IFERROR(IF(VLOOKUP('Xlookup set'!$S571,'Xlookup set'!$A$1:$R$1239,16,FALSE)=0,"",VLOOKUP('Xlookup set'!$S571,'Xlookup set'!$A$1:$R$1239,16,FALSE)),"")</f>
        <v/>
      </c>
      <c r="P532" t="str">
        <f t="array" aca="1" ref="P532" ca="1">IFERROR(Y2IF(VLOOKUP('Xlookup set'!$S571,'Xlookup set'!$A$1:$R$1239,17,FALSE)=0,"",VLOOKUP('Xlookup set'!$S571,'Xlookup set'!$A$1:$R$1239,17,FALSE)),"")</f>
        <v/>
      </c>
      <c r="Q532" t="str">
        <f>IFERROR(IF(VLOOKUP('Xlookup set'!$S571,'Xlookup set'!$A$1:$R$1239,18,FALSE)=0,"",VLOOKUP('Xlookup set'!$S571,'Xlookup set'!$A$1:$R$1239,18,FALSE)),"")</f>
        <v/>
      </c>
    </row>
    <row r="533" spans="1:17">
      <c r="A533" t="str">
        <f>IFERROR(VLOOKUP('Xlookup set'!$S533,'Xlookup set'!$A$1:$R$1239,2,FALSE),"")</f>
        <v/>
      </c>
      <c r="B533" t="str">
        <f>IF(I533&lt;&gt;"",ドッグキャリー!$I$2,"")</f>
        <v/>
      </c>
      <c r="C533" t="str">
        <f t="shared" si="18"/>
        <v/>
      </c>
      <c r="D533" t="str">
        <f t="shared" si="19"/>
        <v/>
      </c>
      <c r="H533" s="74" t="str">
        <f>IFERROR(IF(VLOOKUP('Xlookup set'!$S533,'Xlookup set'!$A$1:$R$1239,9,FALSE)=0,"",VLOOKUP('Xlookup set'!$S533,'Xlookup set'!$A$1:$R$1239,9,FALSE)),"")</f>
        <v/>
      </c>
      <c r="I533" t="str">
        <f>IFERROR(IF(VLOOKUP('Xlookup set'!$S533,'Xlookup set'!$A$1:$R$1239,10,FALSE)=0,"",VLOOKUP('Xlookup set'!$S533,'Xlookup set'!$A$1:$R$1239,10,FALSE)),"")</f>
        <v/>
      </c>
      <c r="J533" t="str">
        <f>IFERROR(IF(VLOOKUP('Xlookup set'!$S572,'Xlookup set'!$A$1:$R$1239,11,FALSE)=0,"",VLOOKUP('Xlookup set'!$S572,'Xlookup set'!$A$1:$R$1239,11,FALSE)),"")</f>
        <v/>
      </c>
      <c r="K533" t="str">
        <f>IFERROR(IF(VLOOKUP('Xlookup set'!$S572,'Xlookup set'!$A$1:$R$1239,12,FALSE)=0,"",VLOOKUP('Xlookup set'!$S572,'Xlookup set'!$A$1:$R$1239,12,FALSE)),"")</f>
        <v/>
      </c>
      <c r="L533" t="str">
        <f>IFERROR(IF(VLOOKUP('Xlookup set'!$S572,'Xlookup set'!$A$1:$R$1239,13,FALSE)=0,"",VLOOKUP('Xlookup set'!$S572,'Xlookup set'!$A$1:$R$1239,13,FALSE)),"")</f>
        <v/>
      </c>
      <c r="M533" t="str">
        <f>IFERROR(IF(VLOOKUP('Xlookup set'!$S572,'Xlookup set'!$A$1:$R$1239,14,FALSE)=0,"",VLOOKUP('Xlookup set'!$S572,'Xlookup set'!$A$1:$R$1239,14,FALSE)),"")</f>
        <v/>
      </c>
      <c r="N533" t="str">
        <f>IFERROR(IF(VLOOKUP('Xlookup set'!$S572,'Xlookup set'!$A$1:$R$1239,15,FALSE)=0,"",VLOOKUP('Xlookup set'!$S572,'Xlookup set'!$A$1:$R$1239,15,FALSE)),"")</f>
        <v/>
      </c>
      <c r="O533" t="str">
        <f>IFERROR(IF(VLOOKUP('Xlookup set'!$S572,'Xlookup set'!$A$1:$R$1239,16,FALSE)=0,"",VLOOKUP('Xlookup set'!$S572,'Xlookup set'!$A$1:$R$1239,16,FALSE)),"")</f>
        <v/>
      </c>
      <c r="P533" t="str">
        <f t="array" aca="1" ref="P533" ca="1">IFERROR(Y2IF(VLOOKUP('Xlookup set'!$S572,'Xlookup set'!$A$1:$R$1239,17,FALSE)=0,"",VLOOKUP('Xlookup set'!$S572,'Xlookup set'!$A$1:$R$1239,17,FALSE)),"")</f>
        <v/>
      </c>
      <c r="Q533" t="str">
        <f>IFERROR(IF(VLOOKUP('Xlookup set'!$S572,'Xlookup set'!$A$1:$R$1239,18,FALSE)=0,"",VLOOKUP('Xlookup set'!$S572,'Xlookup set'!$A$1:$R$1239,18,FALSE)),"")</f>
        <v/>
      </c>
    </row>
    <row r="534" spans="1:17">
      <c r="A534" t="str">
        <f>IFERROR(VLOOKUP('Xlookup set'!$S534,'Xlookup set'!$A$1:$R$1239,2,FALSE),"")</f>
        <v/>
      </c>
      <c r="B534" t="str">
        <f>IF(I534&lt;&gt;"",ドッグキャリー!$I$2,"")</f>
        <v/>
      </c>
      <c r="C534" t="str">
        <f t="shared" si="18"/>
        <v/>
      </c>
      <c r="D534" t="str">
        <f t="shared" si="19"/>
        <v/>
      </c>
      <c r="H534" s="74" t="str">
        <f>IFERROR(IF(VLOOKUP('Xlookup set'!$S534,'Xlookup set'!$A$1:$R$1239,9,FALSE)=0,"",VLOOKUP('Xlookup set'!$S534,'Xlookup set'!$A$1:$R$1239,9,FALSE)),"")</f>
        <v/>
      </c>
      <c r="I534" t="str">
        <f>IFERROR(IF(VLOOKUP('Xlookup set'!$S534,'Xlookup set'!$A$1:$R$1239,10,FALSE)=0,"",VLOOKUP('Xlookup set'!$S534,'Xlookup set'!$A$1:$R$1239,10,FALSE)),"")</f>
        <v/>
      </c>
      <c r="J534" t="str">
        <f>IFERROR(IF(VLOOKUP('Xlookup set'!$S573,'Xlookup set'!$A$1:$R$1239,11,FALSE)=0,"",VLOOKUP('Xlookup set'!$S573,'Xlookup set'!$A$1:$R$1239,11,FALSE)),"")</f>
        <v/>
      </c>
      <c r="K534" t="str">
        <f>IFERROR(IF(VLOOKUP('Xlookup set'!$S573,'Xlookup set'!$A$1:$R$1239,12,FALSE)=0,"",VLOOKUP('Xlookup set'!$S573,'Xlookup set'!$A$1:$R$1239,12,FALSE)),"")</f>
        <v/>
      </c>
      <c r="L534" t="str">
        <f>IFERROR(IF(VLOOKUP('Xlookup set'!$S573,'Xlookup set'!$A$1:$R$1239,13,FALSE)=0,"",VLOOKUP('Xlookup set'!$S573,'Xlookup set'!$A$1:$R$1239,13,FALSE)),"")</f>
        <v/>
      </c>
      <c r="M534" t="str">
        <f>IFERROR(IF(VLOOKUP('Xlookup set'!$S573,'Xlookup set'!$A$1:$R$1239,14,FALSE)=0,"",VLOOKUP('Xlookup set'!$S573,'Xlookup set'!$A$1:$R$1239,14,FALSE)),"")</f>
        <v/>
      </c>
      <c r="N534" t="str">
        <f>IFERROR(IF(VLOOKUP('Xlookup set'!$S573,'Xlookup set'!$A$1:$R$1239,15,FALSE)=0,"",VLOOKUP('Xlookup set'!$S573,'Xlookup set'!$A$1:$R$1239,15,FALSE)),"")</f>
        <v/>
      </c>
      <c r="O534" t="str">
        <f>IFERROR(IF(VLOOKUP('Xlookup set'!$S573,'Xlookup set'!$A$1:$R$1239,16,FALSE)=0,"",VLOOKUP('Xlookup set'!$S573,'Xlookup set'!$A$1:$R$1239,16,FALSE)),"")</f>
        <v/>
      </c>
      <c r="P534" t="str">
        <f t="array" aca="1" ref="P534" ca="1">IFERROR(Y2IF(VLOOKUP('Xlookup set'!$S573,'Xlookup set'!$A$1:$R$1239,17,FALSE)=0,"",VLOOKUP('Xlookup set'!$S573,'Xlookup set'!$A$1:$R$1239,17,FALSE)),"")</f>
        <v/>
      </c>
      <c r="Q534" t="str">
        <f>IFERROR(IF(VLOOKUP('Xlookup set'!$S573,'Xlookup set'!$A$1:$R$1239,18,FALSE)=0,"",VLOOKUP('Xlookup set'!$S573,'Xlookup set'!$A$1:$R$1239,18,FALSE)),"")</f>
        <v/>
      </c>
    </row>
    <row r="535" spans="1:17">
      <c r="A535" t="str">
        <f>IFERROR(VLOOKUP('Xlookup set'!$S535,'Xlookup set'!$A$1:$R$1239,2,FALSE),"")</f>
        <v/>
      </c>
      <c r="B535" t="str">
        <f>IF(I535&lt;&gt;"",ドッグキャリー!$I$2,"")</f>
        <v/>
      </c>
      <c r="C535" t="str">
        <f t="shared" si="18"/>
        <v/>
      </c>
      <c r="D535" t="str">
        <f t="shared" si="19"/>
        <v/>
      </c>
      <c r="H535" s="74" t="str">
        <f>IFERROR(IF(VLOOKUP('Xlookup set'!$S535,'Xlookup set'!$A$1:$R$1239,9,FALSE)=0,"",VLOOKUP('Xlookup set'!$S535,'Xlookup set'!$A$1:$R$1239,9,FALSE)),"")</f>
        <v/>
      </c>
      <c r="I535" t="str">
        <f>IFERROR(IF(VLOOKUP('Xlookup set'!$S535,'Xlookup set'!$A$1:$R$1239,10,FALSE)=0,"",VLOOKUP('Xlookup set'!$S535,'Xlookup set'!$A$1:$R$1239,10,FALSE)),"")</f>
        <v/>
      </c>
      <c r="J535" t="str">
        <f>IFERROR(IF(VLOOKUP('Xlookup set'!$S574,'Xlookup set'!$A$1:$R$1239,11,FALSE)=0,"",VLOOKUP('Xlookup set'!$S574,'Xlookup set'!$A$1:$R$1239,11,FALSE)),"")</f>
        <v/>
      </c>
      <c r="K535" t="str">
        <f>IFERROR(IF(VLOOKUP('Xlookup set'!$S574,'Xlookup set'!$A$1:$R$1239,12,FALSE)=0,"",VLOOKUP('Xlookup set'!$S574,'Xlookup set'!$A$1:$R$1239,12,FALSE)),"")</f>
        <v/>
      </c>
      <c r="L535" t="str">
        <f>IFERROR(IF(VLOOKUP('Xlookup set'!$S574,'Xlookup set'!$A$1:$R$1239,13,FALSE)=0,"",VLOOKUP('Xlookup set'!$S574,'Xlookup set'!$A$1:$R$1239,13,FALSE)),"")</f>
        <v/>
      </c>
      <c r="M535" t="str">
        <f>IFERROR(IF(VLOOKUP('Xlookup set'!$S574,'Xlookup set'!$A$1:$R$1239,14,FALSE)=0,"",VLOOKUP('Xlookup set'!$S574,'Xlookup set'!$A$1:$R$1239,14,FALSE)),"")</f>
        <v/>
      </c>
      <c r="N535" t="str">
        <f>IFERROR(IF(VLOOKUP('Xlookup set'!$S574,'Xlookup set'!$A$1:$R$1239,15,FALSE)=0,"",VLOOKUP('Xlookup set'!$S574,'Xlookup set'!$A$1:$R$1239,15,FALSE)),"")</f>
        <v/>
      </c>
      <c r="O535" t="str">
        <f>IFERROR(IF(VLOOKUP('Xlookup set'!$S574,'Xlookup set'!$A$1:$R$1239,16,FALSE)=0,"",VLOOKUP('Xlookup set'!$S574,'Xlookup set'!$A$1:$R$1239,16,FALSE)),"")</f>
        <v/>
      </c>
      <c r="P535" t="str">
        <f t="array" aca="1" ref="P535" ca="1">IFERROR(Y2IF(VLOOKUP('Xlookup set'!$S574,'Xlookup set'!$A$1:$R$1239,17,FALSE)=0,"",VLOOKUP('Xlookup set'!$S574,'Xlookup set'!$A$1:$R$1239,17,FALSE)),"")</f>
        <v/>
      </c>
      <c r="Q535" t="str">
        <f>IFERROR(IF(VLOOKUP('Xlookup set'!$S574,'Xlookup set'!$A$1:$R$1239,18,FALSE)=0,"",VLOOKUP('Xlookup set'!$S574,'Xlookup set'!$A$1:$R$1239,18,FALSE)),"")</f>
        <v/>
      </c>
    </row>
    <row r="536" spans="1:17">
      <c r="A536" t="str">
        <f>IFERROR(VLOOKUP('Xlookup set'!$S536,'Xlookup set'!$A$1:$R$1239,2,FALSE),"")</f>
        <v/>
      </c>
      <c r="B536" t="str">
        <f>IF(I536&lt;&gt;"",ドッグキャリー!$I$2,"")</f>
        <v/>
      </c>
      <c r="C536" t="str">
        <f t="shared" si="18"/>
        <v/>
      </c>
      <c r="D536" t="str">
        <f t="shared" si="19"/>
        <v/>
      </c>
      <c r="H536" s="74" t="str">
        <f>IFERROR(IF(VLOOKUP('Xlookup set'!$S536,'Xlookup set'!$A$1:$R$1239,9,FALSE)=0,"",VLOOKUP('Xlookup set'!$S536,'Xlookup set'!$A$1:$R$1239,9,FALSE)),"")</f>
        <v/>
      </c>
      <c r="I536" t="str">
        <f>IFERROR(IF(VLOOKUP('Xlookup set'!$S536,'Xlookup set'!$A$1:$R$1239,10,FALSE)=0,"",VLOOKUP('Xlookup set'!$S536,'Xlookup set'!$A$1:$R$1239,10,FALSE)),"")</f>
        <v/>
      </c>
      <c r="J536" t="str">
        <f>IFERROR(IF(VLOOKUP('Xlookup set'!$S575,'Xlookup set'!$A$1:$R$1239,11,FALSE)=0,"",VLOOKUP('Xlookup set'!$S575,'Xlookup set'!$A$1:$R$1239,11,FALSE)),"")</f>
        <v/>
      </c>
      <c r="K536" t="str">
        <f>IFERROR(IF(VLOOKUP('Xlookup set'!$S575,'Xlookup set'!$A$1:$R$1239,12,FALSE)=0,"",VLOOKUP('Xlookup set'!$S575,'Xlookup set'!$A$1:$R$1239,12,FALSE)),"")</f>
        <v/>
      </c>
      <c r="L536" t="str">
        <f>IFERROR(IF(VLOOKUP('Xlookup set'!$S575,'Xlookup set'!$A$1:$R$1239,13,FALSE)=0,"",VLOOKUP('Xlookup set'!$S575,'Xlookup set'!$A$1:$R$1239,13,FALSE)),"")</f>
        <v/>
      </c>
      <c r="M536" t="str">
        <f>IFERROR(IF(VLOOKUP('Xlookup set'!$S575,'Xlookup set'!$A$1:$R$1239,14,FALSE)=0,"",VLOOKUP('Xlookup set'!$S575,'Xlookup set'!$A$1:$R$1239,14,FALSE)),"")</f>
        <v/>
      </c>
      <c r="N536" t="str">
        <f>IFERROR(IF(VLOOKUP('Xlookup set'!$S575,'Xlookup set'!$A$1:$R$1239,15,FALSE)=0,"",VLOOKUP('Xlookup set'!$S575,'Xlookup set'!$A$1:$R$1239,15,FALSE)),"")</f>
        <v/>
      </c>
      <c r="O536" t="str">
        <f>IFERROR(IF(VLOOKUP('Xlookup set'!$S575,'Xlookup set'!$A$1:$R$1239,16,FALSE)=0,"",VLOOKUP('Xlookup set'!$S575,'Xlookup set'!$A$1:$R$1239,16,FALSE)),"")</f>
        <v/>
      </c>
      <c r="P536" t="str">
        <f t="array" aca="1" ref="P536" ca="1">IFERROR(Y2IF(VLOOKUP('Xlookup set'!$S575,'Xlookup set'!$A$1:$R$1239,17,FALSE)=0,"",VLOOKUP('Xlookup set'!$S575,'Xlookup set'!$A$1:$R$1239,17,FALSE)),"")</f>
        <v/>
      </c>
      <c r="Q536" t="str">
        <f>IFERROR(IF(VLOOKUP('Xlookup set'!$S575,'Xlookup set'!$A$1:$R$1239,18,FALSE)=0,"",VLOOKUP('Xlookup set'!$S575,'Xlookup set'!$A$1:$R$1239,18,FALSE)),"")</f>
        <v/>
      </c>
    </row>
    <row r="537" spans="1:17">
      <c r="A537" t="str">
        <f>IFERROR(VLOOKUP('Xlookup set'!$S537,'Xlookup set'!$A$1:$R$1239,2,FALSE),"")</f>
        <v/>
      </c>
      <c r="B537" t="str">
        <f>IF(I537&lt;&gt;"",ドッグキャリー!$I$2,"")</f>
        <v/>
      </c>
      <c r="C537" t="str">
        <f t="shared" si="18"/>
        <v/>
      </c>
      <c r="D537" t="str">
        <f t="shared" si="19"/>
        <v/>
      </c>
      <c r="H537" s="74" t="str">
        <f>IFERROR(IF(VLOOKUP('Xlookup set'!$S537,'Xlookup set'!$A$1:$R$1239,9,FALSE)=0,"",VLOOKUP('Xlookup set'!$S537,'Xlookup set'!$A$1:$R$1239,9,FALSE)),"")</f>
        <v/>
      </c>
      <c r="I537" t="str">
        <f>IFERROR(IF(VLOOKUP('Xlookup set'!$S537,'Xlookup set'!$A$1:$R$1239,10,FALSE)=0,"",VLOOKUP('Xlookup set'!$S537,'Xlookup set'!$A$1:$R$1239,10,FALSE)),"")</f>
        <v/>
      </c>
      <c r="J537" t="str">
        <f>IFERROR(IF(VLOOKUP('Xlookup set'!$S576,'Xlookup set'!$A$1:$R$1239,11,FALSE)=0,"",VLOOKUP('Xlookup set'!$S576,'Xlookup set'!$A$1:$R$1239,11,FALSE)),"")</f>
        <v/>
      </c>
      <c r="K537" t="str">
        <f>IFERROR(IF(VLOOKUP('Xlookup set'!$S576,'Xlookup set'!$A$1:$R$1239,12,FALSE)=0,"",VLOOKUP('Xlookup set'!$S576,'Xlookup set'!$A$1:$R$1239,12,FALSE)),"")</f>
        <v/>
      </c>
      <c r="L537" t="str">
        <f>IFERROR(IF(VLOOKUP('Xlookup set'!$S576,'Xlookup set'!$A$1:$R$1239,13,FALSE)=0,"",VLOOKUP('Xlookup set'!$S576,'Xlookup set'!$A$1:$R$1239,13,FALSE)),"")</f>
        <v/>
      </c>
      <c r="M537" t="str">
        <f>IFERROR(IF(VLOOKUP('Xlookup set'!$S576,'Xlookup set'!$A$1:$R$1239,14,FALSE)=0,"",VLOOKUP('Xlookup set'!$S576,'Xlookup set'!$A$1:$R$1239,14,FALSE)),"")</f>
        <v/>
      </c>
      <c r="N537" t="str">
        <f>IFERROR(IF(VLOOKUP('Xlookup set'!$S576,'Xlookup set'!$A$1:$R$1239,15,FALSE)=0,"",VLOOKUP('Xlookup set'!$S576,'Xlookup set'!$A$1:$R$1239,15,FALSE)),"")</f>
        <v/>
      </c>
      <c r="O537" t="str">
        <f>IFERROR(IF(VLOOKUP('Xlookup set'!$S576,'Xlookup set'!$A$1:$R$1239,16,FALSE)=0,"",VLOOKUP('Xlookup set'!$S576,'Xlookup set'!$A$1:$R$1239,16,FALSE)),"")</f>
        <v/>
      </c>
      <c r="P537" t="str">
        <f t="array" aca="1" ref="P537" ca="1">IFERROR(Y2IF(VLOOKUP('Xlookup set'!$S576,'Xlookup set'!$A$1:$R$1239,17,FALSE)=0,"",VLOOKUP('Xlookup set'!$S576,'Xlookup set'!$A$1:$R$1239,17,FALSE)),"")</f>
        <v/>
      </c>
      <c r="Q537" t="str">
        <f>IFERROR(IF(VLOOKUP('Xlookup set'!$S576,'Xlookup set'!$A$1:$R$1239,18,FALSE)=0,"",VLOOKUP('Xlookup set'!$S576,'Xlookup set'!$A$1:$R$1239,18,FALSE)),"")</f>
        <v/>
      </c>
    </row>
    <row r="538" spans="1:17">
      <c r="A538" t="str">
        <f>IFERROR(VLOOKUP('Xlookup set'!$S538,'Xlookup set'!$A$1:$R$1239,2,FALSE),"")</f>
        <v/>
      </c>
      <c r="B538" t="str">
        <f>IF(I538&lt;&gt;"",ドッグキャリー!$I$2,"")</f>
        <v/>
      </c>
      <c r="C538" t="str">
        <f t="shared" si="18"/>
        <v/>
      </c>
      <c r="D538" t="str">
        <f t="shared" si="19"/>
        <v/>
      </c>
      <c r="H538" s="74" t="str">
        <f>IFERROR(IF(VLOOKUP('Xlookup set'!$S538,'Xlookup set'!$A$1:$R$1239,9,FALSE)=0,"",VLOOKUP('Xlookup set'!$S538,'Xlookup set'!$A$1:$R$1239,9,FALSE)),"")</f>
        <v/>
      </c>
      <c r="I538" t="str">
        <f>IFERROR(IF(VLOOKUP('Xlookup set'!$S538,'Xlookup set'!$A$1:$R$1239,10,FALSE)=0,"",VLOOKUP('Xlookup set'!$S538,'Xlookup set'!$A$1:$R$1239,10,FALSE)),"")</f>
        <v/>
      </c>
      <c r="J538" t="str">
        <f>IFERROR(IF(VLOOKUP('Xlookup set'!$S577,'Xlookup set'!$A$1:$R$1239,11,FALSE)=0,"",VLOOKUP('Xlookup set'!$S577,'Xlookup set'!$A$1:$R$1239,11,FALSE)),"")</f>
        <v/>
      </c>
      <c r="K538" t="str">
        <f>IFERROR(IF(VLOOKUP('Xlookup set'!$S577,'Xlookup set'!$A$1:$R$1239,12,FALSE)=0,"",VLOOKUP('Xlookup set'!$S577,'Xlookup set'!$A$1:$R$1239,12,FALSE)),"")</f>
        <v/>
      </c>
      <c r="L538" t="str">
        <f>IFERROR(IF(VLOOKUP('Xlookup set'!$S577,'Xlookup set'!$A$1:$R$1239,13,FALSE)=0,"",VLOOKUP('Xlookup set'!$S577,'Xlookup set'!$A$1:$R$1239,13,FALSE)),"")</f>
        <v/>
      </c>
      <c r="M538" t="str">
        <f>IFERROR(IF(VLOOKUP('Xlookup set'!$S577,'Xlookup set'!$A$1:$R$1239,14,FALSE)=0,"",VLOOKUP('Xlookup set'!$S577,'Xlookup set'!$A$1:$R$1239,14,FALSE)),"")</f>
        <v/>
      </c>
      <c r="N538" t="str">
        <f>IFERROR(IF(VLOOKUP('Xlookup set'!$S577,'Xlookup set'!$A$1:$R$1239,15,FALSE)=0,"",VLOOKUP('Xlookup set'!$S577,'Xlookup set'!$A$1:$R$1239,15,FALSE)),"")</f>
        <v/>
      </c>
      <c r="O538" t="str">
        <f>IFERROR(IF(VLOOKUP('Xlookup set'!$S577,'Xlookup set'!$A$1:$R$1239,16,FALSE)=0,"",VLOOKUP('Xlookup set'!$S577,'Xlookup set'!$A$1:$R$1239,16,FALSE)),"")</f>
        <v/>
      </c>
      <c r="P538" t="str">
        <f t="array" aca="1" ref="P538" ca="1">IFERROR(Y2IF(VLOOKUP('Xlookup set'!$S577,'Xlookup set'!$A$1:$R$1239,17,FALSE)=0,"",VLOOKUP('Xlookup set'!$S577,'Xlookup set'!$A$1:$R$1239,17,FALSE)),"")</f>
        <v/>
      </c>
      <c r="Q538" t="str">
        <f>IFERROR(IF(VLOOKUP('Xlookup set'!$S577,'Xlookup set'!$A$1:$R$1239,18,FALSE)=0,"",VLOOKUP('Xlookup set'!$S577,'Xlookup set'!$A$1:$R$1239,18,FALSE)),"")</f>
        <v/>
      </c>
    </row>
    <row r="539" spans="1:17">
      <c r="A539" t="str">
        <f>IFERROR(VLOOKUP('Xlookup set'!$S539,'Xlookup set'!$A$1:$R$1239,2,FALSE),"")</f>
        <v/>
      </c>
      <c r="B539" t="str">
        <f>IF(I539&lt;&gt;"",ドッグキャリー!$I$2,"")</f>
        <v/>
      </c>
      <c r="C539" t="str">
        <f t="shared" si="18"/>
        <v/>
      </c>
      <c r="D539" t="str">
        <f t="shared" si="19"/>
        <v/>
      </c>
      <c r="H539" s="74" t="str">
        <f>IFERROR(IF(VLOOKUP('Xlookup set'!$S539,'Xlookup set'!$A$1:$R$1239,9,FALSE)=0,"",VLOOKUP('Xlookup set'!$S539,'Xlookup set'!$A$1:$R$1239,9,FALSE)),"")</f>
        <v/>
      </c>
      <c r="I539" t="str">
        <f>IFERROR(IF(VLOOKUP('Xlookup set'!$S539,'Xlookup set'!$A$1:$R$1239,10,FALSE)=0,"",VLOOKUP('Xlookup set'!$S539,'Xlookup set'!$A$1:$R$1239,10,FALSE)),"")</f>
        <v/>
      </c>
      <c r="J539" t="str">
        <f>IFERROR(IF(VLOOKUP('Xlookup set'!$S578,'Xlookup set'!$A$1:$R$1239,11,FALSE)=0,"",VLOOKUP('Xlookup set'!$S578,'Xlookup set'!$A$1:$R$1239,11,FALSE)),"")</f>
        <v/>
      </c>
      <c r="K539" t="str">
        <f>IFERROR(IF(VLOOKUP('Xlookup set'!$S578,'Xlookup set'!$A$1:$R$1239,12,FALSE)=0,"",VLOOKUP('Xlookup set'!$S578,'Xlookup set'!$A$1:$R$1239,12,FALSE)),"")</f>
        <v/>
      </c>
      <c r="L539" t="str">
        <f>IFERROR(IF(VLOOKUP('Xlookup set'!$S578,'Xlookup set'!$A$1:$R$1239,13,FALSE)=0,"",VLOOKUP('Xlookup set'!$S578,'Xlookup set'!$A$1:$R$1239,13,FALSE)),"")</f>
        <v/>
      </c>
      <c r="M539" t="str">
        <f>IFERROR(IF(VLOOKUP('Xlookup set'!$S578,'Xlookup set'!$A$1:$R$1239,14,FALSE)=0,"",VLOOKUP('Xlookup set'!$S578,'Xlookup set'!$A$1:$R$1239,14,FALSE)),"")</f>
        <v/>
      </c>
      <c r="N539" t="str">
        <f>IFERROR(IF(VLOOKUP('Xlookup set'!$S578,'Xlookup set'!$A$1:$R$1239,15,FALSE)=0,"",VLOOKUP('Xlookup set'!$S578,'Xlookup set'!$A$1:$R$1239,15,FALSE)),"")</f>
        <v/>
      </c>
      <c r="O539" t="str">
        <f>IFERROR(IF(VLOOKUP('Xlookup set'!$S578,'Xlookup set'!$A$1:$R$1239,16,FALSE)=0,"",VLOOKUP('Xlookup set'!$S578,'Xlookup set'!$A$1:$R$1239,16,FALSE)),"")</f>
        <v/>
      </c>
      <c r="P539" t="str">
        <f t="array" aca="1" ref="P539" ca="1">IFERROR(Y2IF(VLOOKUP('Xlookup set'!$S578,'Xlookup set'!$A$1:$R$1239,17,FALSE)=0,"",VLOOKUP('Xlookup set'!$S578,'Xlookup set'!$A$1:$R$1239,17,FALSE)),"")</f>
        <v/>
      </c>
      <c r="Q539" t="str">
        <f>IFERROR(IF(VLOOKUP('Xlookup set'!$S578,'Xlookup set'!$A$1:$R$1239,18,FALSE)=0,"",VLOOKUP('Xlookup set'!$S578,'Xlookup set'!$A$1:$R$1239,18,FALSE)),"")</f>
        <v/>
      </c>
    </row>
    <row r="540" spans="1:17">
      <c r="A540" t="str">
        <f>IFERROR(VLOOKUP('Xlookup set'!$S540,'Xlookup set'!$A$1:$R$1239,2,FALSE),"")</f>
        <v/>
      </c>
      <c r="B540" t="str">
        <f>IF(I540&lt;&gt;"",ドッグキャリー!$I$2,"")</f>
        <v/>
      </c>
      <c r="C540" t="str">
        <f t="shared" si="18"/>
        <v/>
      </c>
      <c r="D540" t="str">
        <f t="shared" si="19"/>
        <v/>
      </c>
      <c r="H540" s="74" t="str">
        <f>IFERROR(IF(VLOOKUP('Xlookup set'!$S540,'Xlookup set'!$A$1:$R$1239,9,FALSE)=0,"",VLOOKUP('Xlookup set'!$S540,'Xlookup set'!$A$1:$R$1239,9,FALSE)),"")</f>
        <v/>
      </c>
      <c r="I540" t="str">
        <f>IFERROR(IF(VLOOKUP('Xlookup set'!$S540,'Xlookup set'!$A$1:$R$1239,10,FALSE)=0,"",VLOOKUP('Xlookup set'!$S540,'Xlookup set'!$A$1:$R$1239,10,FALSE)),"")</f>
        <v/>
      </c>
      <c r="J540" t="str">
        <f>IFERROR(IF(VLOOKUP('Xlookup set'!$S579,'Xlookup set'!$A$1:$R$1239,11,FALSE)=0,"",VLOOKUP('Xlookup set'!$S579,'Xlookup set'!$A$1:$R$1239,11,FALSE)),"")</f>
        <v/>
      </c>
      <c r="K540" t="str">
        <f>IFERROR(IF(VLOOKUP('Xlookup set'!$S579,'Xlookup set'!$A$1:$R$1239,12,FALSE)=0,"",VLOOKUP('Xlookup set'!$S579,'Xlookup set'!$A$1:$R$1239,12,FALSE)),"")</f>
        <v/>
      </c>
      <c r="L540" t="str">
        <f>IFERROR(IF(VLOOKUP('Xlookup set'!$S579,'Xlookup set'!$A$1:$R$1239,13,FALSE)=0,"",VLOOKUP('Xlookup set'!$S579,'Xlookup set'!$A$1:$R$1239,13,FALSE)),"")</f>
        <v/>
      </c>
      <c r="M540" t="str">
        <f>IFERROR(IF(VLOOKUP('Xlookup set'!$S579,'Xlookup set'!$A$1:$R$1239,14,FALSE)=0,"",VLOOKUP('Xlookup set'!$S579,'Xlookup set'!$A$1:$R$1239,14,FALSE)),"")</f>
        <v/>
      </c>
      <c r="N540" t="str">
        <f>IFERROR(IF(VLOOKUP('Xlookup set'!$S579,'Xlookup set'!$A$1:$R$1239,15,FALSE)=0,"",VLOOKUP('Xlookup set'!$S579,'Xlookup set'!$A$1:$R$1239,15,FALSE)),"")</f>
        <v/>
      </c>
      <c r="O540" t="str">
        <f>IFERROR(IF(VLOOKUP('Xlookup set'!$S579,'Xlookup set'!$A$1:$R$1239,16,FALSE)=0,"",VLOOKUP('Xlookup set'!$S579,'Xlookup set'!$A$1:$R$1239,16,FALSE)),"")</f>
        <v/>
      </c>
      <c r="P540" t="str">
        <f t="array" aca="1" ref="P540" ca="1">IFERROR(Y2IF(VLOOKUP('Xlookup set'!$S579,'Xlookup set'!$A$1:$R$1239,17,FALSE)=0,"",VLOOKUP('Xlookup set'!$S579,'Xlookup set'!$A$1:$R$1239,17,FALSE)),"")</f>
        <v/>
      </c>
      <c r="Q540" t="str">
        <f>IFERROR(IF(VLOOKUP('Xlookup set'!$S579,'Xlookup set'!$A$1:$R$1239,18,FALSE)=0,"",VLOOKUP('Xlookup set'!$S579,'Xlookup set'!$A$1:$R$1239,18,FALSE)),"")</f>
        <v/>
      </c>
    </row>
    <row r="541" spans="1:17">
      <c r="A541" t="str">
        <f>IFERROR(VLOOKUP('Xlookup set'!$S541,'Xlookup set'!$A$1:$R$1239,2,FALSE),"")</f>
        <v/>
      </c>
      <c r="B541" t="str">
        <f>IF(I541&lt;&gt;"",ドッグキャリー!$I$2,"")</f>
        <v/>
      </c>
      <c r="C541" t="str">
        <f t="shared" si="18"/>
        <v/>
      </c>
      <c r="D541" t="str">
        <f t="shared" si="19"/>
        <v/>
      </c>
      <c r="H541" s="74" t="str">
        <f>IFERROR(IF(VLOOKUP('Xlookup set'!$S541,'Xlookup set'!$A$1:$R$1239,9,FALSE)=0,"",VLOOKUP('Xlookup set'!$S541,'Xlookup set'!$A$1:$R$1239,9,FALSE)),"")</f>
        <v/>
      </c>
      <c r="I541" t="str">
        <f>IFERROR(IF(VLOOKUP('Xlookup set'!$S541,'Xlookup set'!$A$1:$R$1239,10,FALSE)=0,"",VLOOKUP('Xlookup set'!$S541,'Xlookup set'!$A$1:$R$1239,10,FALSE)),"")</f>
        <v/>
      </c>
      <c r="J541" t="str">
        <f>IFERROR(IF(VLOOKUP('Xlookup set'!$S580,'Xlookup set'!$A$1:$R$1239,11,FALSE)=0,"",VLOOKUP('Xlookup set'!$S580,'Xlookup set'!$A$1:$R$1239,11,FALSE)),"")</f>
        <v/>
      </c>
      <c r="K541" t="str">
        <f>IFERROR(IF(VLOOKUP('Xlookup set'!$S580,'Xlookup set'!$A$1:$R$1239,12,FALSE)=0,"",VLOOKUP('Xlookup set'!$S580,'Xlookup set'!$A$1:$R$1239,12,FALSE)),"")</f>
        <v/>
      </c>
      <c r="L541" t="str">
        <f>IFERROR(IF(VLOOKUP('Xlookup set'!$S580,'Xlookup set'!$A$1:$R$1239,13,FALSE)=0,"",VLOOKUP('Xlookup set'!$S580,'Xlookup set'!$A$1:$R$1239,13,FALSE)),"")</f>
        <v/>
      </c>
      <c r="M541" t="str">
        <f>IFERROR(IF(VLOOKUP('Xlookup set'!$S580,'Xlookup set'!$A$1:$R$1239,14,FALSE)=0,"",VLOOKUP('Xlookup set'!$S580,'Xlookup set'!$A$1:$R$1239,14,FALSE)),"")</f>
        <v/>
      </c>
      <c r="N541" t="str">
        <f>IFERROR(IF(VLOOKUP('Xlookup set'!$S580,'Xlookup set'!$A$1:$R$1239,15,FALSE)=0,"",VLOOKUP('Xlookup set'!$S580,'Xlookup set'!$A$1:$R$1239,15,FALSE)),"")</f>
        <v/>
      </c>
      <c r="O541" t="str">
        <f>IFERROR(IF(VLOOKUP('Xlookup set'!$S580,'Xlookup set'!$A$1:$R$1239,16,FALSE)=0,"",VLOOKUP('Xlookup set'!$S580,'Xlookup set'!$A$1:$R$1239,16,FALSE)),"")</f>
        <v/>
      </c>
      <c r="P541" t="str">
        <f t="array" aca="1" ref="P541" ca="1">IFERROR(Y2IF(VLOOKUP('Xlookup set'!$S580,'Xlookup set'!$A$1:$R$1239,17,FALSE)=0,"",VLOOKUP('Xlookup set'!$S580,'Xlookup set'!$A$1:$R$1239,17,FALSE)),"")</f>
        <v/>
      </c>
      <c r="Q541" t="str">
        <f>IFERROR(IF(VLOOKUP('Xlookup set'!$S580,'Xlookup set'!$A$1:$R$1239,18,FALSE)=0,"",VLOOKUP('Xlookup set'!$S580,'Xlookup set'!$A$1:$R$1239,18,FALSE)),"")</f>
        <v/>
      </c>
    </row>
    <row r="542" spans="1:17">
      <c r="A542" t="str">
        <f>IFERROR(VLOOKUP('Xlookup set'!$S542,'Xlookup set'!$A$1:$R$1239,2,FALSE),"")</f>
        <v/>
      </c>
      <c r="B542" t="str">
        <f>IF(I542&lt;&gt;"",ドッグキャリー!$I$2,"")</f>
        <v/>
      </c>
      <c r="C542" t="str">
        <f t="shared" si="18"/>
        <v/>
      </c>
      <c r="D542" t="str">
        <f t="shared" si="19"/>
        <v/>
      </c>
      <c r="H542" s="74" t="str">
        <f>IFERROR(IF(VLOOKUP('Xlookup set'!$S542,'Xlookup set'!$A$1:$R$1239,9,FALSE)=0,"",VLOOKUP('Xlookup set'!$S542,'Xlookup set'!$A$1:$R$1239,9,FALSE)),"")</f>
        <v/>
      </c>
      <c r="I542" t="str">
        <f>IFERROR(IF(VLOOKUP('Xlookup set'!$S542,'Xlookup set'!$A$1:$R$1239,10,FALSE)=0,"",VLOOKUP('Xlookup set'!$S542,'Xlookup set'!$A$1:$R$1239,10,FALSE)),"")</f>
        <v/>
      </c>
      <c r="J542" t="str">
        <f>IFERROR(IF(VLOOKUP('Xlookup set'!$S581,'Xlookup set'!$A$1:$R$1239,11,FALSE)=0,"",VLOOKUP('Xlookup set'!$S581,'Xlookup set'!$A$1:$R$1239,11,FALSE)),"")</f>
        <v/>
      </c>
      <c r="K542" t="str">
        <f>IFERROR(IF(VLOOKUP('Xlookup set'!$S581,'Xlookup set'!$A$1:$R$1239,12,FALSE)=0,"",VLOOKUP('Xlookup set'!$S581,'Xlookup set'!$A$1:$R$1239,12,FALSE)),"")</f>
        <v/>
      </c>
      <c r="L542" t="str">
        <f>IFERROR(IF(VLOOKUP('Xlookup set'!$S581,'Xlookup set'!$A$1:$R$1239,13,FALSE)=0,"",VLOOKUP('Xlookup set'!$S581,'Xlookup set'!$A$1:$R$1239,13,FALSE)),"")</f>
        <v/>
      </c>
      <c r="M542" t="str">
        <f>IFERROR(IF(VLOOKUP('Xlookup set'!$S581,'Xlookup set'!$A$1:$R$1239,14,FALSE)=0,"",VLOOKUP('Xlookup set'!$S581,'Xlookup set'!$A$1:$R$1239,14,FALSE)),"")</f>
        <v/>
      </c>
      <c r="N542" t="str">
        <f>IFERROR(IF(VLOOKUP('Xlookup set'!$S581,'Xlookup set'!$A$1:$R$1239,15,FALSE)=0,"",VLOOKUP('Xlookup set'!$S581,'Xlookup set'!$A$1:$R$1239,15,FALSE)),"")</f>
        <v/>
      </c>
      <c r="O542" t="str">
        <f>IFERROR(IF(VLOOKUP('Xlookup set'!$S581,'Xlookup set'!$A$1:$R$1239,16,FALSE)=0,"",VLOOKUP('Xlookup set'!$S581,'Xlookup set'!$A$1:$R$1239,16,FALSE)),"")</f>
        <v/>
      </c>
      <c r="P542" t="str">
        <f t="array" aca="1" ref="P542" ca="1">IFERROR(Y2IF(VLOOKUP('Xlookup set'!$S581,'Xlookup set'!$A$1:$R$1239,17,FALSE)=0,"",VLOOKUP('Xlookup set'!$S581,'Xlookup set'!$A$1:$R$1239,17,FALSE)),"")</f>
        <v/>
      </c>
      <c r="Q542" t="str">
        <f>IFERROR(IF(VLOOKUP('Xlookup set'!$S581,'Xlookup set'!$A$1:$R$1239,18,FALSE)=0,"",VLOOKUP('Xlookup set'!$S581,'Xlookup set'!$A$1:$R$1239,18,FALSE)),"")</f>
        <v/>
      </c>
    </row>
    <row r="543" spans="1:17">
      <c r="A543" t="str">
        <f>IFERROR(VLOOKUP('Xlookup set'!$S543,'Xlookup set'!$A$1:$R$1239,2,FALSE),"")</f>
        <v/>
      </c>
      <c r="B543" t="str">
        <f>IF(I543&lt;&gt;"",ドッグキャリー!$I$2,"")</f>
        <v/>
      </c>
      <c r="C543" t="str">
        <f t="shared" si="18"/>
        <v/>
      </c>
      <c r="D543" t="str">
        <f t="shared" si="19"/>
        <v/>
      </c>
      <c r="H543" s="74" t="str">
        <f>IFERROR(IF(VLOOKUP('Xlookup set'!$S543,'Xlookup set'!$A$1:$R$1239,9,FALSE)=0,"",VLOOKUP('Xlookup set'!$S543,'Xlookup set'!$A$1:$R$1239,9,FALSE)),"")</f>
        <v/>
      </c>
      <c r="I543" t="str">
        <f>IFERROR(IF(VLOOKUP('Xlookup set'!$S543,'Xlookup set'!$A$1:$R$1239,10,FALSE)=0,"",VLOOKUP('Xlookup set'!$S543,'Xlookup set'!$A$1:$R$1239,10,FALSE)),"")</f>
        <v/>
      </c>
      <c r="J543" t="str">
        <f>IFERROR(IF(VLOOKUP('Xlookup set'!$S582,'Xlookup set'!$A$1:$R$1239,11,FALSE)=0,"",VLOOKUP('Xlookup set'!$S582,'Xlookup set'!$A$1:$R$1239,11,FALSE)),"")</f>
        <v/>
      </c>
      <c r="K543" t="str">
        <f>IFERROR(IF(VLOOKUP('Xlookup set'!$S582,'Xlookup set'!$A$1:$R$1239,12,FALSE)=0,"",VLOOKUP('Xlookup set'!$S582,'Xlookup set'!$A$1:$R$1239,12,FALSE)),"")</f>
        <v/>
      </c>
      <c r="L543" t="str">
        <f>IFERROR(IF(VLOOKUP('Xlookup set'!$S582,'Xlookup set'!$A$1:$R$1239,13,FALSE)=0,"",VLOOKUP('Xlookup set'!$S582,'Xlookup set'!$A$1:$R$1239,13,FALSE)),"")</f>
        <v/>
      </c>
      <c r="M543" t="str">
        <f>IFERROR(IF(VLOOKUP('Xlookup set'!$S582,'Xlookup set'!$A$1:$R$1239,14,FALSE)=0,"",VLOOKUP('Xlookup set'!$S582,'Xlookup set'!$A$1:$R$1239,14,FALSE)),"")</f>
        <v/>
      </c>
      <c r="N543" t="str">
        <f>IFERROR(IF(VLOOKUP('Xlookup set'!$S582,'Xlookup set'!$A$1:$R$1239,15,FALSE)=0,"",VLOOKUP('Xlookup set'!$S582,'Xlookup set'!$A$1:$R$1239,15,FALSE)),"")</f>
        <v/>
      </c>
      <c r="O543" t="str">
        <f>IFERROR(IF(VLOOKUP('Xlookup set'!$S582,'Xlookup set'!$A$1:$R$1239,16,FALSE)=0,"",VLOOKUP('Xlookup set'!$S582,'Xlookup set'!$A$1:$R$1239,16,FALSE)),"")</f>
        <v/>
      </c>
      <c r="P543" t="str">
        <f t="array" aca="1" ref="P543" ca="1">IFERROR(Y2IF(VLOOKUP('Xlookup set'!$S582,'Xlookup set'!$A$1:$R$1239,17,FALSE)=0,"",VLOOKUP('Xlookup set'!$S582,'Xlookup set'!$A$1:$R$1239,17,FALSE)),"")</f>
        <v/>
      </c>
      <c r="Q543" t="str">
        <f>IFERROR(IF(VLOOKUP('Xlookup set'!$S582,'Xlookup set'!$A$1:$R$1239,18,FALSE)=0,"",VLOOKUP('Xlookup set'!$S582,'Xlookup set'!$A$1:$R$1239,18,FALSE)),"")</f>
        <v/>
      </c>
    </row>
    <row r="544" spans="1:17">
      <c r="A544" t="str">
        <f>IFERROR(VLOOKUP('Xlookup set'!$S544,'Xlookup set'!$A$1:$R$1239,2,FALSE),"")</f>
        <v/>
      </c>
      <c r="B544" t="str">
        <f>IF(I544&lt;&gt;"",ドッグキャリー!$I$2,"")</f>
        <v/>
      </c>
      <c r="C544" t="str">
        <f t="shared" si="18"/>
        <v/>
      </c>
      <c r="D544" t="str">
        <f t="shared" si="19"/>
        <v/>
      </c>
      <c r="H544" s="74" t="str">
        <f>IFERROR(IF(VLOOKUP('Xlookup set'!$S544,'Xlookup set'!$A$1:$R$1239,9,FALSE)=0,"",VLOOKUP('Xlookup set'!$S544,'Xlookup set'!$A$1:$R$1239,9,FALSE)),"")</f>
        <v/>
      </c>
      <c r="I544" t="str">
        <f>IFERROR(IF(VLOOKUP('Xlookup set'!$S544,'Xlookup set'!$A$1:$R$1239,10,FALSE)=0,"",VLOOKUP('Xlookup set'!$S544,'Xlookup set'!$A$1:$R$1239,10,FALSE)),"")</f>
        <v/>
      </c>
      <c r="J544" t="str">
        <f>IFERROR(IF(VLOOKUP('Xlookup set'!$S583,'Xlookup set'!$A$1:$R$1239,11,FALSE)=0,"",VLOOKUP('Xlookup set'!$S583,'Xlookup set'!$A$1:$R$1239,11,FALSE)),"")</f>
        <v/>
      </c>
      <c r="K544" t="str">
        <f>IFERROR(IF(VLOOKUP('Xlookup set'!$S583,'Xlookup set'!$A$1:$R$1239,12,FALSE)=0,"",VLOOKUP('Xlookup set'!$S583,'Xlookup set'!$A$1:$R$1239,12,FALSE)),"")</f>
        <v/>
      </c>
      <c r="L544" t="str">
        <f>IFERROR(IF(VLOOKUP('Xlookup set'!$S583,'Xlookup set'!$A$1:$R$1239,13,FALSE)=0,"",VLOOKUP('Xlookup set'!$S583,'Xlookup set'!$A$1:$R$1239,13,FALSE)),"")</f>
        <v/>
      </c>
      <c r="M544" t="str">
        <f>IFERROR(IF(VLOOKUP('Xlookup set'!$S583,'Xlookup set'!$A$1:$R$1239,14,FALSE)=0,"",VLOOKUP('Xlookup set'!$S583,'Xlookup set'!$A$1:$R$1239,14,FALSE)),"")</f>
        <v/>
      </c>
      <c r="N544" t="str">
        <f>IFERROR(IF(VLOOKUP('Xlookup set'!$S583,'Xlookup set'!$A$1:$R$1239,15,FALSE)=0,"",VLOOKUP('Xlookup set'!$S583,'Xlookup set'!$A$1:$R$1239,15,FALSE)),"")</f>
        <v/>
      </c>
      <c r="O544" t="str">
        <f>IFERROR(IF(VLOOKUP('Xlookup set'!$S583,'Xlookup set'!$A$1:$R$1239,16,FALSE)=0,"",VLOOKUP('Xlookup set'!$S583,'Xlookup set'!$A$1:$R$1239,16,FALSE)),"")</f>
        <v/>
      </c>
      <c r="P544" t="str">
        <f t="array" aca="1" ref="P544" ca="1">IFERROR(Y2IF(VLOOKUP('Xlookup set'!$S583,'Xlookup set'!$A$1:$R$1239,17,FALSE)=0,"",VLOOKUP('Xlookup set'!$S583,'Xlookup set'!$A$1:$R$1239,17,FALSE)),"")</f>
        <v/>
      </c>
      <c r="Q544" t="str">
        <f>IFERROR(IF(VLOOKUP('Xlookup set'!$S583,'Xlookup set'!$A$1:$R$1239,18,FALSE)=0,"",VLOOKUP('Xlookup set'!$S583,'Xlookup set'!$A$1:$R$1239,18,FALSE)),"")</f>
        <v/>
      </c>
    </row>
    <row r="545" spans="1:17">
      <c r="A545" t="str">
        <f>IFERROR(VLOOKUP('Xlookup set'!$S545,'Xlookup set'!$A$1:$R$1239,2,FALSE),"")</f>
        <v/>
      </c>
      <c r="B545" t="str">
        <f>IF(I545&lt;&gt;"",ドッグキャリー!$I$2,"")</f>
        <v/>
      </c>
      <c r="C545" t="str">
        <f t="shared" si="18"/>
        <v/>
      </c>
      <c r="D545" t="str">
        <f t="shared" si="19"/>
        <v/>
      </c>
      <c r="H545" s="74" t="str">
        <f>IFERROR(IF(VLOOKUP('Xlookup set'!$S545,'Xlookup set'!$A$1:$R$1239,9,FALSE)=0,"",VLOOKUP('Xlookup set'!$S545,'Xlookup set'!$A$1:$R$1239,9,FALSE)),"")</f>
        <v/>
      </c>
      <c r="I545" t="str">
        <f>IFERROR(IF(VLOOKUP('Xlookup set'!$S545,'Xlookup set'!$A$1:$R$1239,10,FALSE)=0,"",VLOOKUP('Xlookup set'!$S545,'Xlookup set'!$A$1:$R$1239,10,FALSE)),"")</f>
        <v/>
      </c>
      <c r="J545" t="str">
        <f>IFERROR(IF(VLOOKUP('Xlookup set'!$S584,'Xlookup set'!$A$1:$R$1239,11,FALSE)=0,"",VLOOKUP('Xlookup set'!$S584,'Xlookup set'!$A$1:$R$1239,11,FALSE)),"")</f>
        <v/>
      </c>
      <c r="K545" t="str">
        <f>IFERROR(IF(VLOOKUP('Xlookup set'!$S584,'Xlookup set'!$A$1:$R$1239,12,FALSE)=0,"",VLOOKUP('Xlookup set'!$S584,'Xlookup set'!$A$1:$R$1239,12,FALSE)),"")</f>
        <v/>
      </c>
      <c r="L545" t="str">
        <f>IFERROR(IF(VLOOKUP('Xlookup set'!$S584,'Xlookup set'!$A$1:$R$1239,13,FALSE)=0,"",VLOOKUP('Xlookup set'!$S584,'Xlookup set'!$A$1:$R$1239,13,FALSE)),"")</f>
        <v/>
      </c>
      <c r="M545" t="str">
        <f>IFERROR(IF(VLOOKUP('Xlookup set'!$S584,'Xlookup set'!$A$1:$R$1239,14,FALSE)=0,"",VLOOKUP('Xlookup set'!$S584,'Xlookup set'!$A$1:$R$1239,14,FALSE)),"")</f>
        <v/>
      </c>
      <c r="N545" t="str">
        <f>IFERROR(IF(VLOOKUP('Xlookup set'!$S584,'Xlookup set'!$A$1:$R$1239,15,FALSE)=0,"",VLOOKUP('Xlookup set'!$S584,'Xlookup set'!$A$1:$R$1239,15,FALSE)),"")</f>
        <v/>
      </c>
      <c r="O545" t="str">
        <f>IFERROR(IF(VLOOKUP('Xlookup set'!$S584,'Xlookup set'!$A$1:$R$1239,16,FALSE)=0,"",VLOOKUP('Xlookup set'!$S584,'Xlookup set'!$A$1:$R$1239,16,FALSE)),"")</f>
        <v/>
      </c>
      <c r="P545" t="str">
        <f t="array" aca="1" ref="P545" ca="1">IFERROR(Y2IF(VLOOKUP('Xlookup set'!$S584,'Xlookup set'!$A$1:$R$1239,17,FALSE)=0,"",VLOOKUP('Xlookup set'!$S584,'Xlookup set'!$A$1:$R$1239,17,FALSE)),"")</f>
        <v/>
      </c>
      <c r="Q545" t="str">
        <f>IFERROR(IF(VLOOKUP('Xlookup set'!$S584,'Xlookup set'!$A$1:$R$1239,18,FALSE)=0,"",VLOOKUP('Xlookup set'!$S584,'Xlookup set'!$A$1:$R$1239,18,FALSE)),"")</f>
        <v/>
      </c>
    </row>
    <row r="546" spans="1:17">
      <c r="A546" t="str">
        <f>IFERROR(VLOOKUP('Xlookup set'!$S546,'Xlookup set'!$A$1:$R$1239,2,FALSE),"")</f>
        <v/>
      </c>
      <c r="B546" t="str">
        <f>IF(I546&lt;&gt;"",ドッグキャリー!$I$2,"")</f>
        <v/>
      </c>
      <c r="C546" t="str">
        <f t="shared" si="18"/>
        <v/>
      </c>
      <c r="D546" t="str">
        <f t="shared" si="19"/>
        <v/>
      </c>
      <c r="H546" s="74" t="str">
        <f>IFERROR(IF(VLOOKUP('Xlookup set'!$S546,'Xlookup set'!$A$1:$R$1239,9,FALSE)=0,"",VLOOKUP('Xlookup set'!$S546,'Xlookup set'!$A$1:$R$1239,9,FALSE)),"")</f>
        <v/>
      </c>
      <c r="I546" t="str">
        <f>IFERROR(IF(VLOOKUP('Xlookup set'!$S546,'Xlookup set'!$A$1:$R$1239,10,FALSE)=0,"",VLOOKUP('Xlookup set'!$S546,'Xlookup set'!$A$1:$R$1239,10,FALSE)),"")</f>
        <v/>
      </c>
      <c r="J546" t="str">
        <f>IFERROR(IF(VLOOKUP('Xlookup set'!$S585,'Xlookup set'!$A$1:$R$1239,11,FALSE)=0,"",VLOOKUP('Xlookup set'!$S585,'Xlookup set'!$A$1:$R$1239,11,FALSE)),"")</f>
        <v/>
      </c>
      <c r="K546" t="str">
        <f>IFERROR(IF(VLOOKUP('Xlookup set'!$S585,'Xlookup set'!$A$1:$R$1239,12,FALSE)=0,"",VLOOKUP('Xlookup set'!$S585,'Xlookup set'!$A$1:$R$1239,12,FALSE)),"")</f>
        <v/>
      </c>
      <c r="L546" t="str">
        <f>IFERROR(IF(VLOOKUP('Xlookup set'!$S585,'Xlookup set'!$A$1:$R$1239,13,FALSE)=0,"",VLOOKUP('Xlookup set'!$S585,'Xlookup set'!$A$1:$R$1239,13,FALSE)),"")</f>
        <v/>
      </c>
      <c r="M546" t="str">
        <f>IFERROR(IF(VLOOKUP('Xlookup set'!$S585,'Xlookup set'!$A$1:$R$1239,14,FALSE)=0,"",VLOOKUP('Xlookup set'!$S585,'Xlookup set'!$A$1:$R$1239,14,FALSE)),"")</f>
        <v/>
      </c>
      <c r="N546" t="str">
        <f>IFERROR(IF(VLOOKUP('Xlookup set'!$S585,'Xlookup set'!$A$1:$R$1239,15,FALSE)=0,"",VLOOKUP('Xlookup set'!$S585,'Xlookup set'!$A$1:$R$1239,15,FALSE)),"")</f>
        <v/>
      </c>
      <c r="O546" t="str">
        <f>IFERROR(IF(VLOOKUP('Xlookup set'!$S585,'Xlookup set'!$A$1:$R$1239,16,FALSE)=0,"",VLOOKUP('Xlookup set'!$S585,'Xlookup set'!$A$1:$R$1239,16,FALSE)),"")</f>
        <v/>
      </c>
      <c r="P546" t="str">
        <f t="array" aca="1" ref="P546" ca="1">IFERROR(Y2IF(VLOOKUP('Xlookup set'!$S585,'Xlookup set'!$A$1:$R$1239,17,FALSE)=0,"",VLOOKUP('Xlookup set'!$S585,'Xlookup set'!$A$1:$R$1239,17,FALSE)),"")</f>
        <v/>
      </c>
      <c r="Q546" t="str">
        <f>IFERROR(IF(VLOOKUP('Xlookup set'!$S585,'Xlookup set'!$A$1:$R$1239,18,FALSE)=0,"",VLOOKUP('Xlookup set'!$S585,'Xlookup set'!$A$1:$R$1239,18,FALSE)),"")</f>
        <v/>
      </c>
    </row>
    <row r="547" spans="1:17">
      <c r="A547" t="str">
        <f>IFERROR(VLOOKUP('Xlookup set'!$S547,'Xlookup set'!$A$1:$R$1239,2,FALSE),"")</f>
        <v/>
      </c>
      <c r="B547" t="str">
        <f>IF(I547&lt;&gt;"",ドッグキャリー!$I$2,"")</f>
        <v/>
      </c>
      <c r="C547" t="str">
        <f t="shared" si="18"/>
        <v/>
      </c>
      <c r="D547" t="str">
        <f t="shared" si="19"/>
        <v/>
      </c>
      <c r="H547" s="74" t="str">
        <f>IFERROR(IF(VLOOKUP('Xlookup set'!$S547,'Xlookup set'!$A$1:$R$1239,9,FALSE)=0,"",VLOOKUP('Xlookup set'!$S547,'Xlookup set'!$A$1:$R$1239,9,FALSE)),"")</f>
        <v/>
      </c>
      <c r="I547" t="str">
        <f>IFERROR(IF(VLOOKUP('Xlookup set'!$S547,'Xlookup set'!$A$1:$R$1239,10,FALSE)=0,"",VLOOKUP('Xlookup set'!$S547,'Xlookup set'!$A$1:$R$1239,10,FALSE)),"")</f>
        <v/>
      </c>
      <c r="J547" t="str">
        <f>IFERROR(IF(VLOOKUP('Xlookup set'!$S586,'Xlookup set'!$A$1:$R$1239,11,FALSE)=0,"",VLOOKUP('Xlookup set'!$S586,'Xlookup set'!$A$1:$R$1239,11,FALSE)),"")</f>
        <v/>
      </c>
      <c r="K547" t="str">
        <f>IFERROR(IF(VLOOKUP('Xlookup set'!$S586,'Xlookup set'!$A$1:$R$1239,12,FALSE)=0,"",VLOOKUP('Xlookup set'!$S586,'Xlookup set'!$A$1:$R$1239,12,FALSE)),"")</f>
        <v/>
      </c>
      <c r="L547" t="str">
        <f>IFERROR(IF(VLOOKUP('Xlookup set'!$S586,'Xlookup set'!$A$1:$R$1239,13,FALSE)=0,"",VLOOKUP('Xlookup set'!$S586,'Xlookup set'!$A$1:$R$1239,13,FALSE)),"")</f>
        <v/>
      </c>
      <c r="M547" t="str">
        <f>IFERROR(IF(VLOOKUP('Xlookup set'!$S586,'Xlookup set'!$A$1:$R$1239,14,FALSE)=0,"",VLOOKUP('Xlookup set'!$S586,'Xlookup set'!$A$1:$R$1239,14,FALSE)),"")</f>
        <v/>
      </c>
      <c r="N547" t="str">
        <f>IFERROR(IF(VLOOKUP('Xlookup set'!$S586,'Xlookup set'!$A$1:$R$1239,15,FALSE)=0,"",VLOOKUP('Xlookup set'!$S586,'Xlookup set'!$A$1:$R$1239,15,FALSE)),"")</f>
        <v/>
      </c>
      <c r="O547" t="str">
        <f>IFERROR(IF(VLOOKUP('Xlookup set'!$S586,'Xlookup set'!$A$1:$R$1239,16,FALSE)=0,"",VLOOKUP('Xlookup set'!$S586,'Xlookup set'!$A$1:$R$1239,16,FALSE)),"")</f>
        <v/>
      </c>
      <c r="P547" t="str">
        <f t="array" aca="1" ref="P547" ca="1">IFERROR(Y2IF(VLOOKUP('Xlookup set'!$S586,'Xlookup set'!$A$1:$R$1239,17,FALSE)=0,"",VLOOKUP('Xlookup set'!$S586,'Xlookup set'!$A$1:$R$1239,17,FALSE)),"")</f>
        <v/>
      </c>
      <c r="Q547" t="str">
        <f>IFERROR(IF(VLOOKUP('Xlookup set'!$S586,'Xlookup set'!$A$1:$R$1239,18,FALSE)=0,"",VLOOKUP('Xlookup set'!$S586,'Xlookup set'!$A$1:$R$1239,18,FALSE)),"")</f>
        <v/>
      </c>
    </row>
    <row r="548" spans="1:17">
      <c r="A548" t="str">
        <f>IFERROR(VLOOKUP('Xlookup set'!$S548,'Xlookup set'!$A$1:$R$1239,2,FALSE),"")</f>
        <v/>
      </c>
      <c r="B548" t="str">
        <f>IF(I548&lt;&gt;"",ドッグキャリー!$I$2,"")</f>
        <v/>
      </c>
      <c r="C548" t="str">
        <f t="shared" si="18"/>
        <v/>
      </c>
      <c r="D548" t="str">
        <f t="shared" si="19"/>
        <v/>
      </c>
      <c r="H548" s="74" t="str">
        <f>IFERROR(IF(VLOOKUP('Xlookup set'!$S548,'Xlookup set'!$A$1:$R$1239,9,FALSE)=0,"",VLOOKUP('Xlookup set'!$S548,'Xlookup set'!$A$1:$R$1239,9,FALSE)),"")</f>
        <v/>
      </c>
      <c r="I548" t="str">
        <f>IFERROR(IF(VLOOKUP('Xlookup set'!$S548,'Xlookup set'!$A$1:$R$1239,10,FALSE)=0,"",VLOOKUP('Xlookup set'!$S548,'Xlookup set'!$A$1:$R$1239,10,FALSE)),"")</f>
        <v/>
      </c>
      <c r="J548" t="str">
        <f>IFERROR(IF(VLOOKUP('Xlookup set'!$S587,'Xlookup set'!$A$1:$R$1239,11,FALSE)=0,"",VLOOKUP('Xlookup set'!$S587,'Xlookup set'!$A$1:$R$1239,11,FALSE)),"")</f>
        <v/>
      </c>
      <c r="K548" t="str">
        <f>IFERROR(IF(VLOOKUP('Xlookup set'!$S587,'Xlookup set'!$A$1:$R$1239,12,FALSE)=0,"",VLOOKUP('Xlookup set'!$S587,'Xlookup set'!$A$1:$R$1239,12,FALSE)),"")</f>
        <v/>
      </c>
      <c r="L548" t="str">
        <f>IFERROR(IF(VLOOKUP('Xlookup set'!$S587,'Xlookup set'!$A$1:$R$1239,13,FALSE)=0,"",VLOOKUP('Xlookup set'!$S587,'Xlookup set'!$A$1:$R$1239,13,FALSE)),"")</f>
        <v/>
      </c>
      <c r="M548" t="str">
        <f>IFERROR(IF(VLOOKUP('Xlookup set'!$S587,'Xlookup set'!$A$1:$R$1239,14,FALSE)=0,"",VLOOKUP('Xlookup set'!$S587,'Xlookup set'!$A$1:$R$1239,14,FALSE)),"")</f>
        <v/>
      </c>
      <c r="N548" t="str">
        <f>IFERROR(IF(VLOOKUP('Xlookup set'!$S587,'Xlookup set'!$A$1:$R$1239,15,FALSE)=0,"",VLOOKUP('Xlookup set'!$S587,'Xlookup set'!$A$1:$R$1239,15,FALSE)),"")</f>
        <v/>
      </c>
      <c r="O548" t="str">
        <f>IFERROR(IF(VLOOKUP('Xlookup set'!$S587,'Xlookup set'!$A$1:$R$1239,16,FALSE)=0,"",VLOOKUP('Xlookup set'!$S587,'Xlookup set'!$A$1:$R$1239,16,FALSE)),"")</f>
        <v/>
      </c>
      <c r="P548" t="str">
        <f t="array" aca="1" ref="P548" ca="1">IFERROR(Y2IF(VLOOKUP('Xlookup set'!$S587,'Xlookup set'!$A$1:$R$1239,17,FALSE)=0,"",VLOOKUP('Xlookup set'!$S587,'Xlookup set'!$A$1:$R$1239,17,FALSE)),"")</f>
        <v/>
      </c>
      <c r="Q548" t="str">
        <f>IFERROR(IF(VLOOKUP('Xlookup set'!$S587,'Xlookup set'!$A$1:$R$1239,18,FALSE)=0,"",VLOOKUP('Xlookup set'!$S587,'Xlookup set'!$A$1:$R$1239,18,FALSE)),"")</f>
        <v/>
      </c>
    </row>
    <row r="549" spans="1:17">
      <c r="A549" t="str">
        <f>IFERROR(VLOOKUP('Xlookup set'!$S549,'Xlookup set'!$A$1:$R$1239,2,FALSE),"")</f>
        <v/>
      </c>
      <c r="B549" t="str">
        <f>IF(I549&lt;&gt;"",ドッグキャリー!$I$2,"")</f>
        <v/>
      </c>
      <c r="C549" t="str">
        <f t="shared" si="18"/>
        <v/>
      </c>
      <c r="D549" t="str">
        <f t="shared" si="19"/>
        <v/>
      </c>
      <c r="H549" s="74" t="str">
        <f>IFERROR(IF(VLOOKUP('Xlookup set'!$S549,'Xlookup set'!$A$1:$R$1239,9,FALSE)=0,"",VLOOKUP('Xlookup set'!$S549,'Xlookup set'!$A$1:$R$1239,9,FALSE)),"")</f>
        <v/>
      </c>
      <c r="I549" t="str">
        <f>IFERROR(IF(VLOOKUP('Xlookup set'!$S549,'Xlookup set'!$A$1:$R$1239,10,FALSE)=0,"",VLOOKUP('Xlookup set'!$S549,'Xlookup set'!$A$1:$R$1239,10,FALSE)),"")</f>
        <v/>
      </c>
      <c r="J549" t="str">
        <f>IFERROR(IF(VLOOKUP('Xlookup set'!$S588,'Xlookup set'!$A$1:$R$1239,11,FALSE)=0,"",VLOOKUP('Xlookup set'!$S588,'Xlookup set'!$A$1:$R$1239,11,FALSE)),"")</f>
        <v/>
      </c>
      <c r="K549" t="str">
        <f>IFERROR(IF(VLOOKUP('Xlookup set'!$S588,'Xlookup set'!$A$1:$R$1239,12,FALSE)=0,"",VLOOKUP('Xlookup set'!$S588,'Xlookup set'!$A$1:$R$1239,12,FALSE)),"")</f>
        <v/>
      </c>
      <c r="L549" t="str">
        <f>IFERROR(IF(VLOOKUP('Xlookup set'!$S588,'Xlookup set'!$A$1:$R$1239,13,FALSE)=0,"",VLOOKUP('Xlookup set'!$S588,'Xlookup set'!$A$1:$R$1239,13,FALSE)),"")</f>
        <v/>
      </c>
      <c r="M549" t="str">
        <f>IFERROR(IF(VLOOKUP('Xlookup set'!$S588,'Xlookup set'!$A$1:$R$1239,14,FALSE)=0,"",VLOOKUP('Xlookup set'!$S588,'Xlookup set'!$A$1:$R$1239,14,FALSE)),"")</f>
        <v/>
      </c>
      <c r="N549" t="str">
        <f>IFERROR(IF(VLOOKUP('Xlookup set'!$S588,'Xlookup set'!$A$1:$R$1239,15,FALSE)=0,"",VLOOKUP('Xlookup set'!$S588,'Xlookup set'!$A$1:$R$1239,15,FALSE)),"")</f>
        <v/>
      </c>
      <c r="O549" t="str">
        <f>IFERROR(IF(VLOOKUP('Xlookup set'!$S588,'Xlookup set'!$A$1:$R$1239,16,FALSE)=0,"",VLOOKUP('Xlookup set'!$S588,'Xlookup set'!$A$1:$R$1239,16,FALSE)),"")</f>
        <v/>
      </c>
      <c r="P549" t="str">
        <f t="array" aca="1" ref="P549" ca="1">IFERROR(Y2IF(VLOOKUP('Xlookup set'!$S588,'Xlookup set'!$A$1:$R$1239,17,FALSE)=0,"",VLOOKUP('Xlookup set'!$S588,'Xlookup set'!$A$1:$R$1239,17,FALSE)),"")</f>
        <v/>
      </c>
      <c r="Q549" t="str">
        <f>IFERROR(IF(VLOOKUP('Xlookup set'!$S588,'Xlookup set'!$A$1:$R$1239,18,FALSE)=0,"",VLOOKUP('Xlookup set'!$S588,'Xlookup set'!$A$1:$R$1239,18,FALSE)),"")</f>
        <v/>
      </c>
    </row>
    <row r="550" spans="1:17">
      <c r="A550" t="str">
        <f>IFERROR(VLOOKUP('Xlookup set'!$S550,'Xlookup set'!$A$1:$R$1239,2,FALSE),"")</f>
        <v/>
      </c>
      <c r="B550" t="str">
        <f>IF(I550&lt;&gt;"",ドッグキャリー!$I$2,"")</f>
        <v/>
      </c>
      <c r="C550" t="str">
        <f t="shared" si="18"/>
        <v/>
      </c>
      <c r="D550" t="str">
        <f t="shared" si="19"/>
        <v/>
      </c>
      <c r="H550" s="74" t="str">
        <f>IFERROR(IF(VLOOKUP('Xlookup set'!$S550,'Xlookup set'!$A$1:$R$1239,9,FALSE)=0,"",VLOOKUP('Xlookup set'!$S550,'Xlookup set'!$A$1:$R$1239,9,FALSE)),"")</f>
        <v/>
      </c>
      <c r="I550" t="str">
        <f>IFERROR(IF(VLOOKUP('Xlookup set'!$S550,'Xlookup set'!$A$1:$R$1239,10,FALSE)=0,"",VLOOKUP('Xlookup set'!$S550,'Xlookup set'!$A$1:$R$1239,10,FALSE)),"")</f>
        <v/>
      </c>
      <c r="J550" t="str">
        <f>IFERROR(IF(VLOOKUP('Xlookup set'!$S589,'Xlookup set'!$A$1:$R$1239,11,FALSE)=0,"",VLOOKUP('Xlookup set'!$S589,'Xlookup set'!$A$1:$R$1239,11,FALSE)),"")</f>
        <v/>
      </c>
      <c r="K550" t="str">
        <f>IFERROR(IF(VLOOKUP('Xlookup set'!$S589,'Xlookup set'!$A$1:$R$1239,12,FALSE)=0,"",VLOOKUP('Xlookup set'!$S589,'Xlookup set'!$A$1:$R$1239,12,FALSE)),"")</f>
        <v/>
      </c>
      <c r="L550" t="str">
        <f>IFERROR(IF(VLOOKUP('Xlookup set'!$S589,'Xlookup set'!$A$1:$R$1239,13,FALSE)=0,"",VLOOKUP('Xlookup set'!$S589,'Xlookup set'!$A$1:$R$1239,13,FALSE)),"")</f>
        <v/>
      </c>
      <c r="M550" t="str">
        <f>IFERROR(IF(VLOOKUP('Xlookup set'!$S589,'Xlookup set'!$A$1:$R$1239,14,FALSE)=0,"",VLOOKUP('Xlookup set'!$S589,'Xlookup set'!$A$1:$R$1239,14,FALSE)),"")</f>
        <v/>
      </c>
      <c r="N550" t="str">
        <f>IFERROR(IF(VLOOKUP('Xlookup set'!$S589,'Xlookup set'!$A$1:$R$1239,15,FALSE)=0,"",VLOOKUP('Xlookup set'!$S589,'Xlookup set'!$A$1:$R$1239,15,FALSE)),"")</f>
        <v/>
      </c>
      <c r="O550" t="str">
        <f>IFERROR(IF(VLOOKUP('Xlookup set'!$S589,'Xlookup set'!$A$1:$R$1239,16,FALSE)=0,"",VLOOKUP('Xlookup set'!$S589,'Xlookup set'!$A$1:$R$1239,16,FALSE)),"")</f>
        <v/>
      </c>
      <c r="P550" t="str">
        <f t="array" aca="1" ref="P550" ca="1">IFERROR(Y2IF(VLOOKUP('Xlookup set'!$S589,'Xlookup set'!$A$1:$R$1239,17,FALSE)=0,"",VLOOKUP('Xlookup set'!$S589,'Xlookup set'!$A$1:$R$1239,17,FALSE)),"")</f>
        <v/>
      </c>
      <c r="Q550" t="str">
        <f>IFERROR(IF(VLOOKUP('Xlookup set'!$S589,'Xlookup set'!$A$1:$R$1239,18,FALSE)=0,"",VLOOKUP('Xlookup set'!$S589,'Xlookup set'!$A$1:$R$1239,18,FALSE)),"")</f>
        <v/>
      </c>
    </row>
    <row r="551" spans="1:17">
      <c r="A551" t="str">
        <f>IFERROR(VLOOKUP('Xlookup set'!$S551,'Xlookup set'!$A$1:$R$1239,2,FALSE),"")</f>
        <v/>
      </c>
      <c r="B551" t="str">
        <f>IF(I551&lt;&gt;"",ドッグキャリー!$I$2,"")</f>
        <v/>
      </c>
      <c r="C551" t="str">
        <f t="shared" si="18"/>
        <v/>
      </c>
      <c r="D551" t="str">
        <f t="shared" si="19"/>
        <v/>
      </c>
      <c r="H551" s="74" t="str">
        <f>IFERROR(IF(VLOOKUP('Xlookup set'!$S551,'Xlookup set'!$A$1:$R$1239,9,FALSE)=0,"",VLOOKUP('Xlookup set'!$S551,'Xlookup set'!$A$1:$R$1239,9,FALSE)),"")</f>
        <v/>
      </c>
      <c r="I551" t="str">
        <f>IFERROR(IF(VLOOKUP('Xlookup set'!$S551,'Xlookup set'!$A$1:$R$1239,10,FALSE)=0,"",VLOOKUP('Xlookup set'!$S551,'Xlookup set'!$A$1:$R$1239,10,FALSE)),"")</f>
        <v/>
      </c>
      <c r="J551" t="str">
        <f>IFERROR(IF(VLOOKUP('Xlookup set'!$S590,'Xlookup set'!$A$1:$R$1239,11,FALSE)=0,"",VLOOKUP('Xlookup set'!$S590,'Xlookup set'!$A$1:$R$1239,11,FALSE)),"")</f>
        <v/>
      </c>
      <c r="K551" t="str">
        <f>IFERROR(IF(VLOOKUP('Xlookup set'!$S590,'Xlookup set'!$A$1:$R$1239,12,FALSE)=0,"",VLOOKUP('Xlookup set'!$S590,'Xlookup set'!$A$1:$R$1239,12,FALSE)),"")</f>
        <v/>
      </c>
      <c r="L551" t="str">
        <f>IFERROR(IF(VLOOKUP('Xlookup set'!$S590,'Xlookup set'!$A$1:$R$1239,13,FALSE)=0,"",VLOOKUP('Xlookup set'!$S590,'Xlookup set'!$A$1:$R$1239,13,FALSE)),"")</f>
        <v/>
      </c>
      <c r="M551" t="str">
        <f>IFERROR(IF(VLOOKUP('Xlookup set'!$S590,'Xlookup set'!$A$1:$R$1239,14,FALSE)=0,"",VLOOKUP('Xlookup set'!$S590,'Xlookup set'!$A$1:$R$1239,14,FALSE)),"")</f>
        <v/>
      </c>
      <c r="N551" t="str">
        <f>IFERROR(IF(VLOOKUP('Xlookup set'!$S590,'Xlookup set'!$A$1:$R$1239,15,FALSE)=0,"",VLOOKUP('Xlookup set'!$S590,'Xlookup set'!$A$1:$R$1239,15,FALSE)),"")</f>
        <v/>
      </c>
      <c r="O551" t="str">
        <f>IFERROR(IF(VLOOKUP('Xlookup set'!$S590,'Xlookup set'!$A$1:$R$1239,16,FALSE)=0,"",VLOOKUP('Xlookup set'!$S590,'Xlookup set'!$A$1:$R$1239,16,FALSE)),"")</f>
        <v/>
      </c>
      <c r="P551" t="str">
        <f t="array" aca="1" ref="P551" ca="1">IFERROR(Y2IF(VLOOKUP('Xlookup set'!$S590,'Xlookup set'!$A$1:$R$1239,17,FALSE)=0,"",VLOOKUP('Xlookup set'!$S590,'Xlookup set'!$A$1:$R$1239,17,FALSE)),"")</f>
        <v/>
      </c>
      <c r="Q551" t="str">
        <f>IFERROR(IF(VLOOKUP('Xlookup set'!$S590,'Xlookup set'!$A$1:$R$1239,18,FALSE)=0,"",VLOOKUP('Xlookup set'!$S590,'Xlookup set'!$A$1:$R$1239,18,FALSE)),"")</f>
        <v/>
      </c>
    </row>
    <row r="552" spans="1:17">
      <c r="A552" t="str">
        <f>IFERROR(VLOOKUP('Xlookup set'!$S552,'Xlookup set'!$A$1:$R$1239,2,FALSE),"")</f>
        <v/>
      </c>
      <c r="B552" t="str">
        <f>IF(I552&lt;&gt;"",ドッグキャリー!$I$2,"")</f>
        <v/>
      </c>
      <c r="C552" t="str">
        <f t="shared" si="18"/>
        <v/>
      </c>
      <c r="D552" t="str">
        <f t="shared" si="19"/>
        <v/>
      </c>
      <c r="H552" s="74" t="str">
        <f>IFERROR(IF(VLOOKUP('Xlookup set'!$S552,'Xlookup set'!$A$1:$R$1239,9,FALSE)=0,"",VLOOKUP('Xlookup set'!$S552,'Xlookup set'!$A$1:$R$1239,9,FALSE)),"")</f>
        <v/>
      </c>
      <c r="I552" t="str">
        <f>IFERROR(IF(VLOOKUP('Xlookup set'!$S552,'Xlookup set'!$A$1:$R$1239,10,FALSE)=0,"",VLOOKUP('Xlookup set'!$S552,'Xlookup set'!$A$1:$R$1239,10,FALSE)),"")</f>
        <v/>
      </c>
      <c r="J552" t="str">
        <f>IFERROR(IF(VLOOKUP('Xlookup set'!$S591,'Xlookup set'!$A$1:$R$1239,11,FALSE)=0,"",VLOOKUP('Xlookup set'!$S591,'Xlookup set'!$A$1:$R$1239,11,FALSE)),"")</f>
        <v/>
      </c>
      <c r="K552" t="str">
        <f>IFERROR(IF(VLOOKUP('Xlookup set'!$S591,'Xlookup set'!$A$1:$R$1239,12,FALSE)=0,"",VLOOKUP('Xlookup set'!$S591,'Xlookup set'!$A$1:$R$1239,12,FALSE)),"")</f>
        <v/>
      </c>
      <c r="L552" t="str">
        <f>IFERROR(IF(VLOOKUP('Xlookup set'!$S591,'Xlookup set'!$A$1:$R$1239,13,FALSE)=0,"",VLOOKUP('Xlookup set'!$S591,'Xlookup set'!$A$1:$R$1239,13,FALSE)),"")</f>
        <v/>
      </c>
      <c r="M552" t="str">
        <f>IFERROR(IF(VLOOKUP('Xlookup set'!$S591,'Xlookup set'!$A$1:$R$1239,14,FALSE)=0,"",VLOOKUP('Xlookup set'!$S591,'Xlookup set'!$A$1:$R$1239,14,FALSE)),"")</f>
        <v/>
      </c>
      <c r="N552" t="str">
        <f>IFERROR(IF(VLOOKUP('Xlookup set'!$S591,'Xlookup set'!$A$1:$R$1239,15,FALSE)=0,"",VLOOKUP('Xlookup set'!$S591,'Xlookup set'!$A$1:$R$1239,15,FALSE)),"")</f>
        <v/>
      </c>
      <c r="O552" t="str">
        <f>IFERROR(IF(VLOOKUP('Xlookup set'!$S591,'Xlookup set'!$A$1:$R$1239,16,FALSE)=0,"",VLOOKUP('Xlookup set'!$S591,'Xlookup set'!$A$1:$R$1239,16,FALSE)),"")</f>
        <v/>
      </c>
      <c r="P552" t="str">
        <f t="array" aca="1" ref="P552" ca="1">IFERROR(Y2IF(VLOOKUP('Xlookup set'!$S591,'Xlookup set'!$A$1:$R$1239,17,FALSE)=0,"",VLOOKUP('Xlookup set'!$S591,'Xlookup set'!$A$1:$R$1239,17,FALSE)),"")</f>
        <v/>
      </c>
      <c r="Q552" t="str">
        <f>IFERROR(IF(VLOOKUP('Xlookup set'!$S591,'Xlookup set'!$A$1:$R$1239,18,FALSE)=0,"",VLOOKUP('Xlookup set'!$S591,'Xlookup set'!$A$1:$R$1239,18,FALSE)),"")</f>
        <v/>
      </c>
    </row>
    <row r="553" spans="1:17">
      <c r="A553" t="str">
        <f>IFERROR(VLOOKUP('Xlookup set'!$S553,'Xlookup set'!$A$1:$R$1239,2,FALSE),"")</f>
        <v/>
      </c>
      <c r="B553" t="str">
        <f>IF(I553&lt;&gt;"",ドッグキャリー!$I$2,"")</f>
        <v/>
      </c>
      <c r="C553" t="str">
        <f t="shared" si="18"/>
        <v/>
      </c>
      <c r="D553" t="str">
        <f t="shared" si="19"/>
        <v/>
      </c>
      <c r="H553" s="74" t="str">
        <f>IFERROR(IF(VLOOKUP('Xlookup set'!$S553,'Xlookup set'!$A$1:$R$1239,9,FALSE)=0,"",VLOOKUP('Xlookup set'!$S553,'Xlookup set'!$A$1:$R$1239,9,FALSE)),"")</f>
        <v/>
      </c>
      <c r="I553" t="str">
        <f>IFERROR(IF(VLOOKUP('Xlookup set'!$S553,'Xlookup set'!$A$1:$R$1239,10,FALSE)=0,"",VLOOKUP('Xlookup set'!$S553,'Xlookup set'!$A$1:$R$1239,10,FALSE)),"")</f>
        <v/>
      </c>
      <c r="J553" t="str">
        <f>IFERROR(IF(VLOOKUP('Xlookup set'!$S592,'Xlookup set'!$A$1:$R$1239,11,FALSE)=0,"",VLOOKUP('Xlookup set'!$S592,'Xlookup set'!$A$1:$R$1239,11,FALSE)),"")</f>
        <v/>
      </c>
      <c r="K553" t="str">
        <f>IFERROR(IF(VLOOKUP('Xlookup set'!$S592,'Xlookup set'!$A$1:$R$1239,12,FALSE)=0,"",VLOOKUP('Xlookup set'!$S592,'Xlookup set'!$A$1:$R$1239,12,FALSE)),"")</f>
        <v/>
      </c>
      <c r="L553" t="str">
        <f>IFERROR(IF(VLOOKUP('Xlookup set'!$S592,'Xlookup set'!$A$1:$R$1239,13,FALSE)=0,"",VLOOKUP('Xlookup set'!$S592,'Xlookup set'!$A$1:$R$1239,13,FALSE)),"")</f>
        <v/>
      </c>
      <c r="M553" t="str">
        <f>IFERROR(IF(VLOOKUP('Xlookup set'!$S592,'Xlookup set'!$A$1:$R$1239,14,FALSE)=0,"",VLOOKUP('Xlookup set'!$S592,'Xlookup set'!$A$1:$R$1239,14,FALSE)),"")</f>
        <v/>
      </c>
      <c r="N553" t="str">
        <f>IFERROR(IF(VLOOKUP('Xlookup set'!$S592,'Xlookup set'!$A$1:$R$1239,15,FALSE)=0,"",VLOOKUP('Xlookup set'!$S592,'Xlookup set'!$A$1:$R$1239,15,FALSE)),"")</f>
        <v/>
      </c>
      <c r="O553" t="str">
        <f>IFERROR(IF(VLOOKUP('Xlookup set'!$S592,'Xlookup set'!$A$1:$R$1239,16,FALSE)=0,"",VLOOKUP('Xlookup set'!$S592,'Xlookup set'!$A$1:$R$1239,16,FALSE)),"")</f>
        <v/>
      </c>
      <c r="P553" t="str">
        <f t="array" aca="1" ref="P553" ca="1">IFERROR(Y2IF(VLOOKUP('Xlookup set'!$S592,'Xlookup set'!$A$1:$R$1239,17,FALSE)=0,"",VLOOKUP('Xlookup set'!$S592,'Xlookup set'!$A$1:$R$1239,17,FALSE)),"")</f>
        <v/>
      </c>
      <c r="Q553" t="str">
        <f>IFERROR(IF(VLOOKUP('Xlookup set'!$S592,'Xlookup set'!$A$1:$R$1239,18,FALSE)=0,"",VLOOKUP('Xlookup set'!$S592,'Xlookup set'!$A$1:$R$1239,18,FALSE)),"")</f>
        <v/>
      </c>
    </row>
    <row r="554" spans="1:17">
      <c r="A554" t="str">
        <f>IFERROR(VLOOKUP('Xlookup set'!$S554,'Xlookup set'!$A$1:$R$1239,2,FALSE),"")</f>
        <v/>
      </c>
      <c r="B554" t="str">
        <f>IF(I554&lt;&gt;"",ドッグキャリー!$I$2,"")</f>
        <v/>
      </c>
      <c r="C554" t="str">
        <f t="shared" si="18"/>
        <v/>
      </c>
      <c r="D554" t="str">
        <f t="shared" si="19"/>
        <v/>
      </c>
      <c r="H554" s="74" t="str">
        <f>IFERROR(IF(VLOOKUP('Xlookup set'!$S554,'Xlookup set'!$A$1:$R$1239,9,FALSE)=0,"",VLOOKUP('Xlookup set'!$S554,'Xlookup set'!$A$1:$R$1239,9,FALSE)),"")</f>
        <v/>
      </c>
      <c r="I554" t="str">
        <f>IFERROR(IF(VLOOKUP('Xlookup set'!$S554,'Xlookup set'!$A$1:$R$1239,10,FALSE)=0,"",VLOOKUP('Xlookup set'!$S554,'Xlookup set'!$A$1:$R$1239,10,FALSE)),"")</f>
        <v/>
      </c>
      <c r="J554" t="str">
        <f>IFERROR(IF(VLOOKUP('Xlookup set'!$S593,'Xlookup set'!$A$1:$R$1239,11,FALSE)=0,"",VLOOKUP('Xlookup set'!$S593,'Xlookup set'!$A$1:$R$1239,11,FALSE)),"")</f>
        <v/>
      </c>
      <c r="K554" t="str">
        <f>IFERROR(IF(VLOOKUP('Xlookup set'!$S593,'Xlookup set'!$A$1:$R$1239,12,FALSE)=0,"",VLOOKUP('Xlookup set'!$S593,'Xlookup set'!$A$1:$R$1239,12,FALSE)),"")</f>
        <v/>
      </c>
      <c r="L554" t="str">
        <f>IFERROR(IF(VLOOKUP('Xlookup set'!$S593,'Xlookup set'!$A$1:$R$1239,13,FALSE)=0,"",VLOOKUP('Xlookup set'!$S593,'Xlookup set'!$A$1:$R$1239,13,FALSE)),"")</f>
        <v/>
      </c>
      <c r="M554" t="str">
        <f>IFERROR(IF(VLOOKUP('Xlookup set'!$S593,'Xlookup set'!$A$1:$R$1239,14,FALSE)=0,"",VLOOKUP('Xlookup set'!$S593,'Xlookup set'!$A$1:$R$1239,14,FALSE)),"")</f>
        <v/>
      </c>
      <c r="N554" t="str">
        <f>IFERROR(IF(VLOOKUP('Xlookup set'!$S593,'Xlookup set'!$A$1:$R$1239,15,FALSE)=0,"",VLOOKUP('Xlookup set'!$S593,'Xlookup set'!$A$1:$R$1239,15,FALSE)),"")</f>
        <v/>
      </c>
      <c r="O554" t="str">
        <f>IFERROR(IF(VLOOKUP('Xlookup set'!$S593,'Xlookup set'!$A$1:$R$1239,16,FALSE)=0,"",VLOOKUP('Xlookup set'!$S593,'Xlookup set'!$A$1:$R$1239,16,FALSE)),"")</f>
        <v/>
      </c>
      <c r="P554" t="str">
        <f t="array" aca="1" ref="P554" ca="1">IFERROR(Y2IF(VLOOKUP('Xlookup set'!$S593,'Xlookup set'!$A$1:$R$1239,17,FALSE)=0,"",VLOOKUP('Xlookup set'!$S593,'Xlookup set'!$A$1:$R$1239,17,FALSE)),"")</f>
        <v/>
      </c>
      <c r="Q554" t="str">
        <f>IFERROR(IF(VLOOKUP('Xlookup set'!$S593,'Xlookup set'!$A$1:$R$1239,18,FALSE)=0,"",VLOOKUP('Xlookup set'!$S593,'Xlookup set'!$A$1:$R$1239,18,FALSE)),"")</f>
        <v/>
      </c>
    </row>
    <row r="555" spans="1:17">
      <c r="A555" t="str">
        <f>IFERROR(VLOOKUP('Xlookup set'!$S555,'Xlookup set'!$A$1:$R$1239,2,FALSE),"")</f>
        <v/>
      </c>
      <c r="B555" t="str">
        <f>IF(I555&lt;&gt;"",ドッグキャリー!$I$2,"")</f>
        <v/>
      </c>
      <c r="C555" t="str">
        <f t="shared" si="18"/>
        <v/>
      </c>
      <c r="D555" t="str">
        <f t="shared" si="19"/>
        <v/>
      </c>
      <c r="H555" s="74" t="str">
        <f>IFERROR(IF(VLOOKUP('Xlookup set'!$S555,'Xlookup set'!$A$1:$R$1239,9,FALSE)=0,"",VLOOKUP('Xlookup set'!$S555,'Xlookup set'!$A$1:$R$1239,9,FALSE)),"")</f>
        <v/>
      </c>
      <c r="I555" t="str">
        <f>IFERROR(IF(VLOOKUP('Xlookup set'!$S555,'Xlookup set'!$A$1:$R$1239,10,FALSE)=0,"",VLOOKUP('Xlookup set'!$S555,'Xlookup set'!$A$1:$R$1239,10,FALSE)),"")</f>
        <v/>
      </c>
      <c r="J555" t="str">
        <f>IFERROR(IF(VLOOKUP('Xlookup set'!$S594,'Xlookup set'!$A$1:$R$1239,11,FALSE)=0,"",VLOOKUP('Xlookup set'!$S594,'Xlookup set'!$A$1:$R$1239,11,FALSE)),"")</f>
        <v/>
      </c>
      <c r="K555" t="str">
        <f>IFERROR(IF(VLOOKUP('Xlookup set'!$S594,'Xlookup set'!$A$1:$R$1239,12,FALSE)=0,"",VLOOKUP('Xlookup set'!$S594,'Xlookup set'!$A$1:$R$1239,12,FALSE)),"")</f>
        <v/>
      </c>
      <c r="L555" t="str">
        <f>IFERROR(IF(VLOOKUP('Xlookup set'!$S594,'Xlookup set'!$A$1:$R$1239,13,FALSE)=0,"",VLOOKUP('Xlookup set'!$S594,'Xlookup set'!$A$1:$R$1239,13,FALSE)),"")</f>
        <v/>
      </c>
      <c r="M555" t="str">
        <f>IFERROR(IF(VLOOKUP('Xlookup set'!$S594,'Xlookup set'!$A$1:$R$1239,14,FALSE)=0,"",VLOOKUP('Xlookup set'!$S594,'Xlookup set'!$A$1:$R$1239,14,FALSE)),"")</f>
        <v/>
      </c>
      <c r="N555" t="str">
        <f>IFERROR(IF(VLOOKUP('Xlookup set'!$S594,'Xlookup set'!$A$1:$R$1239,15,FALSE)=0,"",VLOOKUP('Xlookup set'!$S594,'Xlookup set'!$A$1:$R$1239,15,FALSE)),"")</f>
        <v/>
      </c>
      <c r="O555" t="str">
        <f>IFERROR(IF(VLOOKUP('Xlookup set'!$S594,'Xlookup set'!$A$1:$R$1239,16,FALSE)=0,"",VLOOKUP('Xlookup set'!$S594,'Xlookup set'!$A$1:$R$1239,16,FALSE)),"")</f>
        <v/>
      </c>
      <c r="P555" t="str">
        <f t="array" aca="1" ref="P555" ca="1">IFERROR(Y2IF(VLOOKUP('Xlookup set'!$S594,'Xlookup set'!$A$1:$R$1239,17,FALSE)=0,"",VLOOKUP('Xlookup set'!$S594,'Xlookup set'!$A$1:$R$1239,17,FALSE)),"")</f>
        <v/>
      </c>
      <c r="Q555" t="str">
        <f>IFERROR(IF(VLOOKUP('Xlookup set'!$S594,'Xlookup set'!$A$1:$R$1239,18,FALSE)=0,"",VLOOKUP('Xlookup set'!$S594,'Xlookup set'!$A$1:$R$1239,18,FALSE)),"")</f>
        <v/>
      </c>
    </row>
    <row r="556" spans="1:17">
      <c r="A556" t="str">
        <f>IFERROR(VLOOKUP('Xlookup set'!$S556,'Xlookup set'!$A$1:$R$1239,2,FALSE),"")</f>
        <v/>
      </c>
      <c r="B556" t="str">
        <f>IF(I556&lt;&gt;"",ドッグキャリー!$I$2,"")</f>
        <v/>
      </c>
      <c r="C556" t="str">
        <f t="shared" si="18"/>
        <v/>
      </c>
      <c r="D556" t="str">
        <f t="shared" si="19"/>
        <v/>
      </c>
      <c r="H556" s="74" t="str">
        <f>IFERROR(IF(VLOOKUP('Xlookup set'!$S556,'Xlookup set'!$A$1:$R$1239,9,FALSE)=0,"",VLOOKUP('Xlookup set'!$S556,'Xlookup set'!$A$1:$R$1239,9,FALSE)),"")</f>
        <v/>
      </c>
      <c r="I556" t="str">
        <f>IFERROR(IF(VLOOKUP('Xlookup set'!$S556,'Xlookup set'!$A$1:$R$1239,10,FALSE)=0,"",VLOOKUP('Xlookup set'!$S556,'Xlookup set'!$A$1:$R$1239,10,FALSE)),"")</f>
        <v/>
      </c>
      <c r="J556" t="str">
        <f>IFERROR(IF(VLOOKUP('Xlookup set'!$S595,'Xlookup set'!$A$1:$R$1239,11,FALSE)=0,"",VLOOKUP('Xlookup set'!$S595,'Xlookup set'!$A$1:$R$1239,11,FALSE)),"")</f>
        <v/>
      </c>
      <c r="K556" t="str">
        <f>IFERROR(IF(VLOOKUP('Xlookup set'!$S595,'Xlookup set'!$A$1:$R$1239,12,FALSE)=0,"",VLOOKUP('Xlookup set'!$S595,'Xlookup set'!$A$1:$R$1239,12,FALSE)),"")</f>
        <v/>
      </c>
      <c r="L556" t="str">
        <f>IFERROR(IF(VLOOKUP('Xlookup set'!$S595,'Xlookup set'!$A$1:$R$1239,13,FALSE)=0,"",VLOOKUP('Xlookup set'!$S595,'Xlookup set'!$A$1:$R$1239,13,FALSE)),"")</f>
        <v/>
      </c>
      <c r="M556" t="str">
        <f>IFERROR(IF(VLOOKUP('Xlookup set'!$S595,'Xlookup set'!$A$1:$R$1239,14,FALSE)=0,"",VLOOKUP('Xlookup set'!$S595,'Xlookup set'!$A$1:$R$1239,14,FALSE)),"")</f>
        <v/>
      </c>
      <c r="N556" t="str">
        <f>IFERROR(IF(VLOOKUP('Xlookup set'!$S595,'Xlookup set'!$A$1:$R$1239,15,FALSE)=0,"",VLOOKUP('Xlookup set'!$S595,'Xlookup set'!$A$1:$R$1239,15,FALSE)),"")</f>
        <v/>
      </c>
      <c r="O556" t="str">
        <f>IFERROR(IF(VLOOKUP('Xlookup set'!$S595,'Xlookup set'!$A$1:$R$1239,16,FALSE)=0,"",VLOOKUP('Xlookup set'!$S595,'Xlookup set'!$A$1:$R$1239,16,FALSE)),"")</f>
        <v/>
      </c>
      <c r="P556" t="str">
        <f t="array" aca="1" ref="P556" ca="1">IFERROR(Y2IF(VLOOKUP('Xlookup set'!$S595,'Xlookup set'!$A$1:$R$1239,17,FALSE)=0,"",VLOOKUP('Xlookup set'!$S595,'Xlookup set'!$A$1:$R$1239,17,FALSE)),"")</f>
        <v/>
      </c>
      <c r="Q556" t="str">
        <f>IFERROR(IF(VLOOKUP('Xlookup set'!$S595,'Xlookup set'!$A$1:$R$1239,18,FALSE)=0,"",VLOOKUP('Xlookup set'!$S595,'Xlookup set'!$A$1:$R$1239,18,FALSE)),"")</f>
        <v/>
      </c>
    </row>
    <row r="557" spans="1:17">
      <c r="A557" t="str">
        <f>IFERROR(VLOOKUP('Xlookup set'!$S557,'Xlookup set'!$A$1:$R$1239,2,FALSE),"")</f>
        <v/>
      </c>
      <c r="B557" t="str">
        <f>IF(I557&lt;&gt;"",ドッグキャリー!$I$2,"")</f>
        <v/>
      </c>
      <c r="C557" t="str">
        <f t="shared" si="18"/>
        <v/>
      </c>
      <c r="D557" t="str">
        <f t="shared" si="19"/>
        <v/>
      </c>
      <c r="H557" s="74" t="str">
        <f>IFERROR(IF(VLOOKUP('Xlookup set'!$S557,'Xlookup set'!$A$1:$R$1239,9,FALSE)=0,"",VLOOKUP('Xlookup set'!$S557,'Xlookup set'!$A$1:$R$1239,9,FALSE)),"")</f>
        <v/>
      </c>
      <c r="I557" t="str">
        <f>IFERROR(IF(VLOOKUP('Xlookup set'!$S557,'Xlookup set'!$A$1:$R$1239,10,FALSE)=0,"",VLOOKUP('Xlookup set'!$S557,'Xlookup set'!$A$1:$R$1239,10,FALSE)),"")</f>
        <v/>
      </c>
      <c r="J557" t="str">
        <f>IFERROR(IF(VLOOKUP('Xlookup set'!$S596,'Xlookup set'!$A$1:$R$1239,11,FALSE)=0,"",VLOOKUP('Xlookup set'!$S596,'Xlookup set'!$A$1:$R$1239,11,FALSE)),"")</f>
        <v/>
      </c>
      <c r="K557" t="str">
        <f>IFERROR(IF(VLOOKUP('Xlookup set'!$S596,'Xlookup set'!$A$1:$R$1239,12,FALSE)=0,"",VLOOKUP('Xlookup set'!$S596,'Xlookup set'!$A$1:$R$1239,12,FALSE)),"")</f>
        <v/>
      </c>
      <c r="L557" t="str">
        <f>IFERROR(IF(VLOOKUP('Xlookup set'!$S596,'Xlookup set'!$A$1:$R$1239,13,FALSE)=0,"",VLOOKUP('Xlookup set'!$S596,'Xlookup set'!$A$1:$R$1239,13,FALSE)),"")</f>
        <v/>
      </c>
      <c r="M557" t="str">
        <f>IFERROR(IF(VLOOKUP('Xlookup set'!$S596,'Xlookup set'!$A$1:$R$1239,14,FALSE)=0,"",VLOOKUP('Xlookup set'!$S596,'Xlookup set'!$A$1:$R$1239,14,FALSE)),"")</f>
        <v/>
      </c>
      <c r="N557" t="str">
        <f>IFERROR(IF(VLOOKUP('Xlookup set'!$S596,'Xlookup set'!$A$1:$R$1239,15,FALSE)=0,"",VLOOKUP('Xlookup set'!$S596,'Xlookup set'!$A$1:$R$1239,15,FALSE)),"")</f>
        <v/>
      </c>
      <c r="O557" t="str">
        <f>IFERROR(IF(VLOOKUP('Xlookup set'!$S596,'Xlookup set'!$A$1:$R$1239,16,FALSE)=0,"",VLOOKUP('Xlookup set'!$S596,'Xlookup set'!$A$1:$R$1239,16,FALSE)),"")</f>
        <v/>
      </c>
      <c r="P557" t="str">
        <f t="array" aca="1" ref="P557" ca="1">IFERROR(Y2IF(VLOOKUP('Xlookup set'!$S596,'Xlookup set'!$A$1:$R$1239,17,FALSE)=0,"",VLOOKUP('Xlookup set'!$S596,'Xlookup set'!$A$1:$R$1239,17,FALSE)),"")</f>
        <v/>
      </c>
      <c r="Q557" t="str">
        <f>IFERROR(IF(VLOOKUP('Xlookup set'!$S596,'Xlookup set'!$A$1:$R$1239,18,FALSE)=0,"",VLOOKUP('Xlookup set'!$S596,'Xlookup set'!$A$1:$R$1239,18,FALSE)),"")</f>
        <v/>
      </c>
    </row>
    <row r="558" spans="1:17">
      <c r="A558" t="str">
        <f>IFERROR(VLOOKUP('Xlookup set'!$S558,'Xlookup set'!$A$1:$R$1239,2,FALSE),"")</f>
        <v/>
      </c>
      <c r="B558" t="str">
        <f>IF(I558&lt;&gt;"",ドッグキャリー!$I$2,"")</f>
        <v/>
      </c>
      <c r="C558" t="str">
        <f t="shared" si="18"/>
        <v/>
      </c>
      <c r="D558" t="str">
        <f t="shared" si="19"/>
        <v/>
      </c>
      <c r="H558" s="74" t="str">
        <f>IFERROR(IF(VLOOKUP('Xlookup set'!$S558,'Xlookup set'!$A$1:$R$1239,9,FALSE)=0,"",VLOOKUP('Xlookup set'!$S558,'Xlookup set'!$A$1:$R$1239,9,FALSE)),"")</f>
        <v/>
      </c>
      <c r="I558" t="str">
        <f>IFERROR(IF(VLOOKUP('Xlookup set'!$S558,'Xlookup set'!$A$1:$R$1239,10,FALSE)=0,"",VLOOKUP('Xlookup set'!$S558,'Xlookup set'!$A$1:$R$1239,10,FALSE)),"")</f>
        <v/>
      </c>
      <c r="J558" t="str">
        <f>IFERROR(IF(VLOOKUP('Xlookup set'!$S597,'Xlookup set'!$A$1:$R$1239,11,FALSE)=0,"",VLOOKUP('Xlookup set'!$S597,'Xlookup set'!$A$1:$R$1239,11,FALSE)),"")</f>
        <v/>
      </c>
      <c r="K558" t="str">
        <f>IFERROR(IF(VLOOKUP('Xlookup set'!$S597,'Xlookup set'!$A$1:$R$1239,12,FALSE)=0,"",VLOOKUP('Xlookup set'!$S597,'Xlookup set'!$A$1:$R$1239,12,FALSE)),"")</f>
        <v/>
      </c>
      <c r="L558" t="str">
        <f>IFERROR(IF(VLOOKUP('Xlookup set'!$S597,'Xlookup set'!$A$1:$R$1239,13,FALSE)=0,"",VLOOKUP('Xlookup set'!$S597,'Xlookup set'!$A$1:$R$1239,13,FALSE)),"")</f>
        <v/>
      </c>
      <c r="M558" t="str">
        <f>IFERROR(IF(VLOOKUP('Xlookup set'!$S597,'Xlookup set'!$A$1:$R$1239,14,FALSE)=0,"",VLOOKUP('Xlookup set'!$S597,'Xlookup set'!$A$1:$R$1239,14,FALSE)),"")</f>
        <v/>
      </c>
      <c r="N558" t="str">
        <f>IFERROR(IF(VLOOKUP('Xlookup set'!$S597,'Xlookup set'!$A$1:$R$1239,15,FALSE)=0,"",VLOOKUP('Xlookup set'!$S597,'Xlookup set'!$A$1:$R$1239,15,FALSE)),"")</f>
        <v/>
      </c>
      <c r="O558" t="str">
        <f>IFERROR(IF(VLOOKUP('Xlookup set'!$S597,'Xlookup set'!$A$1:$R$1239,16,FALSE)=0,"",VLOOKUP('Xlookup set'!$S597,'Xlookup set'!$A$1:$R$1239,16,FALSE)),"")</f>
        <v/>
      </c>
      <c r="P558" t="str">
        <f t="array" aca="1" ref="P558" ca="1">IFERROR(Y2IF(VLOOKUP('Xlookup set'!$S597,'Xlookup set'!$A$1:$R$1239,17,FALSE)=0,"",VLOOKUP('Xlookup set'!$S597,'Xlookup set'!$A$1:$R$1239,17,FALSE)),"")</f>
        <v/>
      </c>
      <c r="Q558" t="str">
        <f>IFERROR(IF(VLOOKUP('Xlookup set'!$S597,'Xlookup set'!$A$1:$R$1239,18,FALSE)=0,"",VLOOKUP('Xlookup set'!$S597,'Xlookup set'!$A$1:$R$1239,18,FALSE)),"")</f>
        <v/>
      </c>
    </row>
    <row r="559" spans="1:17">
      <c r="A559" t="str">
        <f>IFERROR(VLOOKUP('Xlookup set'!$S559,'Xlookup set'!$A$1:$R$1239,2,FALSE),"")</f>
        <v/>
      </c>
      <c r="B559" t="str">
        <f>IF(I559&lt;&gt;"",ドッグキャリー!$I$2,"")</f>
        <v/>
      </c>
      <c r="C559" t="str">
        <f t="shared" si="18"/>
        <v/>
      </c>
      <c r="D559" t="str">
        <f t="shared" si="19"/>
        <v/>
      </c>
      <c r="H559" s="74" t="str">
        <f>IFERROR(IF(VLOOKUP('Xlookup set'!$S559,'Xlookup set'!$A$1:$R$1239,9,FALSE)=0,"",VLOOKUP('Xlookup set'!$S559,'Xlookup set'!$A$1:$R$1239,9,FALSE)),"")</f>
        <v/>
      </c>
      <c r="I559" t="str">
        <f>IFERROR(IF(VLOOKUP('Xlookup set'!$S559,'Xlookup set'!$A$1:$R$1239,10,FALSE)=0,"",VLOOKUP('Xlookup set'!$S559,'Xlookup set'!$A$1:$R$1239,10,FALSE)),"")</f>
        <v/>
      </c>
      <c r="J559" t="str">
        <f>IFERROR(IF(VLOOKUP('Xlookup set'!$S598,'Xlookup set'!$A$1:$R$1239,11,FALSE)=0,"",VLOOKUP('Xlookup set'!$S598,'Xlookup set'!$A$1:$R$1239,11,FALSE)),"")</f>
        <v/>
      </c>
      <c r="K559" t="str">
        <f>IFERROR(IF(VLOOKUP('Xlookup set'!$S598,'Xlookup set'!$A$1:$R$1239,12,FALSE)=0,"",VLOOKUP('Xlookup set'!$S598,'Xlookup set'!$A$1:$R$1239,12,FALSE)),"")</f>
        <v/>
      </c>
      <c r="L559" t="str">
        <f>IFERROR(IF(VLOOKUP('Xlookup set'!$S598,'Xlookup set'!$A$1:$R$1239,13,FALSE)=0,"",VLOOKUP('Xlookup set'!$S598,'Xlookup set'!$A$1:$R$1239,13,FALSE)),"")</f>
        <v/>
      </c>
      <c r="M559" t="str">
        <f>IFERROR(IF(VLOOKUP('Xlookup set'!$S598,'Xlookup set'!$A$1:$R$1239,14,FALSE)=0,"",VLOOKUP('Xlookup set'!$S598,'Xlookup set'!$A$1:$R$1239,14,FALSE)),"")</f>
        <v/>
      </c>
      <c r="N559" t="str">
        <f>IFERROR(IF(VLOOKUP('Xlookup set'!$S598,'Xlookup set'!$A$1:$R$1239,15,FALSE)=0,"",VLOOKUP('Xlookup set'!$S598,'Xlookup set'!$A$1:$R$1239,15,FALSE)),"")</f>
        <v/>
      </c>
      <c r="O559" t="str">
        <f>IFERROR(IF(VLOOKUP('Xlookup set'!$S598,'Xlookup set'!$A$1:$R$1239,16,FALSE)=0,"",VLOOKUP('Xlookup set'!$S598,'Xlookup set'!$A$1:$R$1239,16,FALSE)),"")</f>
        <v/>
      </c>
      <c r="P559" t="str">
        <f t="array" aca="1" ref="P559" ca="1">IFERROR(Y2IF(VLOOKUP('Xlookup set'!$S598,'Xlookup set'!$A$1:$R$1239,17,FALSE)=0,"",VLOOKUP('Xlookup set'!$S598,'Xlookup set'!$A$1:$R$1239,17,FALSE)),"")</f>
        <v/>
      </c>
      <c r="Q559" t="str">
        <f>IFERROR(IF(VLOOKUP('Xlookup set'!$S598,'Xlookup set'!$A$1:$R$1239,18,FALSE)=0,"",VLOOKUP('Xlookup set'!$S598,'Xlookup set'!$A$1:$R$1239,18,FALSE)),"")</f>
        <v/>
      </c>
    </row>
    <row r="560" spans="1:17">
      <c r="A560" t="str">
        <f>IFERROR(VLOOKUP('Xlookup set'!$S560,'Xlookup set'!$A$1:$R$1239,2,FALSE),"")</f>
        <v/>
      </c>
      <c r="B560" t="str">
        <f>IF(I560&lt;&gt;"",ドッグキャリー!$I$2,"")</f>
        <v/>
      </c>
      <c r="C560" t="str">
        <f t="shared" si="18"/>
        <v/>
      </c>
      <c r="D560" t="str">
        <f t="shared" si="19"/>
        <v/>
      </c>
      <c r="H560" s="74" t="str">
        <f>IFERROR(IF(VLOOKUP('Xlookup set'!$S560,'Xlookup set'!$A$1:$R$1239,9,FALSE)=0,"",VLOOKUP('Xlookup set'!$S560,'Xlookup set'!$A$1:$R$1239,9,FALSE)),"")</f>
        <v/>
      </c>
      <c r="I560" t="str">
        <f>IFERROR(IF(VLOOKUP('Xlookup set'!$S560,'Xlookup set'!$A$1:$R$1239,10,FALSE)=0,"",VLOOKUP('Xlookup set'!$S560,'Xlookup set'!$A$1:$R$1239,10,FALSE)),"")</f>
        <v/>
      </c>
      <c r="J560" t="str">
        <f>IFERROR(IF(VLOOKUP('Xlookup set'!$S599,'Xlookup set'!$A$1:$R$1239,11,FALSE)=0,"",VLOOKUP('Xlookup set'!$S599,'Xlookup set'!$A$1:$R$1239,11,FALSE)),"")</f>
        <v/>
      </c>
      <c r="K560" t="str">
        <f>IFERROR(IF(VLOOKUP('Xlookup set'!$S599,'Xlookup set'!$A$1:$R$1239,12,FALSE)=0,"",VLOOKUP('Xlookup set'!$S599,'Xlookup set'!$A$1:$R$1239,12,FALSE)),"")</f>
        <v/>
      </c>
      <c r="L560" t="str">
        <f>IFERROR(IF(VLOOKUP('Xlookup set'!$S599,'Xlookup set'!$A$1:$R$1239,13,FALSE)=0,"",VLOOKUP('Xlookup set'!$S599,'Xlookup set'!$A$1:$R$1239,13,FALSE)),"")</f>
        <v/>
      </c>
      <c r="M560" t="str">
        <f>IFERROR(IF(VLOOKUP('Xlookup set'!$S599,'Xlookup set'!$A$1:$R$1239,14,FALSE)=0,"",VLOOKUP('Xlookup set'!$S599,'Xlookup set'!$A$1:$R$1239,14,FALSE)),"")</f>
        <v/>
      </c>
      <c r="N560" t="str">
        <f>IFERROR(IF(VLOOKUP('Xlookup set'!$S599,'Xlookup set'!$A$1:$R$1239,15,FALSE)=0,"",VLOOKUP('Xlookup set'!$S599,'Xlookup set'!$A$1:$R$1239,15,FALSE)),"")</f>
        <v/>
      </c>
      <c r="O560" t="str">
        <f>IFERROR(IF(VLOOKUP('Xlookup set'!$S599,'Xlookup set'!$A$1:$R$1239,16,FALSE)=0,"",VLOOKUP('Xlookup set'!$S599,'Xlookup set'!$A$1:$R$1239,16,FALSE)),"")</f>
        <v/>
      </c>
      <c r="P560" t="str">
        <f t="array" aca="1" ref="P560" ca="1">IFERROR(Y2IF(VLOOKUP('Xlookup set'!$S599,'Xlookup set'!$A$1:$R$1239,17,FALSE)=0,"",VLOOKUP('Xlookup set'!$S599,'Xlookup set'!$A$1:$R$1239,17,FALSE)),"")</f>
        <v/>
      </c>
      <c r="Q560" t="str">
        <f>IFERROR(IF(VLOOKUP('Xlookup set'!$S599,'Xlookup set'!$A$1:$R$1239,18,FALSE)=0,"",VLOOKUP('Xlookup set'!$S599,'Xlookup set'!$A$1:$R$1239,18,FALSE)),"")</f>
        <v/>
      </c>
    </row>
    <row r="561" spans="1:17">
      <c r="A561" t="str">
        <f>IFERROR(VLOOKUP('Xlookup set'!$S561,'Xlookup set'!$A$1:$R$1239,2,FALSE),"")</f>
        <v/>
      </c>
      <c r="B561" t="str">
        <f>IF(I561&lt;&gt;"",ドッグキャリー!$I$2,"")</f>
        <v/>
      </c>
      <c r="C561" t="str">
        <f t="shared" si="18"/>
        <v/>
      </c>
      <c r="D561" t="str">
        <f t="shared" si="19"/>
        <v/>
      </c>
      <c r="H561" s="74" t="str">
        <f>IFERROR(IF(VLOOKUP('Xlookup set'!$S561,'Xlookup set'!$A$1:$R$1239,9,FALSE)=0,"",VLOOKUP('Xlookup set'!$S561,'Xlookup set'!$A$1:$R$1239,9,FALSE)),"")</f>
        <v/>
      </c>
      <c r="I561" t="str">
        <f>IFERROR(IF(VLOOKUP('Xlookup set'!$S561,'Xlookup set'!$A$1:$R$1239,10,FALSE)=0,"",VLOOKUP('Xlookup set'!$S561,'Xlookup set'!$A$1:$R$1239,10,FALSE)),"")</f>
        <v/>
      </c>
      <c r="J561" t="str">
        <f>IFERROR(IF(VLOOKUP('Xlookup set'!$S600,'Xlookup set'!$A$1:$R$1239,11,FALSE)=0,"",VLOOKUP('Xlookup set'!$S600,'Xlookup set'!$A$1:$R$1239,11,FALSE)),"")</f>
        <v/>
      </c>
      <c r="K561" t="str">
        <f>IFERROR(IF(VLOOKUP('Xlookup set'!$S600,'Xlookup set'!$A$1:$R$1239,12,FALSE)=0,"",VLOOKUP('Xlookup set'!$S600,'Xlookup set'!$A$1:$R$1239,12,FALSE)),"")</f>
        <v/>
      </c>
      <c r="L561" t="str">
        <f>IFERROR(IF(VLOOKUP('Xlookup set'!$S600,'Xlookup set'!$A$1:$R$1239,13,FALSE)=0,"",VLOOKUP('Xlookup set'!$S600,'Xlookup set'!$A$1:$R$1239,13,FALSE)),"")</f>
        <v/>
      </c>
      <c r="M561" t="str">
        <f>IFERROR(IF(VLOOKUP('Xlookup set'!$S600,'Xlookup set'!$A$1:$R$1239,14,FALSE)=0,"",VLOOKUP('Xlookup set'!$S600,'Xlookup set'!$A$1:$R$1239,14,FALSE)),"")</f>
        <v/>
      </c>
      <c r="N561" t="str">
        <f>IFERROR(IF(VLOOKUP('Xlookup set'!$S600,'Xlookup set'!$A$1:$R$1239,15,FALSE)=0,"",VLOOKUP('Xlookup set'!$S600,'Xlookup set'!$A$1:$R$1239,15,FALSE)),"")</f>
        <v/>
      </c>
      <c r="O561" t="str">
        <f>IFERROR(IF(VLOOKUP('Xlookup set'!$S600,'Xlookup set'!$A$1:$R$1239,16,FALSE)=0,"",VLOOKUP('Xlookup set'!$S600,'Xlookup set'!$A$1:$R$1239,16,FALSE)),"")</f>
        <v/>
      </c>
      <c r="P561" t="str">
        <f t="array" aca="1" ref="P561" ca="1">IFERROR(Y2IF(VLOOKUP('Xlookup set'!$S600,'Xlookup set'!$A$1:$R$1239,17,FALSE)=0,"",VLOOKUP('Xlookup set'!$S600,'Xlookup set'!$A$1:$R$1239,17,FALSE)),"")</f>
        <v/>
      </c>
      <c r="Q561" t="str">
        <f>IFERROR(IF(VLOOKUP('Xlookup set'!$S600,'Xlookup set'!$A$1:$R$1239,18,FALSE)=0,"",VLOOKUP('Xlookup set'!$S600,'Xlookup set'!$A$1:$R$1239,18,FALSE)),"")</f>
        <v/>
      </c>
    </row>
    <row r="562" spans="1:17">
      <c r="A562" t="str">
        <f>IFERROR(VLOOKUP('Xlookup set'!$S562,'Xlookup set'!$A$1:$R$1239,2,FALSE),"")</f>
        <v/>
      </c>
      <c r="B562" t="str">
        <f>IF(I562&lt;&gt;"",ドッグキャリー!$I$2,"")</f>
        <v/>
      </c>
      <c r="C562" t="str">
        <f t="shared" si="18"/>
        <v/>
      </c>
      <c r="D562" t="str">
        <f t="shared" si="19"/>
        <v/>
      </c>
      <c r="H562" s="74" t="str">
        <f>IFERROR(IF(VLOOKUP('Xlookup set'!$S562,'Xlookup set'!$A$1:$R$1239,9,FALSE)=0,"",VLOOKUP('Xlookup set'!$S562,'Xlookup set'!$A$1:$R$1239,9,FALSE)),"")</f>
        <v/>
      </c>
      <c r="I562" t="str">
        <f>IFERROR(IF(VLOOKUP('Xlookup set'!$S562,'Xlookup set'!$A$1:$R$1239,10,FALSE)=0,"",VLOOKUP('Xlookup set'!$S562,'Xlookup set'!$A$1:$R$1239,10,FALSE)),"")</f>
        <v/>
      </c>
      <c r="J562" t="str">
        <f>IFERROR(IF(VLOOKUP('Xlookup set'!$S601,'Xlookup set'!$A$1:$R$1239,11,FALSE)=0,"",VLOOKUP('Xlookup set'!$S601,'Xlookup set'!$A$1:$R$1239,11,FALSE)),"")</f>
        <v/>
      </c>
      <c r="K562" t="str">
        <f>IFERROR(IF(VLOOKUP('Xlookup set'!$S601,'Xlookup set'!$A$1:$R$1239,12,FALSE)=0,"",VLOOKUP('Xlookup set'!$S601,'Xlookup set'!$A$1:$R$1239,12,FALSE)),"")</f>
        <v/>
      </c>
      <c r="L562" t="str">
        <f>IFERROR(IF(VLOOKUP('Xlookup set'!$S601,'Xlookup set'!$A$1:$R$1239,13,FALSE)=0,"",VLOOKUP('Xlookup set'!$S601,'Xlookup set'!$A$1:$R$1239,13,FALSE)),"")</f>
        <v/>
      </c>
      <c r="M562" t="str">
        <f>IFERROR(IF(VLOOKUP('Xlookup set'!$S601,'Xlookup set'!$A$1:$R$1239,14,FALSE)=0,"",VLOOKUP('Xlookup set'!$S601,'Xlookup set'!$A$1:$R$1239,14,FALSE)),"")</f>
        <v/>
      </c>
      <c r="N562" t="str">
        <f>IFERROR(IF(VLOOKUP('Xlookup set'!$S601,'Xlookup set'!$A$1:$R$1239,15,FALSE)=0,"",VLOOKUP('Xlookup set'!$S601,'Xlookup set'!$A$1:$R$1239,15,FALSE)),"")</f>
        <v/>
      </c>
      <c r="O562" t="str">
        <f>IFERROR(IF(VLOOKUP('Xlookup set'!$S601,'Xlookup set'!$A$1:$R$1239,16,FALSE)=0,"",VLOOKUP('Xlookup set'!$S601,'Xlookup set'!$A$1:$R$1239,16,FALSE)),"")</f>
        <v/>
      </c>
      <c r="P562" t="str">
        <f t="array" aca="1" ref="P562" ca="1">IFERROR(Y2IF(VLOOKUP('Xlookup set'!$S601,'Xlookup set'!$A$1:$R$1239,17,FALSE)=0,"",VLOOKUP('Xlookup set'!$S601,'Xlookup set'!$A$1:$R$1239,17,FALSE)),"")</f>
        <v/>
      </c>
      <c r="Q562" t="str">
        <f>IFERROR(IF(VLOOKUP('Xlookup set'!$S601,'Xlookup set'!$A$1:$R$1239,18,FALSE)=0,"",VLOOKUP('Xlookup set'!$S601,'Xlookup set'!$A$1:$R$1239,18,FALSE)),"")</f>
        <v/>
      </c>
    </row>
    <row r="563" spans="1:17">
      <c r="A563" t="str">
        <f>IFERROR(VLOOKUP('Xlookup set'!$S563,'Xlookup set'!$A$1:$R$1239,2,FALSE),"")</f>
        <v/>
      </c>
      <c r="B563" t="str">
        <f>IF(I563&lt;&gt;"",ドッグキャリー!$I$2,"")</f>
        <v/>
      </c>
      <c r="C563" t="str">
        <f t="shared" si="18"/>
        <v/>
      </c>
      <c r="D563" t="str">
        <f t="shared" si="19"/>
        <v/>
      </c>
      <c r="H563" s="74" t="str">
        <f>IFERROR(IF(VLOOKUP('Xlookup set'!$S563,'Xlookup set'!$A$1:$R$1239,9,FALSE)=0,"",VLOOKUP('Xlookup set'!$S563,'Xlookup set'!$A$1:$R$1239,9,FALSE)),"")</f>
        <v/>
      </c>
      <c r="I563" t="str">
        <f>IFERROR(IF(VLOOKUP('Xlookup set'!$S563,'Xlookup set'!$A$1:$R$1239,10,FALSE)=0,"",VLOOKUP('Xlookup set'!$S563,'Xlookup set'!$A$1:$R$1239,10,FALSE)),"")</f>
        <v/>
      </c>
      <c r="J563" t="str">
        <f>IFERROR(IF(VLOOKUP('Xlookup set'!$S602,'Xlookup set'!$A$1:$R$1239,11,FALSE)=0,"",VLOOKUP('Xlookup set'!$S602,'Xlookup set'!$A$1:$R$1239,11,FALSE)),"")</f>
        <v/>
      </c>
      <c r="K563" t="str">
        <f>IFERROR(IF(VLOOKUP('Xlookup set'!$S602,'Xlookup set'!$A$1:$R$1239,12,FALSE)=0,"",VLOOKUP('Xlookup set'!$S602,'Xlookup set'!$A$1:$R$1239,12,FALSE)),"")</f>
        <v/>
      </c>
      <c r="L563" t="str">
        <f>IFERROR(IF(VLOOKUP('Xlookup set'!$S602,'Xlookup set'!$A$1:$R$1239,13,FALSE)=0,"",VLOOKUP('Xlookup set'!$S602,'Xlookup set'!$A$1:$R$1239,13,FALSE)),"")</f>
        <v/>
      </c>
      <c r="M563" t="str">
        <f>IFERROR(IF(VLOOKUP('Xlookup set'!$S602,'Xlookup set'!$A$1:$R$1239,14,FALSE)=0,"",VLOOKUP('Xlookup set'!$S602,'Xlookup set'!$A$1:$R$1239,14,FALSE)),"")</f>
        <v/>
      </c>
      <c r="N563" t="str">
        <f>IFERROR(IF(VLOOKUP('Xlookup set'!$S602,'Xlookup set'!$A$1:$R$1239,15,FALSE)=0,"",VLOOKUP('Xlookup set'!$S602,'Xlookup set'!$A$1:$R$1239,15,FALSE)),"")</f>
        <v/>
      </c>
      <c r="O563" t="str">
        <f>IFERROR(IF(VLOOKUP('Xlookup set'!$S602,'Xlookup set'!$A$1:$R$1239,16,FALSE)=0,"",VLOOKUP('Xlookup set'!$S602,'Xlookup set'!$A$1:$R$1239,16,FALSE)),"")</f>
        <v/>
      </c>
      <c r="P563" t="str">
        <f t="array" aca="1" ref="P563" ca="1">IFERROR(Y2IF(VLOOKUP('Xlookup set'!$S602,'Xlookup set'!$A$1:$R$1239,17,FALSE)=0,"",VLOOKUP('Xlookup set'!$S602,'Xlookup set'!$A$1:$R$1239,17,FALSE)),"")</f>
        <v/>
      </c>
      <c r="Q563" t="str">
        <f>IFERROR(IF(VLOOKUP('Xlookup set'!$S602,'Xlookup set'!$A$1:$R$1239,18,FALSE)=0,"",VLOOKUP('Xlookup set'!$S602,'Xlookup set'!$A$1:$R$1239,18,FALSE)),"")</f>
        <v/>
      </c>
    </row>
    <row r="564" spans="1:17">
      <c r="A564" t="str">
        <f>IFERROR(VLOOKUP('Xlookup set'!$S564,'Xlookup set'!$A$1:$R$1239,2,FALSE),"")</f>
        <v/>
      </c>
      <c r="B564" t="str">
        <f>IF(I564&lt;&gt;"",ドッグキャリー!$I$2,"")</f>
        <v/>
      </c>
      <c r="C564" t="str">
        <f t="shared" si="18"/>
        <v/>
      </c>
      <c r="D564" t="str">
        <f t="shared" si="19"/>
        <v/>
      </c>
      <c r="H564" s="74" t="str">
        <f>IFERROR(IF(VLOOKUP('Xlookup set'!$S564,'Xlookup set'!$A$1:$R$1239,9,FALSE)=0,"",VLOOKUP('Xlookup set'!$S564,'Xlookup set'!$A$1:$R$1239,9,FALSE)),"")</f>
        <v/>
      </c>
      <c r="I564" t="str">
        <f>IFERROR(IF(VLOOKUP('Xlookup set'!$S564,'Xlookup set'!$A$1:$R$1239,10,FALSE)=0,"",VLOOKUP('Xlookup set'!$S564,'Xlookup set'!$A$1:$R$1239,10,FALSE)),"")</f>
        <v/>
      </c>
      <c r="J564" t="str">
        <f>IFERROR(IF(VLOOKUP('Xlookup set'!$S603,'Xlookup set'!$A$1:$R$1239,11,FALSE)=0,"",VLOOKUP('Xlookup set'!$S603,'Xlookup set'!$A$1:$R$1239,11,FALSE)),"")</f>
        <v/>
      </c>
      <c r="K564" t="str">
        <f>IFERROR(IF(VLOOKUP('Xlookup set'!$S603,'Xlookup set'!$A$1:$R$1239,12,FALSE)=0,"",VLOOKUP('Xlookup set'!$S603,'Xlookup set'!$A$1:$R$1239,12,FALSE)),"")</f>
        <v/>
      </c>
      <c r="L564" t="str">
        <f>IFERROR(IF(VLOOKUP('Xlookup set'!$S603,'Xlookup set'!$A$1:$R$1239,13,FALSE)=0,"",VLOOKUP('Xlookup set'!$S603,'Xlookup set'!$A$1:$R$1239,13,FALSE)),"")</f>
        <v/>
      </c>
      <c r="M564" t="str">
        <f>IFERROR(IF(VLOOKUP('Xlookup set'!$S603,'Xlookup set'!$A$1:$R$1239,14,FALSE)=0,"",VLOOKUP('Xlookup set'!$S603,'Xlookup set'!$A$1:$R$1239,14,FALSE)),"")</f>
        <v/>
      </c>
      <c r="N564" t="str">
        <f>IFERROR(IF(VLOOKUP('Xlookup set'!$S603,'Xlookup set'!$A$1:$R$1239,15,FALSE)=0,"",VLOOKUP('Xlookup set'!$S603,'Xlookup set'!$A$1:$R$1239,15,FALSE)),"")</f>
        <v/>
      </c>
      <c r="O564" t="str">
        <f>IFERROR(IF(VLOOKUP('Xlookup set'!$S603,'Xlookup set'!$A$1:$R$1239,16,FALSE)=0,"",VLOOKUP('Xlookup set'!$S603,'Xlookup set'!$A$1:$R$1239,16,FALSE)),"")</f>
        <v/>
      </c>
      <c r="P564" t="str">
        <f t="array" aca="1" ref="P564" ca="1">IFERROR(Y2IF(VLOOKUP('Xlookup set'!$S603,'Xlookup set'!$A$1:$R$1239,17,FALSE)=0,"",VLOOKUP('Xlookup set'!$S603,'Xlookup set'!$A$1:$R$1239,17,FALSE)),"")</f>
        <v/>
      </c>
      <c r="Q564" t="str">
        <f>IFERROR(IF(VLOOKUP('Xlookup set'!$S603,'Xlookup set'!$A$1:$R$1239,18,FALSE)=0,"",VLOOKUP('Xlookup set'!$S603,'Xlookup set'!$A$1:$R$1239,18,FALSE)),"")</f>
        <v/>
      </c>
    </row>
    <row r="565" spans="1:17">
      <c r="A565" t="str">
        <f>IFERROR(VLOOKUP('Xlookup set'!$S565,'Xlookup set'!$A$1:$R$1239,2,FALSE),"")</f>
        <v/>
      </c>
      <c r="B565" t="str">
        <f>IF(I565&lt;&gt;"",ドッグキャリー!$I$2,"")</f>
        <v/>
      </c>
      <c r="C565" t="str">
        <f t="shared" si="18"/>
        <v/>
      </c>
      <c r="D565" t="str">
        <f t="shared" si="19"/>
        <v/>
      </c>
      <c r="H565" s="74" t="str">
        <f>IFERROR(IF(VLOOKUP('Xlookup set'!$S565,'Xlookup set'!$A$1:$R$1239,9,FALSE)=0,"",VLOOKUP('Xlookup set'!$S565,'Xlookup set'!$A$1:$R$1239,9,FALSE)),"")</f>
        <v/>
      </c>
      <c r="I565" t="str">
        <f>IFERROR(IF(VLOOKUP('Xlookup set'!$S565,'Xlookup set'!$A$1:$R$1239,10,FALSE)=0,"",VLOOKUP('Xlookup set'!$S565,'Xlookup set'!$A$1:$R$1239,10,FALSE)),"")</f>
        <v/>
      </c>
      <c r="J565" t="str">
        <f>IFERROR(IF(VLOOKUP('Xlookup set'!$S604,'Xlookup set'!$A$1:$R$1239,11,FALSE)=0,"",VLOOKUP('Xlookup set'!$S604,'Xlookup set'!$A$1:$R$1239,11,FALSE)),"")</f>
        <v/>
      </c>
      <c r="K565" t="str">
        <f>IFERROR(IF(VLOOKUP('Xlookup set'!$S604,'Xlookup set'!$A$1:$R$1239,12,FALSE)=0,"",VLOOKUP('Xlookup set'!$S604,'Xlookup set'!$A$1:$R$1239,12,FALSE)),"")</f>
        <v/>
      </c>
      <c r="L565" t="str">
        <f>IFERROR(IF(VLOOKUP('Xlookup set'!$S604,'Xlookup set'!$A$1:$R$1239,13,FALSE)=0,"",VLOOKUP('Xlookup set'!$S604,'Xlookup set'!$A$1:$R$1239,13,FALSE)),"")</f>
        <v/>
      </c>
      <c r="M565" t="str">
        <f>IFERROR(IF(VLOOKUP('Xlookup set'!$S604,'Xlookup set'!$A$1:$R$1239,14,FALSE)=0,"",VLOOKUP('Xlookup set'!$S604,'Xlookup set'!$A$1:$R$1239,14,FALSE)),"")</f>
        <v/>
      </c>
      <c r="N565" t="str">
        <f>IFERROR(IF(VLOOKUP('Xlookup set'!$S604,'Xlookup set'!$A$1:$R$1239,15,FALSE)=0,"",VLOOKUP('Xlookup set'!$S604,'Xlookup set'!$A$1:$R$1239,15,FALSE)),"")</f>
        <v/>
      </c>
      <c r="O565" t="str">
        <f>IFERROR(IF(VLOOKUP('Xlookup set'!$S604,'Xlookup set'!$A$1:$R$1239,16,FALSE)=0,"",VLOOKUP('Xlookup set'!$S604,'Xlookup set'!$A$1:$R$1239,16,FALSE)),"")</f>
        <v/>
      </c>
      <c r="P565" t="str">
        <f t="array" aca="1" ref="P565" ca="1">IFERROR(Y2IF(VLOOKUP('Xlookup set'!$S604,'Xlookup set'!$A$1:$R$1239,17,FALSE)=0,"",VLOOKUP('Xlookup set'!$S604,'Xlookup set'!$A$1:$R$1239,17,FALSE)),"")</f>
        <v/>
      </c>
      <c r="Q565" t="str">
        <f>IFERROR(IF(VLOOKUP('Xlookup set'!$S604,'Xlookup set'!$A$1:$R$1239,18,FALSE)=0,"",VLOOKUP('Xlookup set'!$S604,'Xlookup set'!$A$1:$R$1239,18,FALSE)),"")</f>
        <v/>
      </c>
    </row>
    <row r="566" spans="1:17">
      <c r="A566" t="str">
        <f>IFERROR(VLOOKUP('Xlookup set'!$S566,'Xlookup set'!$A$1:$R$1239,2,FALSE),"")</f>
        <v/>
      </c>
      <c r="B566" t="str">
        <f>IF(I566&lt;&gt;"",ドッグキャリー!$I$2,"")</f>
        <v/>
      </c>
      <c r="C566" t="str">
        <f t="shared" si="18"/>
        <v/>
      </c>
      <c r="D566" t="str">
        <f t="shared" si="19"/>
        <v/>
      </c>
      <c r="H566" s="74" t="str">
        <f>IFERROR(IF(VLOOKUP('Xlookup set'!$S566,'Xlookup set'!$A$1:$R$1239,9,FALSE)=0,"",VLOOKUP('Xlookup set'!$S566,'Xlookup set'!$A$1:$R$1239,9,FALSE)),"")</f>
        <v/>
      </c>
      <c r="I566" t="str">
        <f>IFERROR(IF(VLOOKUP('Xlookup set'!$S566,'Xlookup set'!$A$1:$R$1239,10,FALSE)=0,"",VLOOKUP('Xlookup set'!$S566,'Xlookup set'!$A$1:$R$1239,10,FALSE)),"")</f>
        <v/>
      </c>
      <c r="J566" t="str">
        <f>IFERROR(IF(VLOOKUP('Xlookup set'!$S605,'Xlookup set'!$A$1:$R$1239,11,FALSE)=0,"",VLOOKUP('Xlookup set'!$S605,'Xlookup set'!$A$1:$R$1239,11,FALSE)),"")</f>
        <v/>
      </c>
      <c r="K566" t="str">
        <f>IFERROR(IF(VLOOKUP('Xlookup set'!$S605,'Xlookup set'!$A$1:$R$1239,12,FALSE)=0,"",VLOOKUP('Xlookup set'!$S605,'Xlookup set'!$A$1:$R$1239,12,FALSE)),"")</f>
        <v/>
      </c>
      <c r="L566" t="str">
        <f>IFERROR(IF(VLOOKUP('Xlookup set'!$S605,'Xlookup set'!$A$1:$R$1239,13,FALSE)=0,"",VLOOKUP('Xlookup set'!$S605,'Xlookup set'!$A$1:$R$1239,13,FALSE)),"")</f>
        <v/>
      </c>
      <c r="M566" t="str">
        <f>IFERROR(IF(VLOOKUP('Xlookup set'!$S605,'Xlookup set'!$A$1:$R$1239,14,FALSE)=0,"",VLOOKUP('Xlookup set'!$S605,'Xlookup set'!$A$1:$R$1239,14,FALSE)),"")</f>
        <v/>
      </c>
      <c r="N566" t="str">
        <f>IFERROR(IF(VLOOKUP('Xlookup set'!$S605,'Xlookup set'!$A$1:$R$1239,15,FALSE)=0,"",VLOOKUP('Xlookup set'!$S605,'Xlookup set'!$A$1:$R$1239,15,FALSE)),"")</f>
        <v/>
      </c>
      <c r="O566" t="str">
        <f>IFERROR(IF(VLOOKUP('Xlookup set'!$S605,'Xlookup set'!$A$1:$R$1239,16,FALSE)=0,"",VLOOKUP('Xlookup set'!$S605,'Xlookup set'!$A$1:$R$1239,16,FALSE)),"")</f>
        <v/>
      </c>
      <c r="P566" t="str">
        <f t="array" aca="1" ref="P566" ca="1">IFERROR(Y2IF(VLOOKUP('Xlookup set'!$S605,'Xlookup set'!$A$1:$R$1239,17,FALSE)=0,"",VLOOKUP('Xlookup set'!$S605,'Xlookup set'!$A$1:$R$1239,17,FALSE)),"")</f>
        <v/>
      </c>
      <c r="Q566" t="str">
        <f>IFERROR(IF(VLOOKUP('Xlookup set'!$S605,'Xlookup set'!$A$1:$R$1239,18,FALSE)=0,"",VLOOKUP('Xlookup set'!$S605,'Xlookup set'!$A$1:$R$1239,18,FALSE)),"")</f>
        <v/>
      </c>
    </row>
    <row r="567" spans="1:17">
      <c r="A567" t="str">
        <f>IFERROR(VLOOKUP('Xlookup set'!$S567,'Xlookup set'!$A$1:$R$1239,2,FALSE),"")</f>
        <v/>
      </c>
      <c r="B567" t="str">
        <f>IF(I567&lt;&gt;"",ドッグキャリー!$I$2,"")</f>
        <v/>
      </c>
      <c r="C567" t="str">
        <f t="shared" si="18"/>
        <v/>
      </c>
      <c r="D567" t="str">
        <f t="shared" si="19"/>
        <v/>
      </c>
      <c r="H567" s="74" t="str">
        <f>IFERROR(IF(VLOOKUP('Xlookup set'!$S567,'Xlookup set'!$A$1:$R$1239,9,FALSE)=0,"",VLOOKUP('Xlookup set'!$S567,'Xlookup set'!$A$1:$R$1239,9,FALSE)),"")</f>
        <v/>
      </c>
      <c r="I567" t="str">
        <f>IFERROR(IF(VLOOKUP('Xlookup set'!$S567,'Xlookup set'!$A$1:$R$1239,10,FALSE)=0,"",VLOOKUP('Xlookup set'!$S567,'Xlookup set'!$A$1:$R$1239,10,FALSE)),"")</f>
        <v/>
      </c>
      <c r="J567" t="str">
        <f>IFERROR(IF(VLOOKUP('Xlookup set'!$S606,'Xlookup set'!$A$1:$R$1239,11,FALSE)=0,"",VLOOKUP('Xlookup set'!$S606,'Xlookup set'!$A$1:$R$1239,11,FALSE)),"")</f>
        <v/>
      </c>
      <c r="K567" t="str">
        <f>IFERROR(IF(VLOOKUP('Xlookup set'!$S606,'Xlookup set'!$A$1:$R$1239,12,FALSE)=0,"",VLOOKUP('Xlookup set'!$S606,'Xlookup set'!$A$1:$R$1239,12,FALSE)),"")</f>
        <v/>
      </c>
      <c r="L567" t="str">
        <f>IFERROR(IF(VLOOKUP('Xlookup set'!$S606,'Xlookup set'!$A$1:$R$1239,13,FALSE)=0,"",VLOOKUP('Xlookup set'!$S606,'Xlookup set'!$A$1:$R$1239,13,FALSE)),"")</f>
        <v/>
      </c>
      <c r="M567" t="str">
        <f>IFERROR(IF(VLOOKUP('Xlookup set'!$S606,'Xlookup set'!$A$1:$R$1239,14,FALSE)=0,"",VLOOKUP('Xlookup set'!$S606,'Xlookup set'!$A$1:$R$1239,14,FALSE)),"")</f>
        <v/>
      </c>
      <c r="N567" t="str">
        <f>IFERROR(IF(VLOOKUP('Xlookup set'!$S606,'Xlookup set'!$A$1:$R$1239,15,FALSE)=0,"",VLOOKUP('Xlookup set'!$S606,'Xlookup set'!$A$1:$R$1239,15,FALSE)),"")</f>
        <v/>
      </c>
      <c r="O567" t="str">
        <f>IFERROR(IF(VLOOKUP('Xlookup set'!$S606,'Xlookup set'!$A$1:$R$1239,16,FALSE)=0,"",VLOOKUP('Xlookup set'!$S606,'Xlookup set'!$A$1:$R$1239,16,FALSE)),"")</f>
        <v/>
      </c>
      <c r="P567" t="str">
        <f t="array" aca="1" ref="P567" ca="1">IFERROR(Y2IF(VLOOKUP('Xlookup set'!$S606,'Xlookup set'!$A$1:$R$1239,17,FALSE)=0,"",VLOOKUP('Xlookup set'!$S606,'Xlookup set'!$A$1:$R$1239,17,FALSE)),"")</f>
        <v/>
      </c>
      <c r="Q567" t="str">
        <f>IFERROR(IF(VLOOKUP('Xlookup set'!$S606,'Xlookup set'!$A$1:$R$1239,18,FALSE)=0,"",VLOOKUP('Xlookup set'!$S606,'Xlookup set'!$A$1:$R$1239,18,FALSE)),"")</f>
        <v/>
      </c>
    </row>
    <row r="568" spans="1:17">
      <c r="A568" t="str">
        <f>IFERROR(VLOOKUP('Xlookup set'!$S568,'Xlookup set'!$A$1:$R$1239,2,FALSE),"")</f>
        <v/>
      </c>
      <c r="B568" t="str">
        <f>IF(I568&lt;&gt;"",ドッグキャリー!$I$2,"")</f>
        <v/>
      </c>
      <c r="C568" t="str">
        <f t="shared" si="18"/>
        <v/>
      </c>
      <c r="D568" t="str">
        <f t="shared" si="19"/>
        <v/>
      </c>
      <c r="H568" s="74" t="str">
        <f>IFERROR(IF(VLOOKUP('Xlookup set'!$S568,'Xlookup set'!$A$1:$R$1239,9,FALSE)=0,"",VLOOKUP('Xlookup set'!$S568,'Xlookup set'!$A$1:$R$1239,9,FALSE)),"")</f>
        <v/>
      </c>
      <c r="I568" t="str">
        <f>IFERROR(IF(VLOOKUP('Xlookup set'!$S568,'Xlookup set'!$A$1:$R$1239,10,FALSE)=0,"",VLOOKUP('Xlookup set'!$S568,'Xlookup set'!$A$1:$R$1239,10,FALSE)),"")</f>
        <v/>
      </c>
      <c r="J568" t="str">
        <f>IFERROR(IF(VLOOKUP('Xlookup set'!$S607,'Xlookup set'!$A$1:$R$1239,11,FALSE)=0,"",VLOOKUP('Xlookup set'!$S607,'Xlookup set'!$A$1:$R$1239,11,FALSE)),"")</f>
        <v/>
      </c>
      <c r="K568" t="str">
        <f>IFERROR(IF(VLOOKUP('Xlookup set'!$S607,'Xlookup set'!$A$1:$R$1239,12,FALSE)=0,"",VLOOKUP('Xlookup set'!$S607,'Xlookup set'!$A$1:$R$1239,12,FALSE)),"")</f>
        <v/>
      </c>
      <c r="L568" t="str">
        <f>IFERROR(IF(VLOOKUP('Xlookup set'!$S607,'Xlookup set'!$A$1:$R$1239,13,FALSE)=0,"",VLOOKUP('Xlookup set'!$S607,'Xlookup set'!$A$1:$R$1239,13,FALSE)),"")</f>
        <v/>
      </c>
      <c r="M568" t="str">
        <f>IFERROR(IF(VLOOKUP('Xlookup set'!$S607,'Xlookup set'!$A$1:$R$1239,14,FALSE)=0,"",VLOOKUP('Xlookup set'!$S607,'Xlookup set'!$A$1:$R$1239,14,FALSE)),"")</f>
        <v/>
      </c>
      <c r="N568" t="str">
        <f>IFERROR(IF(VLOOKUP('Xlookup set'!$S607,'Xlookup set'!$A$1:$R$1239,15,FALSE)=0,"",VLOOKUP('Xlookup set'!$S607,'Xlookup set'!$A$1:$R$1239,15,FALSE)),"")</f>
        <v/>
      </c>
      <c r="O568" t="str">
        <f>IFERROR(IF(VLOOKUP('Xlookup set'!$S607,'Xlookup set'!$A$1:$R$1239,16,FALSE)=0,"",VLOOKUP('Xlookup set'!$S607,'Xlookup set'!$A$1:$R$1239,16,FALSE)),"")</f>
        <v/>
      </c>
      <c r="P568" t="str">
        <f t="array" aca="1" ref="P568" ca="1">IFERROR(Y2IF(VLOOKUP('Xlookup set'!$S607,'Xlookup set'!$A$1:$R$1239,17,FALSE)=0,"",VLOOKUP('Xlookup set'!$S607,'Xlookup set'!$A$1:$R$1239,17,FALSE)),"")</f>
        <v/>
      </c>
      <c r="Q568" t="str">
        <f>IFERROR(IF(VLOOKUP('Xlookup set'!$S607,'Xlookup set'!$A$1:$R$1239,18,FALSE)=0,"",VLOOKUP('Xlookup set'!$S607,'Xlookup set'!$A$1:$R$1239,18,FALSE)),"")</f>
        <v/>
      </c>
    </row>
    <row r="569" spans="1:17">
      <c r="A569" t="str">
        <f>IFERROR(VLOOKUP('Xlookup set'!$S569,'Xlookup set'!$A$1:$R$1239,2,FALSE),"")</f>
        <v/>
      </c>
      <c r="B569" t="str">
        <f>IF(I569&lt;&gt;"",ドッグキャリー!$I$2,"")</f>
        <v/>
      </c>
      <c r="C569" t="str">
        <f t="shared" si="18"/>
        <v/>
      </c>
      <c r="D569" t="str">
        <f t="shared" si="19"/>
        <v/>
      </c>
      <c r="H569" s="74" t="str">
        <f>IFERROR(IF(VLOOKUP('Xlookup set'!$S569,'Xlookup set'!$A$1:$R$1239,9,FALSE)=0,"",VLOOKUP('Xlookup set'!$S569,'Xlookup set'!$A$1:$R$1239,9,FALSE)),"")</f>
        <v/>
      </c>
      <c r="I569" t="str">
        <f>IFERROR(IF(VLOOKUP('Xlookup set'!$S569,'Xlookup set'!$A$1:$R$1239,10,FALSE)=0,"",VLOOKUP('Xlookup set'!$S569,'Xlookup set'!$A$1:$R$1239,10,FALSE)),"")</f>
        <v/>
      </c>
      <c r="J569" t="str">
        <f>IFERROR(IF(VLOOKUP('Xlookup set'!$S608,'Xlookup set'!$A$1:$R$1239,11,FALSE)=0,"",VLOOKUP('Xlookup set'!$S608,'Xlookup set'!$A$1:$R$1239,11,FALSE)),"")</f>
        <v/>
      </c>
      <c r="K569" t="str">
        <f>IFERROR(IF(VLOOKUP('Xlookup set'!$S608,'Xlookup set'!$A$1:$R$1239,12,FALSE)=0,"",VLOOKUP('Xlookup set'!$S608,'Xlookup set'!$A$1:$R$1239,12,FALSE)),"")</f>
        <v/>
      </c>
      <c r="L569" t="str">
        <f>IFERROR(IF(VLOOKUP('Xlookup set'!$S608,'Xlookup set'!$A$1:$R$1239,13,FALSE)=0,"",VLOOKUP('Xlookup set'!$S608,'Xlookup set'!$A$1:$R$1239,13,FALSE)),"")</f>
        <v/>
      </c>
      <c r="M569" t="str">
        <f>IFERROR(IF(VLOOKUP('Xlookup set'!$S608,'Xlookup set'!$A$1:$R$1239,14,FALSE)=0,"",VLOOKUP('Xlookup set'!$S608,'Xlookup set'!$A$1:$R$1239,14,FALSE)),"")</f>
        <v/>
      </c>
      <c r="N569" t="str">
        <f>IFERROR(IF(VLOOKUP('Xlookup set'!$S608,'Xlookup set'!$A$1:$R$1239,15,FALSE)=0,"",VLOOKUP('Xlookup set'!$S608,'Xlookup set'!$A$1:$R$1239,15,FALSE)),"")</f>
        <v/>
      </c>
      <c r="O569" t="str">
        <f>IFERROR(IF(VLOOKUP('Xlookup set'!$S608,'Xlookup set'!$A$1:$R$1239,16,FALSE)=0,"",VLOOKUP('Xlookup set'!$S608,'Xlookup set'!$A$1:$R$1239,16,FALSE)),"")</f>
        <v/>
      </c>
      <c r="P569" t="str">
        <f t="array" aca="1" ref="P569" ca="1">IFERROR(Y2IF(VLOOKUP('Xlookup set'!$S608,'Xlookup set'!$A$1:$R$1239,17,FALSE)=0,"",VLOOKUP('Xlookup set'!$S608,'Xlookup set'!$A$1:$R$1239,17,FALSE)),"")</f>
        <v/>
      </c>
      <c r="Q569" t="str">
        <f>IFERROR(IF(VLOOKUP('Xlookup set'!$S608,'Xlookup set'!$A$1:$R$1239,18,FALSE)=0,"",VLOOKUP('Xlookup set'!$S608,'Xlookup set'!$A$1:$R$1239,18,FALSE)),"")</f>
        <v/>
      </c>
    </row>
    <row r="570" spans="1:17">
      <c r="A570" t="str">
        <f>IFERROR(VLOOKUP('Xlookup set'!$S570,'Xlookup set'!$A$1:$R$1239,2,FALSE),"")</f>
        <v/>
      </c>
      <c r="B570" t="str">
        <f>IF(I570&lt;&gt;"",ドッグキャリー!$I$2,"")</f>
        <v/>
      </c>
      <c r="C570" t="str">
        <f t="shared" si="18"/>
        <v/>
      </c>
      <c r="D570" t="str">
        <f t="shared" si="19"/>
        <v/>
      </c>
      <c r="H570" s="74" t="str">
        <f>IFERROR(IF(VLOOKUP('Xlookup set'!$S570,'Xlookup set'!$A$1:$R$1239,9,FALSE)=0,"",VLOOKUP('Xlookup set'!$S570,'Xlookup set'!$A$1:$R$1239,9,FALSE)),"")</f>
        <v/>
      </c>
      <c r="I570" t="str">
        <f>IFERROR(IF(VLOOKUP('Xlookup set'!$S570,'Xlookup set'!$A$1:$R$1239,10,FALSE)=0,"",VLOOKUP('Xlookup set'!$S570,'Xlookup set'!$A$1:$R$1239,10,FALSE)),"")</f>
        <v/>
      </c>
      <c r="J570" t="str">
        <f>IFERROR(IF(VLOOKUP('Xlookup set'!$S609,'Xlookup set'!$A$1:$R$1239,11,FALSE)=0,"",VLOOKUP('Xlookup set'!$S609,'Xlookup set'!$A$1:$R$1239,11,FALSE)),"")</f>
        <v/>
      </c>
      <c r="K570" t="str">
        <f>IFERROR(IF(VLOOKUP('Xlookup set'!$S609,'Xlookup set'!$A$1:$R$1239,12,FALSE)=0,"",VLOOKUP('Xlookup set'!$S609,'Xlookup set'!$A$1:$R$1239,12,FALSE)),"")</f>
        <v/>
      </c>
      <c r="L570" t="str">
        <f>IFERROR(IF(VLOOKUP('Xlookup set'!$S609,'Xlookup set'!$A$1:$R$1239,13,FALSE)=0,"",VLOOKUP('Xlookup set'!$S609,'Xlookup set'!$A$1:$R$1239,13,FALSE)),"")</f>
        <v/>
      </c>
      <c r="M570" t="str">
        <f>IFERROR(IF(VLOOKUP('Xlookup set'!$S609,'Xlookup set'!$A$1:$R$1239,14,FALSE)=0,"",VLOOKUP('Xlookup set'!$S609,'Xlookup set'!$A$1:$R$1239,14,FALSE)),"")</f>
        <v/>
      </c>
      <c r="N570" t="str">
        <f>IFERROR(IF(VLOOKUP('Xlookup set'!$S609,'Xlookup set'!$A$1:$R$1239,15,FALSE)=0,"",VLOOKUP('Xlookup set'!$S609,'Xlookup set'!$A$1:$R$1239,15,FALSE)),"")</f>
        <v/>
      </c>
      <c r="O570" t="str">
        <f>IFERROR(IF(VLOOKUP('Xlookup set'!$S609,'Xlookup set'!$A$1:$R$1239,16,FALSE)=0,"",VLOOKUP('Xlookup set'!$S609,'Xlookup set'!$A$1:$R$1239,16,FALSE)),"")</f>
        <v/>
      </c>
      <c r="P570" t="str">
        <f t="array" aca="1" ref="P570" ca="1">IFERROR(Y2IF(VLOOKUP('Xlookup set'!$S609,'Xlookup set'!$A$1:$R$1239,17,FALSE)=0,"",VLOOKUP('Xlookup set'!$S609,'Xlookup set'!$A$1:$R$1239,17,FALSE)),"")</f>
        <v/>
      </c>
      <c r="Q570" t="str">
        <f>IFERROR(IF(VLOOKUP('Xlookup set'!$S609,'Xlookup set'!$A$1:$R$1239,18,FALSE)=0,"",VLOOKUP('Xlookup set'!$S609,'Xlookup set'!$A$1:$R$1239,18,FALSE)),"")</f>
        <v/>
      </c>
    </row>
    <row r="571" spans="1:17">
      <c r="A571" t="str">
        <f>IFERROR(VLOOKUP('Xlookup set'!$S571,'Xlookup set'!$A$1:$R$1239,2,FALSE),"")</f>
        <v/>
      </c>
      <c r="B571" t="str">
        <f>IF(I571&lt;&gt;"",ドッグキャリー!$I$2,"")</f>
        <v/>
      </c>
      <c r="C571" t="str">
        <f t="shared" si="18"/>
        <v/>
      </c>
      <c r="D571" t="str">
        <f t="shared" si="19"/>
        <v/>
      </c>
      <c r="H571" s="74" t="str">
        <f>IFERROR(IF(VLOOKUP('Xlookup set'!$S571,'Xlookup set'!$A$1:$R$1239,9,FALSE)=0,"",VLOOKUP('Xlookup set'!$S571,'Xlookup set'!$A$1:$R$1239,9,FALSE)),"")</f>
        <v/>
      </c>
      <c r="I571" t="str">
        <f>IFERROR(IF(VLOOKUP('Xlookup set'!$S571,'Xlookup set'!$A$1:$R$1239,10,FALSE)=0,"",VLOOKUP('Xlookup set'!$S571,'Xlookup set'!$A$1:$R$1239,10,FALSE)),"")</f>
        <v/>
      </c>
      <c r="J571" t="str">
        <f>IFERROR(IF(VLOOKUP('Xlookup set'!$S610,'Xlookup set'!$A$1:$R$1239,11,FALSE)=0,"",VLOOKUP('Xlookup set'!$S610,'Xlookup set'!$A$1:$R$1239,11,FALSE)),"")</f>
        <v/>
      </c>
      <c r="K571" t="str">
        <f>IFERROR(IF(VLOOKUP('Xlookup set'!$S610,'Xlookup set'!$A$1:$R$1239,12,FALSE)=0,"",VLOOKUP('Xlookup set'!$S610,'Xlookup set'!$A$1:$R$1239,12,FALSE)),"")</f>
        <v/>
      </c>
      <c r="L571" t="str">
        <f>IFERROR(IF(VLOOKUP('Xlookup set'!$S610,'Xlookup set'!$A$1:$R$1239,13,FALSE)=0,"",VLOOKUP('Xlookup set'!$S610,'Xlookup set'!$A$1:$R$1239,13,FALSE)),"")</f>
        <v/>
      </c>
      <c r="M571" t="str">
        <f>IFERROR(IF(VLOOKUP('Xlookup set'!$S610,'Xlookup set'!$A$1:$R$1239,14,FALSE)=0,"",VLOOKUP('Xlookup set'!$S610,'Xlookup set'!$A$1:$R$1239,14,FALSE)),"")</f>
        <v/>
      </c>
      <c r="N571" t="str">
        <f>IFERROR(IF(VLOOKUP('Xlookup set'!$S610,'Xlookup set'!$A$1:$R$1239,15,FALSE)=0,"",VLOOKUP('Xlookup set'!$S610,'Xlookup set'!$A$1:$R$1239,15,FALSE)),"")</f>
        <v/>
      </c>
      <c r="O571" t="str">
        <f>IFERROR(IF(VLOOKUP('Xlookup set'!$S610,'Xlookup set'!$A$1:$R$1239,16,FALSE)=0,"",VLOOKUP('Xlookup set'!$S610,'Xlookup set'!$A$1:$R$1239,16,FALSE)),"")</f>
        <v/>
      </c>
      <c r="P571" t="str">
        <f t="array" aca="1" ref="P571" ca="1">IFERROR(Y2IF(VLOOKUP('Xlookup set'!$S610,'Xlookup set'!$A$1:$R$1239,17,FALSE)=0,"",VLOOKUP('Xlookup set'!$S610,'Xlookup set'!$A$1:$R$1239,17,FALSE)),"")</f>
        <v/>
      </c>
      <c r="Q571" t="str">
        <f>IFERROR(IF(VLOOKUP('Xlookup set'!$S610,'Xlookup set'!$A$1:$R$1239,18,FALSE)=0,"",VLOOKUP('Xlookup set'!$S610,'Xlookup set'!$A$1:$R$1239,18,FALSE)),"")</f>
        <v/>
      </c>
    </row>
    <row r="572" spans="1:17">
      <c r="A572" t="str">
        <f>IFERROR(VLOOKUP('Xlookup set'!$S572,'Xlookup set'!$A$1:$R$1239,2,FALSE),"")</f>
        <v/>
      </c>
      <c r="B572" t="str">
        <f>IF(I572&lt;&gt;"",ドッグキャリー!$I$2,"")</f>
        <v/>
      </c>
      <c r="C572" t="str">
        <f t="shared" si="18"/>
        <v/>
      </c>
      <c r="D572" t="str">
        <f t="shared" si="19"/>
        <v/>
      </c>
      <c r="H572" s="74" t="str">
        <f>IFERROR(IF(VLOOKUP('Xlookup set'!$S572,'Xlookup set'!$A$1:$R$1239,9,FALSE)=0,"",VLOOKUP('Xlookup set'!$S572,'Xlookup set'!$A$1:$R$1239,9,FALSE)),"")</f>
        <v/>
      </c>
      <c r="I572" t="str">
        <f>IFERROR(IF(VLOOKUP('Xlookup set'!$S572,'Xlookup set'!$A$1:$R$1239,10,FALSE)=0,"",VLOOKUP('Xlookup set'!$S572,'Xlookup set'!$A$1:$R$1239,10,FALSE)),"")</f>
        <v/>
      </c>
      <c r="J572" t="str">
        <f>IFERROR(IF(VLOOKUP('Xlookup set'!$S611,'Xlookup set'!$A$1:$R$1239,11,FALSE)=0,"",VLOOKUP('Xlookup set'!$S611,'Xlookup set'!$A$1:$R$1239,11,FALSE)),"")</f>
        <v/>
      </c>
      <c r="K572" t="str">
        <f>IFERROR(IF(VLOOKUP('Xlookup set'!$S611,'Xlookup set'!$A$1:$R$1239,12,FALSE)=0,"",VLOOKUP('Xlookup set'!$S611,'Xlookup set'!$A$1:$R$1239,12,FALSE)),"")</f>
        <v/>
      </c>
      <c r="L572" t="str">
        <f>IFERROR(IF(VLOOKUP('Xlookup set'!$S611,'Xlookup set'!$A$1:$R$1239,13,FALSE)=0,"",VLOOKUP('Xlookup set'!$S611,'Xlookup set'!$A$1:$R$1239,13,FALSE)),"")</f>
        <v/>
      </c>
      <c r="M572" t="str">
        <f>IFERROR(IF(VLOOKUP('Xlookup set'!$S611,'Xlookup set'!$A$1:$R$1239,14,FALSE)=0,"",VLOOKUP('Xlookup set'!$S611,'Xlookup set'!$A$1:$R$1239,14,FALSE)),"")</f>
        <v/>
      </c>
      <c r="N572" t="str">
        <f>IFERROR(IF(VLOOKUP('Xlookup set'!$S611,'Xlookup set'!$A$1:$R$1239,15,FALSE)=0,"",VLOOKUP('Xlookup set'!$S611,'Xlookup set'!$A$1:$R$1239,15,FALSE)),"")</f>
        <v/>
      </c>
      <c r="O572" t="str">
        <f>IFERROR(IF(VLOOKUP('Xlookup set'!$S611,'Xlookup set'!$A$1:$R$1239,16,FALSE)=0,"",VLOOKUP('Xlookup set'!$S611,'Xlookup set'!$A$1:$R$1239,16,FALSE)),"")</f>
        <v/>
      </c>
      <c r="P572" t="str">
        <f t="array" aca="1" ref="P572" ca="1">IFERROR(Y2IF(VLOOKUP('Xlookup set'!$S611,'Xlookup set'!$A$1:$R$1239,17,FALSE)=0,"",VLOOKUP('Xlookup set'!$S611,'Xlookup set'!$A$1:$R$1239,17,FALSE)),"")</f>
        <v/>
      </c>
      <c r="Q572" t="str">
        <f>IFERROR(IF(VLOOKUP('Xlookup set'!$S611,'Xlookup set'!$A$1:$R$1239,18,FALSE)=0,"",VLOOKUP('Xlookup set'!$S611,'Xlookup set'!$A$1:$R$1239,18,FALSE)),"")</f>
        <v/>
      </c>
    </row>
    <row r="573" spans="1:17">
      <c r="A573" t="str">
        <f>IFERROR(VLOOKUP('Xlookup set'!$S573,'Xlookup set'!$A$1:$R$1239,2,FALSE),"")</f>
        <v/>
      </c>
      <c r="B573" t="str">
        <f>IF(I573&lt;&gt;"",ドッグキャリー!$I$2,"")</f>
        <v/>
      </c>
      <c r="C573" t="str">
        <f t="shared" si="18"/>
        <v/>
      </c>
      <c r="D573" t="str">
        <f t="shared" si="19"/>
        <v/>
      </c>
      <c r="H573" s="74" t="str">
        <f>IFERROR(IF(VLOOKUP('Xlookup set'!$S573,'Xlookup set'!$A$1:$R$1239,9,FALSE)=0,"",VLOOKUP('Xlookup set'!$S573,'Xlookup set'!$A$1:$R$1239,9,FALSE)),"")</f>
        <v/>
      </c>
      <c r="I573" t="str">
        <f>IFERROR(IF(VLOOKUP('Xlookup set'!$S573,'Xlookup set'!$A$1:$R$1239,10,FALSE)=0,"",VLOOKUP('Xlookup set'!$S573,'Xlookup set'!$A$1:$R$1239,10,FALSE)),"")</f>
        <v/>
      </c>
      <c r="J573" t="str">
        <f>IFERROR(IF(VLOOKUP('Xlookup set'!$S612,'Xlookup set'!$A$1:$R$1239,11,FALSE)=0,"",VLOOKUP('Xlookup set'!$S612,'Xlookup set'!$A$1:$R$1239,11,FALSE)),"")</f>
        <v/>
      </c>
      <c r="K573" t="str">
        <f>IFERROR(IF(VLOOKUP('Xlookup set'!$S612,'Xlookup set'!$A$1:$R$1239,12,FALSE)=0,"",VLOOKUP('Xlookup set'!$S612,'Xlookup set'!$A$1:$R$1239,12,FALSE)),"")</f>
        <v/>
      </c>
      <c r="L573" t="str">
        <f>IFERROR(IF(VLOOKUP('Xlookup set'!$S612,'Xlookup set'!$A$1:$R$1239,13,FALSE)=0,"",VLOOKUP('Xlookup set'!$S612,'Xlookup set'!$A$1:$R$1239,13,FALSE)),"")</f>
        <v/>
      </c>
      <c r="M573" t="str">
        <f>IFERROR(IF(VLOOKUP('Xlookup set'!$S612,'Xlookup set'!$A$1:$R$1239,14,FALSE)=0,"",VLOOKUP('Xlookup set'!$S612,'Xlookup set'!$A$1:$R$1239,14,FALSE)),"")</f>
        <v/>
      </c>
      <c r="N573" t="str">
        <f>IFERROR(IF(VLOOKUP('Xlookup set'!$S612,'Xlookup set'!$A$1:$R$1239,15,FALSE)=0,"",VLOOKUP('Xlookup set'!$S612,'Xlookup set'!$A$1:$R$1239,15,FALSE)),"")</f>
        <v/>
      </c>
      <c r="O573" t="str">
        <f>IFERROR(IF(VLOOKUP('Xlookup set'!$S612,'Xlookup set'!$A$1:$R$1239,16,FALSE)=0,"",VLOOKUP('Xlookup set'!$S612,'Xlookup set'!$A$1:$R$1239,16,FALSE)),"")</f>
        <v/>
      </c>
      <c r="P573" t="str">
        <f t="array" aca="1" ref="P573" ca="1">IFERROR(Y2IF(VLOOKUP('Xlookup set'!$S612,'Xlookup set'!$A$1:$R$1239,17,FALSE)=0,"",VLOOKUP('Xlookup set'!$S612,'Xlookup set'!$A$1:$R$1239,17,FALSE)),"")</f>
        <v/>
      </c>
      <c r="Q573" t="str">
        <f>IFERROR(IF(VLOOKUP('Xlookup set'!$S612,'Xlookup set'!$A$1:$R$1239,18,FALSE)=0,"",VLOOKUP('Xlookup set'!$S612,'Xlookup set'!$A$1:$R$1239,18,FALSE)),"")</f>
        <v/>
      </c>
    </row>
    <row r="574" spans="1:17">
      <c r="A574" t="str">
        <f>IFERROR(VLOOKUP('Xlookup set'!$S574,'Xlookup set'!$A$1:$R$1239,2,FALSE),"")</f>
        <v/>
      </c>
      <c r="B574" t="str">
        <f>IF(I574&lt;&gt;"",ドッグキャリー!$I$2,"")</f>
        <v/>
      </c>
      <c r="C574" t="str">
        <f t="shared" si="18"/>
        <v/>
      </c>
      <c r="D574" t="str">
        <f t="shared" si="19"/>
        <v/>
      </c>
      <c r="H574" s="74" t="str">
        <f>IFERROR(IF(VLOOKUP('Xlookup set'!$S574,'Xlookup set'!$A$1:$R$1239,9,FALSE)=0,"",VLOOKUP('Xlookup set'!$S574,'Xlookup set'!$A$1:$R$1239,9,FALSE)),"")</f>
        <v/>
      </c>
      <c r="I574" t="str">
        <f>IFERROR(IF(VLOOKUP('Xlookup set'!$S574,'Xlookup set'!$A$1:$R$1239,10,FALSE)=0,"",VLOOKUP('Xlookup set'!$S574,'Xlookup set'!$A$1:$R$1239,10,FALSE)),"")</f>
        <v/>
      </c>
      <c r="J574" t="str">
        <f>IFERROR(IF(VLOOKUP('Xlookup set'!$S613,'Xlookup set'!$A$1:$R$1239,11,FALSE)=0,"",VLOOKUP('Xlookup set'!$S613,'Xlookup set'!$A$1:$R$1239,11,FALSE)),"")</f>
        <v/>
      </c>
      <c r="K574" t="str">
        <f>IFERROR(IF(VLOOKUP('Xlookup set'!$S613,'Xlookup set'!$A$1:$R$1239,12,FALSE)=0,"",VLOOKUP('Xlookup set'!$S613,'Xlookup set'!$A$1:$R$1239,12,FALSE)),"")</f>
        <v/>
      </c>
      <c r="L574" t="str">
        <f>IFERROR(IF(VLOOKUP('Xlookup set'!$S613,'Xlookup set'!$A$1:$R$1239,13,FALSE)=0,"",VLOOKUP('Xlookup set'!$S613,'Xlookup set'!$A$1:$R$1239,13,FALSE)),"")</f>
        <v/>
      </c>
      <c r="M574" t="str">
        <f>IFERROR(IF(VLOOKUP('Xlookup set'!$S613,'Xlookup set'!$A$1:$R$1239,14,FALSE)=0,"",VLOOKUP('Xlookup set'!$S613,'Xlookup set'!$A$1:$R$1239,14,FALSE)),"")</f>
        <v/>
      </c>
      <c r="N574" t="str">
        <f>IFERROR(IF(VLOOKUP('Xlookup set'!$S613,'Xlookup set'!$A$1:$R$1239,15,FALSE)=0,"",VLOOKUP('Xlookup set'!$S613,'Xlookup set'!$A$1:$R$1239,15,FALSE)),"")</f>
        <v/>
      </c>
      <c r="O574" t="str">
        <f>IFERROR(IF(VLOOKUP('Xlookup set'!$S613,'Xlookup set'!$A$1:$R$1239,16,FALSE)=0,"",VLOOKUP('Xlookup set'!$S613,'Xlookup set'!$A$1:$R$1239,16,FALSE)),"")</f>
        <v/>
      </c>
      <c r="P574" t="str">
        <f t="array" aca="1" ref="P574" ca="1">IFERROR(Y2IF(VLOOKUP('Xlookup set'!$S613,'Xlookup set'!$A$1:$R$1239,17,FALSE)=0,"",VLOOKUP('Xlookup set'!$S613,'Xlookup set'!$A$1:$R$1239,17,FALSE)),"")</f>
        <v/>
      </c>
      <c r="Q574" t="str">
        <f>IFERROR(IF(VLOOKUP('Xlookup set'!$S613,'Xlookup set'!$A$1:$R$1239,18,FALSE)=0,"",VLOOKUP('Xlookup set'!$S613,'Xlookup set'!$A$1:$R$1239,18,FALSE)),"")</f>
        <v/>
      </c>
    </row>
    <row r="575" spans="1:17">
      <c r="A575" t="str">
        <f>IFERROR(VLOOKUP('Xlookup set'!$S575,'Xlookup set'!$A$1:$R$1239,2,FALSE),"")</f>
        <v/>
      </c>
      <c r="B575" t="str">
        <f>IF(I575&lt;&gt;"",ドッグキャリー!$I$2,"")</f>
        <v/>
      </c>
      <c r="C575" t="str">
        <f t="shared" si="18"/>
        <v/>
      </c>
      <c r="D575" t="str">
        <f t="shared" si="19"/>
        <v/>
      </c>
      <c r="H575" s="74" t="str">
        <f>IFERROR(IF(VLOOKUP('Xlookup set'!$S575,'Xlookup set'!$A$1:$R$1239,9,FALSE)=0,"",VLOOKUP('Xlookup set'!$S575,'Xlookup set'!$A$1:$R$1239,9,FALSE)),"")</f>
        <v/>
      </c>
      <c r="I575" t="str">
        <f>IFERROR(IF(VLOOKUP('Xlookup set'!$S575,'Xlookup set'!$A$1:$R$1239,10,FALSE)=0,"",VLOOKUP('Xlookup set'!$S575,'Xlookup set'!$A$1:$R$1239,10,FALSE)),"")</f>
        <v/>
      </c>
      <c r="J575" t="str">
        <f>IFERROR(IF(VLOOKUP('Xlookup set'!$S614,'Xlookup set'!$A$1:$R$1239,11,FALSE)=0,"",VLOOKUP('Xlookup set'!$S614,'Xlookup set'!$A$1:$R$1239,11,FALSE)),"")</f>
        <v/>
      </c>
      <c r="K575" t="str">
        <f>IFERROR(IF(VLOOKUP('Xlookup set'!$S614,'Xlookup set'!$A$1:$R$1239,12,FALSE)=0,"",VLOOKUP('Xlookup set'!$S614,'Xlookup set'!$A$1:$R$1239,12,FALSE)),"")</f>
        <v/>
      </c>
      <c r="L575" t="str">
        <f>IFERROR(IF(VLOOKUP('Xlookup set'!$S614,'Xlookup set'!$A$1:$R$1239,13,FALSE)=0,"",VLOOKUP('Xlookup set'!$S614,'Xlookup set'!$A$1:$R$1239,13,FALSE)),"")</f>
        <v/>
      </c>
      <c r="M575" t="str">
        <f>IFERROR(IF(VLOOKUP('Xlookup set'!$S614,'Xlookup set'!$A$1:$R$1239,14,FALSE)=0,"",VLOOKUP('Xlookup set'!$S614,'Xlookup set'!$A$1:$R$1239,14,FALSE)),"")</f>
        <v/>
      </c>
      <c r="N575" t="str">
        <f>IFERROR(IF(VLOOKUP('Xlookup set'!$S614,'Xlookup set'!$A$1:$R$1239,15,FALSE)=0,"",VLOOKUP('Xlookup set'!$S614,'Xlookup set'!$A$1:$R$1239,15,FALSE)),"")</f>
        <v/>
      </c>
      <c r="O575" t="str">
        <f>IFERROR(IF(VLOOKUP('Xlookup set'!$S614,'Xlookup set'!$A$1:$R$1239,16,FALSE)=0,"",VLOOKUP('Xlookup set'!$S614,'Xlookup set'!$A$1:$R$1239,16,FALSE)),"")</f>
        <v/>
      </c>
      <c r="P575" t="str">
        <f t="array" aca="1" ref="P575" ca="1">IFERROR(Y2IF(VLOOKUP('Xlookup set'!$S614,'Xlookup set'!$A$1:$R$1239,17,FALSE)=0,"",VLOOKUP('Xlookup set'!$S614,'Xlookup set'!$A$1:$R$1239,17,FALSE)),"")</f>
        <v/>
      </c>
      <c r="Q575" t="str">
        <f>IFERROR(IF(VLOOKUP('Xlookup set'!$S614,'Xlookup set'!$A$1:$R$1239,18,FALSE)=0,"",VLOOKUP('Xlookup set'!$S614,'Xlookup set'!$A$1:$R$1239,18,FALSE)),"")</f>
        <v/>
      </c>
    </row>
    <row r="576" spans="1:17">
      <c r="A576" t="str">
        <f>IFERROR(VLOOKUP('Xlookup set'!$S576,'Xlookup set'!$A$1:$R$1239,2,FALSE),"")</f>
        <v/>
      </c>
      <c r="B576" t="str">
        <f>IF(I576&lt;&gt;"",ドッグキャリー!$I$2,"")</f>
        <v/>
      </c>
      <c r="C576" t="str">
        <f t="shared" si="18"/>
        <v/>
      </c>
      <c r="D576" t="str">
        <f t="shared" si="19"/>
        <v/>
      </c>
      <c r="H576" s="74" t="str">
        <f>IFERROR(IF(VLOOKUP('Xlookup set'!$S576,'Xlookup set'!$A$1:$R$1239,9,FALSE)=0,"",VLOOKUP('Xlookup set'!$S576,'Xlookup set'!$A$1:$R$1239,9,FALSE)),"")</f>
        <v/>
      </c>
      <c r="I576" t="str">
        <f>IFERROR(IF(VLOOKUP('Xlookup set'!$S576,'Xlookup set'!$A$1:$R$1239,10,FALSE)=0,"",VLOOKUP('Xlookup set'!$S576,'Xlookup set'!$A$1:$R$1239,10,FALSE)),"")</f>
        <v/>
      </c>
      <c r="J576" t="str">
        <f>IFERROR(IF(VLOOKUP('Xlookup set'!$S615,'Xlookup set'!$A$1:$R$1239,11,FALSE)=0,"",VLOOKUP('Xlookup set'!$S615,'Xlookup set'!$A$1:$R$1239,11,FALSE)),"")</f>
        <v/>
      </c>
      <c r="K576" t="str">
        <f>IFERROR(IF(VLOOKUP('Xlookup set'!$S615,'Xlookup set'!$A$1:$R$1239,12,FALSE)=0,"",VLOOKUP('Xlookup set'!$S615,'Xlookup set'!$A$1:$R$1239,12,FALSE)),"")</f>
        <v/>
      </c>
      <c r="L576" t="str">
        <f>IFERROR(IF(VLOOKUP('Xlookup set'!$S615,'Xlookup set'!$A$1:$R$1239,13,FALSE)=0,"",VLOOKUP('Xlookup set'!$S615,'Xlookup set'!$A$1:$R$1239,13,FALSE)),"")</f>
        <v/>
      </c>
      <c r="M576" t="str">
        <f>IFERROR(IF(VLOOKUP('Xlookup set'!$S615,'Xlookup set'!$A$1:$R$1239,14,FALSE)=0,"",VLOOKUP('Xlookup set'!$S615,'Xlookup set'!$A$1:$R$1239,14,FALSE)),"")</f>
        <v/>
      </c>
      <c r="N576" t="str">
        <f>IFERROR(IF(VLOOKUP('Xlookup set'!$S615,'Xlookup set'!$A$1:$R$1239,15,FALSE)=0,"",VLOOKUP('Xlookup set'!$S615,'Xlookup set'!$A$1:$R$1239,15,FALSE)),"")</f>
        <v/>
      </c>
      <c r="O576" t="str">
        <f>IFERROR(IF(VLOOKUP('Xlookup set'!$S615,'Xlookup set'!$A$1:$R$1239,16,FALSE)=0,"",VLOOKUP('Xlookup set'!$S615,'Xlookup set'!$A$1:$R$1239,16,FALSE)),"")</f>
        <v/>
      </c>
      <c r="P576" t="str">
        <f t="array" aca="1" ref="P576" ca="1">IFERROR(Y2IF(VLOOKUP('Xlookup set'!$S615,'Xlookup set'!$A$1:$R$1239,17,FALSE)=0,"",VLOOKUP('Xlookup set'!$S615,'Xlookup set'!$A$1:$R$1239,17,FALSE)),"")</f>
        <v/>
      </c>
      <c r="Q576" t="str">
        <f>IFERROR(IF(VLOOKUP('Xlookup set'!$S615,'Xlookup set'!$A$1:$R$1239,18,FALSE)=0,"",VLOOKUP('Xlookup set'!$S615,'Xlookup set'!$A$1:$R$1239,18,FALSE)),"")</f>
        <v/>
      </c>
    </row>
    <row r="577" spans="1:17">
      <c r="A577" t="str">
        <f>IFERROR(VLOOKUP('Xlookup set'!$S577,'Xlookup set'!$A$1:$R$1239,2,FALSE),"")</f>
        <v/>
      </c>
      <c r="B577" t="str">
        <f>IF(I577&lt;&gt;"",ドッグキャリー!$I$2,"")</f>
        <v/>
      </c>
      <c r="C577" t="str">
        <f t="shared" si="18"/>
        <v/>
      </c>
      <c r="D577" t="str">
        <f t="shared" si="19"/>
        <v/>
      </c>
      <c r="H577" s="74" t="str">
        <f>IFERROR(IF(VLOOKUP('Xlookup set'!$S577,'Xlookup set'!$A$1:$R$1239,9,FALSE)=0,"",VLOOKUP('Xlookup set'!$S577,'Xlookup set'!$A$1:$R$1239,9,FALSE)),"")</f>
        <v/>
      </c>
      <c r="I577" t="str">
        <f>IFERROR(IF(VLOOKUP('Xlookup set'!$S577,'Xlookup set'!$A$1:$R$1239,10,FALSE)=0,"",VLOOKUP('Xlookup set'!$S577,'Xlookup set'!$A$1:$R$1239,10,FALSE)),"")</f>
        <v/>
      </c>
      <c r="J577" t="str">
        <f>IFERROR(IF(VLOOKUP('Xlookup set'!$S616,'Xlookup set'!$A$1:$R$1239,11,FALSE)=0,"",VLOOKUP('Xlookup set'!$S616,'Xlookup set'!$A$1:$R$1239,11,FALSE)),"")</f>
        <v/>
      </c>
      <c r="K577" t="str">
        <f>IFERROR(IF(VLOOKUP('Xlookup set'!$S616,'Xlookup set'!$A$1:$R$1239,12,FALSE)=0,"",VLOOKUP('Xlookup set'!$S616,'Xlookup set'!$A$1:$R$1239,12,FALSE)),"")</f>
        <v/>
      </c>
      <c r="L577" t="str">
        <f>IFERROR(IF(VLOOKUP('Xlookup set'!$S616,'Xlookup set'!$A$1:$R$1239,13,FALSE)=0,"",VLOOKUP('Xlookup set'!$S616,'Xlookup set'!$A$1:$R$1239,13,FALSE)),"")</f>
        <v/>
      </c>
      <c r="M577" t="str">
        <f>IFERROR(IF(VLOOKUP('Xlookup set'!$S616,'Xlookup set'!$A$1:$R$1239,14,FALSE)=0,"",VLOOKUP('Xlookup set'!$S616,'Xlookup set'!$A$1:$R$1239,14,FALSE)),"")</f>
        <v/>
      </c>
      <c r="N577" t="str">
        <f>IFERROR(IF(VLOOKUP('Xlookup set'!$S616,'Xlookup set'!$A$1:$R$1239,15,FALSE)=0,"",VLOOKUP('Xlookup set'!$S616,'Xlookup set'!$A$1:$R$1239,15,FALSE)),"")</f>
        <v/>
      </c>
      <c r="O577" t="str">
        <f>IFERROR(IF(VLOOKUP('Xlookup set'!$S616,'Xlookup set'!$A$1:$R$1239,16,FALSE)=0,"",VLOOKUP('Xlookup set'!$S616,'Xlookup set'!$A$1:$R$1239,16,FALSE)),"")</f>
        <v/>
      </c>
      <c r="P577" t="str">
        <f t="array" aca="1" ref="P577" ca="1">IFERROR(Y2IF(VLOOKUP('Xlookup set'!$S616,'Xlookup set'!$A$1:$R$1239,17,FALSE)=0,"",VLOOKUP('Xlookup set'!$S616,'Xlookup set'!$A$1:$R$1239,17,FALSE)),"")</f>
        <v/>
      </c>
      <c r="Q577" t="str">
        <f>IFERROR(IF(VLOOKUP('Xlookup set'!$S616,'Xlookup set'!$A$1:$R$1239,18,FALSE)=0,"",VLOOKUP('Xlookup set'!$S616,'Xlookup set'!$A$1:$R$1239,18,FALSE)),"")</f>
        <v/>
      </c>
    </row>
    <row r="578" spans="1:17">
      <c r="A578" t="str">
        <f>IFERROR(VLOOKUP('Xlookup set'!$S578,'Xlookup set'!$A$1:$R$1239,2,FALSE),"")</f>
        <v/>
      </c>
      <c r="B578" t="str">
        <f>IF(I578&lt;&gt;"",ドッグキャリー!$I$2,"")</f>
        <v/>
      </c>
      <c r="C578" t="str">
        <f t="shared" si="18"/>
        <v/>
      </c>
      <c r="D578" t="str">
        <f t="shared" si="19"/>
        <v/>
      </c>
      <c r="H578" s="74" t="str">
        <f>IFERROR(IF(VLOOKUP('Xlookup set'!$S578,'Xlookup set'!$A$1:$R$1239,9,FALSE)=0,"",VLOOKUP('Xlookup set'!$S578,'Xlookup set'!$A$1:$R$1239,9,FALSE)),"")</f>
        <v/>
      </c>
      <c r="I578" t="str">
        <f>IFERROR(IF(VLOOKUP('Xlookup set'!$S578,'Xlookup set'!$A$1:$R$1239,10,FALSE)=0,"",VLOOKUP('Xlookup set'!$S578,'Xlookup set'!$A$1:$R$1239,10,FALSE)),"")</f>
        <v/>
      </c>
      <c r="J578" t="str">
        <f>IFERROR(IF(VLOOKUP('Xlookup set'!$S617,'Xlookup set'!$A$1:$R$1239,11,FALSE)=0,"",VLOOKUP('Xlookup set'!$S617,'Xlookup set'!$A$1:$R$1239,11,FALSE)),"")</f>
        <v/>
      </c>
      <c r="K578" t="str">
        <f>IFERROR(IF(VLOOKUP('Xlookup set'!$S617,'Xlookup set'!$A$1:$R$1239,12,FALSE)=0,"",VLOOKUP('Xlookup set'!$S617,'Xlookup set'!$A$1:$R$1239,12,FALSE)),"")</f>
        <v/>
      </c>
      <c r="L578" t="str">
        <f>IFERROR(IF(VLOOKUP('Xlookup set'!$S617,'Xlookup set'!$A$1:$R$1239,13,FALSE)=0,"",VLOOKUP('Xlookup set'!$S617,'Xlookup set'!$A$1:$R$1239,13,FALSE)),"")</f>
        <v/>
      </c>
      <c r="M578" t="str">
        <f>IFERROR(IF(VLOOKUP('Xlookup set'!$S617,'Xlookup set'!$A$1:$R$1239,14,FALSE)=0,"",VLOOKUP('Xlookup set'!$S617,'Xlookup set'!$A$1:$R$1239,14,FALSE)),"")</f>
        <v/>
      </c>
      <c r="N578" t="str">
        <f>IFERROR(IF(VLOOKUP('Xlookup set'!$S617,'Xlookup set'!$A$1:$R$1239,15,FALSE)=0,"",VLOOKUP('Xlookup set'!$S617,'Xlookup set'!$A$1:$R$1239,15,FALSE)),"")</f>
        <v/>
      </c>
      <c r="O578" t="str">
        <f>IFERROR(IF(VLOOKUP('Xlookup set'!$S617,'Xlookup set'!$A$1:$R$1239,16,FALSE)=0,"",VLOOKUP('Xlookup set'!$S617,'Xlookup set'!$A$1:$R$1239,16,FALSE)),"")</f>
        <v/>
      </c>
      <c r="P578" t="str">
        <f t="array" aca="1" ref="P578" ca="1">IFERROR(Y2IF(VLOOKUP('Xlookup set'!$S617,'Xlookup set'!$A$1:$R$1239,17,FALSE)=0,"",VLOOKUP('Xlookup set'!$S617,'Xlookup set'!$A$1:$R$1239,17,FALSE)),"")</f>
        <v/>
      </c>
      <c r="Q578" t="str">
        <f>IFERROR(IF(VLOOKUP('Xlookup set'!$S617,'Xlookup set'!$A$1:$R$1239,18,FALSE)=0,"",VLOOKUP('Xlookup set'!$S617,'Xlookup set'!$A$1:$R$1239,18,FALSE)),"")</f>
        <v/>
      </c>
    </row>
    <row r="579" spans="1:17">
      <c r="A579" t="str">
        <f>IFERROR(VLOOKUP('Xlookup set'!$S579,'Xlookup set'!$A$1:$R$1239,2,FALSE),"")</f>
        <v/>
      </c>
      <c r="B579" t="str">
        <f>IF(I579&lt;&gt;"",ドッグキャリー!$I$2,"")</f>
        <v/>
      </c>
      <c r="C579" t="str">
        <f t="shared" ref="C579:C642" si="20">IF(I579&lt;&gt;"",1,"")</f>
        <v/>
      </c>
      <c r="D579" t="str">
        <f t="shared" ref="D579:D642" si="21">IF(I579&lt;&gt;"",1,"")</f>
        <v/>
      </c>
      <c r="H579" s="74" t="str">
        <f>IFERROR(IF(VLOOKUP('Xlookup set'!$S579,'Xlookup set'!$A$1:$R$1239,9,FALSE)=0,"",VLOOKUP('Xlookup set'!$S579,'Xlookup set'!$A$1:$R$1239,9,FALSE)),"")</f>
        <v/>
      </c>
      <c r="I579" t="str">
        <f>IFERROR(IF(VLOOKUP('Xlookup set'!$S579,'Xlookup set'!$A$1:$R$1239,10,FALSE)=0,"",VLOOKUP('Xlookup set'!$S579,'Xlookup set'!$A$1:$R$1239,10,FALSE)),"")</f>
        <v/>
      </c>
      <c r="J579" t="str">
        <f>IFERROR(IF(VLOOKUP('Xlookup set'!$S618,'Xlookup set'!$A$1:$R$1239,11,FALSE)=0,"",VLOOKUP('Xlookup set'!$S618,'Xlookup set'!$A$1:$R$1239,11,FALSE)),"")</f>
        <v/>
      </c>
      <c r="K579" t="str">
        <f>IFERROR(IF(VLOOKUP('Xlookup set'!$S618,'Xlookup set'!$A$1:$R$1239,12,FALSE)=0,"",VLOOKUP('Xlookup set'!$S618,'Xlookup set'!$A$1:$R$1239,12,FALSE)),"")</f>
        <v/>
      </c>
      <c r="L579" t="str">
        <f>IFERROR(IF(VLOOKUP('Xlookup set'!$S618,'Xlookup set'!$A$1:$R$1239,13,FALSE)=0,"",VLOOKUP('Xlookup set'!$S618,'Xlookup set'!$A$1:$R$1239,13,FALSE)),"")</f>
        <v/>
      </c>
      <c r="M579" t="str">
        <f>IFERROR(IF(VLOOKUP('Xlookup set'!$S618,'Xlookup set'!$A$1:$R$1239,14,FALSE)=0,"",VLOOKUP('Xlookup set'!$S618,'Xlookup set'!$A$1:$R$1239,14,FALSE)),"")</f>
        <v/>
      </c>
      <c r="N579" t="str">
        <f>IFERROR(IF(VLOOKUP('Xlookup set'!$S618,'Xlookup set'!$A$1:$R$1239,15,FALSE)=0,"",VLOOKUP('Xlookup set'!$S618,'Xlookup set'!$A$1:$R$1239,15,FALSE)),"")</f>
        <v/>
      </c>
      <c r="O579" t="str">
        <f>IFERROR(IF(VLOOKUP('Xlookup set'!$S618,'Xlookup set'!$A$1:$R$1239,16,FALSE)=0,"",VLOOKUP('Xlookup set'!$S618,'Xlookup set'!$A$1:$R$1239,16,FALSE)),"")</f>
        <v/>
      </c>
      <c r="P579" t="str">
        <f t="array" aca="1" ref="P579" ca="1">IFERROR(Y2IF(VLOOKUP('Xlookup set'!$S618,'Xlookup set'!$A$1:$R$1239,17,FALSE)=0,"",VLOOKUP('Xlookup set'!$S618,'Xlookup set'!$A$1:$R$1239,17,FALSE)),"")</f>
        <v/>
      </c>
      <c r="Q579" t="str">
        <f>IFERROR(IF(VLOOKUP('Xlookup set'!$S618,'Xlookup set'!$A$1:$R$1239,18,FALSE)=0,"",VLOOKUP('Xlookup set'!$S618,'Xlookup set'!$A$1:$R$1239,18,FALSE)),"")</f>
        <v/>
      </c>
    </row>
    <row r="580" spans="1:17">
      <c r="A580" t="str">
        <f>IFERROR(VLOOKUP('Xlookup set'!$S580,'Xlookup set'!$A$1:$R$1239,2,FALSE),"")</f>
        <v/>
      </c>
      <c r="B580" t="str">
        <f>IF(I580&lt;&gt;"",ドッグキャリー!$I$2,"")</f>
        <v/>
      </c>
      <c r="C580" t="str">
        <f t="shared" si="20"/>
        <v/>
      </c>
      <c r="D580" t="str">
        <f t="shared" si="21"/>
        <v/>
      </c>
      <c r="H580" s="74" t="str">
        <f>IFERROR(IF(VLOOKUP('Xlookup set'!$S580,'Xlookup set'!$A$1:$R$1239,9,FALSE)=0,"",VLOOKUP('Xlookup set'!$S580,'Xlookup set'!$A$1:$R$1239,9,FALSE)),"")</f>
        <v/>
      </c>
      <c r="I580" t="str">
        <f>IFERROR(IF(VLOOKUP('Xlookup set'!$S580,'Xlookup set'!$A$1:$R$1239,10,FALSE)=0,"",VLOOKUP('Xlookup set'!$S580,'Xlookup set'!$A$1:$R$1239,10,FALSE)),"")</f>
        <v/>
      </c>
      <c r="J580" t="str">
        <f>IFERROR(IF(VLOOKUP('Xlookup set'!$S619,'Xlookup set'!$A$1:$R$1239,11,FALSE)=0,"",VLOOKUP('Xlookup set'!$S619,'Xlookup set'!$A$1:$R$1239,11,FALSE)),"")</f>
        <v/>
      </c>
      <c r="K580" t="str">
        <f>IFERROR(IF(VLOOKUP('Xlookup set'!$S619,'Xlookup set'!$A$1:$R$1239,12,FALSE)=0,"",VLOOKUP('Xlookup set'!$S619,'Xlookup set'!$A$1:$R$1239,12,FALSE)),"")</f>
        <v/>
      </c>
      <c r="L580" t="str">
        <f>IFERROR(IF(VLOOKUP('Xlookup set'!$S619,'Xlookup set'!$A$1:$R$1239,13,FALSE)=0,"",VLOOKUP('Xlookup set'!$S619,'Xlookup set'!$A$1:$R$1239,13,FALSE)),"")</f>
        <v/>
      </c>
      <c r="M580" t="str">
        <f>IFERROR(IF(VLOOKUP('Xlookup set'!$S619,'Xlookup set'!$A$1:$R$1239,14,FALSE)=0,"",VLOOKUP('Xlookup set'!$S619,'Xlookup set'!$A$1:$R$1239,14,FALSE)),"")</f>
        <v/>
      </c>
      <c r="N580" t="str">
        <f>IFERROR(IF(VLOOKUP('Xlookup set'!$S619,'Xlookup set'!$A$1:$R$1239,15,FALSE)=0,"",VLOOKUP('Xlookup set'!$S619,'Xlookup set'!$A$1:$R$1239,15,FALSE)),"")</f>
        <v/>
      </c>
      <c r="O580" t="str">
        <f>IFERROR(IF(VLOOKUP('Xlookup set'!$S619,'Xlookup set'!$A$1:$R$1239,16,FALSE)=0,"",VLOOKUP('Xlookup set'!$S619,'Xlookup set'!$A$1:$R$1239,16,FALSE)),"")</f>
        <v/>
      </c>
      <c r="P580" t="str">
        <f t="array" aca="1" ref="P580" ca="1">IFERROR(Y2IF(VLOOKUP('Xlookup set'!$S619,'Xlookup set'!$A$1:$R$1239,17,FALSE)=0,"",VLOOKUP('Xlookup set'!$S619,'Xlookup set'!$A$1:$R$1239,17,FALSE)),"")</f>
        <v/>
      </c>
      <c r="Q580" t="str">
        <f>IFERROR(IF(VLOOKUP('Xlookup set'!$S619,'Xlookup set'!$A$1:$R$1239,18,FALSE)=0,"",VLOOKUP('Xlookup set'!$S619,'Xlookup set'!$A$1:$R$1239,18,FALSE)),"")</f>
        <v/>
      </c>
    </row>
    <row r="581" spans="1:17">
      <c r="A581" t="str">
        <f>IFERROR(VLOOKUP('Xlookup set'!$S581,'Xlookup set'!$A$1:$R$1239,2,FALSE),"")</f>
        <v/>
      </c>
      <c r="B581" t="str">
        <f>IF(I581&lt;&gt;"",ドッグキャリー!$I$2,"")</f>
        <v/>
      </c>
      <c r="C581" t="str">
        <f t="shared" si="20"/>
        <v/>
      </c>
      <c r="D581" t="str">
        <f t="shared" si="21"/>
        <v/>
      </c>
      <c r="H581" s="74" t="str">
        <f>IFERROR(IF(VLOOKUP('Xlookup set'!$S581,'Xlookup set'!$A$1:$R$1239,9,FALSE)=0,"",VLOOKUP('Xlookup set'!$S581,'Xlookup set'!$A$1:$R$1239,9,FALSE)),"")</f>
        <v/>
      </c>
      <c r="I581" t="str">
        <f>IFERROR(IF(VLOOKUP('Xlookup set'!$S581,'Xlookup set'!$A$1:$R$1239,10,FALSE)=0,"",VLOOKUP('Xlookup set'!$S581,'Xlookup set'!$A$1:$R$1239,10,FALSE)),"")</f>
        <v/>
      </c>
      <c r="J581" t="str">
        <f>IFERROR(IF(VLOOKUP('Xlookup set'!$S620,'Xlookup set'!$A$1:$R$1239,11,FALSE)=0,"",VLOOKUP('Xlookup set'!$S620,'Xlookup set'!$A$1:$R$1239,11,FALSE)),"")</f>
        <v/>
      </c>
      <c r="K581" t="str">
        <f>IFERROR(IF(VLOOKUP('Xlookup set'!$S620,'Xlookup set'!$A$1:$R$1239,12,FALSE)=0,"",VLOOKUP('Xlookup set'!$S620,'Xlookup set'!$A$1:$R$1239,12,FALSE)),"")</f>
        <v/>
      </c>
      <c r="L581" t="str">
        <f>IFERROR(IF(VLOOKUP('Xlookup set'!$S620,'Xlookup set'!$A$1:$R$1239,13,FALSE)=0,"",VLOOKUP('Xlookup set'!$S620,'Xlookup set'!$A$1:$R$1239,13,FALSE)),"")</f>
        <v/>
      </c>
      <c r="M581" t="str">
        <f>IFERROR(IF(VLOOKUP('Xlookup set'!$S620,'Xlookup set'!$A$1:$R$1239,14,FALSE)=0,"",VLOOKUP('Xlookup set'!$S620,'Xlookup set'!$A$1:$R$1239,14,FALSE)),"")</f>
        <v/>
      </c>
      <c r="N581" t="str">
        <f>IFERROR(IF(VLOOKUP('Xlookup set'!$S620,'Xlookup set'!$A$1:$R$1239,15,FALSE)=0,"",VLOOKUP('Xlookup set'!$S620,'Xlookup set'!$A$1:$R$1239,15,FALSE)),"")</f>
        <v/>
      </c>
      <c r="O581" t="str">
        <f>IFERROR(IF(VLOOKUP('Xlookup set'!$S620,'Xlookup set'!$A$1:$R$1239,16,FALSE)=0,"",VLOOKUP('Xlookup set'!$S620,'Xlookup set'!$A$1:$R$1239,16,FALSE)),"")</f>
        <v/>
      </c>
      <c r="P581" t="str">
        <f t="array" aca="1" ref="P581" ca="1">IFERROR(Y2IF(VLOOKUP('Xlookup set'!$S620,'Xlookup set'!$A$1:$R$1239,17,FALSE)=0,"",VLOOKUP('Xlookup set'!$S620,'Xlookup set'!$A$1:$R$1239,17,FALSE)),"")</f>
        <v/>
      </c>
      <c r="Q581" t="str">
        <f>IFERROR(IF(VLOOKUP('Xlookup set'!$S620,'Xlookup set'!$A$1:$R$1239,18,FALSE)=0,"",VLOOKUP('Xlookup set'!$S620,'Xlookup set'!$A$1:$R$1239,18,FALSE)),"")</f>
        <v/>
      </c>
    </row>
    <row r="582" spans="1:17">
      <c r="A582" t="str">
        <f>IFERROR(VLOOKUP('Xlookup set'!$S582,'Xlookup set'!$A$1:$R$1239,2,FALSE),"")</f>
        <v/>
      </c>
      <c r="B582" t="str">
        <f>IF(I582&lt;&gt;"",ドッグキャリー!$I$2,"")</f>
        <v/>
      </c>
      <c r="C582" t="str">
        <f t="shared" si="20"/>
        <v/>
      </c>
      <c r="D582" t="str">
        <f t="shared" si="21"/>
        <v/>
      </c>
      <c r="H582" s="74" t="str">
        <f>IFERROR(IF(VLOOKUP('Xlookup set'!$S582,'Xlookup set'!$A$1:$R$1239,9,FALSE)=0,"",VLOOKUP('Xlookup set'!$S582,'Xlookup set'!$A$1:$R$1239,9,FALSE)),"")</f>
        <v/>
      </c>
      <c r="I582" t="str">
        <f>IFERROR(IF(VLOOKUP('Xlookup set'!$S582,'Xlookup set'!$A$1:$R$1239,10,FALSE)=0,"",VLOOKUP('Xlookup set'!$S582,'Xlookup set'!$A$1:$R$1239,10,FALSE)),"")</f>
        <v/>
      </c>
      <c r="J582" t="str">
        <f>IFERROR(IF(VLOOKUP('Xlookup set'!$S621,'Xlookup set'!$A$1:$R$1239,11,FALSE)=0,"",VLOOKUP('Xlookup set'!$S621,'Xlookup set'!$A$1:$R$1239,11,FALSE)),"")</f>
        <v/>
      </c>
      <c r="K582" t="str">
        <f>IFERROR(IF(VLOOKUP('Xlookup set'!$S621,'Xlookup set'!$A$1:$R$1239,12,FALSE)=0,"",VLOOKUP('Xlookup set'!$S621,'Xlookup set'!$A$1:$R$1239,12,FALSE)),"")</f>
        <v/>
      </c>
      <c r="L582" t="str">
        <f>IFERROR(IF(VLOOKUP('Xlookup set'!$S621,'Xlookup set'!$A$1:$R$1239,13,FALSE)=0,"",VLOOKUP('Xlookup set'!$S621,'Xlookup set'!$A$1:$R$1239,13,FALSE)),"")</f>
        <v/>
      </c>
      <c r="M582" t="str">
        <f>IFERROR(IF(VLOOKUP('Xlookup set'!$S621,'Xlookup set'!$A$1:$R$1239,14,FALSE)=0,"",VLOOKUP('Xlookup set'!$S621,'Xlookup set'!$A$1:$R$1239,14,FALSE)),"")</f>
        <v/>
      </c>
      <c r="N582" t="str">
        <f>IFERROR(IF(VLOOKUP('Xlookup set'!$S621,'Xlookup set'!$A$1:$R$1239,15,FALSE)=0,"",VLOOKUP('Xlookup set'!$S621,'Xlookup set'!$A$1:$R$1239,15,FALSE)),"")</f>
        <v/>
      </c>
      <c r="O582" t="str">
        <f>IFERROR(IF(VLOOKUP('Xlookup set'!$S621,'Xlookup set'!$A$1:$R$1239,16,FALSE)=0,"",VLOOKUP('Xlookup set'!$S621,'Xlookup set'!$A$1:$R$1239,16,FALSE)),"")</f>
        <v/>
      </c>
      <c r="P582" t="str">
        <f t="array" aca="1" ref="P582" ca="1">IFERROR(Y2IF(VLOOKUP('Xlookup set'!$S621,'Xlookup set'!$A$1:$R$1239,17,FALSE)=0,"",VLOOKUP('Xlookup set'!$S621,'Xlookup set'!$A$1:$R$1239,17,FALSE)),"")</f>
        <v/>
      </c>
      <c r="Q582" t="str">
        <f>IFERROR(IF(VLOOKUP('Xlookup set'!$S621,'Xlookup set'!$A$1:$R$1239,18,FALSE)=0,"",VLOOKUP('Xlookup set'!$S621,'Xlookup set'!$A$1:$R$1239,18,FALSE)),"")</f>
        <v/>
      </c>
    </row>
    <row r="583" spans="1:17">
      <c r="A583" t="str">
        <f>IFERROR(VLOOKUP('Xlookup set'!$S583,'Xlookup set'!$A$1:$R$1239,2,FALSE),"")</f>
        <v/>
      </c>
      <c r="B583" t="str">
        <f>IF(I583&lt;&gt;"",ドッグキャリー!$I$2,"")</f>
        <v/>
      </c>
      <c r="C583" t="str">
        <f t="shared" si="20"/>
        <v/>
      </c>
      <c r="D583" t="str">
        <f t="shared" si="21"/>
        <v/>
      </c>
      <c r="H583" s="74" t="str">
        <f>IFERROR(IF(VLOOKUP('Xlookup set'!$S583,'Xlookup set'!$A$1:$R$1239,9,FALSE)=0,"",VLOOKUP('Xlookup set'!$S583,'Xlookup set'!$A$1:$R$1239,9,FALSE)),"")</f>
        <v/>
      </c>
      <c r="I583" t="str">
        <f>IFERROR(IF(VLOOKUP('Xlookup set'!$S583,'Xlookup set'!$A$1:$R$1239,10,FALSE)=0,"",VLOOKUP('Xlookup set'!$S583,'Xlookup set'!$A$1:$R$1239,10,FALSE)),"")</f>
        <v/>
      </c>
      <c r="J583" t="str">
        <f>IFERROR(IF(VLOOKUP('Xlookup set'!$S622,'Xlookup set'!$A$1:$R$1239,11,FALSE)=0,"",VLOOKUP('Xlookup set'!$S622,'Xlookup set'!$A$1:$R$1239,11,FALSE)),"")</f>
        <v/>
      </c>
      <c r="K583" t="str">
        <f>IFERROR(IF(VLOOKUP('Xlookup set'!$S622,'Xlookup set'!$A$1:$R$1239,12,FALSE)=0,"",VLOOKUP('Xlookup set'!$S622,'Xlookup set'!$A$1:$R$1239,12,FALSE)),"")</f>
        <v/>
      </c>
      <c r="L583" t="str">
        <f>IFERROR(IF(VLOOKUP('Xlookup set'!$S622,'Xlookup set'!$A$1:$R$1239,13,FALSE)=0,"",VLOOKUP('Xlookup set'!$S622,'Xlookup set'!$A$1:$R$1239,13,FALSE)),"")</f>
        <v/>
      </c>
      <c r="M583" t="str">
        <f>IFERROR(IF(VLOOKUP('Xlookup set'!$S622,'Xlookup set'!$A$1:$R$1239,14,FALSE)=0,"",VLOOKUP('Xlookup set'!$S622,'Xlookup set'!$A$1:$R$1239,14,FALSE)),"")</f>
        <v/>
      </c>
      <c r="N583" t="str">
        <f>IFERROR(IF(VLOOKUP('Xlookup set'!$S622,'Xlookup set'!$A$1:$R$1239,15,FALSE)=0,"",VLOOKUP('Xlookup set'!$S622,'Xlookup set'!$A$1:$R$1239,15,FALSE)),"")</f>
        <v/>
      </c>
      <c r="O583" t="str">
        <f>IFERROR(IF(VLOOKUP('Xlookup set'!$S622,'Xlookup set'!$A$1:$R$1239,16,FALSE)=0,"",VLOOKUP('Xlookup set'!$S622,'Xlookup set'!$A$1:$R$1239,16,FALSE)),"")</f>
        <v/>
      </c>
      <c r="P583" t="str">
        <f t="array" aca="1" ref="P583" ca="1">IFERROR(Y2IF(VLOOKUP('Xlookup set'!$S622,'Xlookup set'!$A$1:$R$1239,17,FALSE)=0,"",VLOOKUP('Xlookup set'!$S622,'Xlookup set'!$A$1:$R$1239,17,FALSE)),"")</f>
        <v/>
      </c>
      <c r="Q583" t="str">
        <f>IFERROR(IF(VLOOKUP('Xlookup set'!$S622,'Xlookup set'!$A$1:$R$1239,18,FALSE)=0,"",VLOOKUP('Xlookup set'!$S622,'Xlookup set'!$A$1:$R$1239,18,FALSE)),"")</f>
        <v/>
      </c>
    </row>
    <row r="584" spans="1:17">
      <c r="A584" t="str">
        <f>IFERROR(VLOOKUP('Xlookup set'!$S584,'Xlookup set'!$A$1:$R$1239,2,FALSE),"")</f>
        <v/>
      </c>
      <c r="B584" t="str">
        <f>IF(I584&lt;&gt;"",ドッグキャリー!$I$2,"")</f>
        <v/>
      </c>
      <c r="C584" t="str">
        <f t="shared" si="20"/>
        <v/>
      </c>
      <c r="D584" t="str">
        <f t="shared" si="21"/>
        <v/>
      </c>
      <c r="H584" s="74" t="str">
        <f>IFERROR(IF(VLOOKUP('Xlookup set'!$S584,'Xlookup set'!$A$1:$R$1239,9,FALSE)=0,"",VLOOKUP('Xlookup set'!$S584,'Xlookup set'!$A$1:$R$1239,9,FALSE)),"")</f>
        <v/>
      </c>
      <c r="I584" t="str">
        <f>IFERROR(IF(VLOOKUP('Xlookup set'!$S584,'Xlookup set'!$A$1:$R$1239,10,FALSE)=0,"",VLOOKUP('Xlookup set'!$S584,'Xlookup set'!$A$1:$R$1239,10,FALSE)),"")</f>
        <v/>
      </c>
      <c r="J584" t="str">
        <f>IFERROR(IF(VLOOKUP('Xlookup set'!$S623,'Xlookup set'!$A$1:$R$1239,11,FALSE)=0,"",VLOOKUP('Xlookup set'!$S623,'Xlookup set'!$A$1:$R$1239,11,FALSE)),"")</f>
        <v/>
      </c>
      <c r="K584" t="str">
        <f>IFERROR(IF(VLOOKUP('Xlookup set'!$S623,'Xlookup set'!$A$1:$R$1239,12,FALSE)=0,"",VLOOKUP('Xlookup set'!$S623,'Xlookup set'!$A$1:$R$1239,12,FALSE)),"")</f>
        <v/>
      </c>
      <c r="L584" t="str">
        <f>IFERROR(IF(VLOOKUP('Xlookup set'!$S623,'Xlookup set'!$A$1:$R$1239,13,FALSE)=0,"",VLOOKUP('Xlookup set'!$S623,'Xlookup set'!$A$1:$R$1239,13,FALSE)),"")</f>
        <v/>
      </c>
      <c r="M584" t="str">
        <f>IFERROR(IF(VLOOKUP('Xlookup set'!$S623,'Xlookup set'!$A$1:$R$1239,14,FALSE)=0,"",VLOOKUP('Xlookup set'!$S623,'Xlookup set'!$A$1:$R$1239,14,FALSE)),"")</f>
        <v/>
      </c>
      <c r="N584" t="str">
        <f>IFERROR(IF(VLOOKUP('Xlookup set'!$S623,'Xlookup set'!$A$1:$R$1239,15,FALSE)=0,"",VLOOKUP('Xlookup set'!$S623,'Xlookup set'!$A$1:$R$1239,15,FALSE)),"")</f>
        <v/>
      </c>
      <c r="O584" t="str">
        <f>IFERROR(IF(VLOOKUP('Xlookup set'!$S623,'Xlookup set'!$A$1:$R$1239,16,FALSE)=0,"",VLOOKUP('Xlookup set'!$S623,'Xlookup set'!$A$1:$R$1239,16,FALSE)),"")</f>
        <v/>
      </c>
      <c r="P584" t="str">
        <f t="array" aca="1" ref="P584" ca="1">IFERROR(Y2IF(VLOOKUP('Xlookup set'!$S623,'Xlookup set'!$A$1:$R$1239,17,FALSE)=0,"",VLOOKUP('Xlookup set'!$S623,'Xlookup set'!$A$1:$R$1239,17,FALSE)),"")</f>
        <v/>
      </c>
      <c r="Q584" t="str">
        <f>IFERROR(IF(VLOOKUP('Xlookup set'!$S623,'Xlookup set'!$A$1:$R$1239,18,FALSE)=0,"",VLOOKUP('Xlookup set'!$S623,'Xlookup set'!$A$1:$R$1239,18,FALSE)),"")</f>
        <v/>
      </c>
    </row>
    <row r="585" spans="1:17">
      <c r="A585" t="str">
        <f>IFERROR(VLOOKUP('Xlookup set'!$S585,'Xlookup set'!$A$1:$R$1239,2,FALSE),"")</f>
        <v/>
      </c>
      <c r="B585" t="str">
        <f>IF(I585&lt;&gt;"",ドッグキャリー!$I$2,"")</f>
        <v/>
      </c>
      <c r="C585" t="str">
        <f t="shared" si="20"/>
        <v/>
      </c>
      <c r="D585" t="str">
        <f t="shared" si="21"/>
        <v/>
      </c>
      <c r="H585" s="74" t="str">
        <f>IFERROR(IF(VLOOKUP('Xlookup set'!$S585,'Xlookup set'!$A$1:$R$1239,9,FALSE)=0,"",VLOOKUP('Xlookup set'!$S585,'Xlookup set'!$A$1:$R$1239,9,FALSE)),"")</f>
        <v/>
      </c>
      <c r="I585" t="str">
        <f>IFERROR(IF(VLOOKUP('Xlookup set'!$S585,'Xlookup set'!$A$1:$R$1239,10,FALSE)=0,"",VLOOKUP('Xlookup set'!$S585,'Xlookup set'!$A$1:$R$1239,10,FALSE)),"")</f>
        <v/>
      </c>
      <c r="J585" t="str">
        <f>IFERROR(IF(VLOOKUP('Xlookup set'!$S624,'Xlookup set'!$A$1:$R$1239,11,FALSE)=0,"",VLOOKUP('Xlookup set'!$S624,'Xlookup set'!$A$1:$R$1239,11,FALSE)),"")</f>
        <v/>
      </c>
      <c r="K585" t="str">
        <f>IFERROR(IF(VLOOKUP('Xlookup set'!$S624,'Xlookup set'!$A$1:$R$1239,12,FALSE)=0,"",VLOOKUP('Xlookup set'!$S624,'Xlookup set'!$A$1:$R$1239,12,FALSE)),"")</f>
        <v/>
      </c>
      <c r="L585" t="str">
        <f>IFERROR(IF(VLOOKUP('Xlookup set'!$S624,'Xlookup set'!$A$1:$R$1239,13,FALSE)=0,"",VLOOKUP('Xlookup set'!$S624,'Xlookup set'!$A$1:$R$1239,13,FALSE)),"")</f>
        <v/>
      </c>
      <c r="M585" t="str">
        <f>IFERROR(IF(VLOOKUP('Xlookup set'!$S624,'Xlookup set'!$A$1:$R$1239,14,FALSE)=0,"",VLOOKUP('Xlookup set'!$S624,'Xlookup set'!$A$1:$R$1239,14,FALSE)),"")</f>
        <v/>
      </c>
      <c r="N585" t="str">
        <f>IFERROR(IF(VLOOKUP('Xlookup set'!$S624,'Xlookup set'!$A$1:$R$1239,15,FALSE)=0,"",VLOOKUP('Xlookup set'!$S624,'Xlookup set'!$A$1:$R$1239,15,FALSE)),"")</f>
        <v/>
      </c>
      <c r="O585" t="str">
        <f>IFERROR(IF(VLOOKUP('Xlookup set'!$S624,'Xlookup set'!$A$1:$R$1239,16,FALSE)=0,"",VLOOKUP('Xlookup set'!$S624,'Xlookup set'!$A$1:$R$1239,16,FALSE)),"")</f>
        <v/>
      </c>
      <c r="P585" t="str">
        <f t="array" aca="1" ref="P585" ca="1">IFERROR(Y2IF(VLOOKUP('Xlookup set'!$S624,'Xlookup set'!$A$1:$R$1239,17,FALSE)=0,"",VLOOKUP('Xlookup set'!$S624,'Xlookup set'!$A$1:$R$1239,17,FALSE)),"")</f>
        <v/>
      </c>
      <c r="Q585" t="str">
        <f>IFERROR(IF(VLOOKUP('Xlookup set'!$S624,'Xlookup set'!$A$1:$R$1239,18,FALSE)=0,"",VLOOKUP('Xlookup set'!$S624,'Xlookup set'!$A$1:$R$1239,18,FALSE)),"")</f>
        <v/>
      </c>
    </row>
    <row r="586" spans="1:17">
      <c r="A586" t="str">
        <f>IFERROR(VLOOKUP('Xlookup set'!$S586,'Xlookup set'!$A$1:$R$1239,2,FALSE),"")</f>
        <v/>
      </c>
      <c r="B586" t="str">
        <f>IF(I586&lt;&gt;"",ドッグキャリー!$I$2,"")</f>
        <v/>
      </c>
      <c r="C586" t="str">
        <f t="shared" si="20"/>
        <v/>
      </c>
      <c r="D586" t="str">
        <f t="shared" si="21"/>
        <v/>
      </c>
      <c r="H586" s="74" t="str">
        <f>IFERROR(IF(VLOOKUP('Xlookup set'!$S586,'Xlookup set'!$A$1:$R$1239,9,FALSE)=0,"",VLOOKUP('Xlookup set'!$S586,'Xlookup set'!$A$1:$R$1239,9,FALSE)),"")</f>
        <v/>
      </c>
      <c r="I586" t="str">
        <f>IFERROR(IF(VLOOKUP('Xlookup set'!$S586,'Xlookup set'!$A$1:$R$1239,10,FALSE)=0,"",VLOOKUP('Xlookup set'!$S586,'Xlookup set'!$A$1:$R$1239,10,FALSE)),"")</f>
        <v/>
      </c>
      <c r="J586" t="str">
        <f>IFERROR(IF(VLOOKUP('Xlookup set'!$S625,'Xlookup set'!$A$1:$R$1239,11,FALSE)=0,"",VLOOKUP('Xlookup set'!$S625,'Xlookup set'!$A$1:$R$1239,11,FALSE)),"")</f>
        <v/>
      </c>
      <c r="K586" t="str">
        <f>IFERROR(IF(VLOOKUP('Xlookup set'!$S625,'Xlookup set'!$A$1:$R$1239,12,FALSE)=0,"",VLOOKUP('Xlookup set'!$S625,'Xlookup set'!$A$1:$R$1239,12,FALSE)),"")</f>
        <v/>
      </c>
      <c r="L586" t="str">
        <f>IFERROR(IF(VLOOKUP('Xlookup set'!$S625,'Xlookup set'!$A$1:$R$1239,13,FALSE)=0,"",VLOOKUP('Xlookup set'!$S625,'Xlookup set'!$A$1:$R$1239,13,FALSE)),"")</f>
        <v/>
      </c>
      <c r="M586" t="str">
        <f>IFERROR(IF(VLOOKUP('Xlookup set'!$S625,'Xlookup set'!$A$1:$R$1239,14,FALSE)=0,"",VLOOKUP('Xlookup set'!$S625,'Xlookup set'!$A$1:$R$1239,14,FALSE)),"")</f>
        <v/>
      </c>
      <c r="N586" t="str">
        <f>IFERROR(IF(VLOOKUP('Xlookup set'!$S625,'Xlookup set'!$A$1:$R$1239,15,FALSE)=0,"",VLOOKUP('Xlookup set'!$S625,'Xlookup set'!$A$1:$R$1239,15,FALSE)),"")</f>
        <v/>
      </c>
      <c r="O586" t="str">
        <f>IFERROR(IF(VLOOKUP('Xlookup set'!$S625,'Xlookup set'!$A$1:$R$1239,16,FALSE)=0,"",VLOOKUP('Xlookup set'!$S625,'Xlookup set'!$A$1:$R$1239,16,FALSE)),"")</f>
        <v/>
      </c>
      <c r="P586" t="str">
        <f t="array" aca="1" ref="P586" ca="1">IFERROR(Y2IF(VLOOKUP('Xlookup set'!$S625,'Xlookup set'!$A$1:$R$1239,17,FALSE)=0,"",VLOOKUP('Xlookup set'!$S625,'Xlookup set'!$A$1:$R$1239,17,FALSE)),"")</f>
        <v/>
      </c>
      <c r="Q586" t="str">
        <f>IFERROR(IF(VLOOKUP('Xlookup set'!$S625,'Xlookup set'!$A$1:$R$1239,18,FALSE)=0,"",VLOOKUP('Xlookup set'!$S625,'Xlookup set'!$A$1:$R$1239,18,FALSE)),"")</f>
        <v/>
      </c>
    </row>
    <row r="587" spans="1:17">
      <c r="A587" t="str">
        <f>IFERROR(VLOOKUP('Xlookup set'!$S587,'Xlookup set'!$A$1:$R$1239,2,FALSE),"")</f>
        <v/>
      </c>
      <c r="B587" t="str">
        <f>IF(I587&lt;&gt;"",ドッグキャリー!$I$2,"")</f>
        <v/>
      </c>
      <c r="C587" t="str">
        <f t="shared" si="20"/>
        <v/>
      </c>
      <c r="D587" t="str">
        <f t="shared" si="21"/>
        <v/>
      </c>
      <c r="H587" s="74" t="str">
        <f>IFERROR(IF(VLOOKUP('Xlookup set'!$S587,'Xlookup set'!$A$1:$R$1239,9,FALSE)=0,"",VLOOKUP('Xlookup set'!$S587,'Xlookup set'!$A$1:$R$1239,9,FALSE)),"")</f>
        <v/>
      </c>
      <c r="I587" t="str">
        <f>IFERROR(IF(VLOOKUP('Xlookup set'!$S587,'Xlookup set'!$A$1:$R$1239,10,FALSE)=0,"",VLOOKUP('Xlookup set'!$S587,'Xlookup set'!$A$1:$R$1239,10,FALSE)),"")</f>
        <v/>
      </c>
      <c r="J587" t="str">
        <f>IFERROR(IF(VLOOKUP('Xlookup set'!$S626,'Xlookup set'!$A$1:$R$1239,11,FALSE)=0,"",VLOOKUP('Xlookup set'!$S626,'Xlookup set'!$A$1:$R$1239,11,FALSE)),"")</f>
        <v/>
      </c>
      <c r="K587" t="str">
        <f>IFERROR(IF(VLOOKUP('Xlookup set'!$S626,'Xlookup set'!$A$1:$R$1239,12,FALSE)=0,"",VLOOKUP('Xlookup set'!$S626,'Xlookup set'!$A$1:$R$1239,12,FALSE)),"")</f>
        <v/>
      </c>
      <c r="L587" t="str">
        <f>IFERROR(IF(VLOOKUP('Xlookup set'!$S626,'Xlookup set'!$A$1:$R$1239,13,FALSE)=0,"",VLOOKUP('Xlookup set'!$S626,'Xlookup set'!$A$1:$R$1239,13,FALSE)),"")</f>
        <v/>
      </c>
      <c r="M587" t="str">
        <f>IFERROR(IF(VLOOKUP('Xlookup set'!$S626,'Xlookup set'!$A$1:$R$1239,14,FALSE)=0,"",VLOOKUP('Xlookup set'!$S626,'Xlookup set'!$A$1:$R$1239,14,FALSE)),"")</f>
        <v/>
      </c>
      <c r="N587" t="str">
        <f>IFERROR(IF(VLOOKUP('Xlookup set'!$S626,'Xlookup set'!$A$1:$R$1239,15,FALSE)=0,"",VLOOKUP('Xlookup set'!$S626,'Xlookup set'!$A$1:$R$1239,15,FALSE)),"")</f>
        <v/>
      </c>
      <c r="O587" t="str">
        <f>IFERROR(IF(VLOOKUP('Xlookup set'!$S626,'Xlookup set'!$A$1:$R$1239,16,FALSE)=0,"",VLOOKUP('Xlookup set'!$S626,'Xlookup set'!$A$1:$R$1239,16,FALSE)),"")</f>
        <v/>
      </c>
      <c r="P587" t="str">
        <f t="array" aca="1" ref="P587" ca="1">IFERROR(Y2IF(VLOOKUP('Xlookup set'!$S626,'Xlookup set'!$A$1:$R$1239,17,FALSE)=0,"",VLOOKUP('Xlookup set'!$S626,'Xlookup set'!$A$1:$R$1239,17,FALSE)),"")</f>
        <v/>
      </c>
      <c r="Q587" t="str">
        <f>IFERROR(IF(VLOOKUP('Xlookup set'!$S626,'Xlookup set'!$A$1:$R$1239,18,FALSE)=0,"",VLOOKUP('Xlookup set'!$S626,'Xlookup set'!$A$1:$R$1239,18,FALSE)),"")</f>
        <v/>
      </c>
    </row>
    <row r="588" spans="1:17">
      <c r="A588" t="str">
        <f>IFERROR(VLOOKUP('Xlookup set'!$S588,'Xlookup set'!$A$1:$R$1239,2,FALSE),"")</f>
        <v/>
      </c>
      <c r="B588" t="str">
        <f>IF(I588&lt;&gt;"",ドッグキャリー!$I$2,"")</f>
        <v/>
      </c>
      <c r="C588" t="str">
        <f t="shared" si="20"/>
        <v/>
      </c>
      <c r="D588" t="str">
        <f t="shared" si="21"/>
        <v/>
      </c>
      <c r="H588" s="74" t="str">
        <f>IFERROR(IF(VLOOKUP('Xlookup set'!$S588,'Xlookup set'!$A$1:$R$1239,9,FALSE)=0,"",VLOOKUP('Xlookup set'!$S588,'Xlookup set'!$A$1:$R$1239,9,FALSE)),"")</f>
        <v/>
      </c>
      <c r="I588" t="str">
        <f>IFERROR(IF(VLOOKUP('Xlookup set'!$S588,'Xlookup set'!$A$1:$R$1239,10,FALSE)=0,"",VLOOKUP('Xlookup set'!$S588,'Xlookup set'!$A$1:$R$1239,10,FALSE)),"")</f>
        <v/>
      </c>
      <c r="J588" t="str">
        <f>IFERROR(IF(VLOOKUP('Xlookup set'!$S627,'Xlookup set'!$A$1:$R$1239,11,FALSE)=0,"",VLOOKUP('Xlookup set'!$S627,'Xlookup set'!$A$1:$R$1239,11,FALSE)),"")</f>
        <v/>
      </c>
      <c r="K588" t="str">
        <f>IFERROR(IF(VLOOKUP('Xlookup set'!$S627,'Xlookup set'!$A$1:$R$1239,12,FALSE)=0,"",VLOOKUP('Xlookup set'!$S627,'Xlookup set'!$A$1:$R$1239,12,FALSE)),"")</f>
        <v/>
      </c>
      <c r="L588" t="str">
        <f>IFERROR(IF(VLOOKUP('Xlookup set'!$S627,'Xlookup set'!$A$1:$R$1239,13,FALSE)=0,"",VLOOKUP('Xlookup set'!$S627,'Xlookup set'!$A$1:$R$1239,13,FALSE)),"")</f>
        <v/>
      </c>
      <c r="M588" t="str">
        <f>IFERROR(IF(VLOOKUP('Xlookup set'!$S627,'Xlookup set'!$A$1:$R$1239,14,FALSE)=0,"",VLOOKUP('Xlookup set'!$S627,'Xlookup set'!$A$1:$R$1239,14,FALSE)),"")</f>
        <v/>
      </c>
      <c r="N588" t="str">
        <f>IFERROR(IF(VLOOKUP('Xlookup set'!$S627,'Xlookup set'!$A$1:$R$1239,15,FALSE)=0,"",VLOOKUP('Xlookup set'!$S627,'Xlookup set'!$A$1:$R$1239,15,FALSE)),"")</f>
        <v/>
      </c>
      <c r="O588" t="str">
        <f>IFERROR(IF(VLOOKUP('Xlookup set'!$S627,'Xlookup set'!$A$1:$R$1239,16,FALSE)=0,"",VLOOKUP('Xlookup set'!$S627,'Xlookup set'!$A$1:$R$1239,16,FALSE)),"")</f>
        <v/>
      </c>
      <c r="P588" t="str">
        <f t="array" aca="1" ref="P588" ca="1">IFERROR(Y2IF(VLOOKUP('Xlookup set'!$S627,'Xlookup set'!$A$1:$R$1239,17,FALSE)=0,"",VLOOKUP('Xlookup set'!$S627,'Xlookup set'!$A$1:$R$1239,17,FALSE)),"")</f>
        <v/>
      </c>
      <c r="Q588" t="str">
        <f>IFERROR(IF(VLOOKUP('Xlookup set'!$S627,'Xlookup set'!$A$1:$R$1239,18,FALSE)=0,"",VLOOKUP('Xlookup set'!$S627,'Xlookup set'!$A$1:$R$1239,18,FALSE)),"")</f>
        <v/>
      </c>
    </row>
    <row r="589" spans="1:17">
      <c r="A589" t="str">
        <f>IFERROR(VLOOKUP('Xlookup set'!$S589,'Xlookup set'!$A$1:$R$1239,2,FALSE),"")</f>
        <v/>
      </c>
      <c r="B589" t="str">
        <f>IF(I589&lt;&gt;"",ドッグキャリー!$I$2,"")</f>
        <v/>
      </c>
      <c r="C589" t="str">
        <f t="shared" si="20"/>
        <v/>
      </c>
      <c r="D589" t="str">
        <f t="shared" si="21"/>
        <v/>
      </c>
      <c r="H589" s="74" t="str">
        <f>IFERROR(IF(VLOOKUP('Xlookup set'!$S589,'Xlookup set'!$A$1:$R$1239,9,FALSE)=0,"",VLOOKUP('Xlookup set'!$S589,'Xlookup set'!$A$1:$R$1239,9,FALSE)),"")</f>
        <v/>
      </c>
      <c r="I589" t="str">
        <f>IFERROR(IF(VLOOKUP('Xlookup set'!$S589,'Xlookup set'!$A$1:$R$1239,10,FALSE)=0,"",VLOOKUP('Xlookup set'!$S589,'Xlookup set'!$A$1:$R$1239,10,FALSE)),"")</f>
        <v/>
      </c>
      <c r="J589" t="str">
        <f>IFERROR(IF(VLOOKUP('Xlookup set'!$S628,'Xlookup set'!$A$1:$R$1239,11,FALSE)=0,"",VLOOKUP('Xlookup set'!$S628,'Xlookup set'!$A$1:$R$1239,11,FALSE)),"")</f>
        <v/>
      </c>
      <c r="K589" t="str">
        <f>IFERROR(IF(VLOOKUP('Xlookup set'!$S628,'Xlookup set'!$A$1:$R$1239,12,FALSE)=0,"",VLOOKUP('Xlookup set'!$S628,'Xlookup set'!$A$1:$R$1239,12,FALSE)),"")</f>
        <v/>
      </c>
      <c r="L589" t="str">
        <f>IFERROR(IF(VLOOKUP('Xlookup set'!$S628,'Xlookup set'!$A$1:$R$1239,13,FALSE)=0,"",VLOOKUP('Xlookup set'!$S628,'Xlookup set'!$A$1:$R$1239,13,FALSE)),"")</f>
        <v/>
      </c>
      <c r="M589" t="str">
        <f>IFERROR(IF(VLOOKUP('Xlookup set'!$S628,'Xlookup set'!$A$1:$R$1239,14,FALSE)=0,"",VLOOKUP('Xlookup set'!$S628,'Xlookup set'!$A$1:$R$1239,14,FALSE)),"")</f>
        <v/>
      </c>
      <c r="N589" t="str">
        <f>IFERROR(IF(VLOOKUP('Xlookup set'!$S628,'Xlookup set'!$A$1:$R$1239,15,FALSE)=0,"",VLOOKUP('Xlookup set'!$S628,'Xlookup set'!$A$1:$R$1239,15,FALSE)),"")</f>
        <v/>
      </c>
      <c r="O589" t="str">
        <f>IFERROR(IF(VLOOKUP('Xlookup set'!$S628,'Xlookup set'!$A$1:$R$1239,16,FALSE)=0,"",VLOOKUP('Xlookup set'!$S628,'Xlookup set'!$A$1:$R$1239,16,FALSE)),"")</f>
        <v/>
      </c>
      <c r="P589" t="str">
        <f t="array" aca="1" ref="P589" ca="1">IFERROR(Y2IF(VLOOKUP('Xlookup set'!$S628,'Xlookup set'!$A$1:$R$1239,17,FALSE)=0,"",VLOOKUP('Xlookup set'!$S628,'Xlookup set'!$A$1:$R$1239,17,FALSE)),"")</f>
        <v/>
      </c>
      <c r="Q589" t="str">
        <f>IFERROR(IF(VLOOKUP('Xlookup set'!$S628,'Xlookup set'!$A$1:$R$1239,18,FALSE)=0,"",VLOOKUP('Xlookup set'!$S628,'Xlookup set'!$A$1:$R$1239,18,FALSE)),"")</f>
        <v/>
      </c>
    </row>
    <row r="590" spans="1:17">
      <c r="A590" t="str">
        <f>IFERROR(VLOOKUP('Xlookup set'!$S590,'Xlookup set'!$A$1:$R$1239,2,FALSE),"")</f>
        <v/>
      </c>
      <c r="B590" t="str">
        <f>IF(I590&lt;&gt;"",ドッグキャリー!$I$2,"")</f>
        <v/>
      </c>
      <c r="C590" t="str">
        <f t="shared" si="20"/>
        <v/>
      </c>
      <c r="D590" t="str">
        <f t="shared" si="21"/>
        <v/>
      </c>
      <c r="H590" s="74" t="str">
        <f>IFERROR(IF(VLOOKUP('Xlookup set'!$S590,'Xlookup set'!$A$1:$R$1239,9,FALSE)=0,"",VLOOKUP('Xlookup set'!$S590,'Xlookup set'!$A$1:$R$1239,9,FALSE)),"")</f>
        <v/>
      </c>
      <c r="I590" t="str">
        <f>IFERROR(IF(VLOOKUP('Xlookup set'!$S590,'Xlookup set'!$A$1:$R$1239,10,FALSE)=0,"",VLOOKUP('Xlookup set'!$S590,'Xlookup set'!$A$1:$R$1239,10,FALSE)),"")</f>
        <v/>
      </c>
      <c r="J590" t="str">
        <f>IFERROR(IF(VLOOKUP('Xlookup set'!$S629,'Xlookup set'!$A$1:$R$1239,11,FALSE)=0,"",VLOOKUP('Xlookup set'!$S629,'Xlookup set'!$A$1:$R$1239,11,FALSE)),"")</f>
        <v/>
      </c>
      <c r="K590" t="str">
        <f>IFERROR(IF(VLOOKUP('Xlookup set'!$S629,'Xlookup set'!$A$1:$R$1239,12,FALSE)=0,"",VLOOKUP('Xlookup set'!$S629,'Xlookup set'!$A$1:$R$1239,12,FALSE)),"")</f>
        <v/>
      </c>
      <c r="L590" t="str">
        <f>IFERROR(IF(VLOOKUP('Xlookup set'!$S629,'Xlookup set'!$A$1:$R$1239,13,FALSE)=0,"",VLOOKUP('Xlookup set'!$S629,'Xlookup set'!$A$1:$R$1239,13,FALSE)),"")</f>
        <v/>
      </c>
      <c r="M590" t="str">
        <f>IFERROR(IF(VLOOKUP('Xlookup set'!$S629,'Xlookup set'!$A$1:$R$1239,14,FALSE)=0,"",VLOOKUP('Xlookup set'!$S629,'Xlookup set'!$A$1:$R$1239,14,FALSE)),"")</f>
        <v/>
      </c>
      <c r="N590" t="str">
        <f>IFERROR(IF(VLOOKUP('Xlookup set'!$S629,'Xlookup set'!$A$1:$R$1239,15,FALSE)=0,"",VLOOKUP('Xlookup set'!$S629,'Xlookup set'!$A$1:$R$1239,15,FALSE)),"")</f>
        <v/>
      </c>
      <c r="O590" t="str">
        <f>IFERROR(IF(VLOOKUP('Xlookup set'!$S629,'Xlookup set'!$A$1:$R$1239,16,FALSE)=0,"",VLOOKUP('Xlookup set'!$S629,'Xlookup set'!$A$1:$R$1239,16,FALSE)),"")</f>
        <v/>
      </c>
      <c r="P590" t="str">
        <f t="array" aca="1" ref="P590" ca="1">IFERROR(Y2IF(VLOOKUP('Xlookup set'!$S629,'Xlookup set'!$A$1:$R$1239,17,FALSE)=0,"",VLOOKUP('Xlookup set'!$S629,'Xlookup set'!$A$1:$R$1239,17,FALSE)),"")</f>
        <v/>
      </c>
      <c r="Q590" t="str">
        <f>IFERROR(IF(VLOOKUP('Xlookup set'!$S629,'Xlookup set'!$A$1:$R$1239,18,FALSE)=0,"",VLOOKUP('Xlookup set'!$S629,'Xlookup set'!$A$1:$R$1239,18,FALSE)),"")</f>
        <v/>
      </c>
    </row>
    <row r="591" spans="1:17">
      <c r="A591" t="str">
        <f>IFERROR(VLOOKUP('Xlookup set'!$S591,'Xlookup set'!$A$1:$R$1239,2,FALSE),"")</f>
        <v/>
      </c>
      <c r="B591" t="str">
        <f>IF(I591&lt;&gt;"",ドッグキャリー!$I$2,"")</f>
        <v/>
      </c>
      <c r="C591" t="str">
        <f t="shared" si="20"/>
        <v/>
      </c>
      <c r="D591" t="str">
        <f t="shared" si="21"/>
        <v/>
      </c>
      <c r="H591" s="74" t="str">
        <f>IFERROR(IF(VLOOKUP('Xlookup set'!$S591,'Xlookup set'!$A$1:$R$1239,9,FALSE)=0,"",VLOOKUP('Xlookup set'!$S591,'Xlookup set'!$A$1:$R$1239,9,FALSE)),"")</f>
        <v/>
      </c>
      <c r="I591" t="str">
        <f>IFERROR(IF(VLOOKUP('Xlookup set'!$S591,'Xlookup set'!$A$1:$R$1239,10,FALSE)=0,"",VLOOKUP('Xlookup set'!$S591,'Xlookup set'!$A$1:$R$1239,10,FALSE)),"")</f>
        <v/>
      </c>
      <c r="J591" t="str">
        <f>IFERROR(IF(VLOOKUP('Xlookup set'!$S630,'Xlookup set'!$A$1:$R$1239,11,FALSE)=0,"",VLOOKUP('Xlookup set'!$S630,'Xlookup set'!$A$1:$R$1239,11,FALSE)),"")</f>
        <v/>
      </c>
      <c r="K591" t="str">
        <f>IFERROR(IF(VLOOKUP('Xlookup set'!$S630,'Xlookup set'!$A$1:$R$1239,12,FALSE)=0,"",VLOOKUP('Xlookup set'!$S630,'Xlookup set'!$A$1:$R$1239,12,FALSE)),"")</f>
        <v/>
      </c>
      <c r="L591" t="str">
        <f>IFERROR(IF(VLOOKUP('Xlookup set'!$S630,'Xlookup set'!$A$1:$R$1239,13,FALSE)=0,"",VLOOKUP('Xlookup set'!$S630,'Xlookup set'!$A$1:$R$1239,13,FALSE)),"")</f>
        <v/>
      </c>
      <c r="M591" t="str">
        <f>IFERROR(IF(VLOOKUP('Xlookup set'!$S630,'Xlookup set'!$A$1:$R$1239,14,FALSE)=0,"",VLOOKUP('Xlookup set'!$S630,'Xlookup set'!$A$1:$R$1239,14,FALSE)),"")</f>
        <v/>
      </c>
      <c r="N591" t="str">
        <f>IFERROR(IF(VLOOKUP('Xlookup set'!$S630,'Xlookup set'!$A$1:$R$1239,15,FALSE)=0,"",VLOOKUP('Xlookup set'!$S630,'Xlookup set'!$A$1:$R$1239,15,FALSE)),"")</f>
        <v/>
      </c>
      <c r="O591" t="str">
        <f>IFERROR(IF(VLOOKUP('Xlookup set'!$S630,'Xlookup set'!$A$1:$R$1239,16,FALSE)=0,"",VLOOKUP('Xlookup set'!$S630,'Xlookup set'!$A$1:$R$1239,16,FALSE)),"")</f>
        <v/>
      </c>
      <c r="P591" t="str">
        <f t="array" aca="1" ref="P591" ca="1">IFERROR(Y2IF(VLOOKUP('Xlookup set'!$S630,'Xlookup set'!$A$1:$R$1239,17,FALSE)=0,"",VLOOKUP('Xlookup set'!$S630,'Xlookup set'!$A$1:$R$1239,17,FALSE)),"")</f>
        <v/>
      </c>
      <c r="Q591" t="str">
        <f>IFERROR(IF(VLOOKUP('Xlookup set'!$S630,'Xlookup set'!$A$1:$R$1239,18,FALSE)=0,"",VLOOKUP('Xlookup set'!$S630,'Xlookup set'!$A$1:$R$1239,18,FALSE)),"")</f>
        <v/>
      </c>
    </row>
    <row r="592" spans="1:17">
      <c r="A592" t="str">
        <f>IFERROR(VLOOKUP('Xlookup set'!$S592,'Xlookup set'!$A$1:$R$1239,2,FALSE),"")</f>
        <v/>
      </c>
      <c r="B592" t="str">
        <f>IF(I592&lt;&gt;"",ドッグキャリー!$I$2,"")</f>
        <v/>
      </c>
      <c r="C592" t="str">
        <f t="shared" si="20"/>
        <v/>
      </c>
      <c r="D592" t="str">
        <f t="shared" si="21"/>
        <v/>
      </c>
      <c r="H592" s="74" t="str">
        <f>IFERROR(IF(VLOOKUP('Xlookup set'!$S592,'Xlookup set'!$A$1:$R$1239,9,FALSE)=0,"",VLOOKUP('Xlookup set'!$S592,'Xlookup set'!$A$1:$R$1239,9,FALSE)),"")</f>
        <v/>
      </c>
      <c r="I592" t="str">
        <f>IFERROR(IF(VLOOKUP('Xlookup set'!$S592,'Xlookup set'!$A$1:$R$1239,10,FALSE)=0,"",VLOOKUP('Xlookup set'!$S592,'Xlookup set'!$A$1:$R$1239,10,FALSE)),"")</f>
        <v/>
      </c>
      <c r="J592" t="str">
        <f>IFERROR(IF(VLOOKUP('Xlookup set'!$S631,'Xlookup set'!$A$1:$R$1239,11,FALSE)=0,"",VLOOKUP('Xlookup set'!$S631,'Xlookup set'!$A$1:$R$1239,11,FALSE)),"")</f>
        <v/>
      </c>
      <c r="K592" t="str">
        <f>IFERROR(IF(VLOOKUP('Xlookup set'!$S631,'Xlookup set'!$A$1:$R$1239,12,FALSE)=0,"",VLOOKUP('Xlookup set'!$S631,'Xlookup set'!$A$1:$R$1239,12,FALSE)),"")</f>
        <v/>
      </c>
      <c r="L592" t="str">
        <f>IFERROR(IF(VLOOKUP('Xlookup set'!$S631,'Xlookup set'!$A$1:$R$1239,13,FALSE)=0,"",VLOOKUP('Xlookup set'!$S631,'Xlookup set'!$A$1:$R$1239,13,FALSE)),"")</f>
        <v/>
      </c>
      <c r="M592" t="str">
        <f>IFERROR(IF(VLOOKUP('Xlookup set'!$S631,'Xlookup set'!$A$1:$R$1239,14,FALSE)=0,"",VLOOKUP('Xlookup set'!$S631,'Xlookup set'!$A$1:$R$1239,14,FALSE)),"")</f>
        <v/>
      </c>
      <c r="N592" t="str">
        <f>IFERROR(IF(VLOOKUP('Xlookup set'!$S631,'Xlookup set'!$A$1:$R$1239,15,FALSE)=0,"",VLOOKUP('Xlookup set'!$S631,'Xlookup set'!$A$1:$R$1239,15,FALSE)),"")</f>
        <v/>
      </c>
      <c r="O592" t="str">
        <f>IFERROR(IF(VLOOKUP('Xlookup set'!$S631,'Xlookup set'!$A$1:$R$1239,16,FALSE)=0,"",VLOOKUP('Xlookup set'!$S631,'Xlookup set'!$A$1:$R$1239,16,FALSE)),"")</f>
        <v/>
      </c>
      <c r="P592" t="str">
        <f t="array" aca="1" ref="P592" ca="1">IFERROR(Y2IF(VLOOKUP('Xlookup set'!$S631,'Xlookup set'!$A$1:$R$1239,17,FALSE)=0,"",VLOOKUP('Xlookup set'!$S631,'Xlookup set'!$A$1:$R$1239,17,FALSE)),"")</f>
        <v/>
      </c>
      <c r="Q592" t="str">
        <f>IFERROR(IF(VLOOKUP('Xlookup set'!$S631,'Xlookup set'!$A$1:$R$1239,18,FALSE)=0,"",VLOOKUP('Xlookup set'!$S631,'Xlookup set'!$A$1:$R$1239,18,FALSE)),"")</f>
        <v/>
      </c>
    </row>
    <row r="593" spans="1:17">
      <c r="A593" t="str">
        <f>IFERROR(VLOOKUP('Xlookup set'!$S593,'Xlookup set'!$A$1:$R$1239,2,FALSE),"")</f>
        <v/>
      </c>
      <c r="B593" t="str">
        <f>IF(I593&lt;&gt;"",ドッグキャリー!$I$2,"")</f>
        <v/>
      </c>
      <c r="C593" t="str">
        <f t="shared" si="20"/>
        <v/>
      </c>
      <c r="D593" t="str">
        <f t="shared" si="21"/>
        <v/>
      </c>
      <c r="H593" s="74" t="str">
        <f>IFERROR(IF(VLOOKUP('Xlookup set'!$S593,'Xlookup set'!$A$1:$R$1239,9,FALSE)=0,"",VLOOKUP('Xlookup set'!$S593,'Xlookup set'!$A$1:$R$1239,9,FALSE)),"")</f>
        <v/>
      </c>
      <c r="I593" t="str">
        <f>IFERROR(IF(VLOOKUP('Xlookup set'!$S593,'Xlookup set'!$A$1:$R$1239,10,FALSE)=0,"",VLOOKUP('Xlookup set'!$S593,'Xlookup set'!$A$1:$R$1239,10,FALSE)),"")</f>
        <v/>
      </c>
      <c r="J593" t="str">
        <f>IFERROR(IF(VLOOKUP('Xlookup set'!$S632,'Xlookup set'!$A$1:$R$1239,11,FALSE)=0,"",VLOOKUP('Xlookup set'!$S632,'Xlookup set'!$A$1:$R$1239,11,FALSE)),"")</f>
        <v/>
      </c>
      <c r="K593" t="str">
        <f>IFERROR(IF(VLOOKUP('Xlookup set'!$S632,'Xlookup set'!$A$1:$R$1239,12,FALSE)=0,"",VLOOKUP('Xlookup set'!$S632,'Xlookup set'!$A$1:$R$1239,12,FALSE)),"")</f>
        <v/>
      </c>
      <c r="L593" t="str">
        <f>IFERROR(IF(VLOOKUP('Xlookup set'!$S632,'Xlookup set'!$A$1:$R$1239,13,FALSE)=0,"",VLOOKUP('Xlookup set'!$S632,'Xlookup set'!$A$1:$R$1239,13,FALSE)),"")</f>
        <v/>
      </c>
      <c r="M593" t="str">
        <f>IFERROR(IF(VLOOKUP('Xlookup set'!$S632,'Xlookup set'!$A$1:$R$1239,14,FALSE)=0,"",VLOOKUP('Xlookup set'!$S632,'Xlookup set'!$A$1:$R$1239,14,FALSE)),"")</f>
        <v/>
      </c>
      <c r="N593" t="str">
        <f>IFERROR(IF(VLOOKUP('Xlookup set'!$S632,'Xlookup set'!$A$1:$R$1239,15,FALSE)=0,"",VLOOKUP('Xlookup set'!$S632,'Xlookup set'!$A$1:$R$1239,15,FALSE)),"")</f>
        <v/>
      </c>
      <c r="O593" t="str">
        <f>IFERROR(IF(VLOOKUP('Xlookup set'!$S632,'Xlookup set'!$A$1:$R$1239,16,FALSE)=0,"",VLOOKUP('Xlookup set'!$S632,'Xlookup set'!$A$1:$R$1239,16,FALSE)),"")</f>
        <v/>
      </c>
      <c r="P593" t="str">
        <f t="array" aca="1" ref="P593" ca="1">IFERROR(Y2IF(VLOOKUP('Xlookup set'!$S632,'Xlookup set'!$A$1:$R$1239,17,FALSE)=0,"",VLOOKUP('Xlookup set'!$S632,'Xlookup set'!$A$1:$R$1239,17,FALSE)),"")</f>
        <v/>
      </c>
      <c r="Q593" t="str">
        <f>IFERROR(IF(VLOOKUP('Xlookup set'!$S632,'Xlookup set'!$A$1:$R$1239,18,FALSE)=0,"",VLOOKUP('Xlookup set'!$S632,'Xlookup set'!$A$1:$R$1239,18,FALSE)),"")</f>
        <v/>
      </c>
    </row>
    <row r="594" spans="1:17">
      <c r="A594" t="str">
        <f>IFERROR(VLOOKUP('Xlookup set'!$S594,'Xlookup set'!$A$1:$R$1239,2,FALSE),"")</f>
        <v/>
      </c>
      <c r="B594" t="str">
        <f>IF(I594&lt;&gt;"",ドッグキャリー!$I$2,"")</f>
        <v/>
      </c>
      <c r="C594" t="str">
        <f t="shared" si="20"/>
        <v/>
      </c>
      <c r="D594" t="str">
        <f t="shared" si="21"/>
        <v/>
      </c>
      <c r="H594" s="74" t="str">
        <f>IFERROR(IF(VLOOKUP('Xlookup set'!$S594,'Xlookup set'!$A$1:$R$1239,9,FALSE)=0,"",VLOOKUP('Xlookup set'!$S594,'Xlookup set'!$A$1:$R$1239,9,FALSE)),"")</f>
        <v/>
      </c>
      <c r="I594" t="str">
        <f>IFERROR(IF(VLOOKUP('Xlookup set'!$S594,'Xlookup set'!$A$1:$R$1239,10,FALSE)=0,"",VLOOKUP('Xlookup set'!$S594,'Xlookup set'!$A$1:$R$1239,10,FALSE)),"")</f>
        <v/>
      </c>
      <c r="J594" t="str">
        <f>IFERROR(IF(VLOOKUP('Xlookup set'!$S633,'Xlookup set'!$A$1:$R$1239,11,FALSE)=0,"",VLOOKUP('Xlookup set'!$S633,'Xlookup set'!$A$1:$R$1239,11,FALSE)),"")</f>
        <v/>
      </c>
      <c r="K594" t="str">
        <f>IFERROR(IF(VLOOKUP('Xlookup set'!$S633,'Xlookup set'!$A$1:$R$1239,12,FALSE)=0,"",VLOOKUP('Xlookup set'!$S633,'Xlookup set'!$A$1:$R$1239,12,FALSE)),"")</f>
        <v/>
      </c>
      <c r="L594" t="str">
        <f>IFERROR(IF(VLOOKUP('Xlookup set'!$S633,'Xlookup set'!$A$1:$R$1239,13,FALSE)=0,"",VLOOKUP('Xlookup set'!$S633,'Xlookup set'!$A$1:$R$1239,13,FALSE)),"")</f>
        <v/>
      </c>
      <c r="M594" t="str">
        <f>IFERROR(IF(VLOOKUP('Xlookup set'!$S633,'Xlookup set'!$A$1:$R$1239,14,FALSE)=0,"",VLOOKUP('Xlookup set'!$S633,'Xlookup set'!$A$1:$R$1239,14,FALSE)),"")</f>
        <v/>
      </c>
      <c r="N594" t="str">
        <f>IFERROR(IF(VLOOKUP('Xlookup set'!$S633,'Xlookup set'!$A$1:$R$1239,15,FALSE)=0,"",VLOOKUP('Xlookup set'!$S633,'Xlookup set'!$A$1:$R$1239,15,FALSE)),"")</f>
        <v/>
      </c>
      <c r="O594" t="str">
        <f>IFERROR(IF(VLOOKUP('Xlookup set'!$S633,'Xlookup set'!$A$1:$R$1239,16,FALSE)=0,"",VLOOKUP('Xlookup set'!$S633,'Xlookup set'!$A$1:$R$1239,16,FALSE)),"")</f>
        <v/>
      </c>
      <c r="P594" t="str">
        <f t="array" aca="1" ref="P594" ca="1">IFERROR(Y2IF(VLOOKUP('Xlookup set'!$S633,'Xlookup set'!$A$1:$R$1239,17,FALSE)=0,"",VLOOKUP('Xlookup set'!$S633,'Xlookup set'!$A$1:$R$1239,17,FALSE)),"")</f>
        <v/>
      </c>
      <c r="Q594" t="str">
        <f>IFERROR(IF(VLOOKUP('Xlookup set'!$S633,'Xlookup set'!$A$1:$R$1239,18,FALSE)=0,"",VLOOKUP('Xlookup set'!$S633,'Xlookup set'!$A$1:$R$1239,18,FALSE)),"")</f>
        <v/>
      </c>
    </row>
    <row r="595" spans="1:17">
      <c r="A595" t="str">
        <f>IFERROR(VLOOKUP('Xlookup set'!$S595,'Xlookup set'!$A$1:$R$1239,2,FALSE),"")</f>
        <v/>
      </c>
      <c r="B595" t="str">
        <f>IF(I595&lt;&gt;"",ドッグキャリー!$I$2,"")</f>
        <v/>
      </c>
      <c r="C595" t="str">
        <f t="shared" si="20"/>
        <v/>
      </c>
      <c r="D595" t="str">
        <f t="shared" si="21"/>
        <v/>
      </c>
      <c r="H595" s="74" t="str">
        <f>IFERROR(IF(VLOOKUP('Xlookup set'!$S595,'Xlookup set'!$A$1:$R$1239,9,FALSE)=0,"",VLOOKUP('Xlookup set'!$S595,'Xlookup set'!$A$1:$R$1239,9,FALSE)),"")</f>
        <v/>
      </c>
      <c r="I595" t="str">
        <f>IFERROR(IF(VLOOKUP('Xlookup set'!$S595,'Xlookup set'!$A$1:$R$1239,10,FALSE)=0,"",VLOOKUP('Xlookup set'!$S595,'Xlookup set'!$A$1:$R$1239,10,FALSE)),"")</f>
        <v/>
      </c>
      <c r="J595" t="str">
        <f>IFERROR(IF(VLOOKUP('Xlookup set'!$S634,'Xlookup set'!$A$1:$R$1239,11,FALSE)=0,"",VLOOKUP('Xlookup set'!$S634,'Xlookup set'!$A$1:$R$1239,11,FALSE)),"")</f>
        <v/>
      </c>
      <c r="K595" t="str">
        <f>IFERROR(IF(VLOOKUP('Xlookup set'!$S634,'Xlookup set'!$A$1:$R$1239,12,FALSE)=0,"",VLOOKUP('Xlookup set'!$S634,'Xlookup set'!$A$1:$R$1239,12,FALSE)),"")</f>
        <v/>
      </c>
      <c r="L595" t="str">
        <f>IFERROR(IF(VLOOKUP('Xlookup set'!$S634,'Xlookup set'!$A$1:$R$1239,13,FALSE)=0,"",VLOOKUP('Xlookup set'!$S634,'Xlookup set'!$A$1:$R$1239,13,FALSE)),"")</f>
        <v/>
      </c>
      <c r="M595" t="str">
        <f>IFERROR(IF(VLOOKUP('Xlookup set'!$S634,'Xlookup set'!$A$1:$R$1239,14,FALSE)=0,"",VLOOKUP('Xlookup set'!$S634,'Xlookup set'!$A$1:$R$1239,14,FALSE)),"")</f>
        <v/>
      </c>
      <c r="N595" t="str">
        <f>IFERROR(IF(VLOOKUP('Xlookup set'!$S634,'Xlookup set'!$A$1:$R$1239,15,FALSE)=0,"",VLOOKUP('Xlookup set'!$S634,'Xlookup set'!$A$1:$R$1239,15,FALSE)),"")</f>
        <v/>
      </c>
      <c r="O595" t="str">
        <f>IFERROR(IF(VLOOKUP('Xlookup set'!$S634,'Xlookup set'!$A$1:$R$1239,16,FALSE)=0,"",VLOOKUP('Xlookup set'!$S634,'Xlookup set'!$A$1:$R$1239,16,FALSE)),"")</f>
        <v/>
      </c>
      <c r="P595" t="str">
        <f t="array" aca="1" ref="P595" ca="1">IFERROR(Y2IF(VLOOKUP('Xlookup set'!$S634,'Xlookup set'!$A$1:$R$1239,17,FALSE)=0,"",VLOOKUP('Xlookup set'!$S634,'Xlookup set'!$A$1:$R$1239,17,FALSE)),"")</f>
        <v/>
      </c>
      <c r="Q595" t="str">
        <f>IFERROR(IF(VLOOKUP('Xlookup set'!$S634,'Xlookup set'!$A$1:$R$1239,18,FALSE)=0,"",VLOOKUP('Xlookup set'!$S634,'Xlookup set'!$A$1:$R$1239,18,FALSE)),"")</f>
        <v/>
      </c>
    </row>
    <row r="596" spans="1:17">
      <c r="A596" t="str">
        <f>IFERROR(VLOOKUP('Xlookup set'!$S596,'Xlookup set'!$A$1:$R$1239,2,FALSE),"")</f>
        <v/>
      </c>
      <c r="B596" t="str">
        <f>IF(I596&lt;&gt;"",ドッグキャリー!$I$2,"")</f>
        <v/>
      </c>
      <c r="C596" t="str">
        <f t="shared" si="20"/>
        <v/>
      </c>
      <c r="D596" t="str">
        <f t="shared" si="21"/>
        <v/>
      </c>
      <c r="H596" s="74" t="str">
        <f>IFERROR(IF(VLOOKUP('Xlookup set'!$S596,'Xlookup set'!$A$1:$R$1239,9,FALSE)=0,"",VLOOKUP('Xlookup set'!$S596,'Xlookup set'!$A$1:$R$1239,9,FALSE)),"")</f>
        <v/>
      </c>
      <c r="I596" t="str">
        <f>IFERROR(IF(VLOOKUP('Xlookup set'!$S596,'Xlookup set'!$A$1:$R$1239,10,FALSE)=0,"",VLOOKUP('Xlookup set'!$S596,'Xlookup set'!$A$1:$R$1239,10,FALSE)),"")</f>
        <v/>
      </c>
      <c r="J596" t="str">
        <f>IFERROR(IF(VLOOKUP('Xlookup set'!$S635,'Xlookup set'!$A$1:$R$1239,11,FALSE)=0,"",VLOOKUP('Xlookup set'!$S635,'Xlookup set'!$A$1:$R$1239,11,FALSE)),"")</f>
        <v/>
      </c>
      <c r="K596" t="str">
        <f>IFERROR(IF(VLOOKUP('Xlookup set'!$S635,'Xlookup set'!$A$1:$R$1239,12,FALSE)=0,"",VLOOKUP('Xlookup set'!$S635,'Xlookup set'!$A$1:$R$1239,12,FALSE)),"")</f>
        <v/>
      </c>
      <c r="L596" t="str">
        <f>IFERROR(IF(VLOOKUP('Xlookup set'!$S635,'Xlookup set'!$A$1:$R$1239,13,FALSE)=0,"",VLOOKUP('Xlookup set'!$S635,'Xlookup set'!$A$1:$R$1239,13,FALSE)),"")</f>
        <v/>
      </c>
      <c r="M596" t="str">
        <f>IFERROR(IF(VLOOKUP('Xlookup set'!$S635,'Xlookup set'!$A$1:$R$1239,14,FALSE)=0,"",VLOOKUP('Xlookup set'!$S635,'Xlookup set'!$A$1:$R$1239,14,FALSE)),"")</f>
        <v/>
      </c>
      <c r="N596" t="str">
        <f>IFERROR(IF(VLOOKUP('Xlookup set'!$S635,'Xlookup set'!$A$1:$R$1239,15,FALSE)=0,"",VLOOKUP('Xlookup set'!$S635,'Xlookup set'!$A$1:$R$1239,15,FALSE)),"")</f>
        <v/>
      </c>
      <c r="O596" t="str">
        <f>IFERROR(IF(VLOOKUP('Xlookup set'!$S635,'Xlookup set'!$A$1:$R$1239,16,FALSE)=0,"",VLOOKUP('Xlookup set'!$S635,'Xlookup set'!$A$1:$R$1239,16,FALSE)),"")</f>
        <v/>
      </c>
      <c r="P596" t="str">
        <f t="array" aca="1" ref="P596" ca="1">IFERROR(Y2IF(VLOOKUP('Xlookup set'!$S635,'Xlookup set'!$A$1:$R$1239,17,FALSE)=0,"",VLOOKUP('Xlookup set'!$S635,'Xlookup set'!$A$1:$R$1239,17,FALSE)),"")</f>
        <v/>
      </c>
      <c r="Q596" t="str">
        <f>IFERROR(IF(VLOOKUP('Xlookup set'!$S635,'Xlookup set'!$A$1:$R$1239,18,FALSE)=0,"",VLOOKUP('Xlookup set'!$S635,'Xlookup set'!$A$1:$R$1239,18,FALSE)),"")</f>
        <v/>
      </c>
    </row>
    <row r="597" spans="1:17">
      <c r="A597" t="str">
        <f>IFERROR(VLOOKUP('Xlookup set'!$S597,'Xlookup set'!$A$1:$R$1239,2,FALSE),"")</f>
        <v/>
      </c>
      <c r="B597" t="str">
        <f>IF(I597&lt;&gt;"",ドッグキャリー!$I$2,"")</f>
        <v/>
      </c>
      <c r="C597" t="str">
        <f t="shared" si="20"/>
        <v/>
      </c>
      <c r="D597" t="str">
        <f t="shared" si="21"/>
        <v/>
      </c>
      <c r="H597" s="74" t="str">
        <f>IFERROR(IF(VLOOKUP('Xlookup set'!$S597,'Xlookup set'!$A$1:$R$1239,9,FALSE)=0,"",VLOOKUP('Xlookup set'!$S597,'Xlookup set'!$A$1:$R$1239,9,FALSE)),"")</f>
        <v/>
      </c>
      <c r="I597" t="str">
        <f>IFERROR(IF(VLOOKUP('Xlookup set'!$S597,'Xlookup set'!$A$1:$R$1239,10,FALSE)=0,"",VLOOKUP('Xlookup set'!$S597,'Xlookup set'!$A$1:$R$1239,10,FALSE)),"")</f>
        <v/>
      </c>
      <c r="J597" t="str">
        <f>IFERROR(IF(VLOOKUP('Xlookup set'!$S636,'Xlookup set'!$A$1:$R$1239,11,FALSE)=0,"",VLOOKUP('Xlookup set'!$S636,'Xlookup set'!$A$1:$R$1239,11,FALSE)),"")</f>
        <v/>
      </c>
      <c r="K597" t="str">
        <f>IFERROR(IF(VLOOKUP('Xlookup set'!$S636,'Xlookup set'!$A$1:$R$1239,12,FALSE)=0,"",VLOOKUP('Xlookup set'!$S636,'Xlookup set'!$A$1:$R$1239,12,FALSE)),"")</f>
        <v/>
      </c>
      <c r="L597" t="str">
        <f>IFERROR(IF(VLOOKUP('Xlookup set'!$S636,'Xlookup set'!$A$1:$R$1239,13,FALSE)=0,"",VLOOKUP('Xlookup set'!$S636,'Xlookup set'!$A$1:$R$1239,13,FALSE)),"")</f>
        <v/>
      </c>
      <c r="M597" t="str">
        <f>IFERROR(IF(VLOOKUP('Xlookup set'!$S636,'Xlookup set'!$A$1:$R$1239,14,FALSE)=0,"",VLOOKUP('Xlookup set'!$S636,'Xlookup set'!$A$1:$R$1239,14,FALSE)),"")</f>
        <v/>
      </c>
      <c r="N597" t="str">
        <f>IFERROR(IF(VLOOKUP('Xlookup set'!$S636,'Xlookup set'!$A$1:$R$1239,15,FALSE)=0,"",VLOOKUP('Xlookup set'!$S636,'Xlookup set'!$A$1:$R$1239,15,FALSE)),"")</f>
        <v/>
      </c>
      <c r="O597" t="str">
        <f>IFERROR(IF(VLOOKUP('Xlookup set'!$S636,'Xlookup set'!$A$1:$R$1239,16,FALSE)=0,"",VLOOKUP('Xlookup set'!$S636,'Xlookup set'!$A$1:$R$1239,16,FALSE)),"")</f>
        <v/>
      </c>
      <c r="P597" t="str">
        <f t="array" aca="1" ref="P597" ca="1">IFERROR(Y2IF(VLOOKUP('Xlookup set'!$S636,'Xlookup set'!$A$1:$R$1239,17,FALSE)=0,"",VLOOKUP('Xlookup set'!$S636,'Xlookup set'!$A$1:$R$1239,17,FALSE)),"")</f>
        <v/>
      </c>
      <c r="Q597" t="str">
        <f>IFERROR(IF(VLOOKUP('Xlookup set'!$S636,'Xlookup set'!$A$1:$R$1239,18,FALSE)=0,"",VLOOKUP('Xlookup set'!$S636,'Xlookup set'!$A$1:$R$1239,18,FALSE)),"")</f>
        <v/>
      </c>
    </row>
    <row r="598" spans="1:17">
      <c r="A598" t="str">
        <f>IFERROR(VLOOKUP('Xlookup set'!$S598,'Xlookup set'!$A$1:$R$1239,2,FALSE),"")</f>
        <v/>
      </c>
      <c r="B598" t="str">
        <f>IF(I598&lt;&gt;"",ドッグキャリー!$I$2,"")</f>
        <v/>
      </c>
      <c r="C598" t="str">
        <f t="shared" si="20"/>
        <v/>
      </c>
      <c r="D598" t="str">
        <f t="shared" si="21"/>
        <v/>
      </c>
      <c r="H598" s="74" t="str">
        <f>IFERROR(IF(VLOOKUP('Xlookup set'!$S598,'Xlookup set'!$A$1:$R$1239,9,FALSE)=0,"",VLOOKUP('Xlookup set'!$S598,'Xlookup set'!$A$1:$R$1239,9,FALSE)),"")</f>
        <v/>
      </c>
      <c r="I598" t="str">
        <f>IFERROR(IF(VLOOKUP('Xlookup set'!$S598,'Xlookup set'!$A$1:$R$1239,10,FALSE)=0,"",VLOOKUP('Xlookup set'!$S598,'Xlookup set'!$A$1:$R$1239,10,FALSE)),"")</f>
        <v/>
      </c>
      <c r="J598" t="str">
        <f>IFERROR(IF(VLOOKUP('Xlookup set'!$S637,'Xlookup set'!$A$1:$R$1239,11,FALSE)=0,"",VLOOKUP('Xlookup set'!$S637,'Xlookup set'!$A$1:$R$1239,11,FALSE)),"")</f>
        <v/>
      </c>
      <c r="K598" t="str">
        <f>IFERROR(IF(VLOOKUP('Xlookup set'!$S637,'Xlookup set'!$A$1:$R$1239,12,FALSE)=0,"",VLOOKUP('Xlookup set'!$S637,'Xlookup set'!$A$1:$R$1239,12,FALSE)),"")</f>
        <v/>
      </c>
      <c r="L598" t="str">
        <f>IFERROR(IF(VLOOKUP('Xlookup set'!$S637,'Xlookup set'!$A$1:$R$1239,13,FALSE)=0,"",VLOOKUP('Xlookup set'!$S637,'Xlookup set'!$A$1:$R$1239,13,FALSE)),"")</f>
        <v/>
      </c>
      <c r="M598" t="str">
        <f>IFERROR(IF(VLOOKUP('Xlookup set'!$S637,'Xlookup set'!$A$1:$R$1239,14,FALSE)=0,"",VLOOKUP('Xlookup set'!$S637,'Xlookup set'!$A$1:$R$1239,14,FALSE)),"")</f>
        <v/>
      </c>
      <c r="N598" t="str">
        <f>IFERROR(IF(VLOOKUP('Xlookup set'!$S637,'Xlookup set'!$A$1:$R$1239,15,FALSE)=0,"",VLOOKUP('Xlookup set'!$S637,'Xlookup set'!$A$1:$R$1239,15,FALSE)),"")</f>
        <v/>
      </c>
      <c r="O598" t="str">
        <f>IFERROR(IF(VLOOKUP('Xlookup set'!$S637,'Xlookup set'!$A$1:$R$1239,16,FALSE)=0,"",VLOOKUP('Xlookup set'!$S637,'Xlookup set'!$A$1:$R$1239,16,FALSE)),"")</f>
        <v/>
      </c>
      <c r="P598" t="str">
        <f t="array" aca="1" ref="P598" ca="1">IFERROR(Y2IF(VLOOKUP('Xlookup set'!$S637,'Xlookup set'!$A$1:$R$1239,17,FALSE)=0,"",VLOOKUP('Xlookup set'!$S637,'Xlookup set'!$A$1:$R$1239,17,FALSE)),"")</f>
        <v/>
      </c>
      <c r="Q598" t="str">
        <f>IFERROR(IF(VLOOKUP('Xlookup set'!$S637,'Xlookup set'!$A$1:$R$1239,18,FALSE)=0,"",VLOOKUP('Xlookup set'!$S637,'Xlookup set'!$A$1:$R$1239,18,FALSE)),"")</f>
        <v/>
      </c>
    </row>
    <row r="599" spans="1:17">
      <c r="A599" t="str">
        <f>IFERROR(VLOOKUP('Xlookup set'!$S599,'Xlookup set'!$A$1:$R$1239,2,FALSE),"")</f>
        <v/>
      </c>
      <c r="B599" t="str">
        <f>IF(I599&lt;&gt;"",ドッグキャリー!$I$2,"")</f>
        <v/>
      </c>
      <c r="C599" t="str">
        <f t="shared" si="20"/>
        <v/>
      </c>
      <c r="D599" t="str">
        <f t="shared" si="21"/>
        <v/>
      </c>
      <c r="H599" s="74" t="str">
        <f>IFERROR(IF(VLOOKUP('Xlookup set'!$S599,'Xlookup set'!$A$1:$R$1239,9,FALSE)=0,"",VLOOKUP('Xlookup set'!$S599,'Xlookup set'!$A$1:$R$1239,9,FALSE)),"")</f>
        <v/>
      </c>
      <c r="I599" t="str">
        <f>IFERROR(IF(VLOOKUP('Xlookup set'!$S599,'Xlookup set'!$A$1:$R$1239,10,FALSE)=0,"",VLOOKUP('Xlookup set'!$S599,'Xlookup set'!$A$1:$R$1239,10,FALSE)),"")</f>
        <v/>
      </c>
      <c r="J599" t="str">
        <f>IFERROR(IF(VLOOKUP('Xlookup set'!$S638,'Xlookup set'!$A$1:$R$1239,11,FALSE)=0,"",VLOOKUP('Xlookup set'!$S638,'Xlookup set'!$A$1:$R$1239,11,FALSE)),"")</f>
        <v/>
      </c>
      <c r="K599" t="str">
        <f>IFERROR(IF(VLOOKUP('Xlookup set'!$S638,'Xlookup set'!$A$1:$R$1239,12,FALSE)=0,"",VLOOKUP('Xlookup set'!$S638,'Xlookup set'!$A$1:$R$1239,12,FALSE)),"")</f>
        <v/>
      </c>
      <c r="L599" t="str">
        <f>IFERROR(IF(VLOOKUP('Xlookup set'!$S638,'Xlookup set'!$A$1:$R$1239,13,FALSE)=0,"",VLOOKUP('Xlookup set'!$S638,'Xlookup set'!$A$1:$R$1239,13,FALSE)),"")</f>
        <v/>
      </c>
      <c r="M599" t="str">
        <f>IFERROR(IF(VLOOKUP('Xlookup set'!$S638,'Xlookup set'!$A$1:$R$1239,14,FALSE)=0,"",VLOOKUP('Xlookup set'!$S638,'Xlookup set'!$A$1:$R$1239,14,FALSE)),"")</f>
        <v/>
      </c>
      <c r="N599" t="str">
        <f>IFERROR(IF(VLOOKUP('Xlookup set'!$S638,'Xlookup set'!$A$1:$R$1239,15,FALSE)=0,"",VLOOKUP('Xlookup set'!$S638,'Xlookup set'!$A$1:$R$1239,15,FALSE)),"")</f>
        <v/>
      </c>
      <c r="O599" t="str">
        <f>IFERROR(IF(VLOOKUP('Xlookup set'!$S638,'Xlookup set'!$A$1:$R$1239,16,FALSE)=0,"",VLOOKUP('Xlookup set'!$S638,'Xlookup set'!$A$1:$R$1239,16,FALSE)),"")</f>
        <v/>
      </c>
      <c r="P599" t="str">
        <f t="array" aca="1" ref="P599" ca="1">IFERROR(Y2IF(VLOOKUP('Xlookup set'!$S638,'Xlookup set'!$A$1:$R$1239,17,FALSE)=0,"",VLOOKUP('Xlookup set'!$S638,'Xlookup set'!$A$1:$R$1239,17,FALSE)),"")</f>
        <v/>
      </c>
      <c r="Q599" t="str">
        <f>IFERROR(IF(VLOOKUP('Xlookup set'!$S638,'Xlookup set'!$A$1:$R$1239,18,FALSE)=0,"",VLOOKUP('Xlookup set'!$S638,'Xlookup set'!$A$1:$R$1239,18,FALSE)),"")</f>
        <v/>
      </c>
    </row>
    <row r="600" spans="1:17">
      <c r="A600" t="str">
        <f>IFERROR(VLOOKUP('Xlookup set'!$S600,'Xlookup set'!$A$1:$R$1239,2,FALSE),"")</f>
        <v/>
      </c>
      <c r="B600" t="str">
        <f>IF(I600&lt;&gt;"",ドッグキャリー!$I$2,"")</f>
        <v/>
      </c>
      <c r="C600" t="str">
        <f t="shared" si="20"/>
        <v/>
      </c>
      <c r="D600" t="str">
        <f t="shared" si="21"/>
        <v/>
      </c>
      <c r="H600" s="74" t="str">
        <f>IFERROR(IF(VLOOKUP('Xlookup set'!$S600,'Xlookup set'!$A$1:$R$1239,9,FALSE)=0,"",VLOOKUP('Xlookup set'!$S600,'Xlookup set'!$A$1:$R$1239,9,FALSE)),"")</f>
        <v/>
      </c>
      <c r="I600" t="str">
        <f>IFERROR(IF(VLOOKUP('Xlookup set'!$S600,'Xlookup set'!$A$1:$R$1239,10,FALSE)=0,"",VLOOKUP('Xlookup set'!$S600,'Xlookup set'!$A$1:$R$1239,10,FALSE)),"")</f>
        <v/>
      </c>
      <c r="J600" t="str">
        <f>IFERROR(IF(VLOOKUP('Xlookup set'!$S639,'Xlookup set'!$A$1:$R$1239,11,FALSE)=0,"",VLOOKUP('Xlookup set'!$S639,'Xlookup set'!$A$1:$R$1239,11,FALSE)),"")</f>
        <v/>
      </c>
      <c r="K600" t="str">
        <f>IFERROR(IF(VLOOKUP('Xlookup set'!$S639,'Xlookup set'!$A$1:$R$1239,12,FALSE)=0,"",VLOOKUP('Xlookup set'!$S639,'Xlookup set'!$A$1:$R$1239,12,FALSE)),"")</f>
        <v/>
      </c>
      <c r="L600" t="str">
        <f>IFERROR(IF(VLOOKUP('Xlookup set'!$S639,'Xlookup set'!$A$1:$R$1239,13,FALSE)=0,"",VLOOKUP('Xlookup set'!$S639,'Xlookup set'!$A$1:$R$1239,13,FALSE)),"")</f>
        <v/>
      </c>
      <c r="M600" t="str">
        <f>IFERROR(IF(VLOOKUP('Xlookup set'!$S639,'Xlookup set'!$A$1:$R$1239,14,FALSE)=0,"",VLOOKUP('Xlookup set'!$S639,'Xlookup set'!$A$1:$R$1239,14,FALSE)),"")</f>
        <v/>
      </c>
      <c r="N600" t="str">
        <f>IFERROR(IF(VLOOKUP('Xlookup set'!$S639,'Xlookup set'!$A$1:$R$1239,15,FALSE)=0,"",VLOOKUP('Xlookup set'!$S639,'Xlookup set'!$A$1:$R$1239,15,FALSE)),"")</f>
        <v/>
      </c>
      <c r="O600" t="str">
        <f>IFERROR(IF(VLOOKUP('Xlookup set'!$S639,'Xlookup set'!$A$1:$R$1239,16,FALSE)=0,"",VLOOKUP('Xlookup set'!$S639,'Xlookup set'!$A$1:$R$1239,16,FALSE)),"")</f>
        <v/>
      </c>
      <c r="P600" t="str">
        <f t="array" aca="1" ref="P600" ca="1">IFERROR(Y2IF(VLOOKUP('Xlookup set'!$S639,'Xlookup set'!$A$1:$R$1239,17,FALSE)=0,"",VLOOKUP('Xlookup set'!$S639,'Xlookup set'!$A$1:$R$1239,17,FALSE)),"")</f>
        <v/>
      </c>
      <c r="Q600" t="str">
        <f>IFERROR(IF(VLOOKUP('Xlookup set'!$S639,'Xlookup set'!$A$1:$R$1239,18,FALSE)=0,"",VLOOKUP('Xlookup set'!$S639,'Xlookup set'!$A$1:$R$1239,18,FALSE)),"")</f>
        <v/>
      </c>
    </row>
    <row r="601" spans="1:17">
      <c r="A601" t="str">
        <f>IFERROR(VLOOKUP('Xlookup set'!$S601,'Xlookup set'!$A$1:$R$1239,2,FALSE),"")</f>
        <v/>
      </c>
      <c r="B601" t="str">
        <f>IF(I601&lt;&gt;"",ドッグキャリー!$I$2,"")</f>
        <v/>
      </c>
      <c r="C601" t="str">
        <f t="shared" si="20"/>
        <v/>
      </c>
      <c r="D601" t="str">
        <f t="shared" si="21"/>
        <v/>
      </c>
      <c r="H601" s="74" t="str">
        <f>IFERROR(IF(VLOOKUP('Xlookup set'!$S601,'Xlookup set'!$A$1:$R$1239,9,FALSE)=0,"",VLOOKUP('Xlookup set'!$S601,'Xlookup set'!$A$1:$R$1239,9,FALSE)),"")</f>
        <v/>
      </c>
      <c r="I601" t="str">
        <f>IFERROR(IF(VLOOKUP('Xlookup set'!$S601,'Xlookup set'!$A$1:$R$1239,10,FALSE)=0,"",VLOOKUP('Xlookup set'!$S601,'Xlookup set'!$A$1:$R$1239,10,FALSE)),"")</f>
        <v/>
      </c>
      <c r="J601" t="str">
        <f>IFERROR(IF(VLOOKUP('Xlookup set'!$S640,'Xlookup set'!$A$1:$R$1239,11,FALSE)=0,"",VLOOKUP('Xlookup set'!$S640,'Xlookup set'!$A$1:$R$1239,11,FALSE)),"")</f>
        <v/>
      </c>
      <c r="K601" t="str">
        <f>IFERROR(IF(VLOOKUP('Xlookup set'!$S640,'Xlookup set'!$A$1:$R$1239,12,FALSE)=0,"",VLOOKUP('Xlookup set'!$S640,'Xlookup set'!$A$1:$R$1239,12,FALSE)),"")</f>
        <v/>
      </c>
      <c r="L601" t="str">
        <f>IFERROR(IF(VLOOKUP('Xlookup set'!$S640,'Xlookup set'!$A$1:$R$1239,13,FALSE)=0,"",VLOOKUP('Xlookup set'!$S640,'Xlookup set'!$A$1:$R$1239,13,FALSE)),"")</f>
        <v/>
      </c>
      <c r="M601" t="str">
        <f>IFERROR(IF(VLOOKUP('Xlookup set'!$S640,'Xlookup set'!$A$1:$R$1239,14,FALSE)=0,"",VLOOKUP('Xlookup set'!$S640,'Xlookup set'!$A$1:$R$1239,14,FALSE)),"")</f>
        <v/>
      </c>
      <c r="N601" t="str">
        <f>IFERROR(IF(VLOOKUP('Xlookup set'!$S640,'Xlookup set'!$A$1:$R$1239,15,FALSE)=0,"",VLOOKUP('Xlookup set'!$S640,'Xlookup set'!$A$1:$R$1239,15,FALSE)),"")</f>
        <v/>
      </c>
      <c r="O601" t="str">
        <f>IFERROR(IF(VLOOKUP('Xlookup set'!$S640,'Xlookup set'!$A$1:$R$1239,16,FALSE)=0,"",VLOOKUP('Xlookup set'!$S640,'Xlookup set'!$A$1:$R$1239,16,FALSE)),"")</f>
        <v/>
      </c>
      <c r="P601" t="str">
        <f t="array" aca="1" ref="P601" ca="1">IFERROR(Y2IF(VLOOKUP('Xlookup set'!$S640,'Xlookup set'!$A$1:$R$1239,17,FALSE)=0,"",VLOOKUP('Xlookup set'!$S640,'Xlookup set'!$A$1:$R$1239,17,FALSE)),"")</f>
        <v/>
      </c>
      <c r="Q601" t="str">
        <f>IFERROR(IF(VLOOKUP('Xlookup set'!$S640,'Xlookup set'!$A$1:$R$1239,18,FALSE)=0,"",VLOOKUP('Xlookup set'!$S640,'Xlookup set'!$A$1:$R$1239,18,FALSE)),"")</f>
        <v/>
      </c>
    </row>
    <row r="602" spans="1:17">
      <c r="A602" t="str">
        <f>IFERROR(VLOOKUP('Xlookup set'!$S602,'Xlookup set'!$A$1:$R$1239,2,FALSE),"")</f>
        <v/>
      </c>
      <c r="B602" t="str">
        <f>IF(I602&lt;&gt;"",ドッグキャリー!$I$2,"")</f>
        <v/>
      </c>
      <c r="C602" t="str">
        <f t="shared" si="20"/>
        <v/>
      </c>
      <c r="D602" t="str">
        <f t="shared" si="21"/>
        <v/>
      </c>
      <c r="H602" s="74" t="str">
        <f>IFERROR(IF(VLOOKUP('Xlookup set'!$S602,'Xlookup set'!$A$1:$R$1239,9,FALSE)=0,"",VLOOKUP('Xlookup set'!$S602,'Xlookup set'!$A$1:$R$1239,9,FALSE)),"")</f>
        <v/>
      </c>
      <c r="I602" t="str">
        <f>IFERROR(IF(VLOOKUP('Xlookup set'!$S602,'Xlookup set'!$A$1:$R$1239,10,FALSE)=0,"",VLOOKUP('Xlookup set'!$S602,'Xlookup set'!$A$1:$R$1239,10,FALSE)),"")</f>
        <v/>
      </c>
      <c r="J602" t="str">
        <f>IFERROR(IF(VLOOKUP('Xlookup set'!$S641,'Xlookup set'!$A$1:$R$1239,11,FALSE)=0,"",VLOOKUP('Xlookup set'!$S641,'Xlookup set'!$A$1:$R$1239,11,FALSE)),"")</f>
        <v/>
      </c>
      <c r="K602" t="str">
        <f>IFERROR(IF(VLOOKUP('Xlookup set'!$S641,'Xlookup set'!$A$1:$R$1239,12,FALSE)=0,"",VLOOKUP('Xlookup set'!$S641,'Xlookup set'!$A$1:$R$1239,12,FALSE)),"")</f>
        <v/>
      </c>
      <c r="L602" t="str">
        <f>IFERROR(IF(VLOOKUP('Xlookup set'!$S641,'Xlookup set'!$A$1:$R$1239,13,FALSE)=0,"",VLOOKUP('Xlookup set'!$S641,'Xlookup set'!$A$1:$R$1239,13,FALSE)),"")</f>
        <v/>
      </c>
      <c r="M602" t="str">
        <f>IFERROR(IF(VLOOKUP('Xlookup set'!$S641,'Xlookup set'!$A$1:$R$1239,14,FALSE)=0,"",VLOOKUP('Xlookup set'!$S641,'Xlookup set'!$A$1:$R$1239,14,FALSE)),"")</f>
        <v/>
      </c>
      <c r="N602" t="str">
        <f>IFERROR(IF(VLOOKUP('Xlookup set'!$S641,'Xlookup set'!$A$1:$R$1239,15,FALSE)=0,"",VLOOKUP('Xlookup set'!$S641,'Xlookup set'!$A$1:$R$1239,15,FALSE)),"")</f>
        <v/>
      </c>
      <c r="O602" t="str">
        <f>IFERROR(IF(VLOOKUP('Xlookup set'!$S641,'Xlookup set'!$A$1:$R$1239,16,FALSE)=0,"",VLOOKUP('Xlookup set'!$S641,'Xlookup set'!$A$1:$R$1239,16,FALSE)),"")</f>
        <v/>
      </c>
      <c r="P602" t="str">
        <f t="array" aca="1" ref="P602" ca="1">IFERROR(Y2IF(VLOOKUP('Xlookup set'!$S641,'Xlookup set'!$A$1:$R$1239,17,FALSE)=0,"",VLOOKUP('Xlookup set'!$S641,'Xlookup set'!$A$1:$R$1239,17,FALSE)),"")</f>
        <v/>
      </c>
      <c r="Q602" t="str">
        <f>IFERROR(IF(VLOOKUP('Xlookup set'!$S641,'Xlookup set'!$A$1:$R$1239,18,FALSE)=0,"",VLOOKUP('Xlookup set'!$S641,'Xlookup set'!$A$1:$R$1239,18,FALSE)),"")</f>
        <v/>
      </c>
    </row>
    <row r="603" spans="1:17">
      <c r="A603" t="str">
        <f>IFERROR(VLOOKUP('Xlookup set'!$S603,'Xlookup set'!$A$1:$R$1239,2,FALSE),"")</f>
        <v/>
      </c>
      <c r="B603" t="str">
        <f>IF(I603&lt;&gt;"",ドッグキャリー!$I$2,"")</f>
        <v/>
      </c>
      <c r="C603" t="str">
        <f t="shared" si="20"/>
        <v/>
      </c>
      <c r="D603" t="str">
        <f t="shared" si="21"/>
        <v/>
      </c>
      <c r="H603" s="74" t="str">
        <f>IFERROR(IF(VLOOKUP('Xlookup set'!$S603,'Xlookup set'!$A$1:$R$1239,9,FALSE)=0,"",VLOOKUP('Xlookup set'!$S603,'Xlookup set'!$A$1:$R$1239,9,FALSE)),"")</f>
        <v/>
      </c>
      <c r="I603" t="str">
        <f>IFERROR(IF(VLOOKUP('Xlookup set'!$S603,'Xlookup set'!$A$1:$R$1239,10,FALSE)=0,"",VLOOKUP('Xlookup set'!$S603,'Xlookup set'!$A$1:$R$1239,10,FALSE)),"")</f>
        <v/>
      </c>
      <c r="J603" t="str">
        <f>IFERROR(IF(VLOOKUP('Xlookup set'!$S642,'Xlookup set'!$A$1:$R$1239,11,FALSE)=0,"",VLOOKUP('Xlookup set'!$S642,'Xlookup set'!$A$1:$R$1239,11,FALSE)),"")</f>
        <v/>
      </c>
      <c r="K603" t="str">
        <f>IFERROR(IF(VLOOKUP('Xlookup set'!$S642,'Xlookup set'!$A$1:$R$1239,12,FALSE)=0,"",VLOOKUP('Xlookup set'!$S642,'Xlookup set'!$A$1:$R$1239,12,FALSE)),"")</f>
        <v/>
      </c>
      <c r="L603" t="str">
        <f>IFERROR(IF(VLOOKUP('Xlookup set'!$S642,'Xlookup set'!$A$1:$R$1239,13,FALSE)=0,"",VLOOKUP('Xlookup set'!$S642,'Xlookup set'!$A$1:$R$1239,13,FALSE)),"")</f>
        <v/>
      </c>
      <c r="M603" t="str">
        <f>IFERROR(IF(VLOOKUP('Xlookup set'!$S642,'Xlookup set'!$A$1:$R$1239,14,FALSE)=0,"",VLOOKUP('Xlookup set'!$S642,'Xlookup set'!$A$1:$R$1239,14,FALSE)),"")</f>
        <v/>
      </c>
      <c r="N603" t="str">
        <f>IFERROR(IF(VLOOKUP('Xlookup set'!$S642,'Xlookup set'!$A$1:$R$1239,15,FALSE)=0,"",VLOOKUP('Xlookup set'!$S642,'Xlookup set'!$A$1:$R$1239,15,FALSE)),"")</f>
        <v/>
      </c>
      <c r="O603" t="str">
        <f>IFERROR(IF(VLOOKUP('Xlookup set'!$S642,'Xlookup set'!$A$1:$R$1239,16,FALSE)=0,"",VLOOKUP('Xlookup set'!$S642,'Xlookup set'!$A$1:$R$1239,16,FALSE)),"")</f>
        <v/>
      </c>
      <c r="P603" t="str">
        <f t="array" aca="1" ref="P603" ca="1">IFERROR(Y2IF(VLOOKUP('Xlookup set'!$S642,'Xlookup set'!$A$1:$R$1239,17,FALSE)=0,"",VLOOKUP('Xlookup set'!$S642,'Xlookup set'!$A$1:$R$1239,17,FALSE)),"")</f>
        <v/>
      </c>
      <c r="Q603" t="str">
        <f>IFERROR(IF(VLOOKUP('Xlookup set'!$S642,'Xlookup set'!$A$1:$R$1239,18,FALSE)=0,"",VLOOKUP('Xlookup set'!$S642,'Xlookup set'!$A$1:$R$1239,18,FALSE)),"")</f>
        <v/>
      </c>
    </row>
    <row r="604" spans="1:17">
      <c r="A604" t="str">
        <f>IFERROR(VLOOKUP('Xlookup set'!$S604,'Xlookup set'!$A$1:$R$1239,2,FALSE),"")</f>
        <v/>
      </c>
      <c r="B604" t="str">
        <f>IF(I604&lt;&gt;"",ドッグキャリー!$I$2,"")</f>
        <v/>
      </c>
      <c r="C604" t="str">
        <f t="shared" si="20"/>
        <v/>
      </c>
      <c r="D604" t="str">
        <f t="shared" si="21"/>
        <v/>
      </c>
      <c r="H604" s="74" t="str">
        <f>IFERROR(IF(VLOOKUP('Xlookup set'!$S604,'Xlookup set'!$A$1:$R$1239,9,FALSE)=0,"",VLOOKUP('Xlookup set'!$S604,'Xlookup set'!$A$1:$R$1239,9,FALSE)),"")</f>
        <v/>
      </c>
      <c r="I604" t="str">
        <f>IFERROR(IF(VLOOKUP('Xlookup set'!$S604,'Xlookup set'!$A$1:$R$1239,10,FALSE)=0,"",VLOOKUP('Xlookup set'!$S604,'Xlookup set'!$A$1:$R$1239,10,FALSE)),"")</f>
        <v/>
      </c>
      <c r="J604" t="str">
        <f>IFERROR(IF(VLOOKUP('Xlookup set'!$S643,'Xlookup set'!$A$1:$R$1239,11,FALSE)=0,"",VLOOKUP('Xlookup set'!$S643,'Xlookup set'!$A$1:$R$1239,11,FALSE)),"")</f>
        <v/>
      </c>
      <c r="K604" t="str">
        <f>IFERROR(IF(VLOOKUP('Xlookup set'!$S643,'Xlookup set'!$A$1:$R$1239,12,FALSE)=0,"",VLOOKUP('Xlookup set'!$S643,'Xlookup set'!$A$1:$R$1239,12,FALSE)),"")</f>
        <v/>
      </c>
      <c r="L604" t="str">
        <f>IFERROR(IF(VLOOKUP('Xlookup set'!$S643,'Xlookup set'!$A$1:$R$1239,13,FALSE)=0,"",VLOOKUP('Xlookup set'!$S643,'Xlookup set'!$A$1:$R$1239,13,FALSE)),"")</f>
        <v/>
      </c>
      <c r="M604" t="str">
        <f>IFERROR(IF(VLOOKUP('Xlookup set'!$S643,'Xlookup set'!$A$1:$R$1239,14,FALSE)=0,"",VLOOKUP('Xlookup set'!$S643,'Xlookup set'!$A$1:$R$1239,14,FALSE)),"")</f>
        <v/>
      </c>
      <c r="N604" t="str">
        <f>IFERROR(IF(VLOOKUP('Xlookup set'!$S643,'Xlookup set'!$A$1:$R$1239,15,FALSE)=0,"",VLOOKUP('Xlookup set'!$S643,'Xlookup set'!$A$1:$R$1239,15,FALSE)),"")</f>
        <v/>
      </c>
      <c r="O604" t="str">
        <f>IFERROR(IF(VLOOKUP('Xlookup set'!$S643,'Xlookup set'!$A$1:$R$1239,16,FALSE)=0,"",VLOOKUP('Xlookup set'!$S643,'Xlookup set'!$A$1:$R$1239,16,FALSE)),"")</f>
        <v/>
      </c>
      <c r="P604" t="str">
        <f t="array" aca="1" ref="P604" ca="1">IFERROR(Y2IF(VLOOKUP('Xlookup set'!$S643,'Xlookup set'!$A$1:$R$1239,17,FALSE)=0,"",VLOOKUP('Xlookup set'!$S643,'Xlookup set'!$A$1:$R$1239,17,FALSE)),"")</f>
        <v/>
      </c>
      <c r="Q604" t="str">
        <f>IFERROR(IF(VLOOKUP('Xlookup set'!$S643,'Xlookup set'!$A$1:$R$1239,18,FALSE)=0,"",VLOOKUP('Xlookup set'!$S643,'Xlookup set'!$A$1:$R$1239,18,FALSE)),"")</f>
        <v/>
      </c>
    </row>
    <row r="605" spans="1:17">
      <c r="A605" t="str">
        <f>IFERROR(VLOOKUP('Xlookup set'!$S605,'Xlookup set'!$A$1:$R$1239,2,FALSE),"")</f>
        <v/>
      </c>
      <c r="B605" t="str">
        <f>IF(I605&lt;&gt;"",ドッグキャリー!$I$2,"")</f>
        <v/>
      </c>
      <c r="C605" t="str">
        <f t="shared" si="20"/>
        <v/>
      </c>
      <c r="D605" t="str">
        <f t="shared" si="21"/>
        <v/>
      </c>
      <c r="H605" s="74" t="str">
        <f>IFERROR(IF(VLOOKUP('Xlookup set'!$S605,'Xlookup set'!$A$1:$R$1239,9,FALSE)=0,"",VLOOKUP('Xlookup set'!$S605,'Xlookup set'!$A$1:$R$1239,9,FALSE)),"")</f>
        <v/>
      </c>
      <c r="I605" t="str">
        <f>IFERROR(IF(VLOOKUP('Xlookup set'!$S605,'Xlookup set'!$A$1:$R$1239,10,FALSE)=0,"",VLOOKUP('Xlookup set'!$S605,'Xlookup set'!$A$1:$R$1239,10,FALSE)),"")</f>
        <v/>
      </c>
      <c r="J605" t="str">
        <f>IFERROR(IF(VLOOKUP('Xlookup set'!$S644,'Xlookup set'!$A$1:$R$1239,11,FALSE)=0,"",VLOOKUP('Xlookup set'!$S644,'Xlookup set'!$A$1:$R$1239,11,FALSE)),"")</f>
        <v/>
      </c>
      <c r="K605" t="str">
        <f>IFERROR(IF(VLOOKUP('Xlookup set'!$S644,'Xlookup set'!$A$1:$R$1239,12,FALSE)=0,"",VLOOKUP('Xlookup set'!$S644,'Xlookup set'!$A$1:$R$1239,12,FALSE)),"")</f>
        <v/>
      </c>
      <c r="L605" t="str">
        <f>IFERROR(IF(VLOOKUP('Xlookup set'!$S644,'Xlookup set'!$A$1:$R$1239,13,FALSE)=0,"",VLOOKUP('Xlookup set'!$S644,'Xlookup set'!$A$1:$R$1239,13,FALSE)),"")</f>
        <v/>
      </c>
      <c r="M605" t="str">
        <f>IFERROR(IF(VLOOKUP('Xlookup set'!$S644,'Xlookup set'!$A$1:$R$1239,14,FALSE)=0,"",VLOOKUP('Xlookup set'!$S644,'Xlookup set'!$A$1:$R$1239,14,FALSE)),"")</f>
        <v/>
      </c>
      <c r="N605" t="str">
        <f>IFERROR(IF(VLOOKUP('Xlookup set'!$S644,'Xlookup set'!$A$1:$R$1239,15,FALSE)=0,"",VLOOKUP('Xlookup set'!$S644,'Xlookup set'!$A$1:$R$1239,15,FALSE)),"")</f>
        <v/>
      </c>
      <c r="O605" t="str">
        <f>IFERROR(IF(VLOOKUP('Xlookup set'!$S644,'Xlookup set'!$A$1:$R$1239,16,FALSE)=0,"",VLOOKUP('Xlookup set'!$S644,'Xlookup set'!$A$1:$R$1239,16,FALSE)),"")</f>
        <v/>
      </c>
      <c r="P605" t="str">
        <f t="array" aca="1" ref="P605" ca="1">IFERROR(Y2IF(VLOOKUP('Xlookup set'!$S644,'Xlookup set'!$A$1:$R$1239,17,FALSE)=0,"",VLOOKUP('Xlookup set'!$S644,'Xlookup set'!$A$1:$R$1239,17,FALSE)),"")</f>
        <v/>
      </c>
      <c r="Q605" t="str">
        <f>IFERROR(IF(VLOOKUP('Xlookup set'!$S644,'Xlookup set'!$A$1:$R$1239,18,FALSE)=0,"",VLOOKUP('Xlookup set'!$S644,'Xlookup set'!$A$1:$R$1239,18,FALSE)),"")</f>
        <v/>
      </c>
    </row>
    <row r="606" spans="1:17">
      <c r="A606" t="str">
        <f>IFERROR(VLOOKUP('Xlookup set'!$S606,'Xlookup set'!$A$1:$R$1239,2,FALSE),"")</f>
        <v/>
      </c>
      <c r="B606" t="str">
        <f>IF(I606&lt;&gt;"",ドッグキャリー!$I$2,"")</f>
        <v/>
      </c>
      <c r="C606" t="str">
        <f t="shared" si="20"/>
        <v/>
      </c>
      <c r="D606" t="str">
        <f t="shared" si="21"/>
        <v/>
      </c>
      <c r="H606" s="74" t="str">
        <f>IFERROR(IF(VLOOKUP('Xlookup set'!$S606,'Xlookup set'!$A$1:$R$1239,9,FALSE)=0,"",VLOOKUP('Xlookup set'!$S606,'Xlookup set'!$A$1:$R$1239,9,FALSE)),"")</f>
        <v/>
      </c>
      <c r="I606" t="str">
        <f>IFERROR(IF(VLOOKUP('Xlookup set'!$S606,'Xlookup set'!$A$1:$R$1239,10,FALSE)=0,"",VLOOKUP('Xlookup set'!$S606,'Xlookup set'!$A$1:$R$1239,10,FALSE)),"")</f>
        <v/>
      </c>
      <c r="J606" t="str">
        <f>IFERROR(IF(VLOOKUP('Xlookup set'!$S645,'Xlookup set'!$A$1:$R$1239,11,FALSE)=0,"",VLOOKUP('Xlookup set'!$S645,'Xlookup set'!$A$1:$R$1239,11,FALSE)),"")</f>
        <v/>
      </c>
      <c r="K606" t="str">
        <f>IFERROR(IF(VLOOKUP('Xlookup set'!$S645,'Xlookup set'!$A$1:$R$1239,12,FALSE)=0,"",VLOOKUP('Xlookup set'!$S645,'Xlookup set'!$A$1:$R$1239,12,FALSE)),"")</f>
        <v/>
      </c>
      <c r="L606" t="str">
        <f>IFERROR(IF(VLOOKUP('Xlookup set'!$S645,'Xlookup set'!$A$1:$R$1239,13,FALSE)=0,"",VLOOKUP('Xlookup set'!$S645,'Xlookup set'!$A$1:$R$1239,13,FALSE)),"")</f>
        <v/>
      </c>
      <c r="M606" t="str">
        <f>IFERROR(IF(VLOOKUP('Xlookup set'!$S645,'Xlookup set'!$A$1:$R$1239,14,FALSE)=0,"",VLOOKUP('Xlookup set'!$S645,'Xlookup set'!$A$1:$R$1239,14,FALSE)),"")</f>
        <v/>
      </c>
      <c r="N606" t="str">
        <f>IFERROR(IF(VLOOKUP('Xlookup set'!$S645,'Xlookup set'!$A$1:$R$1239,15,FALSE)=0,"",VLOOKUP('Xlookup set'!$S645,'Xlookup set'!$A$1:$R$1239,15,FALSE)),"")</f>
        <v/>
      </c>
      <c r="O606" t="str">
        <f>IFERROR(IF(VLOOKUP('Xlookup set'!$S645,'Xlookup set'!$A$1:$R$1239,16,FALSE)=0,"",VLOOKUP('Xlookup set'!$S645,'Xlookup set'!$A$1:$R$1239,16,FALSE)),"")</f>
        <v/>
      </c>
      <c r="P606" t="str">
        <f t="array" aca="1" ref="P606" ca="1">IFERROR(Y2IF(VLOOKUP('Xlookup set'!$S645,'Xlookup set'!$A$1:$R$1239,17,FALSE)=0,"",VLOOKUP('Xlookup set'!$S645,'Xlookup set'!$A$1:$R$1239,17,FALSE)),"")</f>
        <v/>
      </c>
      <c r="Q606" t="str">
        <f>IFERROR(IF(VLOOKUP('Xlookup set'!$S645,'Xlookup set'!$A$1:$R$1239,18,FALSE)=0,"",VLOOKUP('Xlookup set'!$S645,'Xlookup set'!$A$1:$R$1239,18,FALSE)),"")</f>
        <v/>
      </c>
    </row>
    <row r="607" spans="1:17">
      <c r="A607" t="str">
        <f>IFERROR(VLOOKUP('Xlookup set'!$S607,'Xlookup set'!$A$1:$R$1239,2,FALSE),"")</f>
        <v/>
      </c>
      <c r="B607" t="str">
        <f>IF(I607&lt;&gt;"",ドッグキャリー!$I$2,"")</f>
        <v/>
      </c>
      <c r="C607" t="str">
        <f t="shared" si="20"/>
        <v/>
      </c>
      <c r="D607" t="str">
        <f t="shared" si="21"/>
        <v/>
      </c>
      <c r="H607" s="74" t="str">
        <f>IFERROR(IF(VLOOKUP('Xlookup set'!$S607,'Xlookup set'!$A$1:$R$1239,9,FALSE)=0,"",VLOOKUP('Xlookup set'!$S607,'Xlookup set'!$A$1:$R$1239,9,FALSE)),"")</f>
        <v/>
      </c>
      <c r="I607" t="str">
        <f>IFERROR(IF(VLOOKUP('Xlookup set'!$S607,'Xlookup set'!$A$1:$R$1239,10,FALSE)=0,"",VLOOKUP('Xlookup set'!$S607,'Xlookup set'!$A$1:$R$1239,10,FALSE)),"")</f>
        <v/>
      </c>
      <c r="J607" t="str">
        <f>IFERROR(IF(VLOOKUP('Xlookup set'!$S646,'Xlookup set'!$A$1:$R$1239,11,FALSE)=0,"",VLOOKUP('Xlookup set'!$S646,'Xlookup set'!$A$1:$R$1239,11,FALSE)),"")</f>
        <v/>
      </c>
      <c r="K607" t="str">
        <f>IFERROR(IF(VLOOKUP('Xlookup set'!$S646,'Xlookup set'!$A$1:$R$1239,12,FALSE)=0,"",VLOOKUP('Xlookup set'!$S646,'Xlookup set'!$A$1:$R$1239,12,FALSE)),"")</f>
        <v/>
      </c>
      <c r="L607" t="str">
        <f>IFERROR(IF(VLOOKUP('Xlookup set'!$S646,'Xlookup set'!$A$1:$R$1239,13,FALSE)=0,"",VLOOKUP('Xlookup set'!$S646,'Xlookup set'!$A$1:$R$1239,13,FALSE)),"")</f>
        <v/>
      </c>
      <c r="M607" t="str">
        <f>IFERROR(IF(VLOOKUP('Xlookup set'!$S646,'Xlookup set'!$A$1:$R$1239,14,FALSE)=0,"",VLOOKUP('Xlookup set'!$S646,'Xlookup set'!$A$1:$R$1239,14,FALSE)),"")</f>
        <v/>
      </c>
      <c r="N607" t="str">
        <f>IFERROR(IF(VLOOKUP('Xlookup set'!$S646,'Xlookup set'!$A$1:$R$1239,15,FALSE)=0,"",VLOOKUP('Xlookup set'!$S646,'Xlookup set'!$A$1:$R$1239,15,FALSE)),"")</f>
        <v/>
      </c>
      <c r="O607" t="str">
        <f>IFERROR(IF(VLOOKUP('Xlookup set'!$S646,'Xlookup set'!$A$1:$R$1239,16,FALSE)=0,"",VLOOKUP('Xlookup set'!$S646,'Xlookup set'!$A$1:$R$1239,16,FALSE)),"")</f>
        <v/>
      </c>
      <c r="P607" t="str">
        <f t="array" aca="1" ref="P607" ca="1">IFERROR(Y2IF(VLOOKUP('Xlookup set'!$S646,'Xlookup set'!$A$1:$R$1239,17,FALSE)=0,"",VLOOKUP('Xlookup set'!$S646,'Xlookup set'!$A$1:$R$1239,17,FALSE)),"")</f>
        <v/>
      </c>
      <c r="Q607" t="str">
        <f>IFERROR(IF(VLOOKUP('Xlookup set'!$S646,'Xlookup set'!$A$1:$R$1239,18,FALSE)=0,"",VLOOKUP('Xlookup set'!$S646,'Xlookup set'!$A$1:$R$1239,18,FALSE)),"")</f>
        <v/>
      </c>
    </row>
    <row r="608" spans="1:17">
      <c r="A608" t="str">
        <f>IFERROR(VLOOKUP('Xlookup set'!$S608,'Xlookup set'!$A$1:$R$1239,2,FALSE),"")</f>
        <v/>
      </c>
      <c r="B608" t="str">
        <f>IF(I608&lt;&gt;"",ドッグキャリー!$I$2,"")</f>
        <v/>
      </c>
      <c r="C608" t="str">
        <f t="shared" si="20"/>
        <v/>
      </c>
      <c r="D608" t="str">
        <f t="shared" si="21"/>
        <v/>
      </c>
      <c r="H608" s="74" t="str">
        <f>IFERROR(IF(VLOOKUP('Xlookup set'!$S608,'Xlookup set'!$A$1:$R$1239,9,FALSE)=0,"",VLOOKUP('Xlookup set'!$S608,'Xlookup set'!$A$1:$R$1239,9,FALSE)),"")</f>
        <v/>
      </c>
      <c r="I608" t="str">
        <f>IFERROR(IF(VLOOKUP('Xlookup set'!$S608,'Xlookup set'!$A$1:$R$1239,10,FALSE)=0,"",VLOOKUP('Xlookup set'!$S608,'Xlookup set'!$A$1:$R$1239,10,FALSE)),"")</f>
        <v/>
      </c>
      <c r="J608" t="str">
        <f>IFERROR(IF(VLOOKUP('Xlookup set'!$S647,'Xlookup set'!$A$1:$R$1239,11,FALSE)=0,"",VLOOKUP('Xlookup set'!$S647,'Xlookup set'!$A$1:$R$1239,11,FALSE)),"")</f>
        <v/>
      </c>
      <c r="K608" t="str">
        <f>IFERROR(IF(VLOOKUP('Xlookup set'!$S647,'Xlookup set'!$A$1:$R$1239,12,FALSE)=0,"",VLOOKUP('Xlookup set'!$S647,'Xlookup set'!$A$1:$R$1239,12,FALSE)),"")</f>
        <v/>
      </c>
      <c r="L608" t="str">
        <f>IFERROR(IF(VLOOKUP('Xlookup set'!$S647,'Xlookup set'!$A$1:$R$1239,13,FALSE)=0,"",VLOOKUP('Xlookup set'!$S647,'Xlookup set'!$A$1:$R$1239,13,FALSE)),"")</f>
        <v/>
      </c>
      <c r="M608" t="str">
        <f>IFERROR(IF(VLOOKUP('Xlookup set'!$S647,'Xlookup set'!$A$1:$R$1239,14,FALSE)=0,"",VLOOKUP('Xlookup set'!$S647,'Xlookup set'!$A$1:$R$1239,14,FALSE)),"")</f>
        <v/>
      </c>
      <c r="N608" t="str">
        <f>IFERROR(IF(VLOOKUP('Xlookup set'!$S647,'Xlookup set'!$A$1:$R$1239,15,FALSE)=0,"",VLOOKUP('Xlookup set'!$S647,'Xlookup set'!$A$1:$R$1239,15,FALSE)),"")</f>
        <v/>
      </c>
      <c r="O608" t="str">
        <f>IFERROR(IF(VLOOKUP('Xlookup set'!$S647,'Xlookup set'!$A$1:$R$1239,16,FALSE)=0,"",VLOOKUP('Xlookup set'!$S647,'Xlookup set'!$A$1:$R$1239,16,FALSE)),"")</f>
        <v/>
      </c>
      <c r="P608" t="str">
        <f t="array" aca="1" ref="P608" ca="1">IFERROR(Y2IF(VLOOKUP('Xlookup set'!$S647,'Xlookup set'!$A$1:$R$1239,17,FALSE)=0,"",VLOOKUP('Xlookup set'!$S647,'Xlookup set'!$A$1:$R$1239,17,FALSE)),"")</f>
        <v/>
      </c>
      <c r="Q608" t="str">
        <f>IFERROR(IF(VLOOKUP('Xlookup set'!$S647,'Xlookup set'!$A$1:$R$1239,18,FALSE)=0,"",VLOOKUP('Xlookup set'!$S647,'Xlookup set'!$A$1:$R$1239,18,FALSE)),"")</f>
        <v/>
      </c>
    </row>
    <row r="609" spans="1:17">
      <c r="A609" t="str">
        <f>IFERROR(VLOOKUP('Xlookup set'!$S609,'Xlookup set'!$A$1:$R$1239,2,FALSE),"")</f>
        <v/>
      </c>
      <c r="B609" t="str">
        <f>IF(I609&lt;&gt;"",ドッグキャリー!$I$2,"")</f>
        <v/>
      </c>
      <c r="C609" t="str">
        <f t="shared" si="20"/>
        <v/>
      </c>
      <c r="D609" t="str">
        <f t="shared" si="21"/>
        <v/>
      </c>
      <c r="H609" s="74" t="str">
        <f>IFERROR(IF(VLOOKUP('Xlookup set'!$S609,'Xlookup set'!$A$1:$R$1239,9,FALSE)=0,"",VLOOKUP('Xlookup set'!$S609,'Xlookup set'!$A$1:$R$1239,9,FALSE)),"")</f>
        <v/>
      </c>
      <c r="I609" t="str">
        <f>IFERROR(IF(VLOOKUP('Xlookup set'!$S609,'Xlookup set'!$A$1:$R$1239,10,FALSE)=0,"",VLOOKUP('Xlookup set'!$S609,'Xlookup set'!$A$1:$R$1239,10,FALSE)),"")</f>
        <v/>
      </c>
      <c r="J609" t="str">
        <f>IFERROR(IF(VLOOKUP('Xlookup set'!$S648,'Xlookup set'!$A$1:$R$1239,11,FALSE)=0,"",VLOOKUP('Xlookup set'!$S648,'Xlookup set'!$A$1:$R$1239,11,FALSE)),"")</f>
        <v/>
      </c>
      <c r="K609" t="str">
        <f>IFERROR(IF(VLOOKUP('Xlookup set'!$S648,'Xlookup set'!$A$1:$R$1239,12,FALSE)=0,"",VLOOKUP('Xlookup set'!$S648,'Xlookup set'!$A$1:$R$1239,12,FALSE)),"")</f>
        <v/>
      </c>
      <c r="L609" t="str">
        <f>IFERROR(IF(VLOOKUP('Xlookup set'!$S648,'Xlookup set'!$A$1:$R$1239,13,FALSE)=0,"",VLOOKUP('Xlookup set'!$S648,'Xlookup set'!$A$1:$R$1239,13,FALSE)),"")</f>
        <v/>
      </c>
      <c r="M609" t="str">
        <f>IFERROR(IF(VLOOKUP('Xlookup set'!$S648,'Xlookup set'!$A$1:$R$1239,14,FALSE)=0,"",VLOOKUP('Xlookup set'!$S648,'Xlookup set'!$A$1:$R$1239,14,FALSE)),"")</f>
        <v/>
      </c>
      <c r="N609" t="str">
        <f>IFERROR(IF(VLOOKUP('Xlookup set'!$S648,'Xlookup set'!$A$1:$R$1239,15,FALSE)=0,"",VLOOKUP('Xlookup set'!$S648,'Xlookup set'!$A$1:$R$1239,15,FALSE)),"")</f>
        <v/>
      </c>
      <c r="O609" t="str">
        <f>IFERROR(IF(VLOOKUP('Xlookup set'!$S648,'Xlookup set'!$A$1:$R$1239,16,FALSE)=0,"",VLOOKUP('Xlookup set'!$S648,'Xlookup set'!$A$1:$R$1239,16,FALSE)),"")</f>
        <v/>
      </c>
      <c r="P609" t="str">
        <f t="array" aca="1" ref="P609" ca="1">IFERROR(Y2IF(VLOOKUP('Xlookup set'!$S648,'Xlookup set'!$A$1:$R$1239,17,FALSE)=0,"",VLOOKUP('Xlookup set'!$S648,'Xlookup set'!$A$1:$R$1239,17,FALSE)),"")</f>
        <v/>
      </c>
      <c r="Q609" t="str">
        <f>IFERROR(IF(VLOOKUP('Xlookup set'!$S648,'Xlookup set'!$A$1:$R$1239,18,FALSE)=0,"",VLOOKUP('Xlookup set'!$S648,'Xlookup set'!$A$1:$R$1239,18,FALSE)),"")</f>
        <v/>
      </c>
    </row>
    <row r="610" spans="1:17">
      <c r="A610" t="str">
        <f>IFERROR(VLOOKUP('Xlookup set'!$S610,'Xlookup set'!$A$1:$R$1239,2,FALSE),"")</f>
        <v/>
      </c>
      <c r="B610" t="str">
        <f>IF(I610&lt;&gt;"",ドッグキャリー!$I$2,"")</f>
        <v/>
      </c>
      <c r="C610" t="str">
        <f t="shared" si="20"/>
        <v/>
      </c>
      <c r="D610" t="str">
        <f t="shared" si="21"/>
        <v/>
      </c>
      <c r="H610" s="74" t="str">
        <f>IFERROR(IF(VLOOKUP('Xlookup set'!$S610,'Xlookup set'!$A$1:$R$1239,9,FALSE)=0,"",VLOOKUP('Xlookup set'!$S610,'Xlookup set'!$A$1:$R$1239,9,FALSE)),"")</f>
        <v/>
      </c>
      <c r="I610" t="str">
        <f>IFERROR(IF(VLOOKUP('Xlookup set'!$S610,'Xlookup set'!$A$1:$R$1239,10,FALSE)=0,"",VLOOKUP('Xlookup set'!$S610,'Xlookup set'!$A$1:$R$1239,10,FALSE)),"")</f>
        <v/>
      </c>
      <c r="J610" t="str">
        <f>IFERROR(IF(VLOOKUP('Xlookup set'!$S649,'Xlookup set'!$A$1:$R$1239,11,FALSE)=0,"",VLOOKUP('Xlookup set'!$S649,'Xlookup set'!$A$1:$R$1239,11,FALSE)),"")</f>
        <v/>
      </c>
      <c r="K610" t="str">
        <f>IFERROR(IF(VLOOKUP('Xlookup set'!$S649,'Xlookup set'!$A$1:$R$1239,12,FALSE)=0,"",VLOOKUP('Xlookup set'!$S649,'Xlookup set'!$A$1:$R$1239,12,FALSE)),"")</f>
        <v/>
      </c>
      <c r="L610" t="str">
        <f>IFERROR(IF(VLOOKUP('Xlookup set'!$S649,'Xlookup set'!$A$1:$R$1239,13,FALSE)=0,"",VLOOKUP('Xlookup set'!$S649,'Xlookup set'!$A$1:$R$1239,13,FALSE)),"")</f>
        <v/>
      </c>
      <c r="M610" t="str">
        <f>IFERROR(IF(VLOOKUP('Xlookup set'!$S649,'Xlookup set'!$A$1:$R$1239,14,FALSE)=0,"",VLOOKUP('Xlookup set'!$S649,'Xlookup set'!$A$1:$R$1239,14,FALSE)),"")</f>
        <v/>
      </c>
      <c r="N610" t="str">
        <f>IFERROR(IF(VLOOKUP('Xlookup set'!$S649,'Xlookup set'!$A$1:$R$1239,15,FALSE)=0,"",VLOOKUP('Xlookup set'!$S649,'Xlookup set'!$A$1:$R$1239,15,FALSE)),"")</f>
        <v/>
      </c>
      <c r="O610" t="str">
        <f>IFERROR(IF(VLOOKUP('Xlookup set'!$S649,'Xlookup set'!$A$1:$R$1239,16,FALSE)=0,"",VLOOKUP('Xlookup set'!$S649,'Xlookup set'!$A$1:$R$1239,16,FALSE)),"")</f>
        <v/>
      </c>
      <c r="P610" t="str">
        <f t="array" aca="1" ref="P610" ca="1">IFERROR(Y2IF(VLOOKUP('Xlookup set'!$S649,'Xlookup set'!$A$1:$R$1239,17,FALSE)=0,"",VLOOKUP('Xlookup set'!$S649,'Xlookup set'!$A$1:$R$1239,17,FALSE)),"")</f>
        <v/>
      </c>
      <c r="Q610" t="str">
        <f>IFERROR(IF(VLOOKUP('Xlookup set'!$S649,'Xlookup set'!$A$1:$R$1239,18,FALSE)=0,"",VLOOKUP('Xlookup set'!$S649,'Xlookup set'!$A$1:$R$1239,18,FALSE)),"")</f>
        <v/>
      </c>
    </row>
    <row r="611" spans="1:17">
      <c r="A611" t="str">
        <f>IFERROR(VLOOKUP('Xlookup set'!$S611,'Xlookup set'!$A$1:$R$1239,2,FALSE),"")</f>
        <v/>
      </c>
      <c r="B611" t="str">
        <f>IF(I611&lt;&gt;"",ドッグキャリー!$I$2,"")</f>
        <v/>
      </c>
      <c r="C611" t="str">
        <f t="shared" si="20"/>
        <v/>
      </c>
      <c r="D611" t="str">
        <f t="shared" si="21"/>
        <v/>
      </c>
      <c r="H611" s="74" t="str">
        <f>IFERROR(IF(VLOOKUP('Xlookup set'!$S611,'Xlookup set'!$A$1:$R$1239,9,FALSE)=0,"",VLOOKUP('Xlookup set'!$S611,'Xlookup set'!$A$1:$R$1239,9,FALSE)),"")</f>
        <v/>
      </c>
      <c r="I611" t="str">
        <f>IFERROR(IF(VLOOKUP('Xlookup set'!$S611,'Xlookup set'!$A$1:$R$1239,10,FALSE)=0,"",VLOOKUP('Xlookup set'!$S611,'Xlookup set'!$A$1:$R$1239,10,FALSE)),"")</f>
        <v/>
      </c>
      <c r="J611" t="str">
        <f>IFERROR(IF(VLOOKUP('Xlookup set'!$S650,'Xlookup set'!$A$1:$R$1239,11,FALSE)=0,"",VLOOKUP('Xlookup set'!$S650,'Xlookup set'!$A$1:$R$1239,11,FALSE)),"")</f>
        <v/>
      </c>
      <c r="K611" t="str">
        <f>IFERROR(IF(VLOOKUP('Xlookup set'!$S650,'Xlookup set'!$A$1:$R$1239,12,FALSE)=0,"",VLOOKUP('Xlookup set'!$S650,'Xlookup set'!$A$1:$R$1239,12,FALSE)),"")</f>
        <v/>
      </c>
      <c r="L611" t="str">
        <f>IFERROR(IF(VLOOKUP('Xlookup set'!$S650,'Xlookup set'!$A$1:$R$1239,13,FALSE)=0,"",VLOOKUP('Xlookup set'!$S650,'Xlookup set'!$A$1:$R$1239,13,FALSE)),"")</f>
        <v/>
      </c>
      <c r="M611" t="str">
        <f>IFERROR(IF(VLOOKUP('Xlookup set'!$S650,'Xlookup set'!$A$1:$R$1239,14,FALSE)=0,"",VLOOKUP('Xlookup set'!$S650,'Xlookup set'!$A$1:$R$1239,14,FALSE)),"")</f>
        <v/>
      </c>
      <c r="N611" t="str">
        <f>IFERROR(IF(VLOOKUP('Xlookup set'!$S650,'Xlookup set'!$A$1:$R$1239,15,FALSE)=0,"",VLOOKUP('Xlookup set'!$S650,'Xlookup set'!$A$1:$R$1239,15,FALSE)),"")</f>
        <v/>
      </c>
      <c r="O611" t="str">
        <f>IFERROR(IF(VLOOKUP('Xlookup set'!$S650,'Xlookup set'!$A$1:$R$1239,16,FALSE)=0,"",VLOOKUP('Xlookup set'!$S650,'Xlookup set'!$A$1:$R$1239,16,FALSE)),"")</f>
        <v/>
      </c>
      <c r="P611" t="str">
        <f t="array" aca="1" ref="P611" ca="1">IFERROR(Y2IF(VLOOKUP('Xlookup set'!$S650,'Xlookup set'!$A$1:$R$1239,17,FALSE)=0,"",VLOOKUP('Xlookup set'!$S650,'Xlookup set'!$A$1:$R$1239,17,FALSE)),"")</f>
        <v/>
      </c>
      <c r="Q611" t="str">
        <f>IFERROR(IF(VLOOKUP('Xlookup set'!$S650,'Xlookup set'!$A$1:$R$1239,18,FALSE)=0,"",VLOOKUP('Xlookup set'!$S650,'Xlookup set'!$A$1:$R$1239,18,FALSE)),"")</f>
        <v/>
      </c>
    </row>
    <row r="612" spans="1:17">
      <c r="A612" t="str">
        <f>IFERROR(VLOOKUP('Xlookup set'!$S612,'Xlookup set'!$A$1:$R$1239,2,FALSE),"")</f>
        <v/>
      </c>
      <c r="B612" t="str">
        <f>IF(I612&lt;&gt;"",ドッグキャリー!$I$2,"")</f>
        <v/>
      </c>
      <c r="C612" t="str">
        <f t="shared" si="20"/>
        <v/>
      </c>
      <c r="D612" t="str">
        <f t="shared" si="21"/>
        <v/>
      </c>
      <c r="H612" s="74" t="str">
        <f>IFERROR(IF(VLOOKUP('Xlookup set'!$S612,'Xlookup set'!$A$1:$R$1239,9,FALSE)=0,"",VLOOKUP('Xlookup set'!$S612,'Xlookup set'!$A$1:$R$1239,9,FALSE)),"")</f>
        <v/>
      </c>
      <c r="I612" t="str">
        <f>IFERROR(IF(VLOOKUP('Xlookup set'!$S612,'Xlookup set'!$A$1:$R$1239,10,FALSE)=0,"",VLOOKUP('Xlookup set'!$S612,'Xlookup set'!$A$1:$R$1239,10,FALSE)),"")</f>
        <v/>
      </c>
      <c r="J612" t="str">
        <f>IFERROR(IF(VLOOKUP('Xlookup set'!$S651,'Xlookup set'!$A$1:$R$1239,11,FALSE)=0,"",VLOOKUP('Xlookup set'!$S651,'Xlookup set'!$A$1:$R$1239,11,FALSE)),"")</f>
        <v/>
      </c>
      <c r="K612" t="str">
        <f>IFERROR(IF(VLOOKUP('Xlookup set'!$S651,'Xlookup set'!$A$1:$R$1239,12,FALSE)=0,"",VLOOKUP('Xlookup set'!$S651,'Xlookup set'!$A$1:$R$1239,12,FALSE)),"")</f>
        <v/>
      </c>
      <c r="L612" t="str">
        <f>IFERROR(IF(VLOOKUP('Xlookup set'!$S651,'Xlookup set'!$A$1:$R$1239,13,FALSE)=0,"",VLOOKUP('Xlookup set'!$S651,'Xlookup set'!$A$1:$R$1239,13,FALSE)),"")</f>
        <v/>
      </c>
      <c r="M612" t="str">
        <f>IFERROR(IF(VLOOKUP('Xlookup set'!$S651,'Xlookup set'!$A$1:$R$1239,14,FALSE)=0,"",VLOOKUP('Xlookup set'!$S651,'Xlookup set'!$A$1:$R$1239,14,FALSE)),"")</f>
        <v/>
      </c>
      <c r="N612" t="str">
        <f>IFERROR(IF(VLOOKUP('Xlookup set'!$S651,'Xlookup set'!$A$1:$R$1239,15,FALSE)=0,"",VLOOKUP('Xlookup set'!$S651,'Xlookup set'!$A$1:$R$1239,15,FALSE)),"")</f>
        <v/>
      </c>
      <c r="O612" t="str">
        <f>IFERROR(IF(VLOOKUP('Xlookup set'!$S651,'Xlookup set'!$A$1:$R$1239,16,FALSE)=0,"",VLOOKUP('Xlookup set'!$S651,'Xlookup set'!$A$1:$R$1239,16,FALSE)),"")</f>
        <v/>
      </c>
      <c r="P612" t="str">
        <f t="array" aca="1" ref="P612" ca="1">IFERROR(Y2IF(VLOOKUP('Xlookup set'!$S651,'Xlookup set'!$A$1:$R$1239,17,FALSE)=0,"",VLOOKUP('Xlookup set'!$S651,'Xlookup set'!$A$1:$R$1239,17,FALSE)),"")</f>
        <v/>
      </c>
      <c r="Q612" t="str">
        <f>IFERROR(IF(VLOOKUP('Xlookup set'!$S651,'Xlookup set'!$A$1:$R$1239,18,FALSE)=0,"",VLOOKUP('Xlookup set'!$S651,'Xlookup set'!$A$1:$R$1239,18,FALSE)),"")</f>
        <v/>
      </c>
    </row>
    <row r="613" spans="1:17">
      <c r="A613" t="str">
        <f>IFERROR(VLOOKUP('Xlookup set'!$S613,'Xlookup set'!$A$1:$R$1239,2,FALSE),"")</f>
        <v/>
      </c>
      <c r="B613" t="str">
        <f>IF(I613&lt;&gt;"",ドッグキャリー!$I$2,"")</f>
        <v/>
      </c>
      <c r="C613" t="str">
        <f t="shared" si="20"/>
        <v/>
      </c>
      <c r="D613" t="str">
        <f t="shared" si="21"/>
        <v/>
      </c>
      <c r="H613" s="74" t="str">
        <f>IFERROR(IF(VLOOKUP('Xlookup set'!$S613,'Xlookup set'!$A$1:$R$1239,9,FALSE)=0,"",VLOOKUP('Xlookup set'!$S613,'Xlookup set'!$A$1:$R$1239,9,FALSE)),"")</f>
        <v/>
      </c>
      <c r="I613" t="str">
        <f>IFERROR(IF(VLOOKUP('Xlookup set'!$S613,'Xlookup set'!$A$1:$R$1239,10,FALSE)=0,"",VLOOKUP('Xlookup set'!$S613,'Xlookup set'!$A$1:$R$1239,10,FALSE)),"")</f>
        <v/>
      </c>
      <c r="J613" t="str">
        <f>IFERROR(IF(VLOOKUP('Xlookup set'!$S652,'Xlookup set'!$A$1:$R$1239,11,FALSE)=0,"",VLOOKUP('Xlookup set'!$S652,'Xlookup set'!$A$1:$R$1239,11,FALSE)),"")</f>
        <v/>
      </c>
      <c r="K613" t="str">
        <f>IFERROR(IF(VLOOKUP('Xlookup set'!$S652,'Xlookup set'!$A$1:$R$1239,12,FALSE)=0,"",VLOOKUP('Xlookup set'!$S652,'Xlookup set'!$A$1:$R$1239,12,FALSE)),"")</f>
        <v/>
      </c>
      <c r="L613" t="str">
        <f>IFERROR(IF(VLOOKUP('Xlookup set'!$S652,'Xlookup set'!$A$1:$R$1239,13,FALSE)=0,"",VLOOKUP('Xlookup set'!$S652,'Xlookup set'!$A$1:$R$1239,13,FALSE)),"")</f>
        <v/>
      </c>
      <c r="M613" t="str">
        <f>IFERROR(IF(VLOOKUP('Xlookup set'!$S652,'Xlookup set'!$A$1:$R$1239,14,FALSE)=0,"",VLOOKUP('Xlookup set'!$S652,'Xlookup set'!$A$1:$R$1239,14,FALSE)),"")</f>
        <v/>
      </c>
      <c r="N613" t="str">
        <f>IFERROR(IF(VLOOKUP('Xlookup set'!$S652,'Xlookup set'!$A$1:$R$1239,15,FALSE)=0,"",VLOOKUP('Xlookup set'!$S652,'Xlookup set'!$A$1:$R$1239,15,FALSE)),"")</f>
        <v/>
      </c>
      <c r="O613" t="str">
        <f>IFERROR(IF(VLOOKUP('Xlookup set'!$S652,'Xlookup set'!$A$1:$R$1239,16,FALSE)=0,"",VLOOKUP('Xlookup set'!$S652,'Xlookup set'!$A$1:$R$1239,16,FALSE)),"")</f>
        <v/>
      </c>
      <c r="P613" t="str">
        <f t="array" aca="1" ref="P613" ca="1">IFERROR(Y2IF(VLOOKUP('Xlookup set'!$S652,'Xlookup set'!$A$1:$R$1239,17,FALSE)=0,"",VLOOKUP('Xlookup set'!$S652,'Xlookup set'!$A$1:$R$1239,17,FALSE)),"")</f>
        <v/>
      </c>
      <c r="Q613" t="str">
        <f>IFERROR(IF(VLOOKUP('Xlookup set'!$S652,'Xlookup set'!$A$1:$R$1239,18,FALSE)=0,"",VLOOKUP('Xlookup set'!$S652,'Xlookup set'!$A$1:$R$1239,18,FALSE)),"")</f>
        <v/>
      </c>
    </row>
    <row r="614" spans="1:17">
      <c r="A614" t="str">
        <f>IFERROR(VLOOKUP('Xlookup set'!$S614,'Xlookup set'!$A$1:$R$1239,2,FALSE),"")</f>
        <v/>
      </c>
      <c r="B614" t="str">
        <f>IF(I614&lt;&gt;"",ドッグキャリー!$I$2,"")</f>
        <v/>
      </c>
      <c r="C614" t="str">
        <f t="shared" si="20"/>
        <v/>
      </c>
      <c r="D614" t="str">
        <f t="shared" si="21"/>
        <v/>
      </c>
      <c r="H614" s="74" t="str">
        <f>IFERROR(IF(VLOOKUP('Xlookup set'!$S614,'Xlookup set'!$A$1:$R$1239,9,FALSE)=0,"",VLOOKUP('Xlookup set'!$S614,'Xlookup set'!$A$1:$R$1239,9,FALSE)),"")</f>
        <v/>
      </c>
      <c r="I614" t="str">
        <f>IFERROR(IF(VLOOKUP('Xlookup set'!$S614,'Xlookup set'!$A$1:$R$1239,10,FALSE)=0,"",VLOOKUP('Xlookup set'!$S614,'Xlookup set'!$A$1:$R$1239,10,FALSE)),"")</f>
        <v/>
      </c>
      <c r="J614" t="str">
        <f>IFERROR(IF(VLOOKUP('Xlookup set'!$S653,'Xlookup set'!$A$1:$R$1239,11,FALSE)=0,"",VLOOKUP('Xlookup set'!$S653,'Xlookup set'!$A$1:$R$1239,11,FALSE)),"")</f>
        <v/>
      </c>
      <c r="K614" t="str">
        <f>IFERROR(IF(VLOOKUP('Xlookup set'!$S653,'Xlookup set'!$A$1:$R$1239,12,FALSE)=0,"",VLOOKUP('Xlookup set'!$S653,'Xlookup set'!$A$1:$R$1239,12,FALSE)),"")</f>
        <v/>
      </c>
      <c r="L614" t="str">
        <f>IFERROR(IF(VLOOKUP('Xlookup set'!$S653,'Xlookup set'!$A$1:$R$1239,13,FALSE)=0,"",VLOOKUP('Xlookup set'!$S653,'Xlookup set'!$A$1:$R$1239,13,FALSE)),"")</f>
        <v/>
      </c>
      <c r="M614" t="str">
        <f>IFERROR(IF(VLOOKUP('Xlookup set'!$S653,'Xlookup set'!$A$1:$R$1239,14,FALSE)=0,"",VLOOKUP('Xlookup set'!$S653,'Xlookup set'!$A$1:$R$1239,14,FALSE)),"")</f>
        <v/>
      </c>
      <c r="N614" t="str">
        <f>IFERROR(IF(VLOOKUP('Xlookup set'!$S653,'Xlookup set'!$A$1:$R$1239,15,FALSE)=0,"",VLOOKUP('Xlookup set'!$S653,'Xlookup set'!$A$1:$R$1239,15,FALSE)),"")</f>
        <v/>
      </c>
      <c r="O614" t="str">
        <f>IFERROR(IF(VLOOKUP('Xlookup set'!$S653,'Xlookup set'!$A$1:$R$1239,16,FALSE)=0,"",VLOOKUP('Xlookup set'!$S653,'Xlookup set'!$A$1:$R$1239,16,FALSE)),"")</f>
        <v/>
      </c>
      <c r="P614" t="str">
        <f t="array" aca="1" ref="P614" ca="1">IFERROR(Y2IF(VLOOKUP('Xlookup set'!$S653,'Xlookup set'!$A$1:$R$1239,17,FALSE)=0,"",VLOOKUP('Xlookup set'!$S653,'Xlookup set'!$A$1:$R$1239,17,FALSE)),"")</f>
        <v/>
      </c>
      <c r="Q614" t="str">
        <f>IFERROR(IF(VLOOKUP('Xlookup set'!$S653,'Xlookup set'!$A$1:$R$1239,18,FALSE)=0,"",VLOOKUP('Xlookup set'!$S653,'Xlookup set'!$A$1:$R$1239,18,FALSE)),"")</f>
        <v/>
      </c>
    </row>
    <row r="615" spans="1:17">
      <c r="A615" t="str">
        <f>IFERROR(VLOOKUP('Xlookup set'!$S615,'Xlookup set'!$A$1:$R$1239,2,FALSE),"")</f>
        <v/>
      </c>
      <c r="B615" t="str">
        <f>IF(I615&lt;&gt;"",ドッグキャリー!$I$2,"")</f>
        <v/>
      </c>
      <c r="C615" t="str">
        <f t="shared" si="20"/>
        <v/>
      </c>
      <c r="D615" t="str">
        <f t="shared" si="21"/>
        <v/>
      </c>
      <c r="H615" s="74" t="str">
        <f>IFERROR(IF(VLOOKUP('Xlookup set'!$S615,'Xlookup set'!$A$1:$R$1239,9,FALSE)=0,"",VLOOKUP('Xlookup set'!$S615,'Xlookup set'!$A$1:$R$1239,9,FALSE)),"")</f>
        <v/>
      </c>
      <c r="I615" t="str">
        <f>IFERROR(IF(VLOOKUP('Xlookup set'!$S615,'Xlookup set'!$A$1:$R$1239,10,FALSE)=0,"",VLOOKUP('Xlookup set'!$S615,'Xlookup set'!$A$1:$R$1239,10,FALSE)),"")</f>
        <v/>
      </c>
      <c r="J615" t="str">
        <f>IFERROR(IF(VLOOKUP('Xlookup set'!$S654,'Xlookup set'!$A$1:$R$1239,11,FALSE)=0,"",VLOOKUP('Xlookup set'!$S654,'Xlookup set'!$A$1:$R$1239,11,FALSE)),"")</f>
        <v/>
      </c>
      <c r="K615" t="str">
        <f>IFERROR(IF(VLOOKUP('Xlookup set'!$S654,'Xlookup set'!$A$1:$R$1239,12,FALSE)=0,"",VLOOKUP('Xlookup set'!$S654,'Xlookup set'!$A$1:$R$1239,12,FALSE)),"")</f>
        <v/>
      </c>
      <c r="L615" t="str">
        <f>IFERROR(IF(VLOOKUP('Xlookup set'!$S654,'Xlookup set'!$A$1:$R$1239,13,FALSE)=0,"",VLOOKUP('Xlookup set'!$S654,'Xlookup set'!$A$1:$R$1239,13,FALSE)),"")</f>
        <v/>
      </c>
      <c r="M615" t="str">
        <f>IFERROR(IF(VLOOKUP('Xlookup set'!$S654,'Xlookup set'!$A$1:$R$1239,14,FALSE)=0,"",VLOOKUP('Xlookup set'!$S654,'Xlookup set'!$A$1:$R$1239,14,FALSE)),"")</f>
        <v/>
      </c>
      <c r="N615" t="str">
        <f>IFERROR(IF(VLOOKUP('Xlookup set'!$S654,'Xlookup set'!$A$1:$R$1239,15,FALSE)=0,"",VLOOKUP('Xlookup set'!$S654,'Xlookup set'!$A$1:$R$1239,15,FALSE)),"")</f>
        <v/>
      </c>
      <c r="O615" t="str">
        <f>IFERROR(IF(VLOOKUP('Xlookup set'!$S654,'Xlookup set'!$A$1:$R$1239,16,FALSE)=0,"",VLOOKUP('Xlookup set'!$S654,'Xlookup set'!$A$1:$R$1239,16,FALSE)),"")</f>
        <v/>
      </c>
      <c r="P615" t="str">
        <f t="array" aca="1" ref="P615" ca="1">IFERROR(Y2IF(VLOOKUP('Xlookup set'!$S654,'Xlookup set'!$A$1:$R$1239,17,FALSE)=0,"",VLOOKUP('Xlookup set'!$S654,'Xlookup set'!$A$1:$R$1239,17,FALSE)),"")</f>
        <v/>
      </c>
      <c r="Q615" t="str">
        <f>IFERROR(IF(VLOOKUP('Xlookup set'!$S654,'Xlookup set'!$A$1:$R$1239,18,FALSE)=0,"",VLOOKUP('Xlookup set'!$S654,'Xlookup set'!$A$1:$R$1239,18,FALSE)),"")</f>
        <v/>
      </c>
    </row>
    <row r="616" spans="1:17">
      <c r="A616" t="str">
        <f>IFERROR(VLOOKUP('Xlookup set'!$S616,'Xlookup set'!$A$1:$R$1239,2,FALSE),"")</f>
        <v/>
      </c>
      <c r="B616" t="str">
        <f>IF(I616&lt;&gt;"",ドッグキャリー!$I$2,"")</f>
        <v/>
      </c>
      <c r="C616" t="str">
        <f t="shared" si="20"/>
        <v/>
      </c>
      <c r="D616" t="str">
        <f t="shared" si="21"/>
        <v/>
      </c>
      <c r="H616" s="74" t="str">
        <f>IFERROR(IF(VLOOKUP('Xlookup set'!$S616,'Xlookup set'!$A$1:$R$1239,9,FALSE)=0,"",VLOOKUP('Xlookup set'!$S616,'Xlookup set'!$A$1:$R$1239,9,FALSE)),"")</f>
        <v/>
      </c>
      <c r="I616" t="str">
        <f>IFERROR(IF(VLOOKUP('Xlookup set'!$S616,'Xlookup set'!$A$1:$R$1239,10,FALSE)=0,"",VLOOKUP('Xlookup set'!$S616,'Xlookup set'!$A$1:$R$1239,10,FALSE)),"")</f>
        <v/>
      </c>
      <c r="J616" t="str">
        <f>IFERROR(IF(VLOOKUP('Xlookup set'!$S655,'Xlookup set'!$A$1:$R$1239,11,FALSE)=0,"",VLOOKUP('Xlookup set'!$S655,'Xlookup set'!$A$1:$R$1239,11,FALSE)),"")</f>
        <v/>
      </c>
      <c r="K616" t="str">
        <f>IFERROR(IF(VLOOKUP('Xlookup set'!$S655,'Xlookup set'!$A$1:$R$1239,12,FALSE)=0,"",VLOOKUP('Xlookup set'!$S655,'Xlookup set'!$A$1:$R$1239,12,FALSE)),"")</f>
        <v/>
      </c>
      <c r="L616" t="str">
        <f>IFERROR(IF(VLOOKUP('Xlookup set'!$S655,'Xlookup set'!$A$1:$R$1239,13,FALSE)=0,"",VLOOKUP('Xlookup set'!$S655,'Xlookup set'!$A$1:$R$1239,13,FALSE)),"")</f>
        <v/>
      </c>
      <c r="M616" t="str">
        <f>IFERROR(IF(VLOOKUP('Xlookup set'!$S655,'Xlookup set'!$A$1:$R$1239,14,FALSE)=0,"",VLOOKUP('Xlookup set'!$S655,'Xlookup set'!$A$1:$R$1239,14,FALSE)),"")</f>
        <v/>
      </c>
      <c r="N616" t="str">
        <f>IFERROR(IF(VLOOKUP('Xlookup set'!$S655,'Xlookup set'!$A$1:$R$1239,15,FALSE)=0,"",VLOOKUP('Xlookup set'!$S655,'Xlookup set'!$A$1:$R$1239,15,FALSE)),"")</f>
        <v/>
      </c>
      <c r="O616" t="str">
        <f>IFERROR(IF(VLOOKUP('Xlookup set'!$S655,'Xlookup set'!$A$1:$R$1239,16,FALSE)=0,"",VLOOKUP('Xlookup set'!$S655,'Xlookup set'!$A$1:$R$1239,16,FALSE)),"")</f>
        <v/>
      </c>
      <c r="P616" t="str">
        <f t="array" aca="1" ref="P616" ca="1">IFERROR(Y2IF(VLOOKUP('Xlookup set'!$S655,'Xlookup set'!$A$1:$R$1239,17,FALSE)=0,"",VLOOKUP('Xlookup set'!$S655,'Xlookup set'!$A$1:$R$1239,17,FALSE)),"")</f>
        <v/>
      </c>
      <c r="Q616" t="str">
        <f>IFERROR(IF(VLOOKUP('Xlookup set'!$S655,'Xlookup set'!$A$1:$R$1239,18,FALSE)=0,"",VLOOKUP('Xlookup set'!$S655,'Xlookup set'!$A$1:$R$1239,18,FALSE)),"")</f>
        <v/>
      </c>
    </row>
    <row r="617" spans="1:17">
      <c r="A617" t="str">
        <f>IFERROR(VLOOKUP('Xlookup set'!$S617,'Xlookup set'!$A$1:$R$1239,2,FALSE),"")</f>
        <v/>
      </c>
      <c r="B617" t="str">
        <f>IF(I617&lt;&gt;"",ドッグキャリー!$I$2,"")</f>
        <v/>
      </c>
      <c r="C617" t="str">
        <f t="shared" si="20"/>
        <v/>
      </c>
      <c r="D617" t="str">
        <f t="shared" si="21"/>
        <v/>
      </c>
      <c r="H617" s="74" t="str">
        <f>IFERROR(IF(VLOOKUP('Xlookup set'!$S617,'Xlookup set'!$A$1:$R$1239,9,FALSE)=0,"",VLOOKUP('Xlookup set'!$S617,'Xlookup set'!$A$1:$R$1239,9,FALSE)),"")</f>
        <v/>
      </c>
      <c r="I617" t="str">
        <f>IFERROR(IF(VLOOKUP('Xlookup set'!$S617,'Xlookup set'!$A$1:$R$1239,10,FALSE)=0,"",VLOOKUP('Xlookup set'!$S617,'Xlookup set'!$A$1:$R$1239,10,FALSE)),"")</f>
        <v/>
      </c>
      <c r="J617" t="str">
        <f>IFERROR(IF(VLOOKUP('Xlookup set'!$S656,'Xlookup set'!$A$1:$R$1239,11,FALSE)=0,"",VLOOKUP('Xlookup set'!$S656,'Xlookup set'!$A$1:$R$1239,11,FALSE)),"")</f>
        <v/>
      </c>
      <c r="K617" t="str">
        <f>IFERROR(IF(VLOOKUP('Xlookup set'!$S656,'Xlookup set'!$A$1:$R$1239,12,FALSE)=0,"",VLOOKUP('Xlookup set'!$S656,'Xlookup set'!$A$1:$R$1239,12,FALSE)),"")</f>
        <v/>
      </c>
      <c r="L617" t="str">
        <f>IFERROR(IF(VLOOKUP('Xlookup set'!$S656,'Xlookup set'!$A$1:$R$1239,13,FALSE)=0,"",VLOOKUP('Xlookup set'!$S656,'Xlookup set'!$A$1:$R$1239,13,FALSE)),"")</f>
        <v/>
      </c>
      <c r="M617" t="str">
        <f>IFERROR(IF(VLOOKUP('Xlookup set'!$S656,'Xlookup set'!$A$1:$R$1239,14,FALSE)=0,"",VLOOKUP('Xlookup set'!$S656,'Xlookup set'!$A$1:$R$1239,14,FALSE)),"")</f>
        <v/>
      </c>
      <c r="N617" t="str">
        <f>IFERROR(IF(VLOOKUP('Xlookup set'!$S656,'Xlookup set'!$A$1:$R$1239,15,FALSE)=0,"",VLOOKUP('Xlookup set'!$S656,'Xlookup set'!$A$1:$R$1239,15,FALSE)),"")</f>
        <v/>
      </c>
      <c r="O617" t="str">
        <f>IFERROR(IF(VLOOKUP('Xlookup set'!$S656,'Xlookup set'!$A$1:$R$1239,16,FALSE)=0,"",VLOOKUP('Xlookup set'!$S656,'Xlookup set'!$A$1:$R$1239,16,FALSE)),"")</f>
        <v/>
      </c>
      <c r="P617" t="str">
        <f t="array" aca="1" ref="P617" ca="1">IFERROR(Y2IF(VLOOKUP('Xlookup set'!$S656,'Xlookup set'!$A$1:$R$1239,17,FALSE)=0,"",VLOOKUP('Xlookup set'!$S656,'Xlookup set'!$A$1:$R$1239,17,FALSE)),"")</f>
        <v/>
      </c>
      <c r="Q617" t="str">
        <f>IFERROR(IF(VLOOKUP('Xlookup set'!$S656,'Xlookup set'!$A$1:$R$1239,18,FALSE)=0,"",VLOOKUP('Xlookup set'!$S656,'Xlookup set'!$A$1:$R$1239,18,FALSE)),"")</f>
        <v/>
      </c>
    </row>
    <row r="618" spans="1:17">
      <c r="A618" t="str">
        <f>IFERROR(VLOOKUP('Xlookup set'!$S618,'Xlookup set'!$A$1:$R$1239,2,FALSE),"")</f>
        <v/>
      </c>
      <c r="B618" t="str">
        <f>IF(I618&lt;&gt;"",ドッグキャリー!$I$2,"")</f>
        <v/>
      </c>
      <c r="C618" t="str">
        <f t="shared" si="20"/>
        <v/>
      </c>
      <c r="D618" t="str">
        <f t="shared" si="21"/>
        <v/>
      </c>
      <c r="H618" s="74" t="str">
        <f>IFERROR(IF(VLOOKUP('Xlookup set'!$S618,'Xlookup set'!$A$1:$R$1239,9,FALSE)=0,"",VLOOKUP('Xlookup set'!$S618,'Xlookup set'!$A$1:$R$1239,9,FALSE)),"")</f>
        <v/>
      </c>
      <c r="I618" t="str">
        <f>IFERROR(IF(VLOOKUP('Xlookup set'!$S618,'Xlookup set'!$A$1:$R$1239,10,FALSE)=0,"",VLOOKUP('Xlookup set'!$S618,'Xlookup set'!$A$1:$R$1239,10,FALSE)),"")</f>
        <v/>
      </c>
      <c r="J618" t="str">
        <f>IFERROR(IF(VLOOKUP('Xlookup set'!$S657,'Xlookup set'!$A$1:$R$1239,11,FALSE)=0,"",VLOOKUP('Xlookup set'!$S657,'Xlookup set'!$A$1:$R$1239,11,FALSE)),"")</f>
        <v/>
      </c>
      <c r="K618" t="str">
        <f>IFERROR(IF(VLOOKUP('Xlookup set'!$S657,'Xlookup set'!$A$1:$R$1239,12,FALSE)=0,"",VLOOKUP('Xlookup set'!$S657,'Xlookup set'!$A$1:$R$1239,12,FALSE)),"")</f>
        <v/>
      </c>
      <c r="L618" t="str">
        <f>IFERROR(IF(VLOOKUP('Xlookup set'!$S657,'Xlookup set'!$A$1:$R$1239,13,FALSE)=0,"",VLOOKUP('Xlookup set'!$S657,'Xlookup set'!$A$1:$R$1239,13,FALSE)),"")</f>
        <v/>
      </c>
      <c r="M618" t="str">
        <f>IFERROR(IF(VLOOKUP('Xlookup set'!$S657,'Xlookup set'!$A$1:$R$1239,14,FALSE)=0,"",VLOOKUP('Xlookup set'!$S657,'Xlookup set'!$A$1:$R$1239,14,FALSE)),"")</f>
        <v/>
      </c>
      <c r="N618" t="str">
        <f>IFERROR(IF(VLOOKUP('Xlookup set'!$S657,'Xlookup set'!$A$1:$R$1239,15,FALSE)=0,"",VLOOKUP('Xlookup set'!$S657,'Xlookup set'!$A$1:$R$1239,15,FALSE)),"")</f>
        <v/>
      </c>
      <c r="O618" t="str">
        <f>IFERROR(IF(VLOOKUP('Xlookup set'!$S657,'Xlookup set'!$A$1:$R$1239,16,FALSE)=0,"",VLOOKUP('Xlookup set'!$S657,'Xlookup set'!$A$1:$R$1239,16,FALSE)),"")</f>
        <v/>
      </c>
      <c r="P618" t="str">
        <f t="array" aca="1" ref="P618" ca="1">IFERROR(Y2IF(VLOOKUP('Xlookup set'!$S657,'Xlookup set'!$A$1:$R$1239,17,FALSE)=0,"",VLOOKUP('Xlookup set'!$S657,'Xlookup set'!$A$1:$R$1239,17,FALSE)),"")</f>
        <v/>
      </c>
      <c r="Q618" t="str">
        <f>IFERROR(IF(VLOOKUP('Xlookup set'!$S657,'Xlookup set'!$A$1:$R$1239,18,FALSE)=0,"",VLOOKUP('Xlookup set'!$S657,'Xlookup set'!$A$1:$R$1239,18,FALSE)),"")</f>
        <v/>
      </c>
    </row>
    <row r="619" spans="1:17">
      <c r="A619" t="str">
        <f>IFERROR(VLOOKUP('Xlookup set'!$S619,'Xlookup set'!$A$1:$R$1239,2,FALSE),"")</f>
        <v/>
      </c>
      <c r="B619" t="str">
        <f>IF(I619&lt;&gt;"",ドッグキャリー!$I$2,"")</f>
        <v/>
      </c>
      <c r="C619" t="str">
        <f t="shared" si="20"/>
        <v/>
      </c>
      <c r="D619" t="str">
        <f t="shared" si="21"/>
        <v/>
      </c>
      <c r="H619" s="74" t="str">
        <f>IFERROR(IF(VLOOKUP('Xlookup set'!$S619,'Xlookup set'!$A$1:$R$1239,9,FALSE)=0,"",VLOOKUP('Xlookup set'!$S619,'Xlookup set'!$A$1:$R$1239,9,FALSE)),"")</f>
        <v/>
      </c>
      <c r="I619" t="str">
        <f>IFERROR(IF(VLOOKUP('Xlookup set'!$S619,'Xlookup set'!$A$1:$R$1239,10,FALSE)=0,"",VLOOKUP('Xlookup set'!$S619,'Xlookup set'!$A$1:$R$1239,10,FALSE)),"")</f>
        <v/>
      </c>
      <c r="J619" t="str">
        <f>IFERROR(IF(VLOOKUP('Xlookup set'!$S658,'Xlookup set'!$A$1:$R$1239,11,FALSE)=0,"",VLOOKUP('Xlookup set'!$S658,'Xlookup set'!$A$1:$R$1239,11,FALSE)),"")</f>
        <v/>
      </c>
      <c r="K619" t="str">
        <f>IFERROR(IF(VLOOKUP('Xlookup set'!$S658,'Xlookup set'!$A$1:$R$1239,12,FALSE)=0,"",VLOOKUP('Xlookup set'!$S658,'Xlookup set'!$A$1:$R$1239,12,FALSE)),"")</f>
        <v/>
      </c>
      <c r="L619" t="str">
        <f>IFERROR(IF(VLOOKUP('Xlookup set'!$S658,'Xlookup set'!$A$1:$R$1239,13,FALSE)=0,"",VLOOKUP('Xlookup set'!$S658,'Xlookup set'!$A$1:$R$1239,13,FALSE)),"")</f>
        <v/>
      </c>
      <c r="M619" t="str">
        <f>IFERROR(IF(VLOOKUP('Xlookup set'!$S658,'Xlookup set'!$A$1:$R$1239,14,FALSE)=0,"",VLOOKUP('Xlookup set'!$S658,'Xlookup set'!$A$1:$R$1239,14,FALSE)),"")</f>
        <v/>
      </c>
      <c r="N619" t="str">
        <f>IFERROR(IF(VLOOKUP('Xlookup set'!$S658,'Xlookup set'!$A$1:$R$1239,15,FALSE)=0,"",VLOOKUP('Xlookup set'!$S658,'Xlookup set'!$A$1:$R$1239,15,FALSE)),"")</f>
        <v/>
      </c>
      <c r="O619" t="str">
        <f>IFERROR(IF(VLOOKUP('Xlookup set'!$S658,'Xlookup set'!$A$1:$R$1239,16,FALSE)=0,"",VLOOKUP('Xlookup set'!$S658,'Xlookup set'!$A$1:$R$1239,16,FALSE)),"")</f>
        <v/>
      </c>
      <c r="P619" t="str">
        <f t="array" aca="1" ref="P619" ca="1">IFERROR(Y2IF(VLOOKUP('Xlookup set'!$S658,'Xlookup set'!$A$1:$R$1239,17,FALSE)=0,"",VLOOKUP('Xlookup set'!$S658,'Xlookup set'!$A$1:$R$1239,17,FALSE)),"")</f>
        <v/>
      </c>
      <c r="Q619" t="str">
        <f>IFERROR(IF(VLOOKUP('Xlookup set'!$S658,'Xlookup set'!$A$1:$R$1239,18,FALSE)=0,"",VLOOKUP('Xlookup set'!$S658,'Xlookup set'!$A$1:$R$1239,18,FALSE)),"")</f>
        <v/>
      </c>
    </row>
    <row r="620" spans="1:17">
      <c r="A620" t="str">
        <f>IFERROR(VLOOKUP('Xlookup set'!$S620,'Xlookup set'!$A$1:$R$1239,2,FALSE),"")</f>
        <v/>
      </c>
      <c r="B620" t="str">
        <f>IF(I620&lt;&gt;"",ドッグキャリー!$I$2,"")</f>
        <v/>
      </c>
      <c r="C620" t="str">
        <f t="shared" si="20"/>
        <v/>
      </c>
      <c r="D620" t="str">
        <f t="shared" si="21"/>
        <v/>
      </c>
      <c r="H620" s="74" t="str">
        <f>IFERROR(IF(VLOOKUP('Xlookup set'!$S620,'Xlookup set'!$A$1:$R$1239,9,FALSE)=0,"",VLOOKUP('Xlookup set'!$S620,'Xlookup set'!$A$1:$R$1239,9,FALSE)),"")</f>
        <v/>
      </c>
      <c r="I620" t="str">
        <f>IFERROR(IF(VLOOKUP('Xlookup set'!$S620,'Xlookup set'!$A$1:$R$1239,10,FALSE)=0,"",VLOOKUP('Xlookup set'!$S620,'Xlookup set'!$A$1:$R$1239,10,FALSE)),"")</f>
        <v/>
      </c>
      <c r="J620" t="str">
        <f>IFERROR(IF(VLOOKUP('Xlookup set'!$S659,'Xlookup set'!$A$1:$R$1239,11,FALSE)=0,"",VLOOKUP('Xlookup set'!$S659,'Xlookup set'!$A$1:$R$1239,11,FALSE)),"")</f>
        <v/>
      </c>
      <c r="K620" t="str">
        <f>IFERROR(IF(VLOOKUP('Xlookup set'!$S659,'Xlookup set'!$A$1:$R$1239,12,FALSE)=0,"",VLOOKUP('Xlookup set'!$S659,'Xlookup set'!$A$1:$R$1239,12,FALSE)),"")</f>
        <v/>
      </c>
      <c r="L620" t="str">
        <f>IFERROR(IF(VLOOKUP('Xlookup set'!$S659,'Xlookup set'!$A$1:$R$1239,13,FALSE)=0,"",VLOOKUP('Xlookup set'!$S659,'Xlookup set'!$A$1:$R$1239,13,FALSE)),"")</f>
        <v/>
      </c>
      <c r="M620" t="str">
        <f>IFERROR(IF(VLOOKUP('Xlookup set'!$S659,'Xlookup set'!$A$1:$R$1239,14,FALSE)=0,"",VLOOKUP('Xlookup set'!$S659,'Xlookup set'!$A$1:$R$1239,14,FALSE)),"")</f>
        <v/>
      </c>
      <c r="N620" t="str">
        <f>IFERROR(IF(VLOOKUP('Xlookup set'!$S659,'Xlookup set'!$A$1:$R$1239,15,FALSE)=0,"",VLOOKUP('Xlookup set'!$S659,'Xlookup set'!$A$1:$R$1239,15,FALSE)),"")</f>
        <v/>
      </c>
      <c r="O620" t="str">
        <f>IFERROR(IF(VLOOKUP('Xlookup set'!$S659,'Xlookup set'!$A$1:$R$1239,16,FALSE)=0,"",VLOOKUP('Xlookup set'!$S659,'Xlookup set'!$A$1:$R$1239,16,FALSE)),"")</f>
        <v/>
      </c>
      <c r="P620" t="str">
        <f t="array" aca="1" ref="P620" ca="1">IFERROR(Y2IF(VLOOKUP('Xlookup set'!$S659,'Xlookup set'!$A$1:$R$1239,17,FALSE)=0,"",VLOOKUP('Xlookup set'!$S659,'Xlookup set'!$A$1:$R$1239,17,FALSE)),"")</f>
        <v/>
      </c>
      <c r="Q620" t="str">
        <f>IFERROR(IF(VLOOKUP('Xlookup set'!$S659,'Xlookup set'!$A$1:$R$1239,18,FALSE)=0,"",VLOOKUP('Xlookup set'!$S659,'Xlookup set'!$A$1:$R$1239,18,FALSE)),"")</f>
        <v/>
      </c>
    </row>
    <row r="621" spans="1:17">
      <c r="A621" t="str">
        <f>IFERROR(VLOOKUP('Xlookup set'!$S621,'Xlookup set'!$A$1:$R$1239,2,FALSE),"")</f>
        <v/>
      </c>
      <c r="B621" t="str">
        <f>IF(I621&lt;&gt;"",ドッグキャリー!$I$2,"")</f>
        <v/>
      </c>
      <c r="C621" t="str">
        <f t="shared" si="20"/>
        <v/>
      </c>
      <c r="D621" t="str">
        <f t="shared" si="21"/>
        <v/>
      </c>
      <c r="H621" s="74" t="str">
        <f>IFERROR(IF(VLOOKUP('Xlookup set'!$S621,'Xlookup set'!$A$1:$R$1239,9,FALSE)=0,"",VLOOKUP('Xlookup set'!$S621,'Xlookup set'!$A$1:$R$1239,9,FALSE)),"")</f>
        <v/>
      </c>
      <c r="I621" t="str">
        <f>IFERROR(IF(VLOOKUP('Xlookup set'!$S621,'Xlookup set'!$A$1:$R$1239,10,FALSE)=0,"",VLOOKUP('Xlookup set'!$S621,'Xlookup set'!$A$1:$R$1239,10,FALSE)),"")</f>
        <v/>
      </c>
      <c r="J621" t="str">
        <f>IFERROR(IF(VLOOKUP('Xlookup set'!$S660,'Xlookup set'!$A$1:$R$1239,11,FALSE)=0,"",VLOOKUP('Xlookup set'!$S660,'Xlookup set'!$A$1:$R$1239,11,FALSE)),"")</f>
        <v/>
      </c>
      <c r="K621" t="str">
        <f>IFERROR(IF(VLOOKUP('Xlookup set'!$S660,'Xlookup set'!$A$1:$R$1239,12,FALSE)=0,"",VLOOKUP('Xlookup set'!$S660,'Xlookup set'!$A$1:$R$1239,12,FALSE)),"")</f>
        <v/>
      </c>
      <c r="L621" t="str">
        <f>IFERROR(IF(VLOOKUP('Xlookup set'!$S660,'Xlookup set'!$A$1:$R$1239,13,FALSE)=0,"",VLOOKUP('Xlookup set'!$S660,'Xlookup set'!$A$1:$R$1239,13,FALSE)),"")</f>
        <v/>
      </c>
      <c r="M621" t="str">
        <f>IFERROR(IF(VLOOKUP('Xlookup set'!$S660,'Xlookup set'!$A$1:$R$1239,14,FALSE)=0,"",VLOOKUP('Xlookup set'!$S660,'Xlookup set'!$A$1:$R$1239,14,FALSE)),"")</f>
        <v/>
      </c>
      <c r="N621" t="str">
        <f>IFERROR(IF(VLOOKUP('Xlookup set'!$S660,'Xlookup set'!$A$1:$R$1239,15,FALSE)=0,"",VLOOKUP('Xlookup set'!$S660,'Xlookup set'!$A$1:$R$1239,15,FALSE)),"")</f>
        <v/>
      </c>
      <c r="O621" t="str">
        <f>IFERROR(IF(VLOOKUP('Xlookup set'!$S660,'Xlookup set'!$A$1:$R$1239,16,FALSE)=0,"",VLOOKUP('Xlookup set'!$S660,'Xlookup set'!$A$1:$R$1239,16,FALSE)),"")</f>
        <v/>
      </c>
      <c r="P621" t="str">
        <f t="array" aca="1" ref="P621" ca="1">IFERROR(Y2IF(VLOOKUP('Xlookup set'!$S660,'Xlookup set'!$A$1:$R$1239,17,FALSE)=0,"",VLOOKUP('Xlookup set'!$S660,'Xlookup set'!$A$1:$R$1239,17,FALSE)),"")</f>
        <v/>
      </c>
      <c r="Q621" t="str">
        <f>IFERROR(IF(VLOOKUP('Xlookup set'!$S660,'Xlookup set'!$A$1:$R$1239,18,FALSE)=0,"",VLOOKUP('Xlookup set'!$S660,'Xlookup set'!$A$1:$R$1239,18,FALSE)),"")</f>
        <v/>
      </c>
    </row>
    <row r="622" spans="1:17">
      <c r="A622" t="str">
        <f>IFERROR(VLOOKUP('Xlookup set'!$S622,'Xlookup set'!$A$1:$R$1239,2,FALSE),"")</f>
        <v/>
      </c>
      <c r="B622" t="str">
        <f>IF(I622&lt;&gt;"",ドッグキャリー!$I$2,"")</f>
        <v/>
      </c>
      <c r="C622" t="str">
        <f t="shared" si="20"/>
        <v/>
      </c>
      <c r="D622" t="str">
        <f t="shared" si="21"/>
        <v/>
      </c>
      <c r="H622" s="74" t="str">
        <f>IFERROR(IF(VLOOKUP('Xlookup set'!$S622,'Xlookup set'!$A$1:$R$1239,9,FALSE)=0,"",VLOOKUP('Xlookup set'!$S622,'Xlookup set'!$A$1:$R$1239,9,FALSE)),"")</f>
        <v/>
      </c>
      <c r="I622" t="str">
        <f>IFERROR(IF(VLOOKUP('Xlookup set'!$S622,'Xlookup set'!$A$1:$R$1239,10,FALSE)=0,"",VLOOKUP('Xlookup set'!$S622,'Xlookup set'!$A$1:$R$1239,10,FALSE)),"")</f>
        <v/>
      </c>
      <c r="J622" t="str">
        <f>IFERROR(IF(VLOOKUP('Xlookup set'!$S661,'Xlookup set'!$A$1:$R$1239,11,FALSE)=0,"",VLOOKUP('Xlookup set'!$S661,'Xlookup set'!$A$1:$R$1239,11,FALSE)),"")</f>
        <v/>
      </c>
      <c r="K622" t="str">
        <f>IFERROR(IF(VLOOKUP('Xlookup set'!$S661,'Xlookup set'!$A$1:$R$1239,12,FALSE)=0,"",VLOOKUP('Xlookup set'!$S661,'Xlookup set'!$A$1:$R$1239,12,FALSE)),"")</f>
        <v/>
      </c>
      <c r="L622" t="str">
        <f>IFERROR(IF(VLOOKUP('Xlookup set'!$S661,'Xlookup set'!$A$1:$R$1239,13,FALSE)=0,"",VLOOKUP('Xlookup set'!$S661,'Xlookup set'!$A$1:$R$1239,13,FALSE)),"")</f>
        <v/>
      </c>
      <c r="M622" t="str">
        <f>IFERROR(IF(VLOOKUP('Xlookup set'!$S661,'Xlookup set'!$A$1:$R$1239,14,FALSE)=0,"",VLOOKUP('Xlookup set'!$S661,'Xlookup set'!$A$1:$R$1239,14,FALSE)),"")</f>
        <v/>
      </c>
      <c r="N622" t="str">
        <f>IFERROR(IF(VLOOKUP('Xlookup set'!$S661,'Xlookup set'!$A$1:$R$1239,15,FALSE)=0,"",VLOOKUP('Xlookup set'!$S661,'Xlookup set'!$A$1:$R$1239,15,FALSE)),"")</f>
        <v/>
      </c>
      <c r="O622" t="str">
        <f>IFERROR(IF(VLOOKUP('Xlookup set'!$S661,'Xlookup set'!$A$1:$R$1239,16,FALSE)=0,"",VLOOKUP('Xlookup set'!$S661,'Xlookup set'!$A$1:$R$1239,16,FALSE)),"")</f>
        <v/>
      </c>
      <c r="P622" t="str">
        <f t="array" aca="1" ref="P622" ca="1">IFERROR(Y2IF(VLOOKUP('Xlookup set'!$S661,'Xlookup set'!$A$1:$R$1239,17,FALSE)=0,"",VLOOKUP('Xlookup set'!$S661,'Xlookup set'!$A$1:$R$1239,17,FALSE)),"")</f>
        <v/>
      </c>
      <c r="Q622" t="str">
        <f>IFERROR(IF(VLOOKUP('Xlookup set'!$S661,'Xlookup set'!$A$1:$R$1239,18,FALSE)=0,"",VLOOKUP('Xlookup set'!$S661,'Xlookup set'!$A$1:$R$1239,18,FALSE)),"")</f>
        <v/>
      </c>
    </row>
    <row r="623" spans="1:17">
      <c r="A623" t="str">
        <f>IFERROR(VLOOKUP('Xlookup set'!$S623,'Xlookup set'!$A$1:$R$1239,2,FALSE),"")</f>
        <v/>
      </c>
      <c r="B623" t="str">
        <f>IF(I623&lt;&gt;"",ドッグキャリー!$I$2,"")</f>
        <v/>
      </c>
      <c r="C623" t="str">
        <f t="shared" si="20"/>
        <v/>
      </c>
      <c r="D623" t="str">
        <f t="shared" si="21"/>
        <v/>
      </c>
      <c r="H623" s="74" t="str">
        <f>IFERROR(IF(VLOOKUP('Xlookup set'!$S623,'Xlookup set'!$A$1:$R$1239,9,FALSE)=0,"",VLOOKUP('Xlookup set'!$S623,'Xlookup set'!$A$1:$R$1239,9,FALSE)),"")</f>
        <v/>
      </c>
      <c r="I623" t="str">
        <f>IFERROR(IF(VLOOKUP('Xlookup set'!$S623,'Xlookup set'!$A$1:$R$1239,10,FALSE)=0,"",VLOOKUP('Xlookup set'!$S623,'Xlookup set'!$A$1:$R$1239,10,FALSE)),"")</f>
        <v/>
      </c>
      <c r="J623" t="str">
        <f>IFERROR(IF(VLOOKUP('Xlookup set'!$S662,'Xlookup set'!$A$1:$R$1239,11,FALSE)=0,"",VLOOKUP('Xlookup set'!$S662,'Xlookup set'!$A$1:$R$1239,11,FALSE)),"")</f>
        <v/>
      </c>
      <c r="K623" t="str">
        <f>IFERROR(IF(VLOOKUP('Xlookup set'!$S662,'Xlookup set'!$A$1:$R$1239,12,FALSE)=0,"",VLOOKUP('Xlookup set'!$S662,'Xlookup set'!$A$1:$R$1239,12,FALSE)),"")</f>
        <v/>
      </c>
      <c r="L623" t="str">
        <f>IFERROR(IF(VLOOKUP('Xlookup set'!$S662,'Xlookup set'!$A$1:$R$1239,13,FALSE)=0,"",VLOOKUP('Xlookup set'!$S662,'Xlookup set'!$A$1:$R$1239,13,FALSE)),"")</f>
        <v/>
      </c>
      <c r="M623" t="str">
        <f>IFERROR(IF(VLOOKUP('Xlookup set'!$S662,'Xlookup set'!$A$1:$R$1239,14,FALSE)=0,"",VLOOKUP('Xlookup set'!$S662,'Xlookup set'!$A$1:$R$1239,14,FALSE)),"")</f>
        <v/>
      </c>
      <c r="N623" t="str">
        <f>IFERROR(IF(VLOOKUP('Xlookup set'!$S662,'Xlookup set'!$A$1:$R$1239,15,FALSE)=0,"",VLOOKUP('Xlookup set'!$S662,'Xlookup set'!$A$1:$R$1239,15,FALSE)),"")</f>
        <v/>
      </c>
      <c r="O623" t="str">
        <f>IFERROR(IF(VLOOKUP('Xlookup set'!$S662,'Xlookup set'!$A$1:$R$1239,16,FALSE)=0,"",VLOOKUP('Xlookup set'!$S662,'Xlookup set'!$A$1:$R$1239,16,FALSE)),"")</f>
        <v/>
      </c>
      <c r="P623" t="str">
        <f t="array" aca="1" ref="P623" ca="1">IFERROR(Y2IF(VLOOKUP('Xlookup set'!$S662,'Xlookup set'!$A$1:$R$1239,17,FALSE)=0,"",VLOOKUP('Xlookup set'!$S662,'Xlookup set'!$A$1:$R$1239,17,FALSE)),"")</f>
        <v/>
      </c>
      <c r="Q623" t="str">
        <f>IFERROR(IF(VLOOKUP('Xlookup set'!$S662,'Xlookup set'!$A$1:$R$1239,18,FALSE)=0,"",VLOOKUP('Xlookup set'!$S662,'Xlookup set'!$A$1:$R$1239,18,FALSE)),"")</f>
        <v/>
      </c>
    </row>
    <row r="624" spans="1:17">
      <c r="A624" t="str">
        <f>IFERROR(VLOOKUP('Xlookup set'!$S624,'Xlookup set'!$A$1:$R$1239,2,FALSE),"")</f>
        <v/>
      </c>
      <c r="B624" t="str">
        <f>IF(I624&lt;&gt;"",ドッグキャリー!$I$2,"")</f>
        <v/>
      </c>
      <c r="C624" t="str">
        <f t="shared" si="20"/>
        <v/>
      </c>
      <c r="D624" t="str">
        <f t="shared" si="21"/>
        <v/>
      </c>
      <c r="H624" s="74" t="str">
        <f>IFERROR(IF(VLOOKUP('Xlookup set'!$S624,'Xlookup set'!$A$1:$R$1239,9,FALSE)=0,"",VLOOKUP('Xlookup set'!$S624,'Xlookup set'!$A$1:$R$1239,9,FALSE)),"")</f>
        <v/>
      </c>
      <c r="I624" t="str">
        <f>IFERROR(IF(VLOOKUP('Xlookup set'!$S624,'Xlookup set'!$A$1:$R$1239,10,FALSE)=0,"",VLOOKUP('Xlookup set'!$S624,'Xlookup set'!$A$1:$R$1239,10,FALSE)),"")</f>
        <v/>
      </c>
      <c r="J624" t="str">
        <f>IFERROR(IF(VLOOKUP('Xlookup set'!$S663,'Xlookup set'!$A$1:$R$1239,11,FALSE)=0,"",VLOOKUP('Xlookup set'!$S663,'Xlookup set'!$A$1:$R$1239,11,FALSE)),"")</f>
        <v/>
      </c>
      <c r="K624" t="str">
        <f>IFERROR(IF(VLOOKUP('Xlookup set'!$S663,'Xlookup set'!$A$1:$R$1239,12,FALSE)=0,"",VLOOKUP('Xlookup set'!$S663,'Xlookup set'!$A$1:$R$1239,12,FALSE)),"")</f>
        <v/>
      </c>
      <c r="L624" t="str">
        <f>IFERROR(IF(VLOOKUP('Xlookup set'!$S663,'Xlookup set'!$A$1:$R$1239,13,FALSE)=0,"",VLOOKUP('Xlookup set'!$S663,'Xlookup set'!$A$1:$R$1239,13,FALSE)),"")</f>
        <v/>
      </c>
      <c r="M624" t="str">
        <f>IFERROR(IF(VLOOKUP('Xlookup set'!$S663,'Xlookup set'!$A$1:$R$1239,14,FALSE)=0,"",VLOOKUP('Xlookup set'!$S663,'Xlookup set'!$A$1:$R$1239,14,FALSE)),"")</f>
        <v/>
      </c>
      <c r="N624" t="str">
        <f>IFERROR(IF(VLOOKUP('Xlookup set'!$S663,'Xlookup set'!$A$1:$R$1239,15,FALSE)=0,"",VLOOKUP('Xlookup set'!$S663,'Xlookup set'!$A$1:$R$1239,15,FALSE)),"")</f>
        <v/>
      </c>
      <c r="O624" t="str">
        <f>IFERROR(IF(VLOOKUP('Xlookup set'!$S663,'Xlookup set'!$A$1:$R$1239,16,FALSE)=0,"",VLOOKUP('Xlookup set'!$S663,'Xlookup set'!$A$1:$R$1239,16,FALSE)),"")</f>
        <v/>
      </c>
      <c r="P624" t="str">
        <f t="array" aca="1" ref="P624" ca="1">IFERROR(Y2IF(VLOOKUP('Xlookup set'!$S663,'Xlookup set'!$A$1:$R$1239,17,FALSE)=0,"",VLOOKUP('Xlookup set'!$S663,'Xlookup set'!$A$1:$R$1239,17,FALSE)),"")</f>
        <v/>
      </c>
      <c r="Q624" t="str">
        <f>IFERROR(IF(VLOOKUP('Xlookup set'!$S663,'Xlookup set'!$A$1:$R$1239,18,FALSE)=0,"",VLOOKUP('Xlookup set'!$S663,'Xlookup set'!$A$1:$R$1239,18,FALSE)),"")</f>
        <v/>
      </c>
    </row>
    <row r="625" spans="1:17">
      <c r="A625" t="str">
        <f>IFERROR(VLOOKUP('Xlookup set'!$S625,'Xlookup set'!$A$1:$R$1239,2,FALSE),"")</f>
        <v/>
      </c>
      <c r="B625" t="str">
        <f>IF(I625&lt;&gt;"",ドッグキャリー!$I$2,"")</f>
        <v/>
      </c>
      <c r="C625" t="str">
        <f t="shared" si="20"/>
        <v/>
      </c>
      <c r="D625" t="str">
        <f t="shared" si="21"/>
        <v/>
      </c>
      <c r="H625" s="74" t="str">
        <f>IFERROR(IF(VLOOKUP('Xlookup set'!$S625,'Xlookup set'!$A$1:$R$1239,9,FALSE)=0,"",VLOOKUP('Xlookup set'!$S625,'Xlookup set'!$A$1:$R$1239,9,FALSE)),"")</f>
        <v/>
      </c>
      <c r="I625" t="str">
        <f>IFERROR(IF(VLOOKUP('Xlookup set'!$S625,'Xlookup set'!$A$1:$R$1239,10,FALSE)=0,"",VLOOKUP('Xlookup set'!$S625,'Xlookup set'!$A$1:$R$1239,10,FALSE)),"")</f>
        <v/>
      </c>
      <c r="J625" t="str">
        <f>IFERROR(IF(VLOOKUP('Xlookup set'!$S664,'Xlookup set'!$A$1:$R$1239,11,FALSE)=0,"",VLOOKUP('Xlookup set'!$S664,'Xlookup set'!$A$1:$R$1239,11,FALSE)),"")</f>
        <v/>
      </c>
      <c r="K625" t="str">
        <f>IFERROR(IF(VLOOKUP('Xlookup set'!$S664,'Xlookup set'!$A$1:$R$1239,12,FALSE)=0,"",VLOOKUP('Xlookup set'!$S664,'Xlookup set'!$A$1:$R$1239,12,FALSE)),"")</f>
        <v/>
      </c>
      <c r="L625" t="str">
        <f>IFERROR(IF(VLOOKUP('Xlookup set'!$S664,'Xlookup set'!$A$1:$R$1239,13,FALSE)=0,"",VLOOKUP('Xlookup set'!$S664,'Xlookup set'!$A$1:$R$1239,13,FALSE)),"")</f>
        <v/>
      </c>
      <c r="M625" t="str">
        <f>IFERROR(IF(VLOOKUP('Xlookup set'!$S664,'Xlookup set'!$A$1:$R$1239,14,FALSE)=0,"",VLOOKUP('Xlookup set'!$S664,'Xlookup set'!$A$1:$R$1239,14,FALSE)),"")</f>
        <v/>
      </c>
      <c r="N625" t="str">
        <f>IFERROR(IF(VLOOKUP('Xlookup set'!$S664,'Xlookup set'!$A$1:$R$1239,15,FALSE)=0,"",VLOOKUP('Xlookup set'!$S664,'Xlookup set'!$A$1:$R$1239,15,FALSE)),"")</f>
        <v/>
      </c>
      <c r="O625" t="str">
        <f>IFERROR(IF(VLOOKUP('Xlookup set'!$S664,'Xlookup set'!$A$1:$R$1239,16,FALSE)=0,"",VLOOKUP('Xlookup set'!$S664,'Xlookup set'!$A$1:$R$1239,16,FALSE)),"")</f>
        <v/>
      </c>
      <c r="P625" t="str">
        <f t="array" aca="1" ref="P625" ca="1">IFERROR(Y2IF(VLOOKUP('Xlookup set'!$S664,'Xlookup set'!$A$1:$R$1239,17,FALSE)=0,"",VLOOKUP('Xlookup set'!$S664,'Xlookup set'!$A$1:$R$1239,17,FALSE)),"")</f>
        <v/>
      </c>
      <c r="Q625" t="str">
        <f>IFERROR(IF(VLOOKUP('Xlookup set'!$S664,'Xlookup set'!$A$1:$R$1239,18,FALSE)=0,"",VLOOKUP('Xlookup set'!$S664,'Xlookup set'!$A$1:$R$1239,18,FALSE)),"")</f>
        <v/>
      </c>
    </row>
    <row r="626" spans="1:17">
      <c r="A626" t="str">
        <f>IFERROR(VLOOKUP('Xlookup set'!$S626,'Xlookup set'!$A$1:$R$1239,2,FALSE),"")</f>
        <v/>
      </c>
      <c r="B626" t="str">
        <f>IF(I626&lt;&gt;"",ドッグキャリー!$I$2,"")</f>
        <v/>
      </c>
      <c r="C626" t="str">
        <f t="shared" si="20"/>
        <v/>
      </c>
      <c r="D626" t="str">
        <f t="shared" si="21"/>
        <v/>
      </c>
      <c r="H626" s="74" t="str">
        <f>IFERROR(IF(VLOOKUP('Xlookup set'!$S626,'Xlookup set'!$A$1:$R$1239,9,FALSE)=0,"",VLOOKUP('Xlookup set'!$S626,'Xlookup set'!$A$1:$R$1239,9,FALSE)),"")</f>
        <v/>
      </c>
      <c r="I626" t="str">
        <f>IFERROR(IF(VLOOKUP('Xlookup set'!$S626,'Xlookup set'!$A$1:$R$1239,10,FALSE)=0,"",VLOOKUP('Xlookup set'!$S626,'Xlookup set'!$A$1:$R$1239,10,FALSE)),"")</f>
        <v/>
      </c>
      <c r="J626" t="str">
        <f>IFERROR(IF(VLOOKUP('Xlookup set'!$S665,'Xlookup set'!$A$1:$R$1239,11,FALSE)=0,"",VLOOKUP('Xlookup set'!$S665,'Xlookup set'!$A$1:$R$1239,11,FALSE)),"")</f>
        <v/>
      </c>
      <c r="K626" t="str">
        <f>IFERROR(IF(VLOOKUP('Xlookup set'!$S665,'Xlookup set'!$A$1:$R$1239,12,FALSE)=0,"",VLOOKUP('Xlookup set'!$S665,'Xlookup set'!$A$1:$R$1239,12,FALSE)),"")</f>
        <v/>
      </c>
      <c r="L626" t="str">
        <f>IFERROR(IF(VLOOKUP('Xlookup set'!$S665,'Xlookup set'!$A$1:$R$1239,13,FALSE)=0,"",VLOOKUP('Xlookup set'!$S665,'Xlookup set'!$A$1:$R$1239,13,FALSE)),"")</f>
        <v/>
      </c>
      <c r="M626" t="str">
        <f>IFERROR(IF(VLOOKUP('Xlookup set'!$S665,'Xlookup set'!$A$1:$R$1239,14,FALSE)=0,"",VLOOKUP('Xlookup set'!$S665,'Xlookup set'!$A$1:$R$1239,14,FALSE)),"")</f>
        <v/>
      </c>
      <c r="N626" t="str">
        <f>IFERROR(IF(VLOOKUP('Xlookup set'!$S665,'Xlookup set'!$A$1:$R$1239,15,FALSE)=0,"",VLOOKUP('Xlookup set'!$S665,'Xlookup set'!$A$1:$R$1239,15,FALSE)),"")</f>
        <v/>
      </c>
      <c r="O626" t="str">
        <f>IFERROR(IF(VLOOKUP('Xlookup set'!$S665,'Xlookup set'!$A$1:$R$1239,16,FALSE)=0,"",VLOOKUP('Xlookup set'!$S665,'Xlookup set'!$A$1:$R$1239,16,FALSE)),"")</f>
        <v/>
      </c>
      <c r="P626" t="str">
        <f t="array" aca="1" ref="P626" ca="1">IFERROR(Y2IF(VLOOKUP('Xlookup set'!$S665,'Xlookup set'!$A$1:$R$1239,17,FALSE)=0,"",VLOOKUP('Xlookup set'!$S665,'Xlookup set'!$A$1:$R$1239,17,FALSE)),"")</f>
        <v/>
      </c>
      <c r="Q626" t="str">
        <f>IFERROR(IF(VLOOKUP('Xlookup set'!$S665,'Xlookup set'!$A$1:$R$1239,18,FALSE)=0,"",VLOOKUP('Xlookup set'!$S665,'Xlookup set'!$A$1:$R$1239,18,FALSE)),"")</f>
        <v/>
      </c>
    </row>
    <row r="627" spans="1:17">
      <c r="A627" t="str">
        <f>IFERROR(VLOOKUP('Xlookup set'!$S627,'Xlookup set'!$A$1:$R$1239,2,FALSE),"")</f>
        <v/>
      </c>
      <c r="B627" t="str">
        <f>IF(I627&lt;&gt;"",ドッグキャリー!$I$2,"")</f>
        <v/>
      </c>
      <c r="C627" t="str">
        <f t="shared" si="20"/>
        <v/>
      </c>
      <c r="D627" t="str">
        <f t="shared" si="21"/>
        <v/>
      </c>
      <c r="H627" s="74" t="str">
        <f>IFERROR(IF(VLOOKUP('Xlookup set'!$S627,'Xlookup set'!$A$1:$R$1239,9,FALSE)=0,"",VLOOKUP('Xlookup set'!$S627,'Xlookup set'!$A$1:$R$1239,9,FALSE)),"")</f>
        <v/>
      </c>
      <c r="I627" t="str">
        <f>IFERROR(IF(VLOOKUP('Xlookup set'!$S627,'Xlookup set'!$A$1:$R$1239,10,FALSE)=0,"",VLOOKUP('Xlookup set'!$S627,'Xlookup set'!$A$1:$R$1239,10,FALSE)),"")</f>
        <v/>
      </c>
      <c r="J627" t="str">
        <f>IFERROR(IF(VLOOKUP('Xlookup set'!$S666,'Xlookup set'!$A$1:$R$1239,11,FALSE)=0,"",VLOOKUP('Xlookup set'!$S666,'Xlookup set'!$A$1:$R$1239,11,FALSE)),"")</f>
        <v/>
      </c>
      <c r="K627" t="str">
        <f>IFERROR(IF(VLOOKUP('Xlookup set'!$S666,'Xlookup set'!$A$1:$R$1239,12,FALSE)=0,"",VLOOKUP('Xlookup set'!$S666,'Xlookup set'!$A$1:$R$1239,12,FALSE)),"")</f>
        <v/>
      </c>
      <c r="L627" t="str">
        <f>IFERROR(IF(VLOOKUP('Xlookup set'!$S666,'Xlookup set'!$A$1:$R$1239,13,FALSE)=0,"",VLOOKUP('Xlookup set'!$S666,'Xlookup set'!$A$1:$R$1239,13,FALSE)),"")</f>
        <v/>
      </c>
      <c r="M627" t="str">
        <f>IFERROR(IF(VLOOKUP('Xlookup set'!$S666,'Xlookup set'!$A$1:$R$1239,14,FALSE)=0,"",VLOOKUP('Xlookup set'!$S666,'Xlookup set'!$A$1:$R$1239,14,FALSE)),"")</f>
        <v/>
      </c>
      <c r="N627" t="str">
        <f>IFERROR(IF(VLOOKUP('Xlookup set'!$S666,'Xlookup set'!$A$1:$R$1239,15,FALSE)=0,"",VLOOKUP('Xlookup set'!$S666,'Xlookup set'!$A$1:$R$1239,15,FALSE)),"")</f>
        <v/>
      </c>
      <c r="O627" t="str">
        <f>IFERROR(IF(VLOOKUP('Xlookup set'!$S666,'Xlookup set'!$A$1:$R$1239,16,FALSE)=0,"",VLOOKUP('Xlookup set'!$S666,'Xlookup set'!$A$1:$R$1239,16,FALSE)),"")</f>
        <v/>
      </c>
      <c r="P627" t="str">
        <f t="array" aca="1" ref="P627" ca="1">IFERROR(Y2IF(VLOOKUP('Xlookup set'!$S666,'Xlookup set'!$A$1:$R$1239,17,FALSE)=0,"",VLOOKUP('Xlookup set'!$S666,'Xlookup set'!$A$1:$R$1239,17,FALSE)),"")</f>
        <v/>
      </c>
      <c r="Q627" t="str">
        <f>IFERROR(IF(VLOOKUP('Xlookup set'!$S666,'Xlookup set'!$A$1:$R$1239,18,FALSE)=0,"",VLOOKUP('Xlookup set'!$S666,'Xlookup set'!$A$1:$R$1239,18,FALSE)),"")</f>
        <v/>
      </c>
    </row>
    <row r="628" spans="1:17">
      <c r="A628" t="str">
        <f>IFERROR(VLOOKUP('Xlookup set'!$S628,'Xlookup set'!$A$1:$R$1239,2,FALSE),"")</f>
        <v/>
      </c>
      <c r="B628" t="str">
        <f>IF(I628&lt;&gt;"",ドッグキャリー!$I$2,"")</f>
        <v/>
      </c>
      <c r="C628" t="str">
        <f t="shared" si="20"/>
        <v/>
      </c>
      <c r="D628" t="str">
        <f t="shared" si="21"/>
        <v/>
      </c>
      <c r="H628" s="74" t="str">
        <f>IFERROR(IF(VLOOKUP('Xlookup set'!$S628,'Xlookup set'!$A$1:$R$1239,9,FALSE)=0,"",VLOOKUP('Xlookup set'!$S628,'Xlookup set'!$A$1:$R$1239,9,FALSE)),"")</f>
        <v/>
      </c>
      <c r="I628" t="str">
        <f>IFERROR(IF(VLOOKUP('Xlookup set'!$S628,'Xlookup set'!$A$1:$R$1239,10,FALSE)=0,"",VLOOKUP('Xlookup set'!$S628,'Xlookup set'!$A$1:$R$1239,10,FALSE)),"")</f>
        <v/>
      </c>
      <c r="J628" t="str">
        <f>IFERROR(IF(VLOOKUP('Xlookup set'!$S667,'Xlookup set'!$A$1:$R$1239,11,FALSE)=0,"",VLOOKUP('Xlookup set'!$S667,'Xlookup set'!$A$1:$R$1239,11,FALSE)),"")</f>
        <v/>
      </c>
      <c r="K628" t="str">
        <f>IFERROR(IF(VLOOKUP('Xlookup set'!$S667,'Xlookup set'!$A$1:$R$1239,12,FALSE)=0,"",VLOOKUP('Xlookup set'!$S667,'Xlookup set'!$A$1:$R$1239,12,FALSE)),"")</f>
        <v/>
      </c>
      <c r="L628" t="str">
        <f>IFERROR(IF(VLOOKUP('Xlookup set'!$S667,'Xlookup set'!$A$1:$R$1239,13,FALSE)=0,"",VLOOKUP('Xlookup set'!$S667,'Xlookup set'!$A$1:$R$1239,13,FALSE)),"")</f>
        <v/>
      </c>
      <c r="M628" t="str">
        <f>IFERROR(IF(VLOOKUP('Xlookup set'!$S667,'Xlookup set'!$A$1:$R$1239,14,FALSE)=0,"",VLOOKUP('Xlookup set'!$S667,'Xlookup set'!$A$1:$R$1239,14,FALSE)),"")</f>
        <v/>
      </c>
      <c r="N628" t="str">
        <f>IFERROR(IF(VLOOKUP('Xlookup set'!$S667,'Xlookup set'!$A$1:$R$1239,15,FALSE)=0,"",VLOOKUP('Xlookup set'!$S667,'Xlookup set'!$A$1:$R$1239,15,FALSE)),"")</f>
        <v/>
      </c>
      <c r="O628" t="str">
        <f>IFERROR(IF(VLOOKUP('Xlookup set'!$S667,'Xlookup set'!$A$1:$R$1239,16,FALSE)=0,"",VLOOKUP('Xlookup set'!$S667,'Xlookup set'!$A$1:$R$1239,16,FALSE)),"")</f>
        <v/>
      </c>
      <c r="P628" t="str">
        <f t="array" aca="1" ref="P628" ca="1">IFERROR(Y2IF(VLOOKUP('Xlookup set'!$S667,'Xlookup set'!$A$1:$R$1239,17,FALSE)=0,"",VLOOKUP('Xlookup set'!$S667,'Xlookup set'!$A$1:$R$1239,17,FALSE)),"")</f>
        <v/>
      </c>
      <c r="Q628" t="str">
        <f>IFERROR(IF(VLOOKUP('Xlookup set'!$S667,'Xlookup set'!$A$1:$R$1239,18,FALSE)=0,"",VLOOKUP('Xlookup set'!$S667,'Xlookup set'!$A$1:$R$1239,18,FALSE)),"")</f>
        <v/>
      </c>
    </row>
    <row r="629" spans="1:17">
      <c r="A629" t="str">
        <f>IFERROR(VLOOKUP('Xlookup set'!$S629,'Xlookup set'!$A$1:$R$1239,2,FALSE),"")</f>
        <v/>
      </c>
      <c r="B629" t="str">
        <f>IF(I629&lt;&gt;"",ドッグキャリー!$I$2,"")</f>
        <v/>
      </c>
      <c r="C629" t="str">
        <f t="shared" si="20"/>
        <v/>
      </c>
      <c r="D629" t="str">
        <f t="shared" si="21"/>
        <v/>
      </c>
      <c r="H629" s="74" t="str">
        <f>IFERROR(IF(VLOOKUP('Xlookup set'!$S629,'Xlookup set'!$A$1:$R$1239,9,FALSE)=0,"",VLOOKUP('Xlookup set'!$S629,'Xlookup set'!$A$1:$R$1239,9,FALSE)),"")</f>
        <v/>
      </c>
      <c r="I629" t="str">
        <f>IFERROR(IF(VLOOKUP('Xlookup set'!$S629,'Xlookup set'!$A$1:$R$1239,10,FALSE)=0,"",VLOOKUP('Xlookup set'!$S629,'Xlookup set'!$A$1:$R$1239,10,FALSE)),"")</f>
        <v/>
      </c>
      <c r="J629" t="str">
        <f>IFERROR(IF(VLOOKUP('Xlookup set'!$S668,'Xlookup set'!$A$1:$R$1239,11,FALSE)=0,"",VLOOKUP('Xlookup set'!$S668,'Xlookup set'!$A$1:$R$1239,11,FALSE)),"")</f>
        <v/>
      </c>
      <c r="K629" t="str">
        <f>IFERROR(IF(VLOOKUP('Xlookup set'!$S668,'Xlookup set'!$A$1:$R$1239,12,FALSE)=0,"",VLOOKUP('Xlookup set'!$S668,'Xlookup set'!$A$1:$R$1239,12,FALSE)),"")</f>
        <v/>
      </c>
      <c r="L629" t="str">
        <f>IFERROR(IF(VLOOKUP('Xlookup set'!$S668,'Xlookup set'!$A$1:$R$1239,13,FALSE)=0,"",VLOOKUP('Xlookup set'!$S668,'Xlookup set'!$A$1:$R$1239,13,FALSE)),"")</f>
        <v/>
      </c>
      <c r="M629" t="str">
        <f>IFERROR(IF(VLOOKUP('Xlookup set'!$S668,'Xlookup set'!$A$1:$R$1239,14,FALSE)=0,"",VLOOKUP('Xlookup set'!$S668,'Xlookup set'!$A$1:$R$1239,14,FALSE)),"")</f>
        <v/>
      </c>
      <c r="N629" t="str">
        <f>IFERROR(IF(VLOOKUP('Xlookup set'!$S668,'Xlookup set'!$A$1:$R$1239,15,FALSE)=0,"",VLOOKUP('Xlookup set'!$S668,'Xlookup set'!$A$1:$R$1239,15,FALSE)),"")</f>
        <v/>
      </c>
      <c r="O629" t="str">
        <f>IFERROR(IF(VLOOKUP('Xlookup set'!$S668,'Xlookup set'!$A$1:$R$1239,16,FALSE)=0,"",VLOOKUP('Xlookup set'!$S668,'Xlookup set'!$A$1:$R$1239,16,FALSE)),"")</f>
        <v/>
      </c>
      <c r="P629" t="str">
        <f t="array" aca="1" ref="P629" ca="1">IFERROR(Y2IF(VLOOKUP('Xlookup set'!$S668,'Xlookup set'!$A$1:$R$1239,17,FALSE)=0,"",VLOOKUP('Xlookup set'!$S668,'Xlookup set'!$A$1:$R$1239,17,FALSE)),"")</f>
        <v/>
      </c>
      <c r="Q629" t="str">
        <f>IFERROR(IF(VLOOKUP('Xlookup set'!$S668,'Xlookup set'!$A$1:$R$1239,18,FALSE)=0,"",VLOOKUP('Xlookup set'!$S668,'Xlookup set'!$A$1:$R$1239,18,FALSE)),"")</f>
        <v/>
      </c>
    </row>
    <row r="630" spans="1:17">
      <c r="A630" t="str">
        <f>IFERROR(VLOOKUP('Xlookup set'!$S630,'Xlookup set'!$A$1:$R$1239,2,FALSE),"")</f>
        <v/>
      </c>
      <c r="B630" t="str">
        <f>IF(I630&lt;&gt;"",ドッグキャリー!$I$2,"")</f>
        <v/>
      </c>
      <c r="C630" t="str">
        <f t="shared" si="20"/>
        <v/>
      </c>
      <c r="D630" t="str">
        <f t="shared" si="21"/>
        <v/>
      </c>
      <c r="H630" s="74" t="str">
        <f>IFERROR(IF(VLOOKUP('Xlookup set'!$S630,'Xlookup set'!$A$1:$R$1239,9,FALSE)=0,"",VLOOKUP('Xlookup set'!$S630,'Xlookup set'!$A$1:$R$1239,9,FALSE)),"")</f>
        <v/>
      </c>
      <c r="I630" t="str">
        <f>IFERROR(IF(VLOOKUP('Xlookup set'!$S630,'Xlookup set'!$A$1:$R$1239,10,FALSE)=0,"",VLOOKUP('Xlookup set'!$S630,'Xlookup set'!$A$1:$R$1239,10,FALSE)),"")</f>
        <v/>
      </c>
      <c r="J630" t="str">
        <f>IFERROR(IF(VLOOKUP('Xlookup set'!$S669,'Xlookup set'!$A$1:$R$1239,11,FALSE)=0,"",VLOOKUP('Xlookup set'!$S669,'Xlookup set'!$A$1:$R$1239,11,FALSE)),"")</f>
        <v/>
      </c>
      <c r="K630" t="str">
        <f>IFERROR(IF(VLOOKUP('Xlookup set'!$S669,'Xlookup set'!$A$1:$R$1239,12,FALSE)=0,"",VLOOKUP('Xlookup set'!$S669,'Xlookup set'!$A$1:$R$1239,12,FALSE)),"")</f>
        <v/>
      </c>
      <c r="L630" t="str">
        <f>IFERROR(IF(VLOOKUP('Xlookup set'!$S669,'Xlookup set'!$A$1:$R$1239,13,FALSE)=0,"",VLOOKUP('Xlookup set'!$S669,'Xlookup set'!$A$1:$R$1239,13,FALSE)),"")</f>
        <v/>
      </c>
      <c r="M630" t="str">
        <f>IFERROR(IF(VLOOKUP('Xlookup set'!$S669,'Xlookup set'!$A$1:$R$1239,14,FALSE)=0,"",VLOOKUP('Xlookup set'!$S669,'Xlookup set'!$A$1:$R$1239,14,FALSE)),"")</f>
        <v/>
      </c>
      <c r="N630" t="str">
        <f>IFERROR(IF(VLOOKUP('Xlookup set'!$S669,'Xlookup set'!$A$1:$R$1239,15,FALSE)=0,"",VLOOKUP('Xlookup set'!$S669,'Xlookup set'!$A$1:$R$1239,15,FALSE)),"")</f>
        <v/>
      </c>
      <c r="O630" t="str">
        <f>IFERROR(IF(VLOOKUP('Xlookup set'!$S669,'Xlookup set'!$A$1:$R$1239,16,FALSE)=0,"",VLOOKUP('Xlookup set'!$S669,'Xlookup set'!$A$1:$R$1239,16,FALSE)),"")</f>
        <v/>
      </c>
      <c r="P630" t="str">
        <f t="array" aca="1" ref="P630" ca="1">IFERROR(Y2IF(VLOOKUP('Xlookup set'!$S669,'Xlookup set'!$A$1:$R$1239,17,FALSE)=0,"",VLOOKUP('Xlookup set'!$S669,'Xlookup set'!$A$1:$R$1239,17,FALSE)),"")</f>
        <v/>
      </c>
      <c r="Q630" t="str">
        <f>IFERROR(IF(VLOOKUP('Xlookup set'!$S669,'Xlookup set'!$A$1:$R$1239,18,FALSE)=0,"",VLOOKUP('Xlookup set'!$S669,'Xlookup set'!$A$1:$R$1239,18,FALSE)),"")</f>
        <v/>
      </c>
    </row>
    <row r="631" spans="1:17">
      <c r="A631" t="str">
        <f>IFERROR(VLOOKUP('Xlookup set'!$S631,'Xlookup set'!$A$1:$R$1239,2,FALSE),"")</f>
        <v/>
      </c>
      <c r="B631" t="str">
        <f>IF(I631&lt;&gt;"",ドッグキャリー!$I$2,"")</f>
        <v/>
      </c>
      <c r="C631" t="str">
        <f t="shared" si="20"/>
        <v/>
      </c>
      <c r="D631" t="str">
        <f t="shared" si="21"/>
        <v/>
      </c>
      <c r="H631" s="74" t="str">
        <f>IFERROR(IF(VLOOKUP('Xlookup set'!$S631,'Xlookup set'!$A$1:$R$1239,9,FALSE)=0,"",VLOOKUP('Xlookup set'!$S631,'Xlookup set'!$A$1:$R$1239,9,FALSE)),"")</f>
        <v/>
      </c>
      <c r="I631" t="str">
        <f>IFERROR(IF(VLOOKUP('Xlookup set'!$S631,'Xlookup set'!$A$1:$R$1239,10,FALSE)=0,"",VLOOKUP('Xlookup set'!$S631,'Xlookup set'!$A$1:$R$1239,10,FALSE)),"")</f>
        <v/>
      </c>
      <c r="J631" t="str">
        <f>IFERROR(IF(VLOOKUP('Xlookup set'!$S670,'Xlookup set'!$A$1:$R$1239,11,FALSE)=0,"",VLOOKUP('Xlookup set'!$S670,'Xlookup set'!$A$1:$R$1239,11,FALSE)),"")</f>
        <v/>
      </c>
      <c r="K631" t="str">
        <f>IFERROR(IF(VLOOKUP('Xlookup set'!$S670,'Xlookup set'!$A$1:$R$1239,12,FALSE)=0,"",VLOOKUP('Xlookup set'!$S670,'Xlookup set'!$A$1:$R$1239,12,FALSE)),"")</f>
        <v/>
      </c>
      <c r="L631" t="str">
        <f>IFERROR(IF(VLOOKUP('Xlookup set'!$S670,'Xlookup set'!$A$1:$R$1239,13,FALSE)=0,"",VLOOKUP('Xlookup set'!$S670,'Xlookup set'!$A$1:$R$1239,13,FALSE)),"")</f>
        <v/>
      </c>
      <c r="M631" t="str">
        <f>IFERROR(IF(VLOOKUP('Xlookup set'!$S670,'Xlookup set'!$A$1:$R$1239,14,FALSE)=0,"",VLOOKUP('Xlookup set'!$S670,'Xlookup set'!$A$1:$R$1239,14,FALSE)),"")</f>
        <v/>
      </c>
      <c r="N631" t="str">
        <f>IFERROR(IF(VLOOKUP('Xlookup set'!$S670,'Xlookup set'!$A$1:$R$1239,15,FALSE)=0,"",VLOOKUP('Xlookup set'!$S670,'Xlookup set'!$A$1:$R$1239,15,FALSE)),"")</f>
        <v/>
      </c>
      <c r="O631" t="str">
        <f>IFERROR(IF(VLOOKUP('Xlookup set'!$S670,'Xlookup set'!$A$1:$R$1239,16,FALSE)=0,"",VLOOKUP('Xlookup set'!$S670,'Xlookup set'!$A$1:$R$1239,16,FALSE)),"")</f>
        <v/>
      </c>
      <c r="P631" t="str">
        <f t="array" aca="1" ref="P631" ca="1">IFERROR(Y2IF(VLOOKUP('Xlookup set'!$S670,'Xlookup set'!$A$1:$R$1239,17,FALSE)=0,"",VLOOKUP('Xlookup set'!$S670,'Xlookup set'!$A$1:$R$1239,17,FALSE)),"")</f>
        <v/>
      </c>
      <c r="Q631" t="str">
        <f>IFERROR(IF(VLOOKUP('Xlookup set'!$S670,'Xlookup set'!$A$1:$R$1239,18,FALSE)=0,"",VLOOKUP('Xlookup set'!$S670,'Xlookup set'!$A$1:$R$1239,18,FALSE)),"")</f>
        <v/>
      </c>
    </row>
    <row r="632" spans="1:17">
      <c r="A632" t="str">
        <f>IFERROR(VLOOKUP('Xlookup set'!$S632,'Xlookup set'!$A$1:$R$1239,2,FALSE),"")</f>
        <v/>
      </c>
      <c r="B632" t="str">
        <f>IF(I632&lt;&gt;"",ドッグキャリー!$I$2,"")</f>
        <v/>
      </c>
      <c r="C632" t="str">
        <f t="shared" si="20"/>
        <v/>
      </c>
      <c r="D632" t="str">
        <f t="shared" si="21"/>
        <v/>
      </c>
      <c r="H632" s="74" t="str">
        <f>IFERROR(IF(VLOOKUP('Xlookup set'!$S632,'Xlookup set'!$A$1:$R$1239,9,FALSE)=0,"",VLOOKUP('Xlookup set'!$S632,'Xlookup set'!$A$1:$R$1239,9,FALSE)),"")</f>
        <v/>
      </c>
      <c r="I632" t="str">
        <f>IFERROR(IF(VLOOKUP('Xlookup set'!$S632,'Xlookup set'!$A$1:$R$1239,10,FALSE)=0,"",VLOOKUP('Xlookup set'!$S632,'Xlookup set'!$A$1:$R$1239,10,FALSE)),"")</f>
        <v/>
      </c>
      <c r="J632" t="str">
        <f>IFERROR(IF(VLOOKUP('Xlookup set'!$S671,'Xlookup set'!$A$1:$R$1239,11,FALSE)=0,"",VLOOKUP('Xlookup set'!$S671,'Xlookup set'!$A$1:$R$1239,11,FALSE)),"")</f>
        <v/>
      </c>
      <c r="K632" t="str">
        <f>IFERROR(IF(VLOOKUP('Xlookup set'!$S671,'Xlookup set'!$A$1:$R$1239,12,FALSE)=0,"",VLOOKUP('Xlookup set'!$S671,'Xlookup set'!$A$1:$R$1239,12,FALSE)),"")</f>
        <v/>
      </c>
      <c r="L632" t="str">
        <f>IFERROR(IF(VLOOKUP('Xlookup set'!$S671,'Xlookup set'!$A$1:$R$1239,13,FALSE)=0,"",VLOOKUP('Xlookup set'!$S671,'Xlookup set'!$A$1:$R$1239,13,FALSE)),"")</f>
        <v/>
      </c>
      <c r="M632" t="str">
        <f>IFERROR(IF(VLOOKUP('Xlookup set'!$S671,'Xlookup set'!$A$1:$R$1239,14,FALSE)=0,"",VLOOKUP('Xlookup set'!$S671,'Xlookup set'!$A$1:$R$1239,14,FALSE)),"")</f>
        <v/>
      </c>
      <c r="N632" t="str">
        <f>IFERROR(IF(VLOOKUP('Xlookup set'!$S671,'Xlookup set'!$A$1:$R$1239,15,FALSE)=0,"",VLOOKUP('Xlookup set'!$S671,'Xlookup set'!$A$1:$R$1239,15,FALSE)),"")</f>
        <v/>
      </c>
      <c r="O632" t="str">
        <f>IFERROR(IF(VLOOKUP('Xlookup set'!$S671,'Xlookup set'!$A$1:$R$1239,16,FALSE)=0,"",VLOOKUP('Xlookup set'!$S671,'Xlookup set'!$A$1:$R$1239,16,FALSE)),"")</f>
        <v/>
      </c>
      <c r="P632" t="str">
        <f t="array" aca="1" ref="P632" ca="1">IFERROR(Y2IF(VLOOKUP('Xlookup set'!$S671,'Xlookup set'!$A$1:$R$1239,17,FALSE)=0,"",VLOOKUP('Xlookup set'!$S671,'Xlookup set'!$A$1:$R$1239,17,FALSE)),"")</f>
        <v/>
      </c>
      <c r="Q632" t="str">
        <f>IFERROR(IF(VLOOKUP('Xlookup set'!$S671,'Xlookup set'!$A$1:$R$1239,18,FALSE)=0,"",VLOOKUP('Xlookup set'!$S671,'Xlookup set'!$A$1:$R$1239,18,FALSE)),"")</f>
        <v/>
      </c>
    </row>
    <row r="633" spans="1:17">
      <c r="A633" t="str">
        <f>IFERROR(VLOOKUP('Xlookup set'!$S633,'Xlookup set'!$A$1:$R$1239,2,FALSE),"")</f>
        <v/>
      </c>
      <c r="B633" t="str">
        <f>IF(I633&lt;&gt;"",ドッグキャリー!$I$2,"")</f>
        <v/>
      </c>
      <c r="C633" t="str">
        <f t="shared" si="20"/>
        <v/>
      </c>
      <c r="D633" t="str">
        <f t="shared" si="21"/>
        <v/>
      </c>
      <c r="H633" s="74" t="str">
        <f>IFERROR(IF(VLOOKUP('Xlookup set'!$S633,'Xlookup set'!$A$1:$R$1239,9,FALSE)=0,"",VLOOKUP('Xlookup set'!$S633,'Xlookup set'!$A$1:$R$1239,9,FALSE)),"")</f>
        <v/>
      </c>
      <c r="I633" t="str">
        <f>IFERROR(IF(VLOOKUP('Xlookup set'!$S633,'Xlookup set'!$A$1:$R$1239,10,FALSE)=0,"",VLOOKUP('Xlookup set'!$S633,'Xlookup set'!$A$1:$R$1239,10,FALSE)),"")</f>
        <v/>
      </c>
      <c r="J633" t="str">
        <f>IFERROR(IF(VLOOKUP('Xlookup set'!$S672,'Xlookup set'!$A$1:$R$1239,11,FALSE)=0,"",VLOOKUP('Xlookup set'!$S672,'Xlookup set'!$A$1:$R$1239,11,FALSE)),"")</f>
        <v/>
      </c>
      <c r="K633" t="str">
        <f>IFERROR(IF(VLOOKUP('Xlookup set'!$S672,'Xlookup set'!$A$1:$R$1239,12,FALSE)=0,"",VLOOKUP('Xlookup set'!$S672,'Xlookup set'!$A$1:$R$1239,12,FALSE)),"")</f>
        <v/>
      </c>
      <c r="L633" t="str">
        <f>IFERROR(IF(VLOOKUP('Xlookup set'!$S672,'Xlookup set'!$A$1:$R$1239,13,FALSE)=0,"",VLOOKUP('Xlookup set'!$S672,'Xlookup set'!$A$1:$R$1239,13,FALSE)),"")</f>
        <v/>
      </c>
      <c r="M633" t="str">
        <f>IFERROR(IF(VLOOKUP('Xlookup set'!$S672,'Xlookup set'!$A$1:$R$1239,14,FALSE)=0,"",VLOOKUP('Xlookup set'!$S672,'Xlookup set'!$A$1:$R$1239,14,FALSE)),"")</f>
        <v/>
      </c>
      <c r="N633" t="str">
        <f>IFERROR(IF(VLOOKUP('Xlookup set'!$S672,'Xlookup set'!$A$1:$R$1239,15,FALSE)=0,"",VLOOKUP('Xlookup set'!$S672,'Xlookup set'!$A$1:$R$1239,15,FALSE)),"")</f>
        <v/>
      </c>
      <c r="O633" t="str">
        <f>IFERROR(IF(VLOOKUP('Xlookup set'!$S672,'Xlookup set'!$A$1:$R$1239,16,FALSE)=0,"",VLOOKUP('Xlookup set'!$S672,'Xlookup set'!$A$1:$R$1239,16,FALSE)),"")</f>
        <v/>
      </c>
      <c r="P633" t="str">
        <f t="array" aca="1" ref="P633" ca="1">IFERROR(Y2IF(VLOOKUP('Xlookup set'!$S672,'Xlookup set'!$A$1:$R$1239,17,FALSE)=0,"",VLOOKUP('Xlookup set'!$S672,'Xlookup set'!$A$1:$R$1239,17,FALSE)),"")</f>
        <v/>
      </c>
      <c r="Q633" t="str">
        <f>IFERROR(IF(VLOOKUP('Xlookup set'!$S672,'Xlookup set'!$A$1:$R$1239,18,FALSE)=0,"",VLOOKUP('Xlookup set'!$S672,'Xlookup set'!$A$1:$R$1239,18,FALSE)),"")</f>
        <v/>
      </c>
    </row>
    <row r="634" spans="1:17">
      <c r="A634" t="str">
        <f>IFERROR(VLOOKUP('Xlookup set'!$S634,'Xlookup set'!$A$1:$R$1239,2,FALSE),"")</f>
        <v/>
      </c>
      <c r="B634" t="str">
        <f>IF(I634&lt;&gt;"",ドッグキャリー!$I$2,"")</f>
        <v/>
      </c>
      <c r="C634" t="str">
        <f t="shared" si="20"/>
        <v/>
      </c>
      <c r="D634" t="str">
        <f t="shared" si="21"/>
        <v/>
      </c>
      <c r="H634" s="74" t="str">
        <f>IFERROR(IF(VLOOKUP('Xlookup set'!$S634,'Xlookup set'!$A$1:$R$1239,9,FALSE)=0,"",VLOOKUP('Xlookup set'!$S634,'Xlookup set'!$A$1:$R$1239,9,FALSE)),"")</f>
        <v/>
      </c>
      <c r="I634" t="str">
        <f>IFERROR(IF(VLOOKUP('Xlookup set'!$S634,'Xlookup set'!$A$1:$R$1239,10,FALSE)=0,"",VLOOKUP('Xlookup set'!$S634,'Xlookup set'!$A$1:$R$1239,10,FALSE)),"")</f>
        <v/>
      </c>
      <c r="J634" t="str">
        <f>IFERROR(IF(VLOOKUP('Xlookup set'!$S673,'Xlookup set'!$A$1:$R$1239,11,FALSE)=0,"",VLOOKUP('Xlookup set'!$S673,'Xlookup set'!$A$1:$R$1239,11,FALSE)),"")</f>
        <v/>
      </c>
      <c r="K634" t="str">
        <f>IFERROR(IF(VLOOKUP('Xlookup set'!$S673,'Xlookup set'!$A$1:$R$1239,12,FALSE)=0,"",VLOOKUP('Xlookup set'!$S673,'Xlookup set'!$A$1:$R$1239,12,FALSE)),"")</f>
        <v/>
      </c>
      <c r="L634" t="str">
        <f>IFERROR(IF(VLOOKUP('Xlookup set'!$S673,'Xlookup set'!$A$1:$R$1239,13,FALSE)=0,"",VLOOKUP('Xlookup set'!$S673,'Xlookup set'!$A$1:$R$1239,13,FALSE)),"")</f>
        <v/>
      </c>
      <c r="M634" t="str">
        <f>IFERROR(IF(VLOOKUP('Xlookup set'!$S673,'Xlookup set'!$A$1:$R$1239,14,FALSE)=0,"",VLOOKUP('Xlookup set'!$S673,'Xlookup set'!$A$1:$R$1239,14,FALSE)),"")</f>
        <v/>
      </c>
      <c r="N634" t="str">
        <f>IFERROR(IF(VLOOKUP('Xlookup set'!$S673,'Xlookup set'!$A$1:$R$1239,15,FALSE)=0,"",VLOOKUP('Xlookup set'!$S673,'Xlookup set'!$A$1:$R$1239,15,FALSE)),"")</f>
        <v/>
      </c>
      <c r="O634" t="str">
        <f>IFERROR(IF(VLOOKUP('Xlookup set'!$S673,'Xlookup set'!$A$1:$R$1239,16,FALSE)=0,"",VLOOKUP('Xlookup set'!$S673,'Xlookup set'!$A$1:$R$1239,16,FALSE)),"")</f>
        <v/>
      </c>
      <c r="P634" t="str">
        <f t="array" aca="1" ref="P634" ca="1">IFERROR(Y2IF(VLOOKUP('Xlookup set'!$S673,'Xlookup set'!$A$1:$R$1239,17,FALSE)=0,"",VLOOKUP('Xlookup set'!$S673,'Xlookup set'!$A$1:$R$1239,17,FALSE)),"")</f>
        <v/>
      </c>
      <c r="Q634" t="str">
        <f>IFERROR(IF(VLOOKUP('Xlookup set'!$S673,'Xlookup set'!$A$1:$R$1239,18,FALSE)=0,"",VLOOKUP('Xlookup set'!$S673,'Xlookup set'!$A$1:$R$1239,18,FALSE)),"")</f>
        <v/>
      </c>
    </row>
    <row r="635" spans="1:17">
      <c r="A635" t="str">
        <f>IFERROR(VLOOKUP('Xlookup set'!$S635,'Xlookup set'!$A$1:$R$1239,2,FALSE),"")</f>
        <v/>
      </c>
      <c r="B635" t="str">
        <f>IF(I635&lt;&gt;"",ドッグキャリー!$I$2,"")</f>
        <v/>
      </c>
      <c r="C635" t="str">
        <f t="shared" si="20"/>
        <v/>
      </c>
      <c r="D635" t="str">
        <f t="shared" si="21"/>
        <v/>
      </c>
      <c r="H635" s="74" t="str">
        <f>IFERROR(IF(VLOOKUP('Xlookup set'!$S635,'Xlookup set'!$A$1:$R$1239,9,FALSE)=0,"",VLOOKUP('Xlookup set'!$S635,'Xlookup set'!$A$1:$R$1239,9,FALSE)),"")</f>
        <v/>
      </c>
      <c r="I635" t="str">
        <f>IFERROR(IF(VLOOKUP('Xlookup set'!$S635,'Xlookup set'!$A$1:$R$1239,10,FALSE)=0,"",VLOOKUP('Xlookup set'!$S635,'Xlookup set'!$A$1:$R$1239,10,FALSE)),"")</f>
        <v/>
      </c>
      <c r="J635" t="str">
        <f>IFERROR(IF(VLOOKUP('Xlookup set'!$S674,'Xlookup set'!$A$1:$R$1239,11,FALSE)=0,"",VLOOKUP('Xlookup set'!$S674,'Xlookup set'!$A$1:$R$1239,11,FALSE)),"")</f>
        <v/>
      </c>
      <c r="K635" t="str">
        <f>IFERROR(IF(VLOOKUP('Xlookup set'!$S674,'Xlookup set'!$A$1:$R$1239,12,FALSE)=0,"",VLOOKUP('Xlookup set'!$S674,'Xlookup set'!$A$1:$R$1239,12,FALSE)),"")</f>
        <v/>
      </c>
      <c r="L635" t="str">
        <f>IFERROR(IF(VLOOKUP('Xlookup set'!$S674,'Xlookup set'!$A$1:$R$1239,13,FALSE)=0,"",VLOOKUP('Xlookup set'!$S674,'Xlookup set'!$A$1:$R$1239,13,FALSE)),"")</f>
        <v/>
      </c>
      <c r="M635" t="str">
        <f>IFERROR(IF(VLOOKUP('Xlookup set'!$S674,'Xlookup set'!$A$1:$R$1239,14,FALSE)=0,"",VLOOKUP('Xlookup set'!$S674,'Xlookup set'!$A$1:$R$1239,14,FALSE)),"")</f>
        <v/>
      </c>
      <c r="N635" t="str">
        <f>IFERROR(IF(VLOOKUP('Xlookup set'!$S674,'Xlookup set'!$A$1:$R$1239,15,FALSE)=0,"",VLOOKUP('Xlookup set'!$S674,'Xlookup set'!$A$1:$R$1239,15,FALSE)),"")</f>
        <v/>
      </c>
      <c r="O635" t="str">
        <f>IFERROR(IF(VLOOKUP('Xlookup set'!$S674,'Xlookup set'!$A$1:$R$1239,16,FALSE)=0,"",VLOOKUP('Xlookup set'!$S674,'Xlookup set'!$A$1:$R$1239,16,FALSE)),"")</f>
        <v/>
      </c>
      <c r="P635" t="str">
        <f t="array" aca="1" ref="P635" ca="1">IFERROR(Y2IF(VLOOKUP('Xlookup set'!$S674,'Xlookup set'!$A$1:$R$1239,17,FALSE)=0,"",VLOOKUP('Xlookup set'!$S674,'Xlookup set'!$A$1:$R$1239,17,FALSE)),"")</f>
        <v/>
      </c>
      <c r="Q635" t="str">
        <f>IFERROR(IF(VLOOKUP('Xlookup set'!$S674,'Xlookup set'!$A$1:$R$1239,18,FALSE)=0,"",VLOOKUP('Xlookup set'!$S674,'Xlookup set'!$A$1:$R$1239,18,FALSE)),"")</f>
        <v/>
      </c>
    </row>
    <row r="636" spans="1:17">
      <c r="A636" t="str">
        <f>IFERROR(VLOOKUP('Xlookup set'!$S636,'Xlookup set'!$A$1:$R$1239,2,FALSE),"")</f>
        <v/>
      </c>
      <c r="B636" t="str">
        <f>IF(I636&lt;&gt;"",ドッグキャリー!$I$2,"")</f>
        <v/>
      </c>
      <c r="C636" t="str">
        <f t="shared" si="20"/>
        <v/>
      </c>
      <c r="D636" t="str">
        <f t="shared" si="21"/>
        <v/>
      </c>
      <c r="H636" s="74" t="str">
        <f>IFERROR(IF(VLOOKUP('Xlookup set'!$S636,'Xlookup set'!$A$1:$R$1239,9,FALSE)=0,"",VLOOKUP('Xlookup set'!$S636,'Xlookup set'!$A$1:$R$1239,9,FALSE)),"")</f>
        <v/>
      </c>
      <c r="I636" t="str">
        <f>IFERROR(IF(VLOOKUP('Xlookup set'!$S636,'Xlookup set'!$A$1:$R$1239,10,FALSE)=0,"",VLOOKUP('Xlookup set'!$S636,'Xlookup set'!$A$1:$R$1239,10,FALSE)),"")</f>
        <v/>
      </c>
      <c r="J636" t="str">
        <f>IFERROR(IF(VLOOKUP('Xlookup set'!$S675,'Xlookup set'!$A$1:$R$1239,11,FALSE)=0,"",VLOOKUP('Xlookup set'!$S675,'Xlookup set'!$A$1:$R$1239,11,FALSE)),"")</f>
        <v/>
      </c>
      <c r="K636" t="str">
        <f>IFERROR(IF(VLOOKUP('Xlookup set'!$S675,'Xlookup set'!$A$1:$R$1239,12,FALSE)=0,"",VLOOKUP('Xlookup set'!$S675,'Xlookup set'!$A$1:$R$1239,12,FALSE)),"")</f>
        <v/>
      </c>
      <c r="L636" t="str">
        <f>IFERROR(IF(VLOOKUP('Xlookup set'!$S675,'Xlookup set'!$A$1:$R$1239,13,FALSE)=0,"",VLOOKUP('Xlookup set'!$S675,'Xlookup set'!$A$1:$R$1239,13,FALSE)),"")</f>
        <v/>
      </c>
      <c r="M636" t="str">
        <f>IFERROR(IF(VLOOKUP('Xlookup set'!$S675,'Xlookup set'!$A$1:$R$1239,14,FALSE)=0,"",VLOOKUP('Xlookup set'!$S675,'Xlookup set'!$A$1:$R$1239,14,FALSE)),"")</f>
        <v/>
      </c>
      <c r="N636" t="str">
        <f>IFERROR(IF(VLOOKUP('Xlookup set'!$S675,'Xlookup set'!$A$1:$R$1239,15,FALSE)=0,"",VLOOKUP('Xlookup set'!$S675,'Xlookup set'!$A$1:$R$1239,15,FALSE)),"")</f>
        <v/>
      </c>
      <c r="O636" t="str">
        <f>IFERROR(IF(VLOOKUP('Xlookup set'!$S675,'Xlookup set'!$A$1:$R$1239,16,FALSE)=0,"",VLOOKUP('Xlookup set'!$S675,'Xlookup set'!$A$1:$R$1239,16,FALSE)),"")</f>
        <v/>
      </c>
      <c r="P636" t="str">
        <f t="array" aca="1" ref="P636" ca="1">IFERROR(Y2IF(VLOOKUP('Xlookup set'!$S675,'Xlookup set'!$A$1:$R$1239,17,FALSE)=0,"",VLOOKUP('Xlookup set'!$S675,'Xlookup set'!$A$1:$R$1239,17,FALSE)),"")</f>
        <v/>
      </c>
      <c r="Q636" t="str">
        <f>IFERROR(IF(VLOOKUP('Xlookup set'!$S675,'Xlookup set'!$A$1:$R$1239,18,FALSE)=0,"",VLOOKUP('Xlookup set'!$S675,'Xlookup set'!$A$1:$R$1239,18,FALSE)),"")</f>
        <v/>
      </c>
    </row>
    <row r="637" spans="1:17">
      <c r="A637" t="str">
        <f>IFERROR(VLOOKUP('Xlookup set'!$S637,'Xlookup set'!$A$1:$R$1239,2,FALSE),"")</f>
        <v/>
      </c>
      <c r="B637" t="str">
        <f>IF(I637&lt;&gt;"",ドッグキャリー!$I$2,"")</f>
        <v/>
      </c>
      <c r="C637" t="str">
        <f t="shared" si="20"/>
        <v/>
      </c>
      <c r="D637" t="str">
        <f t="shared" si="21"/>
        <v/>
      </c>
      <c r="H637" s="74" t="str">
        <f>IFERROR(IF(VLOOKUP('Xlookup set'!$S637,'Xlookup set'!$A$1:$R$1239,9,FALSE)=0,"",VLOOKUP('Xlookup set'!$S637,'Xlookup set'!$A$1:$R$1239,9,FALSE)),"")</f>
        <v/>
      </c>
      <c r="I637" t="str">
        <f>IFERROR(IF(VLOOKUP('Xlookup set'!$S637,'Xlookup set'!$A$1:$R$1239,10,FALSE)=0,"",VLOOKUP('Xlookup set'!$S637,'Xlookup set'!$A$1:$R$1239,10,FALSE)),"")</f>
        <v/>
      </c>
      <c r="J637" t="str">
        <f>IFERROR(IF(VLOOKUP('Xlookup set'!$S676,'Xlookup set'!$A$1:$R$1239,11,FALSE)=0,"",VLOOKUP('Xlookup set'!$S676,'Xlookup set'!$A$1:$R$1239,11,FALSE)),"")</f>
        <v/>
      </c>
      <c r="K637" t="str">
        <f>IFERROR(IF(VLOOKUP('Xlookup set'!$S676,'Xlookup set'!$A$1:$R$1239,12,FALSE)=0,"",VLOOKUP('Xlookup set'!$S676,'Xlookup set'!$A$1:$R$1239,12,FALSE)),"")</f>
        <v/>
      </c>
      <c r="L637" t="str">
        <f>IFERROR(IF(VLOOKUP('Xlookup set'!$S676,'Xlookup set'!$A$1:$R$1239,13,FALSE)=0,"",VLOOKUP('Xlookup set'!$S676,'Xlookup set'!$A$1:$R$1239,13,FALSE)),"")</f>
        <v/>
      </c>
      <c r="M637" t="str">
        <f>IFERROR(IF(VLOOKUP('Xlookup set'!$S676,'Xlookup set'!$A$1:$R$1239,14,FALSE)=0,"",VLOOKUP('Xlookup set'!$S676,'Xlookup set'!$A$1:$R$1239,14,FALSE)),"")</f>
        <v/>
      </c>
      <c r="N637" t="str">
        <f>IFERROR(IF(VLOOKUP('Xlookup set'!$S676,'Xlookup set'!$A$1:$R$1239,15,FALSE)=0,"",VLOOKUP('Xlookup set'!$S676,'Xlookup set'!$A$1:$R$1239,15,FALSE)),"")</f>
        <v/>
      </c>
      <c r="O637" t="str">
        <f>IFERROR(IF(VLOOKUP('Xlookup set'!$S676,'Xlookup set'!$A$1:$R$1239,16,FALSE)=0,"",VLOOKUP('Xlookup set'!$S676,'Xlookup set'!$A$1:$R$1239,16,FALSE)),"")</f>
        <v/>
      </c>
      <c r="P637" t="str">
        <f t="array" aca="1" ref="P637" ca="1">IFERROR(Y2IF(VLOOKUP('Xlookup set'!$S676,'Xlookup set'!$A$1:$R$1239,17,FALSE)=0,"",VLOOKUP('Xlookup set'!$S676,'Xlookup set'!$A$1:$R$1239,17,FALSE)),"")</f>
        <v/>
      </c>
      <c r="Q637" t="str">
        <f>IFERROR(IF(VLOOKUP('Xlookup set'!$S676,'Xlookup set'!$A$1:$R$1239,18,FALSE)=0,"",VLOOKUP('Xlookup set'!$S676,'Xlookup set'!$A$1:$R$1239,18,FALSE)),"")</f>
        <v/>
      </c>
    </row>
    <row r="638" spans="1:17">
      <c r="A638" t="str">
        <f>IFERROR(VLOOKUP('Xlookup set'!$S638,'Xlookup set'!$A$1:$R$1239,2,FALSE),"")</f>
        <v/>
      </c>
      <c r="B638" t="str">
        <f>IF(I638&lt;&gt;"",ドッグキャリー!$I$2,"")</f>
        <v/>
      </c>
      <c r="C638" t="str">
        <f t="shared" si="20"/>
        <v/>
      </c>
      <c r="D638" t="str">
        <f t="shared" si="21"/>
        <v/>
      </c>
      <c r="H638" s="74" t="str">
        <f>IFERROR(IF(VLOOKUP('Xlookup set'!$S638,'Xlookup set'!$A$1:$R$1239,9,FALSE)=0,"",VLOOKUP('Xlookup set'!$S638,'Xlookup set'!$A$1:$R$1239,9,FALSE)),"")</f>
        <v/>
      </c>
      <c r="I638" t="str">
        <f>IFERROR(IF(VLOOKUP('Xlookup set'!$S638,'Xlookup set'!$A$1:$R$1239,10,FALSE)=0,"",VLOOKUP('Xlookup set'!$S638,'Xlookup set'!$A$1:$R$1239,10,FALSE)),"")</f>
        <v/>
      </c>
      <c r="J638" t="str">
        <f>IFERROR(IF(VLOOKUP('Xlookup set'!$S677,'Xlookup set'!$A$1:$R$1239,11,FALSE)=0,"",VLOOKUP('Xlookup set'!$S677,'Xlookup set'!$A$1:$R$1239,11,FALSE)),"")</f>
        <v/>
      </c>
      <c r="K638" t="str">
        <f>IFERROR(IF(VLOOKUP('Xlookup set'!$S677,'Xlookup set'!$A$1:$R$1239,12,FALSE)=0,"",VLOOKUP('Xlookup set'!$S677,'Xlookup set'!$A$1:$R$1239,12,FALSE)),"")</f>
        <v/>
      </c>
      <c r="L638" t="str">
        <f>IFERROR(IF(VLOOKUP('Xlookup set'!$S677,'Xlookup set'!$A$1:$R$1239,13,FALSE)=0,"",VLOOKUP('Xlookup set'!$S677,'Xlookup set'!$A$1:$R$1239,13,FALSE)),"")</f>
        <v/>
      </c>
      <c r="M638" t="str">
        <f>IFERROR(IF(VLOOKUP('Xlookup set'!$S677,'Xlookup set'!$A$1:$R$1239,14,FALSE)=0,"",VLOOKUP('Xlookup set'!$S677,'Xlookup set'!$A$1:$R$1239,14,FALSE)),"")</f>
        <v/>
      </c>
      <c r="N638" t="str">
        <f>IFERROR(IF(VLOOKUP('Xlookup set'!$S677,'Xlookup set'!$A$1:$R$1239,15,FALSE)=0,"",VLOOKUP('Xlookup set'!$S677,'Xlookup set'!$A$1:$R$1239,15,FALSE)),"")</f>
        <v/>
      </c>
      <c r="O638" t="str">
        <f>IFERROR(IF(VLOOKUP('Xlookup set'!$S677,'Xlookup set'!$A$1:$R$1239,16,FALSE)=0,"",VLOOKUP('Xlookup set'!$S677,'Xlookup set'!$A$1:$R$1239,16,FALSE)),"")</f>
        <v/>
      </c>
      <c r="P638" t="str">
        <f t="array" aca="1" ref="P638" ca="1">IFERROR(Y2IF(VLOOKUP('Xlookup set'!$S677,'Xlookup set'!$A$1:$R$1239,17,FALSE)=0,"",VLOOKUP('Xlookup set'!$S677,'Xlookup set'!$A$1:$R$1239,17,FALSE)),"")</f>
        <v/>
      </c>
      <c r="Q638" t="str">
        <f>IFERROR(IF(VLOOKUP('Xlookup set'!$S677,'Xlookup set'!$A$1:$R$1239,18,FALSE)=0,"",VLOOKUP('Xlookup set'!$S677,'Xlookup set'!$A$1:$R$1239,18,FALSE)),"")</f>
        <v/>
      </c>
    </row>
    <row r="639" spans="1:17">
      <c r="A639" t="str">
        <f>IFERROR(VLOOKUP('Xlookup set'!$S639,'Xlookup set'!$A$1:$R$1239,2,FALSE),"")</f>
        <v/>
      </c>
      <c r="B639" t="str">
        <f>IF(I639&lt;&gt;"",ドッグキャリー!$I$2,"")</f>
        <v/>
      </c>
      <c r="C639" t="str">
        <f t="shared" si="20"/>
        <v/>
      </c>
      <c r="D639" t="str">
        <f t="shared" si="21"/>
        <v/>
      </c>
      <c r="H639" s="74" t="str">
        <f>IFERROR(IF(VLOOKUP('Xlookup set'!$S639,'Xlookup set'!$A$1:$R$1239,9,FALSE)=0,"",VLOOKUP('Xlookup set'!$S639,'Xlookup set'!$A$1:$R$1239,9,FALSE)),"")</f>
        <v/>
      </c>
      <c r="I639" t="str">
        <f>IFERROR(IF(VLOOKUP('Xlookup set'!$S639,'Xlookup set'!$A$1:$R$1239,10,FALSE)=0,"",VLOOKUP('Xlookup set'!$S639,'Xlookup set'!$A$1:$R$1239,10,FALSE)),"")</f>
        <v/>
      </c>
      <c r="J639" t="str">
        <f>IFERROR(IF(VLOOKUP('Xlookup set'!$S678,'Xlookup set'!$A$1:$R$1239,11,FALSE)=0,"",VLOOKUP('Xlookup set'!$S678,'Xlookup set'!$A$1:$R$1239,11,FALSE)),"")</f>
        <v/>
      </c>
      <c r="K639" t="str">
        <f>IFERROR(IF(VLOOKUP('Xlookup set'!$S678,'Xlookup set'!$A$1:$R$1239,12,FALSE)=0,"",VLOOKUP('Xlookup set'!$S678,'Xlookup set'!$A$1:$R$1239,12,FALSE)),"")</f>
        <v/>
      </c>
      <c r="L639" t="str">
        <f>IFERROR(IF(VLOOKUP('Xlookup set'!$S678,'Xlookup set'!$A$1:$R$1239,13,FALSE)=0,"",VLOOKUP('Xlookup set'!$S678,'Xlookup set'!$A$1:$R$1239,13,FALSE)),"")</f>
        <v/>
      </c>
      <c r="M639" t="str">
        <f>IFERROR(IF(VLOOKUP('Xlookup set'!$S678,'Xlookup set'!$A$1:$R$1239,14,FALSE)=0,"",VLOOKUP('Xlookup set'!$S678,'Xlookup set'!$A$1:$R$1239,14,FALSE)),"")</f>
        <v/>
      </c>
      <c r="N639" t="str">
        <f>IFERROR(IF(VLOOKUP('Xlookup set'!$S678,'Xlookup set'!$A$1:$R$1239,15,FALSE)=0,"",VLOOKUP('Xlookup set'!$S678,'Xlookup set'!$A$1:$R$1239,15,FALSE)),"")</f>
        <v/>
      </c>
      <c r="O639" t="str">
        <f>IFERROR(IF(VLOOKUP('Xlookup set'!$S678,'Xlookup set'!$A$1:$R$1239,16,FALSE)=0,"",VLOOKUP('Xlookup set'!$S678,'Xlookup set'!$A$1:$R$1239,16,FALSE)),"")</f>
        <v/>
      </c>
      <c r="P639" t="str">
        <f t="array" aca="1" ref="P639" ca="1">IFERROR(Y2IF(VLOOKUP('Xlookup set'!$S678,'Xlookup set'!$A$1:$R$1239,17,FALSE)=0,"",VLOOKUP('Xlookup set'!$S678,'Xlookup set'!$A$1:$R$1239,17,FALSE)),"")</f>
        <v/>
      </c>
      <c r="Q639" t="str">
        <f>IFERROR(IF(VLOOKUP('Xlookup set'!$S678,'Xlookup set'!$A$1:$R$1239,18,FALSE)=0,"",VLOOKUP('Xlookup set'!$S678,'Xlookup set'!$A$1:$R$1239,18,FALSE)),"")</f>
        <v/>
      </c>
    </row>
    <row r="640" spans="1:17">
      <c r="A640" t="str">
        <f>IFERROR(VLOOKUP('Xlookup set'!$S640,'Xlookup set'!$A$1:$R$1239,2,FALSE),"")</f>
        <v/>
      </c>
      <c r="B640" t="str">
        <f>IF(I640&lt;&gt;"",ドッグキャリー!$I$2,"")</f>
        <v/>
      </c>
      <c r="C640" t="str">
        <f t="shared" si="20"/>
        <v/>
      </c>
      <c r="D640" t="str">
        <f t="shared" si="21"/>
        <v/>
      </c>
      <c r="H640" s="74" t="str">
        <f>IFERROR(IF(VLOOKUP('Xlookup set'!$S640,'Xlookup set'!$A$1:$R$1239,9,FALSE)=0,"",VLOOKUP('Xlookup set'!$S640,'Xlookup set'!$A$1:$R$1239,9,FALSE)),"")</f>
        <v/>
      </c>
      <c r="I640" t="str">
        <f>IFERROR(IF(VLOOKUP('Xlookup set'!$S640,'Xlookup set'!$A$1:$R$1239,10,FALSE)=0,"",VLOOKUP('Xlookup set'!$S640,'Xlookup set'!$A$1:$R$1239,10,FALSE)),"")</f>
        <v/>
      </c>
      <c r="J640" t="str">
        <f>IFERROR(IF(VLOOKUP('Xlookup set'!$S679,'Xlookup set'!$A$1:$R$1239,11,FALSE)=0,"",VLOOKUP('Xlookup set'!$S679,'Xlookup set'!$A$1:$R$1239,11,FALSE)),"")</f>
        <v/>
      </c>
      <c r="K640" t="str">
        <f>IFERROR(IF(VLOOKUP('Xlookup set'!$S679,'Xlookup set'!$A$1:$R$1239,12,FALSE)=0,"",VLOOKUP('Xlookup set'!$S679,'Xlookup set'!$A$1:$R$1239,12,FALSE)),"")</f>
        <v/>
      </c>
      <c r="L640" t="str">
        <f>IFERROR(IF(VLOOKUP('Xlookup set'!$S679,'Xlookup set'!$A$1:$R$1239,13,FALSE)=0,"",VLOOKUP('Xlookup set'!$S679,'Xlookup set'!$A$1:$R$1239,13,FALSE)),"")</f>
        <v/>
      </c>
      <c r="M640" t="str">
        <f>IFERROR(IF(VLOOKUP('Xlookup set'!$S679,'Xlookup set'!$A$1:$R$1239,14,FALSE)=0,"",VLOOKUP('Xlookup set'!$S679,'Xlookup set'!$A$1:$R$1239,14,FALSE)),"")</f>
        <v/>
      </c>
      <c r="N640" t="str">
        <f>IFERROR(IF(VLOOKUP('Xlookup set'!$S679,'Xlookup set'!$A$1:$R$1239,15,FALSE)=0,"",VLOOKUP('Xlookup set'!$S679,'Xlookup set'!$A$1:$R$1239,15,FALSE)),"")</f>
        <v/>
      </c>
      <c r="O640" t="str">
        <f>IFERROR(IF(VLOOKUP('Xlookup set'!$S679,'Xlookup set'!$A$1:$R$1239,16,FALSE)=0,"",VLOOKUP('Xlookup set'!$S679,'Xlookup set'!$A$1:$R$1239,16,FALSE)),"")</f>
        <v/>
      </c>
      <c r="P640" t="str">
        <f t="array" aca="1" ref="P640" ca="1">IFERROR(Y2IF(VLOOKUP('Xlookup set'!$S679,'Xlookup set'!$A$1:$R$1239,17,FALSE)=0,"",VLOOKUP('Xlookup set'!$S679,'Xlookup set'!$A$1:$R$1239,17,FALSE)),"")</f>
        <v/>
      </c>
      <c r="Q640" t="str">
        <f>IFERROR(IF(VLOOKUP('Xlookup set'!$S679,'Xlookup set'!$A$1:$R$1239,18,FALSE)=0,"",VLOOKUP('Xlookup set'!$S679,'Xlookup set'!$A$1:$R$1239,18,FALSE)),"")</f>
        <v/>
      </c>
    </row>
    <row r="641" spans="1:17">
      <c r="A641" t="str">
        <f>IFERROR(VLOOKUP('Xlookup set'!$S641,'Xlookup set'!$A$1:$R$1239,2,FALSE),"")</f>
        <v/>
      </c>
      <c r="B641" t="str">
        <f>IF(I641&lt;&gt;"",ドッグキャリー!$I$2,"")</f>
        <v/>
      </c>
      <c r="C641" t="str">
        <f t="shared" si="20"/>
        <v/>
      </c>
      <c r="D641" t="str">
        <f t="shared" si="21"/>
        <v/>
      </c>
      <c r="H641" s="74" t="str">
        <f>IFERROR(IF(VLOOKUP('Xlookup set'!$S641,'Xlookup set'!$A$1:$R$1239,9,FALSE)=0,"",VLOOKUP('Xlookup set'!$S641,'Xlookup set'!$A$1:$R$1239,9,FALSE)),"")</f>
        <v/>
      </c>
      <c r="I641" t="str">
        <f>IFERROR(IF(VLOOKUP('Xlookup set'!$S641,'Xlookup set'!$A$1:$R$1239,10,FALSE)=0,"",VLOOKUP('Xlookup set'!$S641,'Xlookup set'!$A$1:$R$1239,10,FALSE)),"")</f>
        <v/>
      </c>
      <c r="J641" t="str">
        <f>IFERROR(IF(VLOOKUP('Xlookup set'!$S680,'Xlookup set'!$A$1:$R$1239,11,FALSE)=0,"",VLOOKUP('Xlookup set'!$S680,'Xlookup set'!$A$1:$R$1239,11,FALSE)),"")</f>
        <v/>
      </c>
      <c r="K641" t="str">
        <f>IFERROR(IF(VLOOKUP('Xlookup set'!$S680,'Xlookup set'!$A$1:$R$1239,12,FALSE)=0,"",VLOOKUP('Xlookup set'!$S680,'Xlookup set'!$A$1:$R$1239,12,FALSE)),"")</f>
        <v/>
      </c>
      <c r="L641" t="str">
        <f>IFERROR(IF(VLOOKUP('Xlookup set'!$S680,'Xlookup set'!$A$1:$R$1239,13,FALSE)=0,"",VLOOKUP('Xlookup set'!$S680,'Xlookup set'!$A$1:$R$1239,13,FALSE)),"")</f>
        <v/>
      </c>
      <c r="M641" t="str">
        <f>IFERROR(IF(VLOOKUP('Xlookup set'!$S680,'Xlookup set'!$A$1:$R$1239,14,FALSE)=0,"",VLOOKUP('Xlookup set'!$S680,'Xlookup set'!$A$1:$R$1239,14,FALSE)),"")</f>
        <v/>
      </c>
      <c r="N641" t="str">
        <f>IFERROR(IF(VLOOKUP('Xlookup set'!$S680,'Xlookup set'!$A$1:$R$1239,15,FALSE)=0,"",VLOOKUP('Xlookup set'!$S680,'Xlookup set'!$A$1:$R$1239,15,FALSE)),"")</f>
        <v/>
      </c>
      <c r="O641" t="str">
        <f>IFERROR(IF(VLOOKUP('Xlookup set'!$S680,'Xlookup set'!$A$1:$R$1239,16,FALSE)=0,"",VLOOKUP('Xlookup set'!$S680,'Xlookup set'!$A$1:$R$1239,16,FALSE)),"")</f>
        <v/>
      </c>
      <c r="P641" t="str">
        <f t="array" aca="1" ref="P641" ca="1">IFERROR(Y2IF(VLOOKUP('Xlookup set'!$S680,'Xlookup set'!$A$1:$R$1239,17,FALSE)=0,"",VLOOKUP('Xlookup set'!$S680,'Xlookup set'!$A$1:$R$1239,17,FALSE)),"")</f>
        <v/>
      </c>
      <c r="Q641" t="str">
        <f>IFERROR(IF(VLOOKUP('Xlookup set'!$S680,'Xlookup set'!$A$1:$R$1239,18,FALSE)=0,"",VLOOKUP('Xlookup set'!$S680,'Xlookup set'!$A$1:$R$1239,18,FALSE)),"")</f>
        <v/>
      </c>
    </row>
    <row r="642" spans="1:17">
      <c r="A642" t="str">
        <f>IFERROR(VLOOKUP('Xlookup set'!$S642,'Xlookup set'!$A$1:$R$1239,2,FALSE),"")</f>
        <v/>
      </c>
      <c r="B642" t="str">
        <f>IF(I642&lt;&gt;"",ドッグキャリー!$I$2,"")</f>
        <v/>
      </c>
      <c r="C642" t="str">
        <f t="shared" si="20"/>
        <v/>
      </c>
      <c r="D642" t="str">
        <f t="shared" si="21"/>
        <v/>
      </c>
      <c r="H642" s="74" t="str">
        <f>IFERROR(IF(VLOOKUP('Xlookup set'!$S642,'Xlookup set'!$A$1:$R$1239,9,FALSE)=0,"",VLOOKUP('Xlookup set'!$S642,'Xlookup set'!$A$1:$R$1239,9,FALSE)),"")</f>
        <v/>
      </c>
      <c r="I642" t="str">
        <f>IFERROR(IF(VLOOKUP('Xlookup set'!$S642,'Xlookup set'!$A$1:$R$1239,10,FALSE)=0,"",VLOOKUP('Xlookup set'!$S642,'Xlookup set'!$A$1:$R$1239,10,FALSE)),"")</f>
        <v/>
      </c>
      <c r="J642" t="str">
        <f>IFERROR(IF(VLOOKUP('Xlookup set'!$S681,'Xlookup set'!$A$1:$R$1239,11,FALSE)=0,"",VLOOKUP('Xlookup set'!$S681,'Xlookup set'!$A$1:$R$1239,11,FALSE)),"")</f>
        <v/>
      </c>
      <c r="K642" t="str">
        <f>IFERROR(IF(VLOOKUP('Xlookup set'!$S681,'Xlookup set'!$A$1:$R$1239,12,FALSE)=0,"",VLOOKUP('Xlookup set'!$S681,'Xlookup set'!$A$1:$R$1239,12,FALSE)),"")</f>
        <v/>
      </c>
      <c r="L642" t="str">
        <f>IFERROR(IF(VLOOKUP('Xlookup set'!$S681,'Xlookup set'!$A$1:$R$1239,13,FALSE)=0,"",VLOOKUP('Xlookup set'!$S681,'Xlookup set'!$A$1:$R$1239,13,FALSE)),"")</f>
        <v/>
      </c>
      <c r="M642" t="str">
        <f>IFERROR(IF(VLOOKUP('Xlookup set'!$S681,'Xlookup set'!$A$1:$R$1239,14,FALSE)=0,"",VLOOKUP('Xlookup set'!$S681,'Xlookup set'!$A$1:$R$1239,14,FALSE)),"")</f>
        <v/>
      </c>
      <c r="N642" t="str">
        <f>IFERROR(IF(VLOOKUP('Xlookup set'!$S681,'Xlookup set'!$A$1:$R$1239,15,FALSE)=0,"",VLOOKUP('Xlookup set'!$S681,'Xlookup set'!$A$1:$R$1239,15,FALSE)),"")</f>
        <v/>
      </c>
      <c r="O642" t="str">
        <f>IFERROR(IF(VLOOKUP('Xlookup set'!$S681,'Xlookup set'!$A$1:$R$1239,16,FALSE)=0,"",VLOOKUP('Xlookup set'!$S681,'Xlookup set'!$A$1:$R$1239,16,FALSE)),"")</f>
        <v/>
      </c>
      <c r="P642" t="str">
        <f t="array" aca="1" ref="P642" ca="1">IFERROR(Y2IF(VLOOKUP('Xlookup set'!$S681,'Xlookup set'!$A$1:$R$1239,17,FALSE)=0,"",VLOOKUP('Xlookup set'!$S681,'Xlookup set'!$A$1:$R$1239,17,FALSE)),"")</f>
        <v/>
      </c>
      <c r="Q642" t="str">
        <f>IFERROR(IF(VLOOKUP('Xlookup set'!$S681,'Xlookup set'!$A$1:$R$1239,18,FALSE)=0,"",VLOOKUP('Xlookup set'!$S681,'Xlookup set'!$A$1:$R$1239,18,FALSE)),"")</f>
        <v/>
      </c>
    </row>
    <row r="643" spans="1:17">
      <c r="A643" t="str">
        <f>IFERROR(VLOOKUP('Xlookup set'!$S643,'Xlookup set'!$A$1:$R$1239,2,FALSE),"")</f>
        <v/>
      </c>
      <c r="B643" t="str">
        <f>IF(I643&lt;&gt;"",ドッグキャリー!$I$2,"")</f>
        <v/>
      </c>
      <c r="C643" t="str">
        <f t="shared" ref="C643:C706" si="22">IF(I643&lt;&gt;"",1,"")</f>
        <v/>
      </c>
      <c r="D643" t="str">
        <f t="shared" ref="D643:D706" si="23">IF(I643&lt;&gt;"",1,"")</f>
        <v/>
      </c>
      <c r="H643" s="74" t="str">
        <f>IFERROR(IF(VLOOKUP('Xlookup set'!$S643,'Xlookup set'!$A$1:$R$1239,9,FALSE)=0,"",VLOOKUP('Xlookup set'!$S643,'Xlookup set'!$A$1:$R$1239,9,FALSE)),"")</f>
        <v/>
      </c>
      <c r="I643" t="str">
        <f>IFERROR(IF(VLOOKUP('Xlookup set'!$S643,'Xlookup set'!$A$1:$R$1239,10,FALSE)=0,"",VLOOKUP('Xlookup set'!$S643,'Xlookup set'!$A$1:$R$1239,10,FALSE)),"")</f>
        <v/>
      </c>
      <c r="J643" t="str">
        <f>IFERROR(IF(VLOOKUP('Xlookup set'!$S682,'Xlookup set'!$A$1:$R$1239,11,FALSE)=0,"",VLOOKUP('Xlookup set'!$S682,'Xlookup set'!$A$1:$R$1239,11,FALSE)),"")</f>
        <v/>
      </c>
      <c r="K643" t="str">
        <f>IFERROR(IF(VLOOKUP('Xlookup set'!$S682,'Xlookup set'!$A$1:$R$1239,12,FALSE)=0,"",VLOOKUP('Xlookup set'!$S682,'Xlookup set'!$A$1:$R$1239,12,FALSE)),"")</f>
        <v/>
      </c>
      <c r="L643" t="str">
        <f>IFERROR(IF(VLOOKUP('Xlookup set'!$S682,'Xlookup set'!$A$1:$R$1239,13,FALSE)=0,"",VLOOKUP('Xlookup set'!$S682,'Xlookup set'!$A$1:$R$1239,13,FALSE)),"")</f>
        <v/>
      </c>
      <c r="M643" t="str">
        <f>IFERROR(IF(VLOOKUP('Xlookup set'!$S682,'Xlookup set'!$A$1:$R$1239,14,FALSE)=0,"",VLOOKUP('Xlookup set'!$S682,'Xlookup set'!$A$1:$R$1239,14,FALSE)),"")</f>
        <v/>
      </c>
      <c r="N643" t="str">
        <f>IFERROR(IF(VLOOKUP('Xlookup set'!$S682,'Xlookup set'!$A$1:$R$1239,15,FALSE)=0,"",VLOOKUP('Xlookup set'!$S682,'Xlookup set'!$A$1:$R$1239,15,FALSE)),"")</f>
        <v/>
      </c>
      <c r="O643" t="str">
        <f>IFERROR(IF(VLOOKUP('Xlookup set'!$S682,'Xlookup set'!$A$1:$R$1239,16,FALSE)=0,"",VLOOKUP('Xlookup set'!$S682,'Xlookup set'!$A$1:$R$1239,16,FALSE)),"")</f>
        <v/>
      </c>
      <c r="P643" t="str">
        <f t="array" aca="1" ref="P643" ca="1">IFERROR(Y2IF(VLOOKUP('Xlookup set'!$S682,'Xlookup set'!$A$1:$R$1239,17,FALSE)=0,"",VLOOKUP('Xlookup set'!$S682,'Xlookup set'!$A$1:$R$1239,17,FALSE)),"")</f>
        <v/>
      </c>
      <c r="Q643" t="str">
        <f>IFERROR(IF(VLOOKUP('Xlookup set'!$S682,'Xlookup set'!$A$1:$R$1239,18,FALSE)=0,"",VLOOKUP('Xlookup set'!$S682,'Xlookup set'!$A$1:$R$1239,18,FALSE)),"")</f>
        <v/>
      </c>
    </row>
    <row r="644" spans="1:17">
      <c r="A644" t="str">
        <f>IFERROR(VLOOKUP('Xlookup set'!$S644,'Xlookup set'!$A$1:$R$1239,2,FALSE),"")</f>
        <v/>
      </c>
      <c r="B644" t="str">
        <f>IF(I644&lt;&gt;"",ドッグキャリー!$I$2,"")</f>
        <v/>
      </c>
      <c r="C644" t="str">
        <f t="shared" si="22"/>
        <v/>
      </c>
      <c r="D644" t="str">
        <f t="shared" si="23"/>
        <v/>
      </c>
      <c r="H644" s="74" t="str">
        <f>IFERROR(IF(VLOOKUP('Xlookup set'!$S644,'Xlookup set'!$A$1:$R$1239,9,FALSE)=0,"",VLOOKUP('Xlookup set'!$S644,'Xlookup set'!$A$1:$R$1239,9,FALSE)),"")</f>
        <v/>
      </c>
      <c r="I644" t="str">
        <f>IFERROR(IF(VLOOKUP('Xlookup set'!$S644,'Xlookup set'!$A$1:$R$1239,10,FALSE)=0,"",VLOOKUP('Xlookup set'!$S644,'Xlookup set'!$A$1:$R$1239,10,FALSE)),"")</f>
        <v/>
      </c>
      <c r="J644" t="str">
        <f>IFERROR(IF(VLOOKUP('Xlookup set'!$S683,'Xlookup set'!$A$1:$R$1239,11,FALSE)=0,"",VLOOKUP('Xlookup set'!$S683,'Xlookup set'!$A$1:$R$1239,11,FALSE)),"")</f>
        <v/>
      </c>
      <c r="K644" t="str">
        <f>IFERROR(IF(VLOOKUP('Xlookup set'!$S683,'Xlookup set'!$A$1:$R$1239,12,FALSE)=0,"",VLOOKUP('Xlookup set'!$S683,'Xlookup set'!$A$1:$R$1239,12,FALSE)),"")</f>
        <v/>
      </c>
      <c r="L644" t="str">
        <f>IFERROR(IF(VLOOKUP('Xlookup set'!$S683,'Xlookup set'!$A$1:$R$1239,13,FALSE)=0,"",VLOOKUP('Xlookup set'!$S683,'Xlookup set'!$A$1:$R$1239,13,FALSE)),"")</f>
        <v/>
      </c>
      <c r="M644" t="str">
        <f>IFERROR(IF(VLOOKUP('Xlookup set'!$S683,'Xlookup set'!$A$1:$R$1239,14,FALSE)=0,"",VLOOKUP('Xlookup set'!$S683,'Xlookup set'!$A$1:$R$1239,14,FALSE)),"")</f>
        <v/>
      </c>
      <c r="N644" t="str">
        <f>IFERROR(IF(VLOOKUP('Xlookup set'!$S683,'Xlookup set'!$A$1:$R$1239,15,FALSE)=0,"",VLOOKUP('Xlookup set'!$S683,'Xlookup set'!$A$1:$R$1239,15,FALSE)),"")</f>
        <v/>
      </c>
      <c r="O644" t="str">
        <f>IFERROR(IF(VLOOKUP('Xlookup set'!$S683,'Xlookup set'!$A$1:$R$1239,16,FALSE)=0,"",VLOOKUP('Xlookup set'!$S683,'Xlookup set'!$A$1:$R$1239,16,FALSE)),"")</f>
        <v/>
      </c>
      <c r="P644" t="str">
        <f t="array" aca="1" ref="P644" ca="1">IFERROR(Y2IF(VLOOKUP('Xlookup set'!$S683,'Xlookup set'!$A$1:$R$1239,17,FALSE)=0,"",VLOOKUP('Xlookup set'!$S683,'Xlookup set'!$A$1:$R$1239,17,FALSE)),"")</f>
        <v/>
      </c>
      <c r="Q644" t="str">
        <f>IFERROR(IF(VLOOKUP('Xlookup set'!$S683,'Xlookup set'!$A$1:$R$1239,18,FALSE)=0,"",VLOOKUP('Xlookup set'!$S683,'Xlookup set'!$A$1:$R$1239,18,FALSE)),"")</f>
        <v/>
      </c>
    </row>
    <row r="645" spans="1:17">
      <c r="A645" t="str">
        <f>IFERROR(VLOOKUP('Xlookup set'!$S645,'Xlookup set'!$A$1:$R$1239,2,FALSE),"")</f>
        <v/>
      </c>
      <c r="B645" t="str">
        <f>IF(I645&lt;&gt;"",ドッグキャリー!$I$2,"")</f>
        <v/>
      </c>
      <c r="C645" t="str">
        <f t="shared" si="22"/>
        <v/>
      </c>
      <c r="D645" t="str">
        <f t="shared" si="23"/>
        <v/>
      </c>
      <c r="H645" s="74" t="str">
        <f>IFERROR(IF(VLOOKUP('Xlookup set'!$S645,'Xlookup set'!$A$1:$R$1239,9,FALSE)=0,"",VLOOKUP('Xlookup set'!$S645,'Xlookup set'!$A$1:$R$1239,9,FALSE)),"")</f>
        <v/>
      </c>
      <c r="I645" t="str">
        <f>IFERROR(IF(VLOOKUP('Xlookup set'!$S645,'Xlookup set'!$A$1:$R$1239,10,FALSE)=0,"",VLOOKUP('Xlookup set'!$S645,'Xlookup set'!$A$1:$R$1239,10,FALSE)),"")</f>
        <v/>
      </c>
      <c r="J645" t="str">
        <f>IFERROR(IF(VLOOKUP('Xlookup set'!$S684,'Xlookup set'!$A$1:$R$1239,11,FALSE)=0,"",VLOOKUP('Xlookup set'!$S684,'Xlookup set'!$A$1:$R$1239,11,FALSE)),"")</f>
        <v/>
      </c>
      <c r="K645" t="str">
        <f>IFERROR(IF(VLOOKUP('Xlookup set'!$S684,'Xlookup set'!$A$1:$R$1239,12,FALSE)=0,"",VLOOKUP('Xlookup set'!$S684,'Xlookup set'!$A$1:$R$1239,12,FALSE)),"")</f>
        <v/>
      </c>
      <c r="L645" t="str">
        <f>IFERROR(IF(VLOOKUP('Xlookup set'!$S684,'Xlookup set'!$A$1:$R$1239,13,FALSE)=0,"",VLOOKUP('Xlookup set'!$S684,'Xlookup set'!$A$1:$R$1239,13,FALSE)),"")</f>
        <v/>
      </c>
      <c r="M645" t="str">
        <f>IFERROR(IF(VLOOKUP('Xlookup set'!$S684,'Xlookup set'!$A$1:$R$1239,14,FALSE)=0,"",VLOOKUP('Xlookup set'!$S684,'Xlookup set'!$A$1:$R$1239,14,FALSE)),"")</f>
        <v/>
      </c>
      <c r="N645" t="str">
        <f>IFERROR(IF(VLOOKUP('Xlookup set'!$S684,'Xlookup set'!$A$1:$R$1239,15,FALSE)=0,"",VLOOKUP('Xlookup set'!$S684,'Xlookup set'!$A$1:$R$1239,15,FALSE)),"")</f>
        <v/>
      </c>
      <c r="O645" t="str">
        <f>IFERROR(IF(VLOOKUP('Xlookup set'!$S684,'Xlookup set'!$A$1:$R$1239,16,FALSE)=0,"",VLOOKUP('Xlookup set'!$S684,'Xlookup set'!$A$1:$R$1239,16,FALSE)),"")</f>
        <v/>
      </c>
      <c r="P645" t="str">
        <f t="array" aca="1" ref="P645" ca="1">IFERROR(Y2IF(VLOOKUP('Xlookup set'!$S684,'Xlookup set'!$A$1:$R$1239,17,FALSE)=0,"",VLOOKUP('Xlookup set'!$S684,'Xlookup set'!$A$1:$R$1239,17,FALSE)),"")</f>
        <v/>
      </c>
      <c r="Q645" t="str">
        <f>IFERROR(IF(VLOOKUP('Xlookup set'!$S684,'Xlookup set'!$A$1:$R$1239,18,FALSE)=0,"",VLOOKUP('Xlookup set'!$S684,'Xlookup set'!$A$1:$R$1239,18,FALSE)),"")</f>
        <v/>
      </c>
    </row>
    <row r="646" spans="1:17">
      <c r="A646" t="str">
        <f>IFERROR(VLOOKUP('Xlookup set'!$S646,'Xlookup set'!$A$1:$R$1239,2,FALSE),"")</f>
        <v/>
      </c>
      <c r="B646" t="str">
        <f>IF(I646&lt;&gt;"",ドッグキャリー!$I$2,"")</f>
        <v/>
      </c>
      <c r="C646" t="str">
        <f t="shared" si="22"/>
        <v/>
      </c>
      <c r="D646" t="str">
        <f t="shared" si="23"/>
        <v/>
      </c>
      <c r="H646" s="74" t="str">
        <f>IFERROR(IF(VLOOKUP('Xlookup set'!$S646,'Xlookup set'!$A$1:$R$1239,9,FALSE)=0,"",VLOOKUP('Xlookup set'!$S646,'Xlookup set'!$A$1:$R$1239,9,FALSE)),"")</f>
        <v/>
      </c>
      <c r="I646" t="str">
        <f>IFERROR(IF(VLOOKUP('Xlookup set'!$S646,'Xlookup set'!$A$1:$R$1239,10,FALSE)=0,"",VLOOKUP('Xlookup set'!$S646,'Xlookup set'!$A$1:$R$1239,10,FALSE)),"")</f>
        <v/>
      </c>
      <c r="J646" t="str">
        <f>IFERROR(IF(VLOOKUP('Xlookup set'!$S685,'Xlookup set'!$A$1:$R$1239,11,FALSE)=0,"",VLOOKUP('Xlookup set'!$S685,'Xlookup set'!$A$1:$R$1239,11,FALSE)),"")</f>
        <v/>
      </c>
      <c r="K646" t="str">
        <f>IFERROR(IF(VLOOKUP('Xlookup set'!$S685,'Xlookup set'!$A$1:$R$1239,12,FALSE)=0,"",VLOOKUP('Xlookup set'!$S685,'Xlookup set'!$A$1:$R$1239,12,FALSE)),"")</f>
        <v/>
      </c>
      <c r="L646" t="str">
        <f>IFERROR(IF(VLOOKUP('Xlookup set'!$S685,'Xlookup set'!$A$1:$R$1239,13,FALSE)=0,"",VLOOKUP('Xlookup set'!$S685,'Xlookup set'!$A$1:$R$1239,13,FALSE)),"")</f>
        <v/>
      </c>
      <c r="M646" t="str">
        <f>IFERROR(IF(VLOOKUP('Xlookup set'!$S685,'Xlookup set'!$A$1:$R$1239,14,FALSE)=0,"",VLOOKUP('Xlookup set'!$S685,'Xlookup set'!$A$1:$R$1239,14,FALSE)),"")</f>
        <v/>
      </c>
      <c r="N646" t="str">
        <f>IFERROR(IF(VLOOKUP('Xlookup set'!$S685,'Xlookup set'!$A$1:$R$1239,15,FALSE)=0,"",VLOOKUP('Xlookup set'!$S685,'Xlookup set'!$A$1:$R$1239,15,FALSE)),"")</f>
        <v/>
      </c>
      <c r="O646" t="str">
        <f>IFERROR(IF(VLOOKUP('Xlookup set'!$S685,'Xlookup set'!$A$1:$R$1239,16,FALSE)=0,"",VLOOKUP('Xlookup set'!$S685,'Xlookup set'!$A$1:$R$1239,16,FALSE)),"")</f>
        <v/>
      </c>
      <c r="P646" t="str">
        <f t="array" aca="1" ref="P646" ca="1">IFERROR(Y2IF(VLOOKUP('Xlookup set'!$S685,'Xlookup set'!$A$1:$R$1239,17,FALSE)=0,"",VLOOKUP('Xlookup set'!$S685,'Xlookup set'!$A$1:$R$1239,17,FALSE)),"")</f>
        <v/>
      </c>
      <c r="Q646" t="str">
        <f>IFERROR(IF(VLOOKUP('Xlookup set'!$S685,'Xlookup set'!$A$1:$R$1239,18,FALSE)=0,"",VLOOKUP('Xlookup set'!$S685,'Xlookup set'!$A$1:$R$1239,18,FALSE)),"")</f>
        <v/>
      </c>
    </row>
    <row r="647" spans="1:17">
      <c r="A647" t="str">
        <f>IFERROR(VLOOKUP('Xlookup set'!$S647,'Xlookup set'!$A$1:$R$1239,2,FALSE),"")</f>
        <v/>
      </c>
      <c r="B647" t="str">
        <f>IF(I647&lt;&gt;"",ドッグキャリー!$I$2,"")</f>
        <v/>
      </c>
      <c r="C647" t="str">
        <f t="shared" si="22"/>
        <v/>
      </c>
      <c r="D647" t="str">
        <f t="shared" si="23"/>
        <v/>
      </c>
      <c r="H647" s="74" t="str">
        <f>IFERROR(IF(VLOOKUP('Xlookup set'!$S647,'Xlookup set'!$A$1:$R$1239,9,FALSE)=0,"",VLOOKUP('Xlookup set'!$S647,'Xlookup set'!$A$1:$R$1239,9,FALSE)),"")</f>
        <v/>
      </c>
      <c r="I647" t="str">
        <f>IFERROR(IF(VLOOKUP('Xlookup set'!$S647,'Xlookup set'!$A$1:$R$1239,10,FALSE)=0,"",VLOOKUP('Xlookup set'!$S647,'Xlookup set'!$A$1:$R$1239,10,FALSE)),"")</f>
        <v/>
      </c>
      <c r="J647" t="str">
        <f>IFERROR(IF(VLOOKUP('Xlookup set'!$S686,'Xlookup set'!$A$1:$R$1239,11,FALSE)=0,"",VLOOKUP('Xlookup set'!$S686,'Xlookup set'!$A$1:$R$1239,11,FALSE)),"")</f>
        <v/>
      </c>
      <c r="K647" t="str">
        <f>IFERROR(IF(VLOOKUP('Xlookup set'!$S686,'Xlookup set'!$A$1:$R$1239,12,FALSE)=0,"",VLOOKUP('Xlookup set'!$S686,'Xlookup set'!$A$1:$R$1239,12,FALSE)),"")</f>
        <v/>
      </c>
      <c r="L647" t="str">
        <f>IFERROR(IF(VLOOKUP('Xlookup set'!$S686,'Xlookup set'!$A$1:$R$1239,13,FALSE)=0,"",VLOOKUP('Xlookup set'!$S686,'Xlookup set'!$A$1:$R$1239,13,FALSE)),"")</f>
        <v/>
      </c>
      <c r="M647" t="str">
        <f>IFERROR(IF(VLOOKUP('Xlookup set'!$S686,'Xlookup set'!$A$1:$R$1239,14,FALSE)=0,"",VLOOKUP('Xlookup set'!$S686,'Xlookup set'!$A$1:$R$1239,14,FALSE)),"")</f>
        <v/>
      </c>
      <c r="N647" t="str">
        <f>IFERROR(IF(VLOOKUP('Xlookup set'!$S686,'Xlookup set'!$A$1:$R$1239,15,FALSE)=0,"",VLOOKUP('Xlookup set'!$S686,'Xlookup set'!$A$1:$R$1239,15,FALSE)),"")</f>
        <v/>
      </c>
      <c r="O647" t="str">
        <f>IFERROR(IF(VLOOKUP('Xlookup set'!$S686,'Xlookup set'!$A$1:$R$1239,16,FALSE)=0,"",VLOOKUP('Xlookup set'!$S686,'Xlookup set'!$A$1:$R$1239,16,FALSE)),"")</f>
        <v/>
      </c>
      <c r="P647" t="str">
        <f t="array" aca="1" ref="P647" ca="1">IFERROR(Y2IF(VLOOKUP('Xlookup set'!$S686,'Xlookup set'!$A$1:$R$1239,17,FALSE)=0,"",VLOOKUP('Xlookup set'!$S686,'Xlookup set'!$A$1:$R$1239,17,FALSE)),"")</f>
        <v/>
      </c>
      <c r="Q647" t="str">
        <f>IFERROR(IF(VLOOKUP('Xlookup set'!$S686,'Xlookup set'!$A$1:$R$1239,18,FALSE)=0,"",VLOOKUP('Xlookup set'!$S686,'Xlookup set'!$A$1:$R$1239,18,FALSE)),"")</f>
        <v/>
      </c>
    </row>
    <row r="648" spans="1:17">
      <c r="A648" t="str">
        <f>IFERROR(VLOOKUP('Xlookup set'!$S648,'Xlookup set'!$A$1:$R$1239,2,FALSE),"")</f>
        <v/>
      </c>
      <c r="B648" t="str">
        <f>IF(I648&lt;&gt;"",ドッグキャリー!$I$2,"")</f>
        <v/>
      </c>
      <c r="C648" t="str">
        <f t="shared" si="22"/>
        <v/>
      </c>
      <c r="D648" t="str">
        <f t="shared" si="23"/>
        <v/>
      </c>
      <c r="H648" s="74" t="str">
        <f>IFERROR(IF(VLOOKUP('Xlookup set'!$S648,'Xlookup set'!$A$1:$R$1239,9,FALSE)=0,"",VLOOKUP('Xlookup set'!$S648,'Xlookup set'!$A$1:$R$1239,9,FALSE)),"")</f>
        <v/>
      </c>
      <c r="I648" t="str">
        <f>IFERROR(IF(VLOOKUP('Xlookup set'!$S648,'Xlookup set'!$A$1:$R$1239,10,FALSE)=0,"",VLOOKUP('Xlookup set'!$S648,'Xlookup set'!$A$1:$R$1239,10,FALSE)),"")</f>
        <v/>
      </c>
      <c r="J648" t="str">
        <f>IFERROR(IF(VLOOKUP('Xlookup set'!$S687,'Xlookup set'!$A$1:$R$1239,11,FALSE)=0,"",VLOOKUP('Xlookup set'!$S687,'Xlookup set'!$A$1:$R$1239,11,FALSE)),"")</f>
        <v/>
      </c>
      <c r="K648" t="str">
        <f>IFERROR(IF(VLOOKUP('Xlookup set'!$S687,'Xlookup set'!$A$1:$R$1239,12,FALSE)=0,"",VLOOKUP('Xlookup set'!$S687,'Xlookup set'!$A$1:$R$1239,12,FALSE)),"")</f>
        <v/>
      </c>
      <c r="L648" t="str">
        <f>IFERROR(IF(VLOOKUP('Xlookup set'!$S687,'Xlookup set'!$A$1:$R$1239,13,FALSE)=0,"",VLOOKUP('Xlookup set'!$S687,'Xlookup set'!$A$1:$R$1239,13,FALSE)),"")</f>
        <v/>
      </c>
      <c r="M648" t="str">
        <f>IFERROR(IF(VLOOKUP('Xlookup set'!$S687,'Xlookup set'!$A$1:$R$1239,14,FALSE)=0,"",VLOOKUP('Xlookup set'!$S687,'Xlookup set'!$A$1:$R$1239,14,FALSE)),"")</f>
        <v/>
      </c>
      <c r="N648" t="str">
        <f>IFERROR(IF(VLOOKUP('Xlookup set'!$S687,'Xlookup set'!$A$1:$R$1239,15,FALSE)=0,"",VLOOKUP('Xlookup set'!$S687,'Xlookup set'!$A$1:$R$1239,15,FALSE)),"")</f>
        <v/>
      </c>
      <c r="O648" t="str">
        <f>IFERROR(IF(VLOOKUP('Xlookup set'!$S687,'Xlookup set'!$A$1:$R$1239,16,FALSE)=0,"",VLOOKUP('Xlookup set'!$S687,'Xlookup set'!$A$1:$R$1239,16,FALSE)),"")</f>
        <v/>
      </c>
      <c r="P648" t="str">
        <f t="array" aca="1" ref="P648" ca="1">IFERROR(Y2IF(VLOOKUP('Xlookup set'!$S687,'Xlookup set'!$A$1:$R$1239,17,FALSE)=0,"",VLOOKUP('Xlookup set'!$S687,'Xlookup set'!$A$1:$R$1239,17,FALSE)),"")</f>
        <v/>
      </c>
      <c r="Q648" t="str">
        <f>IFERROR(IF(VLOOKUP('Xlookup set'!$S687,'Xlookup set'!$A$1:$R$1239,18,FALSE)=0,"",VLOOKUP('Xlookup set'!$S687,'Xlookup set'!$A$1:$R$1239,18,FALSE)),"")</f>
        <v/>
      </c>
    </row>
    <row r="649" spans="1:17">
      <c r="A649" t="str">
        <f>IFERROR(VLOOKUP('Xlookup set'!$S649,'Xlookup set'!$A$1:$R$1239,2,FALSE),"")</f>
        <v/>
      </c>
      <c r="B649" t="str">
        <f>IF(I649&lt;&gt;"",ドッグキャリー!$I$2,"")</f>
        <v/>
      </c>
      <c r="C649" t="str">
        <f t="shared" si="22"/>
        <v/>
      </c>
      <c r="D649" t="str">
        <f t="shared" si="23"/>
        <v/>
      </c>
      <c r="H649" s="74" t="str">
        <f>IFERROR(IF(VLOOKUP('Xlookup set'!$S649,'Xlookup set'!$A$1:$R$1239,9,FALSE)=0,"",VLOOKUP('Xlookup set'!$S649,'Xlookup set'!$A$1:$R$1239,9,FALSE)),"")</f>
        <v/>
      </c>
      <c r="I649" t="str">
        <f>IFERROR(IF(VLOOKUP('Xlookup set'!$S649,'Xlookup set'!$A$1:$R$1239,10,FALSE)=0,"",VLOOKUP('Xlookup set'!$S649,'Xlookup set'!$A$1:$R$1239,10,FALSE)),"")</f>
        <v/>
      </c>
      <c r="J649" t="str">
        <f>IFERROR(IF(VLOOKUP('Xlookup set'!$S688,'Xlookup set'!$A$1:$R$1239,11,FALSE)=0,"",VLOOKUP('Xlookup set'!$S688,'Xlookup set'!$A$1:$R$1239,11,FALSE)),"")</f>
        <v/>
      </c>
      <c r="K649" t="str">
        <f>IFERROR(IF(VLOOKUP('Xlookup set'!$S688,'Xlookup set'!$A$1:$R$1239,12,FALSE)=0,"",VLOOKUP('Xlookup set'!$S688,'Xlookup set'!$A$1:$R$1239,12,FALSE)),"")</f>
        <v/>
      </c>
      <c r="L649" t="str">
        <f>IFERROR(IF(VLOOKUP('Xlookup set'!$S688,'Xlookup set'!$A$1:$R$1239,13,FALSE)=0,"",VLOOKUP('Xlookup set'!$S688,'Xlookup set'!$A$1:$R$1239,13,FALSE)),"")</f>
        <v/>
      </c>
      <c r="M649" t="str">
        <f>IFERROR(IF(VLOOKUP('Xlookup set'!$S688,'Xlookup set'!$A$1:$R$1239,14,FALSE)=0,"",VLOOKUP('Xlookup set'!$S688,'Xlookup set'!$A$1:$R$1239,14,FALSE)),"")</f>
        <v/>
      </c>
      <c r="N649" t="str">
        <f>IFERROR(IF(VLOOKUP('Xlookup set'!$S688,'Xlookup set'!$A$1:$R$1239,15,FALSE)=0,"",VLOOKUP('Xlookup set'!$S688,'Xlookup set'!$A$1:$R$1239,15,FALSE)),"")</f>
        <v/>
      </c>
      <c r="O649" t="str">
        <f>IFERROR(IF(VLOOKUP('Xlookup set'!$S688,'Xlookup set'!$A$1:$R$1239,16,FALSE)=0,"",VLOOKUP('Xlookup set'!$S688,'Xlookup set'!$A$1:$R$1239,16,FALSE)),"")</f>
        <v/>
      </c>
      <c r="P649" t="str">
        <f t="array" aca="1" ref="P649" ca="1">IFERROR(Y2IF(VLOOKUP('Xlookup set'!$S688,'Xlookup set'!$A$1:$R$1239,17,FALSE)=0,"",VLOOKUP('Xlookup set'!$S688,'Xlookup set'!$A$1:$R$1239,17,FALSE)),"")</f>
        <v/>
      </c>
      <c r="Q649" t="str">
        <f>IFERROR(IF(VLOOKUP('Xlookup set'!$S688,'Xlookup set'!$A$1:$R$1239,18,FALSE)=0,"",VLOOKUP('Xlookup set'!$S688,'Xlookup set'!$A$1:$R$1239,18,FALSE)),"")</f>
        <v/>
      </c>
    </row>
    <row r="650" spans="1:17">
      <c r="A650" t="str">
        <f>IFERROR(VLOOKUP('Xlookup set'!$S650,'Xlookup set'!$A$1:$R$1239,2,FALSE),"")</f>
        <v/>
      </c>
      <c r="B650" t="str">
        <f>IF(I650&lt;&gt;"",ドッグキャリー!$I$2,"")</f>
        <v/>
      </c>
      <c r="C650" t="str">
        <f t="shared" si="22"/>
        <v/>
      </c>
      <c r="D650" t="str">
        <f t="shared" si="23"/>
        <v/>
      </c>
      <c r="H650" s="74" t="str">
        <f>IFERROR(IF(VLOOKUP('Xlookup set'!$S650,'Xlookup set'!$A$1:$R$1239,9,FALSE)=0,"",VLOOKUP('Xlookup set'!$S650,'Xlookup set'!$A$1:$R$1239,9,FALSE)),"")</f>
        <v/>
      </c>
      <c r="I650" t="str">
        <f>IFERROR(IF(VLOOKUP('Xlookup set'!$S650,'Xlookup set'!$A$1:$R$1239,10,FALSE)=0,"",VLOOKUP('Xlookup set'!$S650,'Xlookup set'!$A$1:$R$1239,10,FALSE)),"")</f>
        <v/>
      </c>
      <c r="J650" t="str">
        <f>IFERROR(IF(VLOOKUP('Xlookup set'!$S689,'Xlookup set'!$A$1:$R$1239,11,FALSE)=0,"",VLOOKUP('Xlookup set'!$S689,'Xlookup set'!$A$1:$R$1239,11,FALSE)),"")</f>
        <v/>
      </c>
      <c r="K650" t="str">
        <f>IFERROR(IF(VLOOKUP('Xlookup set'!$S689,'Xlookup set'!$A$1:$R$1239,12,FALSE)=0,"",VLOOKUP('Xlookup set'!$S689,'Xlookup set'!$A$1:$R$1239,12,FALSE)),"")</f>
        <v/>
      </c>
      <c r="L650" t="str">
        <f>IFERROR(IF(VLOOKUP('Xlookup set'!$S689,'Xlookup set'!$A$1:$R$1239,13,FALSE)=0,"",VLOOKUP('Xlookup set'!$S689,'Xlookup set'!$A$1:$R$1239,13,FALSE)),"")</f>
        <v/>
      </c>
      <c r="M650" t="str">
        <f>IFERROR(IF(VLOOKUP('Xlookup set'!$S689,'Xlookup set'!$A$1:$R$1239,14,FALSE)=0,"",VLOOKUP('Xlookup set'!$S689,'Xlookup set'!$A$1:$R$1239,14,FALSE)),"")</f>
        <v/>
      </c>
      <c r="N650" t="str">
        <f>IFERROR(IF(VLOOKUP('Xlookup set'!$S689,'Xlookup set'!$A$1:$R$1239,15,FALSE)=0,"",VLOOKUP('Xlookup set'!$S689,'Xlookup set'!$A$1:$R$1239,15,FALSE)),"")</f>
        <v/>
      </c>
      <c r="O650" t="str">
        <f>IFERROR(IF(VLOOKUP('Xlookup set'!$S689,'Xlookup set'!$A$1:$R$1239,16,FALSE)=0,"",VLOOKUP('Xlookup set'!$S689,'Xlookup set'!$A$1:$R$1239,16,FALSE)),"")</f>
        <v/>
      </c>
      <c r="P650" t="str">
        <f t="array" aca="1" ref="P650" ca="1">IFERROR(Y2IF(VLOOKUP('Xlookup set'!$S689,'Xlookup set'!$A$1:$R$1239,17,FALSE)=0,"",VLOOKUP('Xlookup set'!$S689,'Xlookup set'!$A$1:$R$1239,17,FALSE)),"")</f>
        <v/>
      </c>
      <c r="Q650" t="str">
        <f>IFERROR(IF(VLOOKUP('Xlookup set'!$S689,'Xlookup set'!$A$1:$R$1239,18,FALSE)=0,"",VLOOKUP('Xlookup set'!$S689,'Xlookup set'!$A$1:$R$1239,18,FALSE)),"")</f>
        <v/>
      </c>
    </row>
    <row r="651" spans="1:17">
      <c r="A651" t="str">
        <f>IFERROR(VLOOKUP('Xlookup set'!$S651,'Xlookup set'!$A$1:$R$1239,2,FALSE),"")</f>
        <v/>
      </c>
      <c r="B651" t="str">
        <f>IF(I651&lt;&gt;"",ドッグキャリー!$I$2,"")</f>
        <v/>
      </c>
      <c r="C651" t="str">
        <f t="shared" si="22"/>
        <v/>
      </c>
      <c r="D651" t="str">
        <f t="shared" si="23"/>
        <v/>
      </c>
      <c r="H651" s="74" t="str">
        <f>IFERROR(IF(VLOOKUP('Xlookup set'!$S651,'Xlookup set'!$A$1:$R$1239,9,FALSE)=0,"",VLOOKUP('Xlookup set'!$S651,'Xlookup set'!$A$1:$R$1239,9,FALSE)),"")</f>
        <v/>
      </c>
      <c r="I651" t="str">
        <f>IFERROR(IF(VLOOKUP('Xlookup set'!$S651,'Xlookup set'!$A$1:$R$1239,10,FALSE)=0,"",VLOOKUP('Xlookup set'!$S651,'Xlookup set'!$A$1:$R$1239,10,FALSE)),"")</f>
        <v/>
      </c>
      <c r="J651" t="str">
        <f>IFERROR(IF(VLOOKUP('Xlookup set'!$S690,'Xlookup set'!$A$1:$R$1239,11,FALSE)=0,"",VLOOKUP('Xlookup set'!$S690,'Xlookup set'!$A$1:$R$1239,11,FALSE)),"")</f>
        <v/>
      </c>
      <c r="K651" t="str">
        <f>IFERROR(IF(VLOOKUP('Xlookup set'!$S690,'Xlookup set'!$A$1:$R$1239,12,FALSE)=0,"",VLOOKUP('Xlookup set'!$S690,'Xlookup set'!$A$1:$R$1239,12,FALSE)),"")</f>
        <v/>
      </c>
      <c r="L651" t="str">
        <f>IFERROR(IF(VLOOKUP('Xlookup set'!$S690,'Xlookup set'!$A$1:$R$1239,13,FALSE)=0,"",VLOOKUP('Xlookup set'!$S690,'Xlookup set'!$A$1:$R$1239,13,FALSE)),"")</f>
        <v/>
      </c>
      <c r="M651" t="str">
        <f>IFERROR(IF(VLOOKUP('Xlookup set'!$S690,'Xlookup set'!$A$1:$R$1239,14,FALSE)=0,"",VLOOKUP('Xlookup set'!$S690,'Xlookup set'!$A$1:$R$1239,14,FALSE)),"")</f>
        <v/>
      </c>
      <c r="N651" t="str">
        <f>IFERROR(IF(VLOOKUP('Xlookup set'!$S690,'Xlookup set'!$A$1:$R$1239,15,FALSE)=0,"",VLOOKUP('Xlookup set'!$S690,'Xlookup set'!$A$1:$R$1239,15,FALSE)),"")</f>
        <v/>
      </c>
      <c r="O651" t="str">
        <f>IFERROR(IF(VLOOKUP('Xlookup set'!$S690,'Xlookup set'!$A$1:$R$1239,16,FALSE)=0,"",VLOOKUP('Xlookup set'!$S690,'Xlookup set'!$A$1:$R$1239,16,FALSE)),"")</f>
        <v/>
      </c>
      <c r="P651" t="str">
        <f t="array" aca="1" ref="P651" ca="1">IFERROR(Y2IF(VLOOKUP('Xlookup set'!$S690,'Xlookup set'!$A$1:$R$1239,17,FALSE)=0,"",VLOOKUP('Xlookup set'!$S690,'Xlookup set'!$A$1:$R$1239,17,FALSE)),"")</f>
        <v/>
      </c>
      <c r="Q651" t="str">
        <f>IFERROR(IF(VLOOKUP('Xlookup set'!$S690,'Xlookup set'!$A$1:$R$1239,18,FALSE)=0,"",VLOOKUP('Xlookup set'!$S690,'Xlookup set'!$A$1:$R$1239,18,FALSE)),"")</f>
        <v/>
      </c>
    </row>
    <row r="652" spans="1:17">
      <c r="A652" t="str">
        <f>IFERROR(VLOOKUP('Xlookup set'!$S652,'Xlookup set'!$A$1:$R$1239,2,FALSE),"")</f>
        <v/>
      </c>
      <c r="B652" t="str">
        <f>IF(I652&lt;&gt;"",ドッグキャリー!$I$2,"")</f>
        <v/>
      </c>
      <c r="C652" t="str">
        <f t="shared" si="22"/>
        <v/>
      </c>
      <c r="D652" t="str">
        <f t="shared" si="23"/>
        <v/>
      </c>
      <c r="H652" s="74" t="str">
        <f>IFERROR(IF(VLOOKUP('Xlookup set'!$S652,'Xlookup set'!$A$1:$R$1239,9,FALSE)=0,"",VLOOKUP('Xlookup set'!$S652,'Xlookup set'!$A$1:$R$1239,9,FALSE)),"")</f>
        <v/>
      </c>
      <c r="I652" t="str">
        <f>IFERROR(IF(VLOOKUP('Xlookup set'!$S652,'Xlookup set'!$A$1:$R$1239,10,FALSE)=0,"",VLOOKUP('Xlookup set'!$S652,'Xlookup set'!$A$1:$R$1239,10,FALSE)),"")</f>
        <v/>
      </c>
      <c r="J652" t="str">
        <f>IFERROR(IF(VLOOKUP('Xlookup set'!$S691,'Xlookup set'!$A$1:$R$1239,11,FALSE)=0,"",VLOOKUP('Xlookup set'!$S691,'Xlookup set'!$A$1:$R$1239,11,FALSE)),"")</f>
        <v/>
      </c>
      <c r="K652" t="str">
        <f>IFERROR(IF(VLOOKUP('Xlookup set'!$S691,'Xlookup set'!$A$1:$R$1239,12,FALSE)=0,"",VLOOKUP('Xlookup set'!$S691,'Xlookup set'!$A$1:$R$1239,12,FALSE)),"")</f>
        <v/>
      </c>
      <c r="L652" t="str">
        <f>IFERROR(IF(VLOOKUP('Xlookup set'!$S691,'Xlookup set'!$A$1:$R$1239,13,FALSE)=0,"",VLOOKUP('Xlookup set'!$S691,'Xlookup set'!$A$1:$R$1239,13,FALSE)),"")</f>
        <v/>
      </c>
      <c r="M652" t="str">
        <f>IFERROR(IF(VLOOKUP('Xlookup set'!$S691,'Xlookup set'!$A$1:$R$1239,14,FALSE)=0,"",VLOOKUP('Xlookup set'!$S691,'Xlookup set'!$A$1:$R$1239,14,FALSE)),"")</f>
        <v/>
      </c>
      <c r="N652" t="str">
        <f>IFERROR(IF(VLOOKUP('Xlookup set'!$S691,'Xlookup set'!$A$1:$R$1239,15,FALSE)=0,"",VLOOKUP('Xlookup set'!$S691,'Xlookup set'!$A$1:$R$1239,15,FALSE)),"")</f>
        <v/>
      </c>
      <c r="O652" t="str">
        <f>IFERROR(IF(VLOOKUP('Xlookup set'!$S691,'Xlookup set'!$A$1:$R$1239,16,FALSE)=0,"",VLOOKUP('Xlookup set'!$S691,'Xlookup set'!$A$1:$R$1239,16,FALSE)),"")</f>
        <v/>
      </c>
      <c r="P652" t="str">
        <f t="array" aca="1" ref="P652" ca="1">IFERROR(Y2IF(VLOOKUP('Xlookup set'!$S691,'Xlookup set'!$A$1:$R$1239,17,FALSE)=0,"",VLOOKUP('Xlookup set'!$S691,'Xlookup set'!$A$1:$R$1239,17,FALSE)),"")</f>
        <v/>
      </c>
      <c r="Q652" t="str">
        <f>IFERROR(IF(VLOOKUP('Xlookup set'!$S691,'Xlookup set'!$A$1:$R$1239,18,FALSE)=0,"",VLOOKUP('Xlookup set'!$S691,'Xlookup set'!$A$1:$R$1239,18,FALSE)),"")</f>
        <v/>
      </c>
    </row>
    <row r="653" spans="1:17">
      <c r="A653" t="str">
        <f>IFERROR(VLOOKUP('Xlookup set'!$S653,'Xlookup set'!$A$1:$R$1239,2,FALSE),"")</f>
        <v/>
      </c>
      <c r="B653" t="str">
        <f>IF(I653&lt;&gt;"",ドッグキャリー!$I$2,"")</f>
        <v/>
      </c>
      <c r="C653" t="str">
        <f t="shared" si="22"/>
        <v/>
      </c>
      <c r="D653" t="str">
        <f t="shared" si="23"/>
        <v/>
      </c>
      <c r="H653" s="74" t="str">
        <f>IFERROR(IF(VLOOKUP('Xlookup set'!$S653,'Xlookup set'!$A$1:$R$1239,9,FALSE)=0,"",VLOOKUP('Xlookup set'!$S653,'Xlookup set'!$A$1:$R$1239,9,FALSE)),"")</f>
        <v/>
      </c>
      <c r="I653" t="str">
        <f>IFERROR(IF(VLOOKUP('Xlookup set'!$S653,'Xlookup set'!$A$1:$R$1239,10,FALSE)=0,"",VLOOKUP('Xlookup set'!$S653,'Xlookup set'!$A$1:$R$1239,10,FALSE)),"")</f>
        <v/>
      </c>
      <c r="J653" t="str">
        <f>IFERROR(IF(VLOOKUP('Xlookup set'!$S692,'Xlookup set'!$A$1:$R$1239,11,FALSE)=0,"",VLOOKUP('Xlookup set'!$S692,'Xlookup set'!$A$1:$R$1239,11,FALSE)),"")</f>
        <v/>
      </c>
      <c r="K653" t="str">
        <f>IFERROR(IF(VLOOKUP('Xlookup set'!$S692,'Xlookup set'!$A$1:$R$1239,12,FALSE)=0,"",VLOOKUP('Xlookup set'!$S692,'Xlookup set'!$A$1:$R$1239,12,FALSE)),"")</f>
        <v/>
      </c>
      <c r="L653" t="str">
        <f>IFERROR(IF(VLOOKUP('Xlookup set'!$S692,'Xlookup set'!$A$1:$R$1239,13,FALSE)=0,"",VLOOKUP('Xlookup set'!$S692,'Xlookup set'!$A$1:$R$1239,13,FALSE)),"")</f>
        <v/>
      </c>
      <c r="M653" t="str">
        <f>IFERROR(IF(VLOOKUP('Xlookup set'!$S692,'Xlookup set'!$A$1:$R$1239,14,FALSE)=0,"",VLOOKUP('Xlookup set'!$S692,'Xlookup set'!$A$1:$R$1239,14,FALSE)),"")</f>
        <v/>
      </c>
      <c r="N653" t="str">
        <f>IFERROR(IF(VLOOKUP('Xlookup set'!$S692,'Xlookup set'!$A$1:$R$1239,15,FALSE)=0,"",VLOOKUP('Xlookup set'!$S692,'Xlookup set'!$A$1:$R$1239,15,FALSE)),"")</f>
        <v/>
      </c>
      <c r="O653" t="str">
        <f>IFERROR(IF(VLOOKUP('Xlookup set'!$S692,'Xlookup set'!$A$1:$R$1239,16,FALSE)=0,"",VLOOKUP('Xlookup set'!$S692,'Xlookup set'!$A$1:$R$1239,16,FALSE)),"")</f>
        <v/>
      </c>
      <c r="P653" t="str">
        <f t="array" aca="1" ref="P653" ca="1">IFERROR(Y2IF(VLOOKUP('Xlookup set'!$S692,'Xlookup set'!$A$1:$R$1239,17,FALSE)=0,"",VLOOKUP('Xlookup set'!$S692,'Xlookup set'!$A$1:$R$1239,17,FALSE)),"")</f>
        <v/>
      </c>
      <c r="Q653" t="str">
        <f>IFERROR(IF(VLOOKUP('Xlookup set'!$S692,'Xlookup set'!$A$1:$R$1239,18,FALSE)=0,"",VLOOKUP('Xlookup set'!$S692,'Xlookup set'!$A$1:$R$1239,18,FALSE)),"")</f>
        <v/>
      </c>
    </row>
    <row r="654" spans="1:17">
      <c r="A654" t="str">
        <f>IFERROR(VLOOKUP('Xlookup set'!$S654,'Xlookup set'!$A$1:$R$1239,2,FALSE),"")</f>
        <v/>
      </c>
      <c r="B654" t="str">
        <f>IF(I654&lt;&gt;"",ドッグキャリー!$I$2,"")</f>
        <v/>
      </c>
      <c r="C654" t="str">
        <f t="shared" si="22"/>
        <v/>
      </c>
      <c r="D654" t="str">
        <f t="shared" si="23"/>
        <v/>
      </c>
      <c r="H654" s="74" t="str">
        <f>IFERROR(IF(VLOOKUP('Xlookup set'!$S654,'Xlookup set'!$A$1:$R$1239,9,FALSE)=0,"",VLOOKUP('Xlookup set'!$S654,'Xlookup set'!$A$1:$R$1239,9,FALSE)),"")</f>
        <v/>
      </c>
      <c r="I654" t="str">
        <f>IFERROR(IF(VLOOKUP('Xlookup set'!$S654,'Xlookup set'!$A$1:$R$1239,10,FALSE)=0,"",VLOOKUP('Xlookup set'!$S654,'Xlookup set'!$A$1:$R$1239,10,FALSE)),"")</f>
        <v/>
      </c>
      <c r="J654" t="str">
        <f>IFERROR(IF(VLOOKUP('Xlookup set'!$S693,'Xlookup set'!$A$1:$R$1239,11,FALSE)=0,"",VLOOKUP('Xlookup set'!$S693,'Xlookup set'!$A$1:$R$1239,11,FALSE)),"")</f>
        <v/>
      </c>
      <c r="K654" t="str">
        <f>IFERROR(IF(VLOOKUP('Xlookup set'!$S693,'Xlookup set'!$A$1:$R$1239,12,FALSE)=0,"",VLOOKUP('Xlookup set'!$S693,'Xlookup set'!$A$1:$R$1239,12,FALSE)),"")</f>
        <v/>
      </c>
      <c r="L654" t="str">
        <f>IFERROR(IF(VLOOKUP('Xlookup set'!$S693,'Xlookup set'!$A$1:$R$1239,13,FALSE)=0,"",VLOOKUP('Xlookup set'!$S693,'Xlookup set'!$A$1:$R$1239,13,FALSE)),"")</f>
        <v/>
      </c>
      <c r="M654" t="str">
        <f>IFERROR(IF(VLOOKUP('Xlookup set'!$S693,'Xlookup set'!$A$1:$R$1239,14,FALSE)=0,"",VLOOKUP('Xlookup set'!$S693,'Xlookup set'!$A$1:$R$1239,14,FALSE)),"")</f>
        <v/>
      </c>
      <c r="N654" t="str">
        <f>IFERROR(IF(VLOOKUP('Xlookup set'!$S693,'Xlookup set'!$A$1:$R$1239,15,FALSE)=0,"",VLOOKUP('Xlookup set'!$S693,'Xlookup set'!$A$1:$R$1239,15,FALSE)),"")</f>
        <v/>
      </c>
      <c r="O654" t="str">
        <f>IFERROR(IF(VLOOKUP('Xlookup set'!$S693,'Xlookup set'!$A$1:$R$1239,16,FALSE)=0,"",VLOOKUP('Xlookup set'!$S693,'Xlookup set'!$A$1:$R$1239,16,FALSE)),"")</f>
        <v/>
      </c>
      <c r="P654" t="str">
        <f t="array" aca="1" ref="P654" ca="1">IFERROR(Y2IF(VLOOKUP('Xlookup set'!$S693,'Xlookup set'!$A$1:$R$1239,17,FALSE)=0,"",VLOOKUP('Xlookup set'!$S693,'Xlookup set'!$A$1:$R$1239,17,FALSE)),"")</f>
        <v/>
      </c>
      <c r="Q654" t="str">
        <f>IFERROR(IF(VLOOKUP('Xlookup set'!$S693,'Xlookup set'!$A$1:$R$1239,18,FALSE)=0,"",VLOOKUP('Xlookup set'!$S693,'Xlookup set'!$A$1:$R$1239,18,FALSE)),"")</f>
        <v/>
      </c>
    </row>
    <row r="655" spans="1:17">
      <c r="A655" t="str">
        <f>IFERROR(VLOOKUP('Xlookup set'!$S655,'Xlookup set'!$A$1:$R$1239,2,FALSE),"")</f>
        <v/>
      </c>
      <c r="B655" t="str">
        <f>IF(I655&lt;&gt;"",ドッグキャリー!$I$2,"")</f>
        <v/>
      </c>
      <c r="C655" t="str">
        <f t="shared" si="22"/>
        <v/>
      </c>
      <c r="D655" t="str">
        <f t="shared" si="23"/>
        <v/>
      </c>
      <c r="H655" s="74" t="str">
        <f>IFERROR(IF(VLOOKUP('Xlookup set'!$S655,'Xlookup set'!$A$1:$R$1239,9,FALSE)=0,"",VLOOKUP('Xlookup set'!$S655,'Xlookup set'!$A$1:$R$1239,9,FALSE)),"")</f>
        <v/>
      </c>
      <c r="I655" t="str">
        <f>IFERROR(IF(VLOOKUP('Xlookup set'!$S655,'Xlookup set'!$A$1:$R$1239,10,FALSE)=0,"",VLOOKUP('Xlookup set'!$S655,'Xlookup set'!$A$1:$R$1239,10,FALSE)),"")</f>
        <v/>
      </c>
      <c r="J655" t="str">
        <f>IFERROR(IF(VLOOKUP('Xlookup set'!$S694,'Xlookup set'!$A$1:$R$1239,11,FALSE)=0,"",VLOOKUP('Xlookup set'!$S694,'Xlookup set'!$A$1:$R$1239,11,FALSE)),"")</f>
        <v/>
      </c>
      <c r="K655" t="str">
        <f>IFERROR(IF(VLOOKUP('Xlookup set'!$S694,'Xlookup set'!$A$1:$R$1239,12,FALSE)=0,"",VLOOKUP('Xlookup set'!$S694,'Xlookup set'!$A$1:$R$1239,12,FALSE)),"")</f>
        <v/>
      </c>
      <c r="L655" t="str">
        <f>IFERROR(IF(VLOOKUP('Xlookup set'!$S694,'Xlookup set'!$A$1:$R$1239,13,FALSE)=0,"",VLOOKUP('Xlookup set'!$S694,'Xlookup set'!$A$1:$R$1239,13,FALSE)),"")</f>
        <v/>
      </c>
      <c r="M655" t="str">
        <f>IFERROR(IF(VLOOKUP('Xlookup set'!$S694,'Xlookup set'!$A$1:$R$1239,14,FALSE)=0,"",VLOOKUP('Xlookup set'!$S694,'Xlookup set'!$A$1:$R$1239,14,FALSE)),"")</f>
        <v/>
      </c>
      <c r="N655" t="str">
        <f>IFERROR(IF(VLOOKUP('Xlookup set'!$S694,'Xlookup set'!$A$1:$R$1239,15,FALSE)=0,"",VLOOKUP('Xlookup set'!$S694,'Xlookup set'!$A$1:$R$1239,15,FALSE)),"")</f>
        <v/>
      </c>
      <c r="O655" t="str">
        <f>IFERROR(IF(VLOOKUP('Xlookup set'!$S694,'Xlookup set'!$A$1:$R$1239,16,FALSE)=0,"",VLOOKUP('Xlookup set'!$S694,'Xlookup set'!$A$1:$R$1239,16,FALSE)),"")</f>
        <v/>
      </c>
      <c r="P655" t="str">
        <f t="array" aca="1" ref="P655" ca="1">IFERROR(Y2IF(VLOOKUP('Xlookup set'!$S694,'Xlookup set'!$A$1:$R$1239,17,FALSE)=0,"",VLOOKUP('Xlookup set'!$S694,'Xlookup set'!$A$1:$R$1239,17,FALSE)),"")</f>
        <v/>
      </c>
      <c r="Q655" t="str">
        <f>IFERROR(IF(VLOOKUP('Xlookup set'!$S694,'Xlookup set'!$A$1:$R$1239,18,FALSE)=0,"",VLOOKUP('Xlookup set'!$S694,'Xlookup set'!$A$1:$R$1239,18,FALSE)),"")</f>
        <v/>
      </c>
    </row>
    <row r="656" spans="1:17">
      <c r="A656" t="str">
        <f>IFERROR(VLOOKUP('Xlookup set'!$S656,'Xlookup set'!$A$1:$R$1239,2,FALSE),"")</f>
        <v/>
      </c>
      <c r="B656" t="str">
        <f>IF(I656&lt;&gt;"",ドッグキャリー!$I$2,"")</f>
        <v/>
      </c>
      <c r="C656" t="str">
        <f t="shared" si="22"/>
        <v/>
      </c>
      <c r="D656" t="str">
        <f t="shared" si="23"/>
        <v/>
      </c>
      <c r="H656" s="74" t="str">
        <f>IFERROR(IF(VLOOKUP('Xlookup set'!$S656,'Xlookup set'!$A$1:$R$1239,9,FALSE)=0,"",VLOOKUP('Xlookup set'!$S656,'Xlookup set'!$A$1:$R$1239,9,FALSE)),"")</f>
        <v/>
      </c>
      <c r="I656" t="str">
        <f>IFERROR(IF(VLOOKUP('Xlookup set'!$S656,'Xlookup set'!$A$1:$R$1239,10,FALSE)=0,"",VLOOKUP('Xlookup set'!$S656,'Xlookup set'!$A$1:$R$1239,10,FALSE)),"")</f>
        <v/>
      </c>
      <c r="J656" t="str">
        <f>IFERROR(IF(VLOOKUP('Xlookup set'!$S695,'Xlookup set'!$A$1:$R$1239,11,FALSE)=0,"",VLOOKUP('Xlookup set'!$S695,'Xlookup set'!$A$1:$R$1239,11,FALSE)),"")</f>
        <v/>
      </c>
      <c r="K656" t="str">
        <f>IFERROR(IF(VLOOKUP('Xlookup set'!$S695,'Xlookup set'!$A$1:$R$1239,12,FALSE)=0,"",VLOOKUP('Xlookup set'!$S695,'Xlookup set'!$A$1:$R$1239,12,FALSE)),"")</f>
        <v/>
      </c>
      <c r="L656" t="str">
        <f>IFERROR(IF(VLOOKUP('Xlookup set'!$S695,'Xlookup set'!$A$1:$R$1239,13,FALSE)=0,"",VLOOKUP('Xlookup set'!$S695,'Xlookup set'!$A$1:$R$1239,13,FALSE)),"")</f>
        <v/>
      </c>
      <c r="M656" t="str">
        <f>IFERROR(IF(VLOOKUP('Xlookup set'!$S695,'Xlookup set'!$A$1:$R$1239,14,FALSE)=0,"",VLOOKUP('Xlookup set'!$S695,'Xlookup set'!$A$1:$R$1239,14,FALSE)),"")</f>
        <v/>
      </c>
      <c r="N656" t="str">
        <f>IFERROR(IF(VLOOKUP('Xlookup set'!$S695,'Xlookup set'!$A$1:$R$1239,15,FALSE)=0,"",VLOOKUP('Xlookup set'!$S695,'Xlookup set'!$A$1:$R$1239,15,FALSE)),"")</f>
        <v/>
      </c>
      <c r="O656" t="str">
        <f>IFERROR(IF(VLOOKUP('Xlookup set'!$S695,'Xlookup set'!$A$1:$R$1239,16,FALSE)=0,"",VLOOKUP('Xlookup set'!$S695,'Xlookup set'!$A$1:$R$1239,16,FALSE)),"")</f>
        <v/>
      </c>
      <c r="P656" t="str">
        <f t="array" aca="1" ref="P656" ca="1">IFERROR(Y2IF(VLOOKUP('Xlookup set'!$S695,'Xlookup set'!$A$1:$R$1239,17,FALSE)=0,"",VLOOKUP('Xlookup set'!$S695,'Xlookup set'!$A$1:$R$1239,17,FALSE)),"")</f>
        <v/>
      </c>
      <c r="Q656" t="str">
        <f>IFERROR(IF(VLOOKUP('Xlookup set'!$S695,'Xlookup set'!$A$1:$R$1239,18,FALSE)=0,"",VLOOKUP('Xlookup set'!$S695,'Xlookup set'!$A$1:$R$1239,18,FALSE)),"")</f>
        <v/>
      </c>
    </row>
    <row r="657" spans="1:17">
      <c r="A657" t="str">
        <f>IFERROR(VLOOKUP('Xlookup set'!$S657,'Xlookup set'!$A$1:$R$1239,2,FALSE),"")</f>
        <v/>
      </c>
      <c r="B657" t="str">
        <f>IF(I657&lt;&gt;"",ドッグキャリー!$I$2,"")</f>
        <v/>
      </c>
      <c r="C657" t="str">
        <f t="shared" si="22"/>
        <v/>
      </c>
      <c r="D657" t="str">
        <f t="shared" si="23"/>
        <v/>
      </c>
      <c r="H657" s="74" t="str">
        <f>IFERROR(IF(VLOOKUP('Xlookup set'!$S657,'Xlookup set'!$A$1:$R$1239,9,FALSE)=0,"",VLOOKUP('Xlookup set'!$S657,'Xlookup set'!$A$1:$R$1239,9,FALSE)),"")</f>
        <v/>
      </c>
      <c r="I657" t="str">
        <f>IFERROR(IF(VLOOKUP('Xlookup set'!$S657,'Xlookup set'!$A$1:$R$1239,10,FALSE)=0,"",VLOOKUP('Xlookup set'!$S657,'Xlookup set'!$A$1:$R$1239,10,FALSE)),"")</f>
        <v/>
      </c>
      <c r="J657" t="str">
        <f>IFERROR(IF(VLOOKUP('Xlookup set'!$S696,'Xlookup set'!$A$1:$R$1239,11,FALSE)=0,"",VLOOKUP('Xlookup set'!$S696,'Xlookup set'!$A$1:$R$1239,11,FALSE)),"")</f>
        <v/>
      </c>
      <c r="K657" t="str">
        <f>IFERROR(IF(VLOOKUP('Xlookup set'!$S696,'Xlookup set'!$A$1:$R$1239,12,FALSE)=0,"",VLOOKUP('Xlookup set'!$S696,'Xlookup set'!$A$1:$R$1239,12,FALSE)),"")</f>
        <v/>
      </c>
      <c r="L657" t="str">
        <f>IFERROR(IF(VLOOKUP('Xlookup set'!$S696,'Xlookup set'!$A$1:$R$1239,13,FALSE)=0,"",VLOOKUP('Xlookup set'!$S696,'Xlookup set'!$A$1:$R$1239,13,FALSE)),"")</f>
        <v/>
      </c>
      <c r="M657" t="str">
        <f>IFERROR(IF(VLOOKUP('Xlookup set'!$S696,'Xlookup set'!$A$1:$R$1239,14,FALSE)=0,"",VLOOKUP('Xlookup set'!$S696,'Xlookup set'!$A$1:$R$1239,14,FALSE)),"")</f>
        <v/>
      </c>
      <c r="N657" t="str">
        <f>IFERROR(IF(VLOOKUP('Xlookup set'!$S696,'Xlookup set'!$A$1:$R$1239,15,FALSE)=0,"",VLOOKUP('Xlookup set'!$S696,'Xlookup set'!$A$1:$R$1239,15,FALSE)),"")</f>
        <v/>
      </c>
      <c r="O657" t="str">
        <f>IFERROR(IF(VLOOKUP('Xlookup set'!$S696,'Xlookup set'!$A$1:$R$1239,16,FALSE)=0,"",VLOOKUP('Xlookup set'!$S696,'Xlookup set'!$A$1:$R$1239,16,FALSE)),"")</f>
        <v/>
      </c>
      <c r="P657" t="str">
        <f t="array" aca="1" ref="P657" ca="1">IFERROR(Y2IF(VLOOKUP('Xlookup set'!$S696,'Xlookup set'!$A$1:$R$1239,17,FALSE)=0,"",VLOOKUP('Xlookup set'!$S696,'Xlookup set'!$A$1:$R$1239,17,FALSE)),"")</f>
        <v/>
      </c>
      <c r="Q657" t="str">
        <f>IFERROR(IF(VLOOKUP('Xlookup set'!$S696,'Xlookup set'!$A$1:$R$1239,18,FALSE)=0,"",VLOOKUP('Xlookup set'!$S696,'Xlookup set'!$A$1:$R$1239,18,FALSE)),"")</f>
        <v/>
      </c>
    </row>
    <row r="658" spans="1:17">
      <c r="A658" t="str">
        <f>IFERROR(VLOOKUP('Xlookup set'!$S658,'Xlookup set'!$A$1:$R$1239,2,FALSE),"")</f>
        <v/>
      </c>
      <c r="B658" t="str">
        <f>IF(I658&lt;&gt;"",ドッグキャリー!$I$2,"")</f>
        <v/>
      </c>
      <c r="C658" t="str">
        <f t="shared" si="22"/>
        <v/>
      </c>
      <c r="D658" t="str">
        <f t="shared" si="23"/>
        <v/>
      </c>
      <c r="H658" s="74" t="str">
        <f>IFERROR(IF(VLOOKUP('Xlookup set'!$S658,'Xlookup set'!$A$1:$R$1239,9,FALSE)=0,"",VLOOKUP('Xlookup set'!$S658,'Xlookup set'!$A$1:$R$1239,9,FALSE)),"")</f>
        <v/>
      </c>
      <c r="I658" t="str">
        <f>IFERROR(IF(VLOOKUP('Xlookup set'!$S658,'Xlookup set'!$A$1:$R$1239,10,FALSE)=0,"",VLOOKUP('Xlookup set'!$S658,'Xlookup set'!$A$1:$R$1239,10,FALSE)),"")</f>
        <v/>
      </c>
      <c r="J658" t="str">
        <f>IFERROR(IF(VLOOKUP('Xlookup set'!$S697,'Xlookup set'!$A$1:$R$1239,11,FALSE)=0,"",VLOOKUP('Xlookup set'!$S697,'Xlookup set'!$A$1:$R$1239,11,FALSE)),"")</f>
        <v/>
      </c>
      <c r="K658" t="str">
        <f>IFERROR(IF(VLOOKUP('Xlookup set'!$S697,'Xlookup set'!$A$1:$R$1239,12,FALSE)=0,"",VLOOKUP('Xlookup set'!$S697,'Xlookup set'!$A$1:$R$1239,12,FALSE)),"")</f>
        <v/>
      </c>
      <c r="L658" t="str">
        <f>IFERROR(IF(VLOOKUP('Xlookup set'!$S697,'Xlookup set'!$A$1:$R$1239,13,FALSE)=0,"",VLOOKUP('Xlookup set'!$S697,'Xlookup set'!$A$1:$R$1239,13,FALSE)),"")</f>
        <v/>
      </c>
      <c r="M658" t="str">
        <f>IFERROR(IF(VLOOKUP('Xlookup set'!$S697,'Xlookup set'!$A$1:$R$1239,14,FALSE)=0,"",VLOOKUP('Xlookup set'!$S697,'Xlookup set'!$A$1:$R$1239,14,FALSE)),"")</f>
        <v/>
      </c>
      <c r="N658" t="str">
        <f>IFERROR(IF(VLOOKUP('Xlookup set'!$S697,'Xlookup set'!$A$1:$R$1239,15,FALSE)=0,"",VLOOKUP('Xlookup set'!$S697,'Xlookup set'!$A$1:$R$1239,15,FALSE)),"")</f>
        <v/>
      </c>
      <c r="O658" t="str">
        <f>IFERROR(IF(VLOOKUP('Xlookup set'!$S697,'Xlookup set'!$A$1:$R$1239,16,FALSE)=0,"",VLOOKUP('Xlookup set'!$S697,'Xlookup set'!$A$1:$R$1239,16,FALSE)),"")</f>
        <v/>
      </c>
      <c r="P658" t="str">
        <f t="array" aca="1" ref="P658" ca="1">IFERROR(Y2IF(VLOOKUP('Xlookup set'!$S697,'Xlookup set'!$A$1:$R$1239,17,FALSE)=0,"",VLOOKUP('Xlookup set'!$S697,'Xlookup set'!$A$1:$R$1239,17,FALSE)),"")</f>
        <v/>
      </c>
      <c r="Q658" t="str">
        <f>IFERROR(IF(VLOOKUP('Xlookup set'!$S697,'Xlookup set'!$A$1:$R$1239,18,FALSE)=0,"",VLOOKUP('Xlookup set'!$S697,'Xlookup set'!$A$1:$R$1239,18,FALSE)),"")</f>
        <v/>
      </c>
    </row>
    <row r="659" spans="1:17">
      <c r="A659" t="str">
        <f>IFERROR(VLOOKUP('Xlookup set'!$S659,'Xlookup set'!$A$1:$R$1239,2,FALSE),"")</f>
        <v/>
      </c>
      <c r="B659" t="str">
        <f>IF(I659&lt;&gt;"",ドッグキャリー!$I$2,"")</f>
        <v/>
      </c>
      <c r="C659" t="str">
        <f t="shared" si="22"/>
        <v/>
      </c>
      <c r="D659" t="str">
        <f t="shared" si="23"/>
        <v/>
      </c>
      <c r="H659" s="74" t="str">
        <f>IFERROR(IF(VLOOKUP('Xlookup set'!$S659,'Xlookup set'!$A$1:$R$1239,9,FALSE)=0,"",VLOOKUP('Xlookup set'!$S659,'Xlookup set'!$A$1:$R$1239,9,FALSE)),"")</f>
        <v/>
      </c>
      <c r="I659" t="str">
        <f>IFERROR(IF(VLOOKUP('Xlookup set'!$S659,'Xlookup set'!$A$1:$R$1239,10,FALSE)=0,"",VLOOKUP('Xlookup set'!$S659,'Xlookup set'!$A$1:$R$1239,10,FALSE)),"")</f>
        <v/>
      </c>
      <c r="J659" t="str">
        <f>IFERROR(IF(VLOOKUP('Xlookup set'!$S698,'Xlookup set'!$A$1:$R$1239,11,FALSE)=0,"",VLOOKUP('Xlookup set'!$S698,'Xlookup set'!$A$1:$R$1239,11,FALSE)),"")</f>
        <v/>
      </c>
      <c r="K659" t="str">
        <f>IFERROR(IF(VLOOKUP('Xlookup set'!$S698,'Xlookup set'!$A$1:$R$1239,12,FALSE)=0,"",VLOOKUP('Xlookup set'!$S698,'Xlookup set'!$A$1:$R$1239,12,FALSE)),"")</f>
        <v/>
      </c>
      <c r="L659" t="str">
        <f>IFERROR(IF(VLOOKUP('Xlookup set'!$S698,'Xlookup set'!$A$1:$R$1239,13,FALSE)=0,"",VLOOKUP('Xlookup set'!$S698,'Xlookup set'!$A$1:$R$1239,13,FALSE)),"")</f>
        <v/>
      </c>
      <c r="M659" t="str">
        <f>IFERROR(IF(VLOOKUP('Xlookup set'!$S698,'Xlookup set'!$A$1:$R$1239,14,FALSE)=0,"",VLOOKUP('Xlookup set'!$S698,'Xlookup set'!$A$1:$R$1239,14,FALSE)),"")</f>
        <v/>
      </c>
      <c r="N659" t="str">
        <f>IFERROR(IF(VLOOKUP('Xlookup set'!$S698,'Xlookup set'!$A$1:$R$1239,15,FALSE)=0,"",VLOOKUP('Xlookup set'!$S698,'Xlookup set'!$A$1:$R$1239,15,FALSE)),"")</f>
        <v/>
      </c>
      <c r="O659" t="str">
        <f>IFERROR(IF(VLOOKUP('Xlookup set'!$S698,'Xlookup set'!$A$1:$R$1239,16,FALSE)=0,"",VLOOKUP('Xlookup set'!$S698,'Xlookup set'!$A$1:$R$1239,16,FALSE)),"")</f>
        <v/>
      </c>
      <c r="P659" t="str">
        <f t="array" aca="1" ref="P659" ca="1">IFERROR(Y2IF(VLOOKUP('Xlookup set'!$S698,'Xlookup set'!$A$1:$R$1239,17,FALSE)=0,"",VLOOKUP('Xlookup set'!$S698,'Xlookup set'!$A$1:$R$1239,17,FALSE)),"")</f>
        <v/>
      </c>
      <c r="Q659" t="str">
        <f>IFERROR(IF(VLOOKUP('Xlookup set'!$S698,'Xlookup set'!$A$1:$R$1239,18,FALSE)=0,"",VLOOKUP('Xlookup set'!$S698,'Xlookup set'!$A$1:$R$1239,18,FALSE)),"")</f>
        <v/>
      </c>
    </row>
    <row r="660" spans="1:17">
      <c r="A660" t="str">
        <f>IFERROR(VLOOKUP('Xlookup set'!$S660,'Xlookup set'!$A$1:$R$1239,2,FALSE),"")</f>
        <v/>
      </c>
      <c r="B660" t="str">
        <f>IF(I660&lt;&gt;"",ドッグキャリー!$I$2,"")</f>
        <v/>
      </c>
      <c r="C660" t="str">
        <f t="shared" si="22"/>
        <v/>
      </c>
      <c r="D660" t="str">
        <f t="shared" si="23"/>
        <v/>
      </c>
      <c r="H660" s="74" t="str">
        <f>IFERROR(IF(VLOOKUP('Xlookup set'!$S660,'Xlookup set'!$A$1:$R$1239,9,FALSE)=0,"",VLOOKUP('Xlookup set'!$S660,'Xlookup set'!$A$1:$R$1239,9,FALSE)),"")</f>
        <v/>
      </c>
      <c r="I660" t="str">
        <f>IFERROR(IF(VLOOKUP('Xlookup set'!$S660,'Xlookup set'!$A$1:$R$1239,10,FALSE)=0,"",VLOOKUP('Xlookup set'!$S660,'Xlookup set'!$A$1:$R$1239,10,FALSE)),"")</f>
        <v/>
      </c>
      <c r="J660" t="str">
        <f>IFERROR(IF(VLOOKUP('Xlookup set'!$S699,'Xlookup set'!$A$1:$R$1239,11,FALSE)=0,"",VLOOKUP('Xlookup set'!$S699,'Xlookup set'!$A$1:$R$1239,11,FALSE)),"")</f>
        <v/>
      </c>
      <c r="K660" t="str">
        <f>IFERROR(IF(VLOOKUP('Xlookup set'!$S699,'Xlookup set'!$A$1:$R$1239,12,FALSE)=0,"",VLOOKUP('Xlookup set'!$S699,'Xlookup set'!$A$1:$R$1239,12,FALSE)),"")</f>
        <v/>
      </c>
      <c r="L660" t="str">
        <f>IFERROR(IF(VLOOKUP('Xlookup set'!$S699,'Xlookup set'!$A$1:$R$1239,13,FALSE)=0,"",VLOOKUP('Xlookup set'!$S699,'Xlookup set'!$A$1:$R$1239,13,FALSE)),"")</f>
        <v/>
      </c>
      <c r="M660" t="str">
        <f>IFERROR(IF(VLOOKUP('Xlookup set'!$S699,'Xlookup set'!$A$1:$R$1239,14,FALSE)=0,"",VLOOKUP('Xlookup set'!$S699,'Xlookup set'!$A$1:$R$1239,14,FALSE)),"")</f>
        <v/>
      </c>
      <c r="N660" t="str">
        <f>IFERROR(IF(VLOOKUP('Xlookup set'!$S699,'Xlookup set'!$A$1:$R$1239,15,FALSE)=0,"",VLOOKUP('Xlookup set'!$S699,'Xlookup set'!$A$1:$R$1239,15,FALSE)),"")</f>
        <v/>
      </c>
      <c r="O660" t="str">
        <f>IFERROR(IF(VLOOKUP('Xlookup set'!$S699,'Xlookup set'!$A$1:$R$1239,16,FALSE)=0,"",VLOOKUP('Xlookup set'!$S699,'Xlookup set'!$A$1:$R$1239,16,FALSE)),"")</f>
        <v/>
      </c>
      <c r="P660" t="str">
        <f t="array" aca="1" ref="P660" ca="1">IFERROR(Y2IF(VLOOKUP('Xlookup set'!$S699,'Xlookup set'!$A$1:$R$1239,17,FALSE)=0,"",VLOOKUP('Xlookup set'!$S699,'Xlookup set'!$A$1:$R$1239,17,FALSE)),"")</f>
        <v/>
      </c>
      <c r="Q660" t="str">
        <f>IFERROR(IF(VLOOKUP('Xlookup set'!$S699,'Xlookup set'!$A$1:$R$1239,18,FALSE)=0,"",VLOOKUP('Xlookup set'!$S699,'Xlookup set'!$A$1:$R$1239,18,FALSE)),"")</f>
        <v/>
      </c>
    </row>
    <row r="661" spans="1:17">
      <c r="A661" t="str">
        <f>IFERROR(VLOOKUP('Xlookup set'!$S661,'Xlookup set'!$A$1:$R$1239,2,FALSE),"")</f>
        <v/>
      </c>
      <c r="B661" t="str">
        <f>IF(I661&lt;&gt;"",ドッグキャリー!$I$2,"")</f>
        <v/>
      </c>
      <c r="C661" t="str">
        <f t="shared" si="22"/>
        <v/>
      </c>
      <c r="D661" t="str">
        <f t="shared" si="23"/>
        <v/>
      </c>
      <c r="H661" s="74" t="str">
        <f>IFERROR(IF(VLOOKUP('Xlookup set'!$S661,'Xlookup set'!$A$1:$R$1239,9,FALSE)=0,"",VLOOKUP('Xlookup set'!$S661,'Xlookup set'!$A$1:$R$1239,9,FALSE)),"")</f>
        <v/>
      </c>
      <c r="I661" t="str">
        <f>IFERROR(IF(VLOOKUP('Xlookup set'!$S661,'Xlookup set'!$A$1:$R$1239,10,FALSE)=0,"",VLOOKUP('Xlookup set'!$S661,'Xlookup set'!$A$1:$R$1239,10,FALSE)),"")</f>
        <v/>
      </c>
      <c r="J661" t="str">
        <f>IFERROR(IF(VLOOKUP('Xlookup set'!$S700,'Xlookup set'!$A$1:$R$1239,11,FALSE)=0,"",VLOOKUP('Xlookup set'!$S700,'Xlookup set'!$A$1:$R$1239,11,FALSE)),"")</f>
        <v/>
      </c>
      <c r="K661" t="str">
        <f>IFERROR(IF(VLOOKUP('Xlookup set'!$S700,'Xlookup set'!$A$1:$R$1239,12,FALSE)=0,"",VLOOKUP('Xlookup set'!$S700,'Xlookup set'!$A$1:$R$1239,12,FALSE)),"")</f>
        <v/>
      </c>
      <c r="L661" t="str">
        <f>IFERROR(IF(VLOOKUP('Xlookup set'!$S700,'Xlookup set'!$A$1:$R$1239,13,FALSE)=0,"",VLOOKUP('Xlookup set'!$S700,'Xlookup set'!$A$1:$R$1239,13,FALSE)),"")</f>
        <v/>
      </c>
      <c r="M661" t="str">
        <f>IFERROR(IF(VLOOKUP('Xlookup set'!$S700,'Xlookup set'!$A$1:$R$1239,14,FALSE)=0,"",VLOOKUP('Xlookup set'!$S700,'Xlookup set'!$A$1:$R$1239,14,FALSE)),"")</f>
        <v/>
      </c>
      <c r="N661" t="str">
        <f>IFERROR(IF(VLOOKUP('Xlookup set'!$S700,'Xlookup set'!$A$1:$R$1239,15,FALSE)=0,"",VLOOKUP('Xlookup set'!$S700,'Xlookup set'!$A$1:$R$1239,15,FALSE)),"")</f>
        <v/>
      </c>
      <c r="O661" t="str">
        <f>IFERROR(IF(VLOOKUP('Xlookup set'!$S700,'Xlookup set'!$A$1:$R$1239,16,FALSE)=0,"",VLOOKUP('Xlookup set'!$S700,'Xlookup set'!$A$1:$R$1239,16,FALSE)),"")</f>
        <v/>
      </c>
      <c r="P661" t="str">
        <f t="array" aca="1" ref="P661" ca="1">IFERROR(Y2IF(VLOOKUP('Xlookup set'!$S700,'Xlookup set'!$A$1:$R$1239,17,FALSE)=0,"",VLOOKUP('Xlookup set'!$S700,'Xlookup set'!$A$1:$R$1239,17,FALSE)),"")</f>
        <v/>
      </c>
      <c r="Q661" t="str">
        <f>IFERROR(IF(VLOOKUP('Xlookup set'!$S700,'Xlookup set'!$A$1:$R$1239,18,FALSE)=0,"",VLOOKUP('Xlookup set'!$S700,'Xlookup set'!$A$1:$R$1239,18,FALSE)),"")</f>
        <v/>
      </c>
    </row>
    <row r="662" spans="1:17">
      <c r="A662" t="str">
        <f>IFERROR(VLOOKUP('Xlookup set'!$S662,'Xlookup set'!$A$1:$R$1239,2,FALSE),"")</f>
        <v/>
      </c>
      <c r="B662" t="str">
        <f>IF(I662&lt;&gt;"",ドッグキャリー!$I$2,"")</f>
        <v/>
      </c>
      <c r="C662" t="str">
        <f t="shared" si="22"/>
        <v/>
      </c>
      <c r="D662" t="str">
        <f t="shared" si="23"/>
        <v/>
      </c>
      <c r="H662" s="74" t="str">
        <f>IFERROR(IF(VLOOKUP('Xlookup set'!$S662,'Xlookup set'!$A$1:$R$1239,9,FALSE)=0,"",VLOOKUP('Xlookup set'!$S662,'Xlookup set'!$A$1:$R$1239,9,FALSE)),"")</f>
        <v/>
      </c>
      <c r="I662" t="str">
        <f>IFERROR(IF(VLOOKUP('Xlookup set'!$S662,'Xlookup set'!$A$1:$R$1239,10,FALSE)=0,"",VLOOKUP('Xlookup set'!$S662,'Xlookup set'!$A$1:$R$1239,10,FALSE)),"")</f>
        <v/>
      </c>
      <c r="J662" t="str">
        <f>IFERROR(IF(VLOOKUP('Xlookup set'!$S701,'Xlookup set'!$A$1:$R$1239,11,FALSE)=0,"",VLOOKUP('Xlookup set'!$S701,'Xlookup set'!$A$1:$R$1239,11,FALSE)),"")</f>
        <v/>
      </c>
      <c r="K662" t="str">
        <f>IFERROR(IF(VLOOKUP('Xlookup set'!$S701,'Xlookup set'!$A$1:$R$1239,12,FALSE)=0,"",VLOOKUP('Xlookup set'!$S701,'Xlookup set'!$A$1:$R$1239,12,FALSE)),"")</f>
        <v/>
      </c>
      <c r="L662" t="str">
        <f>IFERROR(IF(VLOOKUP('Xlookup set'!$S701,'Xlookup set'!$A$1:$R$1239,13,FALSE)=0,"",VLOOKUP('Xlookup set'!$S701,'Xlookup set'!$A$1:$R$1239,13,FALSE)),"")</f>
        <v/>
      </c>
      <c r="M662" t="str">
        <f>IFERROR(IF(VLOOKUP('Xlookup set'!$S701,'Xlookup set'!$A$1:$R$1239,14,FALSE)=0,"",VLOOKUP('Xlookup set'!$S701,'Xlookup set'!$A$1:$R$1239,14,FALSE)),"")</f>
        <v/>
      </c>
      <c r="N662" t="str">
        <f>IFERROR(IF(VLOOKUP('Xlookup set'!$S701,'Xlookup set'!$A$1:$R$1239,15,FALSE)=0,"",VLOOKUP('Xlookup set'!$S701,'Xlookup set'!$A$1:$R$1239,15,FALSE)),"")</f>
        <v/>
      </c>
      <c r="O662" t="str">
        <f>IFERROR(IF(VLOOKUP('Xlookup set'!$S701,'Xlookup set'!$A$1:$R$1239,16,FALSE)=0,"",VLOOKUP('Xlookup set'!$S701,'Xlookup set'!$A$1:$R$1239,16,FALSE)),"")</f>
        <v/>
      </c>
      <c r="P662" t="str">
        <f t="array" aca="1" ref="P662" ca="1">IFERROR(Y2IF(VLOOKUP('Xlookup set'!$S701,'Xlookup set'!$A$1:$R$1239,17,FALSE)=0,"",VLOOKUP('Xlookup set'!$S701,'Xlookup set'!$A$1:$R$1239,17,FALSE)),"")</f>
        <v/>
      </c>
      <c r="Q662" t="str">
        <f>IFERROR(IF(VLOOKUP('Xlookup set'!$S701,'Xlookup set'!$A$1:$R$1239,18,FALSE)=0,"",VLOOKUP('Xlookup set'!$S701,'Xlookup set'!$A$1:$R$1239,18,FALSE)),"")</f>
        <v/>
      </c>
    </row>
    <row r="663" spans="1:17">
      <c r="A663" t="str">
        <f>IFERROR(VLOOKUP('Xlookup set'!$S663,'Xlookup set'!$A$1:$R$1239,2,FALSE),"")</f>
        <v/>
      </c>
      <c r="B663" t="str">
        <f>IF(I663&lt;&gt;"",ドッグキャリー!$I$2,"")</f>
        <v/>
      </c>
      <c r="C663" t="str">
        <f t="shared" si="22"/>
        <v/>
      </c>
      <c r="D663" t="str">
        <f t="shared" si="23"/>
        <v/>
      </c>
      <c r="H663" s="74" t="str">
        <f>IFERROR(IF(VLOOKUP('Xlookup set'!$S663,'Xlookup set'!$A$1:$R$1239,9,FALSE)=0,"",VLOOKUP('Xlookup set'!$S663,'Xlookup set'!$A$1:$R$1239,9,FALSE)),"")</f>
        <v/>
      </c>
      <c r="I663" t="str">
        <f>IFERROR(IF(VLOOKUP('Xlookup set'!$S663,'Xlookup set'!$A$1:$R$1239,10,FALSE)=0,"",VLOOKUP('Xlookup set'!$S663,'Xlookup set'!$A$1:$R$1239,10,FALSE)),"")</f>
        <v/>
      </c>
      <c r="J663" t="str">
        <f>IFERROR(IF(VLOOKUP('Xlookup set'!$S702,'Xlookup set'!$A$1:$R$1239,11,FALSE)=0,"",VLOOKUP('Xlookup set'!$S702,'Xlookup set'!$A$1:$R$1239,11,FALSE)),"")</f>
        <v/>
      </c>
      <c r="K663" t="str">
        <f>IFERROR(IF(VLOOKUP('Xlookup set'!$S702,'Xlookup set'!$A$1:$R$1239,12,FALSE)=0,"",VLOOKUP('Xlookup set'!$S702,'Xlookup set'!$A$1:$R$1239,12,FALSE)),"")</f>
        <v/>
      </c>
      <c r="L663" t="str">
        <f>IFERROR(IF(VLOOKUP('Xlookup set'!$S702,'Xlookup set'!$A$1:$R$1239,13,FALSE)=0,"",VLOOKUP('Xlookup set'!$S702,'Xlookup set'!$A$1:$R$1239,13,FALSE)),"")</f>
        <v/>
      </c>
      <c r="M663" t="str">
        <f>IFERROR(IF(VLOOKUP('Xlookup set'!$S702,'Xlookup set'!$A$1:$R$1239,14,FALSE)=0,"",VLOOKUP('Xlookup set'!$S702,'Xlookup set'!$A$1:$R$1239,14,FALSE)),"")</f>
        <v/>
      </c>
      <c r="N663" t="str">
        <f>IFERROR(IF(VLOOKUP('Xlookup set'!$S702,'Xlookup set'!$A$1:$R$1239,15,FALSE)=0,"",VLOOKUP('Xlookup set'!$S702,'Xlookup set'!$A$1:$R$1239,15,FALSE)),"")</f>
        <v/>
      </c>
      <c r="O663" t="str">
        <f>IFERROR(IF(VLOOKUP('Xlookup set'!$S702,'Xlookup set'!$A$1:$R$1239,16,FALSE)=0,"",VLOOKUP('Xlookup set'!$S702,'Xlookup set'!$A$1:$R$1239,16,FALSE)),"")</f>
        <v/>
      </c>
      <c r="P663" t="str">
        <f t="array" aca="1" ref="P663" ca="1">IFERROR(Y2IF(VLOOKUP('Xlookup set'!$S702,'Xlookup set'!$A$1:$R$1239,17,FALSE)=0,"",VLOOKUP('Xlookup set'!$S702,'Xlookup set'!$A$1:$R$1239,17,FALSE)),"")</f>
        <v/>
      </c>
      <c r="Q663" t="str">
        <f>IFERROR(IF(VLOOKUP('Xlookup set'!$S702,'Xlookup set'!$A$1:$R$1239,18,FALSE)=0,"",VLOOKUP('Xlookup set'!$S702,'Xlookup set'!$A$1:$R$1239,18,FALSE)),"")</f>
        <v/>
      </c>
    </row>
    <row r="664" spans="1:17">
      <c r="A664" t="str">
        <f>IFERROR(VLOOKUP('Xlookup set'!$S664,'Xlookup set'!$A$1:$R$1239,2,FALSE),"")</f>
        <v/>
      </c>
      <c r="B664" t="str">
        <f>IF(I664&lt;&gt;"",ドッグキャリー!$I$2,"")</f>
        <v/>
      </c>
      <c r="C664" t="str">
        <f t="shared" si="22"/>
        <v/>
      </c>
      <c r="D664" t="str">
        <f t="shared" si="23"/>
        <v/>
      </c>
      <c r="H664" s="74" t="str">
        <f>IFERROR(IF(VLOOKUP('Xlookup set'!$S664,'Xlookup set'!$A$1:$R$1239,9,FALSE)=0,"",VLOOKUP('Xlookup set'!$S664,'Xlookup set'!$A$1:$R$1239,9,FALSE)),"")</f>
        <v/>
      </c>
      <c r="I664" t="str">
        <f>IFERROR(IF(VLOOKUP('Xlookup set'!$S664,'Xlookup set'!$A$1:$R$1239,10,FALSE)=0,"",VLOOKUP('Xlookup set'!$S664,'Xlookup set'!$A$1:$R$1239,10,FALSE)),"")</f>
        <v/>
      </c>
      <c r="J664" t="str">
        <f>IFERROR(IF(VLOOKUP('Xlookup set'!$S703,'Xlookup set'!$A$1:$R$1239,11,FALSE)=0,"",VLOOKUP('Xlookup set'!$S703,'Xlookup set'!$A$1:$R$1239,11,FALSE)),"")</f>
        <v/>
      </c>
      <c r="K664" t="str">
        <f>IFERROR(IF(VLOOKUP('Xlookup set'!$S703,'Xlookup set'!$A$1:$R$1239,12,FALSE)=0,"",VLOOKUP('Xlookup set'!$S703,'Xlookup set'!$A$1:$R$1239,12,FALSE)),"")</f>
        <v/>
      </c>
      <c r="L664" t="str">
        <f>IFERROR(IF(VLOOKUP('Xlookup set'!$S703,'Xlookup set'!$A$1:$R$1239,13,FALSE)=0,"",VLOOKUP('Xlookup set'!$S703,'Xlookup set'!$A$1:$R$1239,13,FALSE)),"")</f>
        <v/>
      </c>
      <c r="M664" t="str">
        <f>IFERROR(IF(VLOOKUP('Xlookup set'!$S703,'Xlookup set'!$A$1:$R$1239,14,FALSE)=0,"",VLOOKUP('Xlookup set'!$S703,'Xlookup set'!$A$1:$R$1239,14,FALSE)),"")</f>
        <v/>
      </c>
      <c r="N664" t="str">
        <f>IFERROR(IF(VLOOKUP('Xlookup set'!$S703,'Xlookup set'!$A$1:$R$1239,15,FALSE)=0,"",VLOOKUP('Xlookup set'!$S703,'Xlookup set'!$A$1:$R$1239,15,FALSE)),"")</f>
        <v/>
      </c>
      <c r="O664" t="str">
        <f>IFERROR(IF(VLOOKUP('Xlookup set'!$S703,'Xlookup set'!$A$1:$R$1239,16,FALSE)=0,"",VLOOKUP('Xlookup set'!$S703,'Xlookup set'!$A$1:$R$1239,16,FALSE)),"")</f>
        <v/>
      </c>
      <c r="P664" t="str">
        <f t="array" aca="1" ref="P664" ca="1">IFERROR(Y2IF(VLOOKUP('Xlookup set'!$S703,'Xlookup set'!$A$1:$R$1239,17,FALSE)=0,"",VLOOKUP('Xlookup set'!$S703,'Xlookup set'!$A$1:$R$1239,17,FALSE)),"")</f>
        <v/>
      </c>
      <c r="Q664" t="str">
        <f>IFERROR(IF(VLOOKUP('Xlookup set'!$S703,'Xlookup set'!$A$1:$R$1239,18,FALSE)=0,"",VLOOKUP('Xlookup set'!$S703,'Xlookup set'!$A$1:$R$1239,18,FALSE)),"")</f>
        <v/>
      </c>
    </row>
    <row r="665" spans="1:17">
      <c r="A665" t="str">
        <f>IFERROR(VLOOKUP('Xlookup set'!$S665,'Xlookup set'!$A$1:$R$1239,2,FALSE),"")</f>
        <v/>
      </c>
      <c r="B665" t="str">
        <f>IF(I665&lt;&gt;"",ドッグキャリー!$I$2,"")</f>
        <v/>
      </c>
      <c r="C665" t="str">
        <f t="shared" si="22"/>
        <v/>
      </c>
      <c r="D665" t="str">
        <f t="shared" si="23"/>
        <v/>
      </c>
      <c r="H665" s="74" t="str">
        <f>IFERROR(IF(VLOOKUP('Xlookup set'!$S665,'Xlookup set'!$A$1:$R$1239,9,FALSE)=0,"",VLOOKUP('Xlookup set'!$S665,'Xlookup set'!$A$1:$R$1239,9,FALSE)),"")</f>
        <v/>
      </c>
      <c r="I665" t="str">
        <f>IFERROR(IF(VLOOKUP('Xlookup set'!$S665,'Xlookup set'!$A$1:$R$1239,10,FALSE)=0,"",VLOOKUP('Xlookup set'!$S665,'Xlookup set'!$A$1:$R$1239,10,FALSE)),"")</f>
        <v/>
      </c>
      <c r="J665" t="str">
        <f>IFERROR(IF(VLOOKUP('Xlookup set'!$S704,'Xlookup set'!$A$1:$R$1239,11,FALSE)=0,"",VLOOKUP('Xlookup set'!$S704,'Xlookup set'!$A$1:$R$1239,11,FALSE)),"")</f>
        <v/>
      </c>
      <c r="K665" t="str">
        <f>IFERROR(IF(VLOOKUP('Xlookup set'!$S704,'Xlookup set'!$A$1:$R$1239,12,FALSE)=0,"",VLOOKUP('Xlookup set'!$S704,'Xlookup set'!$A$1:$R$1239,12,FALSE)),"")</f>
        <v/>
      </c>
      <c r="L665" t="str">
        <f>IFERROR(IF(VLOOKUP('Xlookup set'!$S704,'Xlookup set'!$A$1:$R$1239,13,FALSE)=0,"",VLOOKUP('Xlookup set'!$S704,'Xlookup set'!$A$1:$R$1239,13,FALSE)),"")</f>
        <v/>
      </c>
      <c r="M665" t="str">
        <f>IFERROR(IF(VLOOKUP('Xlookup set'!$S704,'Xlookup set'!$A$1:$R$1239,14,FALSE)=0,"",VLOOKUP('Xlookup set'!$S704,'Xlookup set'!$A$1:$R$1239,14,FALSE)),"")</f>
        <v/>
      </c>
      <c r="N665" t="str">
        <f>IFERROR(IF(VLOOKUP('Xlookup set'!$S704,'Xlookup set'!$A$1:$R$1239,15,FALSE)=0,"",VLOOKUP('Xlookup set'!$S704,'Xlookup set'!$A$1:$R$1239,15,FALSE)),"")</f>
        <v/>
      </c>
      <c r="O665" t="str">
        <f>IFERROR(IF(VLOOKUP('Xlookup set'!$S704,'Xlookup set'!$A$1:$R$1239,16,FALSE)=0,"",VLOOKUP('Xlookup set'!$S704,'Xlookup set'!$A$1:$R$1239,16,FALSE)),"")</f>
        <v/>
      </c>
      <c r="P665" t="str">
        <f t="array" aca="1" ref="P665" ca="1">IFERROR(Y2IF(VLOOKUP('Xlookup set'!$S704,'Xlookup set'!$A$1:$R$1239,17,FALSE)=0,"",VLOOKUP('Xlookup set'!$S704,'Xlookup set'!$A$1:$R$1239,17,FALSE)),"")</f>
        <v/>
      </c>
      <c r="Q665" t="str">
        <f>IFERROR(IF(VLOOKUP('Xlookup set'!$S704,'Xlookup set'!$A$1:$R$1239,18,FALSE)=0,"",VLOOKUP('Xlookup set'!$S704,'Xlookup set'!$A$1:$R$1239,18,FALSE)),"")</f>
        <v/>
      </c>
    </row>
    <row r="666" spans="1:17">
      <c r="A666" t="str">
        <f>IFERROR(VLOOKUP('Xlookup set'!$S666,'Xlookup set'!$A$1:$R$1239,2,FALSE),"")</f>
        <v/>
      </c>
      <c r="B666" t="str">
        <f>IF(I666&lt;&gt;"",ドッグキャリー!$I$2,"")</f>
        <v/>
      </c>
      <c r="C666" t="str">
        <f t="shared" si="22"/>
        <v/>
      </c>
      <c r="D666" t="str">
        <f t="shared" si="23"/>
        <v/>
      </c>
      <c r="H666" s="74" t="str">
        <f>IFERROR(IF(VLOOKUP('Xlookup set'!$S666,'Xlookup set'!$A$1:$R$1239,9,FALSE)=0,"",VLOOKUP('Xlookup set'!$S666,'Xlookup set'!$A$1:$R$1239,9,FALSE)),"")</f>
        <v/>
      </c>
      <c r="I666" t="str">
        <f>IFERROR(IF(VLOOKUP('Xlookup set'!$S666,'Xlookup set'!$A$1:$R$1239,10,FALSE)=0,"",VLOOKUP('Xlookup set'!$S666,'Xlookup set'!$A$1:$R$1239,10,FALSE)),"")</f>
        <v/>
      </c>
      <c r="J666" t="str">
        <f>IFERROR(IF(VLOOKUP('Xlookup set'!$S705,'Xlookup set'!$A$1:$R$1239,11,FALSE)=0,"",VLOOKUP('Xlookup set'!$S705,'Xlookup set'!$A$1:$R$1239,11,FALSE)),"")</f>
        <v/>
      </c>
      <c r="K666" t="str">
        <f>IFERROR(IF(VLOOKUP('Xlookup set'!$S705,'Xlookup set'!$A$1:$R$1239,12,FALSE)=0,"",VLOOKUP('Xlookup set'!$S705,'Xlookup set'!$A$1:$R$1239,12,FALSE)),"")</f>
        <v/>
      </c>
      <c r="L666" t="str">
        <f>IFERROR(IF(VLOOKUP('Xlookup set'!$S705,'Xlookup set'!$A$1:$R$1239,13,FALSE)=0,"",VLOOKUP('Xlookup set'!$S705,'Xlookup set'!$A$1:$R$1239,13,FALSE)),"")</f>
        <v/>
      </c>
      <c r="M666" t="str">
        <f>IFERROR(IF(VLOOKUP('Xlookup set'!$S705,'Xlookup set'!$A$1:$R$1239,14,FALSE)=0,"",VLOOKUP('Xlookup set'!$S705,'Xlookup set'!$A$1:$R$1239,14,FALSE)),"")</f>
        <v/>
      </c>
      <c r="N666" t="str">
        <f>IFERROR(IF(VLOOKUP('Xlookup set'!$S705,'Xlookup set'!$A$1:$R$1239,15,FALSE)=0,"",VLOOKUP('Xlookup set'!$S705,'Xlookup set'!$A$1:$R$1239,15,FALSE)),"")</f>
        <v/>
      </c>
      <c r="O666" t="str">
        <f>IFERROR(IF(VLOOKUP('Xlookup set'!$S705,'Xlookup set'!$A$1:$R$1239,16,FALSE)=0,"",VLOOKUP('Xlookup set'!$S705,'Xlookup set'!$A$1:$R$1239,16,FALSE)),"")</f>
        <v/>
      </c>
      <c r="P666" t="str">
        <f t="array" aca="1" ref="P666" ca="1">IFERROR(Y2IF(VLOOKUP('Xlookup set'!$S705,'Xlookup set'!$A$1:$R$1239,17,FALSE)=0,"",VLOOKUP('Xlookup set'!$S705,'Xlookup set'!$A$1:$R$1239,17,FALSE)),"")</f>
        <v/>
      </c>
      <c r="Q666" t="str">
        <f>IFERROR(IF(VLOOKUP('Xlookup set'!$S705,'Xlookup set'!$A$1:$R$1239,18,FALSE)=0,"",VLOOKUP('Xlookup set'!$S705,'Xlookup set'!$A$1:$R$1239,18,FALSE)),"")</f>
        <v/>
      </c>
    </row>
    <row r="667" spans="1:17">
      <c r="A667" t="str">
        <f>IFERROR(VLOOKUP('Xlookup set'!$S667,'Xlookup set'!$A$1:$R$1239,2,FALSE),"")</f>
        <v/>
      </c>
      <c r="B667" t="str">
        <f>IF(I667&lt;&gt;"",ドッグキャリー!$I$2,"")</f>
        <v/>
      </c>
      <c r="C667" t="str">
        <f t="shared" si="22"/>
        <v/>
      </c>
      <c r="D667" t="str">
        <f t="shared" si="23"/>
        <v/>
      </c>
      <c r="H667" s="74" t="str">
        <f>IFERROR(IF(VLOOKUP('Xlookup set'!$S667,'Xlookup set'!$A$1:$R$1239,9,FALSE)=0,"",VLOOKUP('Xlookup set'!$S667,'Xlookup set'!$A$1:$R$1239,9,FALSE)),"")</f>
        <v/>
      </c>
      <c r="I667" t="str">
        <f>IFERROR(IF(VLOOKUP('Xlookup set'!$S667,'Xlookup set'!$A$1:$R$1239,10,FALSE)=0,"",VLOOKUP('Xlookup set'!$S667,'Xlookup set'!$A$1:$R$1239,10,FALSE)),"")</f>
        <v/>
      </c>
      <c r="J667" t="str">
        <f>IFERROR(IF(VLOOKUP('Xlookup set'!$S706,'Xlookup set'!$A$1:$R$1239,11,FALSE)=0,"",VLOOKUP('Xlookup set'!$S706,'Xlookup set'!$A$1:$R$1239,11,FALSE)),"")</f>
        <v/>
      </c>
      <c r="K667" t="str">
        <f>IFERROR(IF(VLOOKUP('Xlookup set'!$S706,'Xlookup set'!$A$1:$R$1239,12,FALSE)=0,"",VLOOKUP('Xlookup set'!$S706,'Xlookup set'!$A$1:$R$1239,12,FALSE)),"")</f>
        <v/>
      </c>
      <c r="L667" t="str">
        <f>IFERROR(IF(VLOOKUP('Xlookup set'!$S706,'Xlookup set'!$A$1:$R$1239,13,FALSE)=0,"",VLOOKUP('Xlookup set'!$S706,'Xlookup set'!$A$1:$R$1239,13,FALSE)),"")</f>
        <v/>
      </c>
      <c r="M667" t="str">
        <f>IFERROR(IF(VLOOKUP('Xlookup set'!$S706,'Xlookup set'!$A$1:$R$1239,14,FALSE)=0,"",VLOOKUP('Xlookup set'!$S706,'Xlookup set'!$A$1:$R$1239,14,FALSE)),"")</f>
        <v/>
      </c>
      <c r="N667" t="str">
        <f>IFERROR(IF(VLOOKUP('Xlookup set'!$S706,'Xlookup set'!$A$1:$R$1239,15,FALSE)=0,"",VLOOKUP('Xlookup set'!$S706,'Xlookup set'!$A$1:$R$1239,15,FALSE)),"")</f>
        <v/>
      </c>
      <c r="O667" t="str">
        <f>IFERROR(IF(VLOOKUP('Xlookup set'!$S706,'Xlookup set'!$A$1:$R$1239,16,FALSE)=0,"",VLOOKUP('Xlookup set'!$S706,'Xlookup set'!$A$1:$R$1239,16,FALSE)),"")</f>
        <v/>
      </c>
      <c r="P667" t="str">
        <f t="array" aca="1" ref="P667" ca="1">IFERROR(Y2IF(VLOOKUP('Xlookup set'!$S706,'Xlookup set'!$A$1:$R$1239,17,FALSE)=0,"",VLOOKUP('Xlookup set'!$S706,'Xlookup set'!$A$1:$R$1239,17,FALSE)),"")</f>
        <v/>
      </c>
      <c r="Q667" t="str">
        <f>IFERROR(IF(VLOOKUP('Xlookup set'!$S706,'Xlookup set'!$A$1:$R$1239,18,FALSE)=0,"",VLOOKUP('Xlookup set'!$S706,'Xlookup set'!$A$1:$R$1239,18,FALSE)),"")</f>
        <v/>
      </c>
    </row>
    <row r="668" spans="1:17">
      <c r="A668" t="str">
        <f>IFERROR(VLOOKUP('Xlookup set'!$S668,'Xlookup set'!$A$1:$R$1239,2,FALSE),"")</f>
        <v/>
      </c>
      <c r="B668" t="str">
        <f>IF(I668&lt;&gt;"",ドッグキャリー!$I$2,"")</f>
        <v/>
      </c>
      <c r="C668" t="str">
        <f t="shared" si="22"/>
        <v/>
      </c>
      <c r="D668" t="str">
        <f t="shared" si="23"/>
        <v/>
      </c>
      <c r="H668" s="74" t="str">
        <f>IFERROR(IF(VLOOKUP('Xlookup set'!$S668,'Xlookup set'!$A$1:$R$1239,9,FALSE)=0,"",VLOOKUP('Xlookup set'!$S668,'Xlookup set'!$A$1:$R$1239,9,FALSE)),"")</f>
        <v/>
      </c>
      <c r="I668" t="str">
        <f>IFERROR(IF(VLOOKUP('Xlookup set'!$S668,'Xlookup set'!$A$1:$R$1239,10,FALSE)=0,"",VLOOKUP('Xlookup set'!$S668,'Xlookup set'!$A$1:$R$1239,10,FALSE)),"")</f>
        <v/>
      </c>
      <c r="J668" t="str">
        <f>IFERROR(IF(VLOOKUP('Xlookup set'!$S707,'Xlookup set'!$A$1:$R$1239,11,FALSE)=0,"",VLOOKUP('Xlookup set'!$S707,'Xlookup set'!$A$1:$R$1239,11,FALSE)),"")</f>
        <v/>
      </c>
      <c r="K668" t="str">
        <f>IFERROR(IF(VLOOKUP('Xlookup set'!$S707,'Xlookup set'!$A$1:$R$1239,12,FALSE)=0,"",VLOOKUP('Xlookup set'!$S707,'Xlookup set'!$A$1:$R$1239,12,FALSE)),"")</f>
        <v/>
      </c>
      <c r="L668" t="str">
        <f>IFERROR(IF(VLOOKUP('Xlookup set'!$S707,'Xlookup set'!$A$1:$R$1239,13,FALSE)=0,"",VLOOKUP('Xlookup set'!$S707,'Xlookup set'!$A$1:$R$1239,13,FALSE)),"")</f>
        <v/>
      </c>
      <c r="M668" t="str">
        <f>IFERROR(IF(VLOOKUP('Xlookup set'!$S707,'Xlookup set'!$A$1:$R$1239,14,FALSE)=0,"",VLOOKUP('Xlookup set'!$S707,'Xlookup set'!$A$1:$R$1239,14,FALSE)),"")</f>
        <v/>
      </c>
      <c r="N668" t="str">
        <f>IFERROR(IF(VLOOKUP('Xlookup set'!$S707,'Xlookup set'!$A$1:$R$1239,15,FALSE)=0,"",VLOOKUP('Xlookup set'!$S707,'Xlookup set'!$A$1:$R$1239,15,FALSE)),"")</f>
        <v/>
      </c>
      <c r="O668" t="str">
        <f>IFERROR(IF(VLOOKUP('Xlookup set'!$S707,'Xlookup set'!$A$1:$R$1239,16,FALSE)=0,"",VLOOKUP('Xlookup set'!$S707,'Xlookup set'!$A$1:$R$1239,16,FALSE)),"")</f>
        <v/>
      </c>
      <c r="P668" t="str">
        <f t="array" aca="1" ref="P668" ca="1">IFERROR(Y2IF(VLOOKUP('Xlookup set'!$S707,'Xlookup set'!$A$1:$R$1239,17,FALSE)=0,"",VLOOKUP('Xlookup set'!$S707,'Xlookup set'!$A$1:$R$1239,17,FALSE)),"")</f>
        <v/>
      </c>
      <c r="Q668" t="str">
        <f>IFERROR(IF(VLOOKUP('Xlookup set'!$S707,'Xlookup set'!$A$1:$R$1239,18,FALSE)=0,"",VLOOKUP('Xlookup set'!$S707,'Xlookup set'!$A$1:$R$1239,18,FALSE)),"")</f>
        <v/>
      </c>
    </row>
    <row r="669" spans="1:17">
      <c r="A669" t="str">
        <f>IFERROR(VLOOKUP('Xlookup set'!$S669,'Xlookup set'!$A$1:$R$1239,2,FALSE),"")</f>
        <v/>
      </c>
      <c r="B669" t="str">
        <f>IF(I669&lt;&gt;"",ドッグキャリー!$I$2,"")</f>
        <v/>
      </c>
      <c r="C669" t="str">
        <f t="shared" si="22"/>
        <v/>
      </c>
      <c r="D669" t="str">
        <f t="shared" si="23"/>
        <v/>
      </c>
      <c r="H669" s="74" t="str">
        <f>IFERROR(IF(VLOOKUP('Xlookup set'!$S669,'Xlookup set'!$A$1:$R$1239,9,FALSE)=0,"",VLOOKUP('Xlookup set'!$S669,'Xlookup set'!$A$1:$R$1239,9,FALSE)),"")</f>
        <v/>
      </c>
      <c r="I669" t="str">
        <f>IFERROR(IF(VLOOKUP('Xlookup set'!$S669,'Xlookup set'!$A$1:$R$1239,10,FALSE)=0,"",VLOOKUP('Xlookup set'!$S669,'Xlookup set'!$A$1:$R$1239,10,FALSE)),"")</f>
        <v/>
      </c>
      <c r="J669" t="str">
        <f>IFERROR(IF(VLOOKUP('Xlookup set'!$S708,'Xlookup set'!$A$1:$R$1239,11,FALSE)=0,"",VLOOKUP('Xlookup set'!$S708,'Xlookup set'!$A$1:$R$1239,11,FALSE)),"")</f>
        <v/>
      </c>
      <c r="K669" t="str">
        <f>IFERROR(IF(VLOOKUP('Xlookup set'!$S708,'Xlookup set'!$A$1:$R$1239,12,FALSE)=0,"",VLOOKUP('Xlookup set'!$S708,'Xlookup set'!$A$1:$R$1239,12,FALSE)),"")</f>
        <v/>
      </c>
      <c r="L669" t="str">
        <f>IFERROR(IF(VLOOKUP('Xlookup set'!$S708,'Xlookup set'!$A$1:$R$1239,13,FALSE)=0,"",VLOOKUP('Xlookup set'!$S708,'Xlookup set'!$A$1:$R$1239,13,FALSE)),"")</f>
        <v/>
      </c>
      <c r="M669" t="str">
        <f>IFERROR(IF(VLOOKUP('Xlookup set'!$S708,'Xlookup set'!$A$1:$R$1239,14,FALSE)=0,"",VLOOKUP('Xlookup set'!$S708,'Xlookup set'!$A$1:$R$1239,14,FALSE)),"")</f>
        <v/>
      </c>
      <c r="N669" t="str">
        <f>IFERROR(IF(VLOOKUP('Xlookup set'!$S708,'Xlookup set'!$A$1:$R$1239,15,FALSE)=0,"",VLOOKUP('Xlookup set'!$S708,'Xlookup set'!$A$1:$R$1239,15,FALSE)),"")</f>
        <v/>
      </c>
      <c r="O669" t="str">
        <f>IFERROR(IF(VLOOKUP('Xlookup set'!$S708,'Xlookup set'!$A$1:$R$1239,16,FALSE)=0,"",VLOOKUP('Xlookup set'!$S708,'Xlookup set'!$A$1:$R$1239,16,FALSE)),"")</f>
        <v/>
      </c>
      <c r="P669" t="str">
        <f t="array" aca="1" ref="P669" ca="1">IFERROR(Y2IF(VLOOKUP('Xlookup set'!$S708,'Xlookup set'!$A$1:$R$1239,17,FALSE)=0,"",VLOOKUP('Xlookup set'!$S708,'Xlookup set'!$A$1:$R$1239,17,FALSE)),"")</f>
        <v/>
      </c>
      <c r="Q669" t="str">
        <f>IFERROR(IF(VLOOKUP('Xlookup set'!$S708,'Xlookup set'!$A$1:$R$1239,18,FALSE)=0,"",VLOOKUP('Xlookup set'!$S708,'Xlookup set'!$A$1:$R$1239,18,FALSE)),"")</f>
        <v/>
      </c>
    </row>
    <row r="670" spans="1:17">
      <c r="A670" t="str">
        <f>IFERROR(VLOOKUP('Xlookup set'!$S670,'Xlookup set'!$A$1:$R$1239,2,FALSE),"")</f>
        <v/>
      </c>
      <c r="B670" t="str">
        <f>IF(I670&lt;&gt;"",ドッグキャリー!$I$2,"")</f>
        <v/>
      </c>
      <c r="C670" t="str">
        <f t="shared" si="22"/>
        <v/>
      </c>
      <c r="D670" t="str">
        <f t="shared" si="23"/>
        <v/>
      </c>
      <c r="H670" s="74" t="str">
        <f>IFERROR(IF(VLOOKUP('Xlookup set'!$S670,'Xlookup set'!$A$1:$R$1239,9,FALSE)=0,"",VLOOKUP('Xlookup set'!$S670,'Xlookup set'!$A$1:$R$1239,9,FALSE)),"")</f>
        <v/>
      </c>
      <c r="I670" t="str">
        <f>IFERROR(IF(VLOOKUP('Xlookup set'!$S670,'Xlookup set'!$A$1:$R$1239,10,FALSE)=0,"",VLOOKUP('Xlookup set'!$S670,'Xlookup set'!$A$1:$R$1239,10,FALSE)),"")</f>
        <v/>
      </c>
      <c r="J670" t="str">
        <f>IFERROR(IF(VLOOKUP('Xlookup set'!$S709,'Xlookup set'!$A$1:$R$1239,11,FALSE)=0,"",VLOOKUP('Xlookup set'!$S709,'Xlookup set'!$A$1:$R$1239,11,FALSE)),"")</f>
        <v/>
      </c>
      <c r="K670" t="str">
        <f>IFERROR(IF(VLOOKUP('Xlookup set'!$S709,'Xlookup set'!$A$1:$R$1239,12,FALSE)=0,"",VLOOKUP('Xlookup set'!$S709,'Xlookup set'!$A$1:$R$1239,12,FALSE)),"")</f>
        <v/>
      </c>
      <c r="L670" t="str">
        <f>IFERROR(IF(VLOOKUP('Xlookup set'!$S709,'Xlookup set'!$A$1:$R$1239,13,FALSE)=0,"",VLOOKUP('Xlookup set'!$S709,'Xlookup set'!$A$1:$R$1239,13,FALSE)),"")</f>
        <v/>
      </c>
      <c r="M670" t="str">
        <f>IFERROR(IF(VLOOKUP('Xlookup set'!$S709,'Xlookup set'!$A$1:$R$1239,14,FALSE)=0,"",VLOOKUP('Xlookup set'!$S709,'Xlookup set'!$A$1:$R$1239,14,FALSE)),"")</f>
        <v/>
      </c>
      <c r="N670" t="str">
        <f>IFERROR(IF(VLOOKUP('Xlookup set'!$S709,'Xlookup set'!$A$1:$R$1239,15,FALSE)=0,"",VLOOKUP('Xlookup set'!$S709,'Xlookup set'!$A$1:$R$1239,15,FALSE)),"")</f>
        <v/>
      </c>
      <c r="O670" t="str">
        <f>IFERROR(IF(VLOOKUP('Xlookup set'!$S709,'Xlookup set'!$A$1:$R$1239,16,FALSE)=0,"",VLOOKUP('Xlookup set'!$S709,'Xlookup set'!$A$1:$R$1239,16,FALSE)),"")</f>
        <v/>
      </c>
      <c r="P670" t="str">
        <f t="array" aca="1" ref="P670" ca="1">IFERROR(Y2IF(VLOOKUP('Xlookup set'!$S709,'Xlookup set'!$A$1:$R$1239,17,FALSE)=0,"",VLOOKUP('Xlookup set'!$S709,'Xlookup set'!$A$1:$R$1239,17,FALSE)),"")</f>
        <v/>
      </c>
      <c r="Q670" t="str">
        <f>IFERROR(IF(VLOOKUP('Xlookup set'!$S709,'Xlookup set'!$A$1:$R$1239,18,FALSE)=0,"",VLOOKUP('Xlookup set'!$S709,'Xlookup set'!$A$1:$R$1239,18,FALSE)),"")</f>
        <v/>
      </c>
    </row>
    <row r="671" spans="1:17">
      <c r="A671" t="str">
        <f>IFERROR(VLOOKUP('Xlookup set'!$S671,'Xlookup set'!$A$1:$R$1239,2,FALSE),"")</f>
        <v/>
      </c>
      <c r="B671" t="str">
        <f>IF(I671&lt;&gt;"",ドッグキャリー!$I$2,"")</f>
        <v/>
      </c>
      <c r="C671" t="str">
        <f t="shared" si="22"/>
        <v/>
      </c>
      <c r="D671" t="str">
        <f t="shared" si="23"/>
        <v/>
      </c>
      <c r="H671" s="74" t="str">
        <f>IFERROR(IF(VLOOKUP('Xlookup set'!$S671,'Xlookup set'!$A$1:$R$1239,9,FALSE)=0,"",VLOOKUP('Xlookup set'!$S671,'Xlookup set'!$A$1:$R$1239,9,FALSE)),"")</f>
        <v/>
      </c>
      <c r="I671" t="str">
        <f>IFERROR(IF(VLOOKUP('Xlookup set'!$S671,'Xlookup set'!$A$1:$R$1239,10,FALSE)=0,"",VLOOKUP('Xlookup set'!$S671,'Xlookup set'!$A$1:$R$1239,10,FALSE)),"")</f>
        <v/>
      </c>
      <c r="J671" t="str">
        <f>IFERROR(IF(VLOOKUP('Xlookup set'!$S710,'Xlookup set'!$A$1:$R$1239,11,FALSE)=0,"",VLOOKUP('Xlookup set'!$S710,'Xlookup set'!$A$1:$R$1239,11,FALSE)),"")</f>
        <v/>
      </c>
      <c r="K671" t="str">
        <f>IFERROR(IF(VLOOKUP('Xlookup set'!$S710,'Xlookup set'!$A$1:$R$1239,12,FALSE)=0,"",VLOOKUP('Xlookup set'!$S710,'Xlookup set'!$A$1:$R$1239,12,FALSE)),"")</f>
        <v/>
      </c>
      <c r="L671" t="str">
        <f>IFERROR(IF(VLOOKUP('Xlookup set'!$S710,'Xlookup set'!$A$1:$R$1239,13,FALSE)=0,"",VLOOKUP('Xlookup set'!$S710,'Xlookup set'!$A$1:$R$1239,13,FALSE)),"")</f>
        <v/>
      </c>
      <c r="M671" t="str">
        <f>IFERROR(IF(VLOOKUP('Xlookup set'!$S710,'Xlookup set'!$A$1:$R$1239,14,FALSE)=0,"",VLOOKUP('Xlookup set'!$S710,'Xlookup set'!$A$1:$R$1239,14,FALSE)),"")</f>
        <v/>
      </c>
      <c r="N671" t="str">
        <f>IFERROR(IF(VLOOKUP('Xlookup set'!$S710,'Xlookup set'!$A$1:$R$1239,15,FALSE)=0,"",VLOOKUP('Xlookup set'!$S710,'Xlookup set'!$A$1:$R$1239,15,FALSE)),"")</f>
        <v/>
      </c>
      <c r="O671" t="str">
        <f>IFERROR(IF(VLOOKUP('Xlookup set'!$S710,'Xlookup set'!$A$1:$R$1239,16,FALSE)=0,"",VLOOKUP('Xlookup set'!$S710,'Xlookup set'!$A$1:$R$1239,16,FALSE)),"")</f>
        <v/>
      </c>
      <c r="P671" t="str">
        <f t="array" aca="1" ref="P671" ca="1">IFERROR(Y2IF(VLOOKUP('Xlookup set'!$S710,'Xlookup set'!$A$1:$R$1239,17,FALSE)=0,"",VLOOKUP('Xlookup set'!$S710,'Xlookup set'!$A$1:$R$1239,17,FALSE)),"")</f>
        <v/>
      </c>
      <c r="Q671" t="str">
        <f>IFERROR(IF(VLOOKUP('Xlookup set'!$S710,'Xlookup set'!$A$1:$R$1239,18,FALSE)=0,"",VLOOKUP('Xlookup set'!$S710,'Xlookup set'!$A$1:$R$1239,18,FALSE)),"")</f>
        <v/>
      </c>
    </row>
    <row r="672" spans="1:17">
      <c r="A672" t="str">
        <f>IFERROR(VLOOKUP('Xlookup set'!$S672,'Xlookup set'!$A$1:$R$1239,2,FALSE),"")</f>
        <v/>
      </c>
      <c r="B672" t="str">
        <f>IF(I672&lt;&gt;"",ドッグキャリー!$I$2,"")</f>
        <v/>
      </c>
      <c r="C672" t="str">
        <f t="shared" si="22"/>
        <v/>
      </c>
      <c r="D672" t="str">
        <f t="shared" si="23"/>
        <v/>
      </c>
      <c r="H672" s="74" t="str">
        <f>IFERROR(IF(VLOOKUP('Xlookup set'!$S672,'Xlookup set'!$A$1:$R$1239,9,FALSE)=0,"",VLOOKUP('Xlookup set'!$S672,'Xlookup set'!$A$1:$R$1239,9,FALSE)),"")</f>
        <v/>
      </c>
      <c r="I672" t="str">
        <f>IFERROR(IF(VLOOKUP('Xlookup set'!$S672,'Xlookup set'!$A$1:$R$1239,10,FALSE)=0,"",VLOOKUP('Xlookup set'!$S672,'Xlookup set'!$A$1:$R$1239,10,FALSE)),"")</f>
        <v/>
      </c>
      <c r="J672" t="str">
        <f>IFERROR(IF(VLOOKUP('Xlookup set'!$S711,'Xlookup set'!$A$1:$R$1239,11,FALSE)=0,"",VLOOKUP('Xlookup set'!$S711,'Xlookup set'!$A$1:$R$1239,11,FALSE)),"")</f>
        <v/>
      </c>
      <c r="K672" t="str">
        <f>IFERROR(IF(VLOOKUP('Xlookup set'!$S711,'Xlookup set'!$A$1:$R$1239,12,FALSE)=0,"",VLOOKUP('Xlookup set'!$S711,'Xlookup set'!$A$1:$R$1239,12,FALSE)),"")</f>
        <v/>
      </c>
      <c r="L672" t="str">
        <f>IFERROR(IF(VLOOKUP('Xlookup set'!$S711,'Xlookup set'!$A$1:$R$1239,13,FALSE)=0,"",VLOOKUP('Xlookup set'!$S711,'Xlookup set'!$A$1:$R$1239,13,FALSE)),"")</f>
        <v/>
      </c>
      <c r="M672" t="str">
        <f>IFERROR(IF(VLOOKUP('Xlookup set'!$S711,'Xlookup set'!$A$1:$R$1239,14,FALSE)=0,"",VLOOKUP('Xlookup set'!$S711,'Xlookup set'!$A$1:$R$1239,14,FALSE)),"")</f>
        <v/>
      </c>
      <c r="N672" t="str">
        <f>IFERROR(IF(VLOOKUP('Xlookup set'!$S711,'Xlookup set'!$A$1:$R$1239,15,FALSE)=0,"",VLOOKUP('Xlookup set'!$S711,'Xlookup set'!$A$1:$R$1239,15,FALSE)),"")</f>
        <v/>
      </c>
      <c r="O672" t="str">
        <f>IFERROR(IF(VLOOKUP('Xlookup set'!$S711,'Xlookup set'!$A$1:$R$1239,16,FALSE)=0,"",VLOOKUP('Xlookup set'!$S711,'Xlookup set'!$A$1:$R$1239,16,FALSE)),"")</f>
        <v/>
      </c>
      <c r="P672" t="str">
        <f t="array" aca="1" ref="P672" ca="1">IFERROR(Y2IF(VLOOKUP('Xlookup set'!$S711,'Xlookup set'!$A$1:$R$1239,17,FALSE)=0,"",VLOOKUP('Xlookup set'!$S711,'Xlookup set'!$A$1:$R$1239,17,FALSE)),"")</f>
        <v/>
      </c>
      <c r="Q672" t="str">
        <f>IFERROR(IF(VLOOKUP('Xlookup set'!$S711,'Xlookup set'!$A$1:$R$1239,18,FALSE)=0,"",VLOOKUP('Xlookup set'!$S711,'Xlookup set'!$A$1:$R$1239,18,FALSE)),"")</f>
        <v/>
      </c>
    </row>
    <row r="673" spans="1:17">
      <c r="A673" t="str">
        <f>IFERROR(VLOOKUP('Xlookup set'!$S673,'Xlookup set'!$A$1:$R$1239,2,FALSE),"")</f>
        <v/>
      </c>
      <c r="B673" t="str">
        <f>IF(I673&lt;&gt;"",ドッグキャリー!$I$2,"")</f>
        <v/>
      </c>
      <c r="C673" t="str">
        <f t="shared" si="22"/>
        <v/>
      </c>
      <c r="D673" t="str">
        <f t="shared" si="23"/>
        <v/>
      </c>
      <c r="H673" s="74" t="str">
        <f>IFERROR(IF(VLOOKUP('Xlookup set'!$S673,'Xlookup set'!$A$1:$R$1239,9,FALSE)=0,"",VLOOKUP('Xlookup set'!$S673,'Xlookup set'!$A$1:$R$1239,9,FALSE)),"")</f>
        <v/>
      </c>
      <c r="I673" t="str">
        <f>IFERROR(IF(VLOOKUP('Xlookup set'!$S673,'Xlookup set'!$A$1:$R$1239,10,FALSE)=0,"",VLOOKUP('Xlookup set'!$S673,'Xlookup set'!$A$1:$R$1239,10,FALSE)),"")</f>
        <v/>
      </c>
      <c r="J673" t="str">
        <f>IFERROR(IF(VLOOKUP('Xlookup set'!$S712,'Xlookup set'!$A$1:$R$1239,11,FALSE)=0,"",VLOOKUP('Xlookup set'!$S712,'Xlookup set'!$A$1:$R$1239,11,FALSE)),"")</f>
        <v/>
      </c>
      <c r="K673" t="str">
        <f>IFERROR(IF(VLOOKUP('Xlookup set'!$S712,'Xlookup set'!$A$1:$R$1239,12,FALSE)=0,"",VLOOKUP('Xlookup set'!$S712,'Xlookup set'!$A$1:$R$1239,12,FALSE)),"")</f>
        <v/>
      </c>
      <c r="L673" t="str">
        <f>IFERROR(IF(VLOOKUP('Xlookup set'!$S712,'Xlookup set'!$A$1:$R$1239,13,FALSE)=0,"",VLOOKUP('Xlookup set'!$S712,'Xlookup set'!$A$1:$R$1239,13,FALSE)),"")</f>
        <v/>
      </c>
      <c r="M673" t="str">
        <f>IFERROR(IF(VLOOKUP('Xlookup set'!$S712,'Xlookup set'!$A$1:$R$1239,14,FALSE)=0,"",VLOOKUP('Xlookup set'!$S712,'Xlookup set'!$A$1:$R$1239,14,FALSE)),"")</f>
        <v/>
      </c>
      <c r="N673" t="str">
        <f>IFERROR(IF(VLOOKUP('Xlookup set'!$S712,'Xlookup set'!$A$1:$R$1239,15,FALSE)=0,"",VLOOKUP('Xlookup set'!$S712,'Xlookup set'!$A$1:$R$1239,15,FALSE)),"")</f>
        <v/>
      </c>
      <c r="O673" t="str">
        <f>IFERROR(IF(VLOOKUP('Xlookup set'!$S712,'Xlookup set'!$A$1:$R$1239,16,FALSE)=0,"",VLOOKUP('Xlookup set'!$S712,'Xlookup set'!$A$1:$R$1239,16,FALSE)),"")</f>
        <v/>
      </c>
      <c r="P673" t="str">
        <f t="array" aca="1" ref="P673" ca="1">IFERROR(Y2IF(VLOOKUP('Xlookup set'!$S712,'Xlookup set'!$A$1:$R$1239,17,FALSE)=0,"",VLOOKUP('Xlookup set'!$S712,'Xlookup set'!$A$1:$R$1239,17,FALSE)),"")</f>
        <v/>
      </c>
      <c r="Q673" t="str">
        <f>IFERROR(IF(VLOOKUP('Xlookup set'!$S712,'Xlookup set'!$A$1:$R$1239,18,FALSE)=0,"",VLOOKUP('Xlookup set'!$S712,'Xlookup set'!$A$1:$R$1239,18,FALSE)),"")</f>
        <v/>
      </c>
    </row>
    <row r="674" spans="1:17">
      <c r="A674" t="str">
        <f>IFERROR(VLOOKUP('Xlookup set'!$S674,'Xlookup set'!$A$1:$R$1239,2,FALSE),"")</f>
        <v/>
      </c>
      <c r="B674" t="str">
        <f>IF(I674&lt;&gt;"",ドッグキャリー!$I$2,"")</f>
        <v/>
      </c>
      <c r="C674" t="str">
        <f t="shared" si="22"/>
        <v/>
      </c>
      <c r="D674" t="str">
        <f t="shared" si="23"/>
        <v/>
      </c>
      <c r="H674" s="74" t="str">
        <f>IFERROR(IF(VLOOKUP('Xlookup set'!$S674,'Xlookup set'!$A$1:$R$1239,9,FALSE)=0,"",VLOOKUP('Xlookup set'!$S674,'Xlookup set'!$A$1:$R$1239,9,FALSE)),"")</f>
        <v/>
      </c>
      <c r="I674" t="str">
        <f>IFERROR(IF(VLOOKUP('Xlookup set'!$S674,'Xlookup set'!$A$1:$R$1239,10,FALSE)=0,"",VLOOKUP('Xlookup set'!$S674,'Xlookup set'!$A$1:$R$1239,10,FALSE)),"")</f>
        <v/>
      </c>
      <c r="J674" t="str">
        <f>IFERROR(IF(VLOOKUP('Xlookup set'!$S713,'Xlookup set'!$A$1:$R$1239,11,FALSE)=0,"",VLOOKUP('Xlookup set'!$S713,'Xlookup set'!$A$1:$R$1239,11,FALSE)),"")</f>
        <v/>
      </c>
      <c r="K674" t="str">
        <f>IFERROR(IF(VLOOKUP('Xlookup set'!$S713,'Xlookup set'!$A$1:$R$1239,12,FALSE)=0,"",VLOOKUP('Xlookup set'!$S713,'Xlookup set'!$A$1:$R$1239,12,FALSE)),"")</f>
        <v/>
      </c>
      <c r="L674" t="str">
        <f>IFERROR(IF(VLOOKUP('Xlookup set'!$S713,'Xlookup set'!$A$1:$R$1239,13,FALSE)=0,"",VLOOKUP('Xlookup set'!$S713,'Xlookup set'!$A$1:$R$1239,13,FALSE)),"")</f>
        <v/>
      </c>
      <c r="M674" t="str">
        <f>IFERROR(IF(VLOOKUP('Xlookup set'!$S713,'Xlookup set'!$A$1:$R$1239,14,FALSE)=0,"",VLOOKUP('Xlookup set'!$S713,'Xlookup set'!$A$1:$R$1239,14,FALSE)),"")</f>
        <v/>
      </c>
      <c r="N674" t="str">
        <f>IFERROR(IF(VLOOKUP('Xlookup set'!$S713,'Xlookup set'!$A$1:$R$1239,15,FALSE)=0,"",VLOOKUP('Xlookup set'!$S713,'Xlookup set'!$A$1:$R$1239,15,FALSE)),"")</f>
        <v/>
      </c>
      <c r="O674" t="str">
        <f>IFERROR(IF(VLOOKUP('Xlookup set'!$S713,'Xlookup set'!$A$1:$R$1239,16,FALSE)=0,"",VLOOKUP('Xlookup set'!$S713,'Xlookup set'!$A$1:$R$1239,16,FALSE)),"")</f>
        <v/>
      </c>
      <c r="P674" t="str">
        <f t="array" aca="1" ref="P674" ca="1">IFERROR(Y2IF(VLOOKUP('Xlookup set'!$S713,'Xlookup set'!$A$1:$R$1239,17,FALSE)=0,"",VLOOKUP('Xlookup set'!$S713,'Xlookup set'!$A$1:$R$1239,17,FALSE)),"")</f>
        <v/>
      </c>
      <c r="Q674" t="str">
        <f>IFERROR(IF(VLOOKUP('Xlookup set'!$S713,'Xlookup set'!$A$1:$R$1239,18,FALSE)=0,"",VLOOKUP('Xlookup set'!$S713,'Xlookup set'!$A$1:$R$1239,18,FALSE)),"")</f>
        <v/>
      </c>
    </row>
    <row r="675" spans="1:17">
      <c r="A675" t="str">
        <f>IFERROR(VLOOKUP('Xlookup set'!$S675,'Xlookup set'!$A$1:$R$1239,2,FALSE),"")</f>
        <v/>
      </c>
      <c r="B675" t="str">
        <f>IF(I675&lt;&gt;"",ドッグキャリー!$I$2,"")</f>
        <v/>
      </c>
      <c r="C675" t="str">
        <f t="shared" si="22"/>
        <v/>
      </c>
      <c r="D675" t="str">
        <f t="shared" si="23"/>
        <v/>
      </c>
      <c r="H675" s="74" t="str">
        <f>IFERROR(IF(VLOOKUP('Xlookup set'!$S675,'Xlookup set'!$A$1:$R$1239,9,FALSE)=0,"",VLOOKUP('Xlookup set'!$S675,'Xlookup set'!$A$1:$R$1239,9,FALSE)),"")</f>
        <v/>
      </c>
      <c r="I675" t="str">
        <f>IFERROR(IF(VLOOKUP('Xlookup set'!$S675,'Xlookup set'!$A$1:$R$1239,10,FALSE)=0,"",VLOOKUP('Xlookup set'!$S675,'Xlookup set'!$A$1:$R$1239,10,FALSE)),"")</f>
        <v/>
      </c>
      <c r="J675" t="str">
        <f>IFERROR(IF(VLOOKUP('Xlookup set'!$S714,'Xlookup set'!$A$1:$R$1239,11,FALSE)=0,"",VLOOKUP('Xlookup set'!$S714,'Xlookup set'!$A$1:$R$1239,11,FALSE)),"")</f>
        <v/>
      </c>
      <c r="K675" t="str">
        <f>IFERROR(IF(VLOOKUP('Xlookup set'!$S714,'Xlookup set'!$A$1:$R$1239,12,FALSE)=0,"",VLOOKUP('Xlookup set'!$S714,'Xlookup set'!$A$1:$R$1239,12,FALSE)),"")</f>
        <v/>
      </c>
      <c r="L675" t="str">
        <f>IFERROR(IF(VLOOKUP('Xlookup set'!$S714,'Xlookup set'!$A$1:$R$1239,13,FALSE)=0,"",VLOOKUP('Xlookup set'!$S714,'Xlookup set'!$A$1:$R$1239,13,FALSE)),"")</f>
        <v/>
      </c>
      <c r="M675" t="str">
        <f>IFERROR(IF(VLOOKUP('Xlookup set'!$S714,'Xlookup set'!$A$1:$R$1239,14,FALSE)=0,"",VLOOKUP('Xlookup set'!$S714,'Xlookup set'!$A$1:$R$1239,14,FALSE)),"")</f>
        <v/>
      </c>
      <c r="N675" t="str">
        <f>IFERROR(IF(VLOOKUP('Xlookup set'!$S714,'Xlookup set'!$A$1:$R$1239,15,FALSE)=0,"",VLOOKUP('Xlookup set'!$S714,'Xlookup set'!$A$1:$R$1239,15,FALSE)),"")</f>
        <v/>
      </c>
      <c r="O675" t="str">
        <f>IFERROR(IF(VLOOKUP('Xlookup set'!$S714,'Xlookup set'!$A$1:$R$1239,16,FALSE)=0,"",VLOOKUP('Xlookup set'!$S714,'Xlookup set'!$A$1:$R$1239,16,FALSE)),"")</f>
        <v/>
      </c>
      <c r="P675" t="str">
        <f t="array" aca="1" ref="P675" ca="1">IFERROR(Y2IF(VLOOKUP('Xlookup set'!$S714,'Xlookup set'!$A$1:$R$1239,17,FALSE)=0,"",VLOOKUP('Xlookup set'!$S714,'Xlookup set'!$A$1:$R$1239,17,FALSE)),"")</f>
        <v/>
      </c>
      <c r="Q675" t="str">
        <f>IFERROR(IF(VLOOKUP('Xlookup set'!$S714,'Xlookup set'!$A$1:$R$1239,18,FALSE)=0,"",VLOOKUP('Xlookup set'!$S714,'Xlookup set'!$A$1:$R$1239,18,FALSE)),"")</f>
        <v/>
      </c>
    </row>
    <row r="676" spans="1:17">
      <c r="A676" t="str">
        <f>IFERROR(VLOOKUP('Xlookup set'!$S676,'Xlookup set'!$A$1:$R$1239,2,FALSE),"")</f>
        <v/>
      </c>
      <c r="B676" t="str">
        <f>IF(I676&lt;&gt;"",ドッグキャリー!$I$2,"")</f>
        <v/>
      </c>
      <c r="C676" t="str">
        <f t="shared" si="22"/>
        <v/>
      </c>
      <c r="D676" t="str">
        <f t="shared" si="23"/>
        <v/>
      </c>
      <c r="H676" s="74" t="str">
        <f>IFERROR(IF(VLOOKUP('Xlookup set'!$S676,'Xlookup set'!$A$1:$R$1239,9,FALSE)=0,"",VLOOKUP('Xlookup set'!$S676,'Xlookup set'!$A$1:$R$1239,9,FALSE)),"")</f>
        <v/>
      </c>
      <c r="I676" t="str">
        <f>IFERROR(IF(VLOOKUP('Xlookup set'!$S676,'Xlookup set'!$A$1:$R$1239,10,FALSE)=0,"",VLOOKUP('Xlookup set'!$S676,'Xlookup set'!$A$1:$R$1239,10,FALSE)),"")</f>
        <v/>
      </c>
      <c r="J676" t="str">
        <f>IFERROR(IF(VLOOKUP('Xlookup set'!$S715,'Xlookup set'!$A$1:$R$1239,11,FALSE)=0,"",VLOOKUP('Xlookup set'!$S715,'Xlookup set'!$A$1:$R$1239,11,FALSE)),"")</f>
        <v/>
      </c>
      <c r="K676" t="str">
        <f>IFERROR(IF(VLOOKUP('Xlookup set'!$S715,'Xlookup set'!$A$1:$R$1239,12,FALSE)=0,"",VLOOKUP('Xlookup set'!$S715,'Xlookup set'!$A$1:$R$1239,12,FALSE)),"")</f>
        <v/>
      </c>
      <c r="L676" t="str">
        <f>IFERROR(IF(VLOOKUP('Xlookup set'!$S715,'Xlookup set'!$A$1:$R$1239,13,FALSE)=0,"",VLOOKUP('Xlookup set'!$S715,'Xlookup set'!$A$1:$R$1239,13,FALSE)),"")</f>
        <v/>
      </c>
      <c r="M676" t="str">
        <f>IFERROR(IF(VLOOKUP('Xlookup set'!$S715,'Xlookup set'!$A$1:$R$1239,14,FALSE)=0,"",VLOOKUP('Xlookup set'!$S715,'Xlookup set'!$A$1:$R$1239,14,FALSE)),"")</f>
        <v/>
      </c>
      <c r="N676" t="str">
        <f>IFERROR(IF(VLOOKUP('Xlookup set'!$S715,'Xlookup set'!$A$1:$R$1239,15,FALSE)=0,"",VLOOKUP('Xlookup set'!$S715,'Xlookup set'!$A$1:$R$1239,15,FALSE)),"")</f>
        <v/>
      </c>
      <c r="O676" t="str">
        <f>IFERROR(IF(VLOOKUP('Xlookup set'!$S715,'Xlookup set'!$A$1:$R$1239,16,FALSE)=0,"",VLOOKUP('Xlookup set'!$S715,'Xlookup set'!$A$1:$R$1239,16,FALSE)),"")</f>
        <v/>
      </c>
      <c r="P676" t="str">
        <f t="array" aca="1" ref="P676" ca="1">IFERROR(Y2IF(VLOOKUP('Xlookup set'!$S715,'Xlookup set'!$A$1:$R$1239,17,FALSE)=0,"",VLOOKUP('Xlookup set'!$S715,'Xlookup set'!$A$1:$R$1239,17,FALSE)),"")</f>
        <v/>
      </c>
      <c r="Q676" t="str">
        <f>IFERROR(IF(VLOOKUP('Xlookup set'!$S715,'Xlookup set'!$A$1:$R$1239,18,FALSE)=0,"",VLOOKUP('Xlookup set'!$S715,'Xlookup set'!$A$1:$R$1239,18,FALSE)),"")</f>
        <v/>
      </c>
    </row>
    <row r="677" spans="1:17">
      <c r="A677" t="str">
        <f>IFERROR(VLOOKUP('Xlookup set'!$S677,'Xlookup set'!$A$1:$R$1239,2,FALSE),"")</f>
        <v/>
      </c>
      <c r="B677" t="str">
        <f>IF(I677&lt;&gt;"",ドッグキャリー!$I$2,"")</f>
        <v/>
      </c>
      <c r="C677" t="str">
        <f t="shared" si="22"/>
        <v/>
      </c>
      <c r="D677" t="str">
        <f t="shared" si="23"/>
        <v/>
      </c>
      <c r="H677" s="74" t="str">
        <f>IFERROR(IF(VLOOKUP('Xlookup set'!$S677,'Xlookup set'!$A$1:$R$1239,9,FALSE)=0,"",VLOOKUP('Xlookup set'!$S677,'Xlookup set'!$A$1:$R$1239,9,FALSE)),"")</f>
        <v/>
      </c>
      <c r="I677" t="str">
        <f>IFERROR(IF(VLOOKUP('Xlookup set'!$S677,'Xlookup set'!$A$1:$R$1239,10,FALSE)=0,"",VLOOKUP('Xlookup set'!$S677,'Xlookup set'!$A$1:$R$1239,10,FALSE)),"")</f>
        <v/>
      </c>
      <c r="J677" t="str">
        <f>IFERROR(IF(VLOOKUP('Xlookup set'!$S716,'Xlookup set'!$A$1:$R$1239,11,FALSE)=0,"",VLOOKUP('Xlookup set'!$S716,'Xlookup set'!$A$1:$R$1239,11,FALSE)),"")</f>
        <v/>
      </c>
      <c r="K677" t="str">
        <f>IFERROR(IF(VLOOKUP('Xlookup set'!$S716,'Xlookup set'!$A$1:$R$1239,12,FALSE)=0,"",VLOOKUP('Xlookup set'!$S716,'Xlookup set'!$A$1:$R$1239,12,FALSE)),"")</f>
        <v/>
      </c>
      <c r="L677" t="str">
        <f>IFERROR(IF(VLOOKUP('Xlookup set'!$S716,'Xlookup set'!$A$1:$R$1239,13,FALSE)=0,"",VLOOKUP('Xlookup set'!$S716,'Xlookup set'!$A$1:$R$1239,13,FALSE)),"")</f>
        <v/>
      </c>
      <c r="M677" t="str">
        <f>IFERROR(IF(VLOOKUP('Xlookup set'!$S716,'Xlookup set'!$A$1:$R$1239,14,FALSE)=0,"",VLOOKUP('Xlookup set'!$S716,'Xlookup set'!$A$1:$R$1239,14,FALSE)),"")</f>
        <v/>
      </c>
      <c r="N677" t="str">
        <f>IFERROR(IF(VLOOKUP('Xlookup set'!$S716,'Xlookup set'!$A$1:$R$1239,15,FALSE)=0,"",VLOOKUP('Xlookup set'!$S716,'Xlookup set'!$A$1:$R$1239,15,FALSE)),"")</f>
        <v/>
      </c>
      <c r="O677" t="str">
        <f>IFERROR(IF(VLOOKUP('Xlookup set'!$S716,'Xlookup set'!$A$1:$R$1239,16,FALSE)=0,"",VLOOKUP('Xlookup set'!$S716,'Xlookup set'!$A$1:$R$1239,16,FALSE)),"")</f>
        <v/>
      </c>
      <c r="P677" t="str">
        <f t="array" aca="1" ref="P677" ca="1">IFERROR(Y2IF(VLOOKUP('Xlookup set'!$S716,'Xlookup set'!$A$1:$R$1239,17,FALSE)=0,"",VLOOKUP('Xlookup set'!$S716,'Xlookup set'!$A$1:$R$1239,17,FALSE)),"")</f>
        <v/>
      </c>
      <c r="Q677" t="str">
        <f>IFERROR(IF(VLOOKUP('Xlookup set'!$S716,'Xlookup set'!$A$1:$R$1239,18,FALSE)=0,"",VLOOKUP('Xlookup set'!$S716,'Xlookup set'!$A$1:$R$1239,18,FALSE)),"")</f>
        <v/>
      </c>
    </row>
    <row r="678" spans="1:17">
      <c r="A678" t="str">
        <f>IFERROR(VLOOKUP('Xlookup set'!$S678,'Xlookup set'!$A$1:$R$1239,2,FALSE),"")</f>
        <v/>
      </c>
      <c r="B678" t="str">
        <f>IF(I678&lt;&gt;"",ドッグキャリー!$I$2,"")</f>
        <v/>
      </c>
      <c r="C678" t="str">
        <f t="shared" si="22"/>
        <v/>
      </c>
      <c r="D678" t="str">
        <f t="shared" si="23"/>
        <v/>
      </c>
      <c r="H678" s="74" t="str">
        <f>IFERROR(IF(VLOOKUP('Xlookup set'!$S678,'Xlookup set'!$A$1:$R$1239,9,FALSE)=0,"",VLOOKUP('Xlookup set'!$S678,'Xlookup set'!$A$1:$R$1239,9,FALSE)),"")</f>
        <v/>
      </c>
      <c r="I678" t="str">
        <f>IFERROR(IF(VLOOKUP('Xlookup set'!$S678,'Xlookup set'!$A$1:$R$1239,10,FALSE)=0,"",VLOOKUP('Xlookup set'!$S678,'Xlookup set'!$A$1:$R$1239,10,FALSE)),"")</f>
        <v/>
      </c>
      <c r="J678" t="str">
        <f>IFERROR(IF(VLOOKUP('Xlookup set'!$S717,'Xlookup set'!$A$1:$R$1239,11,FALSE)=0,"",VLOOKUP('Xlookup set'!$S717,'Xlookup set'!$A$1:$R$1239,11,FALSE)),"")</f>
        <v/>
      </c>
      <c r="K678" t="str">
        <f>IFERROR(IF(VLOOKUP('Xlookup set'!$S717,'Xlookup set'!$A$1:$R$1239,12,FALSE)=0,"",VLOOKUP('Xlookup set'!$S717,'Xlookup set'!$A$1:$R$1239,12,FALSE)),"")</f>
        <v/>
      </c>
      <c r="L678" t="str">
        <f>IFERROR(IF(VLOOKUP('Xlookup set'!$S717,'Xlookup set'!$A$1:$R$1239,13,FALSE)=0,"",VLOOKUP('Xlookup set'!$S717,'Xlookup set'!$A$1:$R$1239,13,FALSE)),"")</f>
        <v/>
      </c>
      <c r="M678" t="str">
        <f>IFERROR(IF(VLOOKUP('Xlookup set'!$S717,'Xlookup set'!$A$1:$R$1239,14,FALSE)=0,"",VLOOKUP('Xlookup set'!$S717,'Xlookup set'!$A$1:$R$1239,14,FALSE)),"")</f>
        <v/>
      </c>
      <c r="N678" t="str">
        <f>IFERROR(IF(VLOOKUP('Xlookup set'!$S717,'Xlookup set'!$A$1:$R$1239,15,FALSE)=0,"",VLOOKUP('Xlookup set'!$S717,'Xlookup set'!$A$1:$R$1239,15,FALSE)),"")</f>
        <v/>
      </c>
      <c r="O678" t="str">
        <f>IFERROR(IF(VLOOKUP('Xlookup set'!$S717,'Xlookup set'!$A$1:$R$1239,16,FALSE)=0,"",VLOOKUP('Xlookup set'!$S717,'Xlookup set'!$A$1:$R$1239,16,FALSE)),"")</f>
        <v/>
      </c>
      <c r="P678" t="str">
        <f t="array" aca="1" ref="P678" ca="1">IFERROR(Y2IF(VLOOKUP('Xlookup set'!$S717,'Xlookup set'!$A$1:$R$1239,17,FALSE)=0,"",VLOOKUP('Xlookup set'!$S717,'Xlookup set'!$A$1:$R$1239,17,FALSE)),"")</f>
        <v/>
      </c>
      <c r="Q678" t="str">
        <f>IFERROR(IF(VLOOKUP('Xlookup set'!$S717,'Xlookup set'!$A$1:$R$1239,18,FALSE)=0,"",VLOOKUP('Xlookup set'!$S717,'Xlookup set'!$A$1:$R$1239,18,FALSE)),"")</f>
        <v/>
      </c>
    </row>
    <row r="679" spans="1:17">
      <c r="A679" t="str">
        <f>IFERROR(VLOOKUP('Xlookup set'!$S679,'Xlookup set'!$A$1:$R$1239,2,FALSE),"")</f>
        <v/>
      </c>
      <c r="B679" t="str">
        <f>IF(I679&lt;&gt;"",ドッグキャリー!$I$2,"")</f>
        <v/>
      </c>
      <c r="C679" t="str">
        <f t="shared" si="22"/>
        <v/>
      </c>
      <c r="D679" t="str">
        <f t="shared" si="23"/>
        <v/>
      </c>
      <c r="H679" s="74" t="str">
        <f>IFERROR(IF(VLOOKUP('Xlookup set'!$S679,'Xlookup set'!$A$1:$R$1239,9,FALSE)=0,"",VLOOKUP('Xlookup set'!$S679,'Xlookup set'!$A$1:$R$1239,9,FALSE)),"")</f>
        <v/>
      </c>
      <c r="I679" t="str">
        <f>IFERROR(IF(VLOOKUP('Xlookup set'!$S679,'Xlookup set'!$A$1:$R$1239,10,FALSE)=0,"",VLOOKUP('Xlookup set'!$S679,'Xlookup set'!$A$1:$R$1239,10,FALSE)),"")</f>
        <v/>
      </c>
      <c r="J679" t="str">
        <f>IFERROR(IF(VLOOKUP('Xlookup set'!$S718,'Xlookup set'!$A$1:$R$1239,11,FALSE)=0,"",VLOOKUP('Xlookup set'!$S718,'Xlookup set'!$A$1:$R$1239,11,FALSE)),"")</f>
        <v/>
      </c>
      <c r="K679" t="str">
        <f>IFERROR(IF(VLOOKUP('Xlookup set'!$S718,'Xlookup set'!$A$1:$R$1239,12,FALSE)=0,"",VLOOKUP('Xlookup set'!$S718,'Xlookup set'!$A$1:$R$1239,12,FALSE)),"")</f>
        <v/>
      </c>
      <c r="L679" t="str">
        <f>IFERROR(IF(VLOOKUP('Xlookup set'!$S718,'Xlookup set'!$A$1:$R$1239,13,FALSE)=0,"",VLOOKUP('Xlookup set'!$S718,'Xlookup set'!$A$1:$R$1239,13,FALSE)),"")</f>
        <v/>
      </c>
      <c r="M679" t="str">
        <f>IFERROR(IF(VLOOKUP('Xlookup set'!$S718,'Xlookup set'!$A$1:$R$1239,14,FALSE)=0,"",VLOOKUP('Xlookup set'!$S718,'Xlookup set'!$A$1:$R$1239,14,FALSE)),"")</f>
        <v/>
      </c>
      <c r="N679" t="str">
        <f>IFERROR(IF(VLOOKUP('Xlookup set'!$S718,'Xlookup set'!$A$1:$R$1239,15,FALSE)=0,"",VLOOKUP('Xlookup set'!$S718,'Xlookup set'!$A$1:$R$1239,15,FALSE)),"")</f>
        <v/>
      </c>
      <c r="O679" t="str">
        <f>IFERROR(IF(VLOOKUP('Xlookup set'!$S718,'Xlookup set'!$A$1:$R$1239,16,FALSE)=0,"",VLOOKUP('Xlookup set'!$S718,'Xlookup set'!$A$1:$R$1239,16,FALSE)),"")</f>
        <v/>
      </c>
      <c r="P679" t="str">
        <f t="array" aca="1" ref="P679" ca="1">IFERROR(Y2IF(VLOOKUP('Xlookup set'!$S718,'Xlookup set'!$A$1:$R$1239,17,FALSE)=0,"",VLOOKUP('Xlookup set'!$S718,'Xlookup set'!$A$1:$R$1239,17,FALSE)),"")</f>
        <v/>
      </c>
      <c r="Q679" t="str">
        <f>IFERROR(IF(VLOOKUP('Xlookup set'!$S718,'Xlookup set'!$A$1:$R$1239,18,FALSE)=0,"",VLOOKUP('Xlookup set'!$S718,'Xlookup set'!$A$1:$R$1239,18,FALSE)),"")</f>
        <v/>
      </c>
    </row>
    <row r="680" spans="1:17">
      <c r="A680" t="str">
        <f>IFERROR(VLOOKUP('Xlookup set'!$S680,'Xlookup set'!$A$1:$R$1239,2,FALSE),"")</f>
        <v/>
      </c>
      <c r="B680" t="str">
        <f>IF(I680&lt;&gt;"",ドッグキャリー!$I$2,"")</f>
        <v/>
      </c>
      <c r="C680" t="str">
        <f t="shared" si="22"/>
        <v/>
      </c>
      <c r="D680" t="str">
        <f t="shared" si="23"/>
        <v/>
      </c>
      <c r="H680" s="74" t="str">
        <f>IFERROR(IF(VLOOKUP('Xlookup set'!$S680,'Xlookup set'!$A$1:$R$1239,9,FALSE)=0,"",VLOOKUP('Xlookup set'!$S680,'Xlookup set'!$A$1:$R$1239,9,FALSE)),"")</f>
        <v/>
      </c>
      <c r="I680" t="str">
        <f>IFERROR(IF(VLOOKUP('Xlookup set'!$S680,'Xlookup set'!$A$1:$R$1239,10,FALSE)=0,"",VLOOKUP('Xlookup set'!$S680,'Xlookup set'!$A$1:$R$1239,10,FALSE)),"")</f>
        <v/>
      </c>
      <c r="J680" t="str">
        <f>IFERROR(IF(VLOOKUP('Xlookup set'!$S719,'Xlookup set'!$A$1:$R$1239,11,FALSE)=0,"",VLOOKUP('Xlookup set'!$S719,'Xlookup set'!$A$1:$R$1239,11,FALSE)),"")</f>
        <v/>
      </c>
      <c r="K680" t="str">
        <f>IFERROR(IF(VLOOKUP('Xlookup set'!$S719,'Xlookup set'!$A$1:$R$1239,12,FALSE)=0,"",VLOOKUP('Xlookup set'!$S719,'Xlookup set'!$A$1:$R$1239,12,FALSE)),"")</f>
        <v/>
      </c>
      <c r="L680" t="str">
        <f>IFERROR(IF(VLOOKUP('Xlookup set'!$S719,'Xlookup set'!$A$1:$R$1239,13,FALSE)=0,"",VLOOKUP('Xlookup set'!$S719,'Xlookup set'!$A$1:$R$1239,13,FALSE)),"")</f>
        <v/>
      </c>
      <c r="M680" t="str">
        <f>IFERROR(IF(VLOOKUP('Xlookup set'!$S719,'Xlookup set'!$A$1:$R$1239,14,FALSE)=0,"",VLOOKUP('Xlookup set'!$S719,'Xlookup set'!$A$1:$R$1239,14,FALSE)),"")</f>
        <v/>
      </c>
      <c r="N680" t="str">
        <f>IFERROR(IF(VLOOKUP('Xlookup set'!$S719,'Xlookup set'!$A$1:$R$1239,15,FALSE)=0,"",VLOOKUP('Xlookup set'!$S719,'Xlookup set'!$A$1:$R$1239,15,FALSE)),"")</f>
        <v/>
      </c>
      <c r="O680" t="str">
        <f>IFERROR(IF(VLOOKUP('Xlookup set'!$S719,'Xlookup set'!$A$1:$R$1239,16,FALSE)=0,"",VLOOKUP('Xlookup set'!$S719,'Xlookup set'!$A$1:$R$1239,16,FALSE)),"")</f>
        <v/>
      </c>
      <c r="P680" t="str">
        <f t="array" aca="1" ref="P680" ca="1">IFERROR(Y2IF(VLOOKUP('Xlookup set'!$S719,'Xlookup set'!$A$1:$R$1239,17,FALSE)=0,"",VLOOKUP('Xlookup set'!$S719,'Xlookup set'!$A$1:$R$1239,17,FALSE)),"")</f>
        <v/>
      </c>
      <c r="Q680" t="str">
        <f>IFERROR(IF(VLOOKUP('Xlookup set'!$S719,'Xlookup set'!$A$1:$R$1239,18,FALSE)=0,"",VLOOKUP('Xlookup set'!$S719,'Xlookup set'!$A$1:$R$1239,18,FALSE)),"")</f>
        <v/>
      </c>
    </row>
    <row r="681" spans="1:17">
      <c r="A681" t="str">
        <f>IFERROR(VLOOKUP('Xlookup set'!$S681,'Xlookup set'!$A$1:$R$1239,2,FALSE),"")</f>
        <v/>
      </c>
      <c r="B681" t="str">
        <f>IF(I681&lt;&gt;"",ドッグキャリー!$I$2,"")</f>
        <v/>
      </c>
      <c r="C681" t="str">
        <f t="shared" si="22"/>
        <v/>
      </c>
      <c r="D681" t="str">
        <f t="shared" si="23"/>
        <v/>
      </c>
      <c r="H681" s="74" t="str">
        <f>IFERROR(IF(VLOOKUP('Xlookup set'!$S681,'Xlookup set'!$A$1:$R$1239,9,FALSE)=0,"",VLOOKUP('Xlookup set'!$S681,'Xlookup set'!$A$1:$R$1239,9,FALSE)),"")</f>
        <v/>
      </c>
      <c r="I681" t="str">
        <f>IFERROR(IF(VLOOKUP('Xlookup set'!$S681,'Xlookup set'!$A$1:$R$1239,10,FALSE)=0,"",VLOOKUP('Xlookup set'!$S681,'Xlookup set'!$A$1:$R$1239,10,FALSE)),"")</f>
        <v/>
      </c>
      <c r="J681" t="str">
        <f>IFERROR(IF(VLOOKUP('Xlookup set'!$S720,'Xlookup set'!$A$1:$R$1239,11,FALSE)=0,"",VLOOKUP('Xlookup set'!$S720,'Xlookup set'!$A$1:$R$1239,11,FALSE)),"")</f>
        <v/>
      </c>
      <c r="K681" t="str">
        <f>IFERROR(IF(VLOOKUP('Xlookup set'!$S720,'Xlookup set'!$A$1:$R$1239,12,FALSE)=0,"",VLOOKUP('Xlookup set'!$S720,'Xlookup set'!$A$1:$R$1239,12,FALSE)),"")</f>
        <v/>
      </c>
      <c r="L681" t="str">
        <f>IFERROR(IF(VLOOKUP('Xlookup set'!$S720,'Xlookup set'!$A$1:$R$1239,13,FALSE)=0,"",VLOOKUP('Xlookup set'!$S720,'Xlookup set'!$A$1:$R$1239,13,FALSE)),"")</f>
        <v/>
      </c>
      <c r="M681" t="str">
        <f>IFERROR(IF(VLOOKUP('Xlookup set'!$S720,'Xlookup set'!$A$1:$R$1239,14,FALSE)=0,"",VLOOKUP('Xlookup set'!$S720,'Xlookup set'!$A$1:$R$1239,14,FALSE)),"")</f>
        <v/>
      </c>
      <c r="N681" t="str">
        <f>IFERROR(IF(VLOOKUP('Xlookup set'!$S720,'Xlookup set'!$A$1:$R$1239,15,FALSE)=0,"",VLOOKUP('Xlookup set'!$S720,'Xlookup set'!$A$1:$R$1239,15,FALSE)),"")</f>
        <v/>
      </c>
      <c r="O681" t="str">
        <f>IFERROR(IF(VLOOKUP('Xlookup set'!$S720,'Xlookup set'!$A$1:$R$1239,16,FALSE)=0,"",VLOOKUP('Xlookup set'!$S720,'Xlookup set'!$A$1:$R$1239,16,FALSE)),"")</f>
        <v/>
      </c>
      <c r="P681" t="str">
        <f t="array" aca="1" ref="P681" ca="1">IFERROR(Y2IF(VLOOKUP('Xlookup set'!$S720,'Xlookup set'!$A$1:$R$1239,17,FALSE)=0,"",VLOOKUP('Xlookup set'!$S720,'Xlookup set'!$A$1:$R$1239,17,FALSE)),"")</f>
        <v/>
      </c>
      <c r="Q681" t="str">
        <f>IFERROR(IF(VLOOKUP('Xlookup set'!$S720,'Xlookup set'!$A$1:$R$1239,18,FALSE)=0,"",VLOOKUP('Xlookup set'!$S720,'Xlookup set'!$A$1:$R$1239,18,FALSE)),"")</f>
        <v/>
      </c>
    </row>
    <row r="682" spans="1:17">
      <c r="A682" t="str">
        <f>IFERROR(VLOOKUP('Xlookup set'!$S682,'Xlookup set'!$A$1:$R$1239,2,FALSE),"")</f>
        <v/>
      </c>
      <c r="B682" t="str">
        <f>IF(I682&lt;&gt;"",ドッグキャリー!$I$2,"")</f>
        <v/>
      </c>
      <c r="C682" t="str">
        <f t="shared" si="22"/>
        <v/>
      </c>
      <c r="D682" t="str">
        <f t="shared" si="23"/>
        <v/>
      </c>
      <c r="H682" s="74" t="str">
        <f>IFERROR(IF(VLOOKUP('Xlookup set'!$S682,'Xlookup set'!$A$1:$R$1239,9,FALSE)=0,"",VLOOKUP('Xlookup set'!$S682,'Xlookup set'!$A$1:$R$1239,9,FALSE)),"")</f>
        <v/>
      </c>
      <c r="I682" t="str">
        <f>IFERROR(IF(VLOOKUP('Xlookup set'!$S682,'Xlookup set'!$A$1:$R$1239,10,FALSE)=0,"",VLOOKUP('Xlookup set'!$S682,'Xlookup set'!$A$1:$R$1239,10,FALSE)),"")</f>
        <v/>
      </c>
      <c r="J682" t="str">
        <f>IFERROR(IF(VLOOKUP('Xlookup set'!$S721,'Xlookup set'!$A$1:$R$1239,11,FALSE)=0,"",VLOOKUP('Xlookup set'!$S721,'Xlookup set'!$A$1:$R$1239,11,FALSE)),"")</f>
        <v/>
      </c>
      <c r="K682" t="str">
        <f>IFERROR(IF(VLOOKUP('Xlookup set'!$S721,'Xlookup set'!$A$1:$R$1239,12,FALSE)=0,"",VLOOKUP('Xlookup set'!$S721,'Xlookup set'!$A$1:$R$1239,12,FALSE)),"")</f>
        <v/>
      </c>
      <c r="L682" t="str">
        <f>IFERROR(IF(VLOOKUP('Xlookup set'!$S721,'Xlookup set'!$A$1:$R$1239,13,FALSE)=0,"",VLOOKUP('Xlookup set'!$S721,'Xlookup set'!$A$1:$R$1239,13,FALSE)),"")</f>
        <v/>
      </c>
      <c r="M682" t="str">
        <f>IFERROR(IF(VLOOKUP('Xlookup set'!$S721,'Xlookup set'!$A$1:$R$1239,14,FALSE)=0,"",VLOOKUP('Xlookup set'!$S721,'Xlookup set'!$A$1:$R$1239,14,FALSE)),"")</f>
        <v/>
      </c>
      <c r="N682" t="str">
        <f>IFERROR(IF(VLOOKUP('Xlookup set'!$S721,'Xlookup set'!$A$1:$R$1239,15,FALSE)=0,"",VLOOKUP('Xlookup set'!$S721,'Xlookup set'!$A$1:$R$1239,15,FALSE)),"")</f>
        <v/>
      </c>
      <c r="O682" t="str">
        <f>IFERROR(IF(VLOOKUP('Xlookup set'!$S721,'Xlookup set'!$A$1:$R$1239,16,FALSE)=0,"",VLOOKUP('Xlookup set'!$S721,'Xlookup set'!$A$1:$R$1239,16,FALSE)),"")</f>
        <v/>
      </c>
      <c r="P682" t="str">
        <f t="array" aca="1" ref="P682" ca="1">IFERROR(Y2IF(VLOOKUP('Xlookup set'!$S721,'Xlookup set'!$A$1:$R$1239,17,FALSE)=0,"",VLOOKUP('Xlookup set'!$S721,'Xlookup set'!$A$1:$R$1239,17,FALSE)),"")</f>
        <v/>
      </c>
      <c r="Q682" t="str">
        <f>IFERROR(IF(VLOOKUP('Xlookup set'!$S721,'Xlookup set'!$A$1:$R$1239,18,FALSE)=0,"",VLOOKUP('Xlookup set'!$S721,'Xlookup set'!$A$1:$R$1239,18,FALSE)),"")</f>
        <v/>
      </c>
    </row>
    <row r="683" spans="1:17">
      <c r="A683" t="str">
        <f>IFERROR(VLOOKUP('Xlookup set'!$S683,'Xlookup set'!$A$1:$R$1239,2,FALSE),"")</f>
        <v/>
      </c>
      <c r="B683" t="str">
        <f>IF(I683&lt;&gt;"",ドッグキャリー!$I$2,"")</f>
        <v/>
      </c>
      <c r="C683" t="str">
        <f t="shared" si="22"/>
        <v/>
      </c>
      <c r="D683" t="str">
        <f t="shared" si="23"/>
        <v/>
      </c>
      <c r="H683" s="74" t="str">
        <f>IFERROR(IF(VLOOKUP('Xlookup set'!$S683,'Xlookup set'!$A$1:$R$1239,9,FALSE)=0,"",VLOOKUP('Xlookup set'!$S683,'Xlookup set'!$A$1:$R$1239,9,FALSE)),"")</f>
        <v/>
      </c>
      <c r="I683" t="str">
        <f>IFERROR(IF(VLOOKUP('Xlookup set'!$S683,'Xlookup set'!$A$1:$R$1239,10,FALSE)=0,"",VLOOKUP('Xlookup set'!$S683,'Xlookup set'!$A$1:$R$1239,10,FALSE)),"")</f>
        <v/>
      </c>
      <c r="J683" t="str">
        <f>IFERROR(IF(VLOOKUP('Xlookup set'!$S722,'Xlookup set'!$A$1:$R$1239,11,FALSE)=0,"",VLOOKUP('Xlookup set'!$S722,'Xlookup set'!$A$1:$R$1239,11,FALSE)),"")</f>
        <v/>
      </c>
      <c r="K683" t="str">
        <f>IFERROR(IF(VLOOKUP('Xlookup set'!$S722,'Xlookup set'!$A$1:$R$1239,12,FALSE)=0,"",VLOOKUP('Xlookup set'!$S722,'Xlookup set'!$A$1:$R$1239,12,FALSE)),"")</f>
        <v/>
      </c>
      <c r="L683" t="str">
        <f>IFERROR(IF(VLOOKUP('Xlookup set'!$S722,'Xlookup set'!$A$1:$R$1239,13,FALSE)=0,"",VLOOKUP('Xlookup set'!$S722,'Xlookup set'!$A$1:$R$1239,13,FALSE)),"")</f>
        <v/>
      </c>
      <c r="M683" t="str">
        <f>IFERROR(IF(VLOOKUP('Xlookup set'!$S722,'Xlookup set'!$A$1:$R$1239,14,FALSE)=0,"",VLOOKUP('Xlookup set'!$S722,'Xlookup set'!$A$1:$R$1239,14,FALSE)),"")</f>
        <v/>
      </c>
      <c r="N683" t="str">
        <f>IFERROR(IF(VLOOKUP('Xlookup set'!$S722,'Xlookup set'!$A$1:$R$1239,15,FALSE)=0,"",VLOOKUP('Xlookup set'!$S722,'Xlookup set'!$A$1:$R$1239,15,FALSE)),"")</f>
        <v/>
      </c>
      <c r="O683" t="str">
        <f>IFERROR(IF(VLOOKUP('Xlookup set'!$S722,'Xlookup set'!$A$1:$R$1239,16,FALSE)=0,"",VLOOKUP('Xlookup set'!$S722,'Xlookup set'!$A$1:$R$1239,16,FALSE)),"")</f>
        <v/>
      </c>
      <c r="P683" t="str">
        <f t="array" aca="1" ref="P683" ca="1">IFERROR(Y2IF(VLOOKUP('Xlookup set'!$S722,'Xlookup set'!$A$1:$R$1239,17,FALSE)=0,"",VLOOKUP('Xlookup set'!$S722,'Xlookup set'!$A$1:$R$1239,17,FALSE)),"")</f>
        <v/>
      </c>
      <c r="Q683" t="str">
        <f>IFERROR(IF(VLOOKUP('Xlookup set'!$S722,'Xlookup set'!$A$1:$R$1239,18,FALSE)=0,"",VLOOKUP('Xlookup set'!$S722,'Xlookup set'!$A$1:$R$1239,18,FALSE)),"")</f>
        <v/>
      </c>
    </row>
    <row r="684" spans="1:17">
      <c r="A684" t="str">
        <f>IFERROR(VLOOKUP('Xlookup set'!$S684,'Xlookup set'!$A$1:$R$1239,2,FALSE),"")</f>
        <v/>
      </c>
      <c r="B684" t="str">
        <f>IF(I684&lt;&gt;"",ドッグキャリー!$I$2,"")</f>
        <v/>
      </c>
      <c r="C684" t="str">
        <f t="shared" si="22"/>
        <v/>
      </c>
      <c r="D684" t="str">
        <f t="shared" si="23"/>
        <v/>
      </c>
      <c r="H684" s="74" t="str">
        <f>IFERROR(IF(VLOOKUP('Xlookup set'!$S684,'Xlookup set'!$A$1:$R$1239,9,FALSE)=0,"",VLOOKUP('Xlookup set'!$S684,'Xlookup set'!$A$1:$R$1239,9,FALSE)),"")</f>
        <v/>
      </c>
      <c r="I684" t="str">
        <f>IFERROR(IF(VLOOKUP('Xlookup set'!$S684,'Xlookup set'!$A$1:$R$1239,10,FALSE)=0,"",VLOOKUP('Xlookup set'!$S684,'Xlookup set'!$A$1:$R$1239,10,FALSE)),"")</f>
        <v/>
      </c>
      <c r="J684" t="str">
        <f>IFERROR(IF(VLOOKUP('Xlookup set'!$S723,'Xlookup set'!$A$1:$R$1239,11,FALSE)=0,"",VLOOKUP('Xlookup set'!$S723,'Xlookup set'!$A$1:$R$1239,11,FALSE)),"")</f>
        <v/>
      </c>
      <c r="K684" t="str">
        <f>IFERROR(IF(VLOOKUP('Xlookup set'!$S723,'Xlookup set'!$A$1:$R$1239,12,FALSE)=0,"",VLOOKUP('Xlookup set'!$S723,'Xlookup set'!$A$1:$R$1239,12,FALSE)),"")</f>
        <v/>
      </c>
      <c r="L684" t="str">
        <f>IFERROR(IF(VLOOKUP('Xlookup set'!$S723,'Xlookup set'!$A$1:$R$1239,13,FALSE)=0,"",VLOOKUP('Xlookup set'!$S723,'Xlookup set'!$A$1:$R$1239,13,FALSE)),"")</f>
        <v/>
      </c>
      <c r="M684" t="str">
        <f>IFERROR(IF(VLOOKUP('Xlookup set'!$S723,'Xlookup set'!$A$1:$R$1239,14,FALSE)=0,"",VLOOKUP('Xlookup set'!$S723,'Xlookup set'!$A$1:$R$1239,14,FALSE)),"")</f>
        <v/>
      </c>
      <c r="N684" t="str">
        <f>IFERROR(IF(VLOOKUP('Xlookup set'!$S723,'Xlookup set'!$A$1:$R$1239,15,FALSE)=0,"",VLOOKUP('Xlookup set'!$S723,'Xlookup set'!$A$1:$R$1239,15,FALSE)),"")</f>
        <v/>
      </c>
      <c r="O684" t="str">
        <f>IFERROR(IF(VLOOKUP('Xlookup set'!$S723,'Xlookup set'!$A$1:$R$1239,16,FALSE)=0,"",VLOOKUP('Xlookup set'!$S723,'Xlookup set'!$A$1:$R$1239,16,FALSE)),"")</f>
        <v/>
      </c>
      <c r="P684" t="str">
        <f t="array" aca="1" ref="P684" ca="1">IFERROR(Y2IF(VLOOKUP('Xlookup set'!$S723,'Xlookup set'!$A$1:$R$1239,17,FALSE)=0,"",VLOOKUP('Xlookup set'!$S723,'Xlookup set'!$A$1:$R$1239,17,FALSE)),"")</f>
        <v/>
      </c>
      <c r="Q684" t="str">
        <f>IFERROR(IF(VLOOKUP('Xlookup set'!$S723,'Xlookup set'!$A$1:$R$1239,18,FALSE)=0,"",VLOOKUP('Xlookup set'!$S723,'Xlookup set'!$A$1:$R$1239,18,FALSE)),"")</f>
        <v/>
      </c>
    </row>
    <row r="685" spans="1:17">
      <c r="A685" t="str">
        <f>IFERROR(VLOOKUP('Xlookup set'!$S685,'Xlookup set'!$A$1:$R$1239,2,FALSE),"")</f>
        <v/>
      </c>
      <c r="B685" t="str">
        <f>IF(I685&lt;&gt;"",ドッグキャリー!$I$2,"")</f>
        <v/>
      </c>
      <c r="C685" t="str">
        <f t="shared" si="22"/>
        <v/>
      </c>
      <c r="D685" t="str">
        <f t="shared" si="23"/>
        <v/>
      </c>
      <c r="H685" s="74" t="str">
        <f>IFERROR(IF(VLOOKUP('Xlookup set'!$S685,'Xlookup set'!$A$1:$R$1239,9,FALSE)=0,"",VLOOKUP('Xlookup set'!$S685,'Xlookup set'!$A$1:$R$1239,9,FALSE)),"")</f>
        <v/>
      </c>
      <c r="I685" t="str">
        <f>IFERROR(IF(VLOOKUP('Xlookup set'!$S685,'Xlookup set'!$A$1:$R$1239,10,FALSE)=0,"",VLOOKUP('Xlookup set'!$S685,'Xlookup set'!$A$1:$R$1239,10,FALSE)),"")</f>
        <v/>
      </c>
      <c r="J685" t="str">
        <f>IFERROR(IF(VLOOKUP('Xlookup set'!$S724,'Xlookup set'!$A$1:$R$1239,11,FALSE)=0,"",VLOOKUP('Xlookup set'!$S724,'Xlookup set'!$A$1:$R$1239,11,FALSE)),"")</f>
        <v/>
      </c>
      <c r="K685" t="str">
        <f>IFERROR(IF(VLOOKUP('Xlookup set'!$S724,'Xlookup set'!$A$1:$R$1239,12,FALSE)=0,"",VLOOKUP('Xlookup set'!$S724,'Xlookup set'!$A$1:$R$1239,12,FALSE)),"")</f>
        <v/>
      </c>
      <c r="L685" t="str">
        <f>IFERROR(IF(VLOOKUP('Xlookup set'!$S724,'Xlookup set'!$A$1:$R$1239,13,FALSE)=0,"",VLOOKUP('Xlookup set'!$S724,'Xlookup set'!$A$1:$R$1239,13,FALSE)),"")</f>
        <v/>
      </c>
      <c r="M685" t="str">
        <f>IFERROR(IF(VLOOKUP('Xlookup set'!$S724,'Xlookup set'!$A$1:$R$1239,14,FALSE)=0,"",VLOOKUP('Xlookup set'!$S724,'Xlookup set'!$A$1:$R$1239,14,FALSE)),"")</f>
        <v/>
      </c>
      <c r="N685" t="str">
        <f>IFERROR(IF(VLOOKUP('Xlookup set'!$S724,'Xlookup set'!$A$1:$R$1239,15,FALSE)=0,"",VLOOKUP('Xlookup set'!$S724,'Xlookup set'!$A$1:$R$1239,15,FALSE)),"")</f>
        <v/>
      </c>
      <c r="O685" t="str">
        <f>IFERROR(IF(VLOOKUP('Xlookup set'!$S724,'Xlookup set'!$A$1:$R$1239,16,FALSE)=0,"",VLOOKUP('Xlookup set'!$S724,'Xlookup set'!$A$1:$R$1239,16,FALSE)),"")</f>
        <v/>
      </c>
      <c r="P685" t="str">
        <f t="array" aca="1" ref="P685" ca="1">IFERROR(Y2IF(VLOOKUP('Xlookup set'!$S724,'Xlookup set'!$A$1:$R$1239,17,FALSE)=0,"",VLOOKUP('Xlookup set'!$S724,'Xlookup set'!$A$1:$R$1239,17,FALSE)),"")</f>
        <v/>
      </c>
      <c r="Q685" t="str">
        <f>IFERROR(IF(VLOOKUP('Xlookup set'!$S724,'Xlookup set'!$A$1:$R$1239,18,FALSE)=0,"",VLOOKUP('Xlookup set'!$S724,'Xlookup set'!$A$1:$R$1239,18,FALSE)),"")</f>
        <v/>
      </c>
    </row>
    <row r="686" spans="1:17">
      <c r="A686" t="str">
        <f>IFERROR(VLOOKUP('Xlookup set'!$S686,'Xlookup set'!$A$1:$R$1239,2,FALSE),"")</f>
        <v/>
      </c>
      <c r="B686" t="str">
        <f>IF(I686&lt;&gt;"",ドッグキャリー!$I$2,"")</f>
        <v/>
      </c>
      <c r="C686" t="str">
        <f t="shared" si="22"/>
        <v/>
      </c>
      <c r="D686" t="str">
        <f t="shared" si="23"/>
        <v/>
      </c>
      <c r="H686" s="74" t="str">
        <f>IFERROR(IF(VLOOKUP('Xlookup set'!$S686,'Xlookup set'!$A$1:$R$1239,9,FALSE)=0,"",VLOOKUP('Xlookup set'!$S686,'Xlookup set'!$A$1:$R$1239,9,FALSE)),"")</f>
        <v/>
      </c>
      <c r="I686" t="str">
        <f>IFERROR(IF(VLOOKUP('Xlookup set'!$S686,'Xlookup set'!$A$1:$R$1239,10,FALSE)=0,"",VLOOKUP('Xlookup set'!$S686,'Xlookup set'!$A$1:$R$1239,10,FALSE)),"")</f>
        <v/>
      </c>
      <c r="J686" t="str">
        <f>IFERROR(IF(VLOOKUP('Xlookup set'!$S725,'Xlookup set'!$A$1:$R$1239,11,FALSE)=0,"",VLOOKUP('Xlookup set'!$S725,'Xlookup set'!$A$1:$R$1239,11,FALSE)),"")</f>
        <v/>
      </c>
      <c r="K686" t="str">
        <f>IFERROR(IF(VLOOKUP('Xlookup set'!$S725,'Xlookup set'!$A$1:$R$1239,12,FALSE)=0,"",VLOOKUP('Xlookup set'!$S725,'Xlookup set'!$A$1:$R$1239,12,FALSE)),"")</f>
        <v/>
      </c>
      <c r="L686" t="str">
        <f>IFERROR(IF(VLOOKUP('Xlookup set'!$S725,'Xlookup set'!$A$1:$R$1239,13,FALSE)=0,"",VLOOKUP('Xlookup set'!$S725,'Xlookup set'!$A$1:$R$1239,13,FALSE)),"")</f>
        <v/>
      </c>
      <c r="M686" t="str">
        <f>IFERROR(IF(VLOOKUP('Xlookup set'!$S725,'Xlookup set'!$A$1:$R$1239,14,FALSE)=0,"",VLOOKUP('Xlookup set'!$S725,'Xlookup set'!$A$1:$R$1239,14,FALSE)),"")</f>
        <v/>
      </c>
      <c r="N686" t="str">
        <f>IFERROR(IF(VLOOKUP('Xlookup set'!$S725,'Xlookup set'!$A$1:$R$1239,15,FALSE)=0,"",VLOOKUP('Xlookup set'!$S725,'Xlookup set'!$A$1:$R$1239,15,FALSE)),"")</f>
        <v/>
      </c>
      <c r="O686" t="str">
        <f>IFERROR(IF(VLOOKUP('Xlookup set'!$S725,'Xlookup set'!$A$1:$R$1239,16,FALSE)=0,"",VLOOKUP('Xlookup set'!$S725,'Xlookup set'!$A$1:$R$1239,16,FALSE)),"")</f>
        <v/>
      </c>
      <c r="P686" t="str">
        <f t="array" aca="1" ref="P686" ca="1">IFERROR(Y2IF(VLOOKUP('Xlookup set'!$S725,'Xlookup set'!$A$1:$R$1239,17,FALSE)=0,"",VLOOKUP('Xlookup set'!$S725,'Xlookup set'!$A$1:$R$1239,17,FALSE)),"")</f>
        <v/>
      </c>
      <c r="Q686" t="str">
        <f>IFERROR(IF(VLOOKUP('Xlookup set'!$S725,'Xlookup set'!$A$1:$R$1239,18,FALSE)=0,"",VLOOKUP('Xlookup set'!$S725,'Xlookup set'!$A$1:$R$1239,18,FALSE)),"")</f>
        <v/>
      </c>
    </row>
    <row r="687" spans="1:17">
      <c r="A687" t="str">
        <f>IFERROR(VLOOKUP('Xlookup set'!$S687,'Xlookup set'!$A$1:$R$1239,2,FALSE),"")</f>
        <v/>
      </c>
      <c r="B687" t="str">
        <f>IF(I687&lt;&gt;"",ドッグキャリー!$I$2,"")</f>
        <v/>
      </c>
      <c r="C687" t="str">
        <f t="shared" si="22"/>
        <v/>
      </c>
      <c r="D687" t="str">
        <f t="shared" si="23"/>
        <v/>
      </c>
      <c r="H687" s="74" t="str">
        <f>IFERROR(IF(VLOOKUP('Xlookup set'!$S687,'Xlookup set'!$A$1:$R$1239,9,FALSE)=0,"",VLOOKUP('Xlookup set'!$S687,'Xlookup set'!$A$1:$R$1239,9,FALSE)),"")</f>
        <v/>
      </c>
      <c r="I687" t="str">
        <f>IFERROR(IF(VLOOKUP('Xlookup set'!$S687,'Xlookup set'!$A$1:$R$1239,10,FALSE)=0,"",VLOOKUP('Xlookup set'!$S687,'Xlookup set'!$A$1:$R$1239,10,FALSE)),"")</f>
        <v/>
      </c>
      <c r="J687" t="str">
        <f>IFERROR(IF(VLOOKUP('Xlookup set'!$S726,'Xlookup set'!$A$1:$R$1239,11,FALSE)=0,"",VLOOKUP('Xlookup set'!$S726,'Xlookup set'!$A$1:$R$1239,11,FALSE)),"")</f>
        <v/>
      </c>
      <c r="K687" t="str">
        <f>IFERROR(IF(VLOOKUP('Xlookup set'!$S726,'Xlookup set'!$A$1:$R$1239,12,FALSE)=0,"",VLOOKUP('Xlookup set'!$S726,'Xlookup set'!$A$1:$R$1239,12,FALSE)),"")</f>
        <v/>
      </c>
      <c r="L687" t="str">
        <f>IFERROR(IF(VLOOKUP('Xlookup set'!$S726,'Xlookup set'!$A$1:$R$1239,13,FALSE)=0,"",VLOOKUP('Xlookup set'!$S726,'Xlookup set'!$A$1:$R$1239,13,FALSE)),"")</f>
        <v/>
      </c>
      <c r="M687" t="str">
        <f>IFERROR(IF(VLOOKUP('Xlookup set'!$S726,'Xlookup set'!$A$1:$R$1239,14,FALSE)=0,"",VLOOKUP('Xlookup set'!$S726,'Xlookup set'!$A$1:$R$1239,14,FALSE)),"")</f>
        <v/>
      </c>
      <c r="N687" t="str">
        <f>IFERROR(IF(VLOOKUP('Xlookup set'!$S726,'Xlookup set'!$A$1:$R$1239,15,FALSE)=0,"",VLOOKUP('Xlookup set'!$S726,'Xlookup set'!$A$1:$R$1239,15,FALSE)),"")</f>
        <v/>
      </c>
      <c r="O687" t="str">
        <f>IFERROR(IF(VLOOKUP('Xlookup set'!$S726,'Xlookup set'!$A$1:$R$1239,16,FALSE)=0,"",VLOOKUP('Xlookup set'!$S726,'Xlookup set'!$A$1:$R$1239,16,FALSE)),"")</f>
        <v/>
      </c>
      <c r="P687" t="str">
        <f t="array" aca="1" ref="P687" ca="1">IFERROR(Y2IF(VLOOKUP('Xlookup set'!$S726,'Xlookup set'!$A$1:$R$1239,17,FALSE)=0,"",VLOOKUP('Xlookup set'!$S726,'Xlookup set'!$A$1:$R$1239,17,FALSE)),"")</f>
        <v/>
      </c>
      <c r="Q687" t="str">
        <f>IFERROR(IF(VLOOKUP('Xlookup set'!$S726,'Xlookup set'!$A$1:$R$1239,18,FALSE)=0,"",VLOOKUP('Xlookup set'!$S726,'Xlookup set'!$A$1:$R$1239,18,FALSE)),"")</f>
        <v/>
      </c>
    </row>
    <row r="688" spans="1:17">
      <c r="A688" t="str">
        <f>IFERROR(VLOOKUP('Xlookup set'!$S688,'Xlookup set'!$A$1:$R$1239,2,FALSE),"")</f>
        <v/>
      </c>
      <c r="B688" t="str">
        <f>IF(I688&lt;&gt;"",ドッグキャリー!$I$2,"")</f>
        <v/>
      </c>
      <c r="C688" t="str">
        <f t="shared" si="22"/>
        <v/>
      </c>
      <c r="D688" t="str">
        <f t="shared" si="23"/>
        <v/>
      </c>
      <c r="H688" s="74" t="str">
        <f>IFERROR(IF(VLOOKUP('Xlookup set'!$S688,'Xlookup set'!$A$1:$R$1239,9,FALSE)=0,"",VLOOKUP('Xlookup set'!$S688,'Xlookup set'!$A$1:$R$1239,9,FALSE)),"")</f>
        <v/>
      </c>
      <c r="I688" t="str">
        <f>IFERROR(IF(VLOOKUP('Xlookup set'!$S688,'Xlookup set'!$A$1:$R$1239,10,FALSE)=0,"",VLOOKUP('Xlookup set'!$S688,'Xlookup set'!$A$1:$R$1239,10,FALSE)),"")</f>
        <v/>
      </c>
      <c r="J688" t="str">
        <f>IFERROR(IF(VLOOKUP('Xlookup set'!$S727,'Xlookup set'!$A$1:$R$1239,11,FALSE)=0,"",VLOOKUP('Xlookup set'!$S727,'Xlookup set'!$A$1:$R$1239,11,FALSE)),"")</f>
        <v/>
      </c>
      <c r="K688" t="str">
        <f>IFERROR(IF(VLOOKUP('Xlookup set'!$S727,'Xlookup set'!$A$1:$R$1239,12,FALSE)=0,"",VLOOKUP('Xlookup set'!$S727,'Xlookup set'!$A$1:$R$1239,12,FALSE)),"")</f>
        <v/>
      </c>
      <c r="L688" t="str">
        <f>IFERROR(IF(VLOOKUP('Xlookup set'!$S727,'Xlookup set'!$A$1:$R$1239,13,FALSE)=0,"",VLOOKUP('Xlookup set'!$S727,'Xlookup set'!$A$1:$R$1239,13,FALSE)),"")</f>
        <v/>
      </c>
      <c r="M688" t="str">
        <f>IFERROR(IF(VLOOKUP('Xlookup set'!$S727,'Xlookup set'!$A$1:$R$1239,14,FALSE)=0,"",VLOOKUP('Xlookup set'!$S727,'Xlookup set'!$A$1:$R$1239,14,FALSE)),"")</f>
        <v/>
      </c>
      <c r="N688" t="str">
        <f>IFERROR(IF(VLOOKUP('Xlookup set'!$S727,'Xlookup set'!$A$1:$R$1239,15,FALSE)=0,"",VLOOKUP('Xlookup set'!$S727,'Xlookup set'!$A$1:$R$1239,15,FALSE)),"")</f>
        <v/>
      </c>
      <c r="O688" t="str">
        <f>IFERROR(IF(VLOOKUP('Xlookup set'!$S727,'Xlookup set'!$A$1:$R$1239,16,FALSE)=0,"",VLOOKUP('Xlookup set'!$S727,'Xlookup set'!$A$1:$R$1239,16,FALSE)),"")</f>
        <v/>
      </c>
      <c r="P688" t="str">
        <f t="array" aca="1" ref="P688" ca="1">IFERROR(Y2IF(VLOOKUP('Xlookup set'!$S727,'Xlookup set'!$A$1:$R$1239,17,FALSE)=0,"",VLOOKUP('Xlookup set'!$S727,'Xlookup set'!$A$1:$R$1239,17,FALSE)),"")</f>
        <v/>
      </c>
      <c r="Q688" t="str">
        <f>IFERROR(IF(VLOOKUP('Xlookup set'!$S727,'Xlookup set'!$A$1:$R$1239,18,FALSE)=0,"",VLOOKUP('Xlookup set'!$S727,'Xlookup set'!$A$1:$R$1239,18,FALSE)),"")</f>
        <v/>
      </c>
    </row>
    <row r="689" spans="1:17">
      <c r="A689" t="str">
        <f>IFERROR(VLOOKUP('Xlookup set'!$S689,'Xlookup set'!$A$1:$R$1239,2,FALSE),"")</f>
        <v/>
      </c>
      <c r="B689" t="str">
        <f>IF(I689&lt;&gt;"",ドッグキャリー!$I$2,"")</f>
        <v/>
      </c>
      <c r="C689" t="str">
        <f t="shared" si="22"/>
        <v/>
      </c>
      <c r="D689" t="str">
        <f t="shared" si="23"/>
        <v/>
      </c>
      <c r="H689" s="74" t="str">
        <f>IFERROR(IF(VLOOKUP('Xlookup set'!$S689,'Xlookup set'!$A$1:$R$1239,9,FALSE)=0,"",VLOOKUP('Xlookup set'!$S689,'Xlookup set'!$A$1:$R$1239,9,FALSE)),"")</f>
        <v/>
      </c>
      <c r="I689" t="str">
        <f>IFERROR(IF(VLOOKUP('Xlookup set'!$S689,'Xlookup set'!$A$1:$R$1239,10,FALSE)=0,"",VLOOKUP('Xlookup set'!$S689,'Xlookup set'!$A$1:$R$1239,10,FALSE)),"")</f>
        <v/>
      </c>
      <c r="J689" t="str">
        <f>IFERROR(IF(VLOOKUP('Xlookup set'!$S728,'Xlookup set'!$A$1:$R$1239,11,FALSE)=0,"",VLOOKUP('Xlookup set'!$S728,'Xlookup set'!$A$1:$R$1239,11,FALSE)),"")</f>
        <v/>
      </c>
      <c r="K689" t="str">
        <f>IFERROR(IF(VLOOKUP('Xlookup set'!$S728,'Xlookup set'!$A$1:$R$1239,12,FALSE)=0,"",VLOOKUP('Xlookup set'!$S728,'Xlookup set'!$A$1:$R$1239,12,FALSE)),"")</f>
        <v/>
      </c>
      <c r="L689" t="str">
        <f>IFERROR(IF(VLOOKUP('Xlookup set'!$S728,'Xlookup set'!$A$1:$R$1239,13,FALSE)=0,"",VLOOKUP('Xlookup set'!$S728,'Xlookup set'!$A$1:$R$1239,13,FALSE)),"")</f>
        <v/>
      </c>
      <c r="M689" t="str">
        <f>IFERROR(IF(VLOOKUP('Xlookup set'!$S728,'Xlookup set'!$A$1:$R$1239,14,FALSE)=0,"",VLOOKUP('Xlookup set'!$S728,'Xlookup set'!$A$1:$R$1239,14,FALSE)),"")</f>
        <v/>
      </c>
      <c r="N689" t="str">
        <f>IFERROR(IF(VLOOKUP('Xlookup set'!$S728,'Xlookup set'!$A$1:$R$1239,15,FALSE)=0,"",VLOOKUP('Xlookup set'!$S728,'Xlookup set'!$A$1:$R$1239,15,FALSE)),"")</f>
        <v/>
      </c>
      <c r="O689" t="str">
        <f>IFERROR(IF(VLOOKUP('Xlookup set'!$S728,'Xlookup set'!$A$1:$R$1239,16,FALSE)=0,"",VLOOKUP('Xlookup set'!$S728,'Xlookup set'!$A$1:$R$1239,16,FALSE)),"")</f>
        <v/>
      </c>
      <c r="P689" t="str">
        <f t="array" aca="1" ref="P689" ca="1">IFERROR(Y2IF(VLOOKUP('Xlookup set'!$S728,'Xlookup set'!$A$1:$R$1239,17,FALSE)=0,"",VLOOKUP('Xlookup set'!$S728,'Xlookup set'!$A$1:$R$1239,17,FALSE)),"")</f>
        <v/>
      </c>
      <c r="Q689" t="str">
        <f>IFERROR(IF(VLOOKUP('Xlookup set'!$S728,'Xlookup set'!$A$1:$R$1239,18,FALSE)=0,"",VLOOKUP('Xlookup set'!$S728,'Xlookup set'!$A$1:$R$1239,18,FALSE)),"")</f>
        <v/>
      </c>
    </row>
    <row r="690" spans="1:17">
      <c r="A690" t="str">
        <f>IFERROR(VLOOKUP('Xlookup set'!$S690,'Xlookup set'!$A$1:$R$1239,2,FALSE),"")</f>
        <v/>
      </c>
      <c r="B690" t="str">
        <f>IF(I690&lt;&gt;"",ドッグキャリー!$I$2,"")</f>
        <v/>
      </c>
      <c r="C690" t="str">
        <f t="shared" si="22"/>
        <v/>
      </c>
      <c r="D690" t="str">
        <f t="shared" si="23"/>
        <v/>
      </c>
      <c r="H690" s="74" t="str">
        <f>IFERROR(IF(VLOOKUP('Xlookup set'!$S690,'Xlookup set'!$A$1:$R$1239,9,FALSE)=0,"",VLOOKUP('Xlookup set'!$S690,'Xlookup set'!$A$1:$R$1239,9,FALSE)),"")</f>
        <v/>
      </c>
      <c r="I690" t="str">
        <f>IFERROR(IF(VLOOKUP('Xlookup set'!$S690,'Xlookup set'!$A$1:$R$1239,10,FALSE)=0,"",VLOOKUP('Xlookup set'!$S690,'Xlookup set'!$A$1:$R$1239,10,FALSE)),"")</f>
        <v/>
      </c>
      <c r="J690" t="str">
        <f>IFERROR(IF(VLOOKUP('Xlookup set'!$S729,'Xlookup set'!$A$1:$R$1239,11,FALSE)=0,"",VLOOKUP('Xlookup set'!$S729,'Xlookup set'!$A$1:$R$1239,11,FALSE)),"")</f>
        <v/>
      </c>
      <c r="K690" t="str">
        <f>IFERROR(IF(VLOOKUP('Xlookup set'!$S729,'Xlookup set'!$A$1:$R$1239,12,FALSE)=0,"",VLOOKUP('Xlookup set'!$S729,'Xlookup set'!$A$1:$R$1239,12,FALSE)),"")</f>
        <v/>
      </c>
      <c r="L690" t="str">
        <f>IFERROR(IF(VLOOKUP('Xlookup set'!$S729,'Xlookup set'!$A$1:$R$1239,13,FALSE)=0,"",VLOOKUP('Xlookup set'!$S729,'Xlookup set'!$A$1:$R$1239,13,FALSE)),"")</f>
        <v/>
      </c>
      <c r="M690" t="str">
        <f>IFERROR(IF(VLOOKUP('Xlookup set'!$S729,'Xlookup set'!$A$1:$R$1239,14,FALSE)=0,"",VLOOKUP('Xlookup set'!$S729,'Xlookup set'!$A$1:$R$1239,14,FALSE)),"")</f>
        <v/>
      </c>
      <c r="N690" t="str">
        <f>IFERROR(IF(VLOOKUP('Xlookup set'!$S729,'Xlookup set'!$A$1:$R$1239,15,FALSE)=0,"",VLOOKUP('Xlookup set'!$S729,'Xlookup set'!$A$1:$R$1239,15,FALSE)),"")</f>
        <v/>
      </c>
      <c r="O690" t="str">
        <f>IFERROR(IF(VLOOKUP('Xlookup set'!$S729,'Xlookup set'!$A$1:$R$1239,16,FALSE)=0,"",VLOOKUP('Xlookup set'!$S729,'Xlookup set'!$A$1:$R$1239,16,FALSE)),"")</f>
        <v/>
      </c>
      <c r="P690" t="str">
        <f t="array" aca="1" ref="P690" ca="1">IFERROR(Y2IF(VLOOKUP('Xlookup set'!$S729,'Xlookup set'!$A$1:$R$1239,17,FALSE)=0,"",VLOOKUP('Xlookup set'!$S729,'Xlookup set'!$A$1:$R$1239,17,FALSE)),"")</f>
        <v/>
      </c>
      <c r="Q690" t="str">
        <f>IFERROR(IF(VLOOKUP('Xlookup set'!$S729,'Xlookup set'!$A$1:$R$1239,18,FALSE)=0,"",VLOOKUP('Xlookup set'!$S729,'Xlookup set'!$A$1:$R$1239,18,FALSE)),"")</f>
        <v/>
      </c>
    </row>
    <row r="691" spans="1:17">
      <c r="A691" t="str">
        <f>IFERROR(VLOOKUP('Xlookup set'!$S691,'Xlookup set'!$A$1:$R$1239,2,FALSE),"")</f>
        <v/>
      </c>
      <c r="B691" t="str">
        <f>IF(I691&lt;&gt;"",ドッグキャリー!$I$2,"")</f>
        <v/>
      </c>
      <c r="C691" t="str">
        <f t="shared" si="22"/>
        <v/>
      </c>
      <c r="D691" t="str">
        <f t="shared" si="23"/>
        <v/>
      </c>
      <c r="H691" s="74" t="str">
        <f>IFERROR(IF(VLOOKUP('Xlookup set'!$S691,'Xlookup set'!$A$1:$R$1239,9,FALSE)=0,"",VLOOKUP('Xlookup set'!$S691,'Xlookup set'!$A$1:$R$1239,9,FALSE)),"")</f>
        <v/>
      </c>
      <c r="I691" t="str">
        <f>IFERROR(IF(VLOOKUP('Xlookup set'!$S691,'Xlookup set'!$A$1:$R$1239,10,FALSE)=0,"",VLOOKUP('Xlookup set'!$S691,'Xlookup set'!$A$1:$R$1239,10,FALSE)),"")</f>
        <v/>
      </c>
      <c r="J691" t="str">
        <f>IFERROR(IF(VLOOKUP('Xlookup set'!$S730,'Xlookup set'!$A$1:$R$1239,11,FALSE)=0,"",VLOOKUP('Xlookup set'!$S730,'Xlookup set'!$A$1:$R$1239,11,FALSE)),"")</f>
        <v/>
      </c>
      <c r="K691" t="str">
        <f>IFERROR(IF(VLOOKUP('Xlookup set'!$S730,'Xlookup set'!$A$1:$R$1239,12,FALSE)=0,"",VLOOKUP('Xlookup set'!$S730,'Xlookup set'!$A$1:$R$1239,12,FALSE)),"")</f>
        <v/>
      </c>
      <c r="L691" t="str">
        <f>IFERROR(IF(VLOOKUP('Xlookup set'!$S730,'Xlookup set'!$A$1:$R$1239,13,FALSE)=0,"",VLOOKUP('Xlookup set'!$S730,'Xlookup set'!$A$1:$R$1239,13,FALSE)),"")</f>
        <v/>
      </c>
      <c r="M691" t="str">
        <f>IFERROR(IF(VLOOKUP('Xlookup set'!$S730,'Xlookup set'!$A$1:$R$1239,14,FALSE)=0,"",VLOOKUP('Xlookup set'!$S730,'Xlookup set'!$A$1:$R$1239,14,FALSE)),"")</f>
        <v/>
      </c>
      <c r="N691" t="str">
        <f>IFERROR(IF(VLOOKUP('Xlookup set'!$S730,'Xlookup set'!$A$1:$R$1239,15,FALSE)=0,"",VLOOKUP('Xlookup set'!$S730,'Xlookup set'!$A$1:$R$1239,15,FALSE)),"")</f>
        <v/>
      </c>
      <c r="O691" t="str">
        <f>IFERROR(IF(VLOOKUP('Xlookup set'!$S730,'Xlookup set'!$A$1:$R$1239,16,FALSE)=0,"",VLOOKUP('Xlookup set'!$S730,'Xlookup set'!$A$1:$R$1239,16,FALSE)),"")</f>
        <v/>
      </c>
      <c r="P691" t="str">
        <f t="array" aca="1" ref="P691" ca="1">IFERROR(Y2IF(VLOOKUP('Xlookup set'!$S730,'Xlookup set'!$A$1:$R$1239,17,FALSE)=0,"",VLOOKUP('Xlookup set'!$S730,'Xlookup set'!$A$1:$R$1239,17,FALSE)),"")</f>
        <v/>
      </c>
      <c r="Q691" t="str">
        <f>IFERROR(IF(VLOOKUP('Xlookup set'!$S730,'Xlookup set'!$A$1:$R$1239,18,FALSE)=0,"",VLOOKUP('Xlookup set'!$S730,'Xlookup set'!$A$1:$R$1239,18,FALSE)),"")</f>
        <v/>
      </c>
    </row>
    <row r="692" spans="1:17">
      <c r="A692" t="str">
        <f>IFERROR(VLOOKUP('Xlookup set'!$S692,'Xlookup set'!$A$1:$R$1239,2,FALSE),"")</f>
        <v/>
      </c>
      <c r="B692" t="str">
        <f>IF(I692&lt;&gt;"",ドッグキャリー!$I$2,"")</f>
        <v/>
      </c>
      <c r="C692" t="str">
        <f t="shared" si="22"/>
        <v/>
      </c>
      <c r="D692" t="str">
        <f t="shared" si="23"/>
        <v/>
      </c>
      <c r="H692" s="74" t="str">
        <f>IFERROR(IF(VLOOKUP('Xlookup set'!$S692,'Xlookup set'!$A$1:$R$1239,9,FALSE)=0,"",VLOOKUP('Xlookup set'!$S692,'Xlookup set'!$A$1:$R$1239,9,FALSE)),"")</f>
        <v/>
      </c>
      <c r="I692" t="str">
        <f>IFERROR(IF(VLOOKUP('Xlookup set'!$S692,'Xlookup set'!$A$1:$R$1239,10,FALSE)=0,"",VLOOKUP('Xlookup set'!$S692,'Xlookup set'!$A$1:$R$1239,10,FALSE)),"")</f>
        <v/>
      </c>
      <c r="J692" t="str">
        <f>IFERROR(IF(VLOOKUP('Xlookup set'!$S731,'Xlookup set'!$A$1:$R$1239,11,FALSE)=0,"",VLOOKUP('Xlookup set'!$S731,'Xlookup set'!$A$1:$R$1239,11,FALSE)),"")</f>
        <v/>
      </c>
      <c r="K692" t="str">
        <f>IFERROR(IF(VLOOKUP('Xlookup set'!$S731,'Xlookup set'!$A$1:$R$1239,12,FALSE)=0,"",VLOOKUP('Xlookup set'!$S731,'Xlookup set'!$A$1:$R$1239,12,FALSE)),"")</f>
        <v/>
      </c>
      <c r="L692" t="str">
        <f>IFERROR(IF(VLOOKUP('Xlookup set'!$S731,'Xlookup set'!$A$1:$R$1239,13,FALSE)=0,"",VLOOKUP('Xlookup set'!$S731,'Xlookup set'!$A$1:$R$1239,13,FALSE)),"")</f>
        <v/>
      </c>
      <c r="M692" t="str">
        <f>IFERROR(IF(VLOOKUP('Xlookup set'!$S731,'Xlookup set'!$A$1:$R$1239,14,FALSE)=0,"",VLOOKUP('Xlookup set'!$S731,'Xlookup set'!$A$1:$R$1239,14,FALSE)),"")</f>
        <v/>
      </c>
      <c r="N692" t="str">
        <f>IFERROR(IF(VLOOKUP('Xlookup set'!$S731,'Xlookup set'!$A$1:$R$1239,15,FALSE)=0,"",VLOOKUP('Xlookup set'!$S731,'Xlookup set'!$A$1:$R$1239,15,FALSE)),"")</f>
        <v/>
      </c>
      <c r="O692" t="str">
        <f>IFERROR(IF(VLOOKUP('Xlookup set'!$S731,'Xlookup set'!$A$1:$R$1239,16,FALSE)=0,"",VLOOKUP('Xlookup set'!$S731,'Xlookup set'!$A$1:$R$1239,16,FALSE)),"")</f>
        <v/>
      </c>
      <c r="P692" t="str">
        <f t="array" aca="1" ref="P692" ca="1">IFERROR(Y2IF(VLOOKUP('Xlookup set'!$S731,'Xlookup set'!$A$1:$R$1239,17,FALSE)=0,"",VLOOKUP('Xlookup set'!$S731,'Xlookup set'!$A$1:$R$1239,17,FALSE)),"")</f>
        <v/>
      </c>
      <c r="Q692" t="str">
        <f>IFERROR(IF(VLOOKUP('Xlookup set'!$S731,'Xlookup set'!$A$1:$R$1239,18,FALSE)=0,"",VLOOKUP('Xlookup set'!$S731,'Xlookup set'!$A$1:$R$1239,18,FALSE)),"")</f>
        <v/>
      </c>
    </row>
    <row r="693" spans="1:17">
      <c r="A693" t="str">
        <f>IFERROR(VLOOKUP('Xlookup set'!$S693,'Xlookup set'!$A$1:$R$1239,2,FALSE),"")</f>
        <v/>
      </c>
      <c r="B693" t="str">
        <f>IF(I693&lt;&gt;"",ドッグキャリー!$I$2,"")</f>
        <v/>
      </c>
      <c r="C693" t="str">
        <f t="shared" si="22"/>
        <v/>
      </c>
      <c r="D693" t="str">
        <f t="shared" si="23"/>
        <v/>
      </c>
      <c r="H693" s="74" t="str">
        <f>IFERROR(IF(VLOOKUP('Xlookup set'!$S693,'Xlookup set'!$A$1:$R$1239,9,FALSE)=0,"",VLOOKUP('Xlookup set'!$S693,'Xlookup set'!$A$1:$R$1239,9,FALSE)),"")</f>
        <v/>
      </c>
      <c r="I693" t="str">
        <f>IFERROR(IF(VLOOKUP('Xlookup set'!$S693,'Xlookup set'!$A$1:$R$1239,10,FALSE)=0,"",VLOOKUP('Xlookup set'!$S693,'Xlookup set'!$A$1:$R$1239,10,FALSE)),"")</f>
        <v/>
      </c>
      <c r="J693" t="str">
        <f>IFERROR(IF(VLOOKUP('Xlookup set'!$S732,'Xlookup set'!$A$1:$R$1239,11,FALSE)=0,"",VLOOKUP('Xlookup set'!$S732,'Xlookup set'!$A$1:$R$1239,11,FALSE)),"")</f>
        <v/>
      </c>
      <c r="K693" t="str">
        <f>IFERROR(IF(VLOOKUP('Xlookup set'!$S732,'Xlookup set'!$A$1:$R$1239,12,FALSE)=0,"",VLOOKUP('Xlookup set'!$S732,'Xlookup set'!$A$1:$R$1239,12,FALSE)),"")</f>
        <v/>
      </c>
      <c r="L693" t="str">
        <f>IFERROR(IF(VLOOKUP('Xlookup set'!$S732,'Xlookup set'!$A$1:$R$1239,13,FALSE)=0,"",VLOOKUP('Xlookup set'!$S732,'Xlookup set'!$A$1:$R$1239,13,FALSE)),"")</f>
        <v/>
      </c>
      <c r="M693" t="str">
        <f>IFERROR(IF(VLOOKUP('Xlookup set'!$S732,'Xlookup set'!$A$1:$R$1239,14,FALSE)=0,"",VLOOKUP('Xlookup set'!$S732,'Xlookup set'!$A$1:$R$1239,14,FALSE)),"")</f>
        <v/>
      </c>
      <c r="N693" t="str">
        <f>IFERROR(IF(VLOOKUP('Xlookup set'!$S732,'Xlookup set'!$A$1:$R$1239,15,FALSE)=0,"",VLOOKUP('Xlookup set'!$S732,'Xlookup set'!$A$1:$R$1239,15,FALSE)),"")</f>
        <v/>
      </c>
      <c r="O693" t="str">
        <f>IFERROR(IF(VLOOKUP('Xlookup set'!$S732,'Xlookup set'!$A$1:$R$1239,16,FALSE)=0,"",VLOOKUP('Xlookup set'!$S732,'Xlookup set'!$A$1:$R$1239,16,FALSE)),"")</f>
        <v/>
      </c>
      <c r="P693" t="str">
        <f t="array" aca="1" ref="P693" ca="1">IFERROR(Y2IF(VLOOKUP('Xlookup set'!$S732,'Xlookup set'!$A$1:$R$1239,17,FALSE)=0,"",VLOOKUP('Xlookup set'!$S732,'Xlookup set'!$A$1:$R$1239,17,FALSE)),"")</f>
        <v/>
      </c>
      <c r="Q693" t="str">
        <f>IFERROR(IF(VLOOKUP('Xlookup set'!$S732,'Xlookup set'!$A$1:$R$1239,18,FALSE)=0,"",VLOOKUP('Xlookup set'!$S732,'Xlookup set'!$A$1:$R$1239,18,FALSE)),"")</f>
        <v/>
      </c>
    </row>
    <row r="694" spans="1:17">
      <c r="A694" t="str">
        <f>IFERROR(VLOOKUP('Xlookup set'!$S694,'Xlookup set'!$A$1:$R$1239,2,FALSE),"")</f>
        <v/>
      </c>
      <c r="B694" t="str">
        <f>IF(I694&lt;&gt;"",ドッグキャリー!$I$2,"")</f>
        <v/>
      </c>
      <c r="C694" t="str">
        <f t="shared" si="22"/>
        <v/>
      </c>
      <c r="D694" t="str">
        <f t="shared" si="23"/>
        <v/>
      </c>
      <c r="H694" s="74" t="str">
        <f>IFERROR(IF(VLOOKUP('Xlookup set'!$S694,'Xlookup set'!$A$1:$R$1239,9,FALSE)=0,"",VLOOKUP('Xlookup set'!$S694,'Xlookup set'!$A$1:$R$1239,9,FALSE)),"")</f>
        <v/>
      </c>
      <c r="I694" t="str">
        <f>IFERROR(IF(VLOOKUP('Xlookup set'!$S694,'Xlookup set'!$A$1:$R$1239,10,FALSE)=0,"",VLOOKUP('Xlookup set'!$S694,'Xlookup set'!$A$1:$R$1239,10,FALSE)),"")</f>
        <v/>
      </c>
      <c r="J694" t="str">
        <f>IFERROR(IF(VLOOKUP('Xlookup set'!$S733,'Xlookup set'!$A$1:$R$1239,11,FALSE)=0,"",VLOOKUP('Xlookup set'!$S733,'Xlookup set'!$A$1:$R$1239,11,FALSE)),"")</f>
        <v/>
      </c>
      <c r="K694" t="str">
        <f>IFERROR(IF(VLOOKUP('Xlookup set'!$S733,'Xlookup set'!$A$1:$R$1239,12,FALSE)=0,"",VLOOKUP('Xlookup set'!$S733,'Xlookup set'!$A$1:$R$1239,12,FALSE)),"")</f>
        <v/>
      </c>
      <c r="L694" t="str">
        <f>IFERROR(IF(VLOOKUP('Xlookup set'!$S733,'Xlookup set'!$A$1:$R$1239,13,FALSE)=0,"",VLOOKUP('Xlookup set'!$S733,'Xlookup set'!$A$1:$R$1239,13,FALSE)),"")</f>
        <v/>
      </c>
      <c r="M694" t="str">
        <f>IFERROR(IF(VLOOKUP('Xlookup set'!$S733,'Xlookup set'!$A$1:$R$1239,14,FALSE)=0,"",VLOOKUP('Xlookup set'!$S733,'Xlookup set'!$A$1:$R$1239,14,FALSE)),"")</f>
        <v/>
      </c>
      <c r="N694" t="str">
        <f>IFERROR(IF(VLOOKUP('Xlookup set'!$S733,'Xlookup set'!$A$1:$R$1239,15,FALSE)=0,"",VLOOKUP('Xlookup set'!$S733,'Xlookup set'!$A$1:$R$1239,15,FALSE)),"")</f>
        <v/>
      </c>
      <c r="O694" t="str">
        <f>IFERROR(IF(VLOOKUP('Xlookup set'!$S733,'Xlookup set'!$A$1:$R$1239,16,FALSE)=0,"",VLOOKUP('Xlookup set'!$S733,'Xlookup set'!$A$1:$R$1239,16,FALSE)),"")</f>
        <v/>
      </c>
      <c r="P694" t="str">
        <f t="array" aca="1" ref="P694" ca="1">IFERROR(Y2IF(VLOOKUP('Xlookup set'!$S733,'Xlookup set'!$A$1:$R$1239,17,FALSE)=0,"",VLOOKUP('Xlookup set'!$S733,'Xlookup set'!$A$1:$R$1239,17,FALSE)),"")</f>
        <v/>
      </c>
      <c r="Q694" t="str">
        <f>IFERROR(IF(VLOOKUP('Xlookup set'!$S733,'Xlookup set'!$A$1:$R$1239,18,FALSE)=0,"",VLOOKUP('Xlookup set'!$S733,'Xlookup set'!$A$1:$R$1239,18,FALSE)),"")</f>
        <v/>
      </c>
    </row>
    <row r="695" spans="1:17">
      <c r="A695" t="str">
        <f>IFERROR(VLOOKUP('Xlookup set'!$S695,'Xlookup set'!$A$1:$R$1239,2,FALSE),"")</f>
        <v/>
      </c>
      <c r="B695" t="str">
        <f>IF(I695&lt;&gt;"",ドッグキャリー!$I$2,"")</f>
        <v/>
      </c>
      <c r="C695" t="str">
        <f t="shared" si="22"/>
        <v/>
      </c>
      <c r="D695" t="str">
        <f t="shared" si="23"/>
        <v/>
      </c>
      <c r="H695" s="74" t="str">
        <f>IFERROR(IF(VLOOKUP('Xlookup set'!$S695,'Xlookup set'!$A$1:$R$1239,9,FALSE)=0,"",VLOOKUP('Xlookup set'!$S695,'Xlookup set'!$A$1:$R$1239,9,FALSE)),"")</f>
        <v/>
      </c>
      <c r="I695" t="str">
        <f>IFERROR(IF(VLOOKUP('Xlookup set'!$S695,'Xlookup set'!$A$1:$R$1239,10,FALSE)=0,"",VLOOKUP('Xlookup set'!$S695,'Xlookup set'!$A$1:$R$1239,10,FALSE)),"")</f>
        <v/>
      </c>
      <c r="J695" t="str">
        <f>IFERROR(IF(VLOOKUP('Xlookup set'!$S734,'Xlookup set'!$A$1:$R$1239,11,FALSE)=0,"",VLOOKUP('Xlookup set'!$S734,'Xlookup set'!$A$1:$R$1239,11,FALSE)),"")</f>
        <v/>
      </c>
      <c r="K695" t="str">
        <f>IFERROR(IF(VLOOKUP('Xlookup set'!$S734,'Xlookup set'!$A$1:$R$1239,12,FALSE)=0,"",VLOOKUP('Xlookup set'!$S734,'Xlookup set'!$A$1:$R$1239,12,FALSE)),"")</f>
        <v/>
      </c>
      <c r="L695" t="str">
        <f>IFERROR(IF(VLOOKUP('Xlookup set'!$S734,'Xlookup set'!$A$1:$R$1239,13,FALSE)=0,"",VLOOKUP('Xlookup set'!$S734,'Xlookup set'!$A$1:$R$1239,13,FALSE)),"")</f>
        <v/>
      </c>
      <c r="M695" t="str">
        <f>IFERROR(IF(VLOOKUP('Xlookup set'!$S734,'Xlookup set'!$A$1:$R$1239,14,FALSE)=0,"",VLOOKUP('Xlookup set'!$S734,'Xlookup set'!$A$1:$R$1239,14,FALSE)),"")</f>
        <v/>
      </c>
      <c r="N695" t="str">
        <f>IFERROR(IF(VLOOKUP('Xlookup set'!$S734,'Xlookup set'!$A$1:$R$1239,15,FALSE)=0,"",VLOOKUP('Xlookup set'!$S734,'Xlookup set'!$A$1:$R$1239,15,FALSE)),"")</f>
        <v/>
      </c>
      <c r="O695" t="str">
        <f>IFERROR(IF(VLOOKUP('Xlookup set'!$S734,'Xlookup set'!$A$1:$R$1239,16,FALSE)=0,"",VLOOKUP('Xlookup set'!$S734,'Xlookup set'!$A$1:$R$1239,16,FALSE)),"")</f>
        <v/>
      </c>
      <c r="P695" t="str">
        <f t="array" aca="1" ref="P695" ca="1">IFERROR(Y2IF(VLOOKUP('Xlookup set'!$S734,'Xlookup set'!$A$1:$R$1239,17,FALSE)=0,"",VLOOKUP('Xlookup set'!$S734,'Xlookup set'!$A$1:$R$1239,17,FALSE)),"")</f>
        <v/>
      </c>
      <c r="Q695" t="str">
        <f>IFERROR(IF(VLOOKUP('Xlookup set'!$S734,'Xlookup set'!$A$1:$R$1239,18,FALSE)=0,"",VLOOKUP('Xlookup set'!$S734,'Xlookup set'!$A$1:$R$1239,18,FALSE)),"")</f>
        <v/>
      </c>
    </row>
    <row r="696" spans="1:17">
      <c r="A696" t="str">
        <f>IFERROR(VLOOKUP('Xlookup set'!$S696,'Xlookup set'!$A$1:$R$1239,2,FALSE),"")</f>
        <v/>
      </c>
      <c r="B696" t="str">
        <f>IF(I696&lt;&gt;"",ドッグキャリー!$I$2,"")</f>
        <v/>
      </c>
      <c r="C696" t="str">
        <f t="shared" si="22"/>
        <v/>
      </c>
      <c r="D696" t="str">
        <f t="shared" si="23"/>
        <v/>
      </c>
      <c r="H696" s="74" t="str">
        <f>IFERROR(IF(VLOOKUP('Xlookup set'!$S696,'Xlookup set'!$A$1:$R$1239,9,FALSE)=0,"",VLOOKUP('Xlookup set'!$S696,'Xlookup set'!$A$1:$R$1239,9,FALSE)),"")</f>
        <v/>
      </c>
      <c r="I696" t="str">
        <f>IFERROR(IF(VLOOKUP('Xlookup set'!$S696,'Xlookup set'!$A$1:$R$1239,10,FALSE)=0,"",VLOOKUP('Xlookup set'!$S696,'Xlookup set'!$A$1:$R$1239,10,FALSE)),"")</f>
        <v/>
      </c>
      <c r="J696" t="str">
        <f>IFERROR(IF(VLOOKUP('Xlookup set'!$S735,'Xlookup set'!$A$1:$R$1239,11,FALSE)=0,"",VLOOKUP('Xlookup set'!$S735,'Xlookup set'!$A$1:$R$1239,11,FALSE)),"")</f>
        <v/>
      </c>
      <c r="K696" t="str">
        <f>IFERROR(IF(VLOOKUP('Xlookup set'!$S735,'Xlookup set'!$A$1:$R$1239,12,FALSE)=0,"",VLOOKUP('Xlookup set'!$S735,'Xlookup set'!$A$1:$R$1239,12,FALSE)),"")</f>
        <v/>
      </c>
      <c r="L696" t="str">
        <f>IFERROR(IF(VLOOKUP('Xlookup set'!$S735,'Xlookup set'!$A$1:$R$1239,13,FALSE)=0,"",VLOOKUP('Xlookup set'!$S735,'Xlookup set'!$A$1:$R$1239,13,FALSE)),"")</f>
        <v/>
      </c>
      <c r="M696" t="str">
        <f>IFERROR(IF(VLOOKUP('Xlookup set'!$S735,'Xlookup set'!$A$1:$R$1239,14,FALSE)=0,"",VLOOKUP('Xlookup set'!$S735,'Xlookup set'!$A$1:$R$1239,14,FALSE)),"")</f>
        <v/>
      </c>
      <c r="N696" t="str">
        <f>IFERROR(IF(VLOOKUP('Xlookup set'!$S735,'Xlookup set'!$A$1:$R$1239,15,FALSE)=0,"",VLOOKUP('Xlookup set'!$S735,'Xlookup set'!$A$1:$R$1239,15,FALSE)),"")</f>
        <v/>
      </c>
      <c r="O696" t="str">
        <f>IFERROR(IF(VLOOKUP('Xlookup set'!$S735,'Xlookup set'!$A$1:$R$1239,16,FALSE)=0,"",VLOOKUP('Xlookup set'!$S735,'Xlookup set'!$A$1:$R$1239,16,FALSE)),"")</f>
        <v/>
      </c>
      <c r="P696" t="str">
        <f t="array" aca="1" ref="P696" ca="1">IFERROR(Y2IF(VLOOKUP('Xlookup set'!$S735,'Xlookup set'!$A$1:$R$1239,17,FALSE)=0,"",VLOOKUP('Xlookup set'!$S735,'Xlookup set'!$A$1:$R$1239,17,FALSE)),"")</f>
        <v/>
      </c>
      <c r="Q696" t="str">
        <f>IFERROR(IF(VLOOKUP('Xlookup set'!$S735,'Xlookup set'!$A$1:$R$1239,18,FALSE)=0,"",VLOOKUP('Xlookup set'!$S735,'Xlookup set'!$A$1:$R$1239,18,FALSE)),"")</f>
        <v/>
      </c>
    </row>
    <row r="697" spans="1:17">
      <c r="A697" t="str">
        <f>IFERROR(VLOOKUP('Xlookup set'!$S697,'Xlookup set'!$A$1:$R$1239,2,FALSE),"")</f>
        <v/>
      </c>
      <c r="B697" t="str">
        <f>IF(I697&lt;&gt;"",ドッグキャリー!$I$2,"")</f>
        <v/>
      </c>
      <c r="C697" t="str">
        <f t="shared" si="22"/>
        <v/>
      </c>
      <c r="D697" t="str">
        <f t="shared" si="23"/>
        <v/>
      </c>
      <c r="H697" s="74" t="str">
        <f>IFERROR(IF(VLOOKUP('Xlookup set'!$S697,'Xlookup set'!$A$1:$R$1239,9,FALSE)=0,"",VLOOKUP('Xlookup set'!$S697,'Xlookup set'!$A$1:$R$1239,9,FALSE)),"")</f>
        <v/>
      </c>
      <c r="I697" t="str">
        <f>IFERROR(IF(VLOOKUP('Xlookup set'!$S697,'Xlookup set'!$A$1:$R$1239,10,FALSE)=0,"",VLOOKUP('Xlookup set'!$S697,'Xlookup set'!$A$1:$R$1239,10,FALSE)),"")</f>
        <v/>
      </c>
      <c r="J697" t="str">
        <f>IFERROR(IF(VLOOKUP('Xlookup set'!$S736,'Xlookup set'!$A$1:$R$1239,11,FALSE)=0,"",VLOOKUP('Xlookup set'!$S736,'Xlookup set'!$A$1:$R$1239,11,FALSE)),"")</f>
        <v/>
      </c>
      <c r="K697" t="str">
        <f>IFERROR(IF(VLOOKUP('Xlookup set'!$S736,'Xlookup set'!$A$1:$R$1239,12,FALSE)=0,"",VLOOKUP('Xlookup set'!$S736,'Xlookup set'!$A$1:$R$1239,12,FALSE)),"")</f>
        <v/>
      </c>
      <c r="L697" t="str">
        <f>IFERROR(IF(VLOOKUP('Xlookup set'!$S736,'Xlookup set'!$A$1:$R$1239,13,FALSE)=0,"",VLOOKUP('Xlookup set'!$S736,'Xlookup set'!$A$1:$R$1239,13,FALSE)),"")</f>
        <v/>
      </c>
      <c r="M697" t="str">
        <f>IFERROR(IF(VLOOKUP('Xlookup set'!$S736,'Xlookup set'!$A$1:$R$1239,14,FALSE)=0,"",VLOOKUP('Xlookup set'!$S736,'Xlookup set'!$A$1:$R$1239,14,FALSE)),"")</f>
        <v/>
      </c>
      <c r="N697" t="str">
        <f>IFERROR(IF(VLOOKUP('Xlookup set'!$S736,'Xlookup set'!$A$1:$R$1239,15,FALSE)=0,"",VLOOKUP('Xlookup set'!$S736,'Xlookup set'!$A$1:$R$1239,15,FALSE)),"")</f>
        <v/>
      </c>
      <c r="O697" t="str">
        <f>IFERROR(IF(VLOOKUP('Xlookup set'!$S736,'Xlookup set'!$A$1:$R$1239,16,FALSE)=0,"",VLOOKUP('Xlookup set'!$S736,'Xlookup set'!$A$1:$R$1239,16,FALSE)),"")</f>
        <v/>
      </c>
      <c r="P697" t="str">
        <f t="array" aca="1" ref="P697" ca="1">IFERROR(Y2IF(VLOOKUP('Xlookup set'!$S736,'Xlookup set'!$A$1:$R$1239,17,FALSE)=0,"",VLOOKUP('Xlookup set'!$S736,'Xlookup set'!$A$1:$R$1239,17,FALSE)),"")</f>
        <v/>
      </c>
      <c r="Q697" t="str">
        <f>IFERROR(IF(VLOOKUP('Xlookup set'!$S736,'Xlookup set'!$A$1:$R$1239,18,FALSE)=0,"",VLOOKUP('Xlookup set'!$S736,'Xlookup set'!$A$1:$R$1239,18,FALSE)),"")</f>
        <v/>
      </c>
    </row>
    <row r="698" spans="1:17">
      <c r="A698" t="str">
        <f>IFERROR(VLOOKUP('Xlookup set'!$S698,'Xlookup set'!$A$1:$R$1239,2,FALSE),"")</f>
        <v/>
      </c>
      <c r="B698" t="str">
        <f>IF(I698&lt;&gt;"",ドッグキャリー!$I$2,"")</f>
        <v/>
      </c>
      <c r="C698" t="str">
        <f t="shared" si="22"/>
        <v/>
      </c>
      <c r="D698" t="str">
        <f t="shared" si="23"/>
        <v/>
      </c>
      <c r="H698" s="74" t="str">
        <f>IFERROR(IF(VLOOKUP('Xlookup set'!$S698,'Xlookup set'!$A$1:$R$1239,9,FALSE)=0,"",VLOOKUP('Xlookup set'!$S698,'Xlookup set'!$A$1:$R$1239,9,FALSE)),"")</f>
        <v/>
      </c>
      <c r="I698" t="str">
        <f>IFERROR(IF(VLOOKUP('Xlookup set'!$S698,'Xlookup set'!$A$1:$R$1239,10,FALSE)=0,"",VLOOKUP('Xlookup set'!$S698,'Xlookup set'!$A$1:$R$1239,10,FALSE)),"")</f>
        <v/>
      </c>
      <c r="J698" t="str">
        <f>IFERROR(IF(VLOOKUP('Xlookup set'!$S737,'Xlookup set'!$A$1:$R$1239,11,FALSE)=0,"",VLOOKUP('Xlookup set'!$S737,'Xlookup set'!$A$1:$R$1239,11,FALSE)),"")</f>
        <v/>
      </c>
      <c r="K698" t="str">
        <f>IFERROR(IF(VLOOKUP('Xlookup set'!$S737,'Xlookup set'!$A$1:$R$1239,12,FALSE)=0,"",VLOOKUP('Xlookup set'!$S737,'Xlookup set'!$A$1:$R$1239,12,FALSE)),"")</f>
        <v/>
      </c>
      <c r="L698" t="str">
        <f>IFERROR(IF(VLOOKUP('Xlookup set'!$S737,'Xlookup set'!$A$1:$R$1239,13,FALSE)=0,"",VLOOKUP('Xlookup set'!$S737,'Xlookup set'!$A$1:$R$1239,13,FALSE)),"")</f>
        <v/>
      </c>
      <c r="M698" t="str">
        <f>IFERROR(IF(VLOOKUP('Xlookup set'!$S737,'Xlookup set'!$A$1:$R$1239,14,FALSE)=0,"",VLOOKUP('Xlookup set'!$S737,'Xlookup set'!$A$1:$R$1239,14,FALSE)),"")</f>
        <v/>
      </c>
      <c r="N698" t="str">
        <f>IFERROR(IF(VLOOKUP('Xlookup set'!$S737,'Xlookup set'!$A$1:$R$1239,15,FALSE)=0,"",VLOOKUP('Xlookup set'!$S737,'Xlookup set'!$A$1:$R$1239,15,FALSE)),"")</f>
        <v/>
      </c>
      <c r="O698" t="str">
        <f>IFERROR(IF(VLOOKUP('Xlookup set'!$S737,'Xlookup set'!$A$1:$R$1239,16,FALSE)=0,"",VLOOKUP('Xlookup set'!$S737,'Xlookup set'!$A$1:$R$1239,16,FALSE)),"")</f>
        <v/>
      </c>
      <c r="P698" t="str">
        <f t="array" aca="1" ref="P698" ca="1">IFERROR(Y2IF(VLOOKUP('Xlookup set'!$S737,'Xlookup set'!$A$1:$R$1239,17,FALSE)=0,"",VLOOKUP('Xlookup set'!$S737,'Xlookup set'!$A$1:$R$1239,17,FALSE)),"")</f>
        <v/>
      </c>
      <c r="Q698" t="str">
        <f>IFERROR(IF(VLOOKUP('Xlookup set'!$S737,'Xlookup set'!$A$1:$R$1239,18,FALSE)=0,"",VLOOKUP('Xlookup set'!$S737,'Xlookup set'!$A$1:$R$1239,18,FALSE)),"")</f>
        <v/>
      </c>
    </row>
    <row r="699" spans="1:17">
      <c r="A699" t="str">
        <f>IFERROR(VLOOKUP('Xlookup set'!$S699,'Xlookup set'!$A$1:$R$1239,2,FALSE),"")</f>
        <v/>
      </c>
      <c r="B699" t="str">
        <f>IF(I699&lt;&gt;"",ドッグキャリー!$I$2,"")</f>
        <v/>
      </c>
      <c r="C699" t="str">
        <f t="shared" si="22"/>
        <v/>
      </c>
      <c r="D699" t="str">
        <f t="shared" si="23"/>
        <v/>
      </c>
      <c r="H699" s="74" t="str">
        <f>IFERROR(IF(VLOOKUP('Xlookup set'!$S699,'Xlookup set'!$A$1:$R$1239,9,FALSE)=0,"",VLOOKUP('Xlookup set'!$S699,'Xlookup set'!$A$1:$R$1239,9,FALSE)),"")</f>
        <v/>
      </c>
      <c r="I699" t="str">
        <f>IFERROR(IF(VLOOKUP('Xlookup set'!$S699,'Xlookup set'!$A$1:$R$1239,10,FALSE)=0,"",VLOOKUP('Xlookup set'!$S699,'Xlookup set'!$A$1:$R$1239,10,FALSE)),"")</f>
        <v/>
      </c>
      <c r="J699" t="str">
        <f>IFERROR(IF(VLOOKUP('Xlookup set'!$S738,'Xlookup set'!$A$1:$R$1239,11,FALSE)=0,"",VLOOKUP('Xlookup set'!$S738,'Xlookup set'!$A$1:$R$1239,11,FALSE)),"")</f>
        <v/>
      </c>
      <c r="K699" t="str">
        <f>IFERROR(IF(VLOOKUP('Xlookup set'!$S738,'Xlookup set'!$A$1:$R$1239,12,FALSE)=0,"",VLOOKUP('Xlookup set'!$S738,'Xlookup set'!$A$1:$R$1239,12,FALSE)),"")</f>
        <v/>
      </c>
      <c r="L699" t="str">
        <f>IFERROR(IF(VLOOKUP('Xlookup set'!$S738,'Xlookup set'!$A$1:$R$1239,13,FALSE)=0,"",VLOOKUP('Xlookup set'!$S738,'Xlookup set'!$A$1:$R$1239,13,FALSE)),"")</f>
        <v/>
      </c>
      <c r="M699" t="str">
        <f>IFERROR(IF(VLOOKUP('Xlookup set'!$S738,'Xlookup set'!$A$1:$R$1239,14,FALSE)=0,"",VLOOKUP('Xlookup set'!$S738,'Xlookup set'!$A$1:$R$1239,14,FALSE)),"")</f>
        <v/>
      </c>
      <c r="N699" t="str">
        <f>IFERROR(IF(VLOOKUP('Xlookup set'!$S738,'Xlookup set'!$A$1:$R$1239,15,FALSE)=0,"",VLOOKUP('Xlookup set'!$S738,'Xlookup set'!$A$1:$R$1239,15,FALSE)),"")</f>
        <v/>
      </c>
      <c r="O699" t="str">
        <f>IFERROR(IF(VLOOKUP('Xlookup set'!$S738,'Xlookup set'!$A$1:$R$1239,16,FALSE)=0,"",VLOOKUP('Xlookup set'!$S738,'Xlookup set'!$A$1:$R$1239,16,FALSE)),"")</f>
        <v/>
      </c>
      <c r="P699" t="str">
        <f t="array" aca="1" ref="P699" ca="1">IFERROR(Y2IF(VLOOKUP('Xlookup set'!$S738,'Xlookup set'!$A$1:$R$1239,17,FALSE)=0,"",VLOOKUP('Xlookup set'!$S738,'Xlookup set'!$A$1:$R$1239,17,FALSE)),"")</f>
        <v/>
      </c>
      <c r="Q699" t="str">
        <f>IFERROR(IF(VLOOKUP('Xlookup set'!$S738,'Xlookup set'!$A$1:$R$1239,18,FALSE)=0,"",VLOOKUP('Xlookup set'!$S738,'Xlookup set'!$A$1:$R$1239,18,FALSE)),"")</f>
        <v/>
      </c>
    </row>
    <row r="700" spans="1:17">
      <c r="A700" t="str">
        <f>IFERROR(VLOOKUP('Xlookup set'!$S700,'Xlookup set'!$A$1:$R$1239,2,FALSE),"")</f>
        <v/>
      </c>
      <c r="B700" t="str">
        <f>IF(I700&lt;&gt;"",ドッグキャリー!$I$2,"")</f>
        <v/>
      </c>
      <c r="C700" t="str">
        <f t="shared" si="22"/>
        <v/>
      </c>
      <c r="D700" t="str">
        <f t="shared" si="23"/>
        <v/>
      </c>
      <c r="H700" s="74" t="str">
        <f>IFERROR(IF(VLOOKUP('Xlookup set'!$S700,'Xlookup set'!$A$1:$R$1239,9,FALSE)=0,"",VLOOKUP('Xlookup set'!$S700,'Xlookup set'!$A$1:$R$1239,9,FALSE)),"")</f>
        <v/>
      </c>
      <c r="I700" t="str">
        <f>IFERROR(IF(VLOOKUP('Xlookup set'!$S700,'Xlookup set'!$A$1:$R$1239,10,FALSE)=0,"",VLOOKUP('Xlookup set'!$S700,'Xlookup set'!$A$1:$R$1239,10,FALSE)),"")</f>
        <v/>
      </c>
      <c r="J700" t="str">
        <f>IFERROR(IF(VLOOKUP('Xlookup set'!$S739,'Xlookup set'!$A$1:$R$1239,11,FALSE)=0,"",VLOOKUP('Xlookup set'!$S739,'Xlookup set'!$A$1:$R$1239,11,FALSE)),"")</f>
        <v/>
      </c>
      <c r="K700" t="str">
        <f>IFERROR(IF(VLOOKUP('Xlookup set'!$S739,'Xlookup set'!$A$1:$R$1239,12,FALSE)=0,"",VLOOKUP('Xlookup set'!$S739,'Xlookup set'!$A$1:$R$1239,12,FALSE)),"")</f>
        <v/>
      </c>
      <c r="L700" t="str">
        <f>IFERROR(IF(VLOOKUP('Xlookup set'!$S739,'Xlookup set'!$A$1:$R$1239,13,FALSE)=0,"",VLOOKUP('Xlookup set'!$S739,'Xlookup set'!$A$1:$R$1239,13,FALSE)),"")</f>
        <v/>
      </c>
      <c r="M700" t="str">
        <f>IFERROR(IF(VLOOKUP('Xlookup set'!$S739,'Xlookup set'!$A$1:$R$1239,14,FALSE)=0,"",VLOOKUP('Xlookup set'!$S739,'Xlookup set'!$A$1:$R$1239,14,FALSE)),"")</f>
        <v/>
      </c>
      <c r="N700" t="str">
        <f>IFERROR(IF(VLOOKUP('Xlookup set'!$S739,'Xlookup set'!$A$1:$R$1239,15,FALSE)=0,"",VLOOKUP('Xlookup set'!$S739,'Xlookup set'!$A$1:$R$1239,15,FALSE)),"")</f>
        <v/>
      </c>
      <c r="O700" t="str">
        <f>IFERROR(IF(VLOOKUP('Xlookup set'!$S739,'Xlookup set'!$A$1:$R$1239,16,FALSE)=0,"",VLOOKUP('Xlookup set'!$S739,'Xlookup set'!$A$1:$R$1239,16,FALSE)),"")</f>
        <v/>
      </c>
      <c r="P700" t="str">
        <f t="array" aca="1" ref="P700" ca="1">IFERROR(Y2IF(VLOOKUP('Xlookup set'!$S739,'Xlookup set'!$A$1:$R$1239,17,FALSE)=0,"",VLOOKUP('Xlookup set'!$S739,'Xlookup set'!$A$1:$R$1239,17,FALSE)),"")</f>
        <v/>
      </c>
      <c r="Q700" t="str">
        <f>IFERROR(IF(VLOOKUP('Xlookup set'!$S739,'Xlookup set'!$A$1:$R$1239,18,FALSE)=0,"",VLOOKUP('Xlookup set'!$S739,'Xlookup set'!$A$1:$R$1239,18,FALSE)),"")</f>
        <v/>
      </c>
    </row>
    <row r="701" spans="1:17">
      <c r="A701" t="str">
        <f>IFERROR(VLOOKUP('Xlookup set'!$S701,'Xlookup set'!$A$1:$R$1239,2,FALSE),"")</f>
        <v/>
      </c>
      <c r="B701" t="str">
        <f>IF(I701&lt;&gt;"",ドッグキャリー!$I$2,"")</f>
        <v/>
      </c>
      <c r="C701" t="str">
        <f t="shared" si="22"/>
        <v/>
      </c>
      <c r="D701" t="str">
        <f t="shared" si="23"/>
        <v/>
      </c>
      <c r="H701" s="74" t="str">
        <f>IFERROR(IF(VLOOKUP('Xlookup set'!$S701,'Xlookup set'!$A$1:$R$1239,9,FALSE)=0,"",VLOOKUP('Xlookup set'!$S701,'Xlookup set'!$A$1:$R$1239,9,FALSE)),"")</f>
        <v/>
      </c>
      <c r="I701" t="str">
        <f>IFERROR(IF(VLOOKUP('Xlookup set'!$S701,'Xlookup set'!$A$1:$R$1239,10,FALSE)=0,"",VLOOKUP('Xlookup set'!$S701,'Xlookup set'!$A$1:$R$1239,10,FALSE)),"")</f>
        <v/>
      </c>
      <c r="J701" t="str">
        <f>IFERROR(IF(VLOOKUP('Xlookup set'!$S740,'Xlookup set'!$A$1:$R$1239,11,FALSE)=0,"",VLOOKUP('Xlookup set'!$S740,'Xlookup set'!$A$1:$R$1239,11,FALSE)),"")</f>
        <v/>
      </c>
      <c r="K701" t="str">
        <f>IFERROR(IF(VLOOKUP('Xlookup set'!$S740,'Xlookup set'!$A$1:$R$1239,12,FALSE)=0,"",VLOOKUP('Xlookup set'!$S740,'Xlookup set'!$A$1:$R$1239,12,FALSE)),"")</f>
        <v/>
      </c>
      <c r="L701" t="str">
        <f>IFERROR(IF(VLOOKUP('Xlookup set'!$S740,'Xlookup set'!$A$1:$R$1239,13,FALSE)=0,"",VLOOKUP('Xlookup set'!$S740,'Xlookup set'!$A$1:$R$1239,13,FALSE)),"")</f>
        <v/>
      </c>
      <c r="M701" t="str">
        <f>IFERROR(IF(VLOOKUP('Xlookup set'!$S740,'Xlookup set'!$A$1:$R$1239,14,FALSE)=0,"",VLOOKUP('Xlookup set'!$S740,'Xlookup set'!$A$1:$R$1239,14,FALSE)),"")</f>
        <v/>
      </c>
      <c r="N701" t="str">
        <f>IFERROR(IF(VLOOKUP('Xlookup set'!$S740,'Xlookup set'!$A$1:$R$1239,15,FALSE)=0,"",VLOOKUP('Xlookup set'!$S740,'Xlookup set'!$A$1:$R$1239,15,FALSE)),"")</f>
        <v/>
      </c>
      <c r="O701" t="str">
        <f>IFERROR(IF(VLOOKUP('Xlookup set'!$S740,'Xlookup set'!$A$1:$R$1239,16,FALSE)=0,"",VLOOKUP('Xlookup set'!$S740,'Xlookup set'!$A$1:$R$1239,16,FALSE)),"")</f>
        <v/>
      </c>
      <c r="P701" t="str">
        <f t="array" aca="1" ref="P701" ca="1">IFERROR(Y2IF(VLOOKUP('Xlookup set'!$S740,'Xlookup set'!$A$1:$R$1239,17,FALSE)=0,"",VLOOKUP('Xlookup set'!$S740,'Xlookup set'!$A$1:$R$1239,17,FALSE)),"")</f>
        <v/>
      </c>
      <c r="Q701" t="str">
        <f>IFERROR(IF(VLOOKUP('Xlookup set'!$S740,'Xlookup set'!$A$1:$R$1239,18,FALSE)=0,"",VLOOKUP('Xlookup set'!$S740,'Xlookup set'!$A$1:$R$1239,18,FALSE)),"")</f>
        <v/>
      </c>
    </row>
    <row r="702" spans="1:17">
      <c r="A702" t="str">
        <f>IFERROR(VLOOKUP('Xlookup set'!$S702,'Xlookup set'!$A$1:$R$1239,2,FALSE),"")</f>
        <v/>
      </c>
      <c r="B702" t="str">
        <f>IF(I702&lt;&gt;"",ドッグキャリー!$I$2,"")</f>
        <v/>
      </c>
      <c r="C702" t="str">
        <f t="shared" si="22"/>
        <v/>
      </c>
      <c r="D702" t="str">
        <f t="shared" si="23"/>
        <v/>
      </c>
      <c r="H702" s="74" t="str">
        <f>IFERROR(IF(VLOOKUP('Xlookup set'!$S702,'Xlookup set'!$A$1:$R$1239,9,FALSE)=0,"",VLOOKUP('Xlookup set'!$S702,'Xlookup set'!$A$1:$R$1239,9,FALSE)),"")</f>
        <v/>
      </c>
      <c r="I702" t="str">
        <f>IFERROR(IF(VLOOKUP('Xlookup set'!$S702,'Xlookup set'!$A$1:$R$1239,10,FALSE)=0,"",VLOOKUP('Xlookup set'!$S702,'Xlookup set'!$A$1:$R$1239,10,FALSE)),"")</f>
        <v/>
      </c>
      <c r="J702" t="str">
        <f>IFERROR(IF(VLOOKUP('Xlookup set'!$S741,'Xlookup set'!$A$1:$R$1239,11,FALSE)=0,"",VLOOKUP('Xlookup set'!$S741,'Xlookup set'!$A$1:$R$1239,11,FALSE)),"")</f>
        <v/>
      </c>
      <c r="K702" t="str">
        <f>IFERROR(IF(VLOOKUP('Xlookup set'!$S741,'Xlookup set'!$A$1:$R$1239,12,FALSE)=0,"",VLOOKUP('Xlookup set'!$S741,'Xlookup set'!$A$1:$R$1239,12,FALSE)),"")</f>
        <v/>
      </c>
      <c r="L702" t="str">
        <f>IFERROR(IF(VLOOKUP('Xlookup set'!$S741,'Xlookup set'!$A$1:$R$1239,13,FALSE)=0,"",VLOOKUP('Xlookup set'!$S741,'Xlookup set'!$A$1:$R$1239,13,FALSE)),"")</f>
        <v/>
      </c>
      <c r="M702" t="str">
        <f>IFERROR(IF(VLOOKUP('Xlookup set'!$S741,'Xlookup set'!$A$1:$R$1239,14,FALSE)=0,"",VLOOKUP('Xlookup set'!$S741,'Xlookup set'!$A$1:$R$1239,14,FALSE)),"")</f>
        <v/>
      </c>
      <c r="N702" t="str">
        <f>IFERROR(IF(VLOOKUP('Xlookup set'!$S741,'Xlookup set'!$A$1:$R$1239,15,FALSE)=0,"",VLOOKUP('Xlookup set'!$S741,'Xlookup set'!$A$1:$R$1239,15,FALSE)),"")</f>
        <v/>
      </c>
      <c r="O702" t="str">
        <f>IFERROR(IF(VLOOKUP('Xlookup set'!$S741,'Xlookup set'!$A$1:$R$1239,16,FALSE)=0,"",VLOOKUP('Xlookup set'!$S741,'Xlookup set'!$A$1:$R$1239,16,FALSE)),"")</f>
        <v/>
      </c>
      <c r="P702" t="str">
        <f t="array" aca="1" ref="P702" ca="1">IFERROR(Y2IF(VLOOKUP('Xlookup set'!$S741,'Xlookup set'!$A$1:$R$1239,17,FALSE)=0,"",VLOOKUP('Xlookup set'!$S741,'Xlookup set'!$A$1:$R$1239,17,FALSE)),"")</f>
        <v/>
      </c>
      <c r="Q702" t="str">
        <f>IFERROR(IF(VLOOKUP('Xlookup set'!$S741,'Xlookup set'!$A$1:$R$1239,18,FALSE)=0,"",VLOOKUP('Xlookup set'!$S741,'Xlookup set'!$A$1:$R$1239,18,FALSE)),"")</f>
        <v/>
      </c>
    </row>
    <row r="703" spans="1:17">
      <c r="A703" t="str">
        <f>IFERROR(VLOOKUP('Xlookup set'!$S703,'Xlookup set'!$A$1:$R$1239,2,FALSE),"")</f>
        <v/>
      </c>
      <c r="B703" t="str">
        <f>IF(I703&lt;&gt;"",ドッグキャリー!$I$2,"")</f>
        <v/>
      </c>
      <c r="C703" t="str">
        <f t="shared" si="22"/>
        <v/>
      </c>
      <c r="D703" t="str">
        <f t="shared" si="23"/>
        <v/>
      </c>
      <c r="H703" s="74" t="str">
        <f>IFERROR(IF(VLOOKUP('Xlookup set'!$S703,'Xlookup set'!$A$1:$R$1239,9,FALSE)=0,"",VLOOKUP('Xlookup set'!$S703,'Xlookup set'!$A$1:$R$1239,9,FALSE)),"")</f>
        <v/>
      </c>
      <c r="I703" t="str">
        <f>IFERROR(IF(VLOOKUP('Xlookup set'!$S703,'Xlookup set'!$A$1:$R$1239,10,FALSE)=0,"",VLOOKUP('Xlookup set'!$S703,'Xlookup set'!$A$1:$R$1239,10,FALSE)),"")</f>
        <v/>
      </c>
      <c r="J703" t="str">
        <f>IFERROR(IF(VLOOKUP('Xlookup set'!$S742,'Xlookup set'!$A$1:$R$1239,11,FALSE)=0,"",VLOOKUP('Xlookup set'!$S742,'Xlookup set'!$A$1:$R$1239,11,FALSE)),"")</f>
        <v/>
      </c>
      <c r="K703" t="str">
        <f>IFERROR(IF(VLOOKUP('Xlookup set'!$S742,'Xlookup set'!$A$1:$R$1239,12,FALSE)=0,"",VLOOKUP('Xlookup set'!$S742,'Xlookup set'!$A$1:$R$1239,12,FALSE)),"")</f>
        <v/>
      </c>
      <c r="L703" t="str">
        <f>IFERROR(IF(VLOOKUP('Xlookup set'!$S742,'Xlookup set'!$A$1:$R$1239,13,FALSE)=0,"",VLOOKUP('Xlookup set'!$S742,'Xlookup set'!$A$1:$R$1239,13,FALSE)),"")</f>
        <v/>
      </c>
      <c r="M703" t="str">
        <f>IFERROR(IF(VLOOKUP('Xlookup set'!$S742,'Xlookup set'!$A$1:$R$1239,14,FALSE)=0,"",VLOOKUP('Xlookup set'!$S742,'Xlookup set'!$A$1:$R$1239,14,FALSE)),"")</f>
        <v/>
      </c>
      <c r="N703" t="str">
        <f>IFERROR(IF(VLOOKUP('Xlookup set'!$S742,'Xlookup set'!$A$1:$R$1239,15,FALSE)=0,"",VLOOKUP('Xlookup set'!$S742,'Xlookup set'!$A$1:$R$1239,15,FALSE)),"")</f>
        <v/>
      </c>
      <c r="O703" t="str">
        <f>IFERROR(IF(VLOOKUP('Xlookup set'!$S742,'Xlookup set'!$A$1:$R$1239,16,FALSE)=0,"",VLOOKUP('Xlookup set'!$S742,'Xlookup set'!$A$1:$R$1239,16,FALSE)),"")</f>
        <v/>
      </c>
      <c r="P703" t="str">
        <f t="array" aca="1" ref="P703" ca="1">IFERROR(Y2IF(VLOOKUP('Xlookup set'!$S742,'Xlookup set'!$A$1:$R$1239,17,FALSE)=0,"",VLOOKUP('Xlookup set'!$S742,'Xlookup set'!$A$1:$R$1239,17,FALSE)),"")</f>
        <v/>
      </c>
      <c r="Q703" t="str">
        <f>IFERROR(IF(VLOOKUP('Xlookup set'!$S742,'Xlookup set'!$A$1:$R$1239,18,FALSE)=0,"",VLOOKUP('Xlookup set'!$S742,'Xlookup set'!$A$1:$R$1239,18,FALSE)),"")</f>
        <v/>
      </c>
    </row>
    <row r="704" spans="1:17">
      <c r="A704" t="str">
        <f>IFERROR(VLOOKUP('Xlookup set'!$S704,'Xlookup set'!$A$1:$R$1239,2,FALSE),"")</f>
        <v/>
      </c>
      <c r="B704" t="str">
        <f>IF(I704&lt;&gt;"",ドッグキャリー!$I$2,"")</f>
        <v/>
      </c>
      <c r="C704" t="str">
        <f t="shared" si="22"/>
        <v/>
      </c>
      <c r="D704" t="str">
        <f t="shared" si="23"/>
        <v/>
      </c>
      <c r="H704" s="74" t="str">
        <f>IFERROR(IF(VLOOKUP('Xlookup set'!$S704,'Xlookup set'!$A$1:$R$1239,9,FALSE)=0,"",VLOOKUP('Xlookup set'!$S704,'Xlookup set'!$A$1:$R$1239,9,FALSE)),"")</f>
        <v/>
      </c>
      <c r="I704" t="str">
        <f>IFERROR(IF(VLOOKUP('Xlookup set'!$S704,'Xlookup set'!$A$1:$R$1239,10,FALSE)=0,"",VLOOKUP('Xlookup set'!$S704,'Xlookup set'!$A$1:$R$1239,10,FALSE)),"")</f>
        <v/>
      </c>
      <c r="J704" t="str">
        <f>IFERROR(IF(VLOOKUP('Xlookup set'!$S743,'Xlookup set'!$A$1:$R$1239,11,FALSE)=0,"",VLOOKUP('Xlookup set'!$S743,'Xlookup set'!$A$1:$R$1239,11,FALSE)),"")</f>
        <v/>
      </c>
      <c r="K704" t="str">
        <f>IFERROR(IF(VLOOKUP('Xlookup set'!$S743,'Xlookup set'!$A$1:$R$1239,12,FALSE)=0,"",VLOOKUP('Xlookup set'!$S743,'Xlookup set'!$A$1:$R$1239,12,FALSE)),"")</f>
        <v/>
      </c>
      <c r="L704" t="str">
        <f>IFERROR(IF(VLOOKUP('Xlookup set'!$S743,'Xlookup set'!$A$1:$R$1239,13,FALSE)=0,"",VLOOKUP('Xlookup set'!$S743,'Xlookup set'!$A$1:$R$1239,13,FALSE)),"")</f>
        <v/>
      </c>
      <c r="M704" t="str">
        <f>IFERROR(IF(VLOOKUP('Xlookup set'!$S743,'Xlookup set'!$A$1:$R$1239,14,FALSE)=0,"",VLOOKUP('Xlookup set'!$S743,'Xlookup set'!$A$1:$R$1239,14,FALSE)),"")</f>
        <v/>
      </c>
      <c r="N704" t="str">
        <f>IFERROR(IF(VLOOKUP('Xlookup set'!$S743,'Xlookup set'!$A$1:$R$1239,15,FALSE)=0,"",VLOOKUP('Xlookup set'!$S743,'Xlookup set'!$A$1:$R$1239,15,FALSE)),"")</f>
        <v/>
      </c>
      <c r="O704" t="str">
        <f>IFERROR(IF(VLOOKUP('Xlookup set'!$S743,'Xlookup set'!$A$1:$R$1239,16,FALSE)=0,"",VLOOKUP('Xlookup set'!$S743,'Xlookup set'!$A$1:$R$1239,16,FALSE)),"")</f>
        <v/>
      </c>
      <c r="P704" t="str">
        <f t="array" aca="1" ref="P704" ca="1">IFERROR(Y2IF(VLOOKUP('Xlookup set'!$S743,'Xlookup set'!$A$1:$R$1239,17,FALSE)=0,"",VLOOKUP('Xlookup set'!$S743,'Xlookup set'!$A$1:$R$1239,17,FALSE)),"")</f>
        <v/>
      </c>
      <c r="Q704" t="str">
        <f>IFERROR(IF(VLOOKUP('Xlookup set'!$S743,'Xlookup set'!$A$1:$R$1239,18,FALSE)=0,"",VLOOKUP('Xlookup set'!$S743,'Xlookup set'!$A$1:$R$1239,18,FALSE)),"")</f>
        <v/>
      </c>
    </row>
    <row r="705" spans="1:17">
      <c r="A705" t="str">
        <f>IFERROR(VLOOKUP('Xlookup set'!$S705,'Xlookup set'!$A$1:$R$1239,2,FALSE),"")</f>
        <v/>
      </c>
      <c r="B705" t="str">
        <f>IF(I705&lt;&gt;"",ドッグキャリー!$I$2,"")</f>
        <v/>
      </c>
      <c r="C705" t="str">
        <f t="shared" si="22"/>
        <v/>
      </c>
      <c r="D705" t="str">
        <f t="shared" si="23"/>
        <v/>
      </c>
      <c r="H705" s="74" t="str">
        <f>IFERROR(IF(VLOOKUP('Xlookup set'!$S705,'Xlookup set'!$A$1:$R$1239,9,FALSE)=0,"",VLOOKUP('Xlookup set'!$S705,'Xlookup set'!$A$1:$R$1239,9,FALSE)),"")</f>
        <v/>
      </c>
      <c r="I705" t="str">
        <f>IFERROR(IF(VLOOKUP('Xlookup set'!$S705,'Xlookup set'!$A$1:$R$1239,10,FALSE)=0,"",VLOOKUP('Xlookup set'!$S705,'Xlookup set'!$A$1:$R$1239,10,FALSE)),"")</f>
        <v/>
      </c>
      <c r="J705" t="str">
        <f>IFERROR(IF(VLOOKUP('Xlookup set'!$S744,'Xlookup set'!$A$1:$R$1239,11,FALSE)=0,"",VLOOKUP('Xlookup set'!$S744,'Xlookup set'!$A$1:$R$1239,11,FALSE)),"")</f>
        <v/>
      </c>
      <c r="K705" t="str">
        <f>IFERROR(IF(VLOOKUP('Xlookup set'!$S744,'Xlookup set'!$A$1:$R$1239,12,FALSE)=0,"",VLOOKUP('Xlookup set'!$S744,'Xlookup set'!$A$1:$R$1239,12,FALSE)),"")</f>
        <v/>
      </c>
      <c r="L705" t="str">
        <f>IFERROR(IF(VLOOKUP('Xlookup set'!$S744,'Xlookup set'!$A$1:$R$1239,13,FALSE)=0,"",VLOOKUP('Xlookup set'!$S744,'Xlookup set'!$A$1:$R$1239,13,FALSE)),"")</f>
        <v/>
      </c>
      <c r="M705" t="str">
        <f>IFERROR(IF(VLOOKUP('Xlookup set'!$S744,'Xlookup set'!$A$1:$R$1239,14,FALSE)=0,"",VLOOKUP('Xlookup set'!$S744,'Xlookup set'!$A$1:$R$1239,14,FALSE)),"")</f>
        <v/>
      </c>
      <c r="N705" t="str">
        <f>IFERROR(IF(VLOOKUP('Xlookup set'!$S744,'Xlookup set'!$A$1:$R$1239,15,FALSE)=0,"",VLOOKUP('Xlookup set'!$S744,'Xlookup set'!$A$1:$R$1239,15,FALSE)),"")</f>
        <v/>
      </c>
      <c r="O705" t="str">
        <f>IFERROR(IF(VLOOKUP('Xlookup set'!$S744,'Xlookup set'!$A$1:$R$1239,16,FALSE)=0,"",VLOOKUP('Xlookup set'!$S744,'Xlookup set'!$A$1:$R$1239,16,FALSE)),"")</f>
        <v/>
      </c>
      <c r="P705" t="str">
        <f t="array" aca="1" ref="P705" ca="1">IFERROR(Y2IF(VLOOKUP('Xlookup set'!$S744,'Xlookup set'!$A$1:$R$1239,17,FALSE)=0,"",VLOOKUP('Xlookup set'!$S744,'Xlookup set'!$A$1:$R$1239,17,FALSE)),"")</f>
        <v/>
      </c>
      <c r="Q705" t="str">
        <f>IFERROR(IF(VLOOKUP('Xlookup set'!$S744,'Xlookup set'!$A$1:$R$1239,18,FALSE)=0,"",VLOOKUP('Xlookup set'!$S744,'Xlookup set'!$A$1:$R$1239,18,FALSE)),"")</f>
        <v/>
      </c>
    </row>
    <row r="706" spans="1:17">
      <c r="A706" t="str">
        <f>IFERROR(VLOOKUP('Xlookup set'!$S706,'Xlookup set'!$A$1:$R$1239,2,FALSE),"")</f>
        <v/>
      </c>
      <c r="B706" t="str">
        <f>IF(I706&lt;&gt;"",ドッグキャリー!$I$2,"")</f>
        <v/>
      </c>
      <c r="C706" t="str">
        <f t="shared" si="22"/>
        <v/>
      </c>
      <c r="D706" t="str">
        <f t="shared" si="23"/>
        <v/>
      </c>
      <c r="H706" s="74" t="str">
        <f>IFERROR(IF(VLOOKUP('Xlookup set'!$S706,'Xlookup set'!$A$1:$R$1239,9,FALSE)=0,"",VLOOKUP('Xlookup set'!$S706,'Xlookup set'!$A$1:$R$1239,9,FALSE)),"")</f>
        <v/>
      </c>
      <c r="I706" t="str">
        <f>IFERROR(IF(VLOOKUP('Xlookup set'!$S706,'Xlookup set'!$A$1:$R$1239,10,FALSE)=0,"",VLOOKUP('Xlookup set'!$S706,'Xlookup set'!$A$1:$R$1239,10,FALSE)),"")</f>
        <v/>
      </c>
      <c r="J706" t="str">
        <f>IFERROR(IF(VLOOKUP('Xlookup set'!$S745,'Xlookup set'!$A$1:$R$1239,11,FALSE)=0,"",VLOOKUP('Xlookup set'!$S745,'Xlookup set'!$A$1:$R$1239,11,FALSE)),"")</f>
        <v/>
      </c>
      <c r="K706" t="str">
        <f>IFERROR(IF(VLOOKUP('Xlookup set'!$S745,'Xlookup set'!$A$1:$R$1239,12,FALSE)=0,"",VLOOKUP('Xlookup set'!$S745,'Xlookup set'!$A$1:$R$1239,12,FALSE)),"")</f>
        <v/>
      </c>
      <c r="L706" t="str">
        <f>IFERROR(IF(VLOOKUP('Xlookup set'!$S745,'Xlookup set'!$A$1:$R$1239,13,FALSE)=0,"",VLOOKUP('Xlookup set'!$S745,'Xlookup set'!$A$1:$R$1239,13,FALSE)),"")</f>
        <v/>
      </c>
      <c r="M706" t="str">
        <f>IFERROR(IF(VLOOKUP('Xlookup set'!$S745,'Xlookup set'!$A$1:$R$1239,14,FALSE)=0,"",VLOOKUP('Xlookup set'!$S745,'Xlookup set'!$A$1:$R$1239,14,FALSE)),"")</f>
        <v/>
      </c>
      <c r="N706" t="str">
        <f>IFERROR(IF(VLOOKUP('Xlookup set'!$S745,'Xlookup set'!$A$1:$R$1239,15,FALSE)=0,"",VLOOKUP('Xlookup set'!$S745,'Xlookup set'!$A$1:$R$1239,15,FALSE)),"")</f>
        <v/>
      </c>
      <c r="O706" t="str">
        <f>IFERROR(IF(VLOOKUP('Xlookup set'!$S745,'Xlookup set'!$A$1:$R$1239,16,FALSE)=0,"",VLOOKUP('Xlookup set'!$S745,'Xlookup set'!$A$1:$R$1239,16,FALSE)),"")</f>
        <v/>
      </c>
      <c r="P706" t="str">
        <f t="array" aca="1" ref="P706" ca="1">IFERROR(Y2IF(VLOOKUP('Xlookup set'!$S745,'Xlookup set'!$A$1:$R$1239,17,FALSE)=0,"",VLOOKUP('Xlookup set'!$S745,'Xlookup set'!$A$1:$R$1239,17,FALSE)),"")</f>
        <v/>
      </c>
      <c r="Q706" t="str">
        <f>IFERROR(IF(VLOOKUP('Xlookup set'!$S745,'Xlookup set'!$A$1:$R$1239,18,FALSE)=0,"",VLOOKUP('Xlookup set'!$S745,'Xlookup set'!$A$1:$R$1239,18,FALSE)),"")</f>
        <v/>
      </c>
    </row>
    <row r="707" spans="1:17">
      <c r="A707" t="str">
        <f>IFERROR(VLOOKUP('Xlookup set'!$S707,'Xlookup set'!$A$1:$R$1239,2,FALSE),"")</f>
        <v/>
      </c>
      <c r="B707" t="str">
        <f>IF(I707&lt;&gt;"",ドッグキャリー!$I$2,"")</f>
        <v/>
      </c>
      <c r="C707" t="str">
        <f t="shared" ref="C707:C770" si="24">IF(I707&lt;&gt;"",1,"")</f>
        <v/>
      </c>
      <c r="D707" t="str">
        <f t="shared" ref="D707:D770" si="25">IF(I707&lt;&gt;"",1,"")</f>
        <v/>
      </c>
      <c r="H707" s="74" t="str">
        <f>IFERROR(IF(VLOOKUP('Xlookup set'!$S707,'Xlookup set'!$A$1:$R$1239,9,FALSE)=0,"",VLOOKUP('Xlookup set'!$S707,'Xlookup set'!$A$1:$R$1239,9,FALSE)),"")</f>
        <v/>
      </c>
      <c r="I707" t="str">
        <f>IFERROR(IF(VLOOKUP('Xlookup set'!$S707,'Xlookup set'!$A$1:$R$1239,10,FALSE)=0,"",VLOOKUP('Xlookup set'!$S707,'Xlookup set'!$A$1:$R$1239,10,FALSE)),"")</f>
        <v/>
      </c>
      <c r="J707" t="str">
        <f>IFERROR(IF(VLOOKUP('Xlookup set'!$S746,'Xlookup set'!$A$1:$R$1239,11,FALSE)=0,"",VLOOKUP('Xlookup set'!$S746,'Xlookup set'!$A$1:$R$1239,11,FALSE)),"")</f>
        <v/>
      </c>
      <c r="K707" t="str">
        <f>IFERROR(IF(VLOOKUP('Xlookup set'!$S746,'Xlookup set'!$A$1:$R$1239,12,FALSE)=0,"",VLOOKUP('Xlookup set'!$S746,'Xlookup set'!$A$1:$R$1239,12,FALSE)),"")</f>
        <v/>
      </c>
      <c r="L707" t="str">
        <f>IFERROR(IF(VLOOKUP('Xlookup set'!$S746,'Xlookup set'!$A$1:$R$1239,13,FALSE)=0,"",VLOOKUP('Xlookup set'!$S746,'Xlookup set'!$A$1:$R$1239,13,FALSE)),"")</f>
        <v/>
      </c>
      <c r="M707" t="str">
        <f>IFERROR(IF(VLOOKUP('Xlookup set'!$S746,'Xlookup set'!$A$1:$R$1239,14,FALSE)=0,"",VLOOKUP('Xlookup set'!$S746,'Xlookup set'!$A$1:$R$1239,14,FALSE)),"")</f>
        <v/>
      </c>
      <c r="N707" t="str">
        <f>IFERROR(IF(VLOOKUP('Xlookup set'!$S746,'Xlookup set'!$A$1:$R$1239,15,FALSE)=0,"",VLOOKUP('Xlookup set'!$S746,'Xlookup set'!$A$1:$R$1239,15,FALSE)),"")</f>
        <v/>
      </c>
      <c r="O707" t="str">
        <f>IFERROR(IF(VLOOKUP('Xlookup set'!$S746,'Xlookup set'!$A$1:$R$1239,16,FALSE)=0,"",VLOOKUP('Xlookup set'!$S746,'Xlookup set'!$A$1:$R$1239,16,FALSE)),"")</f>
        <v/>
      </c>
      <c r="P707" t="str">
        <f t="array" aca="1" ref="P707" ca="1">IFERROR(Y2IF(VLOOKUP('Xlookup set'!$S746,'Xlookup set'!$A$1:$R$1239,17,FALSE)=0,"",VLOOKUP('Xlookup set'!$S746,'Xlookup set'!$A$1:$R$1239,17,FALSE)),"")</f>
        <v/>
      </c>
      <c r="Q707" t="str">
        <f>IFERROR(IF(VLOOKUP('Xlookup set'!$S746,'Xlookup set'!$A$1:$R$1239,18,FALSE)=0,"",VLOOKUP('Xlookup set'!$S746,'Xlookup set'!$A$1:$R$1239,18,FALSE)),"")</f>
        <v/>
      </c>
    </row>
    <row r="708" spans="1:17">
      <c r="A708" t="str">
        <f>IFERROR(VLOOKUP('Xlookup set'!$S708,'Xlookup set'!$A$1:$R$1239,2,FALSE),"")</f>
        <v/>
      </c>
      <c r="B708" t="str">
        <f>IF(I708&lt;&gt;"",ドッグキャリー!$I$2,"")</f>
        <v/>
      </c>
      <c r="C708" t="str">
        <f t="shared" si="24"/>
        <v/>
      </c>
      <c r="D708" t="str">
        <f t="shared" si="25"/>
        <v/>
      </c>
      <c r="H708" s="74" t="str">
        <f>IFERROR(IF(VLOOKUP('Xlookup set'!$S708,'Xlookup set'!$A$1:$R$1239,9,FALSE)=0,"",VLOOKUP('Xlookup set'!$S708,'Xlookup set'!$A$1:$R$1239,9,FALSE)),"")</f>
        <v/>
      </c>
      <c r="I708" t="str">
        <f>IFERROR(IF(VLOOKUP('Xlookup set'!$S708,'Xlookup set'!$A$1:$R$1239,10,FALSE)=0,"",VLOOKUP('Xlookup set'!$S708,'Xlookup set'!$A$1:$R$1239,10,FALSE)),"")</f>
        <v/>
      </c>
      <c r="J708" t="str">
        <f>IFERROR(IF(VLOOKUP('Xlookup set'!$S747,'Xlookup set'!$A$1:$R$1239,11,FALSE)=0,"",VLOOKUP('Xlookup set'!$S747,'Xlookup set'!$A$1:$R$1239,11,FALSE)),"")</f>
        <v/>
      </c>
      <c r="K708" t="str">
        <f>IFERROR(IF(VLOOKUP('Xlookup set'!$S747,'Xlookup set'!$A$1:$R$1239,12,FALSE)=0,"",VLOOKUP('Xlookup set'!$S747,'Xlookup set'!$A$1:$R$1239,12,FALSE)),"")</f>
        <v/>
      </c>
      <c r="L708" t="str">
        <f>IFERROR(IF(VLOOKUP('Xlookup set'!$S747,'Xlookup set'!$A$1:$R$1239,13,FALSE)=0,"",VLOOKUP('Xlookup set'!$S747,'Xlookup set'!$A$1:$R$1239,13,FALSE)),"")</f>
        <v/>
      </c>
      <c r="M708" t="str">
        <f>IFERROR(IF(VLOOKUP('Xlookup set'!$S747,'Xlookup set'!$A$1:$R$1239,14,FALSE)=0,"",VLOOKUP('Xlookup set'!$S747,'Xlookup set'!$A$1:$R$1239,14,FALSE)),"")</f>
        <v/>
      </c>
      <c r="N708" t="str">
        <f>IFERROR(IF(VLOOKUP('Xlookup set'!$S747,'Xlookup set'!$A$1:$R$1239,15,FALSE)=0,"",VLOOKUP('Xlookup set'!$S747,'Xlookup set'!$A$1:$R$1239,15,FALSE)),"")</f>
        <v/>
      </c>
      <c r="O708" t="str">
        <f>IFERROR(IF(VLOOKUP('Xlookup set'!$S747,'Xlookup set'!$A$1:$R$1239,16,FALSE)=0,"",VLOOKUP('Xlookup set'!$S747,'Xlookup set'!$A$1:$R$1239,16,FALSE)),"")</f>
        <v/>
      </c>
      <c r="P708" t="str">
        <f t="array" aca="1" ref="P708" ca="1">IFERROR(Y2IF(VLOOKUP('Xlookup set'!$S747,'Xlookup set'!$A$1:$R$1239,17,FALSE)=0,"",VLOOKUP('Xlookup set'!$S747,'Xlookup set'!$A$1:$R$1239,17,FALSE)),"")</f>
        <v/>
      </c>
      <c r="Q708" t="str">
        <f>IFERROR(IF(VLOOKUP('Xlookup set'!$S747,'Xlookup set'!$A$1:$R$1239,18,FALSE)=0,"",VLOOKUP('Xlookup set'!$S747,'Xlookup set'!$A$1:$R$1239,18,FALSE)),"")</f>
        <v/>
      </c>
    </row>
    <row r="709" spans="1:17">
      <c r="A709" t="str">
        <f>IFERROR(VLOOKUP('Xlookup set'!$S709,'Xlookup set'!$A$1:$R$1239,2,FALSE),"")</f>
        <v/>
      </c>
      <c r="B709" t="str">
        <f>IF(I709&lt;&gt;"",ドッグキャリー!$I$2,"")</f>
        <v/>
      </c>
      <c r="C709" t="str">
        <f t="shared" si="24"/>
        <v/>
      </c>
      <c r="D709" t="str">
        <f t="shared" si="25"/>
        <v/>
      </c>
      <c r="H709" s="74" t="str">
        <f>IFERROR(IF(VLOOKUP('Xlookup set'!$S709,'Xlookup set'!$A$1:$R$1239,9,FALSE)=0,"",VLOOKUP('Xlookup set'!$S709,'Xlookup set'!$A$1:$R$1239,9,FALSE)),"")</f>
        <v/>
      </c>
      <c r="I709" t="str">
        <f>IFERROR(IF(VLOOKUP('Xlookup set'!$S709,'Xlookup set'!$A$1:$R$1239,10,FALSE)=0,"",VLOOKUP('Xlookup set'!$S709,'Xlookup set'!$A$1:$R$1239,10,FALSE)),"")</f>
        <v/>
      </c>
      <c r="J709" t="str">
        <f>IFERROR(IF(VLOOKUP('Xlookup set'!$S748,'Xlookup set'!$A$1:$R$1239,11,FALSE)=0,"",VLOOKUP('Xlookup set'!$S748,'Xlookup set'!$A$1:$R$1239,11,FALSE)),"")</f>
        <v/>
      </c>
      <c r="K709" t="str">
        <f>IFERROR(IF(VLOOKUP('Xlookup set'!$S748,'Xlookup set'!$A$1:$R$1239,12,FALSE)=0,"",VLOOKUP('Xlookup set'!$S748,'Xlookup set'!$A$1:$R$1239,12,FALSE)),"")</f>
        <v/>
      </c>
      <c r="L709" t="str">
        <f>IFERROR(IF(VLOOKUP('Xlookup set'!$S748,'Xlookup set'!$A$1:$R$1239,13,FALSE)=0,"",VLOOKUP('Xlookup set'!$S748,'Xlookup set'!$A$1:$R$1239,13,FALSE)),"")</f>
        <v/>
      </c>
      <c r="M709" t="str">
        <f>IFERROR(IF(VLOOKUP('Xlookup set'!$S748,'Xlookup set'!$A$1:$R$1239,14,FALSE)=0,"",VLOOKUP('Xlookup set'!$S748,'Xlookup set'!$A$1:$R$1239,14,FALSE)),"")</f>
        <v/>
      </c>
      <c r="N709" t="str">
        <f>IFERROR(IF(VLOOKUP('Xlookup set'!$S748,'Xlookup set'!$A$1:$R$1239,15,FALSE)=0,"",VLOOKUP('Xlookup set'!$S748,'Xlookup set'!$A$1:$R$1239,15,FALSE)),"")</f>
        <v/>
      </c>
      <c r="O709" t="str">
        <f>IFERROR(IF(VLOOKUP('Xlookup set'!$S748,'Xlookup set'!$A$1:$R$1239,16,FALSE)=0,"",VLOOKUP('Xlookup set'!$S748,'Xlookup set'!$A$1:$R$1239,16,FALSE)),"")</f>
        <v/>
      </c>
      <c r="P709" t="str">
        <f t="array" aca="1" ref="P709" ca="1">IFERROR(Y2IF(VLOOKUP('Xlookup set'!$S748,'Xlookup set'!$A$1:$R$1239,17,FALSE)=0,"",VLOOKUP('Xlookup set'!$S748,'Xlookup set'!$A$1:$R$1239,17,FALSE)),"")</f>
        <v/>
      </c>
      <c r="Q709" t="str">
        <f>IFERROR(IF(VLOOKUP('Xlookup set'!$S748,'Xlookup set'!$A$1:$R$1239,18,FALSE)=0,"",VLOOKUP('Xlookup set'!$S748,'Xlookup set'!$A$1:$R$1239,18,FALSE)),"")</f>
        <v/>
      </c>
    </row>
    <row r="710" spans="1:17">
      <c r="A710" t="str">
        <f>IFERROR(VLOOKUP('Xlookup set'!$S710,'Xlookup set'!$A$1:$R$1239,2,FALSE),"")</f>
        <v/>
      </c>
      <c r="B710" t="str">
        <f>IF(I710&lt;&gt;"",ドッグキャリー!$I$2,"")</f>
        <v/>
      </c>
      <c r="C710" t="str">
        <f t="shared" si="24"/>
        <v/>
      </c>
      <c r="D710" t="str">
        <f t="shared" si="25"/>
        <v/>
      </c>
      <c r="H710" s="74" t="str">
        <f>IFERROR(IF(VLOOKUP('Xlookup set'!$S710,'Xlookup set'!$A$1:$R$1239,9,FALSE)=0,"",VLOOKUP('Xlookup set'!$S710,'Xlookup set'!$A$1:$R$1239,9,FALSE)),"")</f>
        <v/>
      </c>
      <c r="I710" t="str">
        <f>IFERROR(IF(VLOOKUP('Xlookup set'!$S710,'Xlookup set'!$A$1:$R$1239,10,FALSE)=0,"",VLOOKUP('Xlookup set'!$S710,'Xlookup set'!$A$1:$R$1239,10,FALSE)),"")</f>
        <v/>
      </c>
      <c r="J710" t="str">
        <f>IFERROR(IF(VLOOKUP('Xlookup set'!$S749,'Xlookup set'!$A$1:$R$1239,11,FALSE)=0,"",VLOOKUP('Xlookup set'!$S749,'Xlookup set'!$A$1:$R$1239,11,FALSE)),"")</f>
        <v/>
      </c>
      <c r="K710" t="str">
        <f>IFERROR(IF(VLOOKUP('Xlookup set'!$S749,'Xlookup set'!$A$1:$R$1239,12,FALSE)=0,"",VLOOKUP('Xlookup set'!$S749,'Xlookup set'!$A$1:$R$1239,12,FALSE)),"")</f>
        <v/>
      </c>
      <c r="L710" t="str">
        <f>IFERROR(IF(VLOOKUP('Xlookup set'!$S749,'Xlookup set'!$A$1:$R$1239,13,FALSE)=0,"",VLOOKUP('Xlookup set'!$S749,'Xlookup set'!$A$1:$R$1239,13,FALSE)),"")</f>
        <v/>
      </c>
      <c r="M710" t="str">
        <f>IFERROR(IF(VLOOKUP('Xlookup set'!$S749,'Xlookup set'!$A$1:$R$1239,14,FALSE)=0,"",VLOOKUP('Xlookup set'!$S749,'Xlookup set'!$A$1:$R$1239,14,FALSE)),"")</f>
        <v/>
      </c>
      <c r="N710" t="str">
        <f>IFERROR(IF(VLOOKUP('Xlookup set'!$S749,'Xlookup set'!$A$1:$R$1239,15,FALSE)=0,"",VLOOKUP('Xlookup set'!$S749,'Xlookup set'!$A$1:$R$1239,15,FALSE)),"")</f>
        <v/>
      </c>
      <c r="O710" t="str">
        <f>IFERROR(IF(VLOOKUP('Xlookup set'!$S749,'Xlookup set'!$A$1:$R$1239,16,FALSE)=0,"",VLOOKUP('Xlookup set'!$S749,'Xlookup set'!$A$1:$R$1239,16,FALSE)),"")</f>
        <v/>
      </c>
      <c r="P710" t="str">
        <f t="array" aca="1" ref="P710" ca="1">IFERROR(Y2IF(VLOOKUP('Xlookup set'!$S749,'Xlookup set'!$A$1:$R$1239,17,FALSE)=0,"",VLOOKUP('Xlookup set'!$S749,'Xlookup set'!$A$1:$R$1239,17,FALSE)),"")</f>
        <v/>
      </c>
      <c r="Q710" t="str">
        <f>IFERROR(IF(VLOOKUP('Xlookup set'!$S749,'Xlookup set'!$A$1:$R$1239,18,FALSE)=0,"",VLOOKUP('Xlookup set'!$S749,'Xlookup set'!$A$1:$R$1239,18,FALSE)),"")</f>
        <v/>
      </c>
    </row>
    <row r="711" spans="1:17">
      <c r="A711" t="str">
        <f>IFERROR(VLOOKUP('Xlookup set'!$S711,'Xlookup set'!$A$1:$R$1239,2,FALSE),"")</f>
        <v/>
      </c>
      <c r="B711" t="str">
        <f>IF(I711&lt;&gt;"",ドッグキャリー!$I$2,"")</f>
        <v/>
      </c>
      <c r="C711" t="str">
        <f t="shared" si="24"/>
        <v/>
      </c>
      <c r="D711" t="str">
        <f t="shared" si="25"/>
        <v/>
      </c>
      <c r="H711" s="74" t="str">
        <f>IFERROR(IF(VLOOKUP('Xlookup set'!$S711,'Xlookup set'!$A$1:$R$1239,9,FALSE)=0,"",VLOOKUP('Xlookup set'!$S711,'Xlookup set'!$A$1:$R$1239,9,FALSE)),"")</f>
        <v/>
      </c>
      <c r="I711" t="str">
        <f>IFERROR(IF(VLOOKUP('Xlookup set'!$S711,'Xlookup set'!$A$1:$R$1239,10,FALSE)=0,"",VLOOKUP('Xlookup set'!$S711,'Xlookup set'!$A$1:$R$1239,10,FALSE)),"")</f>
        <v/>
      </c>
      <c r="J711" t="str">
        <f>IFERROR(IF(VLOOKUP('Xlookup set'!$S750,'Xlookup set'!$A$1:$R$1239,11,FALSE)=0,"",VLOOKUP('Xlookup set'!$S750,'Xlookup set'!$A$1:$R$1239,11,FALSE)),"")</f>
        <v/>
      </c>
      <c r="K711" t="str">
        <f>IFERROR(IF(VLOOKUP('Xlookup set'!$S750,'Xlookup set'!$A$1:$R$1239,12,FALSE)=0,"",VLOOKUP('Xlookup set'!$S750,'Xlookup set'!$A$1:$R$1239,12,FALSE)),"")</f>
        <v/>
      </c>
      <c r="L711" t="str">
        <f>IFERROR(IF(VLOOKUP('Xlookup set'!$S750,'Xlookup set'!$A$1:$R$1239,13,FALSE)=0,"",VLOOKUP('Xlookup set'!$S750,'Xlookup set'!$A$1:$R$1239,13,FALSE)),"")</f>
        <v/>
      </c>
      <c r="M711" t="str">
        <f>IFERROR(IF(VLOOKUP('Xlookup set'!$S750,'Xlookup set'!$A$1:$R$1239,14,FALSE)=0,"",VLOOKUP('Xlookup set'!$S750,'Xlookup set'!$A$1:$R$1239,14,FALSE)),"")</f>
        <v/>
      </c>
      <c r="N711" t="str">
        <f>IFERROR(IF(VLOOKUP('Xlookup set'!$S750,'Xlookup set'!$A$1:$R$1239,15,FALSE)=0,"",VLOOKUP('Xlookup set'!$S750,'Xlookup set'!$A$1:$R$1239,15,FALSE)),"")</f>
        <v/>
      </c>
      <c r="O711" t="str">
        <f>IFERROR(IF(VLOOKUP('Xlookup set'!$S750,'Xlookup set'!$A$1:$R$1239,16,FALSE)=0,"",VLOOKUP('Xlookup set'!$S750,'Xlookup set'!$A$1:$R$1239,16,FALSE)),"")</f>
        <v/>
      </c>
      <c r="P711" t="str">
        <f t="array" aca="1" ref="P711" ca="1">IFERROR(Y2IF(VLOOKUP('Xlookup set'!$S750,'Xlookup set'!$A$1:$R$1239,17,FALSE)=0,"",VLOOKUP('Xlookup set'!$S750,'Xlookup set'!$A$1:$R$1239,17,FALSE)),"")</f>
        <v/>
      </c>
      <c r="Q711" t="str">
        <f>IFERROR(IF(VLOOKUP('Xlookup set'!$S750,'Xlookup set'!$A$1:$R$1239,18,FALSE)=0,"",VLOOKUP('Xlookup set'!$S750,'Xlookup set'!$A$1:$R$1239,18,FALSE)),"")</f>
        <v/>
      </c>
    </row>
    <row r="712" spans="1:17">
      <c r="A712" t="str">
        <f>IFERROR(VLOOKUP('Xlookup set'!$S712,'Xlookup set'!$A$1:$R$1239,2,FALSE),"")</f>
        <v/>
      </c>
      <c r="B712" t="str">
        <f>IF(I712&lt;&gt;"",ドッグキャリー!$I$2,"")</f>
        <v/>
      </c>
      <c r="C712" t="str">
        <f t="shared" si="24"/>
        <v/>
      </c>
      <c r="D712" t="str">
        <f t="shared" si="25"/>
        <v/>
      </c>
      <c r="H712" s="74" t="str">
        <f>IFERROR(IF(VLOOKUP('Xlookup set'!$S712,'Xlookup set'!$A$1:$R$1239,9,FALSE)=0,"",VLOOKUP('Xlookup set'!$S712,'Xlookup set'!$A$1:$R$1239,9,FALSE)),"")</f>
        <v/>
      </c>
      <c r="I712" t="str">
        <f>IFERROR(IF(VLOOKUP('Xlookup set'!$S712,'Xlookup set'!$A$1:$R$1239,10,FALSE)=0,"",VLOOKUP('Xlookup set'!$S712,'Xlookup set'!$A$1:$R$1239,10,FALSE)),"")</f>
        <v/>
      </c>
      <c r="J712" t="str">
        <f>IFERROR(IF(VLOOKUP('Xlookup set'!$S751,'Xlookup set'!$A$1:$R$1239,11,FALSE)=0,"",VLOOKUP('Xlookup set'!$S751,'Xlookup set'!$A$1:$R$1239,11,FALSE)),"")</f>
        <v/>
      </c>
      <c r="K712" t="str">
        <f>IFERROR(IF(VLOOKUP('Xlookup set'!$S751,'Xlookup set'!$A$1:$R$1239,12,FALSE)=0,"",VLOOKUP('Xlookup set'!$S751,'Xlookup set'!$A$1:$R$1239,12,FALSE)),"")</f>
        <v/>
      </c>
      <c r="L712" t="str">
        <f>IFERROR(IF(VLOOKUP('Xlookup set'!$S751,'Xlookup set'!$A$1:$R$1239,13,FALSE)=0,"",VLOOKUP('Xlookup set'!$S751,'Xlookup set'!$A$1:$R$1239,13,FALSE)),"")</f>
        <v/>
      </c>
      <c r="M712" t="str">
        <f>IFERROR(IF(VLOOKUP('Xlookup set'!$S751,'Xlookup set'!$A$1:$R$1239,14,FALSE)=0,"",VLOOKUP('Xlookup set'!$S751,'Xlookup set'!$A$1:$R$1239,14,FALSE)),"")</f>
        <v/>
      </c>
      <c r="N712" t="str">
        <f>IFERROR(IF(VLOOKUP('Xlookup set'!$S751,'Xlookup set'!$A$1:$R$1239,15,FALSE)=0,"",VLOOKUP('Xlookup set'!$S751,'Xlookup set'!$A$1:$R$1239,15,FALSE)),"")</f>
        <v/>
      </c>
      <c r="O712" t="str">
        <f>IFERROR(IF(VLOOKUP('Xlookup set'!$S751,'Xlookup set'!$A$1:$R$1239,16,FALSE)=0,"",VLOOKUP('Xlookup set'!$S751,'Xlookup set'!$A$1:$R$1239,16,FALSE)),"")</f>
        <v/>
      </c>
      <c r="P712" t="str">
        <f t="array" aca="1" ref="P712" ca="1">IFERROR(Y2IF(VLOOKUP('Xlookup set'!$S751,'Xlookup set'!$A$1:$R$1239,17,FALSE)=0,"",VLOOKUP('Xlookup set'!$S751,'Xlookup set'!$A$1:$R$1239,17,FALSE)),"")</f>
        <v/>
      </c>
      <c r="Q712" t="str">
        <f>IFERROR(IF(VLOOKUP('Xlookup set'!$S751,'Xlookup set'!$A$1:$R$1239,18,FALSE)=0,"",VLOOKUP('Xlookup set'!$S751,'Xlookup set'!$A$1:$R$1239,18,FALSE)),"")</f>
        <v/>
      </c>
    </row>
    <row r="713" spans="1:17">
      <c r="A713" t="str">
        <f>IFERROR(VLOOKUP('Xlookup set'!$S713,'Xlookup set'!$A$1:$R$1239,2,FALSE),"")</f>
        <v/>
      </c>
      <c r="B713" t="str">
        <f>IF(I713&lt;&gt;"",ドッグキャリー!$I$2,"")</f>
        <v/>
      </c>
      <c r="C713" t="str">
        <f t="shared" si="24"/>
        <v/>
      </c>
      <c r="D713" t="str">
        <f t="shared" si="25"/>
        <v/>
      </c>
      <c r="H713" s="74" t="str">
        <f>IFERROR(IF(VLOOKUP('Xlookup set'!$S713,'Xlookup set'!$A$1:$R$1239,9,FALSE)=0,"",VLOOKUP('Xlookup set'!$S713,'Xlookup set'!$A$1:$R$1239,9,FALSE)),"")</f>
        <v/>
      </c>
      <c r="I713" t="str">
        <f>IFERROR(IF(VLOOKUP('Xlookup set'!$S713,'Xlookup set'!$A$1:$R$1239,10,FALSE)=0,"",VLOOKUP('Xlookup set'!$S713,'Xlookup set'!$A$1:$R$1239,10,FALSE)),"")</f>
        <v/>
      </c>
      <c r="J713" t="str">
        <f>IFERROR(IF(VLOOKUP('Xlookup set'!$S752,'Xlookup set'!$A$1:$R$1239,11,FALSE)=0,"",VLOOKUP('Xlookup set'!$S752,'Xlookup set'!$A$1:$R$1239,11,FALSE)),"")</f>
        <v/>
      </c>
      <c r="K713" t="str">
        <f>IFERROR(IF(VLOOKUP('Xlookup set'!$S752,'Xlookup set'!$A$1:$R$1239,12,FALSE)=0,"",VLOOKUP('Xlookup set'!$S752,'Xlookup set'!$A$1:$R$1239,12,FALSE)),"")</f>
        <v/>
      </c>
      <c r="L713" t="str">
        <f>IFERROR(IF(VLOOKUP('Xlookup set'!$S752,'Xlookup set'!$A$1:$R$1239,13,FALSE)=0,"",VLOOKUP('Xlookup set'!$S752,'Xlookup set'!$A$1:$R$1239,13,FALSE)),"")</f>
        <v/>
      </c>
      <c r="M713" t="str">
        <f>IFERROR(IF(VLOOKUP('Xlookup set'!$S752,'Xlookup set'!$A$1:$R$1239,14,FALSE)=0,"",VLOOKUP('Xlookup set'!$S752,'Xlookup set'!$A$1:$R$1239,14,FALSE)),"")</f>
        <v/>
      </c>
      <c r="N713" t="str">
        <f>IFERROR(IF(VLOOKUP('Xlookup set'!$S752,'Xlookup set'!$A$1:$R$1239,15,FALSE)=0,"",VLOOKUP('Xlookup set'!$S752,'Xlookup set'!$A$1:$R$1239,15,FALSE)),"")</f>
        <v/>
      </c>
      <c r="O713" t="str">
        <f>IFERROR(IF(VLOOKUP('Xlookup set'!$S752,'Xlookup set'!$A$1:$R$1239,16,FALSE)=0,"",VLOOKUP('Xlookup set'!$S752,'Xlookup set'!$A$1:$R$1239,16,FALSE)),"")</f>
        <v/>
      </c>
      <c r="P713" t="str">
        <f t="array" aca="1" ref="P713" ca="1">IFERROR(Y2IF(VLOOKUP('Xlookup set'!$S752,'Xlookup set'!$A$1:$R$1239,17,FALSE)=0,"",VLOOKUP('Xlookup set'!$S752,'Xlookup set'!$A$1:$R$1239,17,FALSE)),"")</f>
        <v/>
      </c>
      <c r="Q713" t="str">
        <f>IFERROR(IF(VLOOKUP('Xlookup set'!$S752,'Xlookup set'!$A$1:$R$1239,18,FALSE)=0,"",VLOOKUP('Xlookup set'!$S752,'Xlookup set'!$A$1:$R$1239,18,FALSE)),"")</f>
        <v/>
      </c>
    </row>
    <row r="714" spans="1:17">
      <c r="A714" t="str">
        <f>IFERROR(VLOOKUP('Xlookup set'!$S714,'Xlookup set'!$A$1:$R$1239,2,FALSE),"")</f>
        <v/>
      </c>
      <c r="B714" t="str">
        <f>IF(I714&lt;&gt;"",ドッグキャリー!$I$2,"")</f>
        <v/>
      </c>
      <c r="C714" t="str">
        <f t="shared" si="24"/>
        <v/>
      </c>
      <c r="D714" t="str">
        <f t="shared" si="25"/>
        <v/>
      </c>
      <c r="H714" s="74" t="str">
        <f>IFERROR(IF(VLOOKUP('Xlookup set'!$S714,'Xlookup set'!$A$1:$R$1239,9,FALSE)=0,"",VLOOKUP('Xlookup set'!$S714,'Xlookup set'!$A$1:$R$1239,9,FALSE)),"")</f>
        <v/>
      </c>
      <c r="I714" t="str">
        <f>IFERROR(IF(VLOOKUP('Xlookup set'!$S714,'Xlookup set'!$A$1:$R$1239,10,FALSE)=0,"",VLOOKUP('Xlookup set'!$S714,'Xlookup set'!$A$1:$R$1239,10,FALSE)),"")</f>
        <v/>
      </c>
      <c r="J714" t="str">
        <f>IFERROR(IF(VLOOKUP('Xlookup set'!$S753,'Xlookup set'!$A$1:$R$1239,11,FALSE)=0,"",VLOOKUP('Xlookup set'!$S753,'Xlookup set'!$A$1:$R$1239,11,FALSE)),"")</f>
        <v/>
      </c>
      <c r="K714" t="str">
        <f>IFERROR(IF(VLOOKUP('Xlookup set'!$S753,'Xlookup set'!$A$1:$R$1239,12,FALSE)=0,"",VLOOKUP('Xlookup set'!$S753,'Xlookup set'!$A$1:$R$1239,12,FALSE)),"")</f>
        <v/>
      </c>
      <c r="L714" t="str">
        <f>IFERROR(IF(VLOOKUP('Xlookup set'!$S753,'Xlookup set'!$A$1:$R$1239,13,FALSE)=0,"",VLOOKUP('Xlookup set'!$S753,'Xlookup set'!$A$1:$R$1239,13,FALSE)),"")</f>
        <v/>
      </c>
      <c r="M714" t="str">
        <f>IFERROR(IF(VLOOKUP('Xlookup set'!$S753,'Xlookup set'!$A$1:$R$1239,14,FALSE)=0,"",VLOOKUP('Xlookup set'!$S753,'Xlookup set'!$A$1:$R$1239,14,FALSE)),"")</f>
        <v/>
      </c>
      <c r="N714" t="str">
        <f>IFERROR(IF(VLOOKUP('Xlookup set'!$S753,'Xlookup set'!$A$1:$R$1239,15,FALSE)=0,"",VLOOKUP('Xlookup set'!$S753,'Xlookup set'!$A$1:$R$1239,15,FALSE)),"")</f>
        <v/>
      </c>
      <c r="O714" t="str">
        <f>IFERROR(IF(VLOOKUP('Xlookup set'!$S753,'Xlookup set'!$A$1:$R$1239,16,FALSE)=0,"",VLOOKUP('Xlookup set'!$S753,'Xlookup set'!$A$1:$R$1239,16,FALSE)),"")</f>
        <v/>
      </c>
      <c r="P714" t="str">
        <f t="array" aca="1" ref="P714" ca="1">IFERROR(Y2IF(VLOOKUP('Xlookup set'!$S753,'Xlookup set'!$A$1:$R$1239,17,FALSE)=0,"",VLOOKUP('Xlookup set'!$S753,'Xlookup set'!$A$1:$R$1239,17,FALSE)),"")</f>
        <v/>
      </c>
      <c r="Q714" t="str">
        <f>IFERROR(IF(VLOOKUP('Xlookup set'!$S753,'Xlookup set'!$A$1:$R$1239,18,FALSE)=0,"",VLOOKUP('Xlookup set'!$S753,'Xlookup set'!$A$1:$R$1239,18,FALSE)),"")</f>
        <v/>
      </c>
    </row>
    <row r="715" spans="1:17">
      <c r="A715" t="str">
        <f>IFERROR(VLOOKUP('Xlookup set'!$S715,'Xlookup set'!$A$1:$R$1239,2,FALSE),"")</f>
        <v/>
      </c>
      <c r="B715" t="str">
        <f>IF(I715&lt;&gt;"",ドッグキャリー!$I$2,"")</f>
        <v/>
      </c>
      <c r="C715" t="str">
        <f t="shared" si="24"/>
        <v/>
      </c>
      <c r="D715" t="str">
        <f t="shared" si="25"/>
        <v/>
      </c>
      <c r="H715" s="74" t="str">
        <f>IFERROR(IF(VLOOKUP('Xlookup set'!$S715,'Xlookup set'!$A$1:$R$1239,9,FALSE)=0,"",VLOOKUP('Xlookup set'!$S715,'Xlookup set'!$A$1:$R$1239,9,FALSE)),"")</f>
        <v/>
      </c>
      <c r="I715" t="str">
        <f>IFERROR(IF(VLOOKUP('Xlookup set'!$S715,'Xlookup set'!$A$1:$R$1239,10,FALSE)=0,"",VLOOKUP('Xlookup set'!$S715,'Xlookup set'!$A$1:$R$1239,10,FALSE)),"")</f>
        <v/>
      </c>
      <c r="J715" t="str">
        <f>IFERROR(IF(VLOOKUP('Xlookup set'!$S754,'Xlookup set'!$A$1:$R$1239,11,FALSE)=0,"",VLOOKUP('Xlookup set'!$S754,'Xlookup set'!$A$1:$R$1239,11,FALSE)),"")</f>
        <v/>
      </c>
      <c r="K715" t="str">
        <f>IFERROR(IF(VLOOKUP('Xlookup set'!$S754,'Xlookup set'!$A$1:$R$1239,12,FALSE)=0,"",VLOOKUP('Xlookup set'!$S754,'Xlookup set'!$A$1:$R$1239,12,FALSE)),"")</f>
        <v/>
      </c>
      <c r="L715" t="str">
        <f>IFERROR(IF(VLOOKUP('Xlookup set'!$S754,'Xlookup set'!$A$1:$R$1239,13,FALSE)=0,"",VLOOKUP('Xlookup set'!$S754,'Xlookup set'!$A$1:$R$1239,13,FALSE)),"")</f>
        <v/>
      </c>
      <c r="M715" t="str">
        <f>IFERROR(IF(VLOOKUP('Xlookup set'!$S754,'Xlookup set'!$A$1:$R$1239,14,FALSE)=0,"",VLOOKUP('Xlookup set'!$S754,'Xlookup set'!$A$1:$R$1239,14,FALSE)),"")</f>
        <v/>
      </c>
      <c r="N715" t="str">
        <f>IFERROR(IF(VLOOKUP('Xlookup set'!$S754,'Xlookup set'!$A$1:$R$1239,15,FALSE)=0,"",VLOOKUP('Xlookup set'!$S754,'Xlookup set'!$A$1:$R$1239,15,FALSE)),"")</f>
        <v/>
      </c>
      <c r="O715" t="str">
        <f>IFERROR(IF(VLOOKUP('Xlookup set'!$S754,'Xlookup set'!$A$1:$R$1239,16,FALSE)=0,"",VLOOKUP('Xlookup set'!$S754,'Xlookup set'!$A$1:$R$1239,16,FALSE)),"")</f>
        <v/>
      </c>
      <c r="P715" t="str">
        <f t="array" aca="1" ref="P715" ca="1">IFERROR(Y2IF(VLOOKUP('Xlookup set'!$S754,'Xlookup set'!$A$1:$R$1239,17,FALSE)=0,"",VLOOKUP('Xlookup set'!$S754,'Xlookup set'!$A$1:$R$1239,17,FALSE)),"")</f>
        <v/>
      </c>
      <c r="Q715" t="str">
        <f>IFERROR(IF(VLOOKUP('Xlookup set'!$S754,'Xlookup set'!$A$1:$R$1239,18,FALSE)=0,"",VLOOKUP('Xlookup set'!$S754,'Xlookup set'!$A$1:$R$1239,18,FALSE)),"")</f>
        <v/>
      </c>
    </row>
    <row r="716" spans="1:17">
      <c r="A716" t="str">
        <f>IFERROR(VLOOKUP('Xlookup set'!$S716,'Xlookup set'!$A$1:$R$1239,2,FALSE),"")</f>
        <v/>
      </c>
      <c r="B716" t="str">
        <f>IF(I716&lt;&gt;"",ドッグキャリー!$I$2,"")</f>
        <v/>
      </c>
      <c r="C716" t="str">
        <f t="shared" si="24"/>
        <v/>
      </c>
      <c r="D716" t="str">
        <f t="shared" si="25"/>
        <v/>
      </c>
      <c r="H716" s="74" t="str">
        <f>IFERROR(IF(VLOOKUP('Xlookup set'!$S716,'Xlookup set'!$A$1:$R$1239,9,FALSE)=0,"",VLOOKUP('Xlookup set'!$S716,'Xlookup set'!$A$1:$R$1239,9,FALSE)),"")</f>
        <v/>
      </c>
      <c r="I716" t="str">
        <f>IFERROR(IF(VLOOKUP('Xlookup set'!$S716,'Xlookup set'!$A$1:$R$1239,10,FALSE)=0,"",VLOOKUP('Xlookup set'!$S716,'Xlookup set'!$A$1:$R$1239,10,FALSE)),"")</f>
        <v/>
      </c>
      <c r="J716" t="str">
        <f>IFERROR(IF(VLOOKUP('Xlookup set'!$S755,'Xlookup set'!$A$1:$R$1239,11,FALSE)=0,"",VLOOKUP('Xlookup set'!$S755,'Xlookup set'!$A$1:$R$1239,11,FALSE)),"")</f>
        <v/>
      </c>
      <c r="K716" t="str">
        <f>IFERROR(IF(VLOOKUP('Xlookup set'!$S755,'Xlookup set'!$A$1:$R$1239,12,FALSE)=0,"",VLOOKUP('Xlookup set'!$S755,'Xlookup set'!$A$1:$R$1239,12,FALSE)),"")</f>
        <v/>
      </c>
      <c r="L716" t="str">
        <f>IFERROR(IF(VLOOKUP('Xlookup set'!$S755,'Xlookup set'!$A$1:$R$1239,13,FALSE)=0,"",VLOOKUP('Xlookup set'!$S755,'Xlookup set'!$A$1:$R$1239,13,FALSE)),"")</f>
        <v/>
      </c>
      <c r="M716" t="str">
        <f>IFERROR(IF(VLOOKUP('Xlookup set'!$S755,'Xlookup set'!$A$1:$R$1239,14,FALSE)=0,"",VLOOKUP('Xlookup set'!$S755,'Xlookup set'!$A$1:$R$1239,14,FALSE)),"")</f>
        <v/>
      </c>
      <c r="N716" t="str">
        <f>IFERROR(IF(VLOOKUP('Xlookup set'!$S755,'Xlookup set'!$A$1:$R$1239,15,FALSE)=0,"",VLOOKUP('Xlookup set'!$S755,'Xlookup set'!$A$1:$R$1239,15,FALSE)),"")</f>
        <v/>
      </c>
      <c r="O716" t="str">
        <f>IFERROR(IF(VLOOKUP('Xlookup set'!$S755,'Xlookup set'!$A$1:$R$1239,16,FALSE)=0,"",VLOOKUP('Xlookup set'!$S755,'Xlookup set'!$A$1:$R$1239,16,FALSE)),"")</f>
        <v/>
      </c>
      <c r="P716" t="str">
        <f t="array" aca="1" ref="P716" ca="1">IFERROR(Y2IF(VLOOKUP('Xlookup set'!$S755,'Xlookup set'!$A$1:$R$1239,17,FALSE)=0,"",VLOOKUP('Xlookup set'!$S755,'Xlookup set'!$A$1:$R$1239,17,FALSE)),"")</f>
        <v/>
      </c>
      <c r="Q716" t="str">
        <f>IFERROR(IF(VLOOKUP('Xlookup set'!$S755,'Xlookup set'!$A$1:$R$1239,18,FALSE)=0,"",VLOOKUP('Xlookup set'!$S755,'Xlookup set'!$A$1:$R$1239,18,FALSE)),"")</f>
        <v/>
      </c>
    </row>
    <row r="717" spans="1:17">
      <c r="A717" t="str">
        <f>IFERROR(VLOOKUP('Xlookup set'!$S717,'Xlookup set'!$A$1:$R$1239,2,FALSE),"")</f>
        <v/>
      </c>
      <c r="B717" t="str">
        <f>IF(I717&lt;&gt;"",ドッグキャリー!$I$2,"")</f>
        <v/>
      </c>
      <c r="C717" t="str">
        <f t="shared" si="24"/>
        <v/>
      </c>
      <c r="D717" t="str">
        <f t="shared" si="25"/>
        <v/>
      </c>
      <c r="H717" s="74" t="str">
        <f>IFERROR(IF(VLOOKUP('Xlookup set'!$S717,'Xlookup set'!$A$1:$R$1239,9,FALSE)=0,"",VLOOKUP('Xlookup set'!$S717,'Xlookup set'!$A$1:$R$1239,9,FALSE)),"")</f>
        <v/>
      </c>
      <c r="I717" t="str">
        <f>IFERROR(IF(VLOOKUP('Xlookup set'!$S717,'Xlookup set'!$A$1:$R$1239,10,FALSE)=0,"",VLOOKUP('Xlookup set'!$S717,'Xlookup set'!$A$1:$R$1239,10,FALSE)),"")</f>
        <v/>
      </c>
      <c r="J717" t="str">
        <f>IFERROR(IF(VLOOKUP('Xlookup set'!$S756,'Xlookup set'!$A$1:$R$1239,11,FALSE)=0,"",VLOOKUP('Xlookup set'!$S756,'Xlookup set'!$A$1:$R$1239,11,FALSE)),"")</f>
        <v/>
      </c>
      <c r="K717" t="str">
        <f>IFERROR(IF(VLOOKUP('Xlookup set'!$S756,'Xlookup set'!$A$1:$R$1239,12,FALSE)=0,"",VLOOKUP('Xlookup set'!$S756,'Xlookup set'!$A$1:$R$1239,12,FALSE)),"")</f>
        <v/>
      </c>
      <c r="L717" t="str">
        <f>IFERROR(IF(VLOOKUP('Xlookup set'!$S756,'Xlookup set'!$A$1:$R$1239,13,FALSE)=0,"",VLOOKUP('Xlookup set'!$S756,'Xlookup set'!$A$1:$R$1239,13,FALSE)),"")</f>
        <v/>
      </c>
      <c r="M717" t="str">
        <f>IFERROR(IF(VLOOKUP('Xlookup set'!$S756,'Xlookup set'!$A$1:$R$1239,14,FALSE)=0,"",VLOOKUP('Xlookup set'!$S756,'Xlookup set'!$A$1:$R$1239,14,FALSE)),"")</f>
        <v/>
      </c>
      <c r="N717" t="str">
        <f>IFERROR(IF(VLOOKUP('Xlookup set'!$S756,'Xlookup set'!$A$1:$R$1239,15,FALSE)=0,"",VLOOKUP('Xlookup set'!$S756,'Xlookup set'!$A$1:$R$1239,15,FALSE)),"")</f>
        <v/>
      </c>
      <c r="O717" t="str">
        <f>IFERROR(IF(VLOOKUP('Xlookup set'!$S756,'Xlookup set'!$A$1:$R$1239,16,FALSE)=0,"",VLOOKUP('Xlookup set'!$S756,'Xlookup set'!$A$1:$R$1239,16,FALSE)),"")</f>
        <v/>
      </c>
      <c r="P717" t="str">
        <f t="array" aca="1" ref="P717" ca="1">IFERROR(Y2IF(VLOOKUP('Xlookup set'!$S756,'Xlookup set'!$A$1:$R$1239,17,FALSE)=0,"",VLOOKUP('Xlookup set'!$S756,'Xlookup set'!$A$1:$R$1239,17,FALSE)),"")</f>
        <v/>
      </c>
      <c r="Q717" t="str">
        <f>IFERROR(IF(VLOOKUP('Xlookup set'!$S756,'Xlookup set'!$A$1:$R$1239,18,FALSE)=0,"",VLOOKUP('Xlookup set'!$S756,'Xlookup set'!$A$1:$R$1239,18,FALSE)),"")</f>
        <v/>
      </c>
    </row>
    <row r="718" spans="1:17">
      <c r="A718" t="str">
        <f>IFERROR(VLOOKUP('Xlookup set'!$S718,'Xlookup set'!$A$1:$R$1239,2,FALSE),"")</f>
        <v/>
      </c>
      <c r="B718" t="str">
        <f>IF(I718&lt;&gt;"",ドッグキャリー!$I$2,"")</f>
        <v/>
      </c>
      <c r="C718" t="str">
        <f t="shared" si="24"/>
        <v/>
      </c>
      <c r="D718" t="str">
        <f t="shared" si="25"/>
        <v/>
      </c>
      <c r="H718" s="74" t="str">
        <f>IFERROR(IF(VLOOKUP('Xlookup set'!$S718,'Xlookup set'!$A$1:$R$1239,9,FALSE)=0,"",VLOOKUP('Xlookup set'!$S718,'Xlookup set'!$A$1:$R$1239,9,FALSE)),"")</f>
        <v/>
      </c>
      <c r="I718" t="str">
        <f>IFERROR(IF(VLOOKUP('Xlookup set'!$S718,'Xlookup set'!$A$1:$R$1239,10,FALSE)=0,"",VLOOKUP('Xlookup set'!$S718,'Xlookup set'!$A$1:$R$1239,10,FALSE)),"")</f>
        <v/>
      </c>
      <c r="J718" t="str">
        <f>IFERROR(IF(VLOOKUP('Xlookup set'!$S757,'Xlookup set'!$A$1:$R$1239,11,FALSE)=0,"",VLOOKUP('Xlookup set'!$S757,'Xlookup set'!$A$1:$R$1239,11,FALSE)),"")</f>
        <v/>
      </c>
      <c r="K718" t="str">
        <f>IFERROR(IF(VLOOKUP('Xlookup set'!$S757,'Xlookup set'!$A$1:$R$1239,12,FALSE)=0,"",VLOOKUP('Xlookup set'!$S757,'Xlookup set'!$A$1:$R$1239,12,FALSE)),"")</f>
        <v/>
      </c>
      <c r="L718" t="str">
        <f>IFERROR(IF(VLOOKUP('Xlookup set'!$S757,'Xlookup set'!$A$1:$R$1239,13,FALSE)=0,"",VLOOKUP('Xlookup set'!$S757,'Xlookup set'!$A$1:$R$1239,13,FALSE)),"")</f>
        <v/>
      </c>
      <c r="M718" t="str">
        <f>IFERROR(IF(VLOOKUP('Xlookup set'!$S757,'Xlookup set'!$A$1:$R$1239,14,FALSE)=0,"",VLOOKUP('Xlookup set'!$S757,'Xlookup set'!$A$1:$R$1239,14,FALSE)),"")</f>
        <v/>
      </c>
      <c r="N718" t="str">
        <f>IFERROR(IF(VLOOKUP('Xlookup set'!$S757,'Xlookup set'!$A$1:$R$1239,15,FALSE)=0,"",VLOOKUP('Xlookup set'!$S757,'Xlookup set'!$A$1:$R$1239,15,FALSE)),"")</f>
        <v/>
      </c>
      <c r="O718" t="str">
        <f>IFERROR(IF(VLOOKUP('Xlookup set'!$S757,'Xlookup set'!$A$1:$R$1239,16,FALSE)=0,"",VLOOKUP('Xlookup set'!$S757,'Xlookup set'!$A$1:$R$1239,16,FALSE)),"")</f>
        <v/>
      </c>
      <c r="P718" t="str">
        <f t="array" aca="1" ref="P718" ca="1">IFERROR(Y2IF(VLOOKUP('Xlookup set'!$S757,'Xlookup set'!$A$1:$R$1239,17,FALSE)=0,"",VLOOKUP('Xlookup set'!$S757,'Xlookup set'!$A$1:$R$1239,17,FALSE)),"")</f>
        <v/>
      </c>
      <c r="Q718" t="str">
        <f>IFERROR(IF(VLOOKUP('Xlookup set'!$S757,'Xlookup set'!$A$1:$R$1239,18,FALSE)=0,"",VLOOKUP('Xlookup set'!$S757,'Xlookup set'!$A$1:$R$1239,18,FALSE)),"")</f>
        <v/>
      </c>
    </row>
    <row r="719" spans="1:17">
      <c r="A719" t="str">
        <f>IFERROR(VLOOKUP('Xlookup set'!$S719,'Xlookup set'!$A$1:$R$1239,2,FALSE),"")</f>
        <v/>
      </c>
      <c r="B719" t="str">
        <f>IF(I719&lt;&gt;"",ドッグキャリー!$I$2,"")</f>
        <v/>
      </c>
      <c r="C719" t="str">
        <f t="shared" si="24"/>
        <v/>
      </c>
      <c r="D719" t="str">
        <f t="shared" si="25"/>
        <v/>
      </c>
      <c r="H719" s="74" t="str">
        <f>IFERROR(IF(VLOOKUP('Xlookup set'!$S719,'Xlookup set'!$A$1:$R$1239,9,FALSE)=0,"",VLOOKUP('Xlookup set'!$S719,'Xlookup set'!$A$1:$R$1239,9,FALSE)),"")</f>
        <v/>
      </c>
      <c r="I719" t="str">
        <f>IFERROR(IF(VLOOKUP('Xlookup set'!$S719,'Xlookup set'!$A$1:$R$1239,10,FALSE)=0,"",VLOOKUP('Xlookup set'!$S719,'Xlookup set'!$A$1:$R$1239,10,FALSE)),"")</f>
        <v/>
      </c>
      <c r="J719" t="str">
        <f>IFERROR(IF(VLOOKUP('Xlookup set'!$S758,'Xlookup set'!$A$1:$R$1239,11,FALSE)=0,"",VLOOKUP('Xlookup set'!$S758,'Xlookup set'!$A$1:$R$1239,11,FALSE)),"")</f>
        <v/>
      </c>
      <c r="K719" t="str">
        <f>IFERROR(IF(VLOOKUP('Xlookup set'!$S758,'Xlookup set'!$A$1:$R$1239,12,FALSE)=0,"",VLOOKUP('Xlookup set'!$S758,'Xlookup set'!$A$1:$R$1239,12,FALSE)),"")</f>
        <v/>
      </c>
      <c r="L719" t="str">
        <f>IFERROR(IF(VLOOKUP('Xlookup set'!$S758,'Xlookup set'!$A$1:$R$1239,13,FALSE)=0,"",VLOOKUP('Xlookup set'!$S758,'Xlookup set'!$A$1:$R$1239,13,FALSE)),"")</f>
        <v/>
      </c>
      <c r="M719" t="str">
        <f>IFERROR(IF(VLOOKUP('Xlookup set'!$S758,'Xlookup set'!$A$1:$R$1239,14,FALSE)=0,"",VLOOKUP('Xlookup set'!$S758,'Xlookup set'!$A$1:$R$1239,14,FALSE)),"")</f>
        <v/>
      </c>
      <c r="N719" t="str">
        <f>IFERROR(IF(VLOOKUP('Xlookup set'!$S758,'Xlookup set'!$A$1:$R$1239,15,FALSE)=0,"",VLOOKUP('Xlookup set'!$S758,'Xlookup set'!$A$1:$R$1239,15,FALSE)),"")</f>
        <v/>
      </c>
      <c r="O719" t="str">
        <f>IFERROR(IF(VLOOKUP('Xlookup set'!$S758,'Xlookup set'!$A$1:$R$1239,16,FALSE)=0,"",VLOOKUP('Xlookup set'!$S758,'Xlookup set'!$A$1:$R$1239,16,FALSE)),"")</f>
        <v/>
      </c>
      <c r="P719" t="str">
        <f t="array" aca="1" ref="P719" ca="1">IFERROR(Y2IF(VLOOKUP('Xlookup set'!$S758,'Xlookup set'!$A$1:$R$1239,17,FALSE)=0,"",VLOOKUP('Xlookup set'!$S758,'Xlookup set'!$A$1:$R$1239,17,FALSE)),"")</f>
        <v/>
      </c>
      <c r="Q719" t="str">
        <f>IFERROR(IF(VLOOKUP('Xlookup set'!$S758,'Xlookup set'!$A$1:$R$1239,18,FALSE)=0,"",VLOOKUP('Xlookup set'!$S758,'Xlookup set'!$A$1:$R$1239,18,FALSE)),"")</f>
        <v/>
      </c>
    </row>
    <row r="720" spans="1:17">
      <c r="A720" t="str">
        <f>IFERROR(VLOOKUP('Xlookup set'!$S720,'Xlookup set'!$A$1:$R$1239,2,FALSE),"")</f>
        <v/>
      </c>
      <c r="B720" t="str">
        <f>IF(I720&lt;&gt;"",ドッグキャリー!$I$2,"")</f>
        <v/>
      </c>
      <c r="C720" t="str">
        <f t="shared" si="24"/>
        <v/>
      </c>
      <c r="D720" t="str">
        <f t="shared" si="25"/>
        <v/>
      </c>
      <c r="H720" s="74" t="str">
        <f>IFERROR(IF(VLOOKUP('Xlookup set'!$S720,'Xlookup set'!$A$1:$R$1239,9,FALSE)=0,"",VLOOKUP('Xlookup set'!$S720,'Xlookup set'!$A$1:$R$1239,9,FALSE)),"")</f>
        <v/>
      </c>
      <c r="I720" t="str">
        <f>IFERROR(IF(VLOOKUP('Xlookup set'!$S720,'Xlookup set'!$A$1:$R$1239,10,FALSE)=0,"",VLOOKUP('Xlookup set'!$S720,'Xlookup set'!$A$1:$R$1239,10,FALSE)),"")</f>
        <v/>
      </c>
      <c r="J720" t="str">
        <f>IFERROR(IF(VLOOKUP('Xlookup set'!$S759,'Xlookup set'!$A$1:$R$1239,11,FALSE)=0,"",VLOOKUP('Xlookup set'!$S759,'Xlookup set'!$A$1:$R$1239,11,FALSE)),"")</f>
        <v/>
      </c>
      <c r="K720" t="str">
        <f>IFERROR(IF(VLOOKUP('Xlookup set'!$S759,'Xlookup set'!$A$1:$R$1239,12,FALSE)=0,"",VLOOKUP('Xlookup set'!$S759,'Xlookup set'!$A$1:$R$1239,12,FALSE)),"")</f>
        <v/>
      </c>
      <c r="L720" t="str">
        <f>IFERROR(IF(VLOOKUP('Xlookup set'!$S759,'Xlookup set'!$A$1:$R$1239,13,FALSE)=0,"",VLOOKUP('Xlookup set'!$S759,'Xlookup set'!$A$1:$R$1239,13,FALSE)),"")</f>
        <v/>
      </c>
      <c r="M720" t="str">
        <f>IFERROR(IF(VLOOKUP('Xlookup set'!$S759,'Xlookup set'!$A$1:$R$1239,14,FALSE)=0,"",VLOOKUP('Xlookup set'!$S759,'Xlookup set'!$A$1:$R$1239,14,FALSE)),"")</f>
        <v/>
      </c>
      <c r="N720" t="str">
        <f>IFERROR(IF(VLOOKUP('Xlookup set'!$S759,'Xlookup set'!$A$1:$R$1239,15,FALSE)=0,"",VLOOKUP('Xlookup set'!$S759,'Xlookup set'!$A$1:$R$1239,15,FALSE)),"")</f>
        <v/>
      </c>
      <c r="O720" t="str">
        <f>IFERROR(IF(VLOOKUP('Xlookup set'!$S759,'Xlookup set'!$A$1:$R$1239,16,FALSE)=0,"",VLOOKUP('Xlookup set'!$S759,'Xlookup set'!$A$1:$R$1239,16,FALSE)),"")</f>
        <v/>
      </c>
      <c r="P720" t="str">
        <f t="array" aca="1" ref="P720" ca="1">IFERROR(Y2IF(VLOOKUP('Xlookup set'!$S759,'Xlookup set'!$A$1:$R$1239,17,FALSE)=0,"",VLOOKUP('Xlookup set'!$S759,'Xlookup set'!$A$1:$R$1239,17,FALSE)),"")</f>
        <v/>
      </c>
      <c r="Q720" t="str">
        <f>IFERROR(IF(VLOOKUP('Xlookup set'!$S759,'Xlookup set'!$A$1:$R$1239,18,FALSE)=0,"",VLOOKUP('Xlookup set'!$S759,'Xlookup set'!$A$1:$R$1239,18,FALSE)),"")</f>
        <v/>
      </c>
    </row>
    <row r="721" spans="1:17">
      <c r="A721" t="str">
        <f>IFERROR(VLOOKUP('Xlookup set'!$S721,'Xlookup set'!$A$1:$R$1239,2,FALSE),"")</f>
        <v/>
      </c>
      <c r="B721" t="str">
        <f>IF(I721&lt;&gt;"",ドッグキャリー!$I$2,"")</f>
        <v/>
      </c>
      <c r="C721" t="str">
        <f t="shared" si="24"/>
        <v/>
      </c>
      <c r="D721" t="str">
        <f t="shared" si="25"/>
        <v/>
      </c>
      <c r="H721" s="74" t="str">
        <f>IFERROR(IF(VLOOKUP('Xlookup set'!$S721,'Xlookup set'!$A$1:$R$1239,9,FALSE)=0,"",VLOOKUP('Xlookup set'!$S721,'Xlookup set'!$A$1:$R$1239,9,FALSE)),"")</f>
        <v/>
      </c>
      <c r="I721" t="str">
        <f>IFERROR(IF(VLOOKUP('Xlookup set'!$S721,'Xlookup set'!$A$1:$R$1239,10,FALSE)=0,"",VLOOKUP('Xlookup set'!$S721,'Xlookup set'!$A$1:$R$1239,10,FALSE)),"")</f>
        <v/>
      </c>
      <c r="J721" t="str">
        <f>IFERROR(IF(VLOOKUP('Xlookup set'!$S760,'Xlookup set'!$A$1:$R$1239,11,FALSE)=0,"",VLOOKUP('Xlookup set'!$S760,'Xlookup set'!$A$1:$R$1239,11,FALSE)),"")</f>
        <v/>
      </c>
      <c r="K721" t="str">
        <f>IFERROR(IF(VLOOKUP('Xlookup set'!$S760,'Xlookup set'!$A$1:$R$1239,12,FALSE)=0,"",VLOOKUP('Xlookup set'!$S760,'Xlookup set'!$A$1:$R$1239,12,FALSE)),"")</f>
        <v/>
      </c>
      <c r="L721" t="str">
        <f>IFERROR(IF(VLOOKUP('Xlookup set'!$S760,'Xlookup set'!$A$1:$R$1239,13,FALSE)=0,"",VLOOKUP('Xlookup set'!$S760,'Xlookup set'!$A$1:$R$1239,13,FALSE)),"")</f>
        <v/>
      </c>
      <c r="M721" t="str">
        <f>IFERROR(IF(VLOOKUP('Xlookup set'!$S760,'Xlookup set'!$A$1:$R$1239,14,FALSE)=0,"",VLOOKUP('Xlookup set'!$S760,'Xlookup set'!$A$1:$R$1239,14,FALSE)),"")</f>
        <v/>
      </c>
      <c r="N721" t="str">
        <f>IFERROR(IF(VLOOKUP('Xlookup set'!$S760,'Xlookup set'!$A$1:$R$1239,15,FALSE)=0,"",VLOOKUP('Xlookup set'!$S760,'Xlookup set'!$A$1:$R$1239,15,FALSE)),"")</f>
        <v/>
      </c>
      <c r="O721" t="str">
        <f>IFERROR(IF(VLOOKUP('Xlookup set'!$S760,'Xlookup set'!$A$1:$R$1239,16,FALSE)=0,"",VLOOKUP('Xlookup set'!$S760,'Xlookup set'!$A$1:$R$1239,16,FALSE)),"")</f>
        <v/>
      </c>
      <c r="P721" t="str">
        <f t="array" aca="1" ref="P721" ca="1">IFERROR(Y2IF(VLOOKUP('Xlookup set'!$S760,'Xlookup set'!$A$1:$R$1239,17,FALSE)=0,"",VLOOKUP('Xlookup set'!$S760,'Xlookup set'!$A$1:$R$1239,17,FALSE)),"")</f>
        <v/>
      </c>
      <c r="Q721" t="str">
        <f>IFERROR(IF(VLOOKUP('Xlookup set'!$S760,'Xlookup set'!$A$1:$R$1239,18,FALSE)=0,"",VLOOKUP('Xlookup set'!$S760,'Xlookup set'!$A$1:$R$1239,18,FALSE)),"")</f>
        <v/>
      </c>
    </row>
    <row r="722" spans="1:17">
      <c r="A722" t="str">
        <f>IFERROR(VLOOKUP('Xlookup set'!$S722,'Xlookup set'!$A$1:$R$1239,2,FALSE),"")</f>
        <v/>
      </c>
      <c r="B722" t="str">
        <f>IF(I722&lt;&gt;"",ドッグキャリー!$I$2,"")</f>
        <v/>
      </c>
      <c r="C722" t="str">
        <f t="shared" si="24"/>
        <v/>
      </c>
      <c r="D722" t="str">
        <f t="shared" si="25"/>
        <v/>
      </c>
      <c r="H722" s="74" t="str">
        <f>IFERROR(IF(VLOOKUP('Xlookup set'!$S722,'Xlookup set'!$A$1:$R$1239,9,FALSE)=0,"",VLOOKUP('Xlookup set'!$S722,'Xlookup set'!$A$1:$R$1239,9,FALSE)),"")</f>
        <v/>
      </c>
      <c r="I722" t="str">
        <f>IFERROR(IF(VLOOKUP('Xlookup set'!$S722,'Xlookup set'!$A$1:$R$1239,10,FALSE)=0,"",VLOOKUP('Xlookup set'!$S722,'Xlookup set'!$A$1:$R$1239,10,FALSE)),"")</f>
        <v/>
      </c>
      <c r="J722" t="str">
        <f>IFERROR(IF(VLOOKUP('Xlookup set'!$S761,'Xlookup set'!$A$1:$R$1239,11,FALSE)=0,"",VLOOKUP('Xlookup set'!$S761,'Xlookup set'!$A$1:$R$1239,11,FALSE)),"")</f>
        <v/>
      </c>
      <c r="K722" t="str">
        <f>IFERROR(IF(VLOOKUP('Xlookup set'!$S761,'Xlookup set'!$A$1:$R$1239,12,FALSE)=0,"",VLOOKUP('Xlookup set'!$S761,'Xlookup set'!$A$1:$R$1239,12,FALSE)),"")</f>
        <v/>
      </c>
      <c r="L722" t="str">
        <f>IFERROR(IF(VLOOKUP('Xlookup set'!$S761,'Xlookup set'!$A$1:$R$1239,13,FALSE)=0,"",VLOOKUP('Xlookup set'!$S761,'Xlookup set'!$A$1:$R$1239,13,FALSE)),"")</f>
        <v/>
      </c>
      <c r="M722" t="str">
        <f>IFERROR(IF(VLOOKUP('Xlookup set'!$S761,'Xlookup set'!$A$1:$R$1239,14,FALSE)=0,"",VLOOKUP('Xlookup set'!$S761,'Xlookup set'!$A$1:$R$1239,14,FALSE)),"")</f>
        <v/>
      </c>
      <c r="N722" t="str">
        <f>IFERROR(IF(VLOOKUP('Xlookup set'!$S761,'Xlookup set'!$A$1:$R$1239,15,FALSE)=0,"",VLOOKUP('Xlookup set'!$S761,'Xlookup set'!$A$1:$R$1239,15,FALSE)),"")</f>
        <v/>
      </c>
      <c r="O722" t="str">
        <f>IFERROR(IF(VLOOKUP('Xlookup set'!$S761,'Xlookup set'!$A$1:$R$1239,16,FALSE)=0,"",VLOOKUP('Xlookup set'!$S761,'Xlookup set'!$A$1:$R$1239,16,FALSE)),"")</f>
        <v/>
      </c>
      <c r="P722" t="str">
        <f t="array" aca="1" ref="P722" ca="1">IFERROR(Y2IF(VLOOKUP('Xlookup set'!$S761,'Xlookup set'!$A$1:$R$1239,17,FALSE)=0,"",VLOOKUP('Xlookup set'!$S761,'Xlookup set'!$A$1:$R$1239,17,FALSE)),"")</f>
        <v/>
      </c>
      <c r="Q722" t="str">
        <f>IFERROR(IF(VLOOKUP('Xlookup set'!$S761,'Xlookup set'!$A$1:$R$1239,18,FALSE)=0,"",VLOOKUP('Xlookup set'!$S761,'Xlookup set'!$A$1:$R$1239,18,FALSE)),"")</f>
        <v/>
      </c>
    </row>
    <row r="723" spans="1:17">
      <c r="A723" t="str">
        <f>IFERROR(VLOOKUP('Xlookup set'!$S723,'Xlookup set'!$A$1:$R$1239,2,FALSE),"")</f>
        <v/>
      </c>
      <c r="B723" t="str">
        <f>IF(I723&lt;&gt;"",ドッグキャリー!$I$2,"")</f>
        <v/>
      </c>
      <c r="C723" t="str">
        <f t="shared" si="24"/>
        <v/>
      </c>
      <c r="D723" t="str">
        <f t="shared" si="25"/>
        <v/>
      </c>
      <c r="H723" s="74" t="str">
        <f>IFERROR(IF(VLOOKUP('Xlookup set'!$S723,'Xlookup set'!$A$1:$R$1239,9,FALSE)=0,"",VLOOKUP('Xlookup set'!$S723,'Xlookup set'!$A$1:$R$1239,9,FALSE)),"")</f>
        <v/>
      </c>
      <c r="I723" t="str">
        <f>IFERROR(IF(VLOOKUP('Xlookup set'!$S723,'Xlookup set'!$A$1:$R$1239,10,FALSE)=0,"",VLOOKUP('Xlookup set'!$S723,'Xlookup set'!$A$1:$R$1239,10,FALSE)),"")</f>
        <v/>
      </c>
      <c r="J723" t="str">
        <f>IFERROR(IF(VLOOKUP('Xlookup set'!$S762,'Xlookup set'!$A$1:$R$1239,11,FALSE)=0,"",VLOOKUP('Xlookup set'!$S762,'Xlookup set'!$A$1:$R$1239,11,FALSE)),"")</f>
        <v/>
      </c>
      <c r="K723" t="str">
        <f>IFERROR(IF(VLOOKUP('Xlookup set'!$S762,'Xlookup set'!$A$1:$R$1239,12,FALSE)=0,"",VLOOKUP('Xlookup set'!$S762,'Xlookup set'!$A$1:$R$1239,12,FALSE)),"")</f>
        <v/>
      </c>
      <c r="L723" t="str">
        <f>IFERROR(IF(VLOOKUP('Xlookup set'!$S762,'Xlookup set'!$A$1:$R$1239,13,FALSE)=0,"",VLOOKUP('Xlookup set'!$S762,'Xlookup set'!$A$1:$R$1239,13,FALSE)),"")</f>
        <v/>
      </c>
      <c r="M723" t="str">
        <f>IFERROR(IF(VLOOKUP('Xlookup set'!$S762,'Xlookup set'!$A$1:$R$1239,14,FALSE)=0,"",VLOOKUP('Xlookup set'!$S762,'Xlookup set'!$A$1:$R$1239,14,FALSE)),"")</f>
        <v/>
      </c>
      <c r="N723" t="str">
        <f>IFERROR(IF(VLOOKUP('Xlookup set'!$S762,'Xlookup set'!$A$1:$R$1239,15,FALSE)=0,"",VLOOKUP('Xlookup set'!$S762,'Xlookup set'!$A$1:$R$1239,15,FALSE)),"")</f>
        <v/>
      </c>
      <c r="O723" t="str">
        <f>IFERROR(IF(VLOOKUP('Xlookup set'!$S762,'Xlookup set'!$A$1:$R$1239,16,FALSE)=0,"",VLOOKUP('Xlookup set'!$S762,'Xlookup set'!$A$1:$R$1239,16,FALSE)),"")</f>
        <v/>
      </c>
      <c r="P723" t="str">
        <f t="array" aca="1" ref="P723" ca="1">IFERROR(Y2IF(VLOOKUP('Xlookup set'!$S762,'Xlookup set'!$A$1:$R$1239,17,FALSE)=0,"",VLOOKUP('Xlookup set'!$S762,'Xlookup set'!$A$1:$R$1239,17,FALSE)),"")</f>
        <v/>
      </c>
      <c r="Q723" t="str">
        <f>IFERROR(IF(VLOOKUP('Xlookup set'!$S762,'Xlookup set'!$A$1:$R$1239,18,FALSE)=0,"",VLOOKUP('Xlookup set'!$S762,'Xlookup set'!$A$1:$R$1239,18,FALSE)),"")</f>
        <v/>
      </c>
    </row>
    <row r="724" spans="1:17">
      <c r="A724" t="str">
        <f>IFERROR(VLOOKUP('Xlookup set'!$S724,'Xlookup set'!$A$1:$R$1239,2,FALSE),"")</f>
        <v/>
      </c>
      <c r="B724" t="str">
        <f>IF(I724&lt;&gt;"",ドッグキャリー!$I$2,"")</f>
        <v/>
      </c>
      <c r="C724" t="str">
        <f t="shared" si="24"/>
        <v/>
      </c>
      <c r="D724" t="str">
        <f t="shared" si="25"/>
        <v/>
      </c>
      <c r="H724" s="74" t="str">
        <f>IFERROR(IF(VLOOKUP('Xlookup set'!$S724,'Xlookup set'!$A$1:$R$1239,9,FALSE)=0,"",VLOOKUP('Xlookup set'!$S724,'Xlookup set'!$A$1:$R$1239,9,FALSE)),"")</f>
        <v/>
      </c>
      <c r="I724" t="str">
        <f>IFERROR(IF(VLOOKUP('Xlookup set'!$S724,'Xlookup set'!$A$1:$R$1239,10,FALSE)=0,"",VLOOKUP('Xlookup set'!$S724,'Xlookup set'!$A$1:$R$1239,10,FALSE)),"")</f>
        <v/>
      </c>
      <c r="J724" t="str">
        <f>IFERROR(IF(VLOOKUP('Xlookup set'!$S763,'Xlookup set'!$A$1:$R$1239,11,FALSE)=0,"",VLOOKUP('Xlookup set'!$S763,'Xlookup set'!$A$1:$R$1239,11,FALSE)),"")</f>
        <v/>
      </c>
      <c r="K724" t="str">
        <f>IFERROR(IF(VLOOKUP('Xlookup set'!$S763,'Xlookup set'!$A$1:$R$1239,12,FALSE)=0,"",VLOOKUP('Xlookup set'!$S763,'Xlookup set'!$A$1:$R$1239,12,FALSE)),"")</f>
        <v/>
      </c>
      <c r="L724" t="str">
        <f>IFERROR(IF(VLOOKUP('Xlookup set'!$S763,'Xlookup set'!$A$1:$R$1239,13,FALSE)=0,"",VLOOKUP('Xlookup set'!$S763,'Xlookup set'!$A$1:$R$1239,13,FALSE)),"")</f>
        <v/>
      </c>
      <c r="M724" t="str">
        <f>IFERROR(IF(VLOOKUP('Xlookup set'!$S763,'Xlookup set'!$A$1:$R$1239,14,FALSE)=0,"",VLOOKUP('Xlookup set'!$S763,'Xlookup set'!$A$1:$R$1239,14,FALSE)),"")</f>
        <v/>
      </c>
      <c r="N724" t="str">
        <f>IFERROR(IF(VLOOKUP('Xlookup set'!$S763,'Xlookup set'!$A$1:$R$1239,15,FALSE)=0,"",VLOOKUP('Xlookup set'!$S763,'Xlookup set'!$A$1:$R$1239,15,FALSE)),"")</f>
        <v/>
      </c>
      <c r="O724" t="str">
        <f>IFERROR(IF(VLOOKUP('Xlookup set'!$S763,'Xlookup set'!$A$1:$R$1239,16,FALSE)=0,"",VLOOKUP('Xlookup set'!$S763,'Xlookup set'!$A$1:$R$1239,16,FALSE)),"")</f>
        <v/>
      </c>
      <c r="P724" t="str">
        <f t="array" aca="1" ref="P724" ca="1">IFERROR(Y2IF(VLOOKUP('Xlookup set'!$S763,'Xlookup set'!$A$1:$R$1239,17,FALSE)=0,"",VLOOKUP('Xlookup set'!$S763,'Xlookup set'!$A$1:$R$1239,17,FALSE)),"")</f>
        <v/>
      </c>
      <c r="Q724" t="str">
        <f>IFERROR(IF(VLOOKUP('Xlookup set'!$S763,'Xlookup set'!$A$1:$R$1239,18,FALSE)=0,"",VLOOKUP('Xlookup set'!$S763,'Xlookup set'!$A$1:$R$1239,18,FALSE)),"")</f>
        <v/>
      </c>
    </row>
    <row r="725" spans="1:17">
      <c r="A725" t="str">
        <f>IFERROR(VLOOKUP('Xlookup set'!$S725,'Xlookup set'!$A$1:$R$1239,2,FALSE),"")</f>
        <v/>
      </c>
      <c r="B725" t="str">
        <f>IF(I725&lt;&gt;"",ドッグキャリー!$I$2,"")</f>
        <v/>
      </c>
      <c r="C725" t="str">
        <f t="shared" si="24"/>
        <v/>
      </c>
      <c r="D725" t="str">
        <f t="shared" si="25"/>
        <v/>
      </c>
      <c r="H725" s="74" t="str">
        <f>IFERROR(IF(VLOOKUP('Xlookup set'!$S725,'Xlookup set'!$A$1:$R$1239,9,FALSE)=0,"",VLOOKUP('Xlookup set'!$S725,'Xlookup set'!$A$1:$R$1239,9,FALSE)),"")</f>
        <v/>
      </c>
      <c r="I725" t="str">
        <f>IFERROR(IF(VLOOKUP('Xlookup set'!$S725,'Xlookup set'!$A$1:$R$1239,10,FALSE)=0,"",VLOOKUP('Xlookup set'!$S725,'Xlookup set'!$A$1:$R$1239,10,FALSE)),"")</f>
        <v/>
      </c>
      <c r="J725" t="str">
        <f>IFERROR(IF(VLOOKUP('Xlookup set'!$S764,'Xlookup set'!$A$1:$R$1239,11,FALSE)=0,"",VLOOKUP('Xlookup set'!$S764,'Xlookup set'!$A$1:$R$1239,11,FALSE)),"")</f>
        <v/>
      </c>
      <c r="K725" t="str">
        <f>IFERROR(IF(VLOOKUP('Xlookup set'!$S764,'Xlookup set'!$A$1:$R$1239,12,FALSE)=0,"",VLOOKUP('Xlookup set'!$S764,'Xlookup set'!$A$1:$R$1239,12,FALSE)),"")</f>
        <v/>
      </c>
      <c r="L725" t="str">
        <f>IFERROR(IF(VLOOKUP('Xlookup set'!$S764,'Xlookup set'!$A$1:$R$1239,13,FALSE)=0,"",VLOOKUP('Xlookup set'!$S764,'Xlookup set'!$A$1:$R$1239,13,FALSE)),"")</f>
        <v/>
      </c>
      <c r="M725" t="str">
        <f>IFERROR(IF(VLOOKUP('Xlookup set'!$S764,'Xlookup set'!$A$1:$R$1239,14,FALSE)=0,"",VLOOKUP('Xlookup set'!$S764,'Xlookup set'!$A$1:$R$1239,14,FALSE)),"")</f>
        <v/>
      </c>
      <c r="N725" t="str">
        <f>IFERROR(IF(VLOOKUP('Xlookup set'!$S764,'Xlookup set'!$A$1:$R$1239,15,FALSE)=0,"",VLOOKUP('Xlookup set'!$S764,'Xlookup set'!$A$1:$R$1239,15,FALSE)),"")</f>
        <v/>
      </c>
      <c r="O725" t="str">
        <f>IFERROR(IF(VLOOKUP('Xlookup set'!$S764,'Xlookup set'!$A$1:$R$1239,16,FALSE)=0,"",VLOOKUP('Xlookup set'!$S764,'Xlookup set'!$A$1:$R$1239,16,FALSE)),"")</f>
        <v/>
      </c>
      <c r="P725" t="str">
        <f t="array" aca="1" ref="P725" ca="1">IFERROR(Y2IF(VLOOKUP('Xlookup set'!$S764,'Xlookup set'!$A$1:$R$1239,17,FALSE)=0,"",VLOOKUP('Xlookup set'!$S764,'Xlookup set'!$A$1:$R$1239,17,FALSE)),"")</f>
        <v/>
      </c>
      <c r="Q725" t="str">
        <f>IFERROR(IF(VLOOKUP('Xlookup set'!$S764,'Xlookup set'!$A$1:$R$1239,18,FALSE)=0,"",VLOOKUP('Xlookup set'!$S764,'Xlookup set'!$A$1:$R$1239,18,FALSE)),"")</f>
        <v/>
      </c>
    </row>
    <row r="726" spans="1:17">
      <c r="A726" t="str">
        <f>IFERROR(VLOOKUP('Xlookup set'!$S726,'Xlookup set'!$A$1:$R$1239,2,FALSE),"")</f>
        <v/>
      </c>
      <c r="B726" t="str">
        <f>IF(I726&lt;&gt;"",ドッグキャリー!$I$2,"")</f>
        <v/>
      </c>
      <c r="C726" t="str">
        <f t="shared" si="24"/>
        <v/>
      </c>
      <c r="D726" t="str">
        <f t="shared" si="25"/>
        <v/>
      </c>
      <c r="H726" s="74" t="str">
        <f>IFERROR(IF(VLOOKUP('Xlookup set'!$S726,'Xlookup set'!$A$1:$R$1239,9,FALSE)=0,"",VLOOKUP('Xlookup set'!$S726,'Xlookup set'!$A$1:$R$1239,9,FALSE)),"")</f>
        <v/>
      </c>
      <c r="I726" t="str">
        <f>IFERROR(IF(VLOOKUP('Xlookup set'!$S726,'Xlookup set'!$A$1:$R$1239,10,FALSE)=0,"",VLOOKUP('Xlookup set'!$S726,'Xlookup set'!$A$1:$R$1239,10,FALSE)),"")</f>
        <v/>
      </c>
      <c r="J726" t="str">
        <f>IFERROR(IF(VLOOKUP('Xlookup set'!$S765,'Xlookup set'!$A$1:$R$1239,11,FALSE)=0,"",VLOOKUP('Xlookup set'!$S765,'Xlookup set'!$A$1:$R$1239,11,FALSE)),"")</f>
        <v/>
      </c>
      <c r="K726" t="str">
        <f>IFERROR(IF(VLOOKUP('Xlookup set'!$S765,'Xlookup set'!$A$1:$R$1239,12,FALSE)=0,"",VLOOKUP('Xlookup set'!$S765,'Xlookup set'!$A$1:$R$1239,12,FALSE)),"")</f>
        <v/>
      </c>
      <c r="L726" t="str">
        <f>IFERROR(IF(VLOOKUP('Xlookup set'!$S765,'Xlookup set'!$A$1:$R$1239,13,FALSE)=0,"",VLOOKUP('Xlookup set'!$S765,'Xlookup set'!$A$1:$R$1239,13,FALSE)),"")</f>
        <v/>
      </c>
      <c r="M726" t="str">
        <f>IFERROR(IF(VLOOKUP('Xlookup set'!$S765,'Xlookup set'!$A$1:$R$1239,14,FALSE)=0,"",VLOOKUP('Xlookup set'!$S765,'Xlookup set'!$A$1:$R$1239,14,FALSE)),"")</f>
        <v/>
      </c>
      <c r="N726" t="str">
        <f>IFERROR(IF(VLOOKUP('Xlookup set'!$S765,'Xlookup set'!$A$1:$R$1239,15,FALSE)=0,"",VLOOKUP('Xlookup set'!$S765,'Xlookup set'!$A$1:$R$1239,15,FALSE)),"")</f>
        <v/>
      </c>
      <c r="O726" t="str">
        <f>IFERROR(IF(VLOOKUP('Xlookup set'!$S765,'Xlookup set'!$A$1:$R$1239,16,FALSE)=0,"",VLOOKUP('Xlookup set'!$S765,'Xlookup set'!$A$1:$R$1239,16,FALSE)),"")</f>
        <v/>
      </c>
      <c r="P726" t="str">
        <f t="array" aca="1" ref="P726" ca="1">IFERROR(Y2IF(VLOOKUP('Xlookup set'!$S765,'Xlookup set'!$A$1:$R$1239,17,FALSE)=0,"",VLOOKUP('Xlookup set'!$S765,'Xlookup set'!$A$1:$R$1239,17,FALSE)),"")</f>
        <v/>
      </c>
      <c r="Q726" t="str">
        <f>IFERROR(IF(VLOOKUP('Xlookup set'!$S765,'Xlookup set'!$A$1:$R$1239,18,FALSE)=0,"",VLOOKUP('Xlookup set'!$S765,'Xlookup set'!$A$1:$R$1239,18,FALSE)),"")</f>
        <v/>
      </c>
    </row>
    <row r="727" spans="1:17">
      <c r="A727" t="str">
        <f>IFERROR(VLOOKUP('Xlookup set'!$S727,'Xlookup set'!$A$1:$R$1239,2,FALSE),"")</f>
        <v/>
      </c>
      <c r="B727" t="str">
        <f>IF(I727&lt;&gt;"",ドッグキャリー!$I$2,"")</f>
        <v/>
      </c>
      <c r="C727" t="str">
        <f t="shared" si="24"/>
        <v/>
      </c>
      <c r="D727" t="str">
        <f t="shared" si="25"/>
        <v/>
      </c>
      <c r="H727" s="74" t="str">
        <f>IFERROR(IF(VLOOKUP('Xlookup set'!$S727,'Xlookup set'!$A$1:$R$1239,9,FALSE)=0,"",VLOOKUP('Xlookup set'!$S727,'Xlookup set'!$A$1:$R$1239,9,FALSE)),"")</f>
        <v/>
      </c>
      <c r="I727" t="str">
        <f>IFERROR(IF(VLOOKUP('Xlookup set'!$S727,'Xlookup set'!$A$1:$R$1239,10,FALSE)=0,"",VLOOKUP('Xlookup set'!$S727,'Xlookup set'!$A$1:$R$1239,10,FALSE)),"")</f>
        <v/>
      </c>
      <c r="J727" t="str">
        <f>IFERROR(IF(VLOOKUP('Xlookup set'!$S766,'Xlookup set'!$A$1:$R$1239,11,FALSE)=0,"",VLOOKUP('Xlookup set'!$S766,'Xlookup set'!$A$1:$R$1239,11,FALSE)),"")</f>
        <v/>
      </c>
      <c r="K727" t="str">
        <f>IFERROR(IF(VLOOKUP('Xlookup set'!$S766,'Xlookup set'!$A$1:$R$1239,12,FALSE)=0,"",VLOOKUP('Xlookup set'!$S766,'Xlookup set'!$A$1:$R$1239,12,FALSE)),"")</f>
        <v/>
      </c>
      <c r="L727" t="str">
        <f>IFERROR(IF(VLOOKUP('Xlookup set'!$S766,'Xlookup set'!$A$1:$R$1239,13,FALSE)=0,"",VLOOKUP('Xlookup set'!$S766,'Xlookup set'!$A$1:$R$1239,13,FALSE)),"")</f>
        <v/>
      </c>
      <c r="M727" t="str">
        <f>IFERROR(IF(VLOOKUP('Xlookup set'!$S766,'Xlookup set'!$A$1:$R$1239,14,FALSE)=0,"",VLOOKUP('Xlookup set'!$S766,'Xlookup set'!$A$1:$R$1239,14,FALSE)),"")</f>
        <v/>
      </c>
      <c r="N727" t="str">
        <f>IFERROR(IF(VLOOKUP('Xlookup set'!$S766,'Xlookup set'!$A$1:$R$1239,15,FALSE)=0,"",VLOOKUP('Xlookup set'!$S766,'Xlookup set'!$A$1:$R$1239,15,FALSE)),"")</f>
        <v/>
      </c>
      <c r="O727" t="str">
        <f>IFERROR(IF(VLOOKUP('Xlookup set'!$S766,'Xlookup set'!$A$1:$R$1239,16,FALSE)=0,"",VLOOKUP('Xlookup set'!$S766,'Xlookup set'!$A$1:$R$1239,16,FALSE)),"")</f>
        <v/>
      </c>
      <c r="P727" t="str">
        <f t="array" aca="1" ref="P727" ca="1">IFERROR(Y2IF(VLOOKUP('Xlookup set'!$S766,'Xlookup set'!$A$1:$R$1239,17,FALSE)=0,"",VLOOKUP('Xlookup set'!$S766,'Xlookup set'!$A$1:$R$1239,17,FALSE)),"")</f>
        <v/>
      </c>
      <c r="Q727" t="str">
        <f>IFERROR(IF(VLOOKUP('Xlookup set'!$S766,'Xlookup set'!$A$1:$R$1239,18,FALSE)=0,"",VLOOKUP('Xlookup set'!$S766,'Xlookup set'!$A$1:$R$1239,18,FALSE)),"")</f>
        <v/>
      </c>
    </row>
    <row r="728" spans="1:17">
      <c r="A728" t="str">
        <f>IFERROR(VLOOKUP('Xlookup set'!$S728,'Xlookup set'!$A$1:$R$1239,2,FALSE),"")</f>
        <v/>
      </c>
      <c r="B728" t="str">
        <f>IF(I728&lt;&gt;"",ドッグキャリー!$I$2,"")</f>
        <v/>
      </c>
      <c r="C728" t="str">
        <f t="shared" si="24"/>
        <v/>
      </c>
      <c r="D728" t="str">
        <f t="shared" si="25"/>
        <v/>
      </c>
      <c r="H728" s="74" t="str">
        <f>IFERROR(IF(VLOOKUP('Xlookup set'!$S728,'Xlookup set'!$A$1:$R$1239,9,FALSE)=0,"",VLOOKUP('Xlookup set'!$S728,'Xlookup set'!$A$1:$R$1239,9,FALSE)),"")</f>
        <v/>
      </c>
      <c r="I728" t="str">
        <f>IFERROR(IF(VLOOKUP('Xlookup set'!$S728,'Xlookup set'!$A$1:$R$1239,10,FALSE)=0,"",VLOOKUP('Xlookup set'!$S728,'Xlookup set'!$A$1:$R$1239,10,FALSE)),"")</f>
        <v/>
      </c>
      <c r="J728" t="str">
        <f>IFERROR(IF(VLOOKUP('Xlookup set'!$S767,'Xlookup set'!$A$1:$R$1239,11,FALSE)=0,"",VLOOKUP('Xlookup set'!$S767,'Xlookup set'!$A$1:$R$1239,11,FALSE)),"")</f>
        <v/>
      </c>
      <c r="K728" t="str">
        <f>IFERROR(IF(VLOOKUP('Xlookup set'!$S767,'Xlookup set'!$A$1:$R$1239,12,FALSE)=0,"",VLOOKUP('Xlookup set'!$S767,'Xlookup set'!$A$1:$R$1239,12,FALSE)),"")</f>
        <v/>
      </c>
      <c r="L728" t="str">
        <f>IFERROR(IF(VLOOKUP('Xlookup set'!$S767,'Xlookup set'!$A$1:$R$1239,13,FALSE)=0,"",VLOOKUP('Xlookup set'!$S767,'Xlookup set'!$A$1:$R$1239,13,FALSE)),"")</f>
        <v/>
      </c>
      <c r="M728" t="str">
        <f>IFERROR(IF(VLOOKUP('Xlookup set'!$S767,'Xlookup set'!$A$1:$R$1239,14,FALSE)=0,"",VLOOKUP('Xlookup set'!$S767,'Xlookup set'!$A$1:$R$1239,14,FALSE)),"")</f>
        <v/>
      </c>
      <c r="N728" t="str">
        <f>IFERROR(IF(VLOOKUP('Xlookup set'!$S767,'Xlookup set'!$A$1:$R$1239,15,FALSE)=0,"",VLOOKUP('Xlookup set'!$S767,'Xlookup set'!$A$1:$R$1239,15,FALSE)),"")</f>
        <v/>
      </c>
      <c r="O728" t="str">
        <f>IFERROR(IF(VLOOKUP('Xlookup set'!$S767,'Xlookup set'!$A$1:$R$1239,16,FALSE)=0,"",VLOOKUP('Xlookup set'!$S767,'Xlookup set'!$A$1:$R$1239,16,FALSE)),"")</f>
        <v/>
      </c>
      <c r="P728" t="str">
        <f t="array" aca="1" ref="P728" ca="1">IFERROR(Y2IF(VLOOKUP('Xlookup set'!$S767,'Xlookup set'!$A$1:$R$1239,17,FALSE)=0,"",VLOOKUP('Xlookup set'!$S767,'Xlookup set'!$A$1:$R$1239,17,FALSE)),"")</f>
        <v/>
      </c>
      <c r="Q728" t="str">
        <f>IFERROR(IF(VLOOKUP('Xlookup set'!$S767,'Xlookup set'!$A$1:$R$1239,18,FALSE)=0,"",VLOOKUP('Xlookup set'!$S767,'Xlookup set'!$A$1:$R$1239,18,FALSE)),"")</f>
        <v/>
      </c>
    </row>
    <row r="729" spans="1:17">
      <c r="A729" t="str">
        <f>IFERROR(VLOOKUP('Xlookup set'!$S729,'Xlookup set'!$A$1:$R$1239,2,FALSE),"")</f>
        <v/>
      </c>
      <c r="B729" t="str">
        <f>IF(I729&lt;&gt;"",ドッグキャリー!$I$2,"")</f>
        <v/>
      </c>
      <c r="C729" t="str">
        <f t="shared" si="24"/>
        <v/>
      </c>
      <c r="D729" t="str">
        <f t="shared" si="25"/>
        <v/>
      </c>
      <c r="H729" s="74" t="str">
        <f>IFERROR(IF(VLOOKUP('Xlookup set'!$S729,'Xlookup set'!$A$1:$R$1239,9,FALSE)=0,"",VLOOKUP('Xlookup set'!$S729,'Xlookup set'!$A$1:$R$1239,9,FALSE)),"")</f>
        <v/>
      </c>
      <c r="I729" t="str">
        <f>IFERROR(IF(VLOOKUP('Xlookup set'!$S729,'Xlookup set'!$A$1:$R$1239,10,FALSE)=0,"",VLOOKUP('Xlookup set'!$S729,'Xlookup set'!$A$1:$R$1239,10,FALSE)),"")</f>
        <v/>
      </c>
      <c r="J729" t="str">
        <f>IFERROR(IF(VLOOKUP('Xlookup set'!$S768,'Xlookup set'!$A$1:$R$1239,11,FALSE)=0,"",VLOOKUP('Xlookup set'!$S768,'Xlookup set'!$A$1:$R$1239,11,FALSE)),"")</f>
        <v/>
      </c>
      <c r="K729" t="str">
        <f>IFERROR(IF(VLOOKUP('Xlookup set'!$S768,'Xlookup set'!$A$1:$R$1239,12,FALSE)=0,"",VLOOKUP('Xlookup set'!$S768,'Xlookup set'!$A$1:$R$1239,12,FALSE)),"")</f>
        <v/>
      </c>
      <c r="L729" t="str">
        <f>IFERROR(IF(VLOOKUP('Xlookup set'!$S768,'Xlookup set'!$A$1:$R$1239,13,FALSE)=0,"",VLOOKUP('Xlookup set'!$S768,'Xlookup set'!$A$1:$R$1239,13,FALSE)),"")</f>
        <v/>
      </c>
      <c r="M729" t="str">
        <f>IFERROR(IF(VLOOKUP('Xlookup set'!$S768,'Xlookup set'!$A$1:$R$1239,14,FALSE)=0,"",VLOOKUP('Xlookup set'!$S768,'Xlookup set'!$A$1:$R$1239,14,FALSE)),"")</f>
        <v/>
      </c>
      <c r="N729" t="str">
        <f>IFERROR(IF(VLOOKUP('Xlookup set'!$S768,'Xlookup set'!$A$1:$R$1239,15,FALSE)=0,"",VLOOKUP('Xlookup set'!$S768,'Xlookup set'!$A$1:$R$1239,15,FALSE)),"")</f>
        <v/>
      </c>
      <c r="O729" t="str">
        <f>IFERROR(IF(VLOOKUP('Xlookup set'!$S768,'Xlookup set'!$A$1:$R$1239,16,FALSE)=0,"",VLOOKUP('Xlookup set'!$S768,'Xlookup set'!$A$1:$R$1239,16,FALSE)),"")</f>
        <v/>
      </c>
      <c r="P729" t="str">
        <f t="array" aca="1" ref="P729" ca="1">IFERROR(Y2IF(VLOOKUP('Xlookup set'!$S768,'Xlookup set'!$A$1:$R$1239,17,FALSE)=0,"",VLOOKUP('Xlookup set'!$S768,'Xlookup set'!$A$1:$R$1239,17,FALSE)),"")</f>
        <v/>
      </c>
      <c r="Q729" t="str">
        <f>IFERROR(IF(VLOOKUP('Xlookup set'!$S768,'Xlookup set'!$A$1:$R$1239,18,FALSE)=0,"",VLOOKUP('Xlookup set'!$S768,'Xlookup set'!$A$1:$R$1239,18,FALSE)),"")</f>
        <v/>
      </c>
    </row>
    <row r="730" spans="1:17">
      <c r="A730" t="str">
        <f>IFERROR(VLOOKUP('Xlookup set'!$S730,'Xlookup set'!$A$1:$R$1239,2,FALSE),"")</f>
        <v/>
      </c>
      <c r="B730" t="str">
        <f>IF(I730&lt;&gt;"",ドッグキャリー!$I$2,"")</f>
        <v/>
      </c>
      <c r="C730" t="str">
        <f t="shared" si="24"/>
        <v/>
      </c>
      <c r="D730" t="str">
        <f t="shared" si="25"/>
        <v/>
      </c>
      <c r="H730" s="74" t="str">
        <f>IFERROR(IF(VLOOKUP('Xlookup set'!$S730,'Xlookup set'!$A$1:$R$1239,9,FALSE)=0,"",VLOOKUP('Xlookup set'!$S730,'Xlookup set'!$A$1:$R$1239,9,FALSE)),"")</f>
        <v/>
      </c>
      <c r="I730" t="str">
        <f>IFERROR(IF(VLOOKUP('Xlookup set'!$S730,'Xlookup set'!$A$1:$R$1239,10,FALSE)=0,"",VLOOKUP('Xlookup set'!$S730,'Xlookup set'!$A$1:$R$1239,10,FALSE)),"")</f>
        <v/>
      </c>
      <c r="J730" t="str">
        <f>IFERROR(IF(VLOOKUP('Xlookup set'!$S769,'Xlookup set'!$A$1:$R$1239,11,FALSE)=0,"",VLOOKUP('Xlookup set'!$S769,'Xlookup set'!$A$1:$R$1239,11,FALSE)),"")</f>
        <v/>
      </c>
      <c r="K730" t="str">
        <f>IFERROR(IF(VLOOKUP('Xlookup set'!$S769,'Xlookup set'!$A$1:$R$1239,12,FALSE)=0,"",VLOOKUP('Xlookup set'!$S769,'Xlookup set'!$A$1:$R$1239,12,FALSE)),"")</f>
        <v/>
      </c>
      <c r="L730" t="str">
        <f>IFERROR(IF(VLOOKUP('Xlookup set'!$S769,'Xlookup set'!$A$1:$R$1239,13,FALSE)=0,"",VLOOKUP('Xlookup set'!$S769,'Xlookup set'!$A$1:$R$1239,13,FALSE)),"")</f>
        <v/>
      </c>
      <c r="M730" t="str">
        <f>IFERROR(IF(VLOOKUP('Xlookup set'!$S769,'Xlookup set'!$A$1:$R$1239,14,FALSE)=0,"",VLOOKUP('Xlookup set'!$S769,'Xlookup set'!$A$1:$R$1239,14,FALSE)),"")</f>
        <v/>
      </c>
      <c r="N730" t="str">
        <f>IFERROR(IF(VLOOKUP('Xlookup set'!$S769,'Xlookup set'!$A$1:$R$1239,15,FALSE)=0,"",VLOOKUP('Xlookup set'!$S769,'Xlookup set'!$A$1:$R$1239,15,FALSE)),"")</f>
        <v/>
      </c>
      <c r="O730" t="str">
        <f>IFERROR(IF(VLOOKUP('Xlookup set'!$S769,'Xlookup set'!$A$1:$R$1239,16,FALSE)=0,"",VLOOKUP('Xlookup set'!$S769,'Xlookup set'!$A$1:$R$1239,16,FALSE)),"")</f>
        <v/>
      </c>
      <c r="P730" t="str">
        <f t="array" aca="1" ref="P730" ca="1">IFERROR(Y2IF(VLOOKUP('Xlookup set'!$S769,'Xlookup set'!$A$1:$R$1239,17,FALSE)=0,"",VLOOKUP('Xlookup set'!$S769,'Xlookup set'!$A$1:$R$1239,17,FALSE)),"")</f>
        <v/>
      </c>
      <c r="Q730" t="str">
        <f>IFERROR(IF(VLOOKUP('Xlookup set'!$S769,'Xlookup set'!$A$1:$R$1239,18,FALSE)=0,"",VLOOKUP('Xlookup set'!$S769,'Xlookup set'!$A$1:$R$1239,18,FALSE)),"")</f>
        <v/>
      </c>
    </row>
    <row r="731" spans="1:17">
      <c r="A731" t="str">
        <f>IFERROR(VLOOKUP('Xlookup set'!$S731,'Xlookup set'!$A$1:$R$1239,2,FALSE),"")</f>
        <v/>
      </c>
      <c r="B731" t="str">
        <f>IF(I731&lt;&gt;"",ドッグキャリー!$I$2,"")</f>
        <v/>
      </c>
      <c r="C731" t="str">
        <f t="shared" si="24"/>
        <v/>
      </c>
      <c r="D731" t="str">
        <f t="shared" si="25"/>
        <v/>
      </c>
      <c r="H731" s="74" t="str">
        <f>IFERROR(IF(VLOOKUP('Xlookup set'!$S731,'Xlookup set'!$A$1:$R$1239,9,FALSE)=0,"",VLOOKUP('Xlookup set'!$S731,'Xlookup set'!$A$1:$R$1239,9,FALSE)),"")</f>
        <v/>
      </c>
      <c r="I731" t="str">
        <f>IFERROR(IF(VLOOKUP('Xlookup set'!$S731,'Xlookup set'!$A$1:$R$1239,10,FALSE)=0,"",VLOOKUP('Xlookup set'!$S731,'Xlookup set'!$A$1:$R$1239,10,FALSE)),"")</f>
        <v/>
      </c>
      <c r="J731" t="str">
        <f>IFERROR(IF(VLOOKUP('Xlookup set'!$S770,'Xlookup set'!$A$1:$R$1239,11,FALSE)=0,"",VLOOKUP('Xlookup set'!$S770,'Xlookup set'!$A$1:$R$1239,11,FALSE)),"")</f>
        <v/>
      </c>
      <c r="K731" t="str">
        <f>IFERROR(IF(VLOOKUP('Xlookup set'!$S770,'Xlookup set'!$A$1:$R$1239,12,FALSE)=0,"",VLOOKUP('Xlookup set'!$S770,'Xlookup set'!$A$1:$R$1239,12,FALSE)),"")</f>
        <v/>
      </c>
      <c r="L731" t="str">
        <f>IFERROR(IF(VLOOKUP('Xlookup set'!$S770,'Xlookup set'!$A$1:$R$1239,13,FALSE)=0,"",VLOOKUP('Xlookup set'!$S770,'Xlookup set'!$A$1:$R$1239,13,FALSE)),"")</f>
        <v/>
      </c>
      <c r="M731" t="str">
        <f>IFERROR(IF(VLOOKUP('Xlookup set'!$S770,'Xlookup set'!$A$1:$R$1239,14,FALSE)=0,"",VLOOKUP('Xlookup set'!$S770,'Xlookup set'!$A$1:$R$1239,14,FALSE)),"")</f>
        <v/>
      </c>
      <c r="N731" t="str">
        <f>IFERROR(IF(VLOOKUP('Xlookup set'!$S770,'Xlookup set'!$A$1:$R$1239,15,FALSE)=0,"",VLOOKUP('Xlookup set'!$S770,'Xlookup set'!$A$1:$R$1239,15,FALSE)),"")</f>
        <v/>
      </c>
      <c r="O731" t="str">
        <f>IFERROR(IF(VLOOKUP('Xlookup set'!$S770,'Xlookup set'!$A$1:$R$1239,16,FALSE)=0,"",VLOOKUP('Xlookup set'!$S770,'Xlookup set'!$A$1:$R$1239,16,FALSE)),"")</f>
        <v/>
      </c>
      <c r="P731" t="str">
        <f t="array" aca="1" ref="P731" ca="1">IFERROR(Y2IF(VLOOKUP('Xlookup set'!$S770,'Xlookup set'!$A$1:$R$1239,17,FALSE)=0,"",VLOOKUP('Xlookup set'!$S770,'Xlookup set'!$A$1:$R$1239,17,FALSE)),"")</f>
        <v/>
      </c>
      <c r="Q731" t="str">
        <f>IFERROR(IF(VLOOKUP('Xlookup set'!$S770,'Xlookup set'!$A$1:$R$1239,18,FALSE)=0,"",VLOOKUP('Xlookup set'!$S770,'Xlookup set'!$A$1:$R$1239,18,FALSE)),"")</f>
        <v/>
      </c>
    </row>
    <row r="732" spans="1:17">
      <c r="A732" t="str">
        <f>IFERROR(VLOOKUP('Xlookup set'!$S732,'Xlookup set'!$A$1:$R$1239,2,FALSE),"")</f>
        <v/>
      </c>
      <c r="B732" t="str">
        <f>IF(I732&lt;&gt;"",ドッグキャリー!$I$2,"")</f>
        <v/>
      </c>
      <c r="C732" t="str">
        <f t="shared" si="24"/>
        <v/>
      </c>
      <c r="D732" t="str">
        <f t="shared" si="25"/>
        <v/>
      </c>
      <c r="H732" s="74" t="str">
        <f>IFERROR(IF(VLOOKUP('Xlookup set'!$S732,'Xlookup set'!$A$1:$R$1239,9,FALSE)=0,"",VLOOKUP('Xlookup set'!$S732,'Xlookup set'!$A$1:$R$1239,9,FALSE)),"")</f>
        <v/>
      </c>
      <c r="I732" t="str">
        <f>IFERROR(IF(VLOOKUP('Xlookup set'!$S732,'Xlookup set'!$A$1:$R$1239,10,FALSE)=0,"",VLOOKUP('Xlookup set'!$S732,'Xlookup set'!$A$1:$R$1239,10,FALSE)),"")</f>
        <v/>
      </c>
      <c r="J732" t="str">
        <f>IFERROR(IF(VLOOKUP('Xlookup set'!$S771,'Xlookup set'!$A$1:$R$1239,11,FALSE)=0,"",VLOOKUP('Xlookup set'!$S771,'Xlookup set'!$A$1:$R$1239,11,FALSE)),"")</f>
        <v/>
      </c>
      <c r="K732" t="str">
        <f>IFERROR(IF(VLOOKUP('Xlookup set'!$S771,'Xlookup set'!$A$1:$R$1239,12,FALSE)=0,"",VLOOKUP('Xlookup set'!$S771,'Xlookup set'!$A$1:$R$1239,12,FALSE)),"")</f>
        <v/>
      </c>
      <c r="L732" t="str">
        <f>IFERROR(IF(VLOOKUP('Xlookup set'!$S771,'Xlookup set'!$A$1:$R$1239,13,FALSE)=0,"",VLOOKUP('Xlookup set'!$S771,'Xlookup set'!$A$1:$R$1239,13,FALSE)),"")</f>
        <v/>
      </c>
      <c r="M732" t="str">
        <f>IFERROR(IF(VLOOKUP('Xlookup set'!$S771,'Xlookup set'!$A$1:$R$1239,14,FALSE)=0,"",VLOOKUP('Xlookup set'!$S771,'Xlookup set'!$A$1:$R$1239,14,FALSE)),"")</f>
        <v/>
      </c>
      <c r="N732" t="str">
        <f>IFERROR(IF(VLOOKUP('Xlookup set'!$S771,'Xlookup set'!$A$1:$R$1239,15,FALSE)=0,"",VLOOKUP('Xlookup set'!$S771,'Xlookup set'!$A$1:$R$1239,15,FALSE)),"")</f>
        <v/>
      </c>
      <c r="O732" t="str">
        <f>IFERROR(IF(VLOOKUP('Xlookup set'!$S771,'Xlookup set'!$A$1:$R$1239,16,FALSE)=0,"",VLOOKUP('Xlookup set'!$S771,'Xlookup set'!$A$1:$R$1239,16,FALSE)),"")</f>
        <v/>
      </c>
      <c r="P732" t="str">
        <f t="array" aca="1" ref="P732" ca="1">IFERROR(Y2IF(VLOOKUP('Xlookup set'!$S771,'Xlookup set'!$A$1:$R$1239,17,FALSE)=0,"",VLOOKUP('Xlookup set'!$S771,'Xlookup set'!$A$1:$R$1239,17,FALSE)),"")</f>
        <v/>
      </c>
      <c r="Q732" t="str">
        <f>IFERROR(IF(VLOOKUP('Xlookup set'!$S771,'Xlookup set'!$A$1:$R$1239,18,FALSE)=0,"",VLOOKUP('Xlookup set'!$S771,'Xlookup set'!$A$1:$R$1239,18,FALSE)),"")</f>
        <v/>
      </c>
    </row>
    <row r="733" spans="1:17">
      <c r="A733" t="str">
        <f>IFERROR(VLOOKUP('Xlookup set'!$S733,'Xlookup set'!$A$1:$R$1239,2,FALSE),"")</f>
        <v/>
      </c>
      <c r="B733" t="str">
        <f>IF(I733&lt;&gt;"",ドッグキャリー!$I$2,"")</f>
        <v/>
      </c>
      <c r="C733" t="str">
        <f t="shared" si="24"/>
        <v/>
      </c>
      <c r="D733" t="str">
        <f t="shared" si="25"/>
        <v/>
      </c>
      <c r="H733" s="74" t="str">
        <f>IFERROR(IF(VLOOKUP('Xlookup set'!$S733,'Xlookup set'!$A$1:$R$1239,9,FALSE)=0,"",VLOOKUP('Xlookup set'!$S733,'Xlookup set'!$A$1:$R$1239,9,FALSE)),"")</f>
        <v/>
      </c>
      <c r="I733" t="str">
        <f>IFERROR(IF(VLOOKUP('Xlookup set'!$S733,'Xlookup set'!$A$1:$R$1239,10,FALSE)=0,"",VLOOKUP('Xlookup set'!$S733,'Xlookup set'!$A$1:$R$1239,10,FALSE)),"")</f>
        <v/>
      </c>
      <c r="J733" t="str">
        <f>IFERROR(IF(VLOOKUP('Xlookup set'!$S772,'Xlookup set'!$A$1:$R$1239,11,FALSE)=0,"",VLOOKUP('Xlookup set'!$S772,'Xlookup set'!$A$1:$R$1239,11,FALSE)),"")</f>
        <v/>
      </c>
      <c r="K733" t="str">
        <f>IFERROR(IF(VLOOKUP('Xlookup set'!$S772,'Xlookup set'!$A$1:$R$1239,12,FALSE)=0,"",VLOOKUP('Xlookup set'!$S772,'Xlookup set'!$A$1:$R$1239,12,FALSE)),"")</f>
        <v/>
      </c>
      <c r="L733" t="str">
        <f>IFERROR(IF(VLOOKUP('Xlookup set'!$S772,'Xlookup set'!$A$1:$R$1239,13,FALSE)=0,"",VLOOKUP('Xlookup set'!$S772,'Xlookup set'!$A$1:$R$1239,13,FALSE)),"")</f>
        <v/>
      </c>
      <c r="M733" t="str">
        <f>IFERROR(IF(VLOOKUP('Xlookup set'!$S772,'Xlookup set'!$A$1:$R$1239,14,FALSE)=0,"",VLOOKUP('Xlookup set'!$S772,'Xlookup set'!$A$1:$R$1239,14,FALSE)),"")</f>
        <v/>
      </c>
      <c r="N733" t="str">
        <f>IFERROR(IF(VLOOKUP('Xlookup set'!$S772,'Xlookup set'!$A$1:$R$1239,15,FALSE)=0,"",VLOOKUP('Xlookup set'!$S772,'Xlookup set'!$A$1:$R$1239,15,FALSE)),"")</f>
        <v/>
      </c>
      <c r="O733" t="str">
        <f>IFERROR(IF(VLOOKUP('Xlookup set'!$S772,'Xlookup set'!$A$1:$R$1239,16,FALSE)=0,"",VLOOKUP('Xlookup set'!$S772,'Xlookup set'!$A$1:$R$1239,16,FALSE)),"")</f>
        <v/>
      </c>
      <c r="P733" t="str">
        <f t="array" aca="1" ref="P733" ca="1">IFERROR(Y2IF(VLOOKUP('Xlookup set'!$S772,'Xlookup set'!$A$1:$R$1239,17,FALSE)=0,"",VLOOKUP('Xlookup set'!$S772,'Xlookup set'!$A$1:$R$1239,17,FALSE)),"")</f>
        <v/>
      </c>
      <c r="Q733" t="str">
        <f>IFERROR(IF(VLOOKUP('Xlookup set'!$S772,'Xlookup set'!$A$1:$R$1239,18,FALSE)=0,"",VLOOKUP('Xlookup set'!$S772,'Xlookup set'!$A$1:$R$1239,18,FALSE)),"")</f>
        <v/>
      </c>
    </row>
    <row r="734" spans="1:17">
      <c r="A734" t="str">
        <f>IFERROR(VLOOKUP('Xlookup set'!$S734,'Xlookup set'!$A$1:$R$1239,2,FALSE),"")</f>
        <v/>
      </c>
      <c r="B734" t="str">
        <f>IF(I734&lt;&gt;"",ドッグキャリー!$I$2,"")</f>
        <v/>
      </c>
      <c r="C734" t="str">
        <f t="shared" si="24"/>
        <v/>
      </c>
      <c r="D734" t="str">
        <f t="shared" si="25"/>
        <v/>
      </c>
      <c r="H734" s="74" t="str">
        <f>IFERROR(IF(VLOOKUP('Xlookup set'!$S734,'Xlookup set'!$A$1:$R$1239,9,FALSE)=0,"",VLOOKUP('Xlookup set'!$S734,'Xlookup set'!$A$1:$R$1239,9,FALSE)),"")</f>
        <v/>
      </c>
      <c r="I734" t="str">
        <f>IFERROR(IF(VLOOKUP('Xlookup set'!$S734,'Xlookup set'!$A$1:$R$1239,10,FALSE)=0,"",VLOOKUP('Xlookup set'!$S734,'Xlookup set'!$A$1:$R$1239,10,FALSE)),"")</f>
        <v/>
      </c>
      <c r="J734" t="str">
        <f>IFERROR(IF(VLOOKUP('Xlookup set'!$S773,'Xlookup set'!$A$1:$R$1239,11,FALSE)=0,"",VLOOKUP('Xlookup set'!$S773,'Xlookup set'!$A$1:$R$1239,11,FALSE)),"")</f>
        <v/>
      </c>
      <c r="K734" t="str">
        <f>IFERROR(IF(VLOOKUP('Xlookup set'!$S773,'Xlookup set'!$A$1:$R$1239,12,FALSE)=0,"",VLOOKUP('Xlookup set'!$S773,'Xlookup set'!$A$1:$R$1239,12,FALSE)),"")</f>
        <v/>
      </c>
      <c r="L734" t="str">
        <f>IFERROR(IF(VLOOKUP('Xlookup set'!$S773,'Xlookup set'!$A$1:$R$1239,13,FALSE)=0,"",VLOOKUP('Xlookup set'!$S773,'Xlookup set'!$A$1:$R$1239,13,FALSE)),"")</f>
        <v/>
      </c>
      <c r="M734" t="str">
        <f>IFERROR(IF(VLOOKUP('Xlookup set'!$S773,'Xlookup set'!$A$1:$R$1239,14,FALSE)=0,"",VLOOKUP('Xlookup set'!$S773,'Xlookup set'!$A$1:$R$1239,14,FALSE)),"")</f>
        <v/>
      </c>
      <c r="N734" t="str">
        <f>IFERROR(IF(VLOOKUP('Xlookup set'!$S773,'Xlookup set'!$A$1:$R$1239,15,FALSE)=0,"",VLOOKUP('Xlookup set'!$S773,'Xlookup set'!$A$1:$R$1239,15,FALSE)),"")</f>
        <v/>
      </c>
      <c r="O734" t="str">
        <f>IFERROR(IF(VLOOKUP('Xlookup set'!$S773,'Xlookup set'!$A$1:$R$1239,16,FALSE)=0,"",VLOOKUP('Xlookup set'!$S773,'Xlookup set'!$A$1:$R$1239,16,FALSE)),"")</f>
        <v/>
      </c>
      <c r="P734" t="str">
        <f t="array" aca="1" ref="P734" ca="1">IFERROR(Y2IF(VLOOKUP('Xlookup set'!$S773,'Xlookup set'!$A$1:$R$1239,17,FALSE)=0,"",VLOOKUP('Xlookup set'!$S773,'Xlookup set'!$A$1:$R$1239,17,FALSE)),"")</f>
        <v/>
      </c>
      <c r="Q734" t="str">
        <f>IFERROR(IF(VLOOKUP('Xlookup set'!$S773,'Xlookup set'!$A$1:$R$1239,18,FALSE)=0,"",VLOOKUP('Xlookup set'!$S773,'Xlookup set'!$A$1:$R$1239,18,FALSE)),"")</f>
        <v/>
      </c>
    </row>
    <row r="735" spans="1:17">
      <c r="A735" t="str">
        <f>IFERROR(VLOOKUP('Xlookup set'!$S735,'Xlookup set'!$A$1:$R$1239,2,FALSE),"")</f>
        <v/>
      </c>
      <c r="B735" t="str">
        <f>IF(I735&lt;&gt;"",ドッグキャリー!$I$2,"")</f>
        <v/>
      </c>
      <c r="C735" t="str">
        <f t="shared" si="24"/>
        <v/>
      </c>
      <c r="D735" t="str">
        <f t="shared" si="25"/>
        <v/>
      </c>
      <c r="H735" s="74" t="str">
        <f>IFERROR(IF(VLOOKUP('Xlookup set'!$S735,'Xlookup set'!$A$1:$R$1239,9,FALSE)=0,"",VLOOKUP('Xlookup set'!$S735,'Xlookup set'!$A$1:$R$1239,9,FALSE)),"")</f>
        <v/>
      </c>
      <c r="I735" t="str">
        <f>IFERROR(IF(VLOOKUP('Xlookup set'!$S735,'Xlookup set'!$A$1:$R$1239,10,FALSE)=0,"",VLOOKUP('Xlookup set'!$S735,'Xlookup set'!$A$1:$R$1239,10,FALSE)),"")</f>
        <v/>
      </c>
      <c r="J735" t="str">
        <f>IFERROR(IF(VLOOKUP('Xlookup set'!$S774,'Xlookup set'!$A$1:$R$1239,11,FALSE)=0,"",VLOOKUP('Xlookup set'!$S774,'Xlookup set'!$A$1:$R$1239,11,FALSE)),"")</f>
        <v/>
      </c>
      <c r="K735" t="str">
        <f>IFERROR(IF(VLOOKUP('Xlookup set'!$S774,'Xlookup set'!$A$1:$R$1239,12,FALSE)=0,"",VLOOKUP('Xlookup set'!$S774,'Xlookup set'!$A$1:$R$1239,12,FALSE)),"")</f>
        <v/>
      </c>
      <c r="L735" t="str">
        <f>IFERROR(IF(VLOOKUP('Xlookup set'!$S774,'Xlookup set'!$A$1:$R$1239,13,FALSE)=0,"",VLOOKUP('Xlookup set'!$S774,'Xlookup set'!$A$1:$R$1239,13,FALSE)),"")</f>
        <v/>
      </c>
      <c r="M735" t="str">
        <f>IFERROR(IF(VLOOKUP('Xlookup set'!$S774,'Xlookup set'!$A$1:$R$1239,14,FALSE)=0,"",VLOOKUP('Xlookup set'!$S774,'Xlookup set'!$A$1:$R$1239,14,FALSE)),"")</f>
        <v/>
      </c>
      <c r="N735" t="str">
        <f>IFERROR(IF(VLOOKUP('Xlookup set'!$S774,'Xlookup set'!$A$1:$R$1239,15,FALSE)=0,"",VLOOKUP('Xlookup set'!$S774,'Xlookup set'!$A$1:$R$1239,15,FALSE)),"")</f>
        <v/>
      </c>
      <c r="O735" t="str">
        <f>IFERROR(IF(VLOOKUP('Xlookup set'!$S774,'Xlookup set'!$A$1:$R$1239,16,FALSE)=0,"",VLOOKUP('Xlookup set'!$S774,'Xlookup set'!$A$1:$R$1239,16,FALSE)),"")</f>
        <v/>
      </c>
      <c r="P735" t="str">
        <f t="array" aca="1" ref="P735" ca="1">IFERROR(Y2IF(VLOOKUP('Xlookup set'!$S774,'Xlookup set'!$A$1:$R$1239,17,FALSE)=0,"",VLOOKUP('Xlookup set'!$S774,'Xlookup set'!$A$1:$R$1239,17,FALSE)),"")</f>
        <v/>
      </c>
      <c r="Q735" t="str">
        <f>IFERROR(IF(VLOOKUP('Xlookup set'!$S774,'Xlookup set'!$A$1:$R$1239,18,FALSE)=0,"",VLOOKUP('Xlookup set'!$S774,'Xlookup set'!$A$1:$R$1239,18,FALSE)),"")</f>
        <v/>
      </c>
    </row>
    <row r="736" spans="1:17">
      <c r="A736" t="str">
        <f>IFERROR(VLOOKUP('Xlookup set'!$S736,'Xlookup set'!$A$1:$R$1239,2,FALSE),"")</f>
        <v/>
      </c>
      <c r="B736" t="str">
        <f>IF(I736&lt;&gt;"",ドッグキャリー!$I$2,"")</f>
        <v/>
      </c>
      <c r="C736" t="str">
        <f t="shared" si="24"/>
        <v/>
      </c>
      <c r="D736" t="str">
        <f t="shared" si="25"/>
        <v/>
      </c>
      <c r="H736" s="74" t="str">
        <f>IFERROR(IF(VLOOKUP('Xlookup set'!$S736,'Xlookup set'!$A$1:$R$1239,9,FALSE)=0,"",VLOOKUP('Xlookup set'!$S736,'Xlookup set'!$A$1:$R$1239,9,FALSE)),"")</f>
        <v/>
      </c>
      <c r="I736" t="str">
        <f>IFERROR(IF(VLOOKUP('Xlookup set'!$S736,'Xlookup set'!$A$1:$R$1239,10,FALSE)=0,"",VLOOKUP('Xlookup set'!$S736,'Xlookup set'!$A$1:$R$1239,10,FALSE)),"")</f>
        <v/>
      </c>
      <c r="J736" t="str">
        <f>IFERROR(IF(VLOOKUP('Xlookup set'!$S775,'Xlookup set'!$A$1:$R$1239,11,FALSE)=0,"",VLOOKUP('Xlookup set'!$S775,'Xlookup set'!$A$1:$R$1239,11,FALSE)),"")</f>
        <v/>
      </c>
      <c r="K736" t="str">
        <f>IFERROR(IF(VLOOKUP('Xlookup set'!$S775,'Xlookup set'!$A$1:$R$1239,12,FALSE)=0,"",VLOOKUP('Xlookup set'!$S775,'Xlookup set'!$A$1:$R$1239,12,FALSE)),"")</f>
        <v/>
      </c>
      <c r="L736" t="str">
        <f>IFERROR(IF(VLOOKUP('Xlookup set'!$S775,'Xlookup set'!$A$1:$R$1239,13,FALSE)=0,"",VLOOKUP('Xlookup set'!$S775,'Xlookup set'!$A$1:$R$1239,13,FALSE)),"")</f>
        <v/>
      </c>
      <c r="M736" t="str">
        <f>IFERROR(IF(VLOOKUP('Xlookup set'!$S775,'Xlookup set'!$A$1:$R$1239,14,FALSE)=0,"",VLOOKUP('Xlookup set'!$S775,'Xlookup set'!$A$1:$R$1239,14,FALSE)),"")</f>
        <v/>
      </c>
      <c r="N736" t="str">
        <f>IFERROR(IF(VLOOKUP('Xlookup set'!$S775,'Xlookup set'!$A$1:$R$1239,15,FALSE)=0,"",VLOOKUP('Xlookup set'!$S775,'Xlookup set'!$A$1:$R$1239,15,FALSE)),"")</f>
        <v/>
      </c>
      <c r="O736" t="str">
        <f>IFERROR(IF(VLOOKUP('Xlookup set'!$S775,'Xlookup set'!$A$1:$R$1239,16,FALSE)=0,"",VLOOKUP('Xlookup set'!$S775,'Xlookup set'!$A$1:$R$1239,16,FALSE)),"")</f>
        <v/>
      </c>
      <c r="P736" t="str">
        <f t="array" aca="1" ref="P736" ca="1">IFERROR(Y2IF(VLOOKUP('Xlookup set'!$S775,'Xlookup set'!$A$1:$R$1239,17,FALSE)=0,"",VLOOKUP('Xlookup set'!$S775,'Xlookup set'!$A$1:$R$1239,17,FALSE)),"")</f>
        <v/>
      </c>
      <c r="Q736" t="str">
        <f>IFERROR(IF(VLOOKUP('Xlookup set'!$S775,'Xlookup set'!$A$1:$R$1239,18,FALSE)=0,"",VLOOKUP('Xlookup set'!$S775,'Xlookup set'!$A$1:$R$1239,18,FALSE)),"")</f>
        <v/>
      </c>
    </row>
    <row r="737" spans="1:17">
      <c r="A737" t="str">
        <f>IFERROR(VLOOKUP('Xlookup set'!$S737,'Xlookup set'!$A$1:$R$1239,2,FALSE),"")</f>
        <v/>
      </c>
      <c r="B737" t="str">
        <f>IF(I737&lt;&gt;"",ドッグキャリー!$I$2,"")</f>
        <v/>
      </c>
      <c r="C737" t="str">
        <f t="shared" si="24"/>
        <v/>
      </c>
      <c r="D737" t="str">
        <f t="shared" si="25"/>
        <v/>
      </c>
      <c r="H737" s="74" t="str">
        <f>IFERROR(IF(VLOOKUP('Xlookup set'!$S737,'Xlookup set'!$A$1:$R$1239,9,FALSE)=0,"",VLOOKUP('Xlookup set'!$S737,'Xlookup set'!$A$1:$R$1239,9,FALSE)),"")</f>
        <v/>
      </c>
      <c r="I737" t="str">
        <f>IFERROR(IF(VLOOKUP('Xlookup set'!$S737,'Xlookup set'!$A$1:$R$1239,10,FALSE)=0,"",VLOOKUP('Xlookup set'!$S737,'Xlookup set'!$A$1:$R$1239,10,FALSE)),"")</f>
        <v/>
      </c>
      <c r="J737" t="str">
        <f>IFERROR(IF(VLOOKUP('Xlookup set'!$S776,'Xlookup set'!$A$1:$R$1239,11,FALSE)=0,"",VLOOKUP('Xlookup set'!$S776,'Xlookup set'!$A$1:$R$1239,11,FALSE)),"")</f>
        <v/>
      </c>
      <c r="K737" t="str">
        <f>IFERROR(IF(VLOOKUP('Xlookup set'!$S776,'Xlookup set'!$A$1:$R$1239,12,FALSE)=0,"",VLOOKUP('Xlookup set'!$S776,'Xlookup set'!$A$1:$R$1239,12,FALSE)),"")</f>
        <v/>
      </c>
      <c r="L737" t="str">
        <f>IFERROR(IF(VLOOKUP('Xlookup set'!$S776,'Xlookup set'!$A$1:$R$1239,13,FALSE)=0,"",VLOOKUP('Xlookup set'!$S776,'Xlookup set'!$A$1:$R$1239,13,FALSE)),"")</f>
        <v/>
      </c>
      <c r="M737" t="str">
        <f>IFERROR(IF(VLOOKUP('Xlookup set'!$S776,'Xlookup set'!$A$1:$R$1239,14,FALSE)=0,"",VLOOKUP('Xlookup set'!$S776,'Xlookup set'!$A$1:$R$1239,14,FALSE)),"")</f>
        <v/>
      </c>
      <c r="N737" t="str">
        <f>IFERROR(IF(VLOOKUP('Xlookup set'!$S776,'Xlookup set'!$A$1:$R$1239,15,FALSE)=0,"",VLOOKUP('Xlookup set'!$S776,'Xlookup set'!$A$1:$R$1239,15,FALSE)),"")</f>
        <v/>
      </c>
      <c r="O737" t="str">
        <f>IFERROR(IF(VLOOKUP('Xlookup set'!$S776,'Xlookup set'!$A$1:$R$1239,16,FALSE)=0,"",VLOOKUP('Xlookup set'!$S776,'Xlookup set'!$A$1:$R$1239,16,FALSE)),"")</f>
        <v/>
      </c>
      <c r="P737" t="str">
        <f t="array" aca="1" ref="P737" ca="1">IFERROR(Y2IF(VLOOKUP('Xlookup set'!$S776,'Xlookup set'!$A$1:$R$1239,17,FALSE)=0,"",VLOOKUP('Xlookup set'!$S776,'Xlookup set'!$A$1:$R$1239,17,FALSE)),"")</f>
        <v/>
      </c>
      <c r="Q737" t="str">
        <f>IFERROR(IF(VLOOKUP('Xlookup set'!$S776,'Xlookup set'!$A$1:$R$1239,18,FALSE)=0,"",VLOOKUP('Xlookup set'!$S776,'Xlookup set'!$A$1:$R$1239,18,FALSE)),"")</f>
        <v/>
      </c>
    </row>
    <row r="738" spans="1:17">
      <c r="A738" t="str">
        <f>IFERROR(VLOOKUP('Xlookup set'!$S738,'Xlookup set'!$A$1:$R$1239,2,FALSE),"")</f>
        <v/>
      </c>
      <c r="B738" t="str">
        <f>IF(I738&lt;&gt;"",ドッグキャリー!$I$2,"")</f>
        <v/>
      </c>
      <c r="C738" t="str">
        <f t="shared" si="24"/>
        <v/>
      </c>
      <c r="D738" t="str">
        <f t="shared" si="25"/>
        <v/>
      </c>
      <c r="H738" s="74" t="str">
        <f>IFERROR(IF(VLOOKUP('Xlookup set'!$S738,'Xlookup set'!$A$1:$R$1239,9,FALSE)=0,"",VLOOKUP('Xlookup set'!$S738,'Xlookup set'!$A$1:$R$1239,9,FALSE)),"")</f>
        <v/>
      </c>
      <c r="I738" t="str">
        <f>IFERROR(IF(VLOOKUP('Xlookup set'!$S738,'Xlookup set'!$A$1:$R$1239,10,FALSE)=0,"",VLOOKUP('Xlookup set'!$S738,'Xlookup set'!$A$1:$R$1239,10,FALSE)),"")</f>
        <v/>
      </c>
      <c r="J738" t="str">
        <f>IFERROR(IF(VLOOKUP('Xlookup set'!$S777,'Xlookup set'!$A$1:$R$1239,11,FALSE)=0,"",VLOOKUP('Xlookup set'!$S777,'Xlookup set'!$A$1:$R$1239,11,FALSE)),"")</f>
        <v/>
      </c>
      <c r="K738" t="str">
        <f>IFERROR(IF(VLOOKUP('Xlookup set'!$S777,'Xlookup set'!$A$1:$R$1239,12,FALSE)=0,"",VLOOKUP('Xlookup set'!$S777,'Xlookup set'!$A$1:$R$1239,12,FALSE)),"")</f>
        <v/>
      </c>
      <c r="L738" t="str">
        <f>IFERROR(IF(VLOOKUP('Xlookup set'!$S777,'Xlookup set'!$A$1:$R$1239,13,FALSE)=0,"",VLOOKUP('Xlookup set'!$S777,'Xlookup set'!$A$1:$R$1239,13,FALSE)),"")</f>
        <v/>
      </c>
      <c r="M738" t="str">
        <f>IFERROR(IF(VLOOKUP('Xlookup set'!$S777,'Xlookup set'!$A$1:$R$1239,14,FALSE)=0,"",VLOOKUP('Xlookup set'!$S777,'Xlookup set'!$A$1:$R$1239,14,FALSE)),"")</f>
        <v/>
      </c>
      <c r="N738" t="str">
        <f>IFERROR(IF(VLOOKUP('Xlookup set'!$S777,'Xlookup set'!$A$1:$R$1239,15,FALSE)=0,"",VLOOKUP('Xlookup set'!$S777,'Xlookup set'!$A$1:$R$1239,15,FALSE)),"")</f>
        <v/>
      </c>
      <c r="O738" t="str">
        <f>IFERROR(IF(VLOOKUP('Xlookup set'!$S777,'Xlookup set'!$A$1:$R$1239,16,FALSE)=0,"",VLOOKUP('Xlookup set'!$S777,'Xlookup set'!$A$1:$R$1239,16,FALSE)),"")</f>
        <v/>
      </c>
      <c r="P738" t="str">
        <f t="array" aca="1" ref="P738" ca="1">IFERROR(Y2IF(VLOOKUP('Xlookup set'!$S777,'Xlookup set'!$A$1:$R$1239,17,FALSE)=0,"",VLOOKUP('Xlookup set'!$S777,'Xlookup set'!$A$1:$R$1239,17,FALSE)),"")</f>
        <v/>
      </c>
      <c r="Q738" t="str">
        <f>IFERROR(IF(VLOOKUP('Xlookup set'!$S777,'Xlookup set'!$A$1:$R$1239,18,FALSE)=0,"",VLOOKUP('Xlookup set'!$S777,'Xlookup set'!$A$1:$R$1239,18,FALSE)),"")</f>
        <v/>
      </c>
    </row>
    <row r="739" spans="1:17">
      <c r="A739" t="str">
        <f>IFERROR(VLOOKUP('Xlookup set'!$S739,'Xlookup set'!$A$1:$R$1239,2,FALSE),"")</f>
        <v/>
      </c>
      <c r="B739" t="str">
        <f>IF(I739&lt;&gt;"",ドッグキャリー!$I$2,"")</f>
        <v/>
      </c>
      <c r="C739" t="str">
        <f t="shared" si="24"/>
        <v/>
      </c>
      <c r="D739" t="str">
        <f t="shared" si="25"/>
        <v/>
      </c>
      <c r="H739" s="74" t="str">
        <f>IFERROR(IF(VLOOKUP('Xlookup set'!$S739,'Xlookup set'!$A$1:$R$1239,9,FALSE)=0,"",VLOOKUP('Xlookup set'!$S739,'Xlookup set'!$A$1:$R$1239,9,FALSE)),"")</f>
        <v/>
      </c>
      <c r="I739" t="str">
        <f>IFERROR(IF(VLOOKUP('Xlookup set'!$S739,'Xlookup set'!$A$1:$R$1239,10,FALSE)=0,"",VLOOKUP('Xlookup set'!$S739,'Xlookup set'!$A$1:$R$1239,10,FALSE)),"")</f>
        <v/>
      </c>
      <c r="J739" t="str">
        <f>IFERROR(IF(VLOOKUP('Xlookup set'!$S778,'Xlookup set'!$A$1:$R$1239,11,FALSE)=0,"",VLOOKUP('Xlookup set'!$S778,'Xlookup set'!$A$1:$R$1239,11,FALSE)),"")</f>
        <v/>
      </c>
      <c r="K739" t="str">
        <f>IFERROR(IF(VLOOKUP('Xlookup set'!$S778,'Xlookup set'!$A$1:$R$1239,12,FALSE)=0,"",VLOOKUP('Xlookup set'!$S778,'Xlookup set'!$A$1:$R$1239,12,FALSE)),"")</f>
        <v/>
      </c>
      <c r="L739" t="str">
        <f>IFERROR(IF(VLOOKUP('Xlookup set'!$S778,'Xlookup set'!$A$1:$R$1239,13,FALSE)=0,"",VLOOKUP('Xlookup set'!$S778,'Xlookup set'!$A$1:$R$1239,13,FALSE)),"")</f>
        <v/>
      </c>
      <c r="M739" t="str">
        <f>IFERROR(IF(VLOOKUP('Xlookup set'!$S778,'Xlookup set'!$A$1:$R$1239,14,FALSE)=0,"",VLOOKUP('Xlookup set'!$S778,'Xlookup set'!$A$1:$R$1239,14,FALSE)),"")</f>
        <v/>
      </c>
      <c r="N739" t="str">
        <f>IFERROR(IF(VLOOKUP('Xlookup set'!$S778,'Xlookup set'!$A$1:$R$1239,15,FALSE)=0,"",VLOOKUP('Xlookup set'!$S778,'Xlookup set'!$A$1:$R$1239,15,FALSE)),"")</f>
        <v/>
      </c>
      <c r="O739" t="str">
        <f>IFERROR(IF(VLOOKUP('Xlookup set'!$S778,'Xlookup set'!$A$1:$R$1239,16,FALSE)=0,"",VLOOKUP('Xlookup set'!$S778,'Xlookup set'!$A$1:$R$1239,16,FALSE)),"")</f>
        <v/>
      </c>
      <c r="P739" t="str">
        <f t="array" aca="1" ref="P739" ca="1">IFERROR(Y2IF(VLOOKUP('Xlookup set'!$S778,'Xlookup set'!$A$1:$R$1239,17,FALSE)=0,"",VLOOKUP('Xlookup set'!$S778,'Xlookup set'!$A$1:$R$1239,17,FALSE)),"")</f>
        <v/>
      </c>
      <c r="Q739" t="str">
        <f>IFERROR(IF(VLOOKUP('Xlookup set'!$S778,'Xlookup set'!$A$1:$R$1239,18,FALSE)=0,"",VLOOKUP('Xlookup set'!$S778,'Xlookup set'!$A$1:$R$1239,18,FALSE)),"")</f>
        <v/>
      </c>
    </row>
    <row r="740" spans="1:17">
      <c r="A740" t="str">
        <f>IFERROR(VLOOKUP('Xlookup set'!$S740,'Xlookup set'!$A$1:$R$1239,2,FALSE),"")</f>
        <v/>
      </c>
      <c r="B740" t="str">
        <f>IF(I740&lt;&gt;"",ドッグキャリー!$I$2,"")</f>
        <v/>
      </c>
      <c r="C740" t="str">
        <f t="shared" si="24"/>
        <v/>
      </c>
      <c r="D740" t="str">
        <f t="shared" si="25"/>
        <v/>
      </c>
      <c r="H740" s="74" t="str">
        <f>IFERROR(IF(VLOOKUP('Xlookup set'!$S740,'Xlookup set'!$A$1:$R$1239,9,FALSE)=0,"",VLOOKUP('Xlookup set'!$S740,'Xlookup set'!$A$1:$R$1239,9,FALSE)),"")</f>
        <v/>
      </c>
      <c r="I740" t="str">
        <f>IFERROR(IF(VLOOKUP('Xlookup set'!$S740,'Xlookup set'!$A$1:$R$1239,10,FALSE)=0,"",VLOOKUP('Xlookup set'!$S740,'Xlookup set'!$A$1:$R$1239,10,FALSE)),"")</f>
        <v/>
      </c>
      <c r="J740" t="str">
        <f>IFERROR(IF(VLOOKUP('Xlookup set'!$S779,'Xlookup set'!$A$1:$R$1239,11,FALSE)=0,"",VLOOKUP('Xlookup set'!$S779,'Xlookup set'!$A$1:$R$1239,11,FALSE)),"")</f>
        <v/>
      </c>
      <c r="K740" t="str">
        <f>IFERROR(IF(VLOOKUP('Xlookup set'!$S779,'Xlookup set'!$A$1:$R$1239,12,FALSE)=0,"",VLOOKUP('Xlookup set'!$S779,'Xlookup set'!$A$1:$R$1239,12,FALSE)),"")</f>
        <v/>
      </c>
      <c r="L740" t="str">
        <f>IFERROR(IF(VLOOKUP('Xlookup set'!$S779,'Xlookup set'!$A$1:$R$1239,13,FALSE)=0,"",VLOOKUP('Xlookup set'!$S779,'Xlookup set'!$A$1:$R$1239,13,FALSE)),"")</f>
        <v/>
      </c>
      <c r="M740" t="str">
        <f>IFERROR(IF(VLOOKUP('Xlookup set'!$S779,'Xlookup set'!$A$1:$R$1239,14,FALSE)=0,"",VLOOKUP('Xlookup set'!$S779,'Xlookup set'!$A$1:$R$1239,14,FALSE)),"")</f>
        <v/>
      </c>
      <c r="N740" t="str">
        <f>IFERROR(IF(VLOOKUP('Xlookup set'!$S779,'Xlookup set'!$A$1:$R$1239,15,FALSE)=0,"",VLOOKUP('Xlookup set'!$S779,'Xlookup set'!$A$1:$R$1239,15,FALSE)),"")</f>
        <v/>
      </c>
      <c r="O740" t="str">
        <f>IFERROR(IF(VLOOKUP('Xlookup set'!$S779,'Xlookup set'!$A$1:$R$1239,16,FALSE)=0,"",VLOOKUP('Xlookup set'!$S779,'Xlookup set'!$A$1:$R$1239,16,FALSE)),"")</f>
        <v/>
      </c>
      <c r="P740" t="str">
        <f t="array" aca="1" ref="P740" ca="1">IFERROR(Y2IF(VLOOKUP('Xlookup set'!$S779,'Xlookup set'!$A$1:$R$1239,17,FALSE)=0,"",VLOOKUP('Xlookup set'!$S779,'Xlookup set'!$A$1:$R$1239,17,FALSE)),"")</f>
        <v/>
      </c>
      <c r="Q740" t="str">
        <f>IFERROR(IF(VLOOKUP('Xlookup set'!$S779,'Xlookup set'!$A$1:$R$1239,18,FALSE)=0,"",VLOOKUP('Xlookup set'!$S779,'Xlookup set'!$A$1:$R$1239,18,FALSE)),"")</f>
        <v/>
      </c>
    </row>
    <row r="741" spans="1:17">
      <c r="A741" t="str">
        <f>IFERROR(VLOOKUP('Xlookup set'!$S741,'Xlookup set'!$A$1:$R$1239,2,FALSE),"")</f>
        <v/>
      </c>
      <c r="B741" t="str">
        <f>IF(I741&lt;&gt;"",ドッグキャリー!$I$2,"")</f>
        <v/>
      </c>
      <c r="C741" t="str">
        <f t="shared" si="24"/>
        <v/>
      </c>
      <c r="D741" t="str">
        <f t="shared" si="25"/>
        <v/>
      </c>
      <c r="H741" s="74" t="str">
        <f>IFERROR(IF(VLOOKUP('Xlookup set'!$S741,'Xlookup set'!$A$1:$R$1239,9,FALSE)=0,"",VLOOKUP('Xlookup set'!$S741,'Xlookup set'!$A$1:$R$1239,9,FALSE)),"")</f>
        <v/>
      </c>
      <c r="I741" t="str">
        <f>IFERROR(IF(VLOOKUP('Xlookup set'!$S741,'Xlookup set'!$A$1:$R$1239,10,FALSE)=0,"",VLOOKUP('Xlookup set'!$S741,'Xlookup set'!$A$1:$R$1239,10,FALSE)),"")</f>
        <v/>
      </c>
      <c r="J741" t="str">
        <f>IFERROR(IF(VLOOKUP('Xlookup set'!$S780,'Xlookup set'!$A$1:$R$1239,11,FALSE)=0,"",VLOOKUP('Xlookup set'!$S780,'Xlookup set'!$A$1:$R$1239,11,FALSE)),"")</f>
        <v/>
      </c>
      <c r="K741" t="str">
        <f>IFERROR(IF(VLOOKUP('Xlookup set'!$S780,'Xlookup set'!$A$1:$R$1239,12,FALSE)=0,"",VLOOKUP('Xlookup set'!$S780,'Xlookup set'!$A$1:$R$1239,12,FALSE)),"")</f>
        <v/>
      </c>
      <c r="L741" t="str">
        <f>IFERROR(IF(VLOOKUP('Xlookup set'!$S780,'Xlookup set'!$A$1:$R$1239,13,FALSE)=0,"",VLOOKUP('Xlookup set'!$S780,'Xlookup set'!$A$1:$R$1239,13,FALSE)),"")</f>
        <v/>
      </c>
      <c r="M741" t="str">
        <f>IFERROR(IF(VLOOKUP('Xlookup set'!$S780,'Xlookup set'!$A$1:$R$1239,14,FALSE)=0,"",VLOOKUP('Xlookup set'!$S780,'Xlookup set'!$A$1:$R$1239,14,FALSE)),"")</f>
        <v/>
      </c>
      <c r="N741" t="str">
        <f>IFERROR(IF(VLOOKUP('Xlookup set'!$S780,'Xlookup set'!$A$1:$R$1239,15,FALSE)=0,"",VLOOKUP('Xlookup set'!$S780,'Xlookup set'!$A$1:$R$1239,15,FALSE)),"")</f>
        <v/>
      </c>
      <c r="O741" t="str">
        <f>IFERROR(IF(VLOOKUP('Xlookup set'!$S780,'Xlookup set'!$A$1:$R$1239,16,FALSE)=0,"",VLOOKUP('Xlookup set'!$S780,'Xlookup set'!$A$1:$R$1239,16,FALSE)),"")</f>
        <v/>
      </c>
      <c r="P741" t="str">
        <f t="array" aca="1" ref="P741" ca="1">IFERROR(Y2IF(VLOOKUP('Xlookup set'!$S780,'Xlookup set'!$A$1:$R$1239,17,FALSE)=0,"",VLOOKUP('Xlookup set'!$S780,'Xlookup set'!$A$1:$R$1239,17,FALSE)),"")</f>
        <v/>
      </c>
      <c r="Q741" t="str">
        <f>IFERROR(IF(VLOOKUP('Xlookup set'!$S780,'Xlookup set'!$A$1:$R$1239,18,FALSE)=0,"",VLOOKUP('Xlookup set'!$S780,'Xlookup set'!$A$1:$R$1239,18,FALSE)),"")</f>
        <v/>
      </c>
    </row>
    <row r="742" spans="1:17">
      <c r="A742" t="str">
        <f>IFERROR(VLOOKUP('Xlookup set'!$S742,'Xlookup set'!$A$1:$R$1239,2,FALSE),"")</f>
        <v/>
      </c>
      <c r="B742" t="str">
        <f>IF(I742&lt;&gt;"",ドッグキャリー!$I$2,"")</f>
        <v/>
      </c>
      <c r="C742" t="str">
        <f t="shared" si="24"/>
        <v/>
      </c>
      <c r="D742" t="str">
        <f t="shared" si="25"/>
        <v/>
      </c>
      <c r="H742" s="74" t="str">
        <f>IFERROR(IF(VLOOKUP('Xlookup set'!$S742,'Xlookup set'!$A$1:$R$1239,9,FALSE)=0,"",VLOOKUP('Xlookup set'!$S742,'Xlookup set'!$A$1:$R$1239,9,FALSE)),"")</f>
        <v/>
      </c>
      <c r="I742" t="str">
        <f>IFERROR(IF(VLOOKUP('Xlookup set'!$S742,'Xlookup set'!$A$1:$R$1239,10,FALSE)=0,"",VLOOKUP('Xlookup set'!$S742,'Xlookup set'!$A$1:$R$1239,10,FALSE)),"")</f>
        <v/>
      </c>
      <c r="J742" t="str">
        <f>IFERROR(IF(VLOOKUP('Xlookup set'!$S781,'Xlookup set'!$A$1:$R$1239,11,FALSE)=0,"",VLOOKUP('Xlookup set'!$S781,'Xlookup set'!$A$1:$R$1239,11,FALSE)),"")</f>
        <v/>
      </c>
      <c r="K742" t="str">
        <f>IFERROR(IF(VLOOKUP('Xlookup set'!$S781,'Xlookup set'!$A$1:$R$1239,12,FALSE)=0,"",VLOOKUP('Xlookup set'!$S781,'Xlookup set'!$A$1:$R$1239,12,FALSE)),"")</f>
        <v/>
      </c>
      <c r="L742" t="str">
        <f>IFERROR(IF(VLOOKUP('Xlookup set'!$S781,'Xlookup set'!$A$1:$R$1239,13,FALSE)=0,"",VLOOKUP('Xlookup set'!$S781,'Xlookup set'!$A$1:$R$1239,13,FALSE)),"")</f>
        <v/>
      </c>
      <c r="M742" t="str">
        <f>IFERROR(IF(VLOOKUP('Xlookup set'!$S781,'Xlookup set'!$A$1:$R$1239,14,FALSE)=0,"",VLOOKUP('Xlookup set'!$S781,'Xlookup set'!$A$1:$R$1239,14,FALSE)),"")</f>
        <v/>
      </c>
      <c r="N742" t="str">
        <f>IFERROR(IF(VLOOKUP('Xlookup set'!$S781,'Xlookup set'!$A$1:$R$1239,15,FALSE)=0,"",VLOOKUP('Xlookup set'!$S781,'Xlookup set'!$A$1:$R$1239,15,FALSE)),"")</f>
        <v/>
      </c>
      <c r="O742" t="str">
        <f>IFERROR(IF(VLOOKUP('Xlookup set'!$S781,'Xlookup set'!$A$1:$R$1239,16,FALSE)=0,"",VLOOKUP('Xlookup set'!$S781,'Xlookup set'!$A$1:$R$1239,16,FALSE)),"")</f>
        <v/>
      </c>
      <c r="P742" t="str">
        <f t="array" aca="1" ref="P742" ca="1">IFERROR(Y2IF(VLOOKUP('Xlookup set'!$S781,'Xlookup set'!$A$1:$R$1239,17,FALSE)=0,"",VLOOKUP('Xlookup set'!$S781,'Xlookup set'!$A$1:$R$1239,17,FALSE)),"")</f>
        <v/>
      </c>
      <c r="Q742" t="str">
        <f>IFERROR(IF(VLOOKUP('Xlookup set'!$S781,'Xlookup set'!$A$1:$R$1239,18,FALSE)=0,"",VLOOKUP('Xlookup set'!$S781,'Xlookup set'!$A$1:$R$1239,18,FALSE)),"")</f>
        <v/>
      </c>
    </row>
    <row r="743" spans="1:17">
      <c r="A743" t="str">
        <f>IFERROR(VLOOKUP('Xlookup set'!$S743,'Xlookup set'!$A$1:$R$1239,2,FALSE),"")</f>
        <v/>
      </c>
      <c r="B743" t="str">
        <f>IF(I743&lt;&gt;"",ドッグキャリー!$I$2,"")</f>
        <v/>
      </c>
      <c r="C743" t="str">
        <f t="shared" si="24"/>
        <v/>
      </c>
      <c r="D743" t="str">
        <f t="shared" si="25"/>
        <v/>
      </c>
      <c r="H743" s="74" t="str">
        <f>IFERROR(IF(VLOOKUP('Xlookup set'!$S743,'Xlookup set'!$A$1:$R$1239,9,FALSE)=0,"",VLOOKUP('Xlookup set'!$S743,'Xlookup set'!$A$1:$R$1239,9,FALSE)),"")</f>
        <v/>
      </c>
      <c r="I743" t="str">
        <f>IFERROR(IF(VLOOKUP('Xlookup set'!$S743,'Xlookup set'!$A$1:$R$1239,10,FALSE)=0,"",VLOOKUP('Xlookup set'!$S743,'Xlookup set'!$A$1:$R$1239,10,FALSE)),"")</f>
        <v/>
      </c>
      <c r="J743" t="str">
        <f>IFERROR(IF(VLOOKUP('Xlookup set'!$S782,'Xlookup set'!$A$1:$R$1239,11,FALSE)=0,"",VLOOKUP('Xlookup set'!$S782,'Xlookup set'!$A$1:$R$1239,11,FALSE)),"")</f>
        <v/>
      </c>
      <c r="K743" t="str">
        <f>IFERROR(IF(VLOOKUP('Xlookup set'!$S782,'Xlookup set'!$A$1:$R$1239,12,FALSE)=0,"",VLOOKUP('Xlookup set'!$S782,'Xlookup set'!$A$1:$R$1239,12,FALSE)),"")</f>
        <v/>
      </c>
      <c r="L743" t="str">
        <f>IFERROR(IF(VLOOKUP('Xlookup set'!$S782,'Xlookup set'!$A$1:$R$1239,13,FALSE)=0,"",VLOOKUP('Xlookup set'!$S782,'Xlookup set'!$A$1:$R$1239,13,FALSE)),"")</f>
        <v/>
      </c>
      <c r="M743" t="str">
        <f>IFERROR(IF(VLOOKUP('Xlookup set'!$S782,'Xlookup set'!$A$1:$R$1239,14,FALSE)=0,"",VLOOKUP('Xlookup set'!$S782,'Xlookup set'!$A$1:$R$1239,14,FALSE)),"")</f>
        <v/>
      </c>
      <c r="N743" t="str">
        <f>IFERROR(IF(VLOOKUP('Xlookup set'!$S782,'Xlookup set'!$A$1:$R$1239,15,FALSE)=0,"",VLOOKUP('Xlookup set'!$S782,'Xlookup set'!$A$1:$R$1239,15,FALSE)),"")</f>
        <v/>
      </c>
      <c r="O743" t="str">
        <f>IFERROR(IF(VLOOKUP('Xlookup set'!$S782,'Xlookup set'!$A$1:$R$1239,16,FALSE)=0,"",VLOOKUP('Xlookup set'!$S782,'Xlookup set'!$A$1:$R$1239,16,FALSE)),"")</f>
        <v/>
      </c>
      <c r="P743" t="str">
        <f t="array" aca="1" ref="P743" ca="1">IFERROR(Y2IF(VLOOKUP('Xlookup set'!$S782,'Xlookup set'!$A$1:$R$1239,17,FALSE)=0,"",VLOOKUP('Xlookup set'!$S782,'Xlookup set'!$A$1:$R$1239,17,FALSE)),"")</f>
        <v/>
      </c>
      <c r="Q743" t="str">
        <f>IFERROR(IF(VLOOKUP('Xlookup set'!$S782,'Xlookup set'!$A$1:$R$1239,18,FALSE)=0,"",VLOOKUP('Xlookup set'!$S782,'Xlookup set'!$A$1:$R$1239,18,FALSE)),"")</f>
        <v/>
      </c>
    </row>
    <row r="744" spans="1:17">
      <c r="A744" t="str">
        <f>IFERROR(VLOOKUP('Xlookup set'!$S744,'Xlookup set'!$A$1:$R$1239,2,FALSE),"")</f>
        <v/>
      </c>
      <c r="B744" t="str">
        <f>IF(I744&lt;&gt;"",ドッグキャリー!$I$2,"")</f>
        <v/>
      </c>
      <c r="C744" t="str">
        <f t="shared" si="24"/>
        <v/>
      </c>
      <c r="D744" t="str">
        <f t="shared" si="25"/>
        <v/>
      </c>
      <c r="H744" s="74" t="str">
        <f>IFERROR(IF(VLOOKUP('Xlookup set'!$S744,'Xlookup set'!$A$1:$R$1239,9,FALSE)=0,"",VLOOKUP('Xlookup set'!$S744,'Xlookup set'!$A$1:$R$1239,9,FALSE)),"")</f>
        <v/>
      </c>
      <c r="I744" t="str">
        <f>IFERROR(IF(VLOOKUP('Xlookup set'!$S744,'Xlookup set'!$A$1:$R$1239,10,FALSE)=0,"",VLOOKUP('Xlookup set'!$S744,'Xlookup set'!$A$1:$R$1239,10,FALSE)),"")</f>
        <v/>
      </c>
      <c r="J744" t="str">
        <f>IFERROR(IF(VLOOKUP('Xlookup set'!$S783,'Xlookup set'!$A$1:$R$1239,11,FALSE)=0,"",VLOOKUP('Xlookup set'!$S783,'Xlookup set'!$A$1:$R$1239,11,FALSE)),"")</f>
        <v/>
      </c>
      <c r="K744" t="str">
        <f>IFERROR(IF(VLOOKUP('Xlookup set'!$S783,'Xlookup set'!$A$1:$R$1239,12,FALSE)=0,"",VLOOKUP('Xlookup set'!$S783,'Xlookup set'!$A$1:$R$1239,12,FALSE)),"")</f>
        <v/>
      </c>
      <c r="L744" t="str">
        <f>IFERROR(IF(VLOOKUP('Xlookup set'!$S783,'Xlookup set'!$A$1:$R$1239,13,FALSE)=0,"",VLOOKUP('Xlookup set'!$S783,'Xlookup set'!$A$1:$R$1239,13,FALSE)),"")</f>
        <v/>
      </c>
      <c r="M744" t="str">
        <f>IFERROR(IF(VLOOKUP('Xlookup set'!$S783,'Xlookup set'!$A$1:$R$1239,14,FALSE)=0,"",VLOOKUP('Xlookup set'!$S783,'Xlookup set'!$A$1:$R$1239,14,FALSE)),"")</f>
        <v/>
      </c>
      <c r="N744" t="str">
        <f>IFERROR(IF(VLOOKUP('Xlookup set'!$S783,'Xlookup set'!$A$1:$R$1239,15,FALSE)=0,"",VLOOKUP('Xlookup set'!$S783,'Xlookup set'!$A$1:$R$1239,15,FALSE)),"")</f>
        <v/>
      </c>
      <c r="O744" t="str">
        <f>IFERROR(IF(VLOOKUP('Xlookup set'!$S783,'Xlookup set'!$A$1:$R$1239,16,FALSE)=0,"",VLOOKUP('Xlookup set'!$S783,'Xlookup set'!$A$1:$R$1239,16,FALSE)),"")</f>
        <v/>
      </c>
      <c r="P744" t="str">
        <f t="array" aca="1" ref="P744" ca="1">IFERROR(Y2IF(VLOOKUP('Xlookup set'!$S783,'Xlookup set'!$A$1:$R$1239,17,FALSE)=0,"",VLOOKUP('Xlookup set'!$S783,'Xlookup set'!$A$1:$R$1239,17,FALSE)),"")</f>
        <v/>
      </c>
      <c r="Q744" t="str">
        <f>IFERROR(IF(VLOOKUP('Xlookup set'!$S783,'Xlookup set'!$A$1:$R$1239,18,FALSE)=0,"",VLOOKUP('Xlookup set'!$S783,'Xlookup set'!$A$1:$R$1239,18,FALSE)),"")</f>
        <v/>
      </c>
    </row>
    <row r="745" spans="1:17">
      <c r="A745" t="str">
        <f>IFERROR(VLOOKUP('Xlookup set'!$S745,'Xlookup set'!$A$1:$R$1239,2,FALSE),"")</f>
        <v/>
      </c>
      <c r="B745" t="str">
        <f>IF(I745&lt;&gt;"",ドッグキャリー!$I$2,"")</f>
        <v/>
      </c>
      <c r="C745" t="str">
        <f t="shared" si="24"/>
        <v/>
      </c>
      <c r="D745" t="str">
        <f t="shared" si="25"/>
        <v/>
      </c>
      <c r="H745" s="74" t="str">
        <f>IFERROR(IF(VLOOKUP('Xlookup set'!$S745,'Xlookup set'!$A$1:$R$1239,9,FALSE)=0,"",VLOOKUP('Xlookup set'!$S745,'Xlookup set'!$A$1:$R$1239,9,FALSE)),"")</f>
        <v/>
      </c>
      <c r="I745" t="str">
        <f>IFERROR(IF(VLOOKUP('Xlookup set'!$S745,'Xlookup set'!$A$1:$R$1239,10,FALSE)=0,"",VLOOKUP('Xlookup set'!$S745,'Xlookup set'!$A$1:$R$1239,10,FALSE)),"")</f>
        <v/>
      </c>
      <c r="J745" t="str">
        <f>IFERROR(IF(VLOOKUP('Xlookup set'!$S784,'Xlookup set'!$A$1:$R$1239,11,FALSE)=0,"",VLOOKUP('Xlookup set'!$S784,'Xlookup set'!$A$1:$R$1239,11,FALSE)),"")</f>
        <v/>
      </c>
      <c r="K745" t="str">
        <f>IFERROR(IF(VLOOKUP('Xlookup set'!$S784,'Xlookup set'!$A$1:$R$1239,12,FALSE)=0,"",VLOOKUP('Xlookup set'!$S784,'Xlookup set'!$A$1:$R$1239,12,FALSE)),"")</f>
        <v/>
      </c>
      <c r="L745" t="str">
        <f>IFERROR(IF(VLOOKUP('Xlookup set'!$S784,'Xlookup set'!$A$1:$R$1239,13,FALSE)=0,"",VLOOKUP('Xlookup set'!$S784,'Xlookup set'!$A$1:$R$1239,13,FALSE)),"")</f>
        <v/>
      </c>
      <c r="M745" t="str">
        <f>IFERROR(IF(VLOOKUP('Xlookup set'!$S784,'Xlookup set'!$A$1:$R$1239,14,FALSE)=0,"",VLOOKUP('Xlookup set'!$S784,'Xlookup set'!$A$1:$R$1239,14,FALSE)),"")</f>
        <v/>
      </c>
      <c r="N745" t="str">
        <f>IFERROR(IF(VLOOKUP('Xlookup set'!$S784,'Xlookup set'!$A$1:$R$1239,15,FALSE)=0,"",VLOOKUP('Xlookup set'!$S784,'Xlookup set'!$A$1:$R$1239,15,FALSE)),"")</f>
        <v/>
      </c>
      <c r="O745" t="str">
        <f>IFERROR(IF(VLOOKUP('Xlookup set'!$S784,'Xlookup set'!$A$1:$R$1239,16,FALSE)=0,"",VLOOKUP('Xlookup set'!$S784,'Xlookup set'!$A$1:$R$1239,16,FALSE)),"")</f>
        <v/>
      </c>
      <c r="P745" t="str">
        <f t="array" aca="1" ref="P745" ca="1">IFERROR(Y2IF(VLOOKUP('Xlookup set'!$S784,'Xlookup set'!$A$1:$R$1239,17,FALSE)=0,"",VLOOKUP('Xlookup set'!$S784,'Xlookup set'!$A$1:$R$1239,17,FALSE)),"")</f>
        <v/>
      </c>
      <c r="Q745" t="str">
        <f>IFERROR(IF(VLOOKUP('Xlookup set'!$S784,'Xlookup set'!$A$1:$R$1239,18,FALSE)=0,"",VLOOKUP('Xlookup set'!$S784,'Xlookup set'!$A$1:$R$1239,18,FALSE)),"")</f>
        <v/>
      </c>
    </row>
    <row r="746" spans="1:17">
      <c r="A746" t="str">
        <f>IFERROR(VLOOKUP('Xlookup set'!$S746,'Xlookup set'!$A$1:$R$1239,2,FALSE),"")</f>
        <v/>
      </c>
      <c r="B746" t="str">
        <f>IF(I746&lt;&gt;"",ドッグキャリー!$I$2,"")</f>
        <v/>
      </c>
      <c r="C746" t="str">
        <f t="shared" si="24"/>
        <v/>
      </c>
      <c r="D746" t="str">
        <f t="shared" si="25"/>
        <v/>
      </c>
      <c r="H746" s="74" t="str">
        <f>IFERROR(IF(VLOOKUP('Xlookup set'!$S746,'Xlookup set'!$A$1:$R$1239,9,FALSE)=0,"",VLOOKUP('Xlookup set'!$S746,'Xlookup set'!$A$1:$R$1239,9,FALSE)),"")</f>
        <v/>
      </c>
      <c r="I746" t="str">
        <f>IFERROR(IF(VLOOKUP('Xlookup set'!$S746,'Xlookup set'!$A$1:$R$1239,10,FALSE)=0,"",VLOOKUP('Xlookup set'!$S746,'Xlookup set'!$A$1:$R$1239,10,FALSE)),"")</f>
        <v/>
      </c>
      <c r="J746" t="str">
        <f>IFERROR(IF(VLOOKUP('Xlookup set'!$S785,'Xlookup set'!$A$1:$R$1239,11,FALSE)=0,"",VLOOKUP('Xlookup set'!$S785,'Xlookup set'!$A$1:$R$1239,11,FALSE)),"")</f>
        <v/>
      </c>
      <c r="K746" t="str">
        <f>IFERROR(IF(VLOOKUP('Xlookup set'!$S785,'Xlookup set'!$A$1:$R$1239,12,FALSE)=0,"",VLOOKUP('Xlookup set'!$S785,'Xlookup set'!$A$1:$R$1239,12,FALSE)),"")</f>
        <v/>
      </c>
      <c r="L746" t="str">
        <f>IFERROR(IF(VLOOKUP('Xlookup set'!$S785,'Xlookup set'!$A$1:$R$1239,13,FALSE)=0,"",VLOOKUP('Xlookup set'!$S785,'Xlookup set'!$A$1:$R$1239,13,FALSE)),"")</f>
        <v/>
      </c>
      <c r="M746" t="str">
        <f>IFERROR(IF(VLOOKUP('Xlookup set'!$S785,'Xlookup set'!$A$1:$R$1239,14,FALSE)=0,"",VLOOKUP('Xlookup set'!$S785,'Xlookup set'!$A$1:$R$1239,14,FALSE)),"")</f>
        <v/>
      </c>
      <c r="N746" t="str">
        <f>IFERROR(IF(VLOOKUP('Xlookup set'!$S785,'Xlookup set'!$A$1:$R$1239,15,FALSE)=0,"",VLOOKUP('Xlookup set'!$S785,'Xlookup set'!$A$1:$R$1239,15,FALSE)),"")</f>
        <v/>
      </c>
      <c r="O746" t="str">
        <f>IFERROR(IF(VLOOKUP('Xlookup set'!$S785,'Xlookup set'!$A$1:$R$1239,16,FALSE)=0,"",VLOOKUP('Xlookup set'!$S785,'Xlookup set'!$A$1:$R$1239,16,FALSE)),"")</f>
        <v/>
      </c>
      <c r="P746" t="str">
        <f t="array" aca="1" ref="P746" ca="1">IFERROR(Y2IF(VLOOKUP('Xlookup set'!$S785,'Xlookup set'!$A$1:$R$1239,17,FALSE)=0,"",VLOOKUP('Xlookup set'!$S785,'Xlookup set'!$A$1:$R$1239,17,FALSE)),"")</f>
        <v/>
      </c>
      <c r="Q746" t="str">
        <f>IFERROR(IF(VLOOKUP('Xlookup set'!$S785,'Xlookup set'!$A$1:$R$1239,18,FALSE)=0,"",VLOOKUP('Xlookup set'!$S785,'Xlookup set'!$A$1:$R$1239,18,FALSE)),"")</f>
        <v/>
      </c>
    </row>
    <row r="747" spans="1:17">
      <c r="A747" t="str">
        <f>IFERROR(VLOOKUP('Xlookup set'!$S747,'Xlookup set'!$A$1:$R$1239,2,FALSE),"")</f>
        <v/>
      </c>
      <c r="B747" t="str">
        <f>IF(I747&lt;&gt;"",ドッグキャリー!$I$2,"")</f>
        <v/>
      </c>
      <c r="C747" t="str">
        <f t="shared" si="24"/>
        <v/>
      </c>
      <c r="D747" t="str">
        <f t="shared" si="25"/>
        <v/>
      </c>
      <c r="H747" s="74" t="str">
        <f>IFERROR(IF(VLOOKUP('Xlookup set'!$S747,'Xlookup set'!$A$1:$R$1239,9,FALSE)=0,"",VLOOKUP('Xlookup set'!$S747,'Xlookup set'!$A$1:$R$1239,9,FALSE)),"")</f>
        <v/>
      </c>
      <c r="I747" t="str">
        <f>IFERROR(IF(VLOOKUP('Xlookup set'!$S747,'Xlookup set'!$A$1:$R$1239,10,FALSE)=0,"",VLOOKUP('Xlookup set'!$S747,'Xlookup set'!$A$1:$R$1239,10,FALSE)),"")</f>
        <v/>
      </c>
      <c r="J747" t="str">
        <f>IFERROR(IF(VLOOKUP('Xlookup set'!$S786,'Xlookup set'!$A$1:$R$1239,11,FALSE)=0,"",VLOOKUP('Xlookup set'!$S786,'Xlookup set'!$A$1:$R$1239,11,FALSE)),"")</f>
        <v/>
      </c>
      <c r="K747" t="str">
        <f>IFERROR(IF(VLOOKUP('Xlookup set'!$S786,'Xlookup set'!$A$1:$R$1239,12,FALSE)=0,"",VLOOKUP('Xlookup set'!$S786,'Xlookup set'!$A$1:$R$1239,12,FALSE)),"")</f>
        <v/>
      </c>
      <c r="L747" t="str">
        <f>IFERROR(IF(VLOOKUP('Xlookup set'!$S786,'Xlookup set'!$A$1:$R$1239,13,FALSE)=0,"",VLOOKUP('Xlookup set'!$S786,'Xlookup set'!$A$1:$R$1239,13,FALSE)),"")</f>
        <v/>
      </c>
      <c r="M747" t="str">
        <f>IFERROR(IF(VLOOKUP('Xlookup set'!$S786,'Xlookup set'!$A$1:$R$1239,14,FALSE)=0,"",VLOOKUP('Xlookup set'!$S786,'Xlookup set'!$A$1:$R$1239,14,FALSE)),"")</f>
        <v/>
      </c>
      <c r="N747" t="str">
        <f>IFERROR(IF(VLOOKUP('Xlookup set'!$S786,'Xlookup set'!$A$1:$R$1239,15,FALSE)=0,"",VLOOKUP('Xlookup set'!$S786,'Xlookup set'!$A$1:$R$1239,15,FALSE)),"")</f>
        <v/>
      </c>
      <c r="O747" t="str">
        <f>IFERROR(IF(VLOOKUP('Xlookup set'!$S786,'Xlookup set'!$A$1:$R$1239,16,FALSE)=0,"",VLOOKUP('Xlookup set'!$S786,'Xlookup set'!$A$1:$R$1239,16,FALSE)),"")</f>
        <v/>
      </c>
      <c r="P747" t="str">
        <f t="array" aca="1" ref="P747" ca="1">IFERROR(Y2IF(VLOOKUP('Xlookup set'!$S786,'Xlookup set'!$A$1:$R$1239,17,FALSE)=0,"",VLOOKUP('Xlookup set'!$S786,'Xlookup set'!$A$1:$R$1239,17,FALSE)),"")</f>
        <v/>
      </c>
      <c r="Q747" t="str">
        <f>IFERROR(IF(VLOOKUP('Xlookup set'!$S786,'Xlookup set'!$A$1:$R$1239,18,FALSE)=0,"",VLOOKUP('Xlookup set'!$S786,'Xlookup set'!$A$1:$R$1239,18,FALSE)),"")</f>
        <v/>
      </c>
    </row>
    <row r="748" spans="1:17">
      <c r="A748" t="str">
        <f>IFERROR(VLOOKUP('Xlookup set'!$S748,'Xlookup set'!$A$1:$R$1239,2,FALSE),"")</f>
        <v/>
      </c>
      <c r="B748" t="str">
        <f>IF(I748&lt;&gt;"",ドッグキャリー!$I$2,"")</f>
        <v/>
      </c>
      <c r="C748" t="str">
        <f t="shared" si="24"/>
        <v/>
      </c>
      <c r="D748" t="str">
        <f t="shared" si="25"/>
        <v/>
      </c>
      <c r="H748" s="74" t="str">
        <f>IFERROR(IF(VLOOKUP('Xlookup set'!$S748,'Xlookup set'!$A$1:$R$1239,9,FALSE)=0,"",VLOOKUP('Xlookup set'!$S748,'Xlookup set'!$A$1:$R$1239,9,FALSE)),"")</f>
        <v/>
      </c>
      <c r="I748" t="str">
        <f>IFERROR(IF(VLOOKUP('Xlookup set'!$S748,'Xlookup set'!$A$1:$R$1239,10,FALSE)=0,"",VLOOKUP('Xlookup set'!$S748,'Xlookup set'!$A$1:$R$1239,10,FALSE)),"")</f>
        <v/>
      </c>
      <c r="J748" t="str">
        <f>IFERROR(IF(VLOOKUP('Xlookup set'!$S787,'Xlookup set'!$A$1:$R$1239,11,FALSE)=0,"",VLOOKUP('Xlookup set'!$S787,'Xlookup set'!$A$1:$R$1239,11,FALSE)),"")</f>
        <v/>
      </c>
      <c r="K748" t="str">
        <f>IFERROR(IF(VLOOKUP('Xlookup set'!$S787,'Xlookup set'!$A$1:$R$1239,12,FALSE)=0,"",VLOOKUP('Xlookup set'!$S787,'Xlookup set'!$A$1:$R$1239,12,FALSE)),"")</f>
        <v/>
      </c>
      <c r="L748" t="str">
        <f>IFERROR(IF(VLOOKUP('Xlookup set'!$S787,'Xlookup set'!$A$1:$R$1239,13,FALSE)=0,"",VLOOKUP('Xlookup set'!$S787,'Xlookup set'!$A$1:$R$1239,13,FALSE)),"")</f>
        <v/>
      </c>
      <c r="M748" t="str">
        <f>IFERROR(IF(VLOOKUP('Xlookup set'!$S787,'Xlookup set'!$A$1:$R$1239,14,FALSE)=0,"",VLOOKUP('Xlookup set'!$S787,'Xlookup set'!$A$1:$R$1239,14,FALSE)),"")</f>
        <v/>
      </c>
      <c r="N748" t="str">
        <f>IFERROR(IF(VLOOKUP('Xlookup set'!$S787,'Xlookup set'!$A$1:$R$1239,15,FALSE)=0,"",VLOOKUP('Xlookup set'!$S787,'Xlookup set'!$A$1:$R$1239,15,FALSE)),"")</f>
        <v/>
      </c>
      <c r="O748" t="str">
        <f>IFERROR(IF(VLOOKUP('Xlookup set'!$S787,'Xlookup set'!$A$1:$R$1239,16,FALSE)=0,"",VLOOKUP('Xlookup set'!$S787,'Xlookup set'!$A$1:$R$1239,16,FALSE)),"")</f>
        <v/>
      </c>
      <c r="P748" t="str">
        <f t="array" aca="1" ref="P748" ca="1">IFERROR(Y2IF(VLOOKUP('Xlookup set'!$S787,'Xlookup set'!$A$1:$R$1239,17,FALSE)=0,"",VLOOKUP('Xlookup set'!$S787,'Xlookup set'!$A$1:$R$1239,17,FALSE)),"")</f>
        <v/>
      </c>
      <c r="Q748" t="str">
        <f>IFERROR(IF(VLOOKUP('Xlookup set'!$S787,'Xlookup set'!$A$1:$R$1239,18,FALSE)=0,"",VLOOKUP('Xlookup set'!$S787,'Xlookup set'!$A$1:$R$1239,18,FALSE)),"")</f>
        <v/>
      </c>
    </row>
    <row r="749" spans="1:17">
      <c r="A749" t="str">
        <f>IFERROR(VLOOKUP('Xlookup set'!$S749,'Xlookup set'!$A$1:$R$1239,2,FALSE),"")</f>
        <v/>
      </c>
      <c r="B749" t="str">
        <f>IF(I749&lt;&gt;"",ドッグキャリー!$I$2,"")</f>
        <v/>
      </c>
      <c r="C749" t="str">
        <f t="shared" si="24"/>
        <v/>
      </c>
      <c r="D749" t="str">
        <f t="shared" si="25"/>
        <v/>
      </c>
      <c r="H749" s="74" t="str">
        <f>IFERROR(IF(VLOOKUP('Xlookup set'!$S749,'Xlookup set'!$A$1:$R$1239,9,FALSE)=0,"",VLOOKUP('Xlookup set'!$S749,'Xlookup set'!$A$1:$R$1239,9,FALSE)),"")</f>
        <v/>
      </c>
      <c r="I749" t="str">
        <f>IFERROR(IF(VLOOKUP('Xlookup set'!$S749,'Xlookup set'!$A$1:$R$1239,10,FALSE)=0,"",VLOOKUP('Xlookup set'!$S749,'Xlookup set'!$A$1:$R$1239,10,FALSE)),"")</f>
        <v/>
      </c>
      <c r="J749" t="str">
        <f>IFERROR(IF(VLOOKUP('Xlookup set'!$S788,'Xlookup set'!$A$1:$R$1239,11,FALSE)=0,"",VLOOKUP('Xlookup set'!$S788,'Xlookup set'!$A$1:$R$1239,11,FALSE)),"")</f>
        <v/>
      </c>
      <c r="K749" t="str">
        <f>IFERROR(IF(VLOOKUP('Xlookup set'!$S788,'Xlookup set'!$A$1:$R$1239,12,FALSE)=0,"",VLOOKUP('Xlookup set'!$S788,'Xlookup set'!$A$1:$R$1239,12,FALSE)),"")</f>
        <v/>
      </c>
      <c r="L749" t="str">
        <f>IFERROR(IF(VLOOKUP('Xlookup set'!$S788,'Xlookup set'!$A$1:$R$1239,13,FALSE)=0,"",VLOOKUP('Xlookup set'!$S788,'Xlookup set'!$A$1:$R$1239,13,FALSE)),"")</f>
        <v/>
      </c>
      <c r="M749" t="str">
        <f>IFERROR(IF(VLOOKUP('Xlookup set'!$S788,'Xlookup set'!$A$1:$R$1239,14,FALSE)=0,"",VLOOKUP('Xlookup set'!$S788,'Xlookup set'!$A$1:$R$1239,14,FALSE)),"")</f>
        <v/>
      </c>
      <c r="N749" t="str">
        <f>IFERROR(IF(VLOOKUP('Xlookup set'!$S788,'Xlookup set'!$A$1:$R$1239,15,FALSE)=0,"",VLOOKUP('Xlookup set'!$S788,'Xlookup set'!$A$1:$R$1239,15,FALSE)),"")</f>
        <v/>
      </c>
      <c r="O749" t="str">
        <f>IFERROR(IF(VLOOKUP('Xlookup set'!$S788,'Xlookup set'!$A$1:$R$1239,16,FALSE)=0,"",VLOOKUP('Xlookup set'!$S788,'Xlookup set'!$A$1:$R$1239,16,FALSE)),"")</f>
        <v/>
      </c>
      <c r="P749" t="str">
        <f t="array" aca="1" ref="P749" ca="1">IFERROR(Y2IF(VLOOKUP('Xlookup set'!$S788,'Xlookup set'!$A$1:$R$1239,17,FALSE)=0,"",VLOOKUP('Xlookup set'!$S788,'Xlookup set'!$A$1:$R$1239,17,FALSE)),"")</f>
        <v/>
      </c>
      <c r="Q749" t="str">
        <f>IFERROR(IF(VLOOKUP('Xlookup set'!$S788,'Xlookup set'!$A$1:$R$1239,18,FALSE)=0,"",VLOOKUP('Xlookup set'!$S788,'Xlookup set'!$A$1:$R$1239,18,FALSE)),"")</f>
        <v/>
      </c>
    </row>
    <row r="750" spans="1:17">
      <c r="A750" t="str">
        <f>IFERROR(VLOOKUP('Xlookup set'!$S750,'Xlookup set'!$A$1:$R$1239,2,FALSE),"")</f>
        <v/>
      </c>
      <c r="B750" t="str">
        <f>IF(I750&lt;&gt;"",ドッグキャリー!$I$2,"")</f>
        <v/>
      </c>
      <c r="C750" t="str">
        <f t="shared" si="24"/>
        <v/>
      </c>
      <c r="D750" t="str">
        <f t="shared" si="25"/>
        <v/>
      </c>
      <c r="H750" s="74" t="str">
        <f>IFERROR(IF(VLOOKUP('Xlookup set'!$S750,'Xlookup set'!$A$1:$R$1239,9,FALSE)=0,"",VLOOKUP('Xlookup set'!$S750,'Xlookup set'!$A$1:$R$1239,9,FALSE)),"")</f>
        <v/>
      </c>
      <c r="I750" t="str">
        <f>IFERROR(IF(VLOOKUP('Xlookup set'!$S750,'Xlookup set'!$A$1:$R$1239,10,FALSE)=0,"",VLOOKUP('Xlookup set'!$S750,'Xlookup set'!$A$1:$R$1239,10,FALSE)),"")</f>
        <v/>
      </c>
      <c r="J750" t="str">
        <f>IFERROR(IF(VLOOKUP('Xlookup set'!$S789,'Xlookup set'!$A$1:$R$1239,11,FALSE)=0,"",VLOOKUP('Xlookup set'!$S789,'Xlookup set'!$A$1:$R$1239,11,FALSE)),"")</f>
        <v/>
      </c>
      <c r="K750" t="str">
        <f>IFERROR(IF(VLOOKUP('Xlookup set'!$S789,'Xlookup set'!$A$1:$R$1239,12,FALSE)=0,"",VLOOKUP('Xlookup set'!$S789,'Xlookup set'!$A$1:$R$1239,12,FALSE)),"")</f>
        <v/>
      </c>
      <c r="L750" t="str">
        <f>IFERROR(IF(VLOOKUP('Xlookup set'!$S789,'Xlookup set'!$A$1:$R$1239,13,FALSE)=0,"",VLOOKUP('Xlookup set'!$S789,'Xlookup set'!$A$1:$R$1239,13,FALSE)),"")</f>
        <v/>
      </c>
      <c r="M750" t="str">
        <f>IFERROR(IF(VLOOKUP('Xlookup set'!$S789,'Xlookup set'!$A$1:$R$1239,14,FALSE)=0,"",VLOOKUP('Xlookup set'!$S789,'Xlookup set'!$A$1:$R$1239,14,FALSE)),"")</f>
        <v/>
      </c>
      <c r="N750" t="str">
        <f>IFERROR(IF(VLOOKUP('Xlookup set'!$S789,'Xlookup set'!$A$1:$R$1239,15,FALSE)=0,"",VLOOKUP('Xlookup set'!$S789,'Xlookup set'!$A$1:$R$1239,15,FALSE)),"")</f>
        <v/>
      </c>
      <c r="O750" t="str">
        <f>IFERROR(IF(VLOOKUP('Xlookup set'!$S789,'Xlookup set'!$A$1:$R$1239,16,FALSE)=0,"",VLOOKUP('Xlookup set'!$S789,'Xlookup set'!$A$1:$R$1239,16,FALSE)),"")</f>
        <v/>
      </c>
      <c r="P750" t="str">
        <f t="array" aca="1" ref="P750" ca="1">IFERROR(Y2IF(VLOOKUP('Xlookup set'!$S789,'Xlookup set'!$A$1:$R$1239,17,FALSE)=0,"",VLOOKUP('Xlookup set'!$S789,'Xlookup set'!$A$1:$R$1239,17,FALSE)),"")</f>
        <v/>
      </c>
      <c r="Q750" t="str">
        <f>IFERROR(IF(VLOOKUP('Xlookup set'!$S789,'Xlookup set'!$A$1:$R$1239,18,FALSE)=0,"",VLOOKUP('Xlookup set'!$S789,'Xlookup set'!$A$1:$R$1239,18,FALSE)),"")</f>
        <v/>
      </c>
    </row>
    <row r="751" spans="1:17">
      <c r="A751" t="str">
        <f>IFERROR(VLOOKUP('Xlookup set'!$S751,'Xlookup set'!$A$1:$R$1239,2,FALSE),"")</f>
        <v/>
      </c>
      <c r="B751" t="str">
        <f>IF(I751&lt;&gt;"",ドッグキャリー!$I$2,"")</f>
        <v/>
      </c>
      <c r="C751" t="str">
        <f t="shared" si="24"/>
        <v/>
      </c>
      <c r="D751" t="str">
        <f t="shared" si="25"/>
        <v/>
      </c>
      <c r="H751" s="74" t="str">
        <f>IFERROR(IF(VLOOKUP('Xlookup set'!$S751,'Xlookup set'!$A$1:$R$1239,9,FALSE)=0,"",VLOOKUP('Xlookup set'!$S751,'Xlookup set'!$A$1:$R$1239,9,FALSE)),"")</f>
        <v/>
      </c>
      <c r="I751" t="str">
        <f>IFERROR(IF(VLOOKUP('Xlookup set'!$S751,'Xlookup set'!$A$1:$R$1239,10,FALSE)=0,"",VLOOKUP('Xlookup set'!$S751,'Xlookup set'!$A$1:$R$1239,10,FALSE)),"")</f>
        <v/>
      </c>
      <c r="J751" t="str">
        <f>IFERROR(IF(VLOOKUP('Xlookup set'!$S790,'Xlookup set'!$A$1:$R$1239,11,FALSE)=0,"",VLOOKUP('Xlookup set'!$S790,'Xlookup set'!$A$1:$R$1239,11,FALSE)),"")</f>
        <v/>
      </c>
      <c r="K751" t="str">
        <f>IFERROR(IF(VLOOKUP('Xlookup set'!$S790,'Xlookup set'!$A$1:$R$1239,12,FALSE)=0,"",VLOOKUP('Xlookup set'!$S790,'Xlookup set'!$A$1:$R$1239,12,FALSE)),"")</f>
        <v/>
      </c>
      <c r="L751" t="str">
        <f>IFERROR(IF(VLOOKUP('Xlookup set'!$S790,'Xlookup set'!$A$1:$R$1239,13,FALSE)=0,"",VLOOKUP('Xlookup set'!$S790,'Xlookup set'!$A$1:$R$1239,13,FALSE)),"")</f>
        <v/>
      </c>
      <c r="M751" t="str">
        <f>IFERROR(IF(VLOOKUP('Xlookup set'!$S790,'Xlookup set'!$A$1:$R$1239,14,FALSE)=0,"",VLOOKUP('Xlookup set'!$S790,'Xlookup set'!$A$1:$R$1239,14,FALSE)),"")</f>
        <v/>
      </c>
      <c r="N751" t="str">
        <f>IFERROR(IF(VLOOKUP('Xlookup set'!$S790,'Xlookup set'!$A$1:$R$1239,15,FALSE)=0,"",VLOOKUP('Xlookup set'!$S790,'Xlookup set'!$A$1:$R$1239,15,FALSE)),"")</f>
        <v/>
      </c>
      <c r="O751" t="str">
        <f>IFERROR(IF(VLOOKUP('Xlookup set'!$S790,'Xlookup set'!$A$1:$R$1239,16,FALSE)=0,"",VLOOKUP('Xlookup set'!$S790,'Xlookup set'!$A$1:$R$1239,16,FALSE)),"")</f>
        <v/>
      </c>
      <c r="P751" t="str">
        <f t="array" aca="1" ref="P751" ca="1">IFERROR(Y2IF(VLOOKUP('Xlookup set'!$S790,'Xlookup set'!$A$1:$R$1239,17,FALSE)=0,"",VLOOKUP('Xlookup set'!$S790,'Xlookup set'!$A$1:$R$1239,17,FALSE)),"")</f>
        <v/>
      </c>
      <c r="Q751" t="str">
        <f>IFERROR(IF(VLOOKUP('Xlookup set'!$S790,'Xlookup set'!$A$1:$R$1239,18,FALSE)=0,"",VLOOKUP('Xlookup set'!$S790,'Xlookup set'!$A$1:$R$1239,18,FALSE)),"")</f>
        <v/>
      </c>
    </row>
    <row r="752" spans="1:17">
      <c r="A752" t="str">
        <f>IFERROR(VLOOKUP('Xlookup set'!$S752,'Xlookup set'!$A$1:$R$1239,2,FALSE),"")</f>
        <v/>
      </c>
      <c r="B752" t="str">
        <f>IF(I752&lt;&gt;"",ドッグキャリー!$I$2,"")</f>
        <v/>
      </c>
      <c r="C752" t="str">
        <f t="shared" si="24"/>
        <v/>
      </c>
      <c r="D752" t="str">
        <f t="shared" si="25"/>
        <v/>
      </c>
      <c r="H752" s="74" t="str">
        <f>IFERROR(IF(VLOOKUP('Xlookup set'!$S752,'Xlookup set'!$A$1:$R$1239,9,FALSE)=0,"",VLOOKUP('Xlookup set'!$S752,'Xlookup set'!$A$1:$R$1239,9,FALSE)),"")</f>
        <v/>
      </c>
      <c r="I752" t="str">
        <f>IFERROR(IF(VLOOKUP('Xlookup set'!$S752,'Xlookup set'!$A$1:$R$1239,10,FALSE)=0,"",VLOOKUP('Xlookup set'!$S752,'Xlookup set'!$A$1:$R$1239,10,FALSE)),"")</f>
        <v/>
      </c>
      <c r="J752" t="str">
        <f>IFERROR(IF(VLOOKUP('Xlookup set'!$S791,'Xlookup set'!$A$1:$R$1239,11,FALSE)=0,"",VLOOKUP('Xlookup set'!$S791,'Xlookup set'!$A$1:$R$1239,11,FALSE)),"")</f>
        <v/>
      </c>
      <c r="K752" t="str">
        <f>IFERROR(IF(VLOOKUP('Xlookup set'!$S791,'Xlookup set'!$A$1:$R$1239,12,FALSE)=0,"",VLOOKUP('Xlookup set'!$S791,'Xlookup set'!$A$1:$R$1239,12,FALSE)),"")</f>
        <v/>
      </c>
      <c r="L752" t="str">
        <f>IFERROR(IF(VLOOKUP('Xlookup set'!$S791,'Xlookup set'!$A$1:$R$1239,13,FALSE)=0,"",VLOOKUP('Xlookup set'!$S791,'Xlookup set'!$A$1:$R$1239,13,FALSE)),"")</f>
        <v/>
      </c>
      <c r="M752" t="str">
        <f>IFERROR(IF(VLOOKUP('Xlookup set'!$S791,'Xlookup set'!$A$1:$R$1239,14,FALSE)=0,"",VLOOKUP('Xlookup set'!$S791,'Xlookup set'!$A$1:$R$1239,14,FALSE)),"")</f>
        <v/>
      </c>
      <c r="N752" t="str">
        <f>IFERROR(IF(VLOOKUP('Xlookup set'!$S791,'Xlookup set'!$A$1:$R$1239,15,FALSE)=0,"",VLOOKUP('Xlookup set'!$S791,'Xlookup set'!$A$1:$R$1239,15,FALSE)),"")</f>
        <v/>
      </c>
      <c r="O752" t="str">
        <f>IFERROR(IF(VLOOKUP('Xlookup set'!$S791,'Xlookup set'!$A$1:$R$1239,16,FALSE)=0,"",VLOOKUP('Xlookup set'!$S791,'Xlookup set'!$A$1:$R$1239,16,FALSE)),"")</f>
        <v/>
      </c>
      <c r="P752" t="str">
        <f t="array" aca="1" ref="P752" ca="1">IFERROR(Y2IF(VLOOKUP('Xlookup set'!$S791,'Xlookup set'!$A$1:$R$1239,17,FALSE)=0,"",VLOOKUP('Xlookup set'!$S791,'Xlookup set'!$A$1:$R$1239,17,FALSE)),"")</f>
        <v/>
      </c>
      <c r="Q752" t="str">
        <f>IFERROR(IF(VLOOKUP('Xlookup set'!$S791,'Xlookup set'!$A$1:$R$1239,18,FALSE)=0,"",VLOOKUP('Xlookup set'!$S791,'Xlookup set'!$A$1:$R$1239,18,FALSE)),"")</f>
        <v/>
      </c>
    </row>
    <row r="753" spans="1:17">
      <c r="A753" t="str">
        <f>IFERROR(VLOOKUP('Xlookup set'!$S753,'Xlookup set'!$A$1:$R$1239,2,FALSE),"")</f>
        <v/>
      </c>
      <c r="B753" t="str">
        <f>IF(I753&lt;&gt;"",ドッグキャリー!$I$2,"")</f>
        <v/>
      </c>
      <c r="C753" t="str">
        <f t="shared" si="24"/>
        <v/>
      </c>
      <c r="D753" t="str">
        <f t="shared" si="25"/>
        <v/>
      </c>
      <c r="H753" s="74" t="str">
        <f>IFERROR(IF(VLOOKUP('Xlookup set'!$S753,'Xlookup set'!$A$1:$R$1239,9,FALSE)=0,"",VLOOKUP('Xlookup set'!$S753,'Xlookup set'!$A$1:$R$1239,9,FALSE)),"")</f>
        <v/>
      </c>
      <c r="I753" t="str">
        <f>IFERROR(IF(VLOOKUP('Xlookup set'!$S753,'Xlookup set'!$A$1:$R$1239,10,FALSE)=0,"",VLOOKUP('Xlookup set'!$S753,'Xlookup set'!$A$1:$R$1239,10,FALSE)),"")</f>
        <v/>
      </c>
      <c r="J753" t="str">
        <f>IFERROR(IF(VLOOKUP('Xlookup set'!$S792,'Xlookup set'!$A$1:$R$1239,11,FALSE)=0,"",VLOOKUP('Xlookup set'!$S792,'Xlookup set'!$A$1:$R$1239,11,FALSE)),"")</f>
        <v/>
      </c>
      <c r="K753" t="str">
        <f>IFERROR(IF(VLOOKUP('Xlookup set'!$S792,'Xlookup set'!$A$1:$R$1239,12,FALSE)=0,"",VLOOKUP('Xlookup set'!$S792,'Xlookup set'!$A$1:$R$1239,12,FALSE)),"")</f>
        <v/>
      </c>
      <c r="L753" t="str">
        <f>IFERROR(IF(VLOOKUP('Xlookup set'!$S792,'Xlookup set'!$A$1:$R$1239,13,FALSE)=0,"",VLOOKUP('Xlookup set'!$S792,'Xlookup set'!$A$1:$R$1239,13,FALSE)),"")</f>
        <v/>
      </c>
      <c r="M753" t="str">
        <f>IFERROR(IF(VLOOKUP('Xlookup set'!$S792,'Xlookup set'!$A$1:$R$1239,14,FALSE)=0,"",VLOOKUP('Xlookup set'!$S792,'Xlookup set'!$A$1:$R$1239,14,FALSE)),"")</f>
        <v/>
      </c>
      <c r="N753" t="str">
        <f>IFERROR(IF(VLOOKUP('Xlookup set'!$S792,'Xlookup set'!$A$1:$R$1239,15,FALSE)=0,"",VLOOKUP('Xlookup set'!$S792,'Xlookup set'!$A$1:$R$1239,15,FALSE)),"")</f>
        <v/>
      </c>
      <c r="O753" t="str">
        <f>IFERROR(IF(VLOOKUP('Xlookup set'!$S792,'Xlookup set'!$A$1:$R$1239,16,FALSE)=0,"",VLOOKUP('Xlookup set'!$S792,'Xlookup set'!$A$1:$R$1239,16,FALSE)),"")</f>
        <v/>
      </c>
      <c r="P753" t="str">
        <f t="array" aca="1" ref="P753" ca="1">IFERROR(Y2IF(VLOOKUP('Xlookup set'!$S792,'Xlookup set'!$A$1:$R$1239,17,FALSE)=0,"",VLOOKUP('Xlookup set'!$S792,'Xlookup set'!$A$1:$R$1239,17,FALSE)),"")</f>
        <v/>
      </c>
      <c r="Q753" t="str">
        <f>IFERROR(IF(VLOOKUP('Xlookup set'!$S792,'Xlookup set'!$A$1:$R$1239,18,FALSE)=0,"",VLOOKUP('Xlookup set'!$S792,'Xlookup set'!$A$1:$R$1239,18,FALSE)),"")</f>
        <v/>
      </c>
    </row>
    <row r="754" spans="1:17">
      <c r="A754" t="str">
        <f>IFERROR(VLOOKUP('Xlookup set'!$S754,'Xlookup set'!$A$1:$R$1239,2,FALSE),"")</f>
        <v/>
      </c>
      <c r="B754" t="str">
        <f>IF(I754&lt;&gt;"",ドッグキャリー!$I$2,"")</f>
        <v/>
      </c>
      <c r="C754" t="str">
        <f t="shared" si="24"/>
        <v/>
      </c>
      <c r="D754" t="str">
        <f t="shared" si="25"/>
        <v/>
      </c>
      <c r="H754" s="74" t="str">
        <f>IFERROR(IF(VLOOKUP('Xlookup set'!$S754,'Xlookup set'!$A$1:$R$1239,9,FALSE)=0,"",VLOOKUP('Xlookup set'!$S754,'Xlookup set'!$A$1:$R$1239,9,FALSE)),"")</f>
        <v/>
      </c>
      <c r="I754" t="str">
        <f>IFERROR(IF(VLOOKUP('Xlookup set'!$S754,'Xlookup set'!$A$1:$R$1239,10,FALSE)=0,"",VLOOKUP('Xlookup set'!$S754,'Xlookup set'!$A$1:$R$1239,10,FALSE)),"")</f>
        <v/>
      </c>
      <c r="J754" t="str">
        <f>IFERROR(IF(VLOOKUP('Xlookup set'!$S793,'Xlookup set'!$A$1:$R$1239,11,FALSE)=0,"",VLOOKUP('Xlookup set'!$S793,'Xlookup set'!$A$1:$R$1239,11,FALSE)),"")</f>
        <v/>
      </c>
      <c r="K754" t="str">
        <f>IFERROR(IF(VLOOKUP('Xlookup set'!$S793,'Xlookup set'!$A$1:$R$1239,12,FALSE)=0,"",VLOOKUP('Xlookup set'!$S793,'Xlookup set'!$A$1:$R$1239,12,FALSE)),"")</f>
        <v/>
      </c>
      <c r="L754" t="str">
        <f>IFERROR(IF(VLOOKUP('Xlookup set'!$S793,'Xlookup set'!$A$1:$R$1239,13,FALSE)=0,"",VLOOKUP('Xlookup set'!$S793,'Xlookup set'!$A$1:$R$1239,13,FALSE)),"")</f>
        <v/>
      </c>
      <c r="M754" t="str">
        <f>IFERROR(IF(VLOOKUP('Xlookup set'!$S793,'Xlookup set'!$A$1:$R$1239,14,FALSE)=0,"",VLOOKUP('Xlookup set'!$S793,'Xlookup set'!$A$1:$R$1239,14,FALSE)),"")</f>
        <v/>
      </c>
      <c r="N754" t="str">
        <f>IFERROR(IF(VLOOKUP('Xlookup set'!$S793,'Xlookup set'!$A$1:$R$1239,15,FALSE)=0,"",VLOOKUP('Xlookup set'!$S793,'Xlookup set'!$A$1:$R$1239,15,FALSE)),"")</f>
        <v/>
      </c>
      <c r="O754" t="str">
        <f>IFERROR(IF(VLOOKUP('Xlookup set'!$S793,'Xlookup set'!$A$1:$R$1239,16,FALSE)=0,"",VLOOKUP('Xlookup set'!$S793,'Xlookup set'!$A$1:$R$1239,16,FALSE)),"")</f>
        <v/>
      </c>
      <c r="P754" t="str">
        <f t="array" aca="1" ref="P754" ca="1">IFERROR(Y2IF(VLOOKUP('Xlookup set'!$S793,'Xlookup set'!$A$1:$R$1239,17,FALSE)=0,"",VLOOKUP('Xlookup set'!$S793,'Xlookup set'!$A$1:$R$1239,17,FALSE)),"")</f>
        <v/>
      </c>
      <c r="Q754" t="str">
        <f>IFERROR(IF(VLOOKUP('Xlookup set'!$S793,'Xlookup set'!$A$1:$R$1239,18,FALSE)=0,"",VLOOKUP('Xlookup set'!$S793,'Xlookup set'!$A$1:$R$1239,18,FALSE)),"")</f>
        <v/>
      </c>
    </row>
    <row r="755" spans="1:17">
      <c r="A755" t="str">
        <f>IFERROR(VLOOKUP('Xlookup set'!$S755,'Xlookup set'!$A$1:$R$1239,2,FALSE),"")</f>
        <v/>
      </c>
      <c r="B755" t="str">
        <f>IF(I755&lt;&gt;"",ドッグキャリー!$I$2,"")</f>
        <v/>
      </c>
      <c r="C755" t="str">
        <f t="shared" si="24"/>
        <v/>
      </c>
      <c r="D755" t="str">
        <f t="shared" si="25"/>
        <v/>
      </c>
      <c r="H755" s="74" t="str">
        <f>IFERROR(IF(VLOOKUP('Xlookup set'!$S755,'Xlookup set'!$A$1:$R$1239,9,FALSE)=0,"",VLOOKUP('Xlookup set'!$S755,'Xlookup set'!$A$1:$R$1239,9,FALSE)),"")</f>
        <v/>
      </c>
      <c r="I755" t="str">
        <f>IFERROR(IF(VLOOKUP('Xlookup set'!$S755,'Xlookup set'!$A$1:$R$1239,10,FALSE)=0,"",VLOOKUP('Xlookup set'!$S755,'Xlookup set'!$A$1:$R$1239,10,FALSE)),"")</f>
        <v/>
      </c>
      <c r="J755" t="str">
        <f>IFERROR(IF(VLOOKUP('Xlookup set'!$S794,'Xlookup set'!$A$1:$R$1239,11,FALSE)=0,"",VLOOKUP('Xlookup set'!$S794,'Xlookup set'!$A$1:$R$1239,11,FALSE)),"")</f>
        <v/>
      </c>
      <c r="K755" t="str">
        <f>IFERROR(IF(VLOOKUP('Xlookup set'!$S794,'Xlookup set'!$A$1:$R$1239,12,FALSE)=0,"",VLOOKUP('Xlookup set'!$S794,'Xlookup set'!$A$1:$R$1239,12,FALSE)),"")</f>
        <v/>
      </c>
      <c r="L755" t="str">
        <f>IFERROR(IF(VLOOKUP('Xlookup set'!$S794,'Xlookup set'!$A$1:$R$1239,13,FALSE)=0,"",VLOOKUP('Xlookup set'!$S794,'Xlookup set'!$A$1:$R$1239,13,FALSE)),"")</f>
        <v/>
      </c>
      <c r="M755" t="str">
        <f>IFERROR(IF(VLOOKUP('Xlookup set'!$S794,'Xlookup set'!$A$1:$R$1239,14,FALSE)=0,"",VLOOKUP('Xlookup set'!$S794,'Xlookup set'!$A$1:$R$1239,14,FALSE)),"")</f>
        <v/>
      </c>
      <c r="N755" t="str">
        <f>IFERROR(IF(VLOOKUP('Xlookup set'!$S794,'Xlookup set'!$A$1:$R$1239,15,FALSE)=0,"",VLOOKUP('Xlookup set'!$S794,'Xlookup set'!$A$1:$R$1239,15,FALSE)),"")</f>
        <v/>
      </c>
      <c r="O755" t="str">
        <f>IFERROR(IF(VLOOKUP('Xlookup set'!$S794,'Xlookup set'!$A$1:$R$1239,16,FALSE)=0,"",VLOOKUP('Xlookup set'!$S794,'Xlookup set'!$A$1:$R$1239,16,FALSE)),"")</f>
        <v/>
      </c>
      <c r="P755" t="str">
        <f t="array" aca="1" ref="P755" ca="1">IFERROR(Y2IF(VLOOKUP('Xlookup set'!$S794,'Xlookup set'!$A$1:$R$1239,17,FALSE)=0,"",VLOOKUP('Xlookup set'!$S794,'Xlookup set'!$A$1:$R$1239,17,FALSE)),"")</f>
        <v/>
      </c>
      <c r="Q755" t="str">
        <f>IFERROR(IF(VLOOKUP('Xlookup set'!$S794,'Xlookup set'!$A$1:$R$1239,18,FALSE)=0,"",VLOOKUP('Xlookup set'!$S794,'Xlookup set'!$A$1:$R$1239,18,FALSE)),"")</f>
        <v/>
      </c>
    </row>
    <row r="756" spans="1:17">
      <c r="A756" t="str">
        <f>IFERROR(VLOOKUP('Xlookup set'!$S756,'Xlookup set'!$A$1:$R$1239,2,FALSE),"")</f>
        <v/>
      </c>
      <c r="B756" t="str">
        <f>IF(I756&lt;&gt;"",ドッグキャリー!$I$2,"")</f>
        <v/>
      </c>
      <c r="C756" t="str">
        <f t="shared" si="24"/>
        <v/>
      </c>
      <c r="D756" t="str">
        <f t="shared" si="25"/>
        <v/>
      </c>
      <c r="H756" s="74" t="str">
        <f>IFERROR(IF(VLOOKUP('Xlookup set'!$S756,'Xlookup set'!$A$1:$R$1239,9,FALSE)=0,"",VLOOKUP('Xlookup set'!$S756,'Xlookup set'!$A$1:$R$1239,9,FALSE)),"")</f>
        <v/>
      </c>
      <c r="I756" t="str">
        <f>IFERROR(IF(VLOOKUP('Xlookup set'!$S756,'Xlookup set'!$A$1:$R$1239,10,FALSE)=0,"",VLOOKUP('Xlookup set'!$S756,'Xlookup set'!$A$1:$R$1239,10,FALSE)),"")</f>
        <v/>
      </c>
      <c r="J756" t="str">
        <f>IFERROR(IF(VLOOKUP('Xlookup set'!$S795,'Xlookup set'!$A$1:$R$1239,11,FALSE)=0,"",VLOOKUP('Xlookup set'!$S795,'Xlookup set'!$A$1:$R$1239,11,FALSE)),"")</f>
        <v/>
      </c>
      <c r="K756" t="str">
        <f>IFERROR(IF(VLOOKUP('Xlookup set'!$S795,'Xlookup set'!$A$1:$R$1239,12,FALSE)=0,"",VLOOKUP('Xlookup set'!$S795,'Xlookup set'!$A$1:$R$1239,12,FALSE)),"")</f>
        <v/>
      </c>
      <c r="L756" t="str">
        <f>IFERROR(IF(VLOOKUP('Xlookup set'!$S795,'Xlookup set'!$A$1:$R$1239,13,FALSE)=0,"",VLOOKUP('Xlookup set'!$S795,'Xlookup set'!$A$1:$R$1239,13,FALSE)),"")</f>
        <v/>
      </c>
      <c r="M756" t="str">
        <f>IFERROR(IF(VLOOKUP('Xlookup set'!$S795,'Xlookup set'!$A$1:$R$1239,14,FALSE)=0,"",VLOOKUP('Xlookup set'!$S795,'Xlookup set'!$A$1:$R$1239,14,FALSE)),"")</f>
        <v/>
      </c>
      <c r="N756" t="str">
        <f>IFERROR(IF(VLOOKUP('Xlookup set'!$S795,'Xlookup set'!$A$1:$R$1239,15,FALSE)=0,"",VLOOKUP('Xlookup set'!$S795,'Xlookup set'!$A$1:$R$1239,15,FALSE)),"")</f>
        <v/>
      </c>
      <c r="O756" t="str">
        <f>IFERROR(IF(VLOOKUP('Xlookup set'!$S795,'Xlookup set'!$A$1:$R$1239,16,FALSE)=0,"",VLOOKUP('Xlookup set'!$S795,'Xlookup set'!$A$1:$R$1239,16,FALSE)),"")</f>
        <v/>
      </c>
      <c r="P756" t="str">
        <f t="array" aca="1" ref="P756" ca="1">IFERROR(Y2IF(VLOOKUP('Xlookup set'!$S795,'Xlookup set'!$A$1:$R$1239,17,FALSE)=0,"",VLOOKUP('Xlookup set'!$S795,'Xlookup set'!$A$1:$R$1239,17,FALSE)),"")</f>
        <v/>
      </c>
      <c r="Q756" t="str">
        <f>IFERROR(IF(VLOOKUP('Xlookup set'!$S795,'Xlookup set'!$A$1:$R$1239,18,FALSE)=0,"",VLOOKUP('Xlookup set'!$S795,'Xlookup set'!$A$1:$R$1239,18,FALSE)),"")</f>
        <v/>
      </c>
    </row>
    <row r="757" spans="1:17">
      <c r="A757" t="str">
        <f>IFERROR(VLOOKUP('Xlookup set'!$S757,'Xlookup set'!$A$1:$R$1239,2,FALSE),"")</f>
        <v/>
      </c>
      <c r="B757" t="str">
        <f>IF(I757&lt;&gt;"",ドッグキャリー!$I$2,"")</f>
        <v/>
      </c>
      <c r="C757" t="str">
        <f t="shared" si="24"/>
        <v/>
      </c>
      <c r="D757" t="str">
        <f t="shared" si="25"/>
        <v/>
      </c>
      <c r="H757" s="74" t="str">
        <f>IFERROR(IF(VLOOKUP('Xlookup set'!$S757,'Xlookup set'!$A$1:$R$1239,9,FALSE)=0,"",VLOOKUP('Xlookup set'!$S757,'Xlookup set'!$A$1:$R$1239,9,FALSE)),"")</f>
        <v/>
      </c>
      <c r="I757" t="str">
        <f>IFERROR(IF(VLOOKUP('Xlookup set'!$S757,'Xlookup set'!$A$1:$R$1239,10,FALSE)=0,"",VLOOKUP('Xlookup set'!$S757,'Xlookup set'!$A$1:$R$1239,10,FALSE)),"")</f>
        <v/>
      </c>
      <c r="J757" t="str">
        <f>IFERROR(IF(VLOOKUP('Xlookup set'!$S796,'Xlookup set'!$A$1:$R$1239,11,FALSE)=0,"",VLOOKUP('Xlookup set'!$S796,'Xlookup set'!$A$1:$R$1239,11,FALSE)),"")</f>
        <v/>
      </c>
      <c r="K757" t="str">
        <f>IFERROR(IF(VLOOKUP('Xlookup set'!$S796,'Xlookup set'!$A$1:$R$1239,12,FALSE)=0,"",VLOOKUP('Xlookup set'!$S796,'Xlookup set'!$A$1:$R$1239,12,FALSE)),"")</f>
        <v/>
      </c>
      <c r="L757" t="str">
        <f>IFERROR(IF(VLOOKUP('Xlookup set'!$S796,'Xlookup set'!$A$1:$R$1239,13,FALSE)=0,"",VLOOKUP('Xlookup set'!$S796,'Xlookup set'!$A$1:$R$1239,13,FALSE)),"")</f>
        <v/>
      </c>
      <c r="M757" t="str">
        <f>IFERROR(IF(VLOOKUP('Xlookup set'!$S796,'Xlookup set'!$A$1:$R$1239,14,FALSE)=0,"",VLOOKUP('Xlookup set'!$S796,'Xlookup set'!$A$1:$R$1239,14,FALSE)),"")</f>
        <v/>
      </c>
      <c r="N757" t="str">
        <f>IFERROR(IF(VLOOKUP('Xlookup set'!$S796,'Xlookup set'!$A$1:$R$1239,15,FALSE)=0,"",VLOOKUP('Xlookup set'!$S796,'Xlookup set'!$A$1:$R$1239,15,FALSE)),"")</f>
        <v/>
      </c>
      <c r="O757" t="str">
        <f>IFERROR(IF(VLOOKUP('Xlookup set'!$S796,'Xlookup set'!$A$1:$R$1239,16,FALSE)=0,"",VLOOKUP('Xlookup set'!$S796,'Xlookup set'!$A$1:$R$1239,16,FALSE)),"")</f>
        <v/>
      </c>
      <c r="P757" t="str">
        <f t="array" aca="1" ref="P757" ca="1">IFERROR(Y2IF(VLOOKUP('Xlookup set'!$S796,'Xlookup set'!$A$1:$R$1239,17,FALSE)=0,"",VLOOKUP('Xlookup set'!$S796,'Xlookup set'!$A$1:$R$1239,17,FALSE)),"")</f>
        <v/>
      </c>
      <c r="Q757" t="str">
        <f>IFERROR(IF(VLOOKUP('Xlookup set'!$S796,'Xlookup set'!$A$1:$R$1239,18,FALSE)=0,"",VLOOKUP('Xlookup set'!$S796,'Xlookup set'!$A$1:$R$1239,18,FALSE)),"")</f>
        <v/>
      </c>
    </row>
    <row r="758" spans="1:17">
      <c r="A758" t="str">
        <f>IFERROR(VLOOKUP('Xlookup set'!$S758,'Xlookup set'!$A$1:$R$1239,2,FALSE),"")</f>
        <v/>
      </c>
      <c r="B758" t="str">
        <f>IF(I758&lt;&gt;"",ドッグキャリー!$I$2,"")</f>
        <v/>
      </c>
      <c r="C758" t="str">
        <f t="shared" si="24"/>
        <v/>
      </c>
      <c r="D758" t="str">
        <f t="shared" si="25"/>
        <v/>
      </c>
      <c r="H758" s="74" t="str">
        <f>IFERROR(IF(VLOOKUP('Xlookup set'!$S758,'Xlookup set'!$A$1:$R$1239,9,FALSE)=0,"",VLOOKUP('Xlookup set'!$S758,'Xlookup set'!$A$1:$R$1239,9,FALSE)),"")</f>
        <v/>
      </c>
      <c r="I758" t="str">
        <f>IFERROR(IF(VLOOKUP('Xlookup set'!$S758,'Xlookup set'!$A$1:$R$1239,10,FALSE)=0,"",VLOOKUP('Xlookup set'!$S758,'Xlookup set'!$A$1:$R$1239,10,FALSE)),"")</f>
        <v/>
      </c>
      <c r="J758" t="str">
        <f>IFERROR(IF(VLOOKUP('Xlookup set'!$S797,'Xlookup set'!$A$1:$R$1239,11,FALSE)=0,"",VLOOKUP('Xlookup set'!$S797,'Xlookup set'!$A$1:$R$1239,11,FALSE)),"")</f>
        <v/>
      </c>
      <c r="K758" t="str">
        <f>IFERROR(IF(VLOOKUP('Xlookup set'!$S797,'Xlookup set'!$A$1:$R$1239,12,FALSE)=0,"",VLOOKUP('Xlookup set'!$S797,'Xlookup set'!$A$1:$R$1239,12,FALSE)),"")</f>
        <v/>
      </c>
      <c r="L758" t="str">
        <f>IFERROR(IF(VLOOKUP('Xlookup set'!$S797,'Xlookup set'!$A$1:$R$1239,13,FALSE)=0,"",VLOOKUP('Xlookup set'!$S797,'Xlookup set'!$A$1:$R$1239,13,FALSE)),"")</f>
        <v/>
      </c>
      <c r="M758" t="str">
        <f>IFERROR(IF(VLOOKUP('Xlookup set'!$S797,'Xlookup set'!$A$1:$R$1239,14,FALSE)=0,"",VLOOKUP('Xlookup set'!$S797,'Xlookup set'!$A$1:$R$1239,14,FALSE)),"")</f>
        <v/>
      </c>
      <c r="N758" t="str">
        <f>IFERROR(IF(VLOOKUP('Xlookup set'!$S797,'Xlookup set'!$A$1:$R$1239,15,FALSE)=0,"",VLOOKUP('Xlookup set'!$S797,'Xlookup set'!$A$1:$R$1239,15,FALSE)),"")</f>
        <v/>
      </c>
      <c r="O758" t="str">
        <f>IFERROR(IF(VLOOKUP('Xlookup set'!$S797,'Xlookup set'!$A$1:$R$1239,16,FALSE)=0,"",VLOOKUP('Xlookup set'!$S797,'Xlookup set'!$A$1:$R$1239,16,FALSE)),"")</f>
        <v/>
      </c>
      <c r="P758" t="str">
        <f t="array" aca="1" ref="P758" ca="1">IFERROR(Y2IF(VLOOKUP('Xlookup set'!$S797,'Xlookup set'!$A$1:$R$1239,17,FALSE)=0,"",VLOOKUP('Xlookup set'!$S797,'Xlookup set'!$A$1:$R$1239,17,FALSE)),"")</f>
        <v/>
      </c>
      <c r="Q758" t="str">
        <f>IFERROR(IF(VLOOKUP('Xlookup set'!$S797,'Xlookup set'!$A$1:$R$1239,18,FALSE)=0,"",VLOOKUP('Xlookup set'!$S797,'Xlookup set'!$A$1:$R$1239,18,FALSE)),"")</f>
        <v/>
      </c>
    </row>
    <row r="759" spans="1:17">
      <c r="A759" t="str">
        <f>IFERROR(VLOOKUP('Xlookup set'!$S759,'Xlookup set'!$A$1:$R$1239,2,FALSE),"")</f>
        <v/>
      </c>
      <c r="B759" t="str">
        <f>IF(I759&lt;&gt;"",ドッグキャリー!$I$2,"")</f>
        <v/>
      </c>
      <c r="C759" t="str">
        <f t="shared" si="24"/>
        <v/>
      </c>
      <c r="D759" t="str">
        <f t="shared" si="25"/>
        <v/>
      </c>
      <c r="H759" s="74" t="str">
        <f>IFERROR(IF(VLOOKUP('Xlookup set'!$S759,'Xlookup set'!$A$1:$R$1239,9,FALSE)=0,"",VLOOKUP('Xlookup set'!$S759,'Xlookup set'!$A$1:$R$1239,9,FALSE)),"")</f>
        <v/>
      </c>
      <c r="I759" t="str">
        <f>IFERROR(IF(VLOOKUP('Xlookup set'!$S759,'Xlookup set'!$A$1:$R$1239,10,FALSE)=0,"",VLOOKUP('Xlookup set'!$S759,'Xlookup set'!$A$1:$R$1239,10,FALSE)),"")</f>
        <v/>
      </c>
      <c r="J759" t="str">
        <f>IFERROR(IF(VLOOKUP('Xlookup set'!$S798,'Xlookup set'!$A$1:$R$1239,11,FALSE)=0,"",VLOOKUP('Xlookup set'!$S798,'Xlookup set'!$A$1:$R$1239,11,FALSE)),"")</f>
        <v/>
      </c>
      <c r="K759" t="str">
        <f>IFERROR(IF(VLOOKUP('Xlookup set'!$S798,'Xlookup set'!$A$1:$R$1239,12,FALSE)=0,"",VLOOKUP('Xlookup set'!$S798,'Xlookup set'!$A$1:$R$1239,12,FALSE)),"")</f>
        <v/>
      </c>
      <c r="L759" t="str">
        <f>IFERROR(IF(VLOOKUP('Xlookup set'!$S798,'Xlookup set'!$A$1:$R$1239,13,FALSE)=0,"",VLOOKUP('Xlookup set'!$S798,'Xlookup set'!$A$1:$R$1239,13,FALSE)),"")</f>
        <v/>
      </c>
      <c r="M759" t="str">
        <f>IFERROR(IF(VLOOKUP('Xlookup set'!$S798,'Xlookup set'!$A$1:$R$1239,14,FALSE)=0,"",VLOOKUP('Xlookup set'!$S798,'Xlookup set'!$A$1:$R$1239,14,FALSE)),"")</f>
        <v/>
      </c>
      <c r="N759" t="str">
        <f>IFERROR(IF(VLOOKUP('Xlookup set'!$S798,'Xlookup set'!$A$1:$R$1239,15,FALSE)=0,"",VLOOKUP('Xlookup set'!$S798,'Xlookup set'!$A$1:$R$1239,15,FALSE)),"")</f>
        <v/>
      </c>
      <c r="O759" t="str">
        <f>IFERROR(IF(VLOOKUP('Xlookup set'!$S798,'Xlookup set'!$A$1:$R$1239,16,FALSE)=0,"",VLOOKUP('Xlookup set'!$S798,'Xlookup set'!$A$1:$R$1239,16,FALSE)),"")</f>
        <v/>
      </c>
      <c r="P759" t="str">
        <f t="array" aca="1" ref="P759" ca="1">IFERROR(Y2IF(VLOOKUP('Xlookup set'!$S798,'Xlookup set'!$A$1:$R$1239,17,FALSE)=0,"",VLOOKUP('Xlookup set'!$S798,'Xlookup set'!$A$1:$R$1239,17,FALSE)),"")</f>
        <v/>
      </c>
      <c r="Q759" t="str">
        <f>IFERROR(IF(VLOOKUP('Xlookup set'!$S798,'Xlookup set'!$A$1:$R$1239,18,FALSE)=0,"",VLOOKUP('Xlookup set'!$S798,'Xlookup set'!$A$1:$R$1239,18,FALSE)),"")</f>
        <v/>
      </c>
    </row>
    <row r="760" spans="1:17">
      <c r="A760" t="str">
        <f>IFERROR(VLOOKUP('Xlookup set'!$S760,'Xlookup set'!$A$1:$R$1239,2,FALSE),"")</f>
        <v/>
      </c>
      <c r="B760" t="str">
        <f>IF(I760&lt;&gt;"",ドッグキャリー!$I$2,"")</f>
        <v/>
      </c>
      <c r="C760" t="str">
        <f t="shared" si="24"/>
        <v/>
      </c>
      <c r="D760" t="str">
        <f t="shared" si="25"/>
        <v/>
      </c>
      <c r="H760" s="74" t="str">
        <f>IFERROR(IF(VLOOKUP('Xlookup set'!$S760,'Xlookup set'!$A$1:$R$1239,9,FALSE)=0,"",VLOOKUP('Xlookup set'!$S760,'Xlookup set'!$A$1:$R$1239,9,FALSE)),"")</f>
        <v/>
      </c>
      <c r="I760" t="str">
        <f>IFERROR(IF(VLOOKUP('Xlookup set'!$S760,'Xlookup set'!$A$1:$R$1239,10,FALSE)=0,"",VLOOKUP('Xlookup set'!$S760,'Xlookup set'!$A$1:$R$1239,10,FALSE)),"")</f>
        <v/>
      </c>
      <c r="J760" t="str">
        <f>IFERROR(IF(VLOOKUP('Xlookup set'!$S799,'Xlookup set'!$A$1:$R$1239,11,FALSE)=0,"",VLOOKUP('Xlookup set'!$S799,'Xlookup set'!$A$1:$R$1239,11,FALSE)),"")</f>
        <v/>
      </c>
      <c r="K760" t="str">
        <f>IFERROR(IF(VLOOKUP('Xlookup set'!$S799,'Xlookup set'!$A$1:$R$1239,12,FALSE)=0,"",VLOOKUP('Xlookup set'!$S799,'Xlookup set'!$A$1:$R$1239,12,FALSE)),"")</f>
        <v/>
      </c>
      <c r="L760" t="str">
        <f>IFERROR(IF(VLOOKUP('Xlookup set'!$S799,'Xlookup set'!$A$1:$R$1239,13,FALSE)=0,"",VLOOKUP('Xlookup set'!$S799,'Xlookup set'!$A$1:$R$1239,13,FALSE)),"")</f>
        <v/>
      </c>
      <c r="M760" t="str">
        <f>IFERROR(IF(VLOOKUP('Xlookup set'!$S799,'Xlookup set'!$A$1:$R$1239,14,FALSE)=0,"",VLOOKUP('Xlookup set'!$S799,'Xlookup set'!$A$1:$R$1239,14,FALSE)),"")</f>
        <v/>
      </c>
      <c r="N760" t="str">
        <f>IFERROR(IF(VLOOKUP('Xlookup set'!$S799,'Xlookup set'!$A$1:$R$1239,15,FALSE)=0,"",VLOOKUP('Xlookup set'!$S799,'Xlookup set'!$A$1:$R$1239,15,FALSE)),"")</f>
        <v/>
      </c>
      <c r="O760" t="str">
        <f>IFERROR(IF(VLOOKUP('Xlookup set'!$S799,'Xlookup set'!$A$1:$R$1239,16,FALSE)=0,"",VLOOKUP('Xlookup set'!$S799,'Xlookup set'!$A$1:$R$1239,16,FALSE)),"")</f>
        <v/>
      </c>
      <c r="P760" t="str">
        <f t="array" aca="1" ref="P760" ca="1">IFERROR(Y2IF(VLOOKUP('Xlookup set'!$S799,'Xlookup set'!$A$1:$R$1239,17,FALSE)=0,"",VLOOKUP('Xlookup set'!$S799,'Xlookup set'!$A$1:$R$1239,17,FALSE)),"")</f>
        <v/>
      </c>
      <c r="Q760" t="str">
        <f>IFERROR(IF(VLOOKUP('Xlookup set'!$S799,'Xlookup set'!$A$1:$R$1239,18,FALSE)=0,"",VLOOKUP('Xlookup set'!$S799,'Xlookup set'!$A$1:$R$1239,18,FALSE)),"")</f>
        <v/>
      </c>
    </row>
    <row r="761" spans="1:17">
      <c r="A761" t="str">
        <f>IFERROR(VLOOKUP('Xlookup set'!$S761,'Xlookup set'!$A$1:$R$1239,2,FALSE),"")</f>
        <v/>
      </c>
      <c r="B761" t="str">
        <f>IF(I761&lt;&gt;"",ドッグキャリー!$I$2,"")</f>
        <v/>
      </c>
      <c r="C761" t="str">
        <f t="shared" si="24"/>
        <v/>
      </c>
      <c r="D761" t="str">
        <f t="shared" si="25"/>
        <v/>
      </c>
      <c r="H761" s="74" t="str">
        <f>IFERROR(IF(VLOOKUP('Xlookup set'!$S761,'Xlookup set'!$A$1:$R$1239,9,FALSE)=0,"",VLOOKUP('Xlookup set'!$S761,'Xlookup set'!$A$1:$R$1239,9,FALSE)),"")</f>
        <v/>
      </c>
      <c r="I761" t="str">
        <f>IFERROR(IF(VLOOKUP('Xlookup set'!$S761,'Xlookup set'!$A$1:$R$1239,10,FALSE)=0,"",VLOOKUP('Xlookup set'!$S761,'Xlookup set'!$A$1:$R$1239,10,FALSE)),"")</f>
        <v/>
      </c>
      <c r="J761" t="str">
        <f>IFERROR(IF(VLOOKUP('Xlookup set'!$S800,'Xlookup set'!$A$1:$R$1239,11,FALSE)=0,"",VLOOKUP('Xlookup set'!$S800,'Xlookup set'!$A$1:$R$1239,11,FALSE)),"")</f>
        <v/>
      </c>
      <c r="K761" t="str">
        <f>IFERROR(IF(VLOOKUP('Xlookup set'!$S800,'Xlookup set'!$A$1:$R$1239,12,FALSE)=0,"",VLOOKUP('Xlookup set'!$S800,'Xlookup set'!$A$1:$R$1239,12,FALSE)),"")</f>
        <v/>
      </c>
      <c r="L761" t="str">
        <f>IFERROR(IF(VLOOKUP('Xlookup set'!$S800,'Xlookup set'!$A$1:$R$1239,13,FALSE)=0,"",VLOOKUP('Xlookup set'!$S800,'Xlookup set'!$A$1:$R$1239,13,FALSE)),"")</f>
        <v/>
      </c>
      <c r="M761" t="str">
        <f>IFERROR(IF(VLOOKUP('Xlookup set'!$S800,'Xlookup set'!$A$1:$R$1239,14,FALSE)=0,"",VLOOKUP('Xlookup set'!$S800,'Xlookup set'!$A$1:$R$1239,14,FALSE)),"")</f>
        <v/>
      </c>
      <c r="N761" t="str">
        <f>IFERROR(IF(VLOOKUP('Xlookup set'!$S800,'Xlookup set'!$A$1:$R$1239,15,FALSE)=0,"",VLOOKUP('Xlookup set'!$S800,'Xlookup set'!$A$1:$R$1239,15,FALSE)),"")</f>
        <v/>
      </c>
      <c r="O761" t="str">
        <f>IFERROR(IF(VLOOKUP('Xlookup set'!$S800,'Xlookup set'!$A$1:$R$1239,16,FALSE)=0,"",VLOOKUP('Xlookup set'!$S800,'Xlookup set'!$A$1:$R$1239,16,FALSE)),"")</f>
        <v/>
      </c>
      <c r="P761" t="str">
        <f t="array" aca="1" ref="P761" ca="1">IFERROR(Y2IF(VLOOKUP('Xlookup set'!$S800,'Xlookup set'!$A$1:$R$1239,17,FALSE)=0,"",VLOOKUP('Xlookup set'!$S800,'Xlookup set'!$A$1:$R$1239,17,FALSE)),"")</f>
        <v/>
      </c>
      <c r="Q761" t="str">
        <f>IFERROR(IF(VLOOKUP('Xlookup set'!$S800,'Xlookup set'!$A$1:$R$1239,18,FALSE)=0,"",VLOOKUP('Xlookup set'!$S800,'Xlookup set'!$A$1:$R$1239,18,FALSE)),"")</f>
        <v/>
      </c>
    </row>
    <row r="762" spans="1:17">
      <c r="A762" t="str">
        <f>IFERROR(VLOOKUP('Xlookup set'!$S762,'Xlookup set'!$A$1:$R$1239,2,FALSE),"")</f>
        <v/>
      </c>
      <c r="B762" t="str">
        <f>IF(I762&lt;&gt;"",ドッグキャリー!$I$2,"")</f>
        <v/>
      </c>
      <c r="C762" t="str">
        <f t="shared" si="24"/>
        <v/>
      </c>
      <c r="D762" t="str">
        <f t="shared" si="25"/>
        <v/>
      </c>
      <c r="H762" s="74" t="str">
        <f>IFERROR(IF(VLOOKUP('Xlookup set'!$S762,'Xlookup set'!$A$1:$R$1239,9,FALSE)=0,"",VLOOKUP('Xlookup set'!$S762,'Xlookup set'!$A$1:$R$1239,9,FALSE)),"")</f>
        <v/>
      </c>
      <c r="I762" t="str">
        <f>IFERROR(IF(VLOOKUP('Xlookup set'!$S762,'Xlookup set'!$A$1:$R$1239,10,FALSE)=0,"",VLOOKUP('Xlookup set'!$S762,'Xlookup set'!$A$1:$R$1239,10,FALSE)),"")</f>
        <v/>
      </c>
      <c r="J762" t="str">
        <f>IFERROR(IF(VLOOKUP('Xlookup set'!$S801,'Xlookup set'!$A$1:$R$1239,11,FALSE)=0,"",VLOOKUP('Xlookup set'!$S801,'Xlookup set'!$A$1:$R$1239,11,FALSE)),"")</f>
        <v/>
      </c>
      <c r="K762" t="str">
        <f>IFERROR(IF(VLOOKUP('Xlookup set'!$S801,'Xlookup set'!$A$1:$R$1239,12,FALSE)=0,"",VLOOKUP('Xlookup set'!$S801,'Xlookup set'!$A$1:$R$1239,12,FALSE)),"")</f>
        <v/>
      </c>
      <c r="L762" t="str">
        <f>IFERROR(IF(VLOOKUP('Xlookup set'!$S801,'Xlookup set'!$A$1:$R$1239,13,FALSE)=0,"",VLOOKUP('Xlookup set'!$S801,'Xlookup set'!$A$1:$R$1239,13,FALSE)),"")</f>
        <v/>
      </c>
      <c r="M762" t="str">
        <f>IFERROR(IF(VLOOKUP('Xlookup set'!$S801,'Xlookup set'!$A$1:$R$1239,14,FALSE)=0,"",VLOOKUP('Xlookup set'!$S801,'Xlookup set'!$A$1:$R$1239,14,FALSE)),"")</f>
        <v/>
      </c>
      <c r="N762" t="str">
        <f>IFERROR(IF(VLOOKUP('Xlookup set'!$S801,'Xlookup set'!$A$1:$R$1239,15,FALSE)=0,"",VLOOKUP('Xlookup set'!$S801,'Xlookup set'!$A$1:$R$1239,15,FALSE)),"")</f>
        <v/>
      </c>
      <c r="O762" t="str">
        <f>IFERROR(IF(VLOOKUP('Xlookup set'!$S801,'Xlookup set'!$A$1:$R$1239,16,FALSE)=0,"",VLOOKUP('Xlookup set'!$S801,'Xlookup set'!$A$1:$R$1239,16,FALSE)),"")</f>
        <v/>
      </c>
      <c r="P762" t="str">
        <f t="array" aca="1" ref="P762" ca="1">IFERROR(Y2IF(VLOOKUP('Xlookup set'!$S801,'Xlookup set'!$A$1:$R$1239,17,FALSE)=0,"",VLOOKUP('Xlookup set'!$S801,'Xlookup set'!$A$1:$R$1239,17,FALSE)),"")</f>
        <v/>
      </c>
      <c r="Q762" t="str">
        <f>IFERROR(IF(VLOOKUP('Xlookup set'!$S801,'Xlookup set'!$A$1:$R$1239,18,FALSE)=0,"",VLOOKUP('Xlookup set'!$S801,'Xlookup set'!$A$1:$R$1239,18,FALSE)),"")</f>
        <v/>
      </c>
    </row>
    <row r="763" spans="1:17">
      <c r="A763" t="str">
        <f>IFERROR(VLOOKUP('Xlookup set'!$S763,'Xlookup set'!$A$1:$R$1239,2,FALSE),"")</f>
        <v/>
      </c>
      <c r="B763" t="str">
        <f>IF(I763&lt;&gt;"",ドッグキャリー!$I$2,"")</f>
        <v/>
      </c>
      <c r="C763" t="str">
        <f t="shared" si="24"/>
        <v/>
      </c>
      <c r="D763" t="str">
        <f t="shared" si="25"/>
        <v/>
      </c>
      <c r="H763" s="74" t="str">
        <f>IFERROR(IF(VLOOKUP('Xlookup set'!$S763,'Xlookup set'!$A$1:$R$1239,9,FALSE)=0,"",VLOOKUP('Xlookup set'!$S763,'Xlookup set'!$A$1:$R$1239,9,FALSE)),"")</f>
        <v/>
      </c>
      <c r="I763" t="str">
        <f>IFERROR(IF(VLOOKUP('Xlookup set'!$S763,'Xlookup set'!$A$1:$R$1239,10,FALSE)=0,"",VLOOKUP('Xlookup set'!$S763,'Xlookup set'!$A$1:$R$1239,10,FALSE)),"")</f>
        <v/>
      </c>
      <c r="J763" t="str">
        <f>IFERROR(IF(VLOOKUP('Xlookup set'!$S802,'Xlookup set'!$A$1:$R$1239,11,FALSE)=0,"",VLOOKUP('Xlookup set'!$S802,'Xlookup set'!$A$1:$R$1239,11,FALSE)),"")</f>
        <v/>
      </c>
      <c r="K763" t="str">
        <f>IFERROR(IF(VLOOKUP('Xlookup set'!$S802,'Xlookup set'!$A$1:$R$1239,12,FALSE)=0,"",VLOOKUP('Xlookup set'!$S802,'Xlookup set'!$A$1:$R$1239,12,FALSE)),"")</f>
        <v/>
      </c>
      <c r="L763" t="str">
        <f>IFERROR(IF(VLOOKUP('Xlookup set'!$S802,'Xlookup set'!$A$1:$R$1239,13,FALSE)=0,"",VLOOKUP('Xlookup set'!$S802,'Xlookup set'!$A$1:$R$1239,13,FALSE)),"")</f>
        <v/>
      </c>
      <c r="M763" t="str">
        <f>IFERROR(IF(VLOOKUP('Xlookup set'!$S802,'Xlookup set'!$A$1:$R$1239,14,FALSE)=0,"",VLOOKUP('Xlookup set'!$S802,'Xlookup set'!$A$1:$R$1239,14,FALSE)),"")</f>
        <v/>
      </c>
      <c r="N763" t="str">
        <f>IFERROR(IF(VLOOKUP('Xlookup set'!$S802,'Xlookup set'!$A$1:$R$1239,15,FALSE)=0,"",VLOOKUP('Xlookup set'!$S802,'Xlookup set'!$A$1:$R$1239,15,FALSE)),"")</f>
        <v/>
      </c>
      <c r="O763" t="str">
        <f>IFERROR(IF(VLOOKUP('Xlookup set'!$S802,'Xlookup set'!$A$1:$R$1239,16,FALSE)=0,"",VLOOKUP('Xlookup set'!$S802,'Xlookup set'!$A$1:$R$1239,16,FALSE)),"")</f>
        <v/>
      </c>
      <c r="P763" t="str">
        <f t="array" aca="1" ref="P763" ca="1">IFERROR(Y2IF(VLOOKUP('Xlookup set'!$S802,'Xlookup set'!$A$1:$R$1239,17,FALSE)=0,"",VLOOKUP('Xlookup set'!$S802,'Xlookup set'!$A$1:$R$1239,17,FALSE)),"")</f>
        <v/>
      </c>
      <c r="Q763" t="str">
        <f>IFERROR(IF(VLOOKUP('Xlookup set'!$S802,'Xlookup set'!$A$1:$R$1239,18,FALSE)=0,"",VLOOKUP('Xlookup set'!$S802,'Xlookup set'!$A$1:$R$1239,18,FALSE)),"")</f>
        <v/>
      </c>
    </row>
    <row r="764" spans="1:17">
      <c r="A764" t="str">
        <f>IFERROR(VLOOKUP('Xlookup set'!$S764,'Xlookup set'!$A$1:$R$1239,2,FALSE),"")</f>
        <v/>
      </c>
      <c r="B764" t="str">
        <f>IF(I764&lt;&gt;"",ドッグキャリー!$I$2,"")</f>
        <v/>
      </c>
      <c r="C764" t="str">
        <f t="shared" si="24"/>
        <v/>
      </c>
      <c r="D764" t="str">
        <f t="shared" si="25"/>
        <v/>
      </c>
      <c r="H764" s="74" t="str">
        <f>IFERROR(IF(VLOOKUP('Xlookup set'!$S764,'Xlookup set'!$A$1:$R$1239,9,FALSE)=0,"",VLOOKUP('Xlookup set'!$S764,'Xlookup set'!$A$1:$R$1239,9,FALSE)),"")</f>
        <v/>
      </c>
      <c r="I764" t="str">
        <f>IFERROR(IF(VLOOKUP('Xlookup set'!$S764,'Xlookup set'!$A$1:$R$1239,10,FALSE)=0,"",VLOOKUP('Xlookup set'!$S764,'Xlookup set'!$A$1:$R$1239,10,FALSE)),"")</f>
        <v/>
      </c>
      <c r="J764" t="str">
        <f>IFERROR(IF(VLOOKUP('Xlookup set'!$S803,'Xlookup set'!$A$1:$R$1239,11,FALSE)=0,"",VLOOKUP('Xlookup set'!$S803,'Xlookup set'!$A$1:$R$1239,11,FALSE)),"")</f>
        <v/>
      </c>
      <c r="K764" t="str">
        <f>IFERROR(IF(VLOOKUP('Xlookup set'!$S803,'Xlookup set'!$A$1:$R$1239,12,FALSE)=0,"",VLOOKUP('Xlookup set'!$S803,'Xlookup set'!$A$1:$R$1239,12,FALSE)),"")</f>
        <v/>
      </c>
      <c r="L764" t="str">
        <f>IFERROR(IF(VLOOKUP('Xlookup set'!$S803,'Xlookup set'!$A$1:$R$1239,13,FALSE)=0,"",VLOOKUP('Xlookup set'!$S803,'Xlookup set'!$A$1:$R$1239,13,FALSE)),"")</f>
        <v/>
      </c>
      <c r="M764" t="str">
        <f>IFERROR(IF(VLOOKUP('Xlookup set'!$S803,'Xlookup set'!$A$1:$R$1239,14,FALSE)=0,"",VLOOKUP('Xlookup set'!$S803,'Xlookup set'!$A$1:$R$1239,14,FALSE)),"")</f>
        <v/>
      </c>
      <c r="N764" t="str">
        <f>IFERROR(IF(VLOOKUP('Xlookup set'!$S803,'Xlookup set'!$A$1:$R$1239,15,FALSE)=0,"",VLOOKUP('Xlookup set'!$S803,'Xlookup set'!$A$1:$R$1239,15,FALSE)),"")</f>
        <v/>
      </c>
      <c r="O764" t="str">
        <f>IFERROR(IF(VLOOKUP('Xlookup set'!$S803,'Xlookup set'!$A$1:$R$1239,16,FALSE)=0,"",VLOOKUP('Xlookup set'!$S803,'Xlookup set'!$A$1:$R$1239,16,FALSE)),"")</f>
        <v/>
      </c>
      <c r="P764" t="str">
        <f t="array" aca="1" ref="P764" ca="1">IFERROR(Y2IF(VLOOKUP('Xlookup set'!$S803,'Xlookup set'!$A$1:$R$1239,17,FALSE)=0,"",VLOOKUP('Xlookup set'!$S803,'Xlookup set'!$A$1:$R$1239,17,FALSE)),"")</f>
        <v/>
      </c>
      <c r="Q764" t="str">
        <f>IFERROR(IF(VLOOKUP('Xlookup set'!$S803,'Xlookup set'!$A$1:$R$1239,18,FALSE)=0,"",VLOOKUP('Xlookup set'!$S803,'Xlookup set'!$A$1:$R$1239,18,FALSE)),"")</f>
        <v/>
      </c>
    </row>
    <row r="765" spans="1:17">
      <c r="A765" t="str">
        <f>IFERROR(VLOOKUP('Xlookup set'!$S765,'Xlookup set'!$A$1:$R$1239,2,FALSE),"")</f>
        <v/>
      </c>
      <c r="B765" t="str">
        <f>IF(I765&lt;&gt;"",ドッグキャリー!$I$2,"")</f>
        <v/>
      </c>
      <c r="C765" t="str">
        <f t="shared" si="24"/>
        <v/>
      </c>
      <c r="D765" t="str">
        <f t="shared" si="25"/>
        <v/>
      </c>
      <c r="H765" s="74" t="str">
        <f>IFERROR(IF(VLOOKUP('Xlookup set'!$S765,'Xlookup set'!$A$1:$R$1239,9,FALSE)=0,"",VLOOKUP('Xlookup set'!$S765,'Xlookup set'!$A$1:$R$1239,9,FALSE)),"")</f>
        <v/>
      </c>
      <c r="I765" t="str">
        <f>IFERROR(IF(VLOOKUP('Xlookup set'!$S765,'Xlookup set'!$A$1:$R$1239,10,FALSE)=0,"",VLOOKUP('Xlookup set'!$S765,'Xlookup set'!$A$1:$R$1239,10,FALSE)),"")</f>
        <v/>
      </c>
      <c r="J765" t="str">
        <f>IFERROR(IF(VLOOKUP('Xlookup set'!$S804,'Xlookup set'!$A$1:$R$1239,11,FALSE)=0,"",VLOOKUP('Xlookup set'!$S804,'Xlookup set'!$A$1:$R$1239,11,FALSE)),"")</f>
        <v/>
      </c>
      <c r="K765" t="str">
        <f>IFERROR(IF(VLOOKUP('Xlookup set'!$S804,'Xlookup set'!$A$1:$R$1239,12,FALSE)=0,"",VLOOKUP('Xlookup set'!$S804,'Xlookup set'!$A$1:$R$1239,12,FALSE)),"")</f>
        <v/>
      </c>
      <c r="L765" t="str">
        <f>IFERROR(IF(VLOOKUP('Xlookup set'!$S804,'Xlookup set'!$A$1:$R$1239,13,FALSE)=0,"",VLOOKUP('Xlookup set'!$S804,'Xlookup set'!$A$1:$R$1239,13,FALSE)),"")</f>
        <v/>
      </c>
      <c r="M765" t="str">
        <f>IFERROR(IF(VLOOKUP('Xlookup set'!$S804,'Xlookup set'!$A$1:$R$1239,14,FALSE)=0,"",VLOOKUP('Xlookup set'!$S804,'Xlookup set'!$A$1:$R$1239,14,FALSE)),"")</f>
        <v/>
      </c>
      <c r="N765" t="str">
        <f>IFERROR(IF(VLOOKUP('Xlookup set'!$S804,'Xlookup set'!$A$1:$R$1239,15,FALSE)=0,"",VLOOKUP('Xlookup set'!$S804,'Xlookup set'!$A$1:$R$1239,15,FALSE)),"")</f>
        <v/>
      </c>
      <c r="O765" t="str">
        <f>IFERROR(IF(VLOOKUP('Xlookup set'!$S804,'Xlookup set'!$A$1:$R$1239,16,FALSE)=0,"",VLOOKUP('Xlookup set'!$S804,'Xlookup set'!$A$1:$R$1239,16,FALSE)),"")</f>
        <v/>
      </c>
      <c r="P765" t="str">
        <f t="array" aca="1" ref="P765" ca="1">IFERROR(Y2IF(VLOOKUP('Xlookup set'!$S804,'Xlookup set'!$A$1:$R$1239,17,FALSE)=0,"",VLOOKUP('Xlookup set'!$S804,'Xlookup set'!$A$1:$R$1239,17,FALSE)),"")</f>
        <v/>
      </c>
      <c r="Q765" t="str">
        <f>IFERROR(IF(VLOOKUP('Xlookup set'!$S804,'Xlookup set'!$A$1:$R$1239,18,FALSE)=0,"",VLOOKUP('Xlookup set'!$S804,'Xlookup set'!$A$1:$R$1239,18,FALSE)),"")</f>
        <v/>
      </c>
    </row>
    <row r="766" spans="1:17">
      <c r="A766" t="str">
        <f>IFERROR(VLOOKUP('Xlookup set'!$S766,'Xlookup set'!$A$1:$R$1239,2,FALSE),"")</f>
        <v/>
      </c>
      <c r="B766" t="str">
        <f>IF(I766&lt;&gt;"",ドッグキャリー!$I$2,"")</f>
        <v/>
      </c>
      <c r="C766" t="str">
        <f t="shared" si="24"/>
        <v/>
      </c>
      <c r="D766" t="str">
        <f t="shared" si="25"/>
        <v/>
      </c>
      <c r="H766" s="74" t="str">
        <f>IFERROR(IF(VLOOKUP('Xlookup set'!$S766,'Xlookup set'!$A$1:$R$1239,9,FALSE)=0,"",VLOOKUP('Xlookup set'!$S766,'Xlookup set'!$A$1:$R$1239,9,FALSE)),"")</f>
        <v/>
      </c>
      <c r="I766" t="str">
        <f>IFERROR(IF(VLOOKUP('Xlookup set'!$S766,'Xlookup set'!$A$1:$R$1239,10,FALSE)=0,"",VLOOKUP('Xlookup set'!$S766,'Xlookup set'!$A$1:$R$1239,10,FALSE)),"")</f>
        <v/>
      </c>
      <c r="J766" t="str">
        <f>IFERROR(IF(VLOOKUP('Xlookup set'!$S805,'Xlookup set'!$A$1:$R$1239,11,FALSE)=0,"",VLOOKUP('Xlookup set'!$S805,'Xlookup set'!$A$1:$R$1239,11,FALSE)),"")</f>
        <v/>
      </c>
      <c r="K766" t="str">
        <f>IFERROR(IF(VLOOKUP('Xlookup set'!$S805,'Xlookup set'!$A$1:$R$1239,12,FALSE)=0,"",VLOOKUP('Xlookup set'!$S805,'Xlookup set'!$A$1:$R$1239,12,FALSE)),"")</f>
        <v/>
      </c>
      <c r="L766" t="str">
        <f>IFERROR(IF(VLOOKUP('Xlookup set'!$S805,'Xlookup set'!$A$1:$R$1239,13,FALSE)=0,"",VLOOKUP('Xlookup set'!$S805,'Xlookup set'!$A$1:$R$1239,13,FALSE)),"")</f>
        <v/>
      </c>
      <c r="M766" t="str">
        <f>IFERROR(IF(VLOOKUP('Xlookup set'!$S805,'Xlookup set'!$A$1:$R$1239,14,FALSE)=0,"",VLOOKUP('Xlookup set'!$S805,'Xlookup set'!$A$1:$R$1239,14,FALSE)),"")</f>
        <v/>
      </c>
      <c r="N766" t="str">
        <f>IFERROR(IF(VLOOKUP('Xlookup set'!$S805,'Xlookup set'!$A$1:$R$1239,15,FALSE)=0,"",VLOOKUP('Xlookup set'!$S805,'Xlookup set'!$A$1:$R$1239,15,FALSE)),"")</f>
        <v/>
      </c>
      <c r="O766" t="str">
        <f>IFERROR(IF(VLOOKUP('Xlookup set'!$S805,'Xlookup set'!$A$1:$R$1239,16,FALSE)=0,"",VLOOKUP('Xlookup set'!$S805,'Xlookup set'!$A$1:$R$1239,16,FALSE)),"")</f>
        <v/>
      </c>
      <c r="P766" t="str">
        <f t="array" aca="1" ref="P766" ca="1">IFERROR(Y2IF(VLOOKUP('Xlookup set'!$S805,'Xlookup set'!$A$1:$R$1239,17,FALSE)=0,"",VLOOKUP('Xlookup set'!$S805,'Xlookup set'!$A$1:$R$1239,17,FALSE)),"")</f>
        <v/>
      </c>
      <c r="Q766" t="str">
        <f>IFERROR(IF(VLOOKUP('Xlookup set'!$S805,'Xlookup set'!$A$1:$R$1239,18,FALSE)=0,"",VLOOKUP('Xlookup set'!$S805,'Xlookup set'!$A$1:$R$1239,18,FALSE)),"")</f>
        <v/>
      </c>
    </row>
    <row r="767" spans="1:17">
      <c r="A767" t="str">
        <f>IFERROR(VLOOKUP('Xlookup set'!$S767,'Xlookup set'!$A$1:$R$1239,2,FALSE),"")</f>
        <v/>
      </c>
      <c r="B767" t="str">
        <f>IF(I767&lt;&gt;"",ドッグキャリー!$I$2,"")</f>
        <v/>
      </c>
      <c r="C767" t="str">
        <f t="shared" si="24"/>
        <v/>
      </c>
      <c r="D767" t="str">
        <f t="shared" si="25"/>
        <v/>
      </c>
      <c r="H767" s="74" t="str">
        <f>IFERROR(IF(VLOOKUP('Xlookup set'!$S767,'Xlookup set'!$A$1:$R$1239,9,FALSE)=0,"",VLOOKUP('Xlookup set'!$S767,'Xlookup set'!$A$1:$R$1239,9,FALSE)),"")</f>
        <v/>
      </c>
      <c r="I767" t="str">
        <f>IFERROR(IF(VLOOKUP('Xlookup set'!$S767,'Xlookup set'!$A$1:$R$1239,10,FALSE)=0,"",VLOOKUP('Xlookup set'!$S767,'Xlookup set'!$A$1:$R$1239,10,FALSE)),"")</f>
        <v/>
      </c>
      <c r="J767" t="str">
        <f>IFERROR(IF(VLOOKUP('Xlookup set'!$S806,'Xlookup set'!$A$1:$R$1239,11,FALSE)=0,"",VLOOKUP('Xlookup set'!$S806,'Xlookup set'!$A$1:$R$1239,11,FALSE)),"")</f>
        <v/>
      </c>
      <c r="K767" t="str">
        <f>IFERROR(IF(VLOOKUP('Xlookup set'!$S806,'Xlookup set'!$A$1:$R$1239,12,FALSE)=0,"",VLOOKUP('Xlookup set'!$S806,'Xlookup set'!$A$1:$R$1239,12,FALSE)),"")</f>
        <v/>
      </c>
      <c r="L767" t="str">
        <f>IFERROR(IF(VLOOKUP('Xlookup set'!$S806,'Xlookup set'!$A$1:$R$1239,13,FALSE)=0,"",VLOOKUP('Xlookup set'!$S806,'Xlookup set'!$A$1:$R$1239,13,FALSE)),"")</f>
        <v/>
      </c>
      <c r="M767" t="str">
        <f>IFERROR(IF(VLOOKUP('Xlookup set'!$S806,'Xlookup set'!$A$1:$R$1239,14,FALSE)=0,"",VLOOKUP('Xlookup set'!$S806,'Xlookup set'!$A$1:$R$1239,14,FALSE)),"")</f>
        <v/>
      </c>
      <c r="N767" t="str">
        <f>IFERROR(IF(VLOOKUP('Xlookup set'!$S806,'Xlookup set'!$A$1:$R$1239,15,FALSE)=0,"",VLOOKUP('Xlookup set'!$S806,'Xlookup set'!$A$1:$R$1239,15,FALSE)),"")</f>
        <v/>
      </c>
      <c r="O767" t="str">
        <f>IFERROR(IF(VLOOKUP('Xlookup set'!$S806,'Xlookup set'!$A$1:$R$1239,16,FALSE)=0,"",VLOOKUP('Xlookup set'!$S806,'Xlookup set'!$A$1:$R$1239,16,FALSE)),"")</f>
        <v/>
      </c>
      <c r="P767" t="str">
        <f t="array" aca="1" ref="P767" ca="1">IFERROR(Y2IF(VLOOKUP('Xlookup set'!$S806,'Xlookup set'!$A$1:$R$1239,17,FALSE)=0,"",VLOOKUP('Xlookup set'!$S806,'Xlookup set'!$A$1:$R$1239,17,FALSE)),"")</f>
        <v/>
      </c>
      <c r="Q767" t="str">
        <f>IFERROR(IF(VLOOKUP('Xlookup set'!$S806,'Xlookup set'!$A$1:$R$1239,18,FALSE)=0,"",VLOOKUP('Xlookup set'!$S806,'Xlookup set'!$A$1:$R$1239,18,FALSE)),"")</f>
        <v/>
      </c>
    </row>
    <row r="768" spans="1:17">
      <c r="A768" t="str">
        <f>IFERROR(VLOOKUP('Xlookup set'!$S768,'Xlookup set'!$A$1:$R$1239,2,FALSE),"")</f>
        <v/>
      </c>
      <c r="B768" t="str">
        <f>IF(I768&lt;&gt;"",ドッグキャリー!$I$2,"")</f>
        <v/>
      </c>
      <c r="C768" t="str">
        <f t="shared" si="24"/>
        <v/>
      </c>
      <c r="D768" t="str">
        <f t="shared" si="25"/>
        <v/>
      </c>
      <c r="H768" s="74" t="str">
        <f>IFERROR(IF(VLOOKUP('Xlookup set'!$S768,'Xlookup set'!$A$1:$R$1239,9,FALSE)=0,"",VLOOKUP('Xlookup set'!$S768,'Xlookup set'!$A$1:$R$1239,9,FALSE)),"")</f>
        <v/>
      </c>
      <c r="I768" t="str">
        <f>IFERROR(IF(VLOOKUP('Xlookup set'!$S768,'Xlookup set'!$A$1:$R$1239,10,FALSE)=0,"",VLOOKUP('Xlookup set'!$S768,'Xlookup set'!$A$1:$R$1239,10,FALSE)),"")</f>
        <v/>
      </c>
      <c r="J768" t="str">
        <f>IFERROR(IF(VLOOKUP('Xlookup set'!$S807,'Xlookup set'!$A$1:$R$1239,11,FALSE)=0,"",VLOOKUP('Xlookup set'!$S807,'Xlookup set'!$A$1:$R$1239,11,FALSE)),"")</f>
        <v/>
      </c>
      <c r="K768" t="str">
        <f>IFERROR(IF(VLOOKUP('Xlookup set'!$S807,'Xlookup set'!$A$1:$R$1239,12,FALSE)=0,"",VLOOKUP('Xlookup set'!$S807,'Xlookup set'!$A$1:$R$1239,12,FALSE)),"")</f>
        <v/>
      </c>
      <c r="L768" t="str">
        <f>IFERROR(IF(VLOOKUP('Xlookup set'!$S807,'Xlookup set'!$A$1:$R$1239,13,FALSE)=0,"",VLOOKUP('Xlookup set'!$S807,'Xlookup set'!$A$1:$R$1239,13,FALSE)),"")</f>
        <v/>
      </c>
      <c r="M768" t="str">
        <f>IFERROR(IF(VLOOKUP('Xlookup set'!$S807,'Xlookup set'!$A$1:$R$1239,14,FALSE)=0,"",VLOOKUP('Xlookup set'!$S807,'Xlookup set'!$A$1:$R$1239,14,FALSE)),"")</f>
        <v/>
      </c>
      <c r="N768" t="str">
        <f>IFERROR(IF(VLOOKUP('Xlookup set'!$S807,'Xlookup set'!$A$1:$R$1239,15,FALSE)=0,"",VLOOKUP('Xlookup set'!$S807,'Xlookup set'!$A$1:$R$1239,15,FALSE)),"")</f>
        <v/>
      </c>
      <c r="O768" t="str">
        <f>IFERROR(IF(VLOOKUP('Xlookup set'!$S807,'Xlookup set'!$A$1:$R$1239,16,FALSE)=0,"",VLOOKUP('Xlookup set'!$S807,'Xlookup set'!$A$1:$R$1239,16,FALSE)),"")</f>
        <v/>
      </c>
      <c r="P768" t="str">
        <f t="array" aca="1" ref="P768" ca="1">IFERROR(Y2IF(VLOOKUP('Xlookup set'!$S807,'Xlookup set'!$A$1:$R$1239,17,FALSE)=0,"",VLOOKUP('Xlookup set'!$S807,'Xlookup set'!$A$1:$R$1239,17,FALSE)),"")</f>
        <v/>
      </c>
      <c r="Q768" t="str">
        <f>IFERROR(IF(VLOOKUP('Xlookup set'!$S807,'Xlookup set'!$A$1:$R$1239,18,FALSE)=0,"",VLOOKUP('Xlookup set'!$S807,'Xlookup set'!$A$1:$R$1239,18,FALSE)),"")</f>
        <v/>
      </c>
    </row>
    <row r="769" spans="1:17">
      <c r="A769" t="str">
        <f>IFERROR(VLOOKUP('Xlookup set'!$S769,'Xlookup set'!$A$1:$R$1239,2,FALSE),"")</f>
        <v/>
      </c>
      <c r="B769" t="str">
        <f>IF(I769&lt;&gt;"",ドッグキャリー!$I$2,"")</f>
        <v/>
      </c>
      <c r="C769" t="str">
        <f t="shared" si="24"/>
        <v/>
      </c>
      <c r="D769" t="str">
        <f t="shared" si="25"/>
        <v/>
      </c>
      <c r="H769" s="74" t="str">
        <f>IFERROR(IF(VLOOKUP('Xlookup set'!$S769,'Xlookup set'!$A$1:$R$1239,9,FALSE)=0,"",VLOOKUP('Xlookup set'!$S769,'Xlookup set'!$A$1:$R$1239,9,FALSE)),"")</f>
        <v/>
      </c>
      <c r="I769" t="str">
        <f>IFERROR(IF(VLOOKUP('Xlookup set'!$S769,'Xlookup set'!$A$1:$R$1239,10,FALSE)=0,"",VLOOKUP('Xlookup set'!$S769,'Xlookup set'!$A$1:$R$1239,10,FALSE)),"")</f>
        <v/>
      </c>
      <c r="J769" t="str">
        <f>IFERROR(IF(VLOOKUP('Xlookup set'!$S808,'Xlookup set'!$A$1:$R$1239,11,FALSE)=0,"",VLOOKUP('Xlookup set'!$S808,'Xlookup set'!$A$1:$R$1239,11,FALSE)),"")</f>
        <v/>
      </c>
      <c r="K769" t="str">
        <f>IFERROR(IF(VLOOKUP('Xlookup set'!$S808,'Xlookup set'!$A$1:$R$1239,12,FALSE)=0,"",VLOOKUP('Xlookup set'!$S808,'Xlookup set'!$A$1:$R$1239,12,FALSE)),"")</f>
        <v/>
      </c>
      <c r="L769" t="str">
        <f>IFERROR(IF(VLOOKUP('Xlookup set'!$S808,'Xlookup set'!$A$1:$R$1239,13,FALSE)=0,"",VLOOKUP('Xlookup set'!$S808,'Xlookup set'!$A$1:$R$1239,13,FALSE)),"")</f>
        <v/>
      </c>
      <c r="M769" t="str">
        <f>IFERROR(IF(VLOOKUP('Xlookup set'!$S808,'Xlookup set'!$A$1:$R$1239,14,FALSE)=0,"",VLOOKUP('Xlookup set'!$S808,'Xlookup set'!$A$1:$R$1239,14,FALSE)),"")</f>
        <v/>
      </c>
      <c r="N769" t="str">
        <f>IFERROR(IF(VLOOKUP('Xlookup set'!$S808,'Xlookup set'!$A$1:$R$1239,15,FALSE)=0,"",VLOOKUP('Xlookup set'!$S808,'Xlookup set'!$A$1:$R$1239,15,FALSE)),"")</f>
        <v/>
      </c>
      <c r="O769" t="str">
        <f>IFERROR(IF(VLOOKUP('Xlookup set'!$S808,'Xlookup set'!$A$1:$R$1239,16,FALSE)=0,"",VLOOKUP('Xlookup set'!$S808,'Xlookup set'!$A$1:$R$1239,16,FALSE)),"")</f>
        <v/>
      </c>
      <c r="P769" t="str">
        <f t="array" aca="1" ref="P769" ca="1">IFERROR(Y2IF(VLOOKUP('Xlookup set'!$S808,'Xlookup set'!$A$1:$R$1239,17,FALSE)=0,"",VLOOKUP('Xlookup set'!$S808,'Xlookup set'!$A$1:$R$1239,17,FALSE)),"")</f>
        <v/>
      </c>
      <c r="Q769" t="str">
        <f>IFERROR(IF(VLOOKUP('Xlookup set'!$S808,'Xlookup set'!$A$1:$R$1239,18,FALSE)=0,"",VLOOKUP('Xlookup set'!$S808,'Xlookup set'!$A$1:$R$1239,18,FALSE)),"")</f>
        <v/>
      </c>
    </row>
    <row r="770" spans="1:17">
      <c r="A770" t="str">
        <f>IFERROR(VLOOKUP('Xlookup set'!$S770,'Xlookup set'!$A$1:$R$1239,2,FALSE),"")</f>
        <v/>
      </c>
      <c r="B770" t="str">
        <f>IF(I770&lt;&gt;"",ドッグキャリー!$I$2,"")</f>
        <v/>
      </c>
      <c r="C770" t="str">
        <f t="shared" si="24"/>
        <v/>
      </c>
      <c r="D770" t="str">
        <f t="shared" si="25"/>
        <v/>
      </c>
      <c r="H770" s="74" t="str">
        <f>IFERROR(IF(VLOOKUP('Xlookup set'!$S770,'Xlookup set'!$A$1:$R$1239,9,FALSE)=0,"",VLOOKUP('Xlookup set'!$S770,'Xlookup set'!$A$1:$R$1239,9,FALSE)),"")</f>
        <v/>
      </c>
      <c r="I770" t="str">
        <f>IFERROR(IF(VLOOKUP('Xlookup set'!$S770,'Xlookup set'!$A$1:$R$1239,10,FALSE)=0,"",VLOOKUP('Xlookup set'!$S770,'Xlookup set'!$A$1:$R$1239,10,FALSE)),"")</f>
        <v/>
      </c>
      <c r="J770" t="str">
        <f>IFERROR(IF(VLOOKUP('Xlookup set'!$S809,'Xlookup set'!$A$1:$R$1239,11,FALSE)=0,"",VLOOKUP('Xlookup set'!$S809,'Xlookup set'!$A$1:$R$1239,11,FALSE)),"")</f>
        <v/>
      </c>
      <c r="K770" t="str">
        <f>IFERROR(IF(VLOOKUP('Xlookup set'!$S809,'Xlookup set'!$A$1:$R$1239,12,FALSE)=0,"",VLOOKUP('Xlookup set'!$S809,'Xlookup set'!$A$1:$R$1239,12,FALSE)),"")</f>
        <v/>
      </c>
      <c r="L770" t="str">
        <f>IFERROR(IF(VLOOKUP('Xlookup set'!$S809,'Xlookup set'!$A$1:$R$1239,13,FALSE)=0,"",VLOOKUP('Xlookup set'!$S809,'Xlookup set'!$A$1:$R$1239,13,FALSE)),"")</f>
        <v/>
      </c>
      <c r="M770" t="str">
        <f>IFERROR(IF(VLOOKUP('Xlookup set'!$S809,'Xlookup set'!$A$1:$R$1239,14,FALSE)=0,"",VLOOKUP('Xlookup set'!$S809,'Xlookup set'!$A$1:$R$1239,14,FALSE)),"")</f>
        <v/>
      </c>
      <c r="N770" t="str">
        <f>IFERROR(IF(VLOOKUP('Xlookup set'!$S809,'Xlookup set'!$A$1:$R$1239,15,FALSE)=0,"",VLOOKUP('Xlookup set'!$S809,'Xlookup set'!$A$1:$R$1239,15,FALSE)),"")</f>
        <v/>
      </c>
      <c r="O770" t="str">
        <f>IFERROR(IF(VLOOKUP('Xlookup set'!$S809,'Xlookup set'!$A$1:$R$1239,16,FALSE)=0,"",VLOOKUP('Xlookup set'!$S809,'Xlookup set'!$A$1:$R$1239,16,FALSE)),"")</f>
        <v/>
      </c>
      <c r="P770" t="str">
        <f t="array" aca="1" ref="P770" ca="1">IFERROR(Y2IF(VLOOKUP('Xlookup set'!$S809,'Xlookup set'!$A$1:$R$1239,17,FALSE)=0,"",VLOOKUP('Xlookup set'!$S809,'Xlookup set'!$A$1:$R$1239,17,FALSE)),"")</f>
        <v/>
      </c>
      <c r="Q770" t="str">
        <f>IFERROR(IF(VLOOKUP('Xlookup set'!$S809,'Xlookup set'!$A$1:$R$1239,18,FALSE)=0,"",VLOOKUP('Xlookup set'!$S809,'Xlookup set'!$A$1:$R$1239,18,FALSE)),"")</f>
        <v/>
      </c>
    </row>
    <row r="771" spans="1:17">
      <c r="A771" t="str">
        <f>IFERROR(VLOOKUP('Xlookup set'!$S771,'Xlookup set'!$A$1:$R$1239,2,FALSE),"")</f>
        <v/>
      </c>
      <c r="B771" t="str">
        <f>IF(I771&lt;&gt;"",ドッグキャリー!$I$2,"")</f>
        <v/>
      </c>
      <c r="C771" t="str">
        <f t="shared" ref="C771:C834" si="26">IF(I771&lt;&gt;"",1,"")</f>
        <v/>
      </c>
      <c r="D771" t="str">
        <f t="shared" ref="D771:D834" si="27">IF(I771&lt;&gt;"",1,"")</f>
        <v/>
      </c>
      <c r="H771" s="74" t="str">
        <f>IFERROR(IF(VLOOKUP('Xlookup set'!$S771,'Xlookup set'!$A$1:$R$1239,9,FALSE)=0,"",VLOOKUP('Xlookup set'!$S771,'Xlookup set'!$A$1:$R$1239,9,FALSE)),"")</f>
        <v/>
      </c>
      <c r="I771" t="str">
        <f>IFERROR(IF(VLOOKUP('Xlookup set'!$S771,'Xlookup set'!$A$1:$R$1239,10,FALSE)=0,"",VLOOKUP('Xlookup set'!$S771,'Xlookup set'!$A$1:$R$1239,10,FALSE)),"")</f>
        <v/>
      </c>
      <c r="J771" t="str">
        <f>IFERROR(IF(VLOOKUP('Xlookup set'!$S810,'Xlookup set'!$A$1:$R$1239,11,FALSE)=0,"",VLOOKUP('Xlookup set'!$S810,'Xlookup set'!$A$1:$R$1239,11,FALSE)),"")</f>
        <v/>
      </c>
      <c r="K771" t="str">
        <f>IFERROR(IF(VLOOKUP('Xlookup set'!$S810,'Xlookup set'!$A$1:$R$1239,12,FALSE)=0,"",VLOOKUP('Xlookup set'!$S810,'Xlookup set'!$A$1:$R$1239,12,FALSE)),"")</f>
        <v/>
      </c>
      <c r="L771" t="str">
        <f>IFERROR(IF(VLOOKUP('Xlookup set'!$S810,'Xlookup set'!$A$1:$R$1239,13,FALSE)=0,"",VLOOKUP('Xlookup set'!$S810,'Xlookup set'!$A$1:$R$1239,13,FALSE)),"")</f>
        <v/>
      </c>
      <c r="M771" t="str">
        <f>IFERROR(IF(VLOOKUP('Xlookup set'!$S810,'Xlookup set'!$A$1:$R$1239,14,FALSE)=0,"",VLOOKUP('Xlookup set'!$S810,'Xlookup set'!$A$1:$R$1239,14,FALSE)),"")</f>
        <v/>
      </c>
      <c r="N771" t="str">
        <f>IFERROR(IF(VLOOKUP('Xlookup set'!$S810,'Xlookup set'!$A$1:$R$1239,15,FALSE)=0,"",VLOOKUP('Xlookup set'!$S810,'Xlookup set'!$A$1:$R$1239,15,FALSE)),"")</f>
        <v/>
      </c>
      <c r="O771" t="str">
        <f>IFERROR(IF(VLOOKUP('Xlookup set'!$S810,'Xlookup set'!$A$1:$R$1239,16,FALSE)=0,"",VLOOKUP('Xlookup set'!$S810,'Xlookup set'!$A$1:$R$1239,16,FALSE)),"")</f>
        <v/>
      </c>
      <c r="P771" t="str">
        <f t="array" aca="1" ref="P771" ca="1">IFERROR(Y2IF(VLOOKUP('Xlookup set'!$S810,'Xlookup set'!$A$1:$R$1239,17,FALSE)=0,"",VLOOKUP('Xlookup set'!$S810,'Xlookup set'!$A$1:$R$1239,17,FALSE)),"")</f>
        <v/>
      </c>
      <c r="Q771" t="str">
        <f>IFERROR(IF(VLOOKUP('Xlookup set'!$S810,'Xlookup set'!$A$1:$R$1239,18,FALSE)=0,"",VLOOKUP('Xlookup set'!$S810,'Xlookup set'!$A$1:$R$1239,18,FALSE)),"")</f>
        <v/>
      </c>
    </row>
    <row r="772" spans="1:17">
      <c r="A772" t="str">
        <f>IFERROR(VLOOKUP('Xlookup set'!$S772,'Xlookup set'!$A$1:$R$1239,2,FALSE),"")</f>
        <v/>
      </c>
      <c r="B772" t="str">
        <f>IF(I772&lt;&gt;"",ドッグキャリー!$I$2,"")</f>
        <v/>
      </c>
      <c r="C772" t="str">
        <f t="shared" si="26"/>
        <v/>
      </c>
      <c r="D772" t="str">
        <f t="shared" si="27"/>
        <v/>
      </c>
      <c r="H772" s="74" t="str">
        <f>IFERROR(IF(VLOOKUP('Xlookup set'!$S772,'Xlookup set'!$A$1:$R$1239,9,FALSE)=0,"",VLOOKUP('Xlookup set'!$S772,'Xlookup set'!$A$1:$R$1239,9,FALSE)),"")</f>
        <v/>
      </c>
      <c r="I772" t="str">
        <f>IFERROR(IF(VLOOKUP('Xlookup set'!$S772,'Xlookup set'!$A$1:$R$1239,10,FALSE)=0,"",VLOOKUP('Xlookup set'!$S772,'Xlookup set'!$A$1:$R$1239,10,FALSE)),"")</f>
        <v/>
      </c>
      <c r="J772" t="str">
        <f>IFERROR(IF(VLOOKUP('Xlookup set'!$S811,'Xlookup set'!$A$1:$R$1239,11,FALSE)=0,"",VLOOKUP('Xlookup set'!$S811,'Xlookup set'!$A$1:$R$1239,11,FALSE)),"")</f>
        <v/>
      </c>
      <c r="K772" t="str">
        <f>IFERROR(IF(VLOOKUP('Xlookup set'!$S811,'Xlookup set'!$A$1:$R$1239,12,FALSE)=0,"",VLOOKUP('Xlookup set'!$S811,'Xlookup set'!$A$1:$R$1239,12,FALSE)),"")</f>
        <v/>
      </c>
      <c r="L772" t="str">
        <f>IFERROR(IF(VLOOKUP('Xlookup set'!$S811,'Xlookup set'!$A$1:$R$1239,13,FALSE)=0,"",VLOOKUP('Xlookup set'!$S811,'Xlookup set'!$A$1:$R$1239,13,FALSE)),"")</f>
        <v/>
      </c>
      <c r="M772" t="str">
        <f>IFERROR(IF(VLOOKUP('Xlookup set'!$S811,'Xlookup set'!$A$1:$R$1239,14,FALSE)=0,"",VLOOKUP('Xlookup set'!$S811,'Xlookup set'!$A$1:$R$1239,14,FALSE)),"")</f>
        <v/>
      </c>
      <c r="N772" t="str">
        <f>IFERROR(IF(VLOOKUP('Xlookup set'!$S811,'Xlookup set'!$A$1:$R$1239,15,FALSE)=0,"",VLOOKUP('Xlookup set'!$S811,'Xlookup set'!$A$1:$R$1239,15,FALSE)),"")</f>
        <v/>
      </c>
      <c r="O772" t="str">
        <f>IFERROR(IF(VLOOKUP('Xlookup set'!$S811,'Xlookup set'!$A$1:$R$1239,16,FALSE)=0,"",VLOOKUP('Xlookup set'!$S811,'Xlookup set'!$A$1:$R$1239,16,FALSE)),"")</f>
        <v/>
      </c>
      <c r="P772" t="str">
        <f t="array" aca="1" ref="P772" ca="1">IFERROR(Y2IF(VLOOKUP('Xlookup set'!$S811,'Xlookup set'!$A$1:$R$1239,17,FALSE)=0,"",VLOOKUP('Xlookup set'!$S811,'Xlookup set'!$A$1:$R$1239,17,FALSE)),"")</f>
        <v/>
      </c>
      <c r="Q772" t="str">
        <f>IFERROR(IF(VLOOKUP('Xlookup set'!$S811,'Xlookup set'!$A$1:$R$1239,18,FALSE)=0,"",VLOOKUP('Xlookup set'!$S811,'Xlookup set'!$A$1:$R$1239,18,FALSE)),"")</f>
        <v/>
      </c>
    </row>
    <row r="773" spans="1:17">
      <c r="A773" t="str">
        <f>IFERROR(VLOOKUP('Xlookup set'!$S773,'Xlookup set'!$A$1:$R$1239,2,FALSE),"")</f>
        <v/>
      </c>
      <c r="B773" t="str">
        <f>IF(I773&lt;&gt;"",ドッグキャリー!$I$2,"")</f>
        <v/>
      </c>
      <c r="C773" t="str">
        <f t="shared" si="26"/>
        <v/>
      </c>
      <c r="D773" t="str">
        <f t="shared" si="27"/>
        <v/>
      </c>
      <c r="H773" s="74" t="str">
        <f>IFERROR(IF(VLOOKUP('Xlookup set'!$S773,'Xlookup set'!$A$1:$R$1239,9,FALSE)=0,"",VLOOKUP('Xlookup set'!$S773,'Xlookup set'!$A$1:$R$1239,9,FALSE)),"")</f>
        <v/>
      </c>
      <c r="I773" t="str">
        <f>IFERROR(IF(VLOOKUP('Xlookup set'!$S773,'Xlookup set'!$A$1:$R$1239,10,FALSE)=0,"",VLOOKUP('Xlookup set'!$S773,'Xlookup set'!$A$1:$R$1239,10,FALSE)),"")</f>
        <v/>
      </c>
      <c r="J773" t="str">
        <f>IFERROR(IF(VLOOKUP('Xlookup set'!$S812,'Xlookup set'!$A$1:$R$1239,11,FALSE)=0,"",VLOOKUP('Xlookup set'!$S812,'Xlookup set'!$A$1:$R$1239,11,FALSE)),"")</f>
        <v/>
      </c>
      <c r="K773" t="str">
        <f>IFERROR(IF(VLOOKUP('Xlookup set'!$S812,'Xlookup set'!$A$1:$R$1239,12,FALSE)=0,"",VLOOKUP('Xlookup set'!$S812,'Xlookup set'!$A$1:$R$1239,12,FALSE)),"")</f>
        <v/>
      </c>
      <c r="L773" t="str">
        <f>IFERROR(IF(VLOOKUP('Xlookup set'!$S812,'Xlookup set'!$A$1:$R$1239,13,FALSE)=0,"",VLOOKUP('Xlookup set'!$S812,'Xlookup set'!$A$1:$R$1239,13,FALSE)),"")</f>
        <v/>
      </c>
      <c r="M773" t="str">
        <f>IFERROR(IF(VLOOKUP('Xlookup set'!$S812,'Xlookup set'!$A$1:$R$1239,14,FALSE)=0,"",VLOOKUP('Xlookup set'!$S812,'Xlookup set'!$A$1:$R$1239,14,FALSE)),"")</f>
        <v/>
      </c>
      <c r="N773" t="str">
        <f>IFERROR(IF(VLOOKUP('Xlookup set'!$S812,'Xlookup set'!$A$1:$R$1239,15,FALSE)=0,"",VLOOKUP('Xlookup set'!$S812,'Xlookup set'!$A$1:$R$1239,15,FALSE)),"")</f>
        <v/>
      </c>
      <c r="O773" t="str">
        <f>IFERROR(IF(VLOOKUP('Xlookup set'!$S812,'Xlookup set'!$A$1:$R$1239,16,FALSE)=0,"",VLOOKUP('Xlookup set'!$S812,'Xlookup set'!$A$1:$R$1239,16,FALSE)),"")</f>
        <v/>
      </c>
      <c r="P773" t="str">
        <f t="array" aca="1" ref="P773" ca="1">IFERROR(Y2IF(VLOOKUP('Xlookup set'!$S812,'Xlookup set'!$A$1:$R$1239,17,FALSE)=0,"",VLOOKUP('Xlookup set'!$S812,'Xlookup set'!$A$1:$R$1239,17,FALSE)),"")</f>
        <v/>
      </c>
      <c r="Q773" t="str">
        <f>IFERROR(IF(VLOOKUP('Xlookup set'!$S812,'Xlookup set'!$A$1:$R$1239,18,FALSE)=0,"",VLOOKUP('Xlookup set'!$S812,'Xlookup set'!$A$1:$R$1239,18,FALSE)),"")</f>
        <v/>
      </c>
    </row>
    <row r="774" spans="1:17">
      <c r="A774" t="str">
        <f>IFERROR(VLOOKUP('Xlookup set'!$S774,'Xlookup set'!$A$1:$R$1239,2,FALSE),"")</f>
        <v/>
      </c>
      <c r="B774" t="str">
        <f>IF(I774&lt;&gt;"",ドッグキャリー!$I$2,"")</f>
        <v/>
      </c>
      <c r="C774" t="str">
        <f t="shared" si="26"/>
        <v/>
      </c>
      <c r="D774" t="str">
        <f t="shared" si="27"/>
        <v/>
      </c>
      <c r="H774" s="74" t="str">
        <f>IFERROR(IF(VLOOKUP('Xlookup set'!$S774,'Xlookup set'!$A$1:$R$1239,9,FALSE)=0,"",VLOOKUP('Xlookup set'!$S774,'Xlookup set'!$A$1:$R$1239,9,FALSE)),"")</f>
        <v/>
      </c>
      <c r="I774" t="str">
        <f>IFERROR(IF(VLOOKUP('Xlookup set'!$S774,'Xlookup set'!$A$1:$R$1239,10,FALSE)=0,"",VLOOKUP('Xlookup set'!$S774,'Xlookup set'!$A$1:$R$1239,10,FALSE)),"")</f>
        <v/>
      </c>
      <c r="J774" t="str">
        <f>IFERROR(IF(VLOOKUP('Xlookup set'!$S813,'Xlookup set'!$A$1:$R$1239,11,FALSE)=0,"",VLOOKUP('Xlookup set'!$S813,'Xlookup set'!$A$1:$R$1239,11,FALSE)),"")</f>
        <v/>
      </c>
      <c r="K774" t="str">
        <f>IFERROR(IF(VLOOKUP('Xlookup set'!$S813,'Xlookup set'!$A$1:$R$1239,12,FALSE)=0,"",VLOOKUP('Xlookup set'!$S813,'Xlookup set'!$A$1:$R$1239,12,FALSE)),"")</f>
        <v/>
      </c>
      <c r="L774" t="str">
        <f>IFERROR(IF(VLOOKUP('Xlookup set'!$S813,'Xlookup set'!$A$1:$R$1239,13,FALSE)=0,"",VLOOKUP('Xlookup set'!$S813,'Xlookup set'!$A$1:$R$1239,13,FALSE)),"")</f>
        <v/>
      </c>
      <c r="M774" t="str">
        <f>IFERROR(IF(VLOOKUP('Xlookup set'!$S813,'Xlookup set'!$A$1:$R$1239,14,FALSE)=0,"",VLOOKUP('Xlookup set'!$S813,'Xlookup set'!$A$1:$R$1239,14,FALSE)),"")</f>
        <v/>
      </c>
      <c r="N774" t="str">
        <f>IFERROR(IF(VLOOKUP('Xlookup set'!$S813,'Xlookup set'!$A$1:$R$1239,15,FALSE)=0,"",VLOOKUP('Xlookup set'!$S813,'Xlookup set'!$A$1:$R$1239,15,FALSE)),"")</f>
        <v/>
      </c>
      <c r="O774" t="str">
        <f>IFERROR(IF(VLOOKUP('Xlookup set'!$S813,'Xlookup set'!$A$1:$R$1239,16,FALSE)=0,"",VLOOKUP('Xlookup set'!$S813,'Xlookup set'!$A$1:$R$1239,16,FALSE)),"")</f>
        <v/>
      </c>
      <c r="P774" t="str">
        <f t="array" aca="1" ref="P774" ca="1">IFERROR(Y2IF(VLOOKUP('Xlookup set'!$S813,'Xlookup set'!$A$1:$R$1239,17,FALSE)=0,"",VLOOKUP('Xlookup set'!$S813,'Xlookup set'!$A$1:$R$1239,17,FALSE)),"")</f>
        <v/>
      </c>
      <c r="Q774" t="str">
        <f>IFERROR(IF(VLOOKUP('Xlookup set'!$S813,'Xlookup set'!$A$1:$R$1239,18,FALSE)=0,"",VLOOKUP('Xlookup set'!$S813,'Xlookup set'!$A$1:$R$1239,18,FALSE)),"")</f>
        <v/>
      </c>
    </row>
    <row r="775" spans="1:17">
      <c r="A775" t="str">
        <f>IFERROR(VLOOKUP('Xlookup set'!$S775,'Xlookup set'!$A$1:$R$1239,2,FALSE),"")</f>
        <v/>
      </c>
      <c r="B775" t="str">
        <f>IF(I775&lt;&gt;"",ドッグキャリー!$I$2,"")</f>
        <v/>
      </c>
      <c r="C775" t="str">
        <f t="shared" si="26"/>
        <v/>
      </c>
      <c r="D775" t="str">
        <f t="shared" si="27"/>
        <v/>
      </c>
      <c r="H775" s="74" t="str">
        <f>IFERROR(IF(VLOOKUP('Xlookup set'!$S775,'Xlookup set'!$A$1:$R$1239,9,FALSE)=0,"",VLOOKUP('Xlookup set'!$S775,'Xlookup set'!$A$1:$R$1239,9,FALSE)),"")</f>
        <v/>
      </c>
      <c r="I775" t="str">
        <f>IFERROR(IF(VLOOKUP('Xlookup set'!$S775,'Xlookup set'!$A$1:$R$1239,10,FALSE)=0,"",VLOOKUP('Xlookup set'!$S775,'Xlookup set'!$A$1:$R$1239,10,FALSE)),"")</f>
        <v/>
      </c>
      <c r="J775" t="str">
        <f>IFERROR(IF(VLOOKUP('Xlookup set'!$S814,'Xlookup set'!$A$1:$R$1239,11,FALSE)=0,"",VLOOKUP('Xlookup set'!$S814,'Xlookup set'!$A$1:$R$1239,11,FALSE)),"")</f>
        <v/>
      </c>
      <c r="K775" t="str">
        <f>IFERROR(IF(VLOOKUP('Xlookup set'!$S814,'Xlookup set'!$A$1:$R$1239,12,FALSE)=0,"",VLOOKUP('Xlookup set'!$S814,'Xlookup set'!$A$1:$R$1239,12,FALSE)),"")</f>
        <v/>
      </c>
      <c r="L775" t="str">
        <f>IFERROR(IF(VLOOKUP('Xlookup set'!$S814,'Xlookup set'!$A$1:$R$1239,13,FALSE)=0,"",VLOOKUP('Xlookup set'!$S814,'Xlookup set'!$A$1:$R$1239,13,FALSE)),"")</f>
        <v/>
      </c>
      <c r="M775" t="str">
        <f>IFERROR(IF(VLOOKUP('Xlookup set'!$S814,'Xlookup set'!$A$1:$R$1239,14,FALSE)=0,"",VLOOKUP('Xlookup set'!$S814,'Xlookup set'!$A$1:$R$1239,14,FALSE)),"")</f>
        <v/>
      </c>
      <c r="N775" t="str">
        <f>IFERROR(IF(VLOOKUP('Xlookup set'!$S814,'Xlookup set'!$A$1:$R$1239,15,FALSE)=0,"",VLOOKUP('Xlookup set'!$S814,'Xlookup set'!$A$1:$R$1239,15,FALSE)),"")</f>
        <v/>
      </c>
      <c r="O775" t="str">
        <f>IFERROR(IF(VLOOKUP('Xlookup set'!$S814,'Xlookup set'!$A$1:$R$1239,16,FALSE)=0,"",VLOOKUP('Xlookup set'!$S814,'Xlookup set'!$A$1:$R$1239,16,FALSE)),"")</f>
        <v/>
      </c>
      <c r="P775" t="str">
        <f t="array" aca="1" ref="P775" ca="1">IFERROR(Y2IF(VLOOKUP('Xlookup set'!$S814,'Xlookup set'!$A$1:$R$1239,17,FALSE)=0,"",VLOOKUP('Xlookup set'!$S814,'Xlookup set'!$A$1:$R$1239,17,FALSE)),"")</f>
        <v/>
      </c>
      <c r="Q775" t="str">
        <f>IFERROR(IF(VLOOKUP('Xlookup set'!$S814,'Xlookup set'!$A$1:$R$1239,18,FALSE)=0,"",VLOOKUP('Xlookup set'!$S814,'Xlookup set'!$A$1:$R$1239,18,FALSE)),"")</f>
        <v/>
      </c>
    </row>
    <row r="776" spans="1:17">
      <c r="A776" t="str">
        <f>IFERROR(VLOOKUP('Xlookup set'!$S776,'Xlookup set'!$A$1:$R$1239,2,FALSE),"")</f>
        <v/>
      </c>
      <c r="B776" t="str">
        <f>IF(I776&lt;&gt;"",ドッグキャリー!$I$2,"")</f>
        <v/>
      </c>
      <c r="C776" t="str">
        <f t="shared" si="26"/>
        <v/>
      </c>
      <c r="D776" t="str">
        <f t="shared" si="27"/>
        <v/>
      </c>
      <c r="H776" s="74" t="str">
        <f>IFERROR(IF(VLOOKUP('Xlookup set'!$S776,'Xlookup set'!$A$1:$R$1239,9,FALSE)=0,"",VLOOKUP('Xlookup set'!$S776,'Xlookup set'!$A$1:$R$1239,9,FALSE)),"")</f>
        <v/>
      </c>
      <c r="I776" t="str">
        <f>IFERROR(IF(VLOOKUP('Xlookup set'!$S776,'Xlookup set'!$A$1:$R$1239,10,FALSE)=0,"",VLOOKUP('Xlookup set'!$S776,'Xlookup set'!$A$1:$R$1239,10,FALSE)),"")</f>
        <v/>
      </c>
      <c r="J776" t="str">
        <f>IFERROR(IF(VLOOKUP('Xlookup set'!$S815,'Xlookup set'!$A$1:$R$1239,11,FALSE)=0,"",VLOOKUP('Xlookup set'!$S815,'Xlookup set'!$A$1:$R$1239,11,FALSE)),"")</f>
        <v/>
      </c>
      <c r="K776" t="str">
        <f>IFERROR(IF(VLOOKUP('Xlookup set'!$S815,'Xlookup set'!$A$1:$R$1239,12,FALSE)=0,"",VLOOKUP('Xlookup set'!$S815,'Xlookup set'!$A$1:$R$1239,12,FALSE)),"")</f>
        <v/>
      </c>
      <c r="L776" t="str">
        <f>IFERROR(IF(VLOOKUP('Xlookup set'!$S815,'Xlookup set'!$A$1:$R$1239,13,FALSE)=0,"",VLOOKUP('Xlookup set'!$S815,'Xlookup set'!$A$1:$R$1239,13,FALSE)),"")</f>
        <v/>
      </c>
      <c r="M776" t="str">
        <f>IFERROR(IF(VLOOKUP('Xlookup set'!$S815,'Xlookup set'!$A$1:$R$1239,14,FALSE)=0,"",VLOOKUP('Xlookup set'!$S815,'Xlookup set'!$A$1:$R$1239,14,FALSE)),"")</f>
        <v/>
      </c>
      <c r="N776" t="str">
        <f>IFERROR(IF(VLOOKUP('Xlookup set'!$S815,'Xlookup set'!$A$1:$R$1239,15,FALSE)=0,"",VLOOKUP('Xlookup set'!$S815,'Xlookup set'!$A$1:$R$1239,15,FALSE)),"")</f>
        <v/>
      </c>
      <c r="O776" t="str">
        <f>IFERROR(IF(VLOOKUP('Xlookup set'!$S815,'Xlookup set'!$A$1:$R$1239,16,FALSE)=0,"",VLOOKUP('Xlookup set'!$S815,'Xlookup set'!$A$1:$R$1239,16,FALSE)),"")</f>
        <v/>
      </c>
      <c r="P776" t="str">
        <f t="array" aca="1" ref="P776" ca="1">IFERROR(Y2IF(VLOOKUP('Xlookup set'!$S815,'Xlookup set'!$A$1:$R$1239,17,FALSE)=0,"",VLOOKUP('Xlookup set'!$S815,'Xlookup set'!$A$1:$R$1239,17,FALSE)),"")</f>
        <v/>
      </c>
      <c r="Q776" t="str">
        <f>IFERROR(IF(VLOOKUP('Xlookup set'!$S815,'Xlookup set'!$A$1:$R$1239,18,FALSE)=0,"",VLOOKUP('Xlookup set'!$S815,'Xlookup set'!$A$1:$R$1239,18,FALSE)),"")</f>
        <v/>
      </c>
    </row>
    <row r="777" spans="1:17">
      <c r="A777" t="str">
        <f>IFERROR(VLOOKUP('Xlookup set'!$S777,'Xlookup set'!$A$1:$R$1239,2,FALSE),"")</f>
        <v/>
      </c>
      <c r="B777" t="str">
        <f>IF(I777&lt;&gt;"",ドッグキャリー!$I$2,"")</f>
        <v/>
      </c>
      <c r="C777" t="str">
        <f t="shared" si="26"/>
        <v/>
      </c>
      <c r="D777" t="str">
        <f t="shared" si="27"/>
        <v/>
      </c>
      <c r="H777" s="74" t="str">
        <f>IFERROR(IF(VLOOKUP('Xlookup set'!$S777,'Xlookup set'!$A$1:$R$1239,9,FALSE)=0,"",VLOOKUP('Xlookup set'!$S777,'Xlookup set'!$A$1:$R$1239,9,FALSE)),"")</f>
        <v/>
      </c>
      <c r="I777" t="str">
        <f>IFERROR(IF(VLOOKUP('Xlookup set'!$S777,'Xlookup set'!$A$1:$R$1239,10,FALSE)=0,"",VLOOKUP('Xlookup set'!$S777,'Xlookup set'!$A$1:$R$1239,10,FALSE)),"")</f>
        <v/>
      </c>
      <c r="J777" t="str">
        <f>IFERROR(IF(VLOOKUP('Xlookup set'!$S816,'Xlookup set'!$A$1:$R$1239,11,FALSE)=0,"",VLOOKUP('Xlookup set'!$S816,'Xlookup set'!$A$1:$R$1239,11,FALSE)),"")</f>
        <v/>
      </c>
      <c r="K777" t="str">
        <f>IFERROR(IF(VLOOKUP('Xlookup set'!$S816,'Xlookup set'!$A$1:$R$1239,12,FALSE)=0,"",VLOOKUP('Xlookup set'!$S816,'Xlookup set'!$A$1:$R$1239,12,FALSE)),"")</f>
        <v/>
      </c>
      <c r="L777" t="str">
        <f>IFERROR(IF(VLOOKUP('Xlookup set'!$S816,'Xlookup set'!$A$1:$R$1239,13,FALSE)=0,"",VLOOKUP('Xlookup set'!$S816,'Xlookup set'!$A$1:$R$1239,13,FALSE)),"")</f>
        <v/>
      </c>
      <c r="M777" t="str">
        <f>IFERROR(IF(VLOOKUP('Xlookup set'!$S816,'Xlookup set'!$A$1:$R$1239,14,FALSE)=0,"",VLOOKUP('Xlookup set'!$S816,'Xlookup set'!$A$1:$R$1239,14,FALSE)),"")</f>
        <v/>
      </c>
      <c r="N777" t="str">
        <f>IFERROR(IF(VLOOKUP('Xlookup set'!$S816,'Xlookup set'!$A$1:$R$1239,15,FALSE)=0,"",VLOOKUP('Xlookup set'!$S816,'Xlookup set'!$A$1:$R$1239,15,FALSE)),"")</f>
        <v/>
      </c>
      <c r="O777" t="str">
        <f>IFERROR(IF(VLOOKUP('Xlookup set'!$S816,'Xlookup set'!$A$1:$R$1239,16,FALSE)=0,"",VLOOKUP('Xlookup set'!$S816,'Xlookup set'!$A$1:$R$1239,16,FALSE)),"")</f>
        <v/>
      </c>
      <c r="P777" t="str">
        <f t="array" aca="1" ref="P777" ca="1">IFERROR(Y2IF(VLOOKUP('Xlookup set'!$S816,'Xlookup set'!$A$1:$R$1239,17,FALSE)=0,"",VLOOKUP('Xlookup set'!$S816,'Xlookup set'!$A$1:$R$1239,17,FALSE)),"")</f>
        <v/>
      </c>
      <c r="Q777" t="str">
        <f>IFERROR(IF(VLOOKUP('Xlookup set'!$S816,'Xlookup set'!$A$1:$R$1239,18,FALSE)=0,"",VLOOKUP('Xlookup set'!$S816,'Xlookup set'!$A$1:$R$1239,18,FALSE)),"")</f>
        <v/>
      </c>
    </row>
    <row r="778" spans="1:17">
      <c r="A778" t="str">
        <f>IFERROR(VLOOKUP('Xlookup set'!$S778,'Xlookup set'!$A$1:$R$1239,2,FALSE),"")</f>
        <v/>
      </c>
      <c r="B778" t="str">
        <f>IF(I778&lt;&gt;"",ドッグキャリー!$I$2,"")</f>
        <v/>
      </c>
      <c r="C778" t="str">
        <f t="shared" si="26"/>
        <v/>
      </c>
      <c r="D778" t="str">
        <f t="shared" si="27"/>
        <v/>
      </c>
      <c r="H778" s="74" t="str">
        <f>IFERROR(IF(VLOOKUP('Xlookup set'!$S778,'Xlookup set'!$A$1:$R$1239,9,FALSE)=0,"",VLOOKUP('Xlookup set'!$S778,'Xlookup set'!$A$1:$R$1239,9,FALSE)),"")</f>
        <v/>
      </c>
      <c r="I778" t="str">
        <f>IFERROR(IF(VLOOKUP('Xlookup set'!$S778,'Xlookup set'!$A$1:$R$1239,10,FALSE)=0,"",VLOOKUP('Xlookup set'!$S778,'Xlookup set'!$A$1:$R$1239,10,FALSE)),"")</f>
        <v/>
      </c>
      <c r="J778" t="str">
        <f>IFERROR(IF(VLOOKUP('Xlookup set'!$S817,'Xlookup set'!$A$1:$R$1239,11,FALSE)=0,"",VLOOKUP('Xlookup set'!$S817,'Xlookup set'!$A$1:$R$1239,11,FALSE)),"")</f>
        <v/>
      </c>
      <c r="K778" t="str">
        <f>IFERROR(IF(VLOOKUP('Xlookup set'!$S817,'Xlookup set'!$A$1:$R$1239,12,FALSE)=0,"",VLOOKUP('Xlookup set'!$S817,'Xlookup set'!$A$1:$R$1239,12,FALSE)),"")</f>
        <v/>
      </c>
      <c r="L778" t="str">
        <f>IFERROR(IF(VLOOKUP('Xlookup set'!$S817,'Xlookup set'!$A$1:$R$1239,13,FALSE)=0,"",VLOOKUP('Xlookup set'!$S817,'Xlookup set'!$A$1:$R$1239,13,FALSE)),"")</f>
        <v/>
      </c>
      <c r="M778" t="str">
        <f>IFERROR(IF(VLOOKUP('Xlookup set'!$S817,'Xlookup set'!$A$1:$R$1239,14,FALSE)=0,"",VLOOKUP('Xlookup set'!$S817,'Xlookup set'!$A$1:$R$1239,14,FALSE)),"")</f>
        <v/>
      </c>
      <c r="N778" t="str">
        <f>IFERROR(IF(VLOOKUP('Xlookup set'!$S817,'Xlookup set'!$A$1:$R$1239,15,FALSE)=0,"",VLOOKUP('Xlookup set'!$S817,'Xlookup set'!$A$1:$R$1239,15,FALSE)),"")</f>
        <v/>
      </c>
      <c r="O778" t="str">
        <f>IFERROR(IF(VLOOKUP('Xlookup set'!$S817,'Xlookup set'!$A$1:$R$1239,16,FALSE)=0,"",VLOOKUP('Xlookup set'!$S817,'Xlookup set'!$A$1:$R$1239,16,FALSE)),"")</f>
        <v/>
      </c>
      <c r="P778" t="str">
        <f t="array" aca="1" ref="P778" ca="1">IFERROR(Y2IF(VLOOKUP('Xlookup set'!$S817,'Xlookup set'!$A$1:$R$1239,17,FALSE)=0,"",VLOOKUP('Xlookup set'!$S817,'Xlookup set'!$A$1:$R$1239,17,FALSE)),"")</f>
        <v/>
      </c>
      <c r="Q778" t="str">
        <f>IFERROR(IF(VLOOKUP('Xlookup set'!$S817,'Xlookup set'!$A$1:$R$1239,18,FALSE)=0,"",VLOOKUP('Xlookup set'!$S817,'Xlookup set'!$A$1:$R$1239,18,FALSE)),"")</f>
        <v/>
      </c>
    </row>
    <row r="779" spans="1:17">
      <c r="A779" t="str">
        <f>IFERROR(VLOOKUP('Xlookup set'!$S779,'Xlookup set'!$A$1:$R$1239,2,FALSE),"")</f>
        <v/>
      </c>
      <c r="B779" t="str">
        <f>IF(I779&lt;&gt;"",ドッグキャリー!$I$2,"")</f>
        <v/>
      </c>
      <c r="C779" t="str">
        <f t="shared" si="26"/>
        <v/>
      </c>
      <c r="D779" t="str">
        <f t="shared" si="27"/>
        <v/>
      </c>
      <c r="H779" s="74" t="str">
        <f>IFERROR(IF(VLOOKUP('Xlookup set'!$S779,'Xlookup set'!$A$1:$R$1239,9,FALSE)=0,"",VLOOKUP('Xlookup set'!$S779,'Xlookup set'!$A$1:$R$1239,9,FALSE)),"")</f>
        <v/>
      </c>
      <c r="I779" t="str">
        <f>IFERROR(IF(VLOOKUP('Xlookup set'!$S779,'Xlookup set'!$A$1:$R$1239,10,FALSE)=0,"",VLOOKUP('Xlookup set'!$S779,'Xlookup set'!$A$1:$R$1239,10,FALSE)),"")</f>
        <v/>
      </c>
      <c r="J779" t="str">
        <f>IFERROR(IF(VLOOKUP('Xlookup set'!$S818,'Xlookup set'!$A$1:$R$1239,11,FALSE)=0,"",VLOOKUP('Xlookup set'!$S818,'Xlookup set'!$A$1:$R$1239,11,FALSE)),"")</f>
        <v/>
      </c>
      <c r="K779" t="str">
        <f>IFERROR(IF(VLOOKUP('Xlookup set'!$S818,'Xlookup set'!$A$1:$R$1239,12,FALSE)=0,"",VLOOKUP('Xlookup set'!$S818,'Xlookup set'!$A$1:$R$1239,12,FALSE)),"")</f>
        <v/>
      </c>
      <c r="L779" t="str">
        <f>IFERROR(IF(VLOOKUP('Xlookup set'!$S818,'Xlookup set'!$A$1:$R$1239,13,FALSE)=0,"",VLOOKUP('Xlookup set'!$S818,'Xlookup set'!$A$1:$R$1239,13,FALSE)),"")</f>
        <v/>
      </c>
      <c r="M779" t="str">
        <f>IFERROR(IF(VLOOKUP('Xlookup set'!$S818,'Xlookup set'!$A$1:$R$1239,14,FALSE)=0,"",VLOOKUP('Xlookup set'!$S818,'Xlookup set'!$A$1:$R$1239,14,FALSE)),"")</f>
        <v/>
      </c>
      <c r="N779" t="str">
        <f>IFERROR(IF(VLOOKUP('Xlookup set'!$S818,'Xlookup set'!$A$1:$R$1239,15,FALSE)=0,"",VLOOKUP('Xlookup set'!$S818,'Xlookup set'!$A$1:$R$1239,15,FALSE)),"")</f>
        <v/>
      </c>
      <c r="O779" t="str">
        <f>IFERROR(IF(VLOOKUP('Xlookup set'!$S818,'Xlookup set'!$A$1:$R$1239,16,FALSE)=0,"",VLOOKUP('Xlookup set'!$S818,'Xlookup set'!$A$1:$R$1239,16,FALSE)),"")</f>
        <v/>
      </c>
      <c r="P779" t="str">
        <f t="array" aca="1" ref="P779" ca="1">IFERROR(Y2IF(VLOOKUP('Xlookup set'!$S818,'Xlookup set'!$A$1:$R$1239,17,FALSE)=0,"",VLOOKUP('Xlookup set'!$S818,'Xlookup set'!$A$1:$R$1239,17,FALSE)),"")</f>
        <v/>
      </c>
      <c r="Q779" t="str">
        <f>IFERROR(IF(VLOOKUP('Xlookup set'!$S818,'Xlookup set'!$A$1:$R$1239,18,FALSE)=0,"",VLOOKUP('Xlookup set'!$S818,'Xlookup set'!$A$1:$R$1239,18,FALSE)),"")</f>
        <v/>
      </c>
    </row>
    <row r="780" spans="1:17">
      <c r="A780" t="str">
        <f>IFERROR(VLOOKUP('Xlookup set'!$S780,'Xlookup set'!$A$1:$R$1239,2,FALSE),"")</f>
        <v/>
      </c>
      <c r="B780" t="str">
        <f>IF(I780&lt;&gt;"",ドッグキャリー!$I$2,"")</f>
        <v/>
      </c>
      <c r="C780" t="str">
        <f t="shared" si="26"/>
        <v/>
      </c>
      <c r="D780" t="str">
        <f t="shared" si="27"/>
        <v/>
      </c>
      <c r="H780" s="74" t="str">
        <f>IFERROR(IF(VLOOKUP('Xlookup set'!$S780,'Xlookup set'!$A$1:$R$1239,9,FALSE)=0,"",VLOOKUP('Xlookup set'!$S780,'Xlookup set'!$A$1:$R$1239,9,FALSE)),"")</f>
        <v/>
      </c>
      <c r="I780" t="str">
        <f>IFERROR(IF(VLOOKUP('Xlookup set'!$S780,'Xlookup set'!$A$1:$R$1239,10,FALSE)=0,"",VLOOKUP('Xlookup set'!$S780,'Xlookup set'!$A$1:$R$1239,10,FALSE)),"")</f>
        <v/>
      </c>
      <c r="J780" t="str">
        <f>IFERROR(IF(VLOOKUP('Xlookup set'!$S819,'Xlookup set'!$A$1:$R$1239,11,FALSE)=0,"",VLOOKUP('Xlookup set'!$S819,'Xlookup set'!$A$1:$R$1239,11,FALSE)),"")</f>
        <v/>
      </c>
      <c r="K780" t="str">
        <f>IFERROR(IF(VLOOKUP('Xlookup set'!$S819,'Xlookup set'!$A$1:$R$1239,12,FALSE)=0,"",VLOOKUP('Xlookup set'!$S819,'Xlookup set'!$A$1:$R$1239,12,FALSE)),"")</f>
        <v/>
      </c>
      <c r="L780" t="str">
        <f>IFERROR(IF(VLOOKUP('Xlookup set'!$S819,'Xlookup set'!$A$1:$R$1239,13,FALSE)=0,"",VLOOKUP('Xlookup set'!$S819,'Xlookup set'!$A$1:$R$1239,13,FALSE)),"")</f>
        <v/>
      </c>
      <c r="M780" t="str">
        <f>IFERROR(IF(VLOOKUP('Xlookup set'!$S819,'Xlookup set'!$A$1:$R$1239,14,FALSE)=0,"",VLOOKUP('Xlookup set'!$S819,'Xlookup set'!$A$1:$R$1239,14,FALSE)),"")</f>
        <v/>
      </c>
      <c r="N780" t="str">
        <f>IFERROR(IF(VLOOKUP('Xlookup set'!$S819,'Xlookup set'!$A$1:$R$1239,15,FALSE)=0,"",VLOOKUP('Xlookup set'!$S819,'Xlookup set'!$A$1:$R$1239,15,FALSE)),"")</f>
        <v/>
      </c>
      <c r="O780" t="str">
        <f>IFERROR(IF(VLOOKUP('Xlookup set'!$S819,'Xlookup set'!$A$1:$R$1239,16,FALSE)=0,"",VLOOKUP('Xlookup set'!$S819,'Xlookup set'!$A$1:$R$1239,16,FALSE)),"")</f>
        <v/>
      </c>
      <c r="P780" t="str">
        <f t="array" aca="1" ref="P780" ca="1">IFERROR(Y2IF(VLOOKUP('Xlookup set'!$S819,'Xlookup set'!$A$1:$R$1239,17,FALSE)=0,"",VLOOKUP('Xlookup set'!$S819,'Xlookup set'!$A$1:$R$1239,17,FALSE)),"")</f>
        <v/>
      </c>
      <c r="Q780" t="str">
        <f>IFERROR(IF(VLOOKUP('Xlookup set'!$S819,'Xlookup set'!$A$1:$R$1239,18,FALSE)=0,"",VLOOKUP('Xlookup set'!$S819,'Xlookup set'!$A$1:$R$1239,18,FALSE)),"")</f>
        <v/>
      </c>
    </row>
    <row r="781" spans="1:17">
      <c r="A781" t="str">
        <f>IFERROR(VLOOKUP('Xlookup set'!$S781,'Xlookup set'!$A$1:$R$1239,2,FALSE),"")</f>
        <v/>
      </c>
      <c r="B781" t="str">
        <f>IF(I781&lt;&gt;"",ドッグキャリー!$I$2,"")</f>
        <v/>
      </c>
      <c r="C781" t="str">
        <f t="shared" si="26"/>
        <v/>
      </c>
      <c r="D781" t="str">
        <f t="shared" si="27"/>
        <v/>
      </c>
      <c r="H781" s="74" t="str">
        <f>IFERROR(IF(VLOOKUP('Xlookup set'!$S781,'Xlookup set'!$A$1:$R$1239,9,FALSE)=0,"",VLOOKUP('Xlookup set'!$S781,'Xlookup set'!$A$1:$R$1239,9,FALSE)),"")</f>
        <v/>
      </c>
      <c r="I781" t="str">
        <f>IFERROR(IF(VLOOKUP('Xlookup set'!$S781,'Xlookup set'!$A$1:$R$1239,10,FALSE)=0,"",VLOOKUP('Xlookup set'!$S781,'Xlookup set'!$A$1:$R$1239,10,FALSE)),"")</f>
        <v/>
      </c>
      <c r="J781" t="str">
        <f>IFERROR(IF(VLOOKUP('Xlookup set'!$S820,'Xlookup set'!$A$1:$R$1239,11,FALSE)=0,"",VLOOKUP('Xlookup set'!$S820,'Xlookup set'!$A$1:$R$1239,11,FALSE)),"")</f>
        <v/>
      </c>
      <c r="K781" t="str">
        <f>IFERROR(IF(VLOOKUP('Xlookup set'!$S820,'Xlookup set'!$A$1:$R$1239,12,FALSE)=0,"",VLOOKUP('Xlookup set'!$S820,'Xlookup set'!$A$1:$R$1239,12,FALSE)),"")</f>
        <v/>
      </c>
      <c r="L781" t="str">
        <f>IFERROR(IF(VLOOKUP('Xlookup set'!$S820,'Xlookup set'!$A$1:$R$1239,13,FALSE)=0,"",VLOOKUP('Xlookup set'!$S820,'Xlookup set'!$A$1:$R$1239,13,FALSE)),"")</f>
        <v/>
      </c>
      <c r="M781" t="str">
        <f>IFERROR(IF(VLOOKUP('Xlookup set'!$S820,'Xlookup set'!$A$1:$R$1239,14,FALSE)=0,"",VLOOKUP('Xlookup set'!$S820,'Xlookup set'!$A$1:$R$1239,14,FALSE)),"")</f>
        <v/>
      </c>
      <c r="N781" t="str">
        <f>IFERROR(IF(VLOOKUP('Xlookup set'!$S820,'Xlookup set'!$A$1:$R$1239,15,FALSE)=0,"",VLOOKUP('Xlookup set'!$S820,'Xlookup set'!$A$1:$R$1239,15,FALSE)),"")</f>
        <v/>
      </c>
      <c r="O781" t="str">
        <f>IFERROR(IF(VLOOKUP('Xlookup set'!$S820,'Xlookup set'!$A$1:$R$1239,16,FALSE)=0,"",VLOOKUP('Xlookup set'!$S820,'Xlookup set'!$A$1:$R$1239,16,FALSE)),"")</f>
        <v/>
      </c>
      <c r="P781" t="str">
        <f t="array" aca="1" ref="P781" ca="1">IFERROR(Y2IF(VLOOKUP('Xlookup set'!$S820,'Xlookup set'!$A$1:$R$1239,17,FALSE)=0,"",VLOOKUP('Xlookup set'!$S820,'Xlookup set'!$A$1:$R$1239,17,FALSE)),"")</f>
        <v/>
      </c>
      <c r="Q781" t="str">
        <f>IFERROR(IF(VLOOKUP('Xlookup set'!$S820,'Xlookup set'!$A$1:$R$1239,18,FALSE)=0,"",VLOOKUP('Xlookup set'!$S820,'Xlookup set'!$A$1:$R$1239,18,FALSE)),"")</f>
        <v/>
      </c>
    </row>
    <row r="782" spans="1:17">
      <c r="A782" t="str">
        <f>IFERROR(VLOOKUP('Xlookup set'!$S782,'Xlookup set'!$A$1:$R$1239,2,FALSE),"")</f>
        <v/>
      </c>
      <c r="B782" t="str">
        <f>IF(I782&lt;&gt;"",ドッグキャリー!$I$2,"")</f>
        <v/>
      </c>
      <c r="C782" t="str">
        <f t="shared" si="26"/>
        <v/>
      </c>
      <c r="D782" t="str">
        <f t="shared" si="27"/>
        <v/>
      </c>
      <c r="H782" s="74" t="str">
        <f>IFERROR(IF(VLOOKUP('Xlookup set'!$S782,'Xlookup set'!$A$1:$R$1239,9,FALSE)=0,"",VLOOKUP('Xlookup set'!$S782,'Xlookup set'!$A$1:$R$1239,9,FALSE)),"")</f>
        <v/>
      </c>
      <c r="I782" t="str">
        <f>IFERROR(IF(VLOOKUP('Xlookup set'!$S782,'Xlookup set'!$A$1:$R$1239,10,FALSE)=0,"",VLOOKUP('Xlookup set'!$S782,'Xlookup set'!$A$1:$R$1239,10,FALSE)),"")</f>
        <v/>
      </c>
      <c r="J782" t="str">
        <f>IFERROR(IF(VLOOKUP('Xlookup set'!$S821,'Xlookup set'!$A$1:$R$1239,11,FALSE)=0,"",VLOOKUP('Xlookup set'!$S821,'Xlookup set'!$A$1:$R$1239,11,FALSE)),"")</f>
        <v/>
      </c>
      <c r="K782" t="str">
        <f>IFERROR(IF(VLOOKUP('Xlookup set'!$S821,'Xlookup set'!$A$1:$R$1239,12,FALSE)=0,"",VLOOKUP('Xlookup set'!$S821,'Xlookup set'!$A$1:$R$1239,12,FALSE)),"")</f>
        <v/>
      </c>
      <c r="L782" t="str">
        <f>IFERROR(IF(VLOOKUP('Xlookup set'!$S821,'Xlookup set'!$A$1:$R$1239,13,FALSE)=0,"",VLOOKUP('Xlookup set'!$S821,'Xlookup set'!$A$1:$R$1239,13,FALSE)),"")</f>
        <v/>
      </c>
      <c r="M782" t="str">
        <f>IFERROR(IF(VLOOKUP('Xlookup set'!$S821,'Xlookup set'!$A$1:$R$1239,14,FALSE)=0,"",VLOOKUP('Xlookup set'!$S821,'Xlookup set'!$A$1:$R$1239,14,FALSE)),"")</f>
        <v/>
      </c>
      <c r="N782" t="str">
        <f>IFERROR(IF(VLOOKUP('Xlookup set'!$S821,'Xlookup set'!$A$1:$R$1239,15,FALSE)=0,"",VLOOKUP('Xlookup set'!$S821,'Xlookup set'!$A$1:$R$1239,15,FALSE)),"")</f>
        <v/>
      </c>
      <c r="O782" t="str">
        <f>IFERROR(IF(VLOOKUP('Xlookup set'!$S821,'Xlookup set'!$A$1:$R$1239,16,FALSE)=0,"",VLOOKUP('Xlookup set'!$S821,'Xlookup set'!$A$1:$R$1239,16,FALSE)),"")</f>
        <v/>
      </c>
      <c r="P782" t="str">
        <f t="array" aca="1" ref="P782" ca="1">IFERROR(Y2IF(VLOOKUP('Xlookup set'!$S821,'Xlookup set'!$A$1:$R$1239,17,FALSE)=0,"",VLOOKUP('Xlookup set'!$S821,'Xlookup set'!$A$1:$R$1239,17,FALSE)),"")</f>
        <v/>
      </c>
      <c r="Q782" t="str">
        <f>IFERROR(IF(VLOOKUP('Xlookup set'!$S821,'Xlookup set'!$A$1:$R$1239,18,FALSE)=0,"",VLOOKUP('Xlookup set'!$S821,'Xlookup set'!$A$1:$R$1239,18,FALSE)),"")</f>
        <v/>
      </c>
    </row>
    <row r="783" spans="1:17">
      <c r="A783" t="str">
        <f>IFERROR(VLOOKUP('Xlookup set'!$S783,'Xlookup set'!$A$1:$R$1239,2,FALSE),"")</f>
        <v/>
      </c>
      <c r="B783" t="str">
        <f>IF(I783&lt;&gt;"",ドッグキャリー!$I$2,"")</f>
        <v/>
      </c>
      <c r="C783" t="str">
        <f t="shared" si="26"/>
        <v/>
      </c>
      <c r="D783" t="str">
        <f t="shared" si="27"/>
        <v/>
      </c>
      <c r="H783" s="74" t="str">
        <f>IFERROR(IF(VLOOKUP('Xlookup set'!$S783,'Xlookup set'!$A$1:$R$1239,9,FALSE)=0,"",VLOOKUP('Xlookup set'!$S783,'Xlookup set'!$A$1:$R$1239,9,FALSE)),"")</f>
        <v/>
      </c>
      <c r="I783" t="str">
        <f>IFERROR(IF(VLOOKUP('Xlookup set'!$S783,'Xlookup set'!$A$1:$R$1239,10,FALSE)=0,"",VLOOKUP('Xlookup set'!$S783,'Xlookup set'!$A$1:$R$1239,10,FALSE)),"")</f>
        <v/>
      </c>
      <c r="J783" t="str">
        <f>IFERROR(IF(VLOOKUP('Xlookup set'!$S822,'Xlookup set'!$A$1:$R$1239,11,FALSE)=0,"",VLOOKUP('Xlookup set'!$S822,'Xlookup set'!$A$1:$R$1239,11,FALSE)),"")</f>
        <v/>
      </c>
      <c r="K783" t="str">
        <f>IFERROR(IF(VLOOKUP('Xlookup set'!$S822,'Xlookup set'!$A$1:$R$1239,12,FALSE)=0,"",VLOOKUP('Xlookup set'!$S822,'Xlookup set'!$A$1:$R$1239,12,FALSE)),"")</f>
        <v/>
      </c>
      <c r="L783" t="str">
        <f>IFERROR(IF(VLOOKUP('Xlookup set'!$S822,'Xlookup set'!$A$1:$R$1239,13,FALSE)=0,"",VLOOKUP('Xlookup set'!$S822,'Xlookup set'!$A$1:$R$1239,13,FALSE)),"")</f>
        <v/>
      </c>
      <c r="M783" t="str">
        <f>IFERROR(IF(VLOOKUP('Xlookup set'!$S822,'Xlookup set'!$A$1:$R$1239,14,FALSE)=0,"",VLOOKUP('Xlookup set'!$S822,'Xlookup set'!$A$1:$R$1239,14,FALSE)),"")</f>
        <v/>
      </c>
      <c r="N783" t="str">
        <f>IFERROR(IF(VLOOKUP('Xlookup set'!$S822,'Xlookup set'!$A$1:$R$1239,15,FALSE)=0,"",VLOOKUP('Xlookup set'!$S822,'Xlookup set'!$A$1:$R$1239,15,FALSE)),"")</f>
        <v/>
      </c>
      <c r="O783" t="str">
        <f>IFERROR(IF(VLOOKUP('Xlookup set'!$S822,'Xlookup set'!$A$1:$R$1239,16,FALSE)=0,"",VLOOKUP('Xlookup set'!$S822,'Xlookup set'!$A$1:$R$1239,16,FALSE)),"")</f>
        <v/>
      </c>
      <c r="P783" t="str">
        <f t="array" aca="1" ref="P783" ca="1">IFERROR(Y2IF(VLOOKUP('Xlookup set'!$S822,'Xlookup set'!$A$1:$R$1239,17,FALSE)=0,"",VLOOKUP('Xlookup set'!$S822,'Xlookup set'!$A$1:$R$1239,17,FALSE)),"")</f>
        <v/>
      </c>
      <c r="Q783" t="str">
        <f>IFERROR(IF(VLOOKUP('Xlookup set'!$S822,'Xlookup set'!$A$1:$R$1239,18,FALSE)=0,"",VLOOKUP('Xlookup set'!$S822,'Xlookup set'!$A$1:$R$1239,18,FALSE)),"")</f>
        <v/>
      </c>
    </row>
    <row r="784" spans="1:17">
      <c r="A784" t="str">
        <f>IFERROR(VLOOKUP('Xlookup set'!$S784,'Xlookup set'!$A$1:$R$1239,2,FALSE),"")</f>
        <v/>
      </c>
      <c r="B784" t="str">
        <f>IF(I784&lt;&gt;"",ドッグキャリー!$I$2,"")</f>
        <v/>
      </c>
      <c r="C784" t="str">
        <f t="shared" si="26"/>
        <v/>
      </c>
      <c r="D784" t="str">
        <f t="shared" si="27"/>
        <v/>
      </c>
      <c r="H784" s="74" t="str">
        <f>IFERROR(IF(VLOOKUP('Xlookup set'!$S784,'Xlookup set'!$A$1:$R$1239,9,FALSE)=0,"",VLOOKUP('Xlookup set'!$S784,'Xlookup set'!$A$1:$R$1239,9,FALSE)),"")</f>
        <v/>
      </c>
      <c r="I784" t="str">
        <f>IFERROR(IF(VLOOKUP('Xlookup set'!$S784,'Xlookup set'!$A$1:$R$1239,10,FALSE)=0,"",VLOOKUP('Xlookup set'!$S784,'Xlookup set'!$A$1:$R$1239,10,FALSE)),"")</f>
        <v/>
      </c>
      <c r="J784" t="str">
        <f>IFERROR(IF(VLOOKUP('Xlookup set'!$S823,'Xlookup set'!$A$1:$R$1239,11,FALSE)=0,"",VLOOKUP('Xlookup set'!$S823,'Xlookup set'!$A$1:$R$1239,11,FALSE)),"")</f>
        <v/>
      </c>
      <c r="K784" t="str">
        <f>IFERROR(IF(VLOOKUP('Xlookup set'!$S823,'Xlookup set'!$A$1:$R$1239,12,FALSE)=0,"",VLOOKUP('Xlookup set'!$S823,'Xlookup set'!$A$1:$R$1239,12,FALSE)),"")</f>
        <v/>
      </c>
      <c r="L784" t="str">
        <f>IFERROR(IF(VLOOKUP('Xlookup set'!$S823,'Xlookup set'!$A$1:$R$1239,13,FALSE)=0,"",VLOOKUP('Xlookup set'!$S823,'Xlookup set'!$A$1:$R$1239,13,FALSE)),"")</f>
        <v/>
      </c>
      <c r="M784" t="str">
        <f>IFERROR(IF(VLOOKUP('Xlookup set'!$S823,'Xlookup set'!$A$1:$R$1239,14,FALSE)=0,"",VLOOKUP('Xlookup set'!$S823,'Xlookup set'!$A$1:$R$1239,14,FALSE)),"")</f>
        <v/>
      </c>
      <c r="N784" t="str">
        <f>IFERROR(IF(VLOOKUP('Xlookup set'!$S823,'Xlookup set'!$A$1:$R$1239,15,FALSE)=0,"",VLOOKUP('Xlookup set'!$S823,'Xlookup set'!$A$1:$R$1239,15,FALSE)),"")</f>
        <v/>
      </c>
      <c r="O784" t="str">
        <f>IFERROR(IF(VLOOKUP('Xlookup set'!$S823,'Xlookup set'!$A$1:$R$1239,16,FALSE)=0,"",VLOOKUP('Xlookup set'!$S823,'Xlookup set'!$A$1:$R$1239,16,FALSE)),"")</f>
        <v/>
      </c>
      <c r="P784" t="str">
        <f t="array" aca="1" ref="P784" ca="1">IFERROR(Y2IF(VLOOKUP('Xlookup set'!$S823,'Xlookup set'!$A$1:$R$1239,17,FALSE)=0,"",VLOOKUP('Xlookup set'!$S823,'Xlookup set'!$A$1:$R$1239,17,FALSE)),"")</f>
        <v/>
      </c>
      <c r="Q784" t="str">
        <f>IFERROR(IF(VLOOKUP('Xlookup set'!$S823,'Xlookup set'!$A$1:$R$1239,18,FALSE)=0,"",VLOOKUP('Xlookup set'!$S823,'Xlookup set'!$A$1:$R$1239,18,FALSE)),"")</f>
        <v/>
      </c>
    </row>
    <row r="785" spans="1:17">
      <c r="A785" t="str">
        <f>IFERROR(VLOOKUP('Xlookup set'!$S785,'Xlookup set'!$A$1:$R$1239,2,FALSE),"")</f>
        <v/>
      </c>
      <c r="B785" t="str">
        <f>IF(I785&lt;&gt;"",ドッグキャリー!$I$2,"")</f>
        <v/>
      </c>
      <c r="C785" t="str">
        <f t="shared" si="26"/>
        <v/>
      </c>
      <c r="D785" t="str">
        <f t="shared" si="27"/>
        <v/>
      </c>
      <c r="H785" s="74" t="str">
        <f>IFERROR(IF(VLOOKUP('Xlookup set'!$S785,'Xlookup set'!$A$1:$R$1239,9,FALSE)=0,"",VLOOKUP('Xlookup set'!$S785,'Xlookup set'!$A$1:$R$1239,9,FALSE)),"")</f>
        <v/>
      </c>
      <c r="I785" t="str">
        <f>IFERROR(IF(VLOOKUP('Xlookup set'!$S785,'Xlookup set'!$A$1:$R$1239,10,FALSE)=0,"",VLOOKUP('Xlookup set'!$S785,'Xlookup set'!$A$1:$R$1239,10,FALSE)),"")</f>
        <v/>
      </c>
      <c r="J785" t="str">
        <f>IFERROR(IF(VLOOKUP('Xlookup set'!$S824,'Xlookup set'!$A$1:$R$1239,11,FALSE)=0,"",VLOOKUP('Xlookup set'!$S824,'Xlookup set'!$A$1:$R$1239,11,FALSE)),"")</f>
        <v/>
      </c>
      <c r="K785" t="str">
        <f>IFERROR(IF(VLOOKUP('Xlookup set'!$S824,'Xlookup set'!$A$1:$R$1239,12,FALSE)=0,"",VLOOKUP('Xlookup set'!$S824,'Xlookup set'!$A$1:$R$1239,12,FALSE)),"")</f>
        <v/>
      </c>
      <c r="L785" t="str">
        <f>IFERROR(IF(VLOOKUP('Xlookup set'!$S824,'Xlookup set'!$A$1:$R$1239,13,FALSE)=0,"",VLOOKUP('Xlookup set'!$S824,'Xlookup set'!$A$1:$R$1239,13,FALSE)),"")</f>
        <v/>
      </c>
      <c r="M785" t="str">
        <f>IFERROR(IF(VLOOKUP('Xlookup set'!$S824,'Xlookup set'!$A$1:$R$1239,14,FALSE)=0,"",VLOOKUP('Xlookup set'!$S824,'Xlookup set'!$A$1:$R$1239,14,FALSE)),"")</f>
        <v/>
      </c>
      <c r="N785" t="str">
        <f>IFERROR(IF(VLOOKUP('Xlookup set'!$S824,'Xlookup set'!$A$1:$R$1239,15,FALSE)=0,"",VLOOKUP('Xlookup set'!$S824,'Xlookup set'!$A$1:$R$1239,15,FALSE)),"")</f>
        <v/>
      </c>
      <c r="O785" t="str">
        <f>IFERROR(IF(VLOOKUP('Xlookup set'!$S824,'Xlookup set'!$A$1:$R$1239,16,FALSE)=0,"",VLOOKUP('Xlookup set'!$S824,'Xlookup set'!$A$1:$R$1239,16,FALSE)),"")</f>
        <v/>
      </c>
      <c r="P785" t="str">
        <f t="array" aca="1" ref="P785" ca="1">IFERROR(Y2IF(VLOOKUP('Xlookup set'!$S824,'Xlookup set'!$A$1:$R$1239,17,FALSE)=0,"",VLOOKUP('Xlookup set'!$S824,'Xlookup set'!$A$1:$R$1239,17,FALSE)),"")</f>
        <v/>
      </c>
      <c r="Q785" t="str">
        <f>IFERROR(IF(VLOOKUP('Xlookup set'!$S824,'Xlookup set'!$A$1:$R$1239,18,FALSE)=0,"",VLOOKUP('Xlookup set'!$S824,'Xlookup set'!$A$1:$R$1239,18,FALSE)),"")</f>
        <v/>
      </c>
    </row>
    <row r="786" spans="1:17">
      <c r="A786" t="str">
        <f>IFERROR(VLOOKUP('Xlookup set'!$S786,'Xlookup set'!$A$1:$R$1239,2,FALSE),"")</f>
        <v/>
      </c>
      <c r="B786" t="str">
        <f>IF(I786&lt;&gt;"",ドッグキャリー!$I$2,"")</f>
        <v/>
      </c>
      <c r="C786" t="str">
        <f t="shared" si="26"/>
        <v/>
      </c>
      <c r="D786" t="str">
        <f t="shared" si="27"/>
        <v/>
      </c>
      <c r="H786" s="74" t="str">
        <f>IFERROR(IF(VLOOKUP('Xlookup set'!$S786,'Xlookup set'!$A$1:$R$1239,9,FALSE)=0,"",VLOOKUP('Xlookup set'!$S786,'Xlookup set'!$A$1:$R$1239,9,FALSE)),"")</f>
        <v/>
      </c>
      <c r="I786" t="str">
        <f>IFERROR(IF(VLOOKUP('Xlookup set'!$S786,'Xlookup set'!$A$1:$R$1239,10,FALSE)=0,"",VLOOKUP('Xlookup set'!$S786,'Xlookup set'!$A$1:$R$1239,10,FALSE)),"")</f>
        <v/>
      </c>
      <c r="J786" t="str">
        <f>IFERROR(IF(VLOOKUP('Xlookup set'!$S825,'Xlookup set'!$A$1:$R$1239,11,FALSE)=0,"",VLOOKUP('Xlookup set'!$S825,'Xlookup set'!$A$1:$R$1239,11,FALSE)),"")</f>
        <v/>
      </c>
      <c r="K786" t="str">
        <f>IFERROR(IF(VLOOKUP('Xlookup set'!$S825,'Xlookup set'!$A$1:$R$1239,12,FALSE)=0,"",VLOOKUP('Xlookup set'!$S825,'Xlookup set'!$A$1:$R$1239,12,FALSE)),"")</f>
        <v/>
      </c>
      <c r="L786" t="str">
        <f>IFERROR(IF(VLOOKUP('Xlookup set'!$S825,'Xlookup set'!$A$1:$R$1239,13,FALSE)=0,"",VLOOKUP('Xlookup set'!$S825,'Xlookup set'!$A$1:$R$1239,13,FALSE)),"")</f>
        <v/>
      </c>
      <c r="M786" t="str">
        <f>IFERROR(IF(VLOOKUP('Xlookup set'!$S825,'Xlookup set'!$A$1:$R$1239,14,FALSE)=0,"",VLOOKUP('Xlookup set'!$S825,'Xlookup set'!$A$1:$R$1239,14,FALSE)),"")</f>
        <v/>
      </c>
      <c r="N786" t="str">
        <f>IFERROR(IF(VLOOKUP('Xlookup set'!$S825,'Xlookup set'!$A$1:$R$1239,15,FALSE)=0,"",VLOOKUP('Xlookup set'!$S825,'Xlookup set'!$A$1:$R$1239,15,FALSE)),"")</f>
        <v/>
      </c>
      <c r="O786" t="str">
        <f>IFERROR(IF(VLOOKUP('Xlookup set'!$S825,'Xlookup set'!$A$1:$R$1239,16,FALSE)=0,"",VLOOKUP('Xlookup set'!$S825,'Xlookup set'!$A$1:$R$1239,16,FALSE)),"")</f>
        <v/>
      </c>
      <c r="P786" t="str">
        <f t="array" aca="1" ref="P786" ca="1">IFERROR(Y2IF(VLOOKUP('Xlookup set'!$S825,'Xlookup set'!$A$1:$R$1239,17,FALSE)=0,"",VLOOKUP('Xlookup set'!$S825,'Xlookup set'!$A$1:$R$1239,17,FALSE)),"")</f>
        <v/>
      </c>
      <c r="Q786" t="str">
        <f>IFERROR(IF(VLOOKUP('Xlookup set'!$S825,'Xlookup set'!$A$1:$R$1239,18,FALSE)=0,"",VLOOKUP('Xlookup set'!$S825,'Xlookup set'!$A$1:$R$1239,18,FALSE)),"")</f>
        <v/>
      </c>
    </row>
    <row r="787" spans="1:17">
      <c r="A787" t="str">
        <f>IFERROR(VLOOKUP('Xlookup set'!$S787,'Xlookup set'!$A$1:$R$1239,2,FALSE),"")</f>
        <v/>
      </c>
      <c r="B787" t="str">
        <f>IF(I787&lt;&gt;"",ドッグキャリー!$I$2,"")</f>
        <v/>
      </c>
      <c r="C787" t="str">
        <f t="shared" si="26"/>
        <v/>
      </c>
      <c r="D787" t="str">
        <f t="shared" si="27"/>
        <v/>
      </c>
      <c r="H787" s="74" t="str">
        <f>IFERROR(IF(VLOOKUP('Xlookup set'!$S787,'Xlookup set'!$A$1:$R$1239,9,FALSE)=0,"",VLOOKUP('Xlookup set'!$S787,'Xlookup set'!$A$1:$R$1239,9,FALSE)),"")</f>
        <v/>
      </c>
      <c r="I787" t="str">
        <f>IFERROR(IF(VLOOKUP('Xlookup set'!$S787,'Xlookup set'!$A$1:$R$1239,10,FALSE)=0,"",VLOOKUP('Xlookup set'!$S787,'Xlookup set'!$A$1:$R$1239,10,FALSE)),"")</f>
        <v/>
      </c>
      <c r="J787" t="str">
        <f>IFERROR(IF(VLOOKUP('Xlookup set'!$S826,'Xlookup set'!$A$1:$R$1239,11,FALSE)=0,"",VLOOKUP('Xlookup set'!$S826,'Xlookup set'!$A$1:$R$1239,11,FALSE)),"")</f>
        <v/>
      </c>
      <c r="K787" t="str">
        <f>IFERROR(IF(VLOOKUP('Xlookup set'!$S826,'Xlookup set'!$A$1:$R$1239,12,FALSE)=0,"",VLOOKUP('Xlookup set'!$S826,'Xlookup set'!$A$1:$R$1239,12,FALSE)),"")</f>
        <v/>
      </c>
      <c r="L787" t="str">
        <f>IFERROR(IF(VLOOKUP('Xlookup set'!$S826,'Xlookup set'!$A$1:$R$1239,13,FALSE)=0,"",VLOOKUP('Xlookup set'!$S826,'Xlookup set'!$A$1:$R$1239,13,FALSE)),"")</f>
        <v/>
      </c>
      <c r="M787" t="str">
        <f>IFERROR(IF(VLOOKUP('Xlookup set'!$S826,'Xlookup set'!$A$1:$R$1239,14,FALSE)=0,"",VLOOKUP('Xlookup set'!$S826,'Xlookup set'!$A$1:$R$1239,14,FALSE)),"")</f>
        <v/>
      </c>
      <c r="N787" t="str">
        <f>IFERROR(IF(VLOOKUP('Xlookup set'!$S826,'Xlookup set'!$A$1:$R$1239,15,FALSE)=0,"",VLOOKUP('Xlookup set'!$S826,'Xlookup set'!$A$1:$R$1239,15,FALSE)),"")</f>
        <v/>
      </c>
      <c r="O787" t="str">
        <f>IFERROR(IF(VLOOKUP('Xlookup set'!$S826,'Xlookup set'!$A$1:$R$1239,16,FALSE)=0,"",VLOOKUP('Xlookup set'!$S826,'Xlookup set'!$A$1:$R$1239,16,FALSE)),"")</f>
        <v/>
      </c>
      <c r="P787" t="str">
        <f t="array" aca="1" ref="P787" ca="1">IFERROR(Y2IF(VLOOKUP('Xlookup set'!$S826,'Xlookup set'!$A$1:$R$1239,17,FALSE)=0,"",VLOOKUP('Xlookup set'!$S826,'Xlookup set'!$A$1:$R$1239,17,FALSE)),"")</f>
        <v/>
      </c>
      <c r="Q787" t="str">
        <f>IFERROR(IF(VLOOKUP('Xlookup set'!$S826,'Xlookup set'!$A$1:$R$1239,18,FALSE)=0,"",VLOOKUP('Xlookup set'!$S826,'Xlookup set'!$A$1:$R$1239,18,FALSE)),"")</f>
        <v/>
      </c>
    </row>
    <row r="788" spans="1:17">
      <c r="A788" t="str">
        <f>IFERROR(VLOOKUP('Xlookup set'!$S788,'Xlookup set'!$A$1:$R$1239,2,FALSE),"")</f>
        <v/>
      </c>
      <c r="B788" t="str">
        <f>IF(I788&lt;&gt;"",ドッグキャリー!$I$2,"")</f>
        <v/>
      </c>
      <c r="C788" t="str">
        <f t="shared" si="26"/>
        <v/>
      </c>
      <c r="D788" t="str">
        <f t="shared" si="27"/>
        <v/>
      </c>
      <c r="H788" s="74" t="str">
        <f>IFERROR(IF(VLOOKUP('Xlookup set'!$S788,'Xlookup set'!$A$1:$R$1239,9,FALSE)=0,"",VLOOKUP('Xlookup set'!$S788,'Xlookup set'!$A$1:$R$1239,9,FALSE)),"")</f>
        <v/>
      </c>
      <c r="I788" t="str">
        <f>IFERROR(IF(VLOOKUP('Xlookup set'!$S788,'Xlookup set'!$A$1:$R$1239,10,FALSE)=0,"",VLOOKUP('Xlookup set'!$S788,'Xlookup set'!$A$1:$R$1239,10,FALSE)),"")</f>
        <v/>
      </c>
      <c r="J788" t="str">
        <f>IFERROR(IF(VLOOKUP('Xlookup set'!$S827,'Xlookup set'!$A$1:$R$1239,11,FALSE)=0,"",VLOOKUP('Xlookup set'!$S827,'Xlookup set'!$A$1:$R$1239,11,FALSE)),"")</f>
        <v/>
      </c>
      <c r="K788" t="str">
        <f>IFERROR(IF(VLOOKUP('Xlookup set'!$S827,'Xlookup set'!$A$1:$R$1239,12,FALSE)=0,"",VLOOKUP('Xlookup set'!$S827,'Xlookup set'!$A$1:$R$1239,12,FALSE)),"")</f>
        <v/>
      </c>
      <c r="L788" t="str">
        <f>IFERROR(IF(VLOOKUP('Xlookup set'!$S827,'Xlookup set'!$A$1:$R$1239,13,FALSE)=0,"",VLOOKUP('Xlookup set'!$S827,'Xlookup set'!$A$1:$R$1239,13,FALSE)),"")</f>
        <v/>
      </c>
      <c r="M788" t="str">
        <f>IFERROR(IF(VLOOKUP('Xlookup set'!$S827,'Xlookup set'!$A$1:$R$1239,14,FALSE)=0,"",VLOOKUP('Xlookup set'!$S827,'Xlookup set'!$A$1:$R$1239,14,FALSE)),"")</f>
        <v/>
      </c>
      <c r="N788" t="str">
        <f>IFERROR(IF(VLOOKUP('Xlookup set'!$S827,'Xlookup set'!$A$1:$R$1239,15,FALSE)=0,"",VLOOKUP('Xlookup set'!$S827,'Xlookup set'!$A$1:$R$1239,15,FALSE)),"")</f>
        <v/>
      </c>
      <c r="O788" t="str">
        <f>IFERROR(IF(VLOOKUP('Xlookup set'!$S827,'Xlookup set'!$A$1:$R$1239,16,FALSE)=0,"",VLOOKUP('Xlookup set'!$S827,'Xlookup set'!$A$1:$R$1239,16,FALSE)),"")</f>
        <v/>
      </c>
      <c r="P788" t="str">
        <f t="array" aca="1" ref="P788" ca="1">IFERROR(Y2IF(VLOOKUP('Xlookup set'!$S827,'Xlookup set'!$A$1:$R$1239,17,FALSE)=0,"",VLOOKUP('Xlookup set'!$S827,'Xlookup set'!$A$1:$R$1239,17,FALSE)),"")</f>
        <v/>
      </c>
      <c r="Q788" t="str">
        <f>IFERROR(IF(VLOOKUP('Xlookup set'!$S827,'Xlookup set'!$A$1:$R$1239,18,FALSE)=0,"",VLOOKUP('Xlookup set'!$S827,'Xlookup set'!$A$1:$R$1239,18,FALSE)),"")</f>
        <v/>
      </c>
    </row>
    <row r="789" spans="1:17">
      <c r="A789" t="str">
        <f>IFERROR(VLOOKUP('Xlookup set'!$S789,'Xlookup set'!$A$1:$R$1239,2,FALSE),"")</f>
        <v/>
      </c>
      <c r="B789" t="str">
        <f>IF(I789&lt;&gt;"",ドッグキャリー!$I$2,"")</f>
        <v/>
      </c>
      <c r="C789" t="str">
        <f t="shared" si="26"/>
        <v/>
      </c>
      <c r="D789" t="str">
        <f t="shared" si="27"/>
        <v/>
      </c>
      <c r="H789" s="74" t="str">
        <f>IFERROR(IF(VLOOKUP('Xlookup set'!$S789,'Xlookup set'!$A$1:$R$1239,9,FALSE)=0,"",VLOOKUP('Xlookup set'!$S789,'Xlookup set'!$A$1:$R$1239,9,FALSE)),"")</f>
        <v/>
      </c>
      <c r="I789" t="str">
        <f>IFERROR(IF(VLOOKUP('Xlookup set'!$S789,'Xlookup set'!$A$1:$R$1239,10,FALSE)=0,"",VLOOKUP('Xlookup set'!$S789,'Xlookup set'!$A$1:$R$1239,10,FALSE)),"")</f>
        <v/>
      </c>
      <c r="J789" t="str">
        <f>IFERROR(IF(VLOOKUP('Xlookup set'!$S828,'Xlookup set'!$A$1:$R$1239,11,FALSE)=0,"",VLOOKUP('Xlookup set'!$S828,'Xlookup set'!$A$1:$R$1239,11,FALSE)),"")</f>
        <v/>
      </c>
      <c r="K789" t="str">
        <f>IFERROR(IF(VLOOKUP('Xlookup set'!$S828,'Xlookup set'!$A$1:$R$1239,12,FALSE)=0,"",VLOOKUP('Xlookup set'!$S828,'Xlookup set'!$A$1:$R$1239,12,FALSE)),"")</f>
        <v/>
      </c>
      <c r="L789" t="str">
        <f>IFERROR(IF(VLOOKUP('Xlookup set'!$S828,'Xlookup set'!$A$1:$R$1239,13,FALSE)=0,"",VLOOKUP('Xlookup set'!$S828,'Xlookup set'!$A$1:$R$1239,13,FALSE)),"")</f>
        <v/>
      </c>
      <c r="M789" t="str">
        <f>IFERROR(IF(VLOOKUP('Xlookup set'!$S828,'Xlookup set'!$A$1:$R$1239,14,FALSE)=0,"",VLOOKUP('Xlookup set'!$S828,'Xlookup set'!$A$1:$R$1239,14,FALSE)),"")</f>
        <v/>
      </c>
      <c r="N789" t="str">
        <f>IFERROR(IF(VLOOKUP('Xlookup set'!$S828,'Xlookup set'!$A$1:$R$1239,15,FALSE)=0,"",VLOOKUP('Xlookup set'!$S828,'Xlookup set'!$A$1:$R$1239,15,FALSE)),"")</f>
        <v/>
      </c>
      <c r="O789" t="str">
        <f>IFERROR(IF(VLOOKUP('Xlookup set'!$S828,'Xlookup set'!$A$1:$R$1239,16,FALSE)=0,"",VLOOKUP('Xlookup set'!$S828,'Xlookup set'!$A$1:$R$1239,16,FALSE)),"")</f>
        <v/>
      </c>
      <c r="P789" t="str">
        <f t="array" aca="1" ref="P789" ca="1">IFERROR(Y2IF(VLOOKUP('Xlookup set'!$S828,'Xlookup set'!$A$1:$R$1239,17,FALSE)=0,"",VLOOKUP('Xlookup set'!$S828,'Xlookup set'!$A$1:$R$1239,17,FALSE)),"")</f>
        <v/>
      </c>
      <c r="Q789" t="str">
        <f>IFERROR(IF(VLOOKUP('Xlookup set'!$S828,'Xlookup set'!$A$1:$R$1239,18,FALSE)=0,"",VLOOKUP('Xlookup set'!$S828,'Xlookup set'!$A$1:$R$1239,18,FALSE)),"")</f>
        <v/>
      </c>
    </row>
    <row r="790" spans="1:17">
      <c r="A790" t="str">
        <f>IFERROR(VLOOKUP('Xlookup set'!$S790,'Xlookup set'!$A$1:$R$1239,2,FALSE),"")</f>
        <v/>
      </c>
      <c r="B790" t="str">
        <f>IF(I790&lt;&gt;"",ドッグキャリー!$I$2,"")</f>
        <v/>
      </c>
      <c r="C790" t="str">
        <f t="shared" si="26"/>
        <v/>
      </c>
      <c r="D790" t="str">
        <f t="shared" si="27"/>
        <v/>
      </c>
      <c r="H790" s="74" t="str">
        <f>IFERROR(IF(VLOOKUP('Xlookup set'!$S790,'Xlookup set'!$A$1:$R$1239,9,FALSE)=0,"",VLOOKUP('Xlookup set'!$S790,'Xlookup set'!$A$1:$R$1239,9,FALSE)),"")</f>
        <v/>
      </c>
      <c r="I790" t="str">
        <f>IFERROR(IF(VLOOKUP('Xlookup set'!$S790,'Xlookup set'!$A$1:$R$1239,10,FALSE)=0,"",VLOOKUP('Xlookup set'!$S790,'Xlookup set'!$A$1:$R$1239,10,FALSE)),"")</f>
        <v/>
      </c>
      <c r="J790" t="str">
        <f>IFERROR(IF(VLOOKUP('Xlookup set'!$S829,'Xlookup set'!$A$1:$R$1239,11,FALSE)=0,"",VLOOKUP('Xlookup set'!$S829,'Xlookup set'!$A$1:$R$1239,11,FALSE)),"")</f>
        <v/>
      </c>
      <c r="K790" t="str">
        <f>IFERROR(IF(VLOOKUP('Xlookup set'!$S829,'Xlookup set'!$A$1:$R$1239,12,FALSE)=0,"",VLOOKUP('Xlookup set'!$S829,'Xlookup set'!$A$1:$R$1239,12,FALSE)),"")</f>
        <v/>
      </c>
      <c r="L790" t="str">
        <f>IFERROR(IF(VLOOKUP('Xlookup set'!$S829,'Xlookup set'!$A$1:$R$1239,13,FALSE)=0,"",VLOOKUP('Xlookup set'!$S829,'Xlookup set'!$A$1:$R$1239,13,FALSE)),"")</f>
        <v/>
      </c>
      <c r="M790" t="str">
        <f>IFERROR(IF(VLOOKUP('Xlookup set'!$S829,'Xlookup set'!$A$1:$R$1239,14,FALSE)=0,"",VLOOKUP('Xlookup set'!$S829,'Xlookup set'!$A$1:$R$1239,14,FALSE)),"")</f>
        <v/>
      </c>
      <c r="N790" t="str">
        <f>IFERROR(IF(VLOOKUP('Xlookup set'!$S829,'Xlookup set'!$A$1:$R$1239,15,FALSE)=0,"",VLOOKUP('Xlookup set'!$S829,'Xlookup set'!$A$1:$R$1239,15,FALSE)),"")</f>
        <v/>
      </c>
      <c r="O790" t="str">
        <f>IFERROR(IF(VLOOKUP('Xlookup set'!$S829,'Xlookup set'!$A$1:$R$1239,16,FALSE)=0,"",VLOOKUP('Xlookup set'!$S829,'Xlookup set'!$A$1:$R$1239,16,FALSE)),"")</f>
        <v/>
      </c>
      <c r="P790" t="str">
        <f t="array" aca="1" ref="P790" ca="1">IFERROR(Y2IF(VLOOKUP('Xlookup set'!$S829,'Xlookup set'!$A$1:$R$1239,17,FALSE)=0,"",VLOOKUP('Xlookup set'!$S829,'Xlookup set'!$A$1:$R$1239,17,FALSE)),"")</f>
        <v/>
      </c>
      <c r="Q790" t="str">
        <f>IFERROR(IF(VLOOKUP('Xlookup set'!$S829,'Xlookup set'!$A$1:$R$1239,18,FALSE)=0,"",VLOOKUP('Xlookup set'!$S829,'Xlookup set'!$A$1:$R$1239,18,FALSE)),"")</f>
        <v/>
      </c>
    </row>
    <row r="791" spans="1:17">
      <c r="A791" t="str">
        <f>IFERROR(VLOOKUP('Xlookup set'!$S791,'Xlookup set'!$A$1:$R$1239,2,FALSE),"")</f>
        <v/>
      </c>
      <c r="B791" t="str">
        <f>IF(I791&lt;&gt;"",ドッグキャリー!$I$2,"")</f>
        <v/>
      </c>
      <c r="C791" t="str">
        <f t="shared" si="26"/>
        <v/>
      </c>
      <c r="D791" t="str">
        <f t="shared" si="27"/>
        <v/>
      </c>
      <c r="H791" s="74" t="str">
        <f>IFERROR(IF(VLOOKUP('Xlookup set'!$S791,'Xlookup set'!$A$1:$R$1239,9,FALSE)=0,"",VLOOKUP('Xlookup set'!$S791,'Xlookup set'!$A$1:$R$1239,9,FALSE)),"")</f>
        <v/>
      </c>
      <c r="I791" t="str">
        <f>IFERROR(IF(VLOOKUP('Xlookup set'!$S791,'Xlookup set'!$A$1:$R$1239,10,FALSE)=0,"",VLOOKUP('Xlookup set'!$S791,'Xlookup set'!$A$1:$R$1239,10,FALSE)),"")</f>
        <v/>
      </c>
      <c r="J791" t="str">
        <f>IFERROR(IF(VLOOKUP('Xlookup set'!$S830,'Xlookup set'!$A$1:$R$1239,11,FALSE)=0,"",VLOOKUP('Xlookup set'!$S830,'Xlookup set'!$A$1:$R$1239,11,FALSE)),"")</f>
        <v/>
      </c>
      <c r="K791" t="str">
        <f>IFERROR(IF(VLOOKUP('Xlookup set'!$S830,'Xlookup set'!$A$1:$R$1239,12,FALSE)=0,"",VLOOKUP('Xlookup set'!$S830,'Xlookup set'!$A$1:$R$1239,12,FALSE)),"")</f>
        <v/>
      </c>
      <c r="L791" t="str">
        <f>IFERROR(IF(VLOOKUP('Xlookup set'!$S830,'Xlookup set'!$A$1:$R$1239,13,FALSE)=0,"",VLOOKUP('Xlookup set'!$S830,'Xlookup set'!$A$1:$R$1239,13,FALSE)),"")</f>
        <v/>
      </c>
      <c r="M791" t="str">
        <f>IFERROR(IF(VLOOKUP('Xlookup set'!$S830,'Xlookup set'!$A$1:$R$1239,14,FALSE)=0,"",VLOOKUP('Xlookup set'!$S830,'Xlookup set'!$A$1:$R$1239,14,FALSE)),"")</f>
        <v/>
      </c>
      <c r="N791" t="str">
        <f>IFERROR(IF(VLOOKUP('Xlookup set'!$S830,'Xlookup set'!$A$1:$R$1239,15,FALSE)=0,"",VLOOKUP('Xlookup set'!$S830,'Xlookup set'!$A$1:$R$1239,15,FALSE)),"")</f>
        <v/>
      </c>
      <c r="O791" t="str">
        <f>IFERROR(IF(VLOOKUP('Xlookup set'!$S830,'Xlookup set'!$A$1:$R$1239,16,FALSE)=0,"",VLOOKUP('Xlookup set'!$S830,'Xlookup set'!$A$1:$R$1239,16,FALSE)),"")</f>
        <v/>
      </c>
      <c r="P791" t="str">
        <f t="array" aca="1" ref="P791" ca="1">IFERROR(Y2IF(VLOOKUP('Xlookup set'!$S830,'Xlookup set'!$A$1:$R$1239,17,FALSE)=0,"",VLOOKUP('Xlookup set'!$S830,'Xlookup set'!$A$1:$R$1239,17,FALSE)),"")</f>
        <v/>
      </c>
      <c r="Q791" t="str">
        <f>IFERROR(IF(VLOOKUP('Xlookup set'!$S830,'Xlookup set'!$A$1:$R$1239,18,FALSE)=0,"",VLOOKUP('Xlookup set'!$S830,'Xlookup set'!$A$1:$R$1239,18,FALSE)),"")</f>
        <v/>
      </c>
    </row>
    <row r="792" spans="1:17">
      <c r="A792" t="str">
        <f>IFERROR(VLOOKUP('Xlookup set'!$S792,'Xlookup set'!$A$1:$R$1239,2,FALSE),"")</f>
        <v/>
      </c>
      <c r="B792" t="str">
        <f>IF(I792&lt;&gt;"",ドッグキャリー!$I$2,"")</f>
        <v/>
      </c>
      <c r="C792" t="str">
        <f t="shared" si="26"/>
        <v/>
      </c>
      <c r="D792" t="str">
        <f t="shared" si="27"/>
        <v/>
      </c>
      <c r="H792" s="74" t="str">
        <f>IFERROR(IF(VLOOKUP('Xlookup set'!$S792,'Xlookup set'!$A$1:$R$1239,9,FALSE)=0,"",VLOOKUP('Xlookup set'!$S792,'Xlookup set'!$A$1:$R$1239,9,FALSE)),"")</f>
        <v/>
      </c>
      <c r="I792" t="str">
        <f>IFERROR(IF(VLOOKUP('Xlookup set'!$S792,'Xlookup set'!$A$1:$R$1239,10,FALSE)=0,"",VLOOKUP('Xlookup set'!$S792,'Xlookup set'!$A$1:$R$1239,10,FALSE)),"")</f>
        <v/>
      </c>
      <c r="J792" t="str">
        <f>IFERROR(IF(VLOOKUP('Xlookup set'!$S831,'Xlookup set'!$A$1:$R$1239,11,FALSE)=0,"",VLOOKUP('Xlookup set'!$S831,'Xlookup set'!$A$1:$R$1239,11,FALSE)),"")</f>
        <v/>
      </c>
      <c r="K792" t="str">
        <f>IFERROR(IF(VLOOKUP('Xlookup set'!$S831,'Xlookup set'!$A$1:$R$1239,12,FALSE)=0,"",VLOOKUP('Xlookup set'!$S831,'Xlookup set'!$A$1:$R$1239,12,FALSE)),"")</f>
        <v/>
      </c>
      <c r="L792" t="str">
        <f>IFERROR(IF(VLOOKUP('Xlookup set'!$S831,'Xlookup set'!$A$1:$R$1239,13,FALSE)=0,"",VLOOKUP('Xlookup set'!$S831,'Xlookup set'!$A$1:$R$1239,13,FALSE)),"")</f>
        <v/>
      </c>
      <c r="M792" t="str">
        <f>IFERROR(IF(VLOOKUP('Xlookup set'!$S831,'Xlookup set'!$A$1:$R$1239,14,FALSE)=0,"",VLOOKUP('Xlookup set'!$S831,'Xlookup set'!$A$1:$R$1239,14,FALSE)),"")</f>
        <v/>
      </c>
      <c r="N792" t="str">
        <f>IFERROR(IF(VLOOKUP('Xlookup set'!$S831,'Xlookup set'!$A$1:$R$1239,15,FALSE)=0,"",VLOOKUP('Xlookup set'!$S831,'Xlookup set'!$A$1:$R$1239,15,FALSE)),"")</f>
        <v/>
      </c>
      <c r="O792" t="str">
        <f>IFERROR(IF(VLOOKUP('Xlookup set'!$S831,'Xlookup set'!$A$1:$R$1239,16,FALSE)=0,"",VLOOKUP('Xlookup set'!$S831,'Xlookup set'!$A$1:$R$1239,16,FALSE)),"")</f>
        <v/>
      </c>
      <c r="P792" t="str">
        <f t="array" aca="1" ref="P792" ca="1">IFERROR(Y2IF(VLOOKUP('Xlookup set'!$S831,'Xlookup set'!$A$1:$R$1239,17,FALSE)=0,"",VLOOKUP('Xlookup set'!$S831,'Xlookup set'!$A$1:$R$1239,17,FALSE)),"")</f>
        <v/>
      </c>
      <c r="Q792" t="str">
        <f>IFERROR(IF(VLOOKUP('Xlookup set'!$S831,'Xlookup set'!$A$1:$R$1239,18,FALSE)=0,"",VLOOKUP('Xlookup set'!$S831,'Xlookup set'!$A$1:$R$1239,18,FALSE)),"")</f>
        <v/>
      </c>
    </row>
    <row r="793" spans="1:17">
      <c r="A793" t="str">
        <f>IFERROR(VLOOKUP('Xlookup set'!$S793,'Xlookup set'!$A$1:$R$1239,2,FALSE),"")</f>
        <v/>
      </c>
      <c r="B793" t="str">
        <f>IF(I793&lt;&gt;"",ドッグキャリー!$I$2,"")</f>
        <v/>
      </c>
      <c r="C793" t="str">
        <f t="shared" si="26"/>
        <v/>
      </c>
      <c r="D793" t="str">
        <f t="shared" si="27"/>
        <v/>
      </c>
      <c r="H793" s="74" t="str">
        <f>IFERROR(IF(VLOOKUP('Xlookup set'!$S793,'Xlookup set'!$A$1:$R$1239,9,FALSE)=0,"",VLOOKUP('Xlookup set'!$S793,'Xlookup set'!$A$1:$R$1239,9,FALSE)),"")</f>
        <v/>
      </c>
      <c r="I793" t="str">
        <f>IFERROR(IF(VLOOKUP('Xlookup set'!$S793,'Xlookup set'!$A$1:$R$1239,10,FALSE)=0,"",VLOOKUP('Xlookup set'!$S793,'Xlookup set'!$A$1:$R$1239,10,FALSE)),"")</f>
        <v/>
      </c>
      <c r="J793" t="str">
        <f>IFERROR(IF(VLOOKUP('Xlookup set'!$S832,'Xlookup set'!$A$1:$R$1239,11,FALSE)=0,"",VLOOKUP('Xlookup set'!$S832,'Xlookup set'!$A$1:$R$1239,11,FALSE)),"")</f>
        <v/>
      </c>
      <c r="K793" t="str">
        <f>IFERROR(IF(VLOOKUP('Xlookup set'!$S832,'Xlookup set'!$A$1:$R$1239,12,FALSE)=0,"",VLOOKUP('Xlookup set'!$S832,'Xlookup set'!$A$1:$R$1239,12,FALSE)),"")</f>
        <v/>
      </c>
      <c r="L793" t="str">
        <f>IFERROR(IF(VLOOKUP('Xlookup set'!$S832,'Xlookup set'!$A$1:$R$1239,13,FALSE)=0,"",VLOOKUP('Xlookup set'!$S832,'Xlookup set'!$A$1:$R$1239,13,FALSE)),"")</f>
        <v/>
      </c>
      <c r="M793" t="str">
        <f>IFERROR(IF(VLOOKUP('Xlookup set'!$S832,'Xlookup set'!$A$1:$R$1239,14,FALSE)=0,"",VLOOKUP('Xlookup set'!$S832,'Xlookup set'!$A$1:$R$1239,14,FALSE)),"")</f>
        <v/>
      </c>
      <c r="N793" t="str">
        <f>IFERROR(IF(VLOOKUP('Xlookup set'!$S832,'Xlookup set'!$A$1:$R$1239,15,FALSE)=0,"",VLOOKUP('Xlookup set'!$S832,'Xlookup set'!$A$1:$R$1239,15,FALSE)),"")</f>
        <v/>
      </c>
      <c r="O793" t="str">
        <f>IFERROR(IF(VLOOKUP('Xlookup set'!$S832,'Xlookup set'!$A$1:$R$1239,16,FALSE)=0,"",VLOOKUP('Xlookup set'!$S832,'Xlookup set'!$A$1:$R$1239,16,FALSE)),"")</f>
        <v/>
      </c>
      <c r="P793" t="str">
        <f t="array" aca="1" ref="P793" ca="1">IFERROR(Y2IF(VLOOKUP('Xlookup set'!$S832,'Xlookup set'!$A$1:$R$1239,17,FALSE)=0,"",VLOOKUP('Xlookup set'!$S832,'Xlookup set'!$A$1:$R$1239,17,FALSE)),"")</f>
        <v/>
      </c>
      <c r="Q793" t="str">
        <f>IFERROR(IF(VLOOKUP('Xlookup set'!$S832,'Xlookup set'!$A$1:$R$1239,18,FALSE)=0,"",VLOOKUP('Xlookup set'!$S832,'Xlookup set'!$A$1:$R$1239,18,FALSE)),"")</f>
        <v/>
      </c>
    </row>
    <row r="794" spans="1:17">
      <c r="A794" t="str">
        <f>IFERROR(VLOOKUP('Xlookup set'!$S794,'Xlookup set'!$A$1:$R$1239,2,FALSE),"")</f>
        <v/>
      </c>
      <c r="B794" t="str">
        <f>IF(I794&lt;&gt;"",ドッグキャリー!$I$2,"")</f>
        <v/>
      </c>
      <c r="C794" t="str">
        <f t="shared" si="26"/>
        <v/>
      </c>
      <c r="D794" t="str">
        <f t="shared" si="27"/>
        <v/>
      </c>
      <c r="H794" s="74" t="str">
        <f>IFERROR(IF(VLOOKUP('Xlookup set'!$S794,'Xlookup set'!$A$1:$R$1239,9,FALSE)=0,"",VLOOKUP('Xlookup set'!$S794,'Xlookup set'!$A$1:$R$1239,9,FALSE)),"")</f>
        <v/>
      </c>
      <c r="I794" t="str">
        <f>IFERROR(IF(VLOOKUP('Xlookup set'!$S794,'Xlookup set'!$A$1:$R$1239,10,FALSE)=0,"",VLOOKUP('Xlookup set'!$S794,'Xlookup set'!$A$1:$R$1239,10,FALSE)),"")</f>
        <v/>
      </c>
      <c r="J794" t="str">
        <f>IFERROR(IF(VLOOKUP('Xlookup set'!$S833,'Xlookup set'!$A$1:$R$1239,11,FALSE)=0,"",VLOOKUP('Xlookup set'!$S833,'Xlookup set'!$A$1:$R$1239,11,FALSE)),"")</f>
        <v/>
      </c>
      <c r="K794" t="str">
        <f>IFERROR(IF(VLOOKUP('Xlookup set'!$S833,'Xlookup set'!$A$1:$R$1239,12,FALSE)=0,"",VLOOKUP('Xlookup set'!$S833,'Xlookup set'!$A$1:$R$1239,12,FALSE)),"")</f>
        <v/>
      </c>
      <c r="L794" t="str">
        <f>IFERROR(IF(VLOOKUP('Xlookup set'!$S833,'Xlookup set'!$A$1:$R$1239,13,FALSE)=0,"",VLOOKUP('Xlookup set'!$S833,'Xlookup set'!$A$1:$R$1239,13,FALSE)),"")</f>
        <v/>
      </c>
      <c r="M794" t="str">
        <f>IFERROR(IF(VLOOKUP('Xlookup set'!$S833,'Xlookup set'!$A$1:$R$1239,14,FALSE)=0,"",VLOOKUP('Xlookup set'!$S833,'Xlookup set'!$A$1:$R$1239,14,FALSE)),"")</f>
        <v/>
      </c>
      <c r="N794" t="str">
        <f>IFERROR(IF(VLOOKUP('Xlookup set'!$S833,'Xlookup set'!$A$1:$R$1239,15,FALSE)=0,"",VLOOKUP('Xlookup set'!$S833,'Xlookup set'!$A$1:$R$1239,15,FALSE)),"")</f>
        <v/>
      </c>
      <c r="O794" t="str">
        <f>IFERROR(IF(VLOOKUP('Xlookup set'!$S833,'Xlookup set'!$A$1:$R$1239,16,FALSE)=0,"",VLOOKUP('Xlookup set'!$S833,'Xlookup set'!$A$1:$R$1239,16,FALSE)),"")</f>
        <v/>
      </c>
      <c r="P794" t="str">
        <f t="array" aca="1" ref="P794" ca="1">IFERROR(Y2IF(VLOOKUP('Xlookup set'!$S833,'Xlookup set'!$A$1:$R$1239,17,FALSE)=0,"",VLOOKUP('Xlookup set'!$S833,'Xlookup set'!$A$1:$R$1239,17,FALSE)),"")</f>
        <v/>
      </c>
      <c r="Q794" t="str">
        <f>IFERROR(IF(VLOOKUP('Xlookup set'!$S833,'Xlookup set'!$A$1:$R$1239,18,FALSE)=0,"",VLOOKUP('Xlookup set'!$S833,'Xlookup set'!$A$1:$R$1239,18,FALSE)),"")</f>
        <v/>
      </c>
    </row>
    <row r="795" spans="1:17">
      <c r="A795" t="str">
        <f>IFERROR(VLOOKUP('Xlookup set'!$S795,'Xlookup set'!$A$1:$R$1239,2,FALSE),"")</f>
        <v/>
      </c>
      <c r="B795" t="str">
        <f>IF(I795&lt;&gt;"",ドッグキャリー!$I$2,"")</f>
        <v/>
      </c>
      <c r="C795" t="str">
        <f t="shared" si="26"/>
        <v/>
      </c>
      <c r="D795" t="str">
        <f t="shared" si="27"/>
        <v/>
      </c>
      <c r="H795" s="74" t="str">
        <f>IFERROR(IF(VLOOKUP('Xlookup set'!$S795,'Xlookup set'!$A$1:$R$1239,9,FALSE)=0,"",VLOOKUP('Xlookup set'!$S795,'Xlookup set'!$A$1:$R$1239,9,FALSE)),"")</f>
        <v/>
      </c>
      <c r="I795" t="str">
        <f>IFERROR(IF(VLOOKUP('Xlookup set'!$S795,'Xlookup set'!$A$1:$R$1239,10,FALSE)=0,"",VLOOKUP('Xlookup set'!$S795,'Xlookup set'!$A$1:$R$1239,10,FALSE)),"")</f>
        <v/>
      </c>
      <c r="J795" t="str">
        <f>IFERROR(IF(VLOOKUP('Xlookup set'!$S834,'Xlookup set'!$A$1:$R$1239,11,FALSE)=0,"",VLOOKUP('Xlookup set'!$S834,'Xlookup set'!$A$1:$R$1239,11,FALSE)),"")</f>
        <v/>
      </c>
      <c r="K795" t="str">
        <f>IFERROR(IF(VLOOKUP('Xlookup set'!$S834,'Xlookup set'!$A$1:$R$1239,12,FALSE)=0,"",VLOOKUP('Xlookup set'!$S834,'Xlookup set'!$A$1:$R$1239,12,FALSE)),"")</f>
        <v/>
      </c>
      <c r="L795" t="str">
        <f>IFERROR(IF(VLOOKUP('Xlookup set'!$S834,'Xlookup set'!$A$1:$R$1239,13,FALSE)=0,"",VLOOKUP('Xlookup set'!$S834,'Xlookup set'!$A$1:$R$1239,13,FALSE)),"")</f>
        <v/>
      </c>
      <c r="M795" t="str">
        <f>IFERROR(IF(VLOOKUP('Xlookup set'!$S834,'Xlookup set'!$A$1:$R$1239,14,FALSE)=0,"",VLOOKUP('Xlookup set'!$S834,'Xlookup set'!$A$1:$R$1239,14,FALSE)),"")</f>
        <v/>
      </c>
      <c r="N795" t="str">
        <f>IFERROR(IF(VLOOKUP('Xlookup set'!$S834,'Xlookup set'!$A$1:$R$1239,15,FALSE)=0,"",VLOOKUP('Xlookup set'!$S834,'Xlookup set'!$A$1:$R$1239,15,FALSE)),"")</f>
        <v/>
      </c>
      <c r="O795" t="str">
        <f>IFERROR(IF(VLOOKUP('Xlookup set'!$S834,'Xlookup set'!$A$1:$R$1239,16,FALSE)=0,"",VLOOKUP('Xlookup set'!$S834,'Xlookup set'!$A$1:$R$1239,16,FALSE)),"")</f>
        <v/>
      </c>
      <c r="P795" t="str">
        <f t="array" aca="1" ref="P795" ca="1">IFERROR(Y2IF(VLOOKUP('Xlookup set'!$S834,'Xlookup set'!$A$1:$R$1239,17,FALSE)=0,"",VLOOKUP('Xlookup set'!$S834,'Xlookup set'!$A$1:$R$1239,17,FALSE)),"")</f>
        <v/>
      </c>
      <c r="Q795" t="str">
        <f>IFERROR(IF(VLOOKUP('Xlookup set'!$S834,'Xlookup set'!$A$1:$R$1239,18,FALSE)=0,"",VLOOKUP('Xlookup set'!$S834,'Xlookup set'!$A$1:$R$1239,18,FALSE)),"")</f>
        <v/>
      </c>
    </row>
    <row r="796" spans="1:17">
      <c r="A796" t="str">
        <f>IFERROR(VLOOKUP('Xlookup set'!$S796,'Xlookup set'!$A$1:$R$1239,2,FALSE),"")</f>
        <v/>
      </c>
      <c r="B796" t="str">
        <f>IF(I796&lt;&gt;"",ドッグキャリー!$I$2,"")</f>
        <v/>
      </c>
      <c r="C796" t="str">
        <f t="shared" si="26"/>
        <v/>
      </c>
      <c r="D796" t="str">
        <f t="shared" si="27"/>
        <v/>
      </c>
      <c r="H796" s="74" t="str">
        <f>IFERROR(IF(VLOOKUP('Xlookup set'!$S796,'Xlookup set'!$A$1:$R$1239,9,FALSE)=0,"",VLOOKUP('Xlookup set'!$S796,'Xlookup set'!$A$1:$R$1239,9,FALSE)),"")</f>
        <v/>
      </c>
      <c r="I796" t="str">
        <f>IFERROR(IF(VLOOKUP('Xlookup set'!$S796,'Xlookup set'!$A$1:$R$1239,10,FALSE)=0,"",VLOOKUP('Xlookup set'!$S796,'Xlookup set'!$A$1:$R$1239,10,FALSE)),"")</f>
        <v/>
      </c>
      <c r="J796" t="str">
        <f>IFERROR(IF(VLOOKUP('Xlookup set'!$S835,'Xlookup set'!$A$1:$R$1239,11,FALSE)=0,"",VLOOKUP('Xlookup set'!$S835,'Xlookup set'!$A$1:$R$1239,11,FALSE)),"")</f>
        <v/>
      </c>
      <c r="K796" t="str">
        <f>IFERROR(IF(VLOOKUP('Xlookup set'!$S835,'Xlookup set'!$A$1:$R$1239,12,FALSE)=0,"",VLOOKUP('Xlookup set'!$S835,'Xlookup set'!$A$1:$R$1239,12,FALSE)),"")</f>
        <v/>
      </c>
      <c r="L796" t="str">
        <f>IFERROR(IF(VLOOKUP('Xlookup set'!$S835,'Xlookup set'!$A$1:$R$1239,13,FALSE)=0,"",VLOOKUP('Xlookup set'!$S835,'Xlookup set'!$A$1:$R$1239,13,FALSE)),"")</f>
        <v/>
      </c>
      <c r="M796" t="str">
        <f>IFERROR(IF(VLOOKUP('Xlookup set'!$S835,'Xlookup set'!$A$1:$R$1239,14,FALSE)=0,"",VLOOKUP('Xlookup set'!$S835,'Xlookup set'!$A$1:$R$1239,14,FALSE)),"")</f>
        <v/>
      </c>
      <c r="N796" t="str">
        <f>IFERROR(IF(VLOOKUP('Xlookup set'!$S835,'Xlookup set'!$A$1:$R$1239,15,FALSE)=0,"",VLOOKUP('Xlookup set'!$S835,'Xlookup set'!$A$1:$R$1239,15,FALSE)),"")</f>
        <v/>
      </c>
      <c r="O796" t="str">
        <f>IFERROR(IF(VLOOKUP('Xlookup set'!$S835,'Xlookup set'!$A$1:$R$1239,16,FALSE)=0,"",VLOOKUP('Xlookup set'!$S835,'Xlookup set'!$A$1:$R$1239,16,FALSE)),"")</f>
        <v/>
      </c>
      <c r="P796" t="str">
        <f t="array" aca="1" ref="P796" ca="1">IFERROR(Y2IF(VLOOKUP('Xlookup set'!$S835,'Xlookup set'!$A$1:$R$1239,17,FALSE)=0,"",VLOOKUP('Xlookup set'!$S835,'Xlookup set'!$A$1:$R$1239,17,FALSE)),"")</f>
        <v/>
      </c>
      <c r="Q796" t="str">
        <f>IFERROR(IF(VLOOKUP('Xlookup set'!$S835,'Xlookup set'!$A$1:$R$1239,18,FALSE)=0,"",VLOOKUP('Xlookup set'!$S835,'Xlookup set'!$A$1:$R$1239,18,FALSE)),"")</f>
        <v/>
      </c>
    </row>
    <row r="797" spans="1:17">
      <c r="A797" t="str">
        <f>IFERROR(VLOOKUP('Xlookup set'!$S797,'Xlookup set'!$A$1:$R$1239,2,FALSE),"")</f>
        <v/>
      </c>
      <c r="B797" t="str">
        <f>IF(I797&lt;&gt;"",ドッグキャリー!$I$2,"")</f>
        <v/>
      </c>
      <c r="C797" t="str">
        <f t="shared" si="26"/>
        <v/>
      </c>
      <c r="D797" t="str">
        <f t="shared" si="27"/>
        <v/>
      </c>
      <c r="H797" s="74" t="str">
        <f>IFERROR(IF(VLOOKUP('Xlookup set'!$S797,'Xlookup set'!$A$1:$R$1239,9,FALSE)=0,"",VLOOKUP('Xlookup set'!$S797,'Xlookup set'!$A$1:$R$1239,9,FALSE)),"")</f>
        <v/>
      </c>
      <c r="I797" t="str">
        <f>IFERROR(IF(VLOOKUP('Xlookup set'!$S797,'Xlookup set'!$A$1:$R$1239,10,FALSE)=0,"",VLOOKUP('Xlookup set'!$S797,'Xlookup set'!$A$1:$R$1239,10,FALSE)),"")</f>
        <v/>
      </c>
      <c r="J797" t="str">
        <f>IFERROR(IF(VLOOKUP('Xlookup set'!$S836,'Xlookup set'!$A$1:$R$1239,11,FALSE)=0,"",VLOOKUP('Xlookup set'!$S836,'Xlookup set'!$A$1:$R$1239,11,FALSE)),"")</f>
        <v/>
      </c>
      <c r="K797" t="str">
        <f>IFERROR(IF(VLOOKUP('Xlookup set'!$S836,'Xlookup set'!$A$1:$R$1239,12,FALSE)=0,"",VLOOKUP('Xlookup set'!$S836,'Xlookup set'!$A$1:$R$1239,12,FALSE)),"")</f>
        <v/>
      </c>
      <c r="L797" t="str">
        <f>IFERROR(IF(VLOOKUP('Xlookup set'!$S836,'Xlookup set'!$A$1:$R$1239,13,FALSE)=0,"",VLOOKUP('Xlookup set'!$S836,'Xlookup set'!$A$1:$R$1239,13,FALSE)),"")</f>
        <v/>
      </c>
      <c r="M797" t="str">
        <f>IFERROR(IF(VLOOKUP('Xlookup set'!$S836,'Xlookup set'!$A$1:$R$1239,14,FALSE)=0,"",VLOOKUP('Xlookup set'!$S836,'Xlookup set'!$A$1:$R$1239,14,FALSE)),"")</f>
        <v/>
      </c>
      <c r="N797" t="str">
        <f>IFERROR(IF(VLOOKUP('Xlookup set'!$S836,'Xlookup set'!$A$1:$R$1239,15,FALSE)=0,"",VLOOKUP('Xlookup set'!$S836,'Xlookup set'!$A$1:$R$1239,15,FALSE)),"")</f>
        <v/>
      </c>
      <c r="O797" t="str">
        <f>IFERROR(IF(VLOOKUP('Xlookup set'!$S836,'Xlookup set'!$A$1:$R$1239,16,FALSE)=0,"",VLOOKUP('Xlookup set'!$S836,'Xlookup set'!$A$1:$R$1239,16,FALSE)),"")</f>
        <v/>
      </c>
      <c r="P797" t="str">
        <f t="array" aca="1" ref="P797" ca="1">IFERROR(Y2IF(VLOOKUP('Xlookup set'!$S836,'Xlookup set'!$A$1:$R$1239,17,FALSE)=0,"",VLOOKUP('Xlookup set'!$S836,'Xlookup set'!$A$1:$R$1239,17,FALSE)),"")</f>
        <v/>
      </c>
      <c r="Q797" t="str">
        <f>IFERROR(IF(VLOOKUP('Xlookup set'!$S836,'Xlookup set'!$A$1:$R$1239,18,FALSE)=0,"",VLOOKUP('Xlookup set'!$S836,'Xlookup set'!$A$1:$R$1239,18,FALSE)),"")</f>
        <v/>
      </c>
    </row>
    <row r="798" spans="1:17">
      <c r="A798" t="str">
        <f>IFERROR(VLOOKUP('Xlookup set'!$S798,'Xlookup set'!$A$1:$R$1239,2,FALSE),"")</f>
        <v/>
      </c>
      <c r="B798" t="str">
        <f>IF(I798&lt;&gt;"",ドッグキャリー!$I$2,"")</f>
        <v/>
      </c>
      <c r="C798" t="str">
        <f t="shared" si="26"/>
        <v/>
      </c>
      <c r="D798" t="str">
        <f t="shared" si="27"/>
        <v/>
      </c>
      <c r="H798" s="74" t="str">
        <f>IFERROR(IF(VLOOKUP('Xlookup set'!$S798,'Xlookup set'!$A$1:$R$1239,9,FALSE)=0,"",VLOOKUP('Xlookup set'!$S798,'Xlookup set'!$A$1:$R$1239,9,FALSE)),"")</f>
        <v/>
      </c>
      <c r="I798" t="str">
        <f>IFERROR(IF(VLOOKUP('Xlookup set'!$S798,'Xlookup set'!$A$1:$R$1239,10,FALSE)=0,"",VLOOKUP('Xlookup set'!$S798,'Xlookup set'!$A$1:$R$1239,10,FALSE)),"")</f>
        <v/>
      </c>
      <c r="J798" t="str">
        <f>IFERROR(IF(VLOOKUP('Xlookup set'!$S837,'Xlookup set'!$A$1:$R$1239,11,FALSE)=0,"",VLOOKUP('Xlookup set'!$S837,'Xlookup set'!$A$1:$R$1239,11,FALSE)),"")</f>
        <v/>
      </c>
      <c r="K798" t="str">
        <f>IFERROR(IF(VLOOKUP('Xlookup set'!$S837,'Xlookup set'!$A$1:$R$1239,12,FALSE)=0,"",VLOOKUP('Xlookup set'!$S837,'Xlookup set'!$A$1:$R$1239,12,FALSE)),"")</f>
        <v/>
      </c>
      <c r="L798" t="str">
        <f>IFERROR(IF(VLOOKUP('Xlookup set'!$S837,'Xlookup set'!$A$1:$R$1239,13,FALSE)=0,"",VLOOKUP('Xlookup set'!$S837,'Xlookup set'!$A$1:$R$1239,13,FALSE)),"")</f>
        <v/>
      </c>
      <c r="M798" t="str">
        <f>IFERROR(IF(VLOOKUP('Xlookup set'!$S837,'Xlookup set'!$A$1:$R$1239,14,FALSE)=0,"",VLOOKUP('Xlookup set'!$S837,'Xlookup set'!$A$1:$R$1239,14,FALSE)),"")</f>
        <v/>
      </c>
      <c r="N798" t="str">
        <f>IFERROR(IF(VLOOKUP('Xlookup set'!$S837,'Xlookup set'!$A$1:$R$1239,15,FALSE)=0,"",VLOOKUP('Xlookup set'!$S837,'Xlookup set'!$A$1:$R$1239,15,FALSE)),"")</f>
        <v/>
      </c>
      <c r="O798" t="str">
        <f>IFERROR(IF(VLOOKUP('Xlookup set'!$S837,'Xlookup set'!$A$1:$R$1239,16,FALSE)=0,"",VLOOKUP('Xlookup set'!$S837,'Xlookup set'!$A$1:$R$1239,16,FALSE)),"")</f>
        <v/>
      </c>
      <c r="P798" t="str">
        <f t="array" aca="1" ref="P798" ca="1">IFERROR(Y2IF(VLOOKUP('Xlookup set'!$S837,'Xlookup set'!$A$1:$R$1239,17,FALSE)=0,"",VLOOKUP('Xlookup set'!$S837,'Xlookup set'!$A$1:$R$1239,17,FALSE)),"")</f>
        <v/>
      </c>
      <c r="Q798" t="str">
        <f>IFERROR(IF(VLOOKUP('Xlookup set'!$S837,'Xlookup set'!$A$1:$R$1239,18,FALSE)=0,"",VLOOKUP('Xlookup set'!$S837,'Xlookup set'!$A$1:$R$1239,18,FALSE)),"")</f>
        <v/>
      </c>
    </row>
    <row r="799" spans="1:17">
      <c r="A799" t="str">
        <f>IFERROR(VLOOKUP('Xlookup set'!$S799,'Xlookup set'!$A$1:$R$1239,2,FALSE),"")</f>
        <v/>
      </c>
      <c r="B799" t="str">
        <f>IF(I799&lt;&gt;"",ドッグキャリー!$I$2,"")</f>
        <v/>
      </c>
      <c r="C799" t="str">
        <f t="shared" si="26"/>
        <v/>
      </c>
      <c r="D799" t="str">
        <f t="shared" si="27"/>
        <v/>
      </c>
      <c r="H799" s="74" t="str">
        <f>IFERROR(IF(VLOOKUP('Xlookup set'!$S799,'Xlookup set'!$A$1:$R$1239,9,FALSE)=0,"",VLOOKUP('Xlookup set'!$S799,'Xlookup set'!$A$1:$R$1239,9,FALSE)),"")</f>
        <v/>
      </c>
      <c r="I799" t="str">
        <f>IFERROR(IF(VLOOKUP('Xlookup set'!$S799,'Xlookup set'!$A$1:$R$1239,10,FALSE)=0,"",VLOOKUP('Xlookup set'!$S799,'Xlookup set'!$A$1:$R$1239,10,FALSE)),"")</f>
        <v/>
      </c>
      <c r="J799" t="str">
        <f>IFERROR(IF(VLOOKUP('Xlookup set'!$S838,'Xlookup set'!$A$1:$R$1239,11,FALSE)=0,"",VLOOKUP('Xlookup set'!$S838,'Xlookup set'!$A$1:$R$1239,11,FALSE)),"")</f>
        <v/>
      </c>
      <c r="K799" t="str">
        <f>IFERROR(IF(VLOOKUP('Xlookup set'!$S838,'Xlookup set'!$A$1:$R$1239,12,FALSE)=0,"",VLOOKUP('Xlookup set'!$S838,'Xlookup set'!$A$1:$R$1239,12,FALSE)),"")</f>
        <v/>
      </c>
      <c r="L799" t="str">
        <f>IFERROR(IF(VLOOKUP('Xlookup set'!$S838,'Xlookup set'!$A$1:$R$1239,13,FALSE)=0,"",VLOOKUP('Xlookup set'!$S838,'Xlookup set'!$A$1:$R$1239,13,FALSE)),"")</f>
        <v/>
      </c>
      <c r="M799" t="str">
        <f>IFERROR(IF(VLOOKUP('Xlookup set'!$S838,'Xlookup set'!$A$1:$R$1239,14,FALSE)=0,"",VLOOKUP('Xlookup set'!$S838,'Xlookup set'!$A$1:$R$1239,14,FALSE)),"")</f>
        <v/>
      </c>
      <c r="N799" t="str">
        <f>IFERROR(IF(VLOOKUP('Xlookup set'!$S838,'Xlookup set'!$A$1:$R$1239,15,FALSE)=0,"",VLOOKUP('Xlookup set'!$S838,'Xlookup set'!$A$1:$R$1239,15,FALSE)),"")</f>
        <v/>
      </c>
      <c r="O799" t="str">
        <f>IFERROR(IF(VLOOKUP('Xlookup set'!$S838,'Xlookup set'!$A$1:$R$1239,16,FALSE)=0,"",VLOOKUP('Xlookup set'!$S838,'Xlookup set'!$A$1:$R$1239,16,FALSE)),"")</f>
        <v/>
      </c>
      <c r="P799" t="str">
        <f t="array" aca="1" ref="P799" ca="1">IFERROR(Y2IF(VLOOKUP('Xlookup set'!$S838,'Xlookup set'!$A$1:$R$1239,17,FALSE)=0,"",VLOOKUP('Xlookup set'!$S838,'Xlookup set'!$A$1:$R$1239,17,FALSE)),"")</f>
        <v/>
      </c>
      <c r="Q799" t="str">
        <f>IFERROR(IF(VLOOKUP('Xlookup set'!$S838,'Xlookup set'!$A$1:$R$1239,18,FALSE)=0,"",VLOOKUP('Xlookup set'!$S838,'Xlookup set'!$A$1:$R$1239,18,FALSE)),"")</f>
        <v/>
      </c>
    </row>
    <row r="800" spans="1:17">
      <c r="A800" t="str">
        <f>IFERROR(VLOOKUP('Xlookup set'!$S800,'Xlookup set'!$A$1:$R$1239,2,FALSE),"")</f>
        <v/>
      </c>
      <c r="B800" t="str">
        <f>IF(I800&lt;&gt;"",ドッグキャリー!$I$2,"")</f>
        <v/>
      </c>
      <c r="C800" t="str">
        <f t="shared" si="26"/>
        <v/>
      </c>
      <c r="D800" t="str">
        <f t="shared" si="27"/>
        <v/>
      </c>
      <c r="H800" s="74" t="str">
        <f>IFERROR(IF(VLOOKUP('Xlookup set'!$S800,'Xlookup set'!$A$1:$R$1239,9,FALSE)=0,"",VLOOKUP('Xlookup set'!$S800,'Xlookup set'!$A$1:$R$1239,9,FALSE)),"")</f>
        <v/>
      </c>
      <c r="I800" t="str">
        <f>IFERROR(IF(VLOOKUP('Xlookup set'!$S800,'Xlookup set'!$A$1:$R$1239,10,FALSE)=0,"",VLOOKUP('Xlookup set'!$S800,'Xlookup set'!$A$1:$R$1239,10,FALSE)),"")</f>
        <v/>
      </c>
      <c r="J800" t="str">
        <f>IFERROR(IF(VLOOKUP('Xlookup set'!$S839,'Xlookup set'!$A$1:$R$1239,11,FALSE)=0,"",VLOOKUP('Xlookup set'!$S839,'Xlookup set'!$A$1:$R$1239,11,FALSE)),"")</f>
        <v/>
      </c>
      <c r="K800" t="str">
        <f>IFERROR(IF(VLOOKUP('Xlookup set'!$S839,'Xlookup set'!$A$1:$R$1239,12,FALSE)=0,"",VLOOKUP('Xlookup set'!$S839,'Xlookup set'!$A$1:$R$1239,12,FALSE)),"")</f>
        <v/>
      </c>
      <c r="L800" t="str">
        <f>IFERROR(IF(VLOOKUP('Xlookup set'!$S839,'Xlookup set'!$A$1:$R$1239,13,FALSE)=0,"",VLOOKUP('Xlookup set'!$S839,'Xlookup set'!$A$1:$R$1239,13,FALSE)),"")</f>
        <v/>
      </c>
      <c r="M800" t="str">
        <f>IFERROR(IF(VLOOKUP('Xlookup set'!$S839,'Xlookup set'!$A$1:$R$1239,14,FALSE)=0,"",VLOOKUP('Xlookup set'!$S839,'Xlookup set'!$A$1:$R$1239,14,FALSE)),"")</f>
        <v/>
      </c>
      <c r="N800" t="str">
        <f>IFERROR(IF(VLOOKUP('Xlookup set'!$S839,'Xlookup set'!$A$1:$R$1239,15,FALSE)=0,"",VLOOKUP('Xlookup set'!$S839,'Xlookup set'!$A$1:$R$1239,15,FALSE)),"")</f>
        <v/>
      </c>
      <c r="O800" t="str">
        <f>IFERROR(IF(VLOOKUP('Xlookup set'!$S839,'Xlookup set'!$A$1:$R$1239,16,FALSE)=0,"",VLOOKUP('Xlookup set'!$S839,'Xlookup set'!$A$1:$R$1239,16,FALSE)),"")</f>
        <v/>
      </c>
      <c r="P800" t="str">
        <f t="array" aca="1" ref="P800" ca="1">IFERROR(Y2IF(VLOOKUP('Xlookup set'!$S839,'Xlookup set'!$A$1:$R$1239,17,FALSE)=0,"",VLOOKUP('Xlookup set'!$S839,'Xlookup set'!$A$1:$R$1239,17,FALSE)),"")</f>
        <v/>
      </c>
      <c r="Q800" t="str">
        <f>IFERROR(IF(VLOOKUP('Xlookup set'!$S839,'Xlookup set'!$A$1:$R$1239,18,FALSE)=0,"",VLOOKUP('Xlookup set'!$S839,'Xlookup set'!$A$1:$R$1239,18,FALSE)),"")</f>
        <v/>
      </c>
    </row>
    <row r="801" spans="1:17">
      <c r="A801" t="str">
        <f>IFERROR(VLOOKUP('Xlookup set'!$S801,'Xlookup set'!$A$1:$R$1239,2,FALSE),"")</f>
        <v/>
      </c>
      <c r="B801" t="str">
        <f>IF(I801&lt;&gt;"",ドッグキャリー!$I$2,"")</f>
        <v/>
      </c>
      <c r="C801" t="str">
        <f t="shared" si="26"/>
        <v/>
      </c>
      <c r="D801" t="str">
        <f t="shared" si="27"/>
        <v/>
      </c>
      <c r="H801" s="74" t="str">
        <f>IFERROR(IF(VLOOKUP('Xlookup set'!$S801,'Xlookup set'!$A$1:$R$1239,9,FALSE)=0,"",VLOOKUP('Xlookup set'!$S801,'Xlookup set'!$A$1:$R$1239,9,FALSE)),"")</f>
        <v/>
      </c>
      <c r="I801" t="str">
        <f>IFERROR(IF(VLOOKUP('Xlookup set'!$S801,'Xlookup set'!$A$1:$R$1239,10,FALSE)=0,"",VLOOKUP('Xlookup set'!$S801,'Xlookup set'!$A$1:$R$1239,10,FALSE)),"")</f>
        <v/>
      </c>
      <c r="J801" t="str">
        <f>IFERROR(IF(VLOOKUP('Xlookup set'!$S840,'Xlookup set'!$A$1:$R$1239,11,FALSE)=0,"",VLOOKUP('Xlookup set'!$S840,'Xlookup set'!$A$1:$R$1239,11,FALSE)),"")</f>
        <v/>
      </c>
      <c r="K801" t="str">
        <f>IFERROR(IF(VLOOKUP('Xlookup set'!$S840,'Xlookup set'!$A$1:$R$1239,12,FALSE)=0,"",VLOOKUP('Xlookup set'!$S840,'Xlookup set'!$A$1:$R$1239,12,FALSE)),"")</f>
        <v/>
      </c>
      <c r="L801" t="str">
        <f>IFERROR(IF(VLOOKUP('Xlookup set'!$S840,'Xlookup set'!$A$1:$R$1239,13,FALSE)=0,"",VLOOKUP('Xlookup set'!$S840,'Xlookup set'!$A$1:$R$1239,13,FALSE)),"")</f>
        <v/>
      </c>
      <c r="M801" t="str">
        <f>IFERROR(IF(VLOOKUP('Xlookup set'!$S840,'Xlookup set'!$A$1:$R$1239,14,FALSE)=0,"",VLOOKUP('Xlookup set'!$S840,'Xlookup set'!$A$1:$R$1239,14,FALSE)),"")</f>
        <v/>
      </c>
      <c r="N801" t="str">
        <f>IFERROR(IF(VLOOKUP('Xlookup set'!$S840,'Xlookup set'!$A$1:$R$1239,15,FALSE)=0,"",VLOOKUP('Xlookup set'!$S840,'Xlookup set'!$A$1:$R$1239,15,FALSE)),"")</f>
        <v/>
      </c>
      <c r="O801" t="str">
        <f>IFERROR(IF(VLOOKUP('Xlookup set'!$S840,'Xlookup set'!$A$1:$R$1239,16,FALSE)=0,"",VLOOKUP('Xlookup set'!$S840,'Xlookup set'!$A$1:$R$1239,16,FALSE)),"")</f>
        <v/>
      </c>
      <c r="P801" t="str">
        <f t="array" aca="1" ref="P801" ca="1">IFERROR(Y2IF(VLOOKUP('Xlookup set'!$S840,'Xlookup set'!$A$1:$R$1239,17,FALSE)=0,"",VLOOKUP('Xlookup set'!$S840,'Xlookup set'!$A$1:$R$1239,17,FALSE)),"")</f>
        <v/>
      </c>
      <c r="Q801" t="str">
        <f>IFERROR(IF(VLOOKUP('Xlookup set'!$S840,'Xlookup set'!$A$1:$R$1239,18,FALSE)=0,"",VLOOKUP('Xlookup set'!$S840,'Xlookup set'!$A$1:$R$1239,18,FALSE)),"")</f>
        <v/>
      </c>
    </row>
    <row r="802" spans="1:17">
      <c r="A802" t="str">
        <f>IFERROR(VLOOKUP('Xlookup set'!$S802,'Xlookup set'!$A$1:$R$1239,2,FALSE),"")</f>
        <v/>
      </c>
      <c r="B802" t="str">
        <f>IF(I802&lt;&gt;"",ドッグキャリー!$I$2,"")</f>
        <v/>
      </c>
      <c r="C802" t="str">
        <f t="shared" si="26"/>
        <v/>
      </c>
      <c r="D802" t="str">
        <f t="shared" si="27"/>
        <v/>
      </c>
      <c r="H802" s="74" t="str">
        <f>IFERROR(IF(VLOOKUP('Xlookup set'!$S802,'Xlookup set'!$A$1:$R$1239,9,FALSE)=0,"",VLOOKUP('Xlookup set'!$S802,'Xlookup set'!$A$1:$R$1239,9,FALSE)),"")</f>
        <v/>
      </c>
      <c r="I802" t="str">
        <f>IFERROR(IF(VLOOKUP('Xlookup set'!$S802,'Xlookup set'!$A$1:$R$1239,10,FALSE)=0,"",VLOOKUP('Xlookup set'!$S802,'Xlookup set'!$A$1:$R$1239,10,FALSE)),"")</f>
        <v/>
      </c>
      <c r="J802" t="str">
        <f>IFERROR(IF(VLOOKUP('Xlookup set'!$S841,'Xlookup set'!$A$1:$R$1239,11,FALSE)=0,"",VLOOKUP('Xlookup set'!$S841,'Xlookup set'!$A$1:$R$1239,11,FALSE)),"")</f>
        <v/>
      </c>
      <c r="K802" t="str">
        <f>IFERROR(IF(VLOOKUP('Xlookup set'!$S841,'Xlookup set'!$A$1:$R$1239,12,FALSE)=0,"",VLOOKUP('Xlookup set'!$S841,'Xlookup set'!$A$1:$R$1239,12,FALSE)),"")</f>
        <v/>
      </c>
      <c r="L802" t="str">
        <f>IFERROR(IF(VLOOKUP('Xlookup set'!$S841,'Xlookup set'!$A$1:$R$1239,13,FALSE)=0,"",VLOOKUP('Xlookup set'!$S841,'Xlookup set'!$A$1:$R$1239,13,FALSE)),"")</f>
        <v/>
      </c>
      <c r="M802" t="str">
        <f>IFERROR(IF(VLOOKUP('Xlookup set'!$S841,'Xlookup set'!$A$1:$R$1239,14,FALSE)=0,"",VLOOKUP('Xlookup set'!$S841,'Xlookup set'!$A$1:$R$1239,14,FALSE)),"")</f>
        <v/>
      </c>
      <c r="N802" t="str">
        <f>IFERROR(IF(VLOOKUP('Xlookup set'!$S841,'Xlookup set'!$A$1:$R$1239,15,FALSE)=0,"",VLOOKUP('Xlookup set'!$S841,'Xlookup set'!$A$1:$R$1239,15,FALSE)),"")</f>
        <v/>
      </c>
      <c r="O802" t="str">
        <f>IFERROR(IF(VLOOKUP('Xlookup set'!$S841,'Xlookup set'!$A$1:$R$1239,16,FALSE)=0,"",VLOOKUP('Xlookup set'!$S841,'Xlookup set'!$A$1:$R$1239,16,FALSE)),"")</f>
        <v/>
      </c>
      <c r="P802" t="str">
        <f t="array" aca="1" ref="P802" ca="1">IFERROR(Y2IF(VLOOKUP('Xlookup set'!$S841,'Xlookup set'!$A$1:$R$1239,17,FALSE)=0,"",VLOOKUP('Xlookup set'!$S841,'Xlookup set'!$A$1:$R$1239,17,FALSE)),"")</f>
        <v/>
      </c>
      <c r="Q802" t="str">
        <f>IFERROR(IF(VLOOKUP('Xlookup set'!$S841,'Xlookup set'!$A$1:$R$1239,18,FALSE)=0,"",VLOOKUP('Xlookup set'!$S841,'Xlookup set'!$A$1:$R$1239,18,FALSE)),"")</f>
        <v/>
      </c>
    </row>
    <row r="803" spans="1:17">
      <c r="A803" t="str">
        <f>IFERROR(VLOOKUP('Xlookup set'!$S803,'Xlookup set'!$A$1:$R$1239,2,FALSE),"")</f>
        <v/>
      </c>
      <c r="B803" t="str">
        <f>IF(I803&lt;&gt;"",ドッグキャリー!$I$2,"")</f>
        <v/>
      </c>
      <c r="C803" t="str">
        <f t="shared" si="26"/>
        <v/>
      </c>
      <c r="D803" t="str">
        <f t="shared" si="27"/>
        <v/>
      </c>
      <c r="H803" s="74" t="str">
        <f>IFERROR(IF(VLOOKUP('Xlookup set'!$S803,'Xlookup set'!$A$1:$R$1239,9,FALSE)=0,"",VLOOKUP('Xlookup set'!$S803,'Xlookup set'!$A$1:$R$1239,9,FALSE)),"")</f>
        <v/>
      </c>
      <c r="I803" t="str">
        <f>IFERROR(IF(VLOOKUP('Xlookup set'!$S803,'Xlookup set'!$A$1:$R$1239,10,FALSE)=0,"",VLOOKUP('Xlookup set'!$S803,'Xlookup set'!$A$1:$R$1239,10,FALSE)),"")</f>
        <v/>
      </c>
      <c r="J803" t="str">
        <f>IFERROR(IF(VLOOKUP('Xlookup set'!$S842,'Xlookup set'!$A$1:$R$1239,11,FALSE)=0,"",VLOOKUP('Xlookup set'!$S842,'Xlookup set'!$A$1:$R$1239,11,FALSE)),"")</f>
        <v/>
      </c>
      <c r="K803" t="str">
        <f>IFERROR(IF(VLOOKUP('Xlookup set'!$S842,'Xlookup set'!$A$1:$R$1239,12,FALSE)=0,"",VLOOKUP('Xlookup set'!$S842,'Xlookup set'!$A$1:$R$1239,12,FALSE)),"")</f>
        <v/>
      </c>
      <c r="L803" t="str">
        <f>IFERROR(IF(VLOOKUP('Xlookup set'!$S842,'Xlookup set'!$A$1:$R$1239,13,FALSE)=0,"",VLOOKUP('Xlookup set'!$S842,'Xlookup set'!$A$1:$R$1239,13,FALSE)),"")</f>
        <v/>
      </c>
      <c r="M803" t="str">
        <f>IFERROR(IF(VLOOKUP('Xlookup set'!$S842,'Xlookup set'!$A$1:$R$1239,14,FALSE)=0,"",VLOOKUP('Xlookup set'!$S842,'Xlookup set'!$A$1:$R$1239,14,FALSE)),"")</f>
        <v/>
      </c>
      <c r="N803" t="str">
        <f>IFERROR(IF(VLOOKUP('Xlookup set'!$S842,'Xlookup set'!$A$1:$R$1239,15,FALSE)=0,"",VLOOKUP('Xlookup set'!$S842,'Xlookup set'!$A$1:$R$1239,15,FALSE)),"")</f>
        <v/>
      </c>
      <c r="O803" t="str">
        <f>IFERROR(IF(VLOOKUP('Xlookup set'!$S842,'Xlookup set'!$A$1:$R$1239,16,FALSE)=0,"",VLOOKUP('Xlookup set'!$S842,'Xlookup set'!$A$1:$R$1239,16,FALSE)),"")</f>
        <v/>
      </c>
      <c r="P803" t="str">
        <f t="array" aca="1" ref="P803" ca="1">IFERROR(Y2IF(VLOOKUP('Xlookup set'!$S842,'Xlookup set'!$A$1:$R$1239,17,FALSE)=0,"",VLOOKUP('Xlookup set'!$S842,'Xlookup set'!$A$1:$R$1239,17,FALSE)),"")</f>
        <v/>
      </c>
      <c r="Q803" t="str">
        <f>IFERROR(IF(VLOOKUP('Xlookup set'!$S842,'Xlookup set'!$A$1:$R$1239,18,FALSE)=0,"",VLOOKUP('Xlookup set'!$S842,'Xlookup set'!$A$1:$R$1239,18,FALSE)),"")</f>
        <v/>
      </c>
    </row>
    <row r="804" spans="1:17">
      <c r="A804" t="str">
        <f>IFERROR(VLOOKUP('Xlookup set'!$S804,'Xlookup set'!$A$1:$R$1239,2,FALSE),"")</f>
        <v/>
      </c>
      <c r="B804" t="str">
        <f>IF(I804&lt;&gt;"",ドッグキャリー!$I$2,"")</f>
        <v/>
      </c>
      <c r="C804" t="str">
        <f t="shared" si="26"/>
        <v/>
      </c>
      <c r="D804" t="str">
        <f t="shared" si="27"/>
        <v/>
      </c>
      <c r="H804" s="74" t="str">
        <f>IFERROR(IF(VLOOKUP('Xlookup set'!$S804,'Xlookup set'!$A$1:$R$1239,9,FALSE)=0,"",VLOOKUP('Xlookup set'!$S804,'Xlookup set'!$A$1:$R$1239,9,FALSE)),"")</f>
        <v/>
      </c>
      <c r="I804" t="str">
        <f>IFERROR(IF(VLOOKUP('Xlookup set'!$S804,'Xlookup set'!$A$1:$R$1239,10,FALSE)=0,"",VLOOKUP('Xlookup set'!$S804,'Xlookup set'!$A$1:$R$1239,10,FALSE)),"")</f>
        <v/>
      </c>
      <c r="J804" t="str">
        <f>IFERROR(IF(VLOOKUP('Xlookup set'!$S843,'Xlookup set'!$A$1:$R$1239,11,FALSE)=0,"",VLOOKUP('Xlookup set'!$S843,'Xlookup set'!$A$1:$R$1239,11,FALSE)),"")</f>
        <v/>
      </c>
      <c r="K804" t="str">
        <f>IFERROR(IF(VLOOKUP('Xlookup set'!$S843,'Xlookup set'!$A$1:$R$1239,12,FALSE)=0,"",VLOOKUP('Xlookup set'!$S843,'Xlookup set'!$A$1:$R$1239,12,FALSE)),"")</f>
        <v/>
      </c>
      <c r="L804" t="str">
        <f>IFERROR(IF(VLOOKUP('Xlookup set'!$S843,'Xlookup set'!$A$1:$R$1239,13,FALSE)=0,"",VLOOKUP('Xlookup set'!$S843,'Xlookup set'!$A$1:$R$1239,13,FALSE)),"")</f>
        <v/>
      </c>
      <c r="M804" t="str">
        <f>IFERROR(IF(VLOOKUP('Xlookup set'!$S843,'Xlookup set'!$A$1:$R$1239,14,FALSE)=0,"",VLOOKUP('Xlookup set'!$S843,'Xlookup set'!$A$1:$R$1239,14,FALSE)),"")</f>
        <v/>
      </c>
      <c r="N804" t="str">
        <f>IFERROR(IF(VLOOKUP('Xlookup set'!$S843,'Xlookup set'!$A$1:$R$1239,15,FALSE)=0,"",VLOOKUP('Xlookup set'!$S843,'Xlookup set'!$A$1:$R$1239,15,FALSE)),"")</f>
        <v/>
      </c>
      <c r="O804" t="str">
        <f>IFERROR(IF(VLOOKUP('Xlookup set'!$S843,'Xlookup set'!$A$1:$R$1239,16,FALSE)=0,"",VLOOKUP('Xlookup set'!$S843,'Xlookup set'!$A$1:$R$1239,16,FALSE)),"")</f>
        <v/>
      </c>
      <c r="P804" t="str">
        <f t="array" aca="1" ref="P804" ca="1">IFERROR(Y2IF(VLOOKUP('Xlookup set'!$S843,'Xlookup set'!$A$1:$R$1239,17,FALSE)=0,"",VLOOKUP('Xlookup set'!$S843,'Xlookup set'!$A$1:$R$1239,17,FALSE)),"")</f>
        <v/>
      </c>
      <c r="Q804" t="str">
        <f>IFERROR(IF(VLOOKUP('Xlookup set'!$S843,'Xlookup set'!$A$1:$R$1239,18,FALSE)=0,"",VLOOKUP('Xlookup set'!$S843,'Xlookup set'!$A$1:$R$1239,18,FALSE)),"")</f>
        <v/>
      </c>
    </row>
    <row r="805" spans="1:17">
      <c r="A805" t="str">
        <f>IFERROR(VLOOKUP('Xlookup set'!$S805,'Xlookup set'!$A$1:$R$1239,2,FALSE),"")</f>
        <v/>
      </c>
      <c r="B805" t="str">
        <f>IF(I805&lt;&gt;"",ドッグキャリー!$I$2,"")</f>
        <v/>
      </c>
      <c r="C805" t="str">
        <f t="shared" si="26"/>
        <v/>
      </c>
      <c r="D805" t="str">
        <f t="shared" si="27"/>
        <v/>
      </c>
      <c r="H805" s="74" t="str">
        <f>IFERROR(IF(VLOOKUP('Xlookup set'!$S805,'Xlookup set'!$A$1:$R$1239,9,FALSE)=0,"",VLOOKUP('Xlookup set'!$S805,'Xlookup set'!$A$1:$R$1239,9,FALSE)),"")</f>
        <v/>
      </c>
      <c r="I805" t="str">
        <f>IFERROR(IF(VLOOKUP('Xlookup set'!$S805,'Xlookup set'!$A$1:$R$1239,10,FALSE)=0,"",VLOOKUP('Xlookup set'!$S805,'Xlookup set'!$A$1:$R$1239,10,FALSE)),"")</f>
        <v/>
      </c>
      <c r="J805" t="str">
        <f>IFERROR(IF(VLOOKUP('Xlookup set'!$S844,'Xlookup set'!$A$1:$R$1239,11,FALSE)=0,"",VLOOKUP('Xlookup set'!$S844,'Xlookup set'!$A$1:$R$1239,11,FALSE)),"")</f>
        <v/>
      </c>
      <c r="K805" t="str">
        <f>IFERROR(IF(VLOOKUP('Xlookup set'!$S844,'Xlookup set'!$A$1:$R$1239,12,FALSE)=0,"",VLOOKUP('Xlookup set'!$S844,'Xlookup set'!$A$1:$R$1239,12,FALSE)),"")</f>
        <v/>
      </c>
      <c r="L805" t="str">
        <f>IFERROR(IF(VLOOKUP('Xlookup set'!$S844,'Xlookup set'!$A$1:$R$1239,13,FALSE)=0,"",VLOOKUP('Xlookup set'!$S844,'Xlookup set'!$A$1:$R$1239,13,FALSE)),"")</f>
        <v/>
      </c>
      <c r="M805" t="str">
        <f>IFERROR(IF(VLOOKUP('Xlookup set'!$S844,'Xlookup set'!$A$1:$R$1239,14,FALSE)=0,"",VLOOKUP('Xlookup set'!$S844,'Xlookup set'!$A$1:$R$1239,14,FALSE)),"")</f>
        <v/>
      </c>
      <c r="N805" t="str">
        <f>IFERROR(IF(VLOOKUP('Xlookup set'!$S844,'Xlookup set'!$A$1:$R$1239,15,FALSE)=0,"",VLOOKUP('Xlookup set'!$S844,'Xlookup set'!$A$1:$R$1239,15,FALSE)),"")</f>
        <v/>
      </c>
      <c r="O805" t="str">
        <f>IFERROR(IF(VLOOKUP('Xlookup set'!$S844,'Xlookup set'!$A$1:$R$1239,16,FALSE)=0,"",VLOOKUP('Xlookup set'!$S844,'Xlookup set'!$A$1:$R$1239,16,FALSE)),"")</f>
        <v/>
      </c>
      <c r="P805" t="str">
        <f t="array" aca="1" ref="P805" ca="1">IFERROR(Y2IF(VLOOKUP('Xlookup set'!$S844,'Xlookup set'!$A$1:$R$1239,17,FALSE)=0,"",VLOOKUP('Xlookup set'!$S844,'Xlookup set'!$A$1:$R$1239,17,FALSE)),"")</f>
        <v/>
      </c>
      <c r="Q805" t="str">
        <f>IFERROR(IF(VLOOKUP('Xlookup set'!$S844,'Xlookup set'!$A$1:$R$1239,18,FALSE)=0,"",VLOOKUP('Xlookup set'!$S844,'Xlookup set'!$A$1:$R$1239,18,FALSE)),"")</f>
        <v/>
      </c>
    </row>
    <row r="806" spans="1:17">
      <c r="A806" t="str">
        <f>IFERROR(VLOOKUP('Xlookup set'!$S806,'Xlookup set'!$A$1:$R$1239,2,FALSE),"")</f>
        <v/>
      </c>
      <c r="B806" t="str">
        <f>IF(I806&lt;&gt;"",ドッグキャリー!$I$2,"")</f>
        <v/>
      </c>
      <c r="C806" t="str">
        <f t="shared" si="26"/>
        <v/>
      </c>
      <c r="D806" t="str">
        <f t="shared" si="27"/>
        <v/>
      </c>
      <c r="H806" s="74" t="str">
        <f>IFERROR(IF(VLOOKUP('Xlookup set'!$S806,'Xlookup set'!$A$1:$R$1239,9,FALSE)=0,"",VLOOKUP('Xlookup set'!$S806,'Xlookup set'!$A$1:$R$1239,9,FALSE)),"")</f>
        <v/>
      </c>
      <c r="I806" t="str">
        <f>IFERROR(IF(VLOOKUP('Xlookup set'!$S806,'Xlookup set'!$A$1:$R$1239,10,FALSE)=0,"",VLOOKUP('Xlookup set'!$S806,'Xlookup set'!$A$1:$R$1239,10,FALSE)),"")</f>
        <v/>
      </c>
      <c r="J806" t="str">
        <f>IFERROR(IF(VLOOKUP('Xlookup set'!$S845,'Xlookup set'!$A$1:$R$1239,11,FALSE)=0,"",VLOOKUP('Xlookup set'!$S845,'Xlookup set'!$A$1:$R$1239,11,FALSE)),"")</f>
        <v/>
      </c>
      <c r="K806" t="str">
        <f>IFERROR(IF(VLOOKUP('Xlookup set'!$S845,'Xlookup set'!$A$1:$R$1239,12,FALSE)=0,"",VLOOKUP('Xlookup set'!$S845,'Xlookup set'!$A$1:$R$1239,12,FALSE)),"")</f>
        <v/>
      </c>
      <c r="L806" t="str">
        <f>IFERROR(IF(VLOOKUP('Xlookup set'!$S845,'Xlookup set'!$A$1:$R$1239,13,FALSE)=0,"",VLOOKUP('Xlookup set'!$S845,'Xlookup set'!$A$1:$R$1239,13,FALSE)),"")</f>
        <v/>
      </c>
      <c r="M806" t="str">
        <f>IFERROR(IF(VLOOKUP('Xlookup set'!$S845,'Xlookup set'!$A$1:$R$1239,14,FALSE)=0,"",VLOOKUP('Xlookup set'!$S845,'Xlookup set'!$A$1:$R$1239,14,FALSE)),"")</f>
        <v/>
      </c>
      <c r="N806" t="str">
        <f>IFERROR(IF(VLOOKUP('Xlookup set'!$S845,'Xlookup set'!$A$1:$R$1239,15,FALSE)=0,"",VLOOKUP('Xlookup set'!$S845,'Xlookup set'!$A$1:$R$1239,15,FALSE)),"")</f>
        <v/>
      </c>
      <c r="O806" t="str">
        <f>IFERROR(IF(VLOOKUP('Xlookup set'!$S845,'Xlookup set'!$A$1:$R$1239,16,FALSE)=0,"",VLOOKUP('Xlookup set'!$S845,'Xlookup set'!$A$1:$R$1239,16,FALSE)),"")</f>
        <v/>
      </c>
      <c r="P806" t="str">
        <f t="array" aca="1" ref="P806" ca="1">IFERROR(Y2IF(VLOOKUP('Xlookup set'!$S845,'Xlookup set'!$A$1:$R$1239,17,FALSE)=0,"",VLOOKUP('Xlookup set'!$S845,'Xlookup set'!$A$1:$R$1239,17,FALSE)),"")</f>
        <v/>
      </c>
      <c r="Q806" t="str">
        <f>IFERROR(IF(VLOOKUP('Xlookup set'!$S845,'Xlookup set'!$A$1:$R$1239,18,FALSE)=0,"",VLOOKUP('Xlookup set'!$S845,'Xlookup set'!$A$1:$R$1239,18,FALSE)),"")</f>
        <v/>
      </c>
    </row>
    <row r="807" spans="1:17">
      <c r="A807" t="str">
        <f>IFERROR(VLOOKUP('Xlookup set'!$S807,'Xlookup set'!$A$1:$R$1239,2,FALSE),"")</f>
        <v/>
      </c>
      <c r="B807" t="str">
        <f>IF(I807&lt;&gt;"",ドッグキャリー!$I$2,"")</f>
        <v/>
      </c>
      <c r="C807" t="str">
        <f t="shared" si="26"/>
        <v/>
      </c>
      <c r="D807" t="str">
        <f t="shared" si="27"/>
        <v/>
      </c>
      <c r="H807" s="74" t="str">
        <f>IFERROR(IF(VLOOKUP('Xlookup set'!$S807,'Xlookup set'!$A$1:$R$1239,9,FALSE)=0,"",VLOOKUP('Xlookup set'!$S807,'Xlookup set'!$A$1:$R$1239,9,FALSE)),"")</f>
        <v/>
      </c>
      <c r="I807" t="str">
        <f>IFERROR(IF(VLOOKUP('Xlookup set'!$S807,'Xlookup set'!$A$1:$R$1239,10,FALSE)=0,"",VLOOKUP('Xlookup set'!$S807,'Xlookup set'!$A$1:$R$1239,10,FALSE)),"")</f>
        <v/>
      </c>
      <c r="J807" t="str">
        <f>IFERROR(IF(VLOOKUP('Xlookup set'!$S846,'Xlookup set'!$A$1:$R$1239,11,FALSE)=0,"",VLOOKUP('Xlookup set'!$S846,'Xlookup set'!$A$1:$R$1239,11,FALSE)),"")</f>
        <v/>
      </c>
      <c r="K807" t="str">
        <f>IFERROR(IF(VLOOKUP('Xlookup set'!$S846,'Xlookup set'!$A$1:$R$1239,12,FALSE)=0,"",VLOOKUP('Xlookup set'!$S846,'Xlookup set'!$A$1:$R$1239,12,FALSE)),"")</f>
        <v/>
      </c>
      <c r="L807" t="str">
        <f>IFERROR(IF(VLOOKUP('Xlookup set'!$S846,'Xlookup set'!$A$1:$R$1239,13,FALSE)=0,"",VLOOKUP('Xlookup set'!$S846,'Xlookup set'!$A$1:$R$1239,13,FALSE)),"")</f>
        <v/>
      </c>
      <c r="M807" t="str">
        <f>IFERROR(IF(VLOOKUP('Xlookup set'!$S846,'Xlookup set'!$A$1:$R$1239,14,FALSE)=0,"",VLOOKUP('Xlookup set'!$S846,'Xlookup set'!$A$1:$R$1239,14,FALSE)),"")</f>
        <v/>
      </c>
      <c r="N807" t="str">
        <f>IFERROR(IF(VLOOKUP('Xlookup set'!$S846,'Xlookup set'!$A$1:$R$1239,15,FALSE)=0,"",VLOOKUP('Xlookup set'!$S846,'Xlookup set'!$A$1:$R$1239,15,FALSE)),"")</f>
        <v/>
      </c>
      <c r="O807" t="str">
        <f>IFERROR(IF(VLOOKUP('Xlookup set'!$S846,'Xlookup set'!$A$1:$R$1239,16,FALSE)=0,"",VLOOKUP('Xlookup set'!$S846,'Xlookup set'!$A$1:$R$1239,16,FALSE)),"")</f>
        <v/>
      </c>
      <c r="P807" t="str">
        <f t="array" aca="1" ref="P807" ca="1">IFERROR(Y2IF(VLOOKUP('Xlookup set'!$S846,'Xlookup set'!$A$1:$R$1239,17,FALSE)=0,"",VLOOKUP('Xlookup set'!$S846,'Xlookup set'!$A$1:$R$1239,17,FALSE)),"")</f>
        <v/>
      </c>
      <c r="Q807" t="str">
        <f>IFERROR(IF(VLOOKUP('Xlookup set'!$S846,'Xlookup set'!$A$1:$R$1239,18,FALSE)=0,"",VLOOKUP('Xlookup set'!$S846,'Xlookup set'!$A$1:$R$1239,18,FALSE)),"")</f>
        <v/>
      </c>
    </row>
    <row r="808" spans="1:17">
      <c r="A808" t="str">
        <f>IFERROR(VLOOKUP('Xlookup set'!$S808,'Xlookup set'!$A$1:$R$1239,2,FALSE),"")</f>
        <v/>
      </c>
      <c r="B808" t="str">
        <f>IF(I808&lt;&gt;"",ドッグキャリー!$I$2,"")</f>
        <v/>
      </c>
      <c r="C808" t="str">
        <f t="shared" si="26"/>
        <v/>
      </c>
      <c r="D808" t="str">
        <f t="shared" si="27"/>
        <v/>
      </c>
      <c r="H808" s="74" t="str">
        <f>IFERROR(IF(VLOOKUP('Xlookup set'!$S808,'Xlookup set'!$A$1:$R$1239,9,FALSE)=0,"",VLOOKUP('Xlookup set'!$S808,'Xlookup set'!$A$1:$R$1239,9,FALSE)),"")</f>
        <v/>
      </c>
      <c r="I808" t="str">
        <f>IFERROR(IF(VLOOKUP('Xlookup set'!$S808,'Xlookup set'!$A$1:$R$1239,10,FALSE)=0,"",VLOOKUP('Xlookup set'!$S808,'Xlookup set'!$A$1:$R$1239,10,FALSE)),"")</f>
        <v/>
      </c>
      <c r="J808" t="str">
        <f>IFERROR(IF(VLOOKUP('Xlookup set'!$S847,'Xlookup set'!$A$1:$R$1239,11,FALSE)=0,"",VLOOKUP('Xlookup set'!$S847,'Xlookup set'!$A$1:$R$1239,11,FALSE)),"")</f>
        <v/>
      </c>
      <c r="K808" t="str">
        <f>IFERROR(IF(VLOOKUP('Xlookup set'!$S847,'Xlookup set'!$A$1:$R$1239,12,FALSE)=0,"",VLOOKUP('Xlookup set'!$S847,'Xlookup set'!$A$1:$R$1239,12,FALSE)),"")</f>
        <v/>
      </c>
      <c r="L808" t="str">
        <f>IFERROR(IF(VLOOKUP('Xlookup set'!$S847,'Xlookup set'!$A$1:$R$1239,13,FALSE)=0,"",VLOOKUP('Xlookup set'!$S847,'Xlookup set'!$A$1:$R$1239,13,FALSE)),"")</f>
        <v/>
      </c>
      <c r="M808" t="str">
        <f>IFERROR(IF(VLOOKUP('Xlookup set'!$S847,'Xlookup set'!$A$1:$R$1239,14,FALSE)=0,"",VLOOKUP('Xlookup set'!$S847,'Xlookup set'!$A$1:$R$1239,14,FALSE)),"")</f>
        <v/>
      </c>
      <c r="N808" t="str">
        <f>IFERROR(IF(VLOOKUP('Xlookup set'!$S847,'Xlookup set'!$A$1:$R$1239,15,FALSE)=0,"",VLOOKUP('Xlookup set'!$S847,'Xlookup set'!$A$1:$R$1239,15,FALSE)),"")</f>
        <v/>
      </c>
      <c r="O808" t="str">
        <f>IFERROR(IF(VLOOKUP('Xlookup set'!$S847,'Xlookup set'!$A$1:$R$1239,16,FALSE)=0,"",VLOOKUP('Xlookup set'!$S847,'Xlookup set'!$A$1:$R$1239,16,FALSE)),"")</f>
        <v/>
      </c>
      <c r="P808" t="str">
        <f t="array" aca="1" ref="P808" ca="1">IFERROR(Y2IF(VLOOKUP('Xlookup set'!$S847,'Xlookup set'!$A$1:$R$1239,17,FALSE)=0,"",VLOOKUP('Xlookup set'!$S847,'Xlookup set'!$A$1:$R$1239,17,FALSE)),"")</f>
        <v/>
      </c>
      <c r="Q808" t="str">
        <f>IFERROR(IF(VLOOKUP('Xlookup set'!$S847,'Xlookup set'!$A$1:$R$1239,18,FALSE)=0,"",VLOOKUP('Xlookup set'!$S847,'Xlookup set'!$A$1:$R$1239,18,FALSE)),"")</f>
        <v/>
      </c>
    </row>
    <row r="809" spans="1:17">
      <c r="A809" t="str">
        <f>IFERROR(VLOOKUP('Xlookup set'!$S809,'Xlookup set'!$A$1:$R$1239,2,FALSE),"")</f>
        <v/>
      </c>
      <c r="B809" t="str">
        <f>IF(I809&lt;&gt;"",ドッグキャリー!$I$2,"")</f>
        <v/>
      </c>
      <c r="C809" t="str">
        <f t="shared" si="26"/>
        <v/>
      </c>
      <c r="D809" t="str">
        <f t="shared" si="27"/>
        <v/>
      </c>
      <c r="H809" s="74" t="str">
        <f>IFERROR(IF(VLOOKUP('Xlookup set'!$S809,'Xlookup set'!$A$1:$R$1239,9,FALSE)=0,"",VLOOKUP('Xlookup set'!$S809,'Xlookup set'!$A$1:$R$1239,9,FALSE)),"")</f>
        <v/>
      </c>
      <c r="I809" t="str">
        <f>IFERROR(IF(VLOOKUP('Xlookup set'!$S809,'Xlookup set'!$A$1:$R$1239,10,FALSE)=0,"",VLOOKUP('Xlookup set'!$S809,'Xlookup set'!$A$1:$R$1239,10,FALSE)),"")</f>
        <v/>
      </c>
      <c r="J809" t="str">
        <f>IFERROR(IF(VLOOKUP('Xlookup set'!$S848,'Xlookup set'!$A$1:$R$1239,11,FALSE)=0,"",VLOOKUP('Xlookup set'!$S848,'Xlookup set'!$A$1:$R$1239,11,FALSE)),"")</f>
        <v/>
      </c>
      <c r="K809" t="str">
        <f>IFERROR(IF(VLOOKUP('Xlookup set'!$S848,'Xlookup set'!$A$1:$R$1239,12,FALSE)=0,"",VLOOKUP('Xlookup set'!$S848,'Xlookup set'!$A$1:$R$1239,12,FALSE)),"")</f>
        <v/>
      </c>
      <c r="L809" t="str">
        <f>IFERROR(IF(VLOOKUP('Xlookup set'!$S848,'Xlookup set'!$A$1:$R$1239,13,FALSE)=0,"",VLOOKUP('Xlookup set'!$S848,'Xlookup set'!$A$1:$R$1239,13,FALSE)),"")</f>
        <v/>
      </c>
      <c r="M809" t="str">
        <f>IFERROR(IF(VLOOKUP('Xlookup set'!$S848,'Xlookup set'!$A$1:$R$1239,14,FALSE)=0,"",VLOOKUP('Xlookup set'!$S848,'Xlookup set'!$A$1:$R$1239,14,FALSE)),"")</f>
        <v/>
      </c>
      <c r="N809" t="str">
        <f>IFERROR(IF(VLOOKUP('Xlookup set'!$S848,'Xlookup set'!$A$1:$R$1239,15,FALSE)=0,"",VLOOKUP('Xlookup set'!$S848,'Xlookup set'!$A$1:$R$1239,15,FALSE)),"")</f>
        <v/>
      </c>
      <c r="O809" t="str">
        <f>IFERROR(IF(VLOOKUP('Xlookup set'!$S848,'Xlookup set'!$A$1:$R$1239,16,FALSE)=0,"",VLOOKUP('Xlookup set'!$S848,'Xlookup set'!$A$1:$R$1239,16,FALSE)),"")</f>
        <v/>
      </c>
      <c r="P809" t="str">
        <f t="array" aca="1" ref="P809" ca="1">IFERROR(Y2IF(VLOOKUP('Xlookup set'!$S848,'Xlookup set'!$A$1:$R$1239,17,FALSE)=0,"",VLOOKUP('Xlookup set'!$S848,'Xlookup set'!$A$1:$R$1239,17,FALSE)),"")</f>
        <v/>
      </c>
      <c r="Q809" t="str">
        <f>IFERROR(IF(VLOOKUP('Xlookup set'!$S848,'Xlookup set'!$A$1:$R$1239,18,FALSE)=0,"",VLOOKUP('Xlookup set'!$S848,'Xlookup set'!$A$1:$R$1239,18,FALSE)),"")</f>
        <v/>
      </c>
    </row>
    <row r="810" spans="1:17">
      <c r="A810" t="str">
        <f>IFERROR(VLOOKUP('Xlookup set'!$S810,'Xlookup set'!$A$1:$R$1239,2,FALSE),"")</f>
        <v/>
      </c>
      <c r="B810" t="str">
        <f>IF(I810&lt;&gt;"",ドッグキャリー!$I$2,"")</f>
        <v/>
      </c>
      <c r="C810" t="str">
        <f t="shared" si="26"/>
        <v/>
      </c>
      <c r="D810" t="str">
        <f t="shared" si="27"/>
        <v/>
      </c>
      <c r="H810" s="74" t="str">
        <f>IFERROR(IF(VLOOKUP('Xlookup set'!$S810,'Xlookup set'!$A$1:$R$1239,9,FALSE)=0,"",VLOOKUP('Xlookup set'!$S810,'Xlookup set'!$A$1:$R$1239,9,FALSE)),"")</f>
        <v/>
      </c>
      <c r="I810" t="str">
        <f>IFERROR(IF(VLOOKUP('Xlookup set'!$S810,'Xlookup set'!$A$1:$R$1239,10,FALSE)=0,"",VLOOKUP('Xlookup set'!$S810,'Xlookup set'!$A$1:$R$1239,10,FALSE)),"")</f>
        <v/>
      </c>
      <c r="J810" t="str">
        <f>IFERROR(IF(VLOOKUP('Xlookup set'!$S849,'Xlookup set'!$A$1:$R$1239,11,FALSE)=0,"",VLOOKUP('Xlookup set'!$S849,'Xlookup set'!$A$1:$R$1239,11,FALSE)),"")</f>
        <v/>
      </c>
      <c r="K810" t="str">
        <f>IFERROR(IF(VLOOKUP('Xlookup set'!$S849,'Xlookup set'!$A$1:$R$1239,12,FALSE)=0,"",VLOOKUP('Xlookup set'!$S849,'Xlookup set'!$A$1:$R$1239,12,FALSE)),"")</f>
        <v/>
      </c>
      <c r="L810" t="str">
        <f>IFERROR(IF(VLOOKUP('Xlookup set'!$S849,'Xlookup set'!$A$1:$R$1239,13,FALSE)=0,"",VLOOKUP('Xlookup set'!$S849,'Xlookup set'!$A$1:$R$1239,13,FALSE)),"")</f>
        <v/>
      </c>
      <c r="M810" t="str">
        <f>IFERROR(IF(VLOOKUP('Xlookup set'!$S849,'Xlookup set'!$A$1:$R$1239,14,FALSE)=0,"",VLOOKUP('Xlookup set'!$S849,'Xlookup set'!$A$1:$R$1239,14,FALSE)),"")</f>
        <v/>
      </c>
      <c r="N810" t="str">
        <f>IFERROR(IF(VLOOKUP('Xlookup set'!$S849,'Xlookup set'!$A$1:$R$1239,15,FALSE)=0,"",VLOOKUP('Xlookup set'!$S849,'Xlookup set'!$A$1:$R$1239,15,FALSE)),"")</f>
        <v/>
      </c>
      <c r="O810" t="str">
        <f>IFERROR(IF(VLOOKUP('Xlookup set'!$S849,'Xlookup set'!$A$1:$R$1239,16,FALSE)=0,"",VLOOKUP('Xlookup set'!$S849,'Xlookup set'!$A$1:$R$1239,16,FALSE)),"")</f>
        <v/>
      </c>
      <c r="P810" t="str">
        <f t="array" aca="1" ref="P810" ca="1">IFERROR(Y2IF(VLOOKUP('Xlookup set'!$S849,'Xlookup set'!$A$1:$R$1239,17,FALSE)=0,"",VLOOKUP('Xlookup set'!$S849,'Xlookup set'!$A$1:$R$1239,17,FALSE)),"")</f>
        <v/>
      </c>
      <c r="Q810" t="str">
        <f>IFERROR(IF(VLOOKUP('Xlookup set'!$S849,'Xlookup set'!$A$1:$R$1239,18,FALSE)=0,"",VLOOKUP('Xlookup set'!$S849,'Xlookup set'!$A$1:$R$1239,18,FALSE)),"")</f>
        <v/>
      </c>
    </row>
    <row r="811" spans="1:17">
      <c r="A811" t="str">
        <f>IFERROR(VLOOKUP('Xlookup set'!$S811,'Xlookup set'!$A$1:$R$1239,2,FALSE),"")</f>
        <v/>
      </c>
      <c r="B811" t="str">
        <f>IF(I811&lt;&gt;"",ドッグキャリー!$I$2,"")</f>
        <v/>
      </c>
      <c r="C811" t="str">
        <f t="shared" si="26"/>
        <v/>
      </c>
      <c r="D811" t="str">
        <f t="shared" si="27"/>
        <v/>
      </c>
      <c r="H811" s="74" t="str">
        <f>IFERROR(IF(VLOOKUP('Xlookup set'!$S811,'Xlookup set'!$A$1:$R$1239,9,FALSE)=0,"",VLOOKUP('Xlookup set'!$S811,'Xlookup set'!$A$1:$R$1239,9,FALSE)),"")</f>
        <v/>
      </c>
      <c r="I811" t="str">
        <f>IFERROR(IF(VLOOKUP('Xlookup set'!$S811,'Xlookup set'!$A$1:$R$1239,10,FALSE)=0,"",VLOOKUP('Xlookup set'!$S811,'Xlookup set'!$A$1:$R$1239,10,FALSE)),"")</f>
        <v/>
      </c>
      <c r="J811" t="str">
        <f>IFERROR(IF(VLOOKUP('Xlookup set'!$S850,'Xlookup set'!$A$1:$R$1239,11,FALSE)=0,"",VLOOKUP('Xlookup set'!$S850,'Xlookup set'!$A$1:$R$1239,11,FALSE)),"")</f>
        <v/>
      </c>
      <c r="K811" t="str">
        <f>IFERROR(IF(VLOOKUP('Xlookup set'!$S850,'Xlookup set'!$A$1:$R$1239,12,FALSE)=0,"",VLOOKUP('Xlookup set'!$S850,'Xlookup set'!$A$1:$R$1239,12,FALSE)),"")</f>
        <v/>
      </c>
      <c r="L811" t="str">
        <f>IFERROR(IF(VLOOKUP('Xlookup set'!$S850,'Xlookup set'!$A$1:$R$1239,13,FALSE)=0,"",VLOOKUP('Xlookup set'!$S850,'Xlookup set'!$A$1:$R$1239,13,FALSE)),"")</f>
        <v/>
      </c>
      <c r="M811" t="str">
        <f>IFERROR(IF(VLOOKUP('Xlookup set'!$S850,'Xlookup set'!$A$1:$R$1239,14,FALSE)=0,"",VLOOKUP('Xlookup set'!$S850,'Xlookup set'!$A$1:$R$1239,14,FALSE)),"")</f>
        <v/>
      </c>
      <c r="N811" t="str">
        <f>IFERROR(IF(VLOOKUP('Xlookup set'!$S850,'Xlookup set'!$A$1:$R$1239,15,FALSE)=0,"",VLOOKUP('Xlookup set'!$S850,'Xlookup set'!$A$1:$R$1239,15,FALSE)),"")</f>
        <v/>
      </c>
      <c r="O811" t="str">
        <f>IFERROR(IF(VLOOKUP('Xlookup set'!$S850,'Xlookup set'!$A$1:$R$1239,16,FALSE)=0,"",VLOOKUP('Xlookup set'!$S850,'Xlookup set'!$A$1:$R$1239,16,FALSE)),"")</f>
        <v/>
      </c>
      <c r="P811" t="str">
        <f t="array" aca="1" ref="P811" ca="1">IFERROR(Y2IF(VLOOKUP('Xlookup set'!$S850,'Xlookup set'!$A$1:$R$1239,17,FALSE)=0,"",VLOOKUP('Xlookup set'!$S850,'Xlookup set'!$A$1:$R$1239,17,FALSE)),"")</f>
        <v/>
      </c>
      <c r="Q811" t="str">
        <f>IFERROR(IF(VLOOKUP('Xlookup set'!$S850,'Xlookup set'!$A$1:$R$1239,18,FALSE)=0,"",VLOOKUP('Xlookup set'!$S850,'Xlookup set'!$A$1:$R$1239,18,FALSE)),"")</f>
        <v/>
      </c>
    </row>
    <row r="812" spans="1:17">
      <c r="A812" t="str">
        <f>IFERROR(VLOOKUP('Xlookup set'!$S812,'Xlookup set'!$A$1:$R$1239,2,FALSE),"")</f>
        <v/>
      </c>
      <c r="B812" t="str">
        <f>IF(I812&lt;&gt;"",ドッグキャリー!$I$2,"")</f>
        <v/>
      </c>
      <c r="C812" t="str">
        <f t="shared" si="26"/>
        <v/>
      </c>
      <c r="D812" t="str">
        <f t="shared" si="27"/>
        <v/>
      </c>
      <c r="H812" s="74" t="str">
        <f>IFERROR(IF(VLOOKUP('Xlookup set'!$S812,'Xlookup set'!$A$1:$R$1239,9,FALSE)=0,"",VLOOKUP('Xlookup set'!$S812,'Xlookup set'!$A$1:$R$1239,9,FALSE)),"")</f>
        <v/>
      </c>
      <c r="I812" t="str">
        <f>IFERROR(IF(VLOOKUP('Xlookup set'!$S812,'Xlookup set'!$A$1:$R$1239,10,FALSE)=0,"",VLOOKUP('Xlookup set'!$S812,'Xlookup set'!$A$1:$R$1239,10,FALSE)),"")</f>
        <v/>
      </c>
      <c r="J812" t="str">
        <f>IFERROR(IF(VLOOKUP('Xlookup set'!$S851,'Xlookup set'!$A$1:$R$1239,11,FALSE)=0,"",VLOOKUP('Xlookup set'!$S851,'Xlookup set'!$A$1:$R$1239,11,FALSE)),"")</f>
        <v/>
      </c>
      <c r="K812" t="str">
        <f>IFERROR(IF(VLOOKUP('Xlookup set'!$S851,'Xlookup set'!$A$1:$R$1239,12,FALSE)=0,"",VLOOKUP('Xlookup set'!$S851,'Xlookup set'!$A$1:$R$1239,12,FALSE)),"")</f>
        <v/>
      </c>
      <c r="L812" t="str">
        <f>IFERROR(IF(VLOOKUP('Xlookup set'!$S851,'Xlookup set'!$A$1:$R$1239,13,FALSE)=0,"",VLOOKUP('Xlookup set'!$S851,'Xlookup set'!$A$1:$R$1239,13,FALSE)),"")</f>
        <v/>
      </c>
      <c r="M812" t="str">
        <f>IFERROR(IF(VLOOKUP('Xlookup set'!$S851,'Xlookup set'!$A$1:$R$1239,14,FALSE)=0,"",VLOOKUP('Xlookup set'!$S851,'Xlookup set'!$A$1:$R$1239,14,FALSE)),"")</f>
        <v/>
      </c>
      <c r="N812" t="str">
        <f>IFERROR(IF(VLOOKUP('Xlookup set'!$S851,'Xlookup set'!$A$1:$R$1239,15,FALSE)=0,"",VLOOKUP('Xlookup set'!$S851,'Xlookup set'!$A$1:$R$1239,15,FALSE)),"")</f>
        <v/>
      </c>
      <c r="O812" t="str">
        <f>IFERROR(IF(VLOOKUP('Xlookup set'!$S851,'Xlookup set'!$A$1:$R$1239,16,FALSE)=0,"",VLOOKUP('Xlookup set'!$S851,'Xlookup set'!$A$1:$R$1239,16,FALSE)),"")</f>
        <v/>
      </c>
      <c r="P812" t="str">
        <f t="array" aca="1" ref="P812" ca="1">IFERROR(Y2IF(VLOOKUP('Xlookup set'!$S851,'Xlookup set'!$A$1:$R$1239,17,FALSE)=0,"",VLOOKUP('Xlookup set'!$S851,'Xlookup set'!$A$1:$R$1239,17,FALSE)),"")</f>
        <v/>
      </c>
      <c r="Q812" t="str">
        <f>IFERROR(IF(VLOOKUP('Xlookup set'!$S851,'Xlookup set'!$A$1:$R$1239,18,FALSE)=0,"",VLOOKUP('Xlookup set'!$S851,'Xlookup set'!$A$1:$R$1239,18,FALSE)),"")</f>
        <v/>
      </c>
    </row>
    <row r="813" spans="1:17">
      <c r="A813" t="str">
        <f>IFERROR(VLOOKUP('Xlookup set'!$S813,'Xlookup set'!$A$1:$R$1239,2,FALSE),"")</f>
        <v/>
      </c>
      <c r="B813" t="str">
        <f>IF(I813&lt;&gt;"",ドッグキャリー!$I$2,"")</f>
        <v/>
      </c>
      <c r="C813" t="str">
        <f t="shared" si="26"/>
        <v/>
      </c>
      <c r="D813" t="str">
        <f t="shared" si="27"/>
        <v/>
      </c>
      <c r="H813" s="74" t="str">
        <f>IFERROR(IF(VLOOKUP('Xlookup set'!$S813,'Xlookup set'!$A$1:$R$1239,9,FALSE)=0,"",VLOOKUP('Xlookup set'!$S813,'Xlookup set'!$A$1:$R$1239,9,FALSE)),"")</f>
        <v/>
      </c>
      <c r="I813" t="str">
        <f>IFERROR(IF(VLOOKUP('Xlookup set'!$S813,'Xlookup set'!$A$1:$R$1239,10,FALSE)=0,"",VLOOKUP('Xlookup set'!$S813,'Xlookup set'!$A$1:$R$1239,10,FALSE)),"")</f>
        <v/>
      </c>
      <c r="J813" t="str">
        <f>IFERROR(IF(VLOOKUP('Xlookup set'!$S852,'Xlookup set'!$A$1:$R$1239,11,FALSE)=0,"",VLOOKUP('Xlookup set'!$S852,'Xlookup set'!$A$1:$R$1239,11,FALSE)),"")</f>
        <v/>
      </c>
      <c r="K813" t="str">
        <f>IFERROR(IF(VLOOKUP('Xlookup set'!$S852,'Xlookup set'!$A$1:$R$1239,12,FALSE)=0,"",VLOOKUP('Xlookup set'!$S852,'Xlookup set'!$A$1:$R$1239,12,FALSE)),"")</f>
        <v/>
      </c>
      <c r="L813" t="str">
        <f>IFERROR(IF(VLOOKUP('Xlookup set'!$S852,'Xlookup set'!$A$1:$R$1239,13,FALSE)=0,"",VLOOKUP('Xlookup set'!$S852,'Xlookup set'!$A$1:$R$1239,13,FALSE)),"")</f>
        <v/>
      </c>
      <c r="M813" t="str">
        <f>IFERROR(IF(VLOOKUP('Xlookup set'!$S852,'Xlookup set'!$A$1:$R$1239,14,FALSE)=0,"",VLOOKUP('Xlookup set'!$S852,'Xlookup set'!$A$1:$R$1239,14,FALSE)),"")</f>
        <v/>
      </c>
      <c r="N813" t="str">
        <f>IFERROR(IF(VLOOKUP('Xlookup set'!$S852,'Xlookup set'!$A$1:$R$1239,15,FALSE)=0,"",VLOOKUP('Xlookup set'!$S852,'Xlookup set'!$A$1:$R$1239,15,FALSE)),"")</f>
        <v/>
      </c>
      <c r="O813" t="str">
        <f>IFERROR(IF(VLOOKUP('Xlookup set'!$S852,'Xlookup set'!$A$1:$R$1239,16,FALSE)=0,"",VLOOKUP('Xlookup set'!$S852,'Xlookup set'!$A$1:$R$1239,16,FALSE)),"")</f>
        <v/>
      </c>
      <c r="P813" t="str">
        <f t="array" aca="1" ref="P813" ca="1">IFERROR(Y2IF(VLOOKUP('Xlookup set'!$S852,'Xlookup set'!$A$1:$R$1239,17,FALSE)=0,"",VLOOKUP('Xlookup set'!$S852,'Xlookup set'!$A$1:$R$1239,17,FALSE)),"")</f>
        <v/>
      </c>
      <c r="Q813" t="str">
        <f>IFERROR(IF(VLOOKUP('Xlookup set'!$S852,'Xlookup set'!$A$1:$R$1239,18,FALSE)=0,"",VLOOKUP('Xlookup set'!$S852,'Xlookup set'!$A$1:$R$1239,18,FALSE)),"")</f>
        <v/>
      </c>
    </row>
    <row r="814" spans="1:17">
      <c r="A814" t="str">
        <f>IFERROR(VLOOKUP('Xlookup set'!$S814,'Xlookup set'!$A$1:$R$1239,2,FALSE),"")</f>
        <v/>
      </c>
      <c r="B814" t="str">
        <f>IF(I814&lt;&gt;"",ドッグキャリー!$I$2,"")</f>
        <v/>
      </c>
      <c r="C814" t="str">
        <f t="shared" si="26"/>
        <v/>
      </c>
      <c r="D814" t="str">
        <f t="shared" si="27"/>
        <v/>
      </c>
      <c r="H814" s="74" t="str">
        <f>IFERROR(IF(VLOOKUP('Xlookup set'!$S814,'Xlookup set'!$A$1:$R$1239,9,FALSE)=0,"",VLOOKUP('Xlookup set'!$S814,'Xlookup set'!$A$1:$R$1239,9,FALSE)),"")</f>
        <v/>
      </c>
      <c r="I814" t="str">
        <f>IFERROR(IF(VLOOKUP('Xlookup set'!$S814,'Xlookup set'!$A$1:$R$1239,10,FALSE)=0,"",VLOOKUP('Xlookup set'!$S814,'Xlookup set'!$A$1:$R$1239,10,FALSE)),"")</f>
        <v/>
      </c>
      <c r="J814" t="str">
        <f>IFERROR(IF(VLOOKUP('Xlookup set'!$S853,'Xlookup set'!$A$1:$R$1239,11,FALSE)=0,"",VLOOKUP('Xlookup set'!$S853,'Xlookup set'!$A$1:$R$1239,11,FALSE)),"")</f>
        <v/>
      </c>
      <c r="K814" t="str">
        <f>IFERROR(IF(VLOOKUP('Xlookup set'!$S853,'Xlookup set'!$A$1:$R$1239,12,FALSE)=0,"",VLOOKUP('Xlookup set'!$S853,'Xlookup set'!$A$1:$R$1239,12,FALSE)),"")</f>
        <v/>
      </c>
      <c r="L814" t="str">
        <f>IFERROR(IF(VLOOKUP('Xlookup set'!$S853,'Xlookup set'!$A$1:$R$1239,13,FALSE)=0,"",VLOOKUP('Xlookup set'!$S853,'Xlookup set'!$A$1:$R$1239,13,FALSE)),"")</f>
        <v/>
      </c>
      <c r="M814" t="str">
        <f>IFERROR(IF(VLOOKUP('Xlookup set'!$S853,'Xlookup set'!$A$1:$R$1239,14,FALSE)=0,"",VLOOKUP('Xlookup set'!$S853,'Xlookup set'!$A$1:$R$1239,14,FALSE)),"")</f>
        <v/>
      </c>
      <c r="N814" t="str">
        <f>IFERROR(IF(VLOOKUP('Xlookup set'!$S853,'Xlookup set'!$A$1:$R$1239,15,FALSE)=0,"",VLOOKUP('Xlookup set'!$S853,'Xlookup set'!$A$1:$R$1239,15,FALSE)),"")</f>
        <v/>
      </c>
      <c r="O814" t="str">
        <f>IFERROR(IF(VLOOKUP('Xlookup set'!$S853,'Xlookup set'!$A$1:$R$1239,16,FALSE)=0,"",VLOOKUP('Xlookup set'!$S853,'Xlookup set'!$A$1:$R$1239,16,FALSE)),"")</f>
        <v/>
      </c>
      <c r="P814" t="str">
        <f t="array" aca="1" ref="P814" ca="1">IFERROR(Y2IF(VLOOKUP('Xlookup set'!$S853,'Xlookup set'!$A$1:$R$1239,17,FALSE)=0,"",VLOOKUP('Xlookup set'!$S853,'Xlookup set'!$A$1:$R$1239,17,FALSE)),"")</f>
        <v/>
      </c>
      <c r="Q814" t="str">
        <f>IFERROR(IF(VLOOKUP('Xlookup set'!$S853,'Xlookup set'!$A$1:$R$1239,18,FALSE)=0,"",VLOOKUP('Xlookup set'!$S853,'Xlookup set'!$A$1:$R$1239,18,FALSE)),"")</f>
        <v/>
      </c>
    </row>
    <row r="815" spans="1:17">
      <c r="A815" t="str">
        <f>IFERROR(VLOOKUP('Xlookup set'!$S815,'Xlookup set'!$A$1:$R$1239,2,FALSE),"")</f>
        <v/>
      </c>
      <c r="B815" t="str">
        <f>IF(I815&lt;&gt;"",ドッグキャリー!$I$2,"")</f>
        <v/>
      </c>
      <c r="C815" t="str">
        <f t="shared" si="26"/>
        <v/>
      </c>
      <c r="D815" t="str">
        <f t="shared" si="27"/>
        <v/>
      </c>
      <c r="H815" s="74" t="str">
        <f>IFERROR(IF(VLOOKUP('Xlookup set'!$S815,'Xlookup set'!$A$1:$R$1239,9,FALSE)=0,"",VLOOKUP('Xlookup set'!$S815,'Xlookup set'!$A$1:$R$1239,9,FALSE)),"")</f>
        <v/>
      </c>
      <c r="I815" t="str">
        <f>IFERROR(IF(VLOOKUP('Xlookup set'!$S815,'Xlookup set'!$A$1:$R$1239,10,FALSE)=0,"",VLOOKUP('Xlookup set'!$S815,'Xlookup set'!$A$1:$R$1239,10,FALSE)),"")</f>
        <v/>
      </c>
      <c r="J815" t="str">
        <f>IFERROR(IF(VLOOKUP('Xlookup set'!$S854,'Xlookup set'!$A$1:$R$1239,11,FALSE)=0,"",VLOOKUP('Xlookup set'!$S854,'Xlookup set'!$A$1:$R$1239,11,FALSE)),"")</f>
        <v/>
      </c>
      <c r="K815" t="str">
        <f>IFERROR(IF(VLOOKUP('Xlookup set'!$S854,'Xlookup set'!$A$1:$R$1239,12,FALSE)=0,"",VLOOKUP('Xlookup set'!$S854,'Xlookup set'!$A$1:$R$1239,12,FALSE)),"")</f>
        <v/>
      </c>
      <c r="L815" t="str">
        <f>IFERROR(IF(VLOOKUP('Xlookup set'!$S854,'Xlookup set'!$A$1:$R$1239,13,FALSE)=0,"",VLOOKUP('Xlookup set'!$S854,'Xlookup set'!$A$1:$R$1239,13,FALSE)),"")</f>
        <v/>
      </c>
      <c r="M815" t="str">
        <f>IFERROR(IF(VLOOKUP('Xlookup set'!$S854,'Xlookup set'!$A$1:$R$1239,14,FALSE)=0,"",VLOOKUP('Xlookup set'!$S854,'Xlookup set'!$A$1:$R$1239,14,FALSE)),"")</f>
        <v/>
      </c>
      <c r="N815" t="str">
        <f>IFERROR(IF(VLOOKUP('Xlookup set'!$S854,'Xlookup set'!$A$1:$R$1239,15,FALSE)=0,"",VLOOKUP('Xlookup set'!$S854,'Xlookup set'!$A$1:$R$1239,15,FALSE)),"")</f>
        <v/>
      </c>
      <c r="O815" t="str">
        <f>IFERROR(IF(VLOOKUP('Xlookup set'!$S854,'Xlookup set'!$A$1:$R$1239,16,FALSE)=0,"",VLOOKUP('Xlookup set'!$S854,'Xlookup set'!$A$1:$R$1239,16,FALSE)),"")</f>
        <v/>
      </c>
      <c r="P815" t="str">
        <f t="array" aca="1" ref="P815" ca="1">IFERROR(Y2IF(VLOOKUP('Xlookup set'!$S854,'Xlookup set'!$A$1:$R$1239,17,FALSE)=0,"",VLOOKUP('Xlookup set'!$S854,'Xlookup set'!$A$1:$R$1239,17,FALSE)),"")</f>
        <v/>
      </c>
      <c r="Q815" t="str">
        <f>IFERROR(IF(VLOOKUP('Xlookup set'!$S854,'Xlookup set'!$A$1:$R$1239,18,FALSE)=0,"",VLOOKUP('Xlookup set'!$S854,'Xlookup set'!$A$1:$R$1239,18,FALSE)),"")</f>
        <v/>
      </c>
    </row>
    <row r="816" spans="1:17">
      <c r="A816" t="str">
        <f>IFERROR(VLOOKUP('Xlookup set'!$S816,'Xlookup set'!$A$1:$R$1239,2,FALSE),"")</f>
        <v/>
      </c>
      <c r="B816" t="str">
        <f>IF(I816&lt;&gt;"",ドッグキャリー!$I$2,"")</f>
        <v/>
      </c>
      <c r="C816" t="str">
        <f t="shared" si="26"/>
        <v/>
      </c>
      <c r="D816" t="str">
        <f t="shared" si="27"/>
        <v/>
      </c>
      <c r="H816" s="74" t="str">
        <f>IFERROR(IF(VLOOKUP('Xlookup set'!$S816,'Xlookup set'!$A$1:$R$1239,9,FALSE)=0,"",VLOOKUP('Xlookup set'!$S816,'Xlookup set'!$A$1:$R$1239,9,FALSE)),"")</f>
        <v/>
      </c>
      <c r="I816" t="str">
        <f>IFERROR(IF(VLOOKUP('Xlookup set'!$S816,'Xlookup set'!$A$1:$R$1239,10,FALSE)=0,"",VLOOKUP('Xlookup set'!$S816,'Xlookup set'!$A$1:$R$1239,10,FALSE)),"")</f>
        <v/>
      </c>
      <c r="J816" t="str">
        <f>IFERROR(IF(VLOOKUP('Xlookup set'!$S855,'Xlookup set'!$A$1:$R$1239,11,FALSE)=0,"",VLOOKUP('Xlookup set'!$S855,'Xlookup set'!$A$1:$R$1239,11,FALSE)),"")</f>
        <v/>
      </c>
      <c r="K816" t="str">
        <f>IFERROR(IF(VLOOKUP('Xlookup set'!$S855,'Xlookup set'!$A$1:$R$1239,12,FALSE)=0,"",VLOOKUP('Xlookup set'!$S855,'Xlookup set'!$A$1:$R$1239,12,FALSE)),"")</f>
        <v/>
      </c>
      <c r="L816" t="str">
        <f>IFERROR(IF(VLOOKUP('Xlookup set'!$S855,'Xlookup set'!$A$1:$R$1239,13,FALSE)=0,"",VLOOKUP('Xlookup set'!$S855,'Xlookup set'!$A$1:$R$1239,13,FALSE)),"")</f>
        <v/>
      </c>
      <c r="M816" t="str">
        <f>IFERROR(IF(VLOOKUP('Xlookup set'!$S855,'Xlookup set'!$A$1:$R$1239,14,FALSE)=0,"",VLOOKUP('Xlookup set'!$S855,'Xlookup set'!$A$1:$R$1239,14,FALSE)),"")</f>
        <v/>
      </c>
      <c r="N816" t="str">
        <f>IFERROR(IF(VLOOKUP('Xlookup set'!$S855,'Xlookup set'!$A$1:$R$1239,15,FALSE)=0,"",VLOOKUP('Xlookup set'!$S855,'Xlookup set'!$A$1:$R$1239,15,FALSE)),"")</f>
        <v/>
      </c>
      <c r="O816" t="str">
        <f>IFERROR(IF(VLOOKUP('Xlookup set'!$S855,'Xlookup set'!$A$1:$R$1239,16,FALSE)=0,"",VLOOKUP('Xlookup set'!$S855,'Xlookup set'!$A$1:$R$1239,16,FALSE)),"")</f>
        <v/>
      </c>
      <c r="P816" t="str">
        <f t="array" aca="1" ref="P816" ca="1">IFERROR(Y2IF(VLOOKUP('Xlookup set'!$S855,'Xlookup set'!$A$1:$R$1239,17,FALSE)=0,"",VLOOKUP('Xlookup set'!$S855,'Xlookup set'!$A$1:$R$1239,17,FALSE)),"")</f>
        <v/>
      </c>
      <c r="Q816" t="str">
        <f>IFERROR(IF(VLOOKUP('Xlookup set'!$S855,'Xlookup set'!$A$1:$R$1239,18,FALSE)=0,"",VLOOKUP('Xlookup set'!$S855,'Xlookup set'!$A$1:$R$1239,18,FALSE)),"")</f>
        <v/>
      </c>
    </row>
    <row r="817" spans="1:17">
      <c r="A817" t="str">
        <f>IFERROR(VLOOKUP('Xlookup set'!$S817,'Xlookup set'!$A$1:$R$1239,2,FALSE),"")</f>
        <v/>
      </c>
      <c r="B817" t="str">
        <f>IF(I817&lt;&gt;"",ドッグキャリー!$I$2,"")</f>
        <v/>
      </c>
      <c r="C817" t="str">
        <f t="shared" si="26"/>
        <v/>
      </c>
      <c r="D817" t="str">
        <f t="shared" si="27"/>
        <v/>
      </c>
      <c r="H817" s="74" t="str">
        <f>IFERROR(IF(VLOOKUP('Xlookup set'!$S817,'Xlookup set'!$A$1:$R$1239,9,FALSE)=0,"",VLOOKUP('Xlookup set'!$S817,'Xlookup set'!$A$1:$R$1239,9,FALSE)),"")</f>
        <v/>
      </c>
      <c r="I817" t="str">
        <f>IFERROR(IF(VLOOKUP('Xlookup set'!$S817,'Xlookup set'!$A$1:$R$1239,10,FALSE)=0,"",VLOOKUP('Xlookup set'!$S817,'Xlookup set'!$A$1:$R$1239,10,FALSE)),"")</f>
        <v/>
      </c>
      <c r="J817" t="str">
        <f>IFERROR(IF(VLOOKUP('Xlookup set'!$S856,'Xlookup set'!$A$1:$R$1239,11,FALSE)=0,"",VLOOKUP('Xlookup set'!$S856,'Xlookup set'!$A$1:$R$1239,11,FALSE)),"")</f>
        <v/>
      </c>
      <c r="K817" t="str">
        <f>IFERROR(IF(VLOOKUP('Xlookup set'!$S856,'Xlookup set'!$A$1:$R$1239,12,FALSE)=0,"",VLOOKUP('Xlookup set'!$S856,'Xlookup set'!$A$1:$R$1239,12,FALSE)),"")</f>
        <v/>
      </c>
      <c r="L817" t="str">
        <f>IFERROR(IF(VLOOKUP('Xlookup set'!$S856,'Xlookup set'!$A$1:$R$1239,13,FALSE)=0,"",VLOOKUP('Xlookup set'!$S856,'Xlookup set'!$A$1:$R$1239,13,FALSE)),"")</f>
        <v/>
      </c>
      <c r="M817" t="str">
        <f>IFERROR(IF(VLOOKUP('Xlookup set'!$S856,'Xlookup set'!$A$1:$R$1239,14,FALSE)=0,"",VLOOKUP('Xlookup set'!$S856,'Xlookup set'!$A$1:$R$1239,14,FALSE)),"")</f>
        <v/>
      </c>
      <c r="N817" t="str">
        <f>IFERROR(IF(VLOOKUP('Xlookup set'!$S856,'Xlookup set'!$A$1:$R$1239,15,FALSE)=0,"",VLOOKUP('Xlookup set'!$S856,'Xlookup set'!$A$1:$R$1239,15,FALSE)),"")</f>
        <v/>
      </c>
      <c r="O817" t="str">
        <f>IFERROR(IF(VLOOKUP('Xlookup set'!$S856,'Xlookup set'!$A$1:$R$1239,16,FALSE)=0,"",VLOOKUP('Xlookup set'!$S856,'Xlookup set'!$A$1:$R$1239,16,FALSE)),"")</f>
        <v/>
      </c>
      <c r="P817" t="str">
        <f t="array" aca="1" ref="P817" ca="1">IFERROR(Y2IF(VLOOKUP('Xlookup set'!$S856,'Xlookup set'!$A$1:$R$1239,17,FALSE)=0,"",VLOOKUP('Xlookup set'!$S856,'Xlookup set'!$A$1:$R$1239,17,FALSE)),"")</f>
        <v/>
      </c>
      <c r="Q817" t="str">
        <f>IFERROR(IF(VLOOKUP('Xlookup set'!$S856,'Xlookup set'!$A$1:$R$1239,18,FALSE)=0,"",VLOOKUP('Xlookup set'!$S856,'Xlookup set'!$A$1:$R$1239,18,FALSE)),"")</f>
        <v/>
      </c>
    </row>
    <row r="818" spans="1:17">
      <c r="A818" t="str">
        <f>IFERROR(VLOOKUP('Xlookup set'!$S818,'Xlookup set'!$A$1:$R$1239,2,FALSE),"")</f>
        <v/>
      </c>
      <c r="B818" t="str">
        <f>IF(I818&lt;&gt;"",ドッグキャリー!$I$2,"")</f>
        <v/>
      </c>
      <c r="C818" t="str">
        <f t="shared" si="26"/>
        <v/>
      </c>
      <c r="D818" t="str">
        <f t="shared" si="27"/>
        <v/>
      </c>
      <c r="H818" s="74" t="str">
        <f>IFERROR(IF(VLOOKUP('Xlookup set'!$S818,'Xlookup set'!$A$1:$R$1239,9,FALSE)=0,"",VLOOKUP('Xlookup set'!$S818,'Xlookup set'!$A$1:$R$1239,9,FALSE)),"")</f>
        <v/>
      </c>
      <c r="I818" t="str">
        <f>IFERROR(IF(VLOOKUP('Xlookup set'!$S818,'Xlookup set'!$A$1:$R$1239,10,FALSE)=0,"",VLOOKUP('Xlookup set'!$S818,'Xlookup set'!$A$1:$R$1239,10,FALSE)),"")</f>
        <v/>
      </c>
      <c r="J818" t="str">
        <f>IFERROR(IF(VLOOKUP('Xlookup set'!$S857,'Xlookup set'!$A$1:$R$1239,11,FALSE)=0,"",VLOOKUP('Xlookup set'!$S857,'Xlookup set'!$A$1:$R$1239,11,FALSE)),"")</f>
        <v/>
      </c>
      <c r="K818" t="str">
        <f>IFERROR(IF(VLOOKUP('Xlookup set'!$S857,'Xlookup set'!$A$1:$R$1239,12,FALSE)=0,"",VLOOKUP('Xlookup set'!$S857,'Xlookup set'!$A$1:$R$1239,12,FALSE)),"")</f>
        <v/>
      </c>
      <c r="L818" t="str">
        <f>IFERROR(IF(VLOOKUP('Xlookup set'!$S857,'Xlookup set'!$A$1:$R$1239,13,FALSE)=0,"",VLOOKUP('Xlookup set'!$S857,'Xlookup set'!$A$1:$R$1239,13,FALSE)),"")</f>
        <v/>
      </c>
      <c r="M818" t="str">
        <f>IFERROR(IF(VLOOKUP('Xlookup set'!$S857,'Xlookup set'!$A$1:$R$1239,14,FALSE)=0,"",VLOOKUP('Xlookup set'!$S857,'Xlookup set'!$A$1:$R$1239,14,FALSE)),"")</f>
        <v/>
      </c>
      <c r="N818" t="str">
        <f>IFERROR(IF(VLOOKUP('Xlookup set'!$S857,'Xlookup set'!$A$1:$R$1239,15,FALSE)=0,"",VLOOKUP('Xlookup set'!$S857,'Xlookup set'!$A$1:$R$1239,15,FALSE)),"")</f>
        <v/>
      </c>
      <c r="O818" t="str">
        <f>IFERROR(IF(VLOOKUP('Xlookup set'!$S857,'Xlookup set'!$A$1:$R$1239,16,FALSE)=0,"",VLOOKUP('Xlookup set'!$S857,'Xlookup set'!$A$1:$R$1239,16,FALSE)),"")</f>
        <v/>
      </c>
      <c r="P818" t="str">
        <f t="array" aca="1" ref="P818" ca="1">IFERROR(Y2IF(VLOOKUP('Xlookup set'!$S857,'Xlookup set'!$A$1:$R$1239,17,FALSE)=0,"",VLOOKUP('Xlookup set'!$S857,'Xlookup set'!$A$1:$R$1239,17,FALSE)),"")</f>
        <v/>
      </c>
      <c r="Q818" t="str">
        <f>IFERROR(IF(VLOOKUP('Xlookup set'!$S857,'Xlookup set'!$A$1:$R$1239,18,FALSE)=0,"",VLOOKUP('Xlookup set'!$S857,'Xlookup set'!$A$1:$R$1239,18,FALSE)),"")</f>
        <v/>
      </c>
    </row>
    <row r="819" spans="1:17">
      <c r="A819" t="str">
        <f>IFERROR(VLOOKUP('Xlookup set'!$S819,'Xlookup set'!$A$1:$R$1239,2,FALSE),"")</f>
        <v/>
      </c>
      <c r="B819" t="str">
        <f>IF(I819&lt;&gt;"",ドッグキャリー!$I$2,"")</f>
        <v/>
      </c>
      <c r="C819" t="str">
        <f t="shared" si="26"/>
        <v/>
      </c>
      <c r="D819" t="str">
        <f t="shared" si="27"/>
        <v/>
      </c>
      <c r="H819" s="74" t="str">
        <f>IFERROR(IF(VLOOKUP('Xlookup set'!$S819,'Xlookup set'!$A$1:$R$1239,9,FALSE)=0,"",VLOOKUP('Xlookup set'!$S819,'Xlookup set'!$A$1:$R$1239,9,FALSE)),"")</f>
        <v/>
      </c>
      <c r="I819" t="str">
        <f>IFERROR(IF(VLOOKUP('Xlookup set'!$S819,'Xlookup set'!$A$1:$R$1239,10,FALSE)=0,"",VLOOKUP('Xlookup set'!$S819,'Xlookup set'!$A$1:$R$1239,10,FALSE)),"")</f>
        <v/>
      </c>
      <c r="J819" t="str">
        <f>IFERROR(IF(VLOOKUP('Xlookup set'!$S858,'Xlookup set'!$A$1:$R$1239,11,FALSE)=0,"",VLOOKUP('Xlookup set'!$S858,'Xlookup set'!$A$1:$R$1239,11,FALSE)),"")</f>
        <v/>
      </c>
      <c r="K819" t="str">
        <f>IFERROR(IF(VLOOKUP('Xlookup set'!$S858,'Xlookup set'!$A$1:$R$1239,12,FALSE)=0,"",VLOOKUP('Xlookup set'!$S858,'Xlookup set'!$A$1:$R$1239,12,FALSE)),"")</f>
        <v/>
      </c>
      <c r="L819" t="str">
        <f>IFERROR(IF(VLOOKUP('Xlookup set'!$S858,'Xlookup set'!$A$1:$R$1239,13,FALSE)=0,"",VLOOKUP('Xlookup set'!$S858,'Xlookup set'!$A$1:$R$1239,13,FALSE)),"")</f>
        <v/>
      </c>
      <c r="M819" t="str">
        <f>IFERROR(IF(VLOOKUP('Xlookup set'!$S858,'Xlookup set'!$A$1:$R$1239,14,FALSE)=0,"",VLOOKUP('Xlookup set'!$S858,'Xlookup set'!$A$1:$R$1239,14,FALSE)),"")</f>
        <v/>
      </c>
      <c r="N819" t="str">
        <f>IFERROR(IF(VLOOKUP('Xlookup set'!$S858,'Xlookup set'!$A$1:$R$1239,15,FALSE)=0,"",VLOOKUP('Xlookup set'!$S858,'Xlookup set'!$A$1:$R$1239,15,FALSE)),"")</f>
        <v/>
      </c>
      <c r="O819" t="str">
        <f>IFERROR(IF(VLOOKUP('Xlookup set'!$S858,'Xlookup set'!$A$1:$R$1239,16,FALSE)=0,"",VLOOKUP('Xlookup set'!$S858,'Xlookup set'!$A$1:$R$1239,16,FALSE)),"")</f>
        <v/>
      </c>
      <c r="P819" t="str">
        <f t="array" aca="1" ref="P819" ca="1">IFERROR(Y2IF(VLOOKUP('Xlookup set'!$S858,'Xlookup set'!$A$1:$R$1239,17,FALSE)=0,"",VLOOKUP('Xlookup set'!$S858,'Xlookup set'!$A$1:$R$1239,17,FALSE)),"")</f>
        <v/>
      </c>
      <c r="Q819" t="str">
        <f>IFERROR(IF(VLOOKUP('Xlookup set'!$S858,'Xlookup set'!$A$1:$R$1239,18,FALSE)=0,"",VLOOKUP('Xlookup set'!$S858,'Xlookup set'!$A$1:$R$1239,18,FALSE)),"")</f>
        <v/>
      </c>
    </row>
    <row r="820" spans="1:17">
      <c r="A820" t="str">
        <f>IFERROR(VLOOKUP('Xlookup set'!$S820,'Xlookup set'!$A$1:$R$1239,2,FALSE),"")</f>
        <v/>
      </c>
      <c r="B820" t="str">
        <f>IF(I820&lt;&gt;"",ドッグキャリー!$I$2,"")</f>
        <v/>
      </c>
      <c r="C820" t="str">
        <f t="shared" si="26"/>
        <v/>
      </c>
      <c r="D820" t="str">
        <f t="shared" si="27"/>
        <v/>
      </c>
      <c r="H820" s="74" t="str">
        <f>IFERROR(IF(VLOOKUP('Xlookup set'!$S820,'Xlookup set'!$A$1:$R$1239,9,FALSE)=0,"",VLOOKUP('Xlookup set'!$S820,'Xlookup set'!$A$1:$R$1239,9,FALSE)),"")</f>
        <v/>
      </c>
      <c r="I820" t="str">
        <f>IFERROR(IF(VLOOKUP('Xlookup set'!$S820,'Xlookup set'!$A$1:$R$1239,10,FALSE)=0,"",VLOOKUP('Xlookup set'!$S820,'Xlookup set'!$A$1:$R$1239,10,FALSE)),"")</f>
        <v/>
      </c>
      <c r="J820" t="str">
        <f>IFERROR(IF(VLOOKUP('Xlookup set'!$S859,'Xlookup set'!$A$1:$R$1239,11,FALSE)=0,"",VLOOKUP('Xlookup set'!$S859,'Xlookup set'!$A$1:$R$1239,11,FALSE)),"")</f>
        <v/>
      </c>
      <c r="K820" t="str">
        <f>IFERROR(IF(VLOOKUP('Xlookup set'!$S859,'Xlookup set'!$A$1:$R$1239,12,FALSE)=0,"",VLOOKUP('Xlookup set'!$S859,'Xlookup set'!$A$1:$R$1239,12,FALSE)),"")</f>
        <v/>
      </c>
      <c r="L820" t="str">
        <f>IFERROR(IF(VLOOKUP('Xlookup set'!$S859,'Xlookup set'!$A$1:$R$1239,13,FALSE)=0,"",VLOOKUP('Xlookup set'!$S859,'Xlookup set'!$A$1:$R$1239,13,FALSE)),"")</f>
        <v/>
      </c>
      <c r="M820" t="str">
        <f>IFERROR(IF(VLOOKUP('Xlookup set'!$S859,'Xlookup set'!$A$1:$R$1239,14,FALSE)=0,"",VLOOKUP('Xlookup set'!$S859,'Xlookup set'!$A$1:$R$1239,14,FALSE)),"")</f>
        <v/>
      </c>
      <c r="N820" t="str">
        <f>IFERROR(IF(VLOOKUP('Xlookup set'!$S859,'Xlookup set'!$A$1:$R$1239,15,FALSE)=0,"",VLOOKUP('Xlookup set'!$S859,'Xlookup set'!$A$1:$R$1239,15,FALSE)),"")</f>
        <v/>
      </c>
      <c r="O820" t="str">
        <f>IFERROR(IF(VLOOKUP('Xlookup set'!$S859,'Xlookup set'!$A$1:$R$1239,16,FALSE)=0,"",VLOOKUP('Xlookup set'!$S859,'Xlookup set'!$A$1:$R$1239,16,FALSE)),"")</f>
        <v/>
      </c>
      <c r="P820" t="str">
        <f t="array" aca="1" ref="P820" ca="1">IFERROR(Y2IF(VLOOKUP('Xlookup set'!$S859,'Xlookup set'!$A$1:$R$1239,17,FALSE)=0,"",VLOOKUP('Xlookup set'!$S859,'Xlookup set'!$A$1:$R$1239,17,FALSE)),"")</f>
        <v/>
      </c>
      <c r="Q820" t="str">
        <f>IFERROR(IF(VLOOKUP('Xlookup set'!$S859,'Xlookup set'!$A$1:$R$1239,18,FALSE)=0,"",VLOOKUP('Xlookup set'!$S859,'Xlookup set'!$A$1:$R$1239,18,FALSE)),"")</f>
        <v/>
      </c>
    </row>
    <row r="821" spans="1:17">
      <c r="A821" t="str">
        <f>IFERROR(VLOOKUP('Xlookup set'!$S821,'Xlookup set'!$A$1:$R$1239,2,FALSE),"")</f>
        <v/>
      </c>
      <c r="B821" t="str">
        <f>IF(I821&lt;&gt;"",ドッグキャリー!$I$2,"")</f>
        <v/>
      </c>
      <c r="C821" t="str">
        <f t="shared" si="26"/>
        <v/>
      </c>
      <c r="D821" t="str">
        <f t="shared" si="27"/>
        <v/>
      </c>
      <c r="H821" s="74" t="str">
        <f>IFERROR(IF(VLOOKUP('Xlookup set'!$S821,'Xlookup set'!$A$1:$R$1239,9,FALSE)=0,"",VLOOKUP('Xlookup set'!$S821,'Xlookup set'!$A$1:$R$1239,9,FALSE)),"")</f>
        <v/>
      </c>
      <c r="I821" t="str">
        <f>IFERROR(IF(VLOOKUP('Xlookup set'!$S821,'Xlookup set'!$A$1:$R$1239,10,FALSE)=0,"",VLOOKUP('Xlookup set'!$S821,'Xlookup set'!$A$1:$R$1239,10,FALSE)),"")</f>
        <v/>
      </c>
      <c r="J821" t="str">
        <f>IFERROR(IF(VLOOKUP('Xlookup set'!$S860,'Xlookup set'!$A$1:$R$1239,11,FALSE)=0,"",VLOOKUP('Xlookup set'!$S860,'Xlookup set'!$A$1:$R$1239,11,FALSE)),"")</f>
        <v/>
      </c>
      <c r="K821" t="str">
        <f>IFERROR(IF(VLOOKUP('Xlookup set'!$S860,'Xlookup set'!$A$1:$R$1239,12,FALSE)=0,"",VLOOKUP('Xlookup set'!$S860,'Xlookup set'!$A$1:$R$1239,12,FALSE)),"")</f>
        <v/>
      </c>
      <c r="L821" t="str">
        <f>IFERROR(IF(VLOOKUP('Xlookup set'!$S860,'Xlookup set'!$A$1:$R$1239,13,FALSE)=0,"",VLOOKUP('Xlookup set'!$S860,'Xlookup set'!$A$1:$R$1239,13,FALSE)),"")</f>
        <v/>
      </c>
      <c r="M821" t="str">
        <f>IFERROR(IF(VLOOKUP('Xlookup set'!$S860,'Xlookup set'!$A$1:$R$1239,14,FALSE)=0,"",VLOOKUP('Xlookup set'!$S860,'Xlookup set'!$A$1:$R$1239,14,FALSE)),"")</f>
        <v/>
      </c>
      <c r="N821" t="str">
        <f>IFERROR(IF(VLOOKUP('Xlookup set'!$S860,'Xlookup set'!$A$1:$R$1239,15,FALSE)=0,"",VLOOKUP('Xlookup set'!$S860,'Xlookup set'!$A$1:$R$1239,15,FALSE)),"")</f>
        <v/>
      </c>
      <c r="O821" t="str">
        <f>IFERROR(IF(VLOOKUP('Xlookup set'!$S860,'Xlookup set'!$A$1:$R$1239,16,FALSE)=0,"",VLOOKUP('Xlookup set'!$S860,'Xlookup set'!$A$1:$R$1239,16,FALSE)),"")</f>
        <v/>
      </c>
      <c r="P821" t="str">
        <f t="array" aca="1" ref="P821" ca="1">IFERROR(Y2IF(VLOOKUP('Xlookup set'!$S860,'Xlookup set'!$A$1:$R$1239,17,FALSE)=0,"",VLOOKUP('Xlookup set'!$S860,'Xlookup set'!$A$1:$R$1239,17,FALSE)),"")</f>
        <v/>
      </c>
      <c r="Q821" t="str">
        <f>IFERROR(IF(VLOOKUP('Xlookup set'!$S860,'Xlookup set'!$A$1:$R$1239,18,FALSE)=0,"",VLOOKUP('Xlookup set'!$S860,'Xlookup set'!$A$1:$R$1239,18,FALSE)),"")</f>
        <v/>
      </c>
    </row>
    <row r="822" spans="1:17">
      <c r="A822" t="str">
        <f>IFERROR(VLOOKUP('Xlookup set'!$S822,'Xlookup set'!$A$1:$R$1239,2,FALSE),"")</f>
        <v/>
      </c>
      <c r="B822" t="str">
        <f>IF(I822&lt;&gt;"",ドッグキャリー!$I$2,"")</f>
        <v/>
      </c>
      <c r="C822" t="str">
        <f t="shared" si="26"/>
        <v/>
      </c>
      <c r="D822" t="str">
        <f t="shared" si="27"/>
        <v/>
      </c>
      <c r="H822" s="74" t="str">
        <f>IFERROR(IF(VLOOKUP('Xlookup set'!$S822,'Xlookup set'!$A$1:$R$1239,9,FALSE)=0,"",VLOOKUP('Xlookup set'!$S822,'Xlookup set'!$A$1:$R$1239,9,FALSE)),"")</f>
        <v/>
      </c>
      <c r="I822" t="str">
        <f>IFERROR(IF(VLOOKUP('Xlookup set'!$S822,'Xlookup set'!$A$1:$R$1239,10,FALSE)=0,"",VLOOKUP('Xlookup set'!$S822,'Xlookup set'!$A$1:$R$1239,10,FALSE)),"")</f>
        <v/>
      </c>
      <c r="J822" t="str">
        <f>IFERROR(IF(VLOOKUP('Xlookup set'!$S861,'Xlookup set'!$A$1:$R$1239,11,FALSE)=0,"",VLOOKUP('Xlookup set'!$S861,'Xlookup set'!$A$1:$R$1239,11,FALSE)),"")</f>
        <v/>
      </c>
      <c r="K822" t="str">
        <f>IFERROR(IF(VLOOKUP('Xlookup set'!$S861,'Xlookup set'!$A$1:$R$1239,12,FALSE)=0,"",VLOOKUP('Xlookup set'!$S861,'Xlookup set'!$A$1:$R$1239,12,FALSE)),"")</f>
        <v/>
      </c>
      <c r="L822" t="str">
        <f>IFERROR(IF(VLOOKUP('Xlookup set'!$S861,'Xlookup set'!$A$1:$R$1239,13,FALSE)=0,"",VLOOKUP('Xlookup set'!$S861,'Xlookup set'!$A$1:$R$1239,13,FALSE)),"")</f>
        <v/>
      </c>
      <c r="M822" t="str">
        <f>IFERROR(IF(VLOOKUP('Xlookup set'!$S861,'Xlookup set'!$A$1:$R$1239,14,FALSE)=0,"",VLOOKUP('Xlookup set'!$S861,'Xlookup set'!$A$1:$R$1239,14,FALSE)),"")</f>
        <v/>
      </c>
      <c r="N822" t="str">
        <f>IFERROR(IF(VLOOKUP('Xlookup set'!$S861,'Xlookup set'!$A$1:$R$1239,15,FALSE)=0,"",VLOOKUP('Xlookup set'!$S861,'Xlookup set'!$A$1:$R$1239,15,FALSE)),"")</f>
        <v/>
      </c>
      <c r="O822" t="str">
        <f>IFERROR(IF(VLOOKUP('Xlookup set'!$S861,'Xlookup set'!$A$1:$R$1239,16,FALSE)=0,"",VLOOKUP('Xlookup set'!$S861,'Xlookup set'!$A$1:$R$1239,16,FALSE)),"")</f>
        <v/>
      </c>
      <c r="P822" t="str">
        <f t="array" aca="1" ref="P822" ca="1">IFERROR(Y2IF(VLOOKUP('Xlookup set'!$S861,'Xlookup set'!$A$1:$R$1239,17,FALSE)=0,"",VLOOKUP('Xlookup set'!$S861,'Xlookup set'!$A$1:$R$1239,17,FALSE)),"")</f>
        <v/>
      </c>
      <c r="Q822" t="str">
        <f>IFERROR(IF(VLOOKUP('Xlookup set'!$S861,'Xlookup set'!$A$1:$R$1239,18,FALSE)=0,"",VLOOKUP('Xlookup set'!$S861,'Xlookup set'!$A$1:$R$1239,18,FALSE)),"")</f>
        <v/>
      </c>
    </row>
    <row r="823" spans="1:17">
      <c r="A823" t="str">
        <f>IFERROR(VLOOKUP('Xlookup set'!$S823,'Xlookup set'!$A$1:$R$1239,2,FALSE),"")</f>
        <v/>
      </c>
      <c r="B823" t="str">
        <f>IF(I823&lt;&gt;"",ドッグキャリー!$I$2,"")</f>
        <v/>
      </c>
      <c r="C823" t="str">
        <f t="shared" si="26"/>
        <v/>
      </c>
      <c r="D823" t="str">
        <f t="shared" si="27"/>
        <v/>
      </c>
      <c r="H823" s="74" t="str">
        <f>IFERROR(IF(VLOOKUP('Xlookup set'!$S823,'Xlookup set'!$A$1:$R$1239,9,FALSE)=0,"",VLOOKUP('Xlookup set'!$S823,'Xlookup set'!$A$1:$R$1239,9,FALSE)),"")</f>
        <v/>
      </c>
      <c r="I823" t="str">
        <f>IFERROR(IF(VLOOKUP('Xlookup set'!$S823,'Xlookup set'!$A$1:$R$1239,10,FALSE)=0,"",VLOOKUP('Xlookup set'!$S823,'Xlookup set'!$A$1:$R$1239,10,FALSE)),"")</f>
        <v/>
      </c>
      <c r="J823" t="str">
        <f>IFERROR(IF(VLOOKUP('Xlookup set'!$S862,'Xlookup set'!$A$1:$R$1239,11,FALSE)=0,"",VLOOKUP('Xlookup set'!$S862,'Xlookup set'!$A$1:$R$1239,11,FALSE)),"")</f>
        <v/>
      </c>
      <c r="K823" t="str">
        <f>IFERROR(IF(VLOOKUP('Xlookup set'!$S862,'Xlookup set'!$A$1:$R$1239,12,FALSE)=0,"",VLOOKUP('Xlookup set'!$S862,'Xlookup set'!$A$1:$R$1239,12,FALSE)),"")</f>
        <v/>
      </c>
      <c r="L823" t="str">
        <f>IFERROR(IF(VLOOKUP('Xlookup set'!$S862,'Xlookup set'!$A$1:$R$1239,13,FALSE)=0,"",VLOOKUP('Xlookup set'!$S862,'Xlookup set'!$A$1:$R$1239,13,FALSE)),"")</f>
        <v/>
      </c>
      <c r="M823" t="str">
        <f>IFERROR(IF(VLOOKUP('Xlookup set'!$S862,'Xlookup set'!$A$1:$R$1239,14,FALSE)=0,"",VLOOKUP('Xlookup set'!$S862,'Xlookup set'!$A$1:$R$1239,14,FALSE)),"")</f>
        <v/>
      </c>
      <c r="N823" t="str">
        <f>IFERROR(IF(VLOOKUP('Xlookup set'!$S862,'Xlookup set'!$A$1:$R$1239,15,FALSE)=0,"",VLOOKUP('Xlookup set'!$S862,'Xlookup set'!$A$1:$R$1239,15,FALSE)),"")</f>
        <v/>
      </c>
      <c r="O823" t="str">
        <f>IFERROR(IF(VLOOKUP('Xlookup set'!$S862,'Xlookup set'!$A$1:$R$1239,16,FALSE)=0,"",VLOOKUP('Xlookup set'!$S862,'Xlookup set'!$A$1:$R$1239,16,FALSE)),"")</f>
        <v/>
      </c>
      <c r="P823" t="str">
        <f t="array" aca="1" ref="P823" ca="1">IFERROR(Y2IF(VLOOKUP('Xlookup set'!$S862,'Xlookup set'!$A$1:$R$1239,17,FALSE)=0,"",VLOOKUP('Xlookup set'!$S862,'Xlookup set'!$A$1:$R$1239,17,FALSE)),"")</f>
        <v/>
      </c>
      <c r="Q823" t="str">
        <f>IFERROR(IF(VLOOKUP('Xlookup set'!$S862,'Xlookup set'!$A$1:$R$1239,18,FALSE)=0,"",VLOOKUP('Xlookup set'!$S862,'Xlookup set'!$A$1:$R$1239,18,FALSE)),"")</f>
        <v/>
      </c>
    </row>
    <row r="824" spans="1:17">
      <c r="A824" t="str">
        <f>IFERROR(VLOOKUP('Xlookup set'!$S824,'Xlookup set'!$A$1:$R$1239,2,FALSE),"")</f>
        <v/>
      </c>
      <c r="B824" t="str">
        <f>IF(I824&lt;&gt;"",ドッグキャリー!$I$2,"")</f>
        <v/>
      </c>
      <c r="C824" t="str">
        <f t="shared" si="26"/>
        <v/>
      </c>
      <c r="D824" t="str">
        <f t="shared" si="27"/>
        <v/>
      </c>
      <c r="H824" s="74" t="str">
        <f>IFERROR(IF(VLOOKUP('Xlookup set'!$S824,'Xlookup set'!$A$1:$R$1239,9,FALSE)=0,"",VLOOKUP('Xlookup set'!$S824,'Xlookup set'!$A$1:$R$1239,9,FALSE)),"")</f>
        <v/>
      </c>
      <c r="I824" t="str">
        <f>IFERROR(IF(VLOOKUP('Xlookup set'!$S824,'Xlookup set'!$A$1:$R$1239,10,FALSE)=0,"",VLOOKUP('Xlookup set'!$S824,'Xlookup set'!$A$1:$R$1239,10,FALSE)),"")</f>
        <v/>
      </c>
      <c r="J824" t="str">
        <f>IFERROR(IF(VLOOKUP('Xlookup set'!$S863,'Xlookup set'!$A$1:$R$1239,11,FALSE)=0,"",VLOOKUP('Xlookup set'!$S863,'Xlookup set'!$A$1:$R$1239,11,FALSE)),"")</f>
        <v/>
      </c>
      <c r="K824" t="str">
        <f>IFERROR(IF(VLOOKUP('Xlookup set'!$S863,'Xlookup set'!$A$1:$R$1239,12,FALSE)=0,"",VLOOKUP('Xlookup set'!$S863,'Xlookup set'!$A$1:$R$1239,12,FALSE)),"")</f>
        <v/>
      </c>
      <c r="L824" t="str">
        <f>IFERROR(IF(VLOOKUP('Xlookup set'!$S863,'Xlookup set'!$A$1:$R$1239,13,FALSE)=0,"",VLOOKUP('Xlookup set'!$S863,'Xlookup set'!$A$1:$R$1239,13,FALSE)),"")</f>
        <v/>
      </c>
      <c r="M824" t="str">
        <f>IFERROR(IF(VLOOKUP('Xlookup set'!$S863,'Xlookup set'!$A$1:$R$1239,14,FALSE)=0,"",VLOOKUP('Xlookup set'!$S863,'Xlookup set'!$A$1:$R$1239,14,FALSE)),"")</f>
        <v/>
      </c>
      <c r="N824" t="str">
        <f>IFERROR(IF(VLOOKUP('Xlookup set'!$S863,'Xlookup set'!$A$1:$R$1239,15,FALSE)=0,"",VLOOKUP('Xlookup set'!$S863,'Xlookup set'!$A$1:$R$1239,15,FALSE)),"")</f>
        <v/>
      </c>
      <c r="O824" t="str">
        <f>IFERROR(IF(VLOOKUP('Xlookup set'!$S863,'Xlookup set'!$A$1:$R$1239,16,FALSE)=0,"",VLOOKUP('Xlookup set'!$S863,'Xlookup set'!$A$1:$R$1239,16,FALSE)),"")</f>
        <v/>
      </c>
      <c r="P824" t="str">
        <f t="array" aca="1" ref="P824" ca="1">IFERROR(Y2IF(VLOOKUP('Xlookup set'!$S863,'Xlookup set'!$A$1:$R$1239,17,FALSE)=0,"",VLOOKUP('Xlookup set'!$S863,'Xlookup set'!$A$1:$R$1239,17,FALSE)),"")</f>
        <v/>
      </c>
      <c r="Q824" t="str">
        <f>IFERROR(IF(VLOOKUP('Xlookup set'!$S863,'Xlookup set'!$A$1:$R$1239,18,FALSE)=0,"",VLOOKUP('Xlookup set'!$S863,'Xlookup set'!$A$1:$R$1239,18,FALSE)),"")</f>
        <v/>
      </c>
    </row>
    <row r="825" spans="1:17">
      <c r="A825" t="str">
        <f>IFERROR(VLOOKUP('Xlookup set'!$S825,'Xlookup set'!$A$1:$R$1239,2,FALSE),"")</f>
        <v/>
      </c>
      <c r="B825" t="str">
        <f>IF(I825&lt;&gt;"",ドッグキャリー!$I$2,"")</f>
        <v/>
      </c>
      <c r="C825" t="str">
        <f t="shared" si="26"/>
        <v/>
      </c>
      <c r="D825" t="str">
        <f t="shared" si="27"/>
        <v/>
      </c>
      <c r="H825" s="74" t="str">
        <f>IFERROR(IF(VLOOKUP('Xlookup set'!$S825,'Xlookup set'!$A$1:$R$1239,9,FALSE)=0,"",VLOOKUP('Xlookup set'!$S825,'Xlookup set'!$A$1:$R$1239,9,FALSE)),"")</f>
        <v/>
      </c>
      <c r="I825" t="str">
        <f>IFERROR(IF(VLOOKUP('Xlookup set'!$S825,'Xlookup set'!$A$1:$R$1239,10,FALSE)=0,"",VLOOKUP('Xlookup set'!$S825,'Xlookup set'!$A$1:$R$1239,10,FALSE)),"")</f>
        <v/>
      </c>
      <c r="J825" t="str">
        <f>IFERROR(IF(VLOOKUP('Xlookup set'!$S864,'Xlookup set'!$A$1:$R$1239,11,FALSE)=0,"",VLOOKUP('Xlookup set'!$S864,'Xlookup set'!$A$1:$R$1239,11,FALSE)),"")</f>
        <v/>
      </c>
      <c r="K825" t="str">
        <f>IFERROR(IF(VLOOKUP('Xlookup set'!$S864,'Xlookup set'!$A$1:$R$1239,12,FALSE)=0,"",VLOOKUP('Xlookup set'!$S864,'Xlookup set'!$A$1:$R$1239,12,FALSE)),"")</f>
        <v/>
      </c>
      <c r="L825" t="str">
        <f>IFERROR(IF(VLOOKUP('Xlookup set'!$S864,'Xlookup set'!$A$1:$R$1239,13,FALSE)=0,"",VLOOKUP('Xlookup set'!$S864,'Xlookup set'!$A$1:$R$1239,13,FALSE)),"")</f>
        <v/>
      </c>
      <c r="M825" t="str">
        <f>IFERROR(IF(VLOOKUP('Xlookup set'!$S864,'Xlookup set'!$A$1:$R$1239,14,FALSE)=0,"",VLOOKUP('Xlookup set'!$S864,'Xlookup set'!$A$1:$R$1239,14,FALSE)),"")</f>
        <v/>
      </c>
      <c r="N825" t="str">
        <f>IFERROR(IF(VLOOKUP('Xlookup set'!$S864,'Xlookup set'!$A$1:$R$1239,15,FALSE)=0,"",VLOOKUP('Xlookup set'!$S864,'Xlookup set'!$A$1:$R$1239,15,FALSE)),"")</f>
        <v/>
      </c>
      <c r="O825" t="str">
        <f>IFERROR(IF(VLOOKUP('Xlookup set'!$S864,'Xlookup set'!$A$1:$R$1239,16,FALSE)=0,"",VLOOKUP('Xlookup set'!$S864,'Xlookup set'!$A$1:$R$1239,16,FALSE)),"")</f>
        <v/>
      </c>
      <c r="P825" t="str">
        <f t="array" aca="1" ref="P825" ca="1">IFERROR(Y2IF(VLOOKUP('Xlookup set'!$S864,'Xlookup set'!$A$1:$R$1239,17,FALSE)=0,"",VLOOKUP('Xlookup set'!$S864,'Xlookup set'!$A$1:$R$1239,17,FALSE)),"")</f>
        <v/>
      </c>
      <c r="Q825" t="str">
        <f>IFERROR(IF(VLOOKUP('Xlookup set'!$S864,'Xlookup set'!$A$1:$R$1239,18,FALSE)=0,"",VLOOKUP('Xlookup set'!$S864,'Xlookup set'!$A$1:$R$1239,18,FALSE)),"")</f>
        <v/>
      </c>
    </row>
    <row r="826" spans="1:17">
      <c r="A826" t="str">
        <f>IFERROR(VLOOKUP('Xlookup set'!$S826,'Xlookup set'!$A$1:$R$1239,2,FALSE),"")</f>
        <v/>
      </c>
      <c r="B826" t="str">
        <f>IF(I826&lt;&gt;"",ドッグキャリー!$I$2,"")</f>
        <v/>
      </c>
      <c r="C826" t="str">
        <f t="shared" si="26"/>
        <v/>
      </c>
      <c r="D826" t="str">
        <f t="shared" si="27"/>
        <v/>
      </c>
      <c r="H826" s="74" t="str">
        <f>IFERROR(IF(VLOOKUP('Xlookup set'!$S826,'Xlookup set'!$A$1:$R$1239,9,FALSE)=0,"",VLOOKUP('Xlookup set'!$S826,'Xlookup set'!$A$1:$R$1239,9,FALSE)),"")</f>
        <v/>
      </c>
      <c r="I826" t="str">
        <f>IFERROR(IF(VLOOKUP('Xlookup set'!$S826,'Xlookup set'!$A$1:$R$1239,10,FALSE)=0,"",VLOOKUP('Xlookup set'!$S826,'Xlookup set'!$A$1:$R$1239,10,FALSE)),"")</f>
        <v/>
      </c>
      <c r="J826" t="str">
        <f>IFERROR(IF(VLOOKUP('Xlookup set'!$S865,'Xlookup set'!$A$1:$R$1239,11,FALSE)=0,"",VLOOKUP('Xlookup set'!$S865,'Xlookup set'!$A$1:$R$1239,11,FALSE)),"")</f>
        <v/>
      </c>
      <c r="K826" t="str">
        <f>IFERROR(IF(VLOOKUP('Xlookup set'!$S865,'Xlookup set'!$A$1:$R$1239,12,FALSE)=0,"",VLOOKUP('Xlookup set'!$S865,'Xlookup set'!$A$1:$R$1239,12,FALSE)),"")</f>
        <v/>
      </c>
      <c r="L826" t="str">
        <f>IFERROR(IF(VLOOKUP('Xlookup set'!$S865,'Xlookup set'!$A$1:$R$1239,13,FALSE)=0,"",VLOOKUP('Xlookup set'!$S865,'Xlookup set'!$A$1:$R$1239,13,FALSE)),"")</f>
        <v/>
      </c>
      <c r="M826" t="str">
        <f>IFERROR(IF(VLOOKUP('Xlookup set'!$S865,'Xlookup set'!$A$1:$R$1239,14,FALSE)=0,"",VLOOKUP('Xlookup set'!$S865,'Xlookup set'!$A$1:$R$1239,14,FALSE)),"")</f>
        <v/>
      </c>
      <c r="N826" t="str">
        <f>IFERROR(IF(VLOOKUP('Xlookup set'!$S865,'Xlookup set'!$A$1:$R$1239,15,FALSE)=0,"",VLOOKUP('Xlookup set'!$S865,'Xlookup set'!$A$1:$R$1239,15,FALSE)),"")</f>
        <v/>
      </c>
      <c r="O826" t="str">
        <f>IFERROR(IF(VLOOKUP('Xlookup set'!$S865,'Xlookup set'!$A$1:$R$1239,16,FALSE)=0,"",VLOOKUP('Xlookup set'!$S865,'Xlookup set'!$A$1:$R$1239,16,FALSE)),"")</f>
        <v/>
      </c>
      <c r="P826" t="str">
        <f t="array" aca="1" ref="P826" ca="1">IFERROR(Y2IF(VLOOKUP('Xlookup set'!$S865,'Xlookup set'!$A$1:$R$1239,17,FALSE)=0,"",VLOOKUP('Xlookup set'!$S865,'Xlookup set'!$A$1:$R$1239,17,FALSE)),"")</f>
        <v/>
      </c>
      <c r="Q826" t="str">
        <f>IFERROR(IF(VLOOKUP('Xlookup set'!$S865,'Xlookup set'!$A$1:$R$1239,18,FALSE)=0,"",VLOOKUP('Xlookup set'!$S865,'Xlookup set'!$A$1:$R$1239,18,FALSE)),"")</f>
        <v/>
      </c>
    </row>
    <row r="827" spans="1:17">
      <c r="A827" t="str">
        <f>IFERROR(VLOOKUP('Xlookup set'!$S827,'Xlookup set'!$A$1:$R$1239,2,FALSE),"")</f>
        <v/>
      </c>
      <c r="B827" t="str">
        <f>IF(I827&lt;&gt;"",ドッグキャリー!$I$2,"")</f>
        <v/>
      </c>
      <c r="C827" t="str">
        <f t="shared" si="26"/>
        <v/>
      </c>
      <c r="D827" t="str">
        <f t="shared" si="27"/>
        <v/>
      </c>
      <c r="H827" s="74" t="str">
        <f>IFERROR(IF(VLOOKUP('Xlookup set'!$S827,'Xlookup set'!$A$1:$R$1239,9,FALSE)=0,"",VLOOKUP('Xlookup set'!$S827,'Xlookup set'!$A$1:$R$1239,9,FALSE)),"")</f>
        <v/>
      </c>
      <c r="I827" t="str">
        <f>IFERROR(IF(VLOOKUP('Xlookup set'!$S827,'Xlookup set'!$A$1:$R$1239,10,FALSE)=0,"",VLOOKUP('Xlookup set'!$S827,'Xlookup set'!$A$1:$R$1239,10,FALSE)),"")</f>
        <v/>
      </c>
      <c r="J827" t="str">
        <f>IFERROR(IF(VLOOKUP('Xlookup set'!$S866,'Xlookup set'!$A$1:$R$1239,11,FALSE)=0,"",VLOOKUP('Xlookup set'!$S866,'Xlookup set'!$A$1:$R$1239,11,FALSE)),"")</f>
        <v/>
      </c>
      <c r="K827" t="str">
        <f>IFERROR(IF(VLOOKUP('Xlookup set'!$S866,'Xlookup set'!$A$1:$R$1239,12,FALSE)=0,"",VLOOKUP('Xlookup set'!$S866,'Xlookup set'!$A$1:$R$1239,12,FALSE)),"")</f>
        <v/>
      </c>
      <c r="L827" t="str">
        <f>IFERROR(IF(VLOOKUP('Xlookup set'!$S866,'Xlookup set'!$A$1:$R$1239,13,FALSE)=0,"",VLOOKUP('Xlookup set'!$S866,'Xlookup set'!$A$1:$R$1239,13,FALSE)),"")</f>
        <v/>
      </c>
      <c r="M827" t="str">
        <f>IFERROR(IF(VLOOKUP('Xlookup set'!$S866,'Xlookup set'!$A$1:$R$1239,14,FALSE)=0,"",VLOOKUP('Xlookup set'!$S866,'Xlookup set'!$A$1:$R$1239,14,FALSE)),"")</f>
        <v/>
      </c>
      <c r="N827" t="str">
        <f>IFERROR(IF(VLOOKUP('Xlookup set'!$S866,'Xlookup set'!$A$1:$R$1239,15,FALSE)=0,"",VLOOKUP('Xlookup set'!$S866,'Xlookup set'!$A$1:$R$1239,15,FALSE)),"")</f>
        <v/>
      </c>
      <c r="O827" t="str">
        <f>IFERROR(IF(VLOOKUP('Xlookup set'!$S866,'Xlookup set'!$A$1:$R$1239,16,FALSE)=0,"",VLOOKUP('Xlookup set'!$S866,'Xlookup set'!$A$1:$R$1239,16,FALSE)),"")</f>
        <v/>
      </c>
      <c r="P827" t="str">
        <f t="array" aca="1" ref="P827" ca="1">IFERROR(Y2IF(VLOOKUP('Xlookup set'!$S866,'Xlookup set'!$A$1:$R$1239,17,FALSE)=0,"",VLOOKUP('Xlookup set'!$S866,'Xlookup set'!$A$1:$R$1239,17,FALSE)),"")</f>
        <v/>
      </c>
      <c r="Q827" t="str">
        <f>IFERROR(IF(VLOOKUP('Xlookup set'!$S866,'Xlookup set'!$A$1:$R$1239,18,FALSE)=0,"",VLOOKUP('Xlookup set'!$S866,'Xlookup set'!$A$1:$R$1239,18,FALSE)),"")</f>
        <v/>
      </c>
    </row>
    <row r="828" spans="1:17">
      <c r="A828" t="str">
        <f>IFERROR(VLOOKUP('Xlookup set'!$S828,'Xlookup set'!$A$1:$R$1239,2,FALSE),"")</f>
        <v/>
      </c>
      <c r="B828" t="str">
        <f>IF(I828&lt;&gt;"",ドッグキャリー!$I$2,"")</f>
        <v/>
      </c>
      <c r="C828" t="str">
        <f t="shared" si="26"/>
        <v/>
      </c>
      <c r="D828" t="str">
        <f t="shared" si="27"/>
        <v/>
      </c>
      <c r="H828" s="74" t="str">
        <f>IFERROR(IF(VLOOKUP('Xlookup set'!$S828,'Xlookup set'!$A$1:$R$1239,9,FALSE)=0,"",VLOOKUP('Xlookup set'!$S828,'Xlookup set'!$A$1:$R$1239,9,FALSE)),"")</f>
        <v/>
      </c>
      <c r="I828" t="str">
        <f>IFERROR(IF(VLOOKUP('Xlookup set'!$S828,'Xlookup set'!$A$1:$R$1239,10,FALSE)=0,"",VLOOKUP('Xlookup set'!$S828,'Xlookup set'!$A$1:$R$1239,10,FALSE)),"")</f>
        <v/>
      </c>
      <c r="J828" t="str">
        <f>IFERROR(IF(VLOOKUP('Xlookup set'!$S867,'Xlookup set'!$A$1:$R$1239,11,FALSE)=0,"",VLOOKUP('Xlookup set'!$S867,'Xlookup set'!$A$1:$R$1239,11,FALSE)),"")</f>
        <v/>
      </c>
      <c r="K828" t="str">
        <f>IFERROR(IF(VLOOKUP('Xlookup set'!$S867,'Xlookup set'!$A$1:$R$1239,12,FALSE)=0,"",VLOOKUP('Xlookup set'!$S867,'Xlookup set'!$A$1:$R$1239,12,FALSE)),"")</f>
        <v/>
      </c>
      <c r="L828" t="str">
        <f>IFERROR(IF(VLOOKUP('Xlookup set'!$S867,'Xlookup set'!$A$1:$R$1239,13,FALSE)=0,"",VLOOKUP('Xlookup set'!$S867,'Xlookup set'!$A$1:$R$1239,13,FALSE)),"")</f>
        <v/>
      </c>
      <c r="M828" t="str">
        <f>IFERROR(IF(VLOOKUP('Xlookup set'!$S867,'Xlookup set'!$A$1:$R$1239,14,FALSE)=0,"",VLOOKUP('Xlookup set'!$S867,'Xlookup set'!$A$1:$R$1239,14,FALSE)),"")</f>
        <v/>
      </c>
      <c r="N828" t="str">
        <f>IFERROR(IF(VLOOKUP('Xlookup set'!$S867,'Xlookup set'!$A$1:$R$1239,15,FALSE)=0,"",VLOOKUP('Xlookup set'!$S867,'Xlookup set'!$A$1:$R$1239,15,FALSE)),"")</f>
        <v/>
      </c>
      <c r="O828" t="str">
        <f>IFERROR(IF(VLOOKUP('Xlookup set'!$S867,'Xlookup set'!$A$1:$R$1239,16,FALSE)=0,"",VLOOKUP('Xlookup set'!$S867,'Xlookup set'!$A$1:$R$1239,16,FALSE)),"")</f>
        <v/>
      </c>
      <c r="P828" t="str">
        <f t="array" aca="1" ref="P828" ca="1">IFERROR(Y2IF(VLOOKUP('Xlookup set'!$S867,'Xlookup set'!$A$1:$R$1239,17,FALSE)=0,"",VLOOKUP('Xlookup set'!$S867,'Xlookup set'!$A$1:$R$1239,17,FALSE)),"")</f>
        <v/>
      </c>
      <c r="Q828" t="str">
        <f>IFERROR(IF(VLOOKUP('Xlookup set'!$S867,'Xlookup set'!$A$1:$R$1239,18,FALSE)=0,"",VLOOKUP('Xlookup set'!$S867,'Xlookup set'!$A$1:$R$1239,18,FALSE)),"")</f>
        <v/>
      </c>
    </row>
    <row r="829" spans="1:17">
      <c r="A829" t="str">
        <f>IFERROR(VLOOKUP('Xlookup set'!$S829,'Xlookup set'!$A$1:$R$1239,2,FALSE),"")</f>
        <v/>
      </c>
      <c r="B829" t="str">
        <f>IF(I829&lt;&gt;"",ドッグキャリー!$I$2,"")</f>
        <v/>
      </c>
      <c r="C829" t="str">
        <f t="shared" si="26"/>
        <v/>
      </c>
      <c r="D829" t="str">
        <f t="shared" si="27"/>
        <v/>
      </c>
      <c r="H829" s="74" t="str">
        <f>IFERROR(IF(VLOOKUP('Xlookup set'!$S829,'Xlookup set'!$A$1:$R$1239,9,FALSE)=0,"",VLOOKUP('Xlookup set'!$S829,'Xlookup set'!$A$1:$R$1239,9,FALSE)),"")</f>
        <v/>
      </c>
      <c r="I829" t="str">
        <f>IFERROR(IF(VLOOKUP('Xlookup set'!$S829,'Xlookup set'!$A$1:$R$1239,10,FALSE)=0,"",VLOOKUP('Xlookup set'!$S829,'Xlookup set'!$A$1:$R$1239,10,FALSE)),"")</f>
        <v/>
      </c>
      <c r="J829" t="str">
        <f>IFERROR(IF(VLOOKUP('Xlookup set'!$S868,'Xlookup set'!$A$1:$R$1239,11,FALSE)=0,"",VLOOKUP('Xlookup set'!$S868,'Xlookup set'!$A$1:$R$1239,11,FALSE)),"")</f>
        <v/>
      </c>
      <c r="K829" t="str">
        <f>IFERROR(IF(VLOOKUP('Xlookup set'!$S868,'Xlookup set'!$A$1:$R$1239,12,FALSE)=0,"",VLOOKUP('Xlookup set'!$S868,'Xlookup set'!$A$1:$R$1239,12,FALSE)),"")</f>
        <v/>
      </c>
      <c r="L829" t="str">
        <f>IFERROR(IF(VLOOKUP('Xlookup set'!$S868,'Xlookup set'!$A$1:$R$1239,13,FALSE)=0,"",VLOOKUP('Xlookup set'!$S868,'Xlookup set'!$A$1:$R$1239,13,FALSE)),"")</f>
        <v/>
      </c>
      <c r="M829" t="str">
        <f>IFERROR(IF(VLOOKUP('Xlookup set'!$S868,'Xlookup set'!$A$1:$R$1239,14,FALSE)=0,"",VLOOKUP('Xlookup set'!$S868,'Xlookup set'!$A$1:$R$1239,14,FALSE)),"")</f>
        <v/>
      </c>
      <c r="N829" t="str">
        <f>IFERROR(IF(VLOOKUP('Xlookup set'!$S868,'Xlookup set'!$A$1:$R$1239,15,FALSE)=0,"",VLOOKUP('Xlookup set'!$S868,'Xlookup set'!$A$1:$R$1239,15,FALSE)),"")</f>
        <v/>
      </c>
      <c r="O829" t="str">
        <f>IFERROR(IF(VLOOKUP('Xlookup set'!$S868,'Xlookup set'!$A$1:$R$1239,16,FALSE)=0,"",VLOOKUP('Xlookup set'!$S868,'Xlookup set'!$A$1:$R$1239,16,FALSE)),"")</f>
        <v/>
      </c>
      <c r="P829" t="str">
        <f t="array" aca="1" ref="P829" ca="1">IFERROR(Y2IF(VLOOKUP('Xlookup set'!$S868,'Xlookup set'!$A$1:$R$1239,17,FALSE)=0,"",VLOOKUP('Xlookup set'!$S868,'Xlookup set'!$A$1:$R$1239,17,FALSE)),"")</f>
        <v/>
      </c>
      <c r="Q829" t="str">
        <f>IFERROR(IF(VLOOKUP('Xlookup set'!$S868,'Xlookup set'!$A$1:$R$1239,18,FALSE)=0,"",VLOOKUP('Xlookup set'!$S868,'Xlookup set'!$A$1:$R$1239,18,FALSE)),"")</f>
        <v/>
      </c>
    </row>
    <row r="830" spans="1:17">
      <c r="A830" t="str">
        <f>IFERROR(VLOOKUP('Xlookup set'!$S830,'Xlookup set'!$A$1:$R$1239,2,FALSE),"")</f>
        <v/>
      </c>
      <c r="B830" t="str">
        <f>IF(I830&lt;&gt;"",ドッグキャリー!$I$2,"")</f>
        <v/>
      </c>
      <c r="C830" t="str">
        <f t="shared" si="26"/>
        <v/>
      </c>
      <c r="D830" t="str">
        <f t="shared" si="27"/>
        <v/>
      </c>
      <c r="H830" s="74" t="str">
        <f>IFERROR(IF(VLOOKUP('Xlookup set'!$S830,'Xlookup set'!$A$1:$R$1239,9,FALSE)=0,"",VLOOKUP('Xlookup set'!$S830,'Xlookup set'!$A$1:$R$1239,9,FALSE)),"")</f>
        <v/>
      </c>
      <c r="I830" t="str">
        <f>IFERROR(IF(VLOOKUP('Xlookup set'!$S830,'Xlookup set'!$A$1:$R$1239,10,FALSE)=0,"",VLOOKUP('Xlookup set'!$S830,'Xlookup set'!$A$1:$R$1239,10,FALSE)),"")</f>
        <v/>
      </c>
      <c r="J830" t="str">
        <f>IFERROR(IF(VLOOKUP('Xlookup set'!$S869,'Xlookup set'!$A$1:$R$1239,11,FALSE)=0,"",VLOOKUP('Xlookup set'!$S869,'Xlookup set'!$A$1:$R$1239,11,FALSE)),"")</f>
        <v/>
      </c>
      <c r="K830" t="str">
        <f>IFERROR(IF(VLOOKUP('Xlookup set'!$S869,'Xlookup set'!$A$1:$R$1239,12,FALSE)=0,"",VLOOKUP('Xlookup set'!$S869,'Xlookup set'!$A$1:$R$1239,12,FALSE)),"")</f>
        <v/>
      </c>
      <c r="L830" t="str">
        <f>IFERROR(IF(VLOOKUP('Xlookup set'!$S869,'Xlookup set'!$A$1:$R$1239,13,FALSE)=0,"",VLOOKUP('Xlookup set'!$S869,'Xlookup set'!$A$1:$R$1239,13,FALSE)),"")</f>
        <v/>
      </c>
      <c r="M830" t="str">
        <f>IFERROR(IF(VLOOKUP('Xlookup set'!$S869,'Xlookup set'!$A$1:$R$1239,14,FALSE)=0,"",VLOOKUP('Xlookup set'!$S869,'Xlookup set'!$A$1:$R$1239,14,FALSE)),"")</f>
        <v/>
      </c>
      <c r="N830" t="str">
        <f>IFERROR(IF(VLOOKUP('Xlookup set'!$S869,'Xlookup set'!$A$1:$R$1239,15,FALSE)=0,"",VLOOKUP('Xlookup set'!$S869,'Xlookup set'!$A$1:$R$1239,15,FALSE)),"")</f>
        <v/>
      </c>
      <c r="O830" t="str">
        <f>IFERROR(IF(VLOOKUP('Xlookup set'!$S869,'Xlookup set'!$A$1:$R$1239,16,FALSE)=0,"",VLOOKUP('Xlookup set'!$S869,'Xlookup set'!$A$1:$R$1239,16,FALSE)),"")</f>
        <v/>
      </c>
      <c r="P830" t="str">
        <f t="array" aca="1" ref="P830" ca="1">IFERROR(Y2IF(VLOOKUP('Xlookup set'!$S869,'Xlookup set'!$A$1:$R$1239,17,FALSE)=0,"",VLOOKUP('Xlookup set'!$S869,'Xlookup set'!$A$1:$R$1239,17,FALSE)),"")</f>
        <v/>
      </c>
      <c r="Q830" t="str">
        <f>IFERROR(IF(VLOOKUP('Xlookup set'!$S869,'Xlookup set'!$A$1:$R$1239,18,FALSE)=0,"",VLOOKUP('Xlookup set'!$S869,'Xlookup set'!$A$1:$R$1239,18,FALSE)),"")</f>
        <v/>
      </c>
    </row>
    <row r="831" spans="1:17">
      <c r="A831" t="str">
        <f>IFERROR(VLOOKUP('Xlookup set'!$S831,'Xlookup set'!$A$1:$R$1239,2,FALSE),"")</f>
        <v/>
      </c>
      <c r="B831" t="str">
        <f>IF(I831&lt;&gt;"",ドッグキャリー!$I$2,"")</f>
        <v/>
      </c>
      <c r="C831" t="str">
        <f t="shared" si="26"/>
        <v/>
      </c>
      <c r="D831" t="str">
        <f t="shared" si="27"/>
        <v/>
      </c>
      <c r="H831" s="74" t="str">
        <f>IFERROR(IF(VLOOKUP('Xlookup set'!$S831,'Xlookup set'!$A$1:$R$1239,9,FALSE)=0,"",VLOOKUP('Xlookup set'!$S831,'Xlookup set'!$A$1:$R$1239,9,FALSE)),"")</f>
        <v/>
      </c>
      <c r="I831" t="str">
        <f>IFERROR(IF(VLOOKUP('Xlookup set'!$S831,'Xlookup set'!$A$1:$R$1239,10,FALSE)=0,"",VLOOKUP('Xlookup set'!$S831,'Xlookup set'!$A$1:$R$1239,10,FALSE)),"")</f>
        <v/>
      </c>
      <c r="J831" t="str">
        <f>IFERROR(IF(VLOOKUP('Xlookup set'!$S870,'Xlookup set'!$A$1:$R$1239,11,FALSE)=0,"",VLOOKUP('Xlookup set'!$S870,'Xlookup set'!$A$1:$R$1239,11,FALSE)),"")</f>
        <v/>
      </c>
      <c r="K831" t="str">
        <f>IFERROR(IF(VLOOKUP('Xlookup set'!$S870,'Xlookup set'!$A$1:$R$1239,12,FALSE)=0,"",VLOOKUP('Xlookup set'!$S870,'Xlookup set'!$A$1:$R$1239,12,FALSE)),"")</f>
        <v/>
      </c>
      <c r="L831" t="str">
        <f>IFERROR(IF(VLOOKUP('Xlookup set'!$S870,'Xlookup set'!$A$1:$R$1239,13,FALSE)=0,"",VLOOKUP('Xlookup set'!$S870,'Xlookup set'!$A$1:$R$1239,13,FALSE)),"")</f>
        <v/>
      </c>
      <c r="M831" t="str">
        <f>IFERROR(IF(VLOOKUP('Xlookup set'!$S870,'Xlookup set'!$A$1:$R$1239,14,FALSE)=0,"",VLOOKUP('Xlookup set'!$S870,'Xlookup set'!$A$1:$R$1239,14,FALSE)),"")</f>
        <v/>
      </c>
      <c r="N831" t="str">
        <f>IFERROR(IF(VLOOKUP('Xlookup set'!$S870,'Xlookup set'!$A$1:$R$1239,15,FALSE)=0,"",VLOOKUP('Xlookup set'!$S870,'Xlookup set'!$A$1:$R$1239,15,FALSE)),"")</f>
        <v/>
      </c>
      <c r="O831" t="str">
        <f>IFERROR(IF(VLOOKUP('Xlookup set'!$S870,'Xlookup set'!$A$1:$R$1239,16,FALSE)=0,"",VLOOKUP('Xlookup set'!$S870,'Xlookup set'!$A$1:$R$1239,16,FALSE)),"")</f>
        <v/>
      </c>
      <c r="P831" t="str">
        <f t="array" aca="1" ref="P831" ca="1">IFERROR(Y2IF(VLOOKUP('Xlookup set'!$S870,'Xlookup set'!$A$1:$R$1239,17,FALSE)=0,"",VLOOKUP('Xlookup set'!$S870,'Xlookup set'!$A$1:$R$1239,17,FALSE)),"")</f>
        <v/>
      </c>
      <c r="Q831" t="str">
        <f>IFERROR(IF(VLOOKUP('Xlookup set'!$S870,'Xlookup set'!$A$1:$R$1239,18,FALSE)=0,"",VLOOKUP('Xlookup set'!$S870,'Xlookup set'!$A$1:$R$1239,18,FALSE)),"")</f>
        <v/>
      </c>
    </row>
    <row r="832" spans="1:17">
      <c r="A832" t="str">
        <f>IFERROR(VLOOKUP('Xlookup set'!$S832,'Xlookup set'!$A$1:$R$1239,2,FALSE),"")</f>
        <v/>
      </c>
      <c r="B832" t="str">
        <f>IF(I832&lt;&gt;"",ドッグキャリー!$I$2,"")</f>
        <v/>
      </c>
      <c r="C832" t="str">
        <f t="shared" si="26"/>
        <v/>
      </c>
      <c r="D832" t="str">
        <f t="shared" si="27"/>
        <v/>
      </c>
      <c r="H832" s="74" t="str">
        <f>IFERROR(IF(VLOOKUP('Xlookup set'!$S832,'Xlookup set'!$A$1:$R$1239,9,FALSE)=0,"",VLOOKUP('Xlookup set'!$S832,'Xlookup set'!$A$1:$R$1239,9,FALSE)),"")</f>
        <v/>
      </c>
      <c r="I832" t="str">
        <f>IFERROR(IF(VLOOKUP('Xlookup set'!$S832,'Xlookup set'!$A$1:$R$1239,10,FALSE)=0,"",VLOOKUP('Xlookup set'!$S832,'Xlookup set'!$A$1:$R$1239,10,FALSE)),"")</f>
        <v/>
      </c>
      <c r="J832" t="str">
        <f>IFERROR(IF(VLOOKUP('Xlookup set'!$S871,'Xlookup set'!$A$1:$R$1239,11,FALSE)=0,"",VLOOKUP('Xlookup set'!$S871,'Xlookup set'!$A$1:$R$1239,11,FALSE)),"")</f>
        <v/>
      </c>
      <c r="K832" t="str">
        <f>IFERROR(IF(VLOOKUP('Xlookup set'!$S871,'Xlookup set'!$A$1:$R$1239,12,FALSE)=0,"",VLOOKUP('Xlookup set'!$S871,'Xlookup set'!$A$1:$R$1239,12,FALSE)),"")</f>
        <v/>
      </c>
      <c r="L832" t="str">
        <f>IFERROR(IF(VLOOKUP('Xlookup set'!$S871,'Xlookup set'!$A$1:$R$1239,13,FALSE)=0,"",VLOOKUP('Xlookup set'!$S871,'Xlookup set'!$A$1:$R$1239,13,FALSE)),"")</f>
        <v/>
      </c>
      <c r="M832" t="str">
        <f>IFERROR(IF(VLOOKUP('Xlookup set'!$S871,'Xlookup set'!$A$1:$R$1239,14,FALSE)=0,"",VLOOKUP('Xlookup set'!$S871,'Xlookup set'!$A$1:$R$1239,14,FALSE)),"")</f>
        <v/>
      </c>
      <c r="N832" t="str">
        <f>IFERROR(IF(VLOOKUP('Xlookup set'!$S871,'Xlookup set'!$A$1:$R$1239,15,FALSE)=0,"",VLOOKUP('Xlookup set'!$S871,'Xlookup set'!$A$1:$R$1239,15,FALSE)),"")</f>
        <v/>
      </c>
      <c r="O832" t="str">
        <f>IFERROR(IF(VLOOKUP('Xlookup set'!$S871,'Xlookup set'!$A$1:$R$1239,16,FALSE)=0,"",VLOOKUP('Xlookup set'!$S871,'Xlookup set'!$A$1:$R$1239,16,FALSE)),"")</f>
        <v/>
      </c>
      <c r="P832" t="str">
        <f t="array" aca="1" ref="P832" ca="1">IFERROR(Y2IF(VLOOKUP('Xlookup set'!$S871,'Xlookup set'!$A$1:$R$1239,17,FALSE)=0,"",VLOOKUP('Xlookup set'!$S871,'Xlookup set'!$A$1:$R$1239,17,FALSE)),"")</f>
        <v/>
      </c>
      <c r="Q832" t="str">
        <f>IFERROR(IF(VLOOKUP('Xlookup set'!$S871,'Xlookup set'!$A$1:$R$1239,18,FALSE)=0,"",VLOOKUP('Xlookup set'!$S871,'Xlookup set'!$A$1:$R$1239,18,FALSE)),"")</f>
        <v/>
      </c>
    </row>
    <row r="833" spans="1:17">
      <c r="A833" t="str">
        <f>IFERROR(VLOOKUP('Xlookup set'!$S833,'Xlookup set'!$A$1:$R$1239,2,FALSE),"")</f>
        <v/>
      </c>
      <c r="B833" t="str">
        <f>IF(I833&lt;&gt;"",ドッグキャリー!$I$2,"")</f>
        <v/>
      </c>
      <c r="C833" t="str">
        <f t="shared" si="26"/>
        <v/>
      </c>
      <c r="D833" t="str">
        <f t="shared" si="27"/>
        <v/>
      </c>
      <c r="H833" s="74" t="str">
        <f>IFERROR(IF(VLOOKUP('Xlookup set'!$S833,'Xlookup set'!$A$1:$R$1239,9,FALSE)=0,"",VLOOKUP('Xlookup set'!$S833,'Xlookup set'!$A$1:$R$1239,9,FALSE)),"")</f>
        <v/>
      </c>
      <c r="I833" t="str">
        <f>IFERROR(IF(VLOOKUP('Xlookup set'!$S833,'Xlookup set'!$A$1:$R$1239,10,FALSE)=0,"",VLOOKUP('Xlookup set'!$S833,'Xlookup set'!$A$1:$R$1239,10,FALSE)),"")</f>
        <v/>
      </c>
      <c r="J833" t="str">
        <f>IFERROR(IF(VLOOKUP('Xlookup set'!$S872,'Xlookup set'!$A$1:$R$1239,11,FALSE)=0,"",VLOOKUP('Xlookup set'!$S872,'Xlookup set'!$A$1:$R$1239,11,FALSE)),"")</f>
        <v/>
      </c>
      <c r="K833" t="str">
        <f>IFERROR(IF(VLOOKUP('Xlookup set'!$S872,'Xlookup set'!$A$1:$R$1239,12,FALSE)=0,"",VLOOKUP('Xlookup set'!$S872,'Xlookup set'!$A$1:$R$1239,12,FALSE)),"")</f>
        <v/>
      </c>
      <c r="L833" t="str">
        <f>IFERROR(IF(VLOOKUP('Xlookup set'!$S872,'Xlookup set'!$A$1:$R$1239,13,FALSE)=0,"",VLOOKUP('Xlookup set'!$S872,'Xlookup set'!$A$1:$R$1239,13,FALSE)),"")</f>
        <v/>
      </c>
      <c r="M833" t="str">
        <f>IFERROR(IF(VLOOKUP('Xlookup set'!$S872,'Xlookup set'!$A$1:$R$1239,14,FALSE)=0,"",VLOOKUP('Xlookup set'!$S872,'Xlookup set'!$A$1:$R$1239,14,FALSE)),"")</f>
        <v/>
      </c>
      <c r="N833" t="str">
        <f>IFERROR(IF(VLOOKUP('Xlookup set'!$S872,'Xlookup set'!$A$1:$R$1239,15,FALSE)=0,"",VLOOKUP('Xlookup set'!$S872,'Xlookup set'!$A$1:$R$1239,15,FALSE)),"")</f>
        <v/>
      </c>
      <c r="O833" t="str">
        <f>IFERROR(IF(VLOOKUP('Xlookup set'!$S872,'Xlookup set'!$A$1:$R$1239,16,FALSE)=0,"",VLOOKUP('Xlookup set'!$S872,'Xlookup set'!$A$1:$R$1239,16,FALSE)),"")</f>
        <v/>
      </c>
      <c r="P833" t="str">
        <f t="array" aca="1" ref="P833" ca="1">IFERROR(Y2IF(VLOOKUP('Xlookup set'!$S872,'Xlookup set'!$A$1:$R$1239,17,FALSE)=0,"",VLOOKUP('Xlookup set'!$S872,'Xlookup set'!$A$1:$R$1239,17,FALSE)),"")</f>
        <v/>
      </c>
      <c r="Q833" t="str">
        <f>IFERROR(IF(VLOOKUP('Xlookup set'!$S872,'Xlookup set'!$A$1:$R$1239,18,FALSE)=0,"",VLOOKUP('Xlookup set'!$S872,'Xlookup set'!$A$1:$R$1239,18,FALSE)),"")</f>
        <v/>
      </c>
    </row>
    <row r="834" spans="1:17">
      <c r="A834" t="str">
        <f>IFERROR(VLOOKUP('Xlookup set'!$S834,'Xlookup set'!$A$1:$R$1239,2,FALSE),"")</f>
        <v/>
      </c>
      <c r="B834" t="str">
        <f>IF(I834&lt;&gt;"",ドッグキャリー!$I$2,"")</f>
        <v/>
      </c>
      <c r="C834" t="str">
        <f t="shared" si="26"/>
        <v/>
      </c>
      <c r="D834" t="str">
        <f t="shared" si="27"/>
        <v/>
      </c>
      <c r="H834" s="74" t="str">
        <f>IFERROR(IF(VLOOKUP('Xlookup set'!$S834,'Xlookup set'!$A$1:$R$1239,9,FALSE)=0,"",VLOOKUP('Xlookup set'!$S834,'Xlookup set'!$A$1:$R$1239,9,FALSE)),"")</f>
        <v/>
      </c>
      <c r="I834" t="str">
        <f>IFERROR(IF(VLOOKUP('Xlookup set'!$S834,'Xlookup set'!$A$1:$R$1239,10,FALSE)=0,"",VLOOKUP('Xlookup set'!$S834,'Xlookup set'!$A$1:$R$1239,10,FALSE)),"")</f>
        <v/>
      </c>
      <c r="J834" t="str">
        <f>IFERROR(IF(VLOOKUP('Xlookup set'!$S873,'Xlookup set'!$A$1:$R$1239,11,FALSE)=0,"",VLOOKUP('Xlookup set'!$S873,'Xlookup set'!$A$1:$R$1239,11,FALSE)),"")</f>
        <v/>
      </c>
      <c r="K834" t="str">
        <f>IFERROR(IF(VLOOKUP('Xlookup set'!$S873,'Xlookup set'!$A$1:$R$1239,12,FALSE)=0,"",VLOOKUP('Xlookup set'!$S873,'Xlookup set'!$A$1:$R$1239,12,FALSE)),"")</f>
        <v/>
      </c>
      <c r="L834" t="str">
        <f>IFERROR(IF(VLOOKUP('Xlookup set'!$S873,'Xlookup set'!$A$1:$R$1239,13,FALSE)=0,"",VLOOKUP('Xlookup set'!$S873,'Xlookup set'!$A$1:$R$1239,13,FALSE)),"")</f>
        <v/>
      </c>
      <c r="M834" t="str">
        <f>IFERROR(IF(VLOOKUP('Xlookup set'!$S873,'Xlookup set'!$A$1:$R$1239,14,FALSE)=0,"",VLOOKUP('Xlookup set'!$S873,'Xlookup set'!$A$1:$R$1239,14,FALSE)),"")</f>
        <v/>
      </c>
      <c r="N834" t="str">
        <f>IFERROR(IF(VLOOKUP('Xlookup set'!$S873,'Xlookup set'!$A$1:$R$1239,15,FALSE)=0,"",VLOOKUP('Xlookup set'!$S873,'Xlookup set'!$A$1:$R$1239,15,FALSE)),"")</f>
        <v/>
      </c>
      <c r="O834" t="str">
        <f>IFERROR(IF(VLOOKUP('Xlookup set'!$S873,'Xlookup set'!$A$1:$R$1239,16,FALSE)=0,"",VLOOKUP('Xlookup set'!$S873,'Xlookup set'!$A$1:$R$1239,16,FALSE)),"")</f>
        <v/>
      </c>
      <c r="P834" t="str">
        <f t="array" aca="1" ref="P834" ca="1">IFERROR(Y2IF(VLOOKUP('Xlookup set'!$S873,'Xlookup set'!$A$1:$R$1239,17,FALSE)=0,"",VLOOKUP('Xlookup set'!$S873,'Xlookup set'!$A$1:$R$1239,17,FALSE)),"")</f>
        <v/>
      </c>
      <c r="Q834" t="str">
        <f>IFERROR(IF(VLOOKUP('Xlookup set'!$S873,'Xlookup set'!$A$1:$R$1239,18,FALSE)=0,"",VLOOKUP('Xlookup set'!$S873,'Xlookup set'!$A$1:$R$1239,18,FALSE)),"")</f>
        <v/>
      </c>
    </row>
    <row r="835" spans="1:17">
      <c r="A835" t="str">
        <f>IFERROR(VLOOKUP('Xlookup set'!$S835,'Xlookup set'!$A$1:$R$1239,2,FALSE),"")</f>
        <v/>
      </c>
      <c r="B835" t="str">
        <f>IF(I835&lt;&gt;"",ドッグキャリー!$I$2,"")</f>
        <v/>
      </c>
      <c r="C835" t="str">
        <f t="shared" ref="C835:C898" si="28">IF(I835&lt;&gt;"",1,"")</f>
        <v/>
      </c>
      <c r="D835" t="str">
        <f t="shared" ref="D835:D898" si="29">IF(I835&lt;&gt;"",1,"")</f>
        <v/>
      </c>
      <c r="H835" s="74" t="str">
        <f>IFERROR(IF(VLOOKUP('Xlookup set'!$S835,'Xlookup set'!$A$1:$R$1239,9,FALSE)=0,"",VLOOKUP('Xlookup set'!$S835,'Xlookup set'!$A$1:$R$1239,9,FALSE)),"")</f>
        <v/>
      </c>
      <c r="I835" t="str">
        <f>IFERROR(IF(VLOOKUP('Xlookup set'!$S835,'Xlookup set'!$A$1:$R$1239,10,FALSE)=0,"",VLOOKUP('Xlookup set'!$S835,'Xlookup set'!$A$1:$R$1239,10,FALSE)),"")</f>
        <v/>
      </c>
      <c r="J835" t="str">
        <f>IFERROR(IF(VLOOKUP('Xlookup set'!$S874,'Xlookup set'!$A$1:$R$1239,11,FALSE)=0,"",VLOOKUP('Xlookup set'!$S874,'Xlookup set'!$A$1:$R$1239,11,FALSE)),"")</f>
        <v/>
      </c>
      <c r="K835" t="str">
        <f>IFERROR(IF(VLOOKUP('Xlookup set'!$S874,'Xlookup set'!$A$1:$R$1239,12,FALSE)=0,"",VLOOKUP('Xlookup set'!$S874,'Xlookup set'!$A$1:$R$1239,12,FALSE)),"")</f>
        <v/>
      </c>
      <c r="L835" t="str">
        <f>IFERROR(IF(VLOOKUP('Xlookup set'!$S874,'Xlookup set'!$A$1:$R$1239,13,FALSE)=0,"",VLOOKUP('Xlookup set'!$S874,'Xlookup set'!$A$1:$R$1239,13,FALSE)),"")</f>
        <v/>
      </c>
      <c r="M835" t="str">
        <f>IFERROR(IF(VLOOKUP('Xlookup set'!$S874,'Xlookup set'!$A$1:$R$1239,14,FALSE)=0,"",VLOOKUP('Xlookup set'!$S874,'Xlookup set'!$A$1:$R$1239,14,FALSE)),"")</f>
        <v/>
      </c>
      <c r="N835" t="str">
        <f>IFERROR(IF(VLOOKUP('Xlookup set'!$S874,'Xlookup set'!$A$1:$R$1239,15,FALSE)=0,"",VLOOKUP('Xlookup set'!$S874,'Xlookup set'!$A$1:$R$1239,15,FALSE)),"")</f>
        <v/>
      </c>
      <c r="O835" t="str">
        <f>IFERROR(IF(VLOOKUP('Xlookup set'!$S874,'Xlookup set'!$A$1:$R$1239,16,FALSE)=0,"",VLOOKUP('Xlookup set'!$S874,'Xlookup set'!$A$1:$R$1239,16,FALSE)),"")</f>
        <v/>
      </c>
      <c r="P835" t="str">
        <f t="array" aca="1" ref="P835" ca="1">IFERROR(Y2IF(VLOOKUP('Xlookup set'!$S874,'Xlookup set'!$A$1:$R$1239,17,FALSE)=0,"",VLOOKUP('Xlookup set'!$S874,'Xlookup set'!$A$1:$R$1239,17,FALSE)),"")</f>
        <v/>
      </c>
      <c r="Q835" t="str">
        <f>IFERROR(IF(VLOOKUP('Xlookup set'!$S874,'Xlookup set'!$A$1:$R$1239,18,FALSE)=0,"",VLOOKUP('Xlookup set'!$S874,'Xlookup set'!$A$1:$R$1239,18,FALSE)),"")</f>
        <v/>
      </c>
    </row>
    <row r="836" spans="1:17">
      <c r="A836" t="str">
        <f>IFERROR(VLOOKUP('Xlookup set'!$S836,'Xlookup set'!$A$1:$R$1239,2,FALSE),"")</f>
        <v/>
      </c>
      <c r="B836" t="str">
        <f>IF(I836&lt;&gt;"",ドッグキャリー!$I$2,"")</f>
        <v/>
      </c>
      <c r="C836" t="str">
        <f t="shared" si="28"/>
        <v/>
      </c>
      <c r="D836" t="str">
        <f t="shared" si="29"/>
        <v/>
      </c>
      <c r="H836" s="74" t="str">
        <f>IFERROR(IF(VLOOKUP('Xlookup set'!$S836,'Xlookup set'!$A$1:$R$1239,9,FALSE)=0,"",VLOOKUP('Xlookup set'!$S836,'Xlookup set'!$A$1:$R$1239,9,FALSE)),"")</f>
        <v/>
      </c>
      <c r="I836" t="str">
        <f>IFERROR(IF(VLOOKUP('Xlookup set'!$S836,'Xlookup set'!$A$1:$R$1239,10,FALSE)=0,"",VLOOKUP('Xlookup set'!$S836,'Xlookup set'!$A$1:$R$1239,10,FALSE)),"")</f>
        <v/>
      </c>
      <c r="J836" t="str">
        <f>IFERROR(IF(VLOOKUP('Xlookup set'!$S875,'Xlookup set'!$A$1:$R$1239,11,FALSE)=0,"",VLOOKUP('Xlookup set'!$S875,'Xlookup set'!$A$1:$R$1239,11,FALSE)),"")</f>
        <v/>
      </c>
      <c r="K836" t="str">
        <f>IFERROR(IF(VLOOKUP('Xlookup set'!$S875,'Xlookup set'!$A$1:$R$1239,12,FALSE)=0,"",VLOOKUP('Xlookup set'!$S875,'Xlookup set'!$A$1:$R$1239,12,FALSE)),"")</f>
        <v/>
      </c>
      <c r="L836" t="str">
        <f>IFERROR(IF(VLOOKUP('Xlookup set'!$S875,'Xlookup set'!$A$1:$R$1239,13,FALSE)=0,"",VLOOKUP('Xlookup set'!$S875,'Xlookup set'!$A$1:$R$1239,13,FALSE)),"")</f>
        <v/>
      </c>
      <c r="M836" t="str">
        <f>IFERROR(IF(VLOOKUP('Xlookup set'!$S875,'Xlookup set'!$A$1:$R$1239,14,FALSE)=0,"",VLOOKUP('Xlookup set'!$S875,'Xlookup set'!$A$1:$R$1239,14,FALSE)),"")</f>
        <v/>
      </c>
      <c r="N836" t="str">
        <f>IFERROR(IF(VLOOKUP('Xlookup set'!$S875,'Xlookup set'!$A$1:$R$1239,15,FALSE)=0,"",VLOOKUP('Xlookup set'!$S875,'Xlookup set'!$A$1:$R$1239,15,FALSE)),"")</f>
        <v/>
      </c>
      <c r="O836" t="str">
        <f>IFERROR(IF(VLOOKUP('Xlookup set'!$S875,'Xlookup set'!$A$1:$R$1239,16,FALSE)=0,"",VLOOKUP('Xlookup set'!$S875,'Xlookup set'!$A$1:$R$1239,16,FALSE)),"")</f>
        <v/>
      </c>
      <c r="P836" t="str">
        <f t="array" aca="1" ref="P836" ca="1">IFERROR(Y2IF(VLOOKUP('Xlookup set'!$S875,'Xlookup set'!$A$1:$R$1239,17,FALSE)=0,"",VLOOKUP('Xlookup set'!$S875,'Xlookup set'!$A$1:$R$1239,17,FALSE)),"")</f>
        <v/>
      </c>
      <c r="Q836" t="str">
        <f>IFERROR(IF(VLOOKUP('Xlookup set'!$S875,'Xlookup set'!$A$1:$R$1239,18,FALSE)=0,"",VLOOKUP('Xlookup set'!$S875,'Xlookup set'!$A$1:$R$1239,18,FALSE)),"")</f>
        <v/>
      </c>
    </row>
    <row r="837" spans="1:17">
      <c r="A837" t="str">
        <f>IFERROR(VLOOKUP('Xlookup set'!$S837,'Xlookup set'!$A$1:$R$1239,2,FALSE),"")</f>
        <v/>
      </c>
      <c r="B837" t="str">
        <f>IF(I837&lt;&gt;"",ドッグキャリー!$I$2,"")</f>
        <v/>
      </c>
      <c r="C837" t="str">
        <f t="shared" si="28"/>
        <v/>
      </c>
      <c r="D837" t="str">
        <f t="shared" si="29"/>
        <v/>
      </c>
      <c r="H837" s="74" t="str">
        <f>IFERROR(IF(VLOOKUP('Xlookup set'!$S837,'Xlookup set'!$A$1:$R$1239,9,FALSE)=0,"",VLOOKUP('Xlookup set'!$S837,'Xlookup set'!$A$1:$R$1239,9,FALSE)),"")</f>
        <v/>
      </c>
      <c r="I837" t="str">
        <f>IFERROR(IF(VLOOKUP('Xlookup set'!$S837,'Xlookup set'!$A$1:$R$1239,10,FALSE)=0,"",VLOOKUP('Xlookup set'!$S837,'Xlookup set'!$A$1:$R$1239,10,FALSE)),"")</f>
        <v/>
      </c>
      <c r="J837" t="str">
        <f>IFERROR(IF(VLOOKUP('Xlookup set'!$S876,'Xlookup set'!$A$1:$R$1239,11,FALSE)=0,"",VLOOKUP('Xlookup set'!$S876,'Xlookup set'!$A$1:$R$1239,11,FALSE)),"")</f>
        <v/>
      </c>
      <c r="K837" t="str">
        <f>IFERROR(IF(VLOOKUP('Xlookup set'!$S876,'Xlookup set'!$A$1:$R$1239,12,FALSE)=0,"",VLOOKUP('Xlookup set'!$S876,'Xlookup set'!$A$1:$R$1239,12,FALSE)),"")</f>
        <v/>
      </c>
      <c r="L837" t="str">
        <f>IFERROR(IF(VLOOKUP('Xlookup set'!$S876,'Xlookup set'!$A$1:$R$1239,13,FALSE)=0,"",VLOOKUP('Xlookup set'!$S876,'Xlookup set'!$A$1:$R$1239,13,FALSE)),"")</f>
        <v/>
      </c>
      <c r="M837" t="str">
        <f>IFERROR(IF(VLOOKUP('Xlookup set'!$S876,'Xlookup set'!$A$1:$R$1239,14,FALSE)=0,"",VLOOKUP('Xlookup set'!$S876,'Xlookup set'!$A$1:$R$1239,14,FALSE)),"")</f>
        <v/>
      </c>
      <c r="N837" t="str">
        <f>IFERROR(IF(VLOOKUP('Xlookup set'!$S876,'Xlookup set'!$A$1:$R$1239,15,FALSE)=0,"",VLOOKUP('Xlookup set'!$S876,'Xlookup set'!$A$1:$R$1239,15,FALSE)),"")</f>
        <v/>
      </c>
      <c r="O837" t="str">
        <f>IFERROR(IF(VLOOKUP('Xlookup set'!$S876,'Xlookup set'!$A$1:$R$1239,16,FALSE)=0,"",VLOOKUP('Xlookup set'!$S876,'Xlookup set'!$A$1:$R$1239,16,FALSE)),"")</f>
        <v/>
      </c>
      <c r="P837" t="str">
        <f t="array" aca="1" ref="P837" ca="1">IFERROR(Y2IF(VLOOKUP('Xlookup set'!$S876,'Xlookup set'!$A$1:$R$1239,17,FALSE)=0,"",VLOOKUP('Xlookup set'!$S876,'Xlookup set'!$A$1:$R$1239,17,FALSE)),"")</f>
        <v/>
      </c>
      <c r="Q837" t="str">
        <f>IFERROR(IF(VLOOKUP('Xlookup set'!$S876,'Xlookup set'!$A$1:$R$1239,18,FALSE)=0,"",VLOOKUP('Xlookup set'!$S876,'Xlookup set'!$A$1:$R$1239,18,FALSE)),"")</f>
        <v/>
      </c>
    </row>
    <row r="838" spans="1:17">
      <c r="A838" t="str">
        <f>IFERROR(VLOOKUP('Xlookup set'!$S838,'Xlookup set'!$A$1:$R$1239,2,FALSE),"")</f>
        <v/>
      </c>
      <c r="B838" t="str">
        <f>IF(I838&lt;&gt;"",ドッグキャリー!$I$2,"")</f>
        <v/>
      </c>
      <c r="C838" t="str">
        <f t="shared" si="28"/>
        <v/>
      </c>
      <c r="D838" t="str">
        <f t="shared" si="29"/>
        <v/>
      </c>
      <c r="H838" s="74" t="str">
        <f>IFERROR(IF(VLOOKUP('Xlookup set'!$S838,'Xlookup set'!$A$1:$R$1239,9,FALSE)=0,"",VLOOKUP('Xlookup set'!$S838,'Xlookup set'!$A$1:$R$1239,9,FALSE)),"")</f>
        <v/>
      </c>
      <c r="I838" t="str">
        <f>IFERROR(IF(VLOOKUP('Xlookup set'!$S838,'Xlookup set'!$A$1:$R$1239,10,FALSE)=0,"",VLOOKUP('Xlookup set'!$S838,'Xlookup set'!$A$1:$R$1239,10,FALSE)),"")</f>
        <v/>
      </c>
      <c r="J838" t="str">
        <f>IFERROR(IF(VLOOKUP('Xlookup set'!$S877,'Xlookup set'!$A$1:$R$1239,11,FALSE)=0,"",VLOOKUP('Xlookup set'!$S877,'Xlookup set'!$A$1:$R$1239,11,FALSE)),"")</f>
        <v/>
      </c>
      <c r="K838" t="str">
        <f>IFERROR(IF(VLOOKUP('Xlookup set'!$S877,'Xlookup set'!$A$1:$R$1239,12,FALSE)=0,"",VLOOKUP('Xlookup set'!$S877,'Xlookup set'!$A$1:$R$1239,12,FALSE)),"")</f>
        <v/>
      </c>
      <c r="L838" t="str">
        <f>IFERROR(IF(VLOOKUP('Xlookup set'!$S877,'Xlookup set'!$A$1:$R$1239,13,FALSE)=0,"",VLOOKUP('Xlookup set'!$S877,'Xlookup set'!$A$1:$R$1239,13,FALSE)),"")</f>
        <v/>
      </c>
      <c r="M838" t="str">
        <f>IFERROR(IF(VLOOKUP('Xlookup set'!$S877,'Xlookup set'!$A$1:$R$1239,14,FALSE)=0,"",VLOOKUP('Xlookup set'!$S877,'Xlookup set'!$A$1:$R$1239,14,FALSE)),"")</f>
        <v/>
      </c>
      <c r="N838" t="str">
        <f>IFERROR(IF(VLOOKUP('Xlookup set'!$S877,'Xlookup set'!$A$1:$R$1239,15,FALSE)=0,"",VLOOKUP('Xlookup set'!$S877,'Xlookup set'!$A$1:$R$1239,15,FALSE)),"")</f>
        <v/>
      </c>
      <c r="O838" t="str">
        <f>IFERROR(IF(VLOOKUP('Xlookup set'!$S877,'Xlookup set'!$A$1:$R$1239,16,FALSE)=0,"",VLOOKUP('Xlookup set'!$S877,'Xlookup set'!$A$1:$R$1239,16,FALSE)),"")</f>
        <v/>
      </c>
      <c r="P838" t="str">
        <f t="array" aca="1" ref="P838" ca="1">IFERROR(Y2IF(VLOOKUP('Xlookup set'!$S877,'Xlookup set'!$A$1:$R$1239,17,FALSE)=0,"",VLOOKUP('Xlookup set'!$S877,'Xlookup set'!$A$1:$R$1239,17,FALSE)),"")</f>
        <v/>
      </c>
      <c r="Q838" t="str">
        <f>IFERROR(IF(VLOOKUP('Xlookup set'!$S877,'Xlookup set'!$A$1:$R$1239,18,FALSE)=0,"",VLOOKUP('Xlookup set'!$S877,'Xlookup set'!$A$1:$R$1239,18,FALSE)),"")</f>
        <v/>
      </c>
    </row>
    <row r="839" spans="1:17">
      <c r="A839" t="str">
        <f>IFERROR(VLOOKUP('Xlookup set'!$S839,'Xlookup set'!$A$1:$R$1239,2,FALSE),"")</f>
        <v/>
      </c>
      <c r="B839" t="str">
        <f>IF(I839&lt;&gt;"",ドッグキャリー!$I$2,"")</f>
        <v/>
      </c>
      <c r="C839" t="str">
        <f t="shared" si="28"/>
        <v/>
      </c>
      <c r="D839" t="str">
        <f t="shared" si="29"/>
        <v/>
      </c>
      <c r="H839" s="74" t="str">
        <f>IFERROR(IF(VLOOKUP('Xlookup set'!$S839,'Xlookup set'!$A$1:$R$1239,9,FALSE)=0,"",VLOOKUP('Xlookup set'!$S839,'Xlookup set'!$A$1:$R$1239,9,FALSE)),"")</f>
        <v/>
      </c>
      <c r="I839" t="str">
        <f>IFERROR(IF(VLOOKUP('Xlookup set'!$S839,'Xlookup set'!$A$1:$R$1239,10,FALSE)=0,"",VLOOKUP('Xlookup set'!$S839,'Xlookup set'!$A$1:$R$1239,10,FALSE)),"")</f>
        <v/>
      </c>
      <c r="J839" t="str">
        <f>IFERROR(IF(VLOOKUP('Xlookup set'!$S878,'Xlookup set'!$A$1:$R$1239,11,FALSE)=0,"",VLOOKUP('Xlookup set'!$S878,'Xlookup set'!$A$1:$R$1239,11,FALSE)),"")</f>
        <v/>
      </c>
      <c r="K839" t="str">
        <f>IFERROR(IF(VLOOKUP('Xlookup set'!$S878,'Xlookup set'!$A$1:$R$1239,12,FALSE)=0,"",VLOOKUP('Xlookup set'!$S878,'Xlookup set'!$A$1:$R$1239,12,FALSE)),"")</f>
        <v/>
      </c>
      <c r="L839" t="str">
        <f>IFERROR(IF(VLOOKUP('Xlookup set'!$S878,'Xlookup set'!$A$1:$R$1239,13,FALSE)=0,"",VLOOKUP('Xlookup set'!$S878,'Xlookup set'!$A$1:$R$1239,13,FALSE)),"")</f>
        <v/>
      </c>
      <c r="M839" t="str">
        <f>IFERROR(IF(VLOOKUP('Xlookup set'!$S878,'Xlookup set'!$A$1:$R$1239,14,FALSE)=0,"",VLOOKUP('Xlookup set'!$S878,'Xlookup set'!$A$1:$R$1239,14,FALSE)),"")</f>
        <v/>
      </c>
      <c r="N839" t="str">
        <f>IFERROR(IF(VLOOKUP('Xlookup set'!$S878,'Xlookup set'!$A$1:$R$1239,15,FALSE)=0,"",VLOOKUP('Xlookup set'!$S878,'Xlookup set'!$A$1:$R$1239,15,FALSE)),"")</f>
        <v/>
      </c>
      <c r="O839" t="str">
        <f>IFERROR(IF(VLOOKUP('Xlookup set'!$S878,'Xlookup set'!$A$1:$R$1239,16,FALSE)=0,"",VLOOKUP('Xlookup set'!$S878,'Xlookup set'!$A$1:$R$1239,16,FALSE)),"")</f>
        <v/>
      </c>
      <c r="P839" t="str">
        <f t="array" aca="1" ref="P839" ca="1">IFERROR(Y2IF(VLOOKUP('Xlookup set'!$S878,'Xlookup set'!$A$1:$R$1239,17,FALSE)=0,"",VLOOKUP('Xlookup set'!$S878,'Xlookup set'!$A$1:$R$1239,17,FALSE)),"")</f>
        <v/>
      </c>
      <c r="Q839" t="str">
        <f>IFERROR(IF(VLOOKUP('Xlookup set'!$S878,'Xlookup set'!$A$1:$R$1239,18,FALSE)=0,"",VLOOKUP('Xlookup set'!$S878,'Xlookup set'!$A$1:$R$1239,18,FALSE)),"")</f>
        <v/>
      </c>
    </row>
    <row r="840" spans="1:17">
      <c r="A840" t="str">
        <f>IFERROR(VLOOKUP('Xlookup set'!$S840,'Xlookup set'!$A$1:$R$1239,2,FALSE),"")</f>
        <v/>
      </c>
      <c r="B840" t="str">
        <f>IF(I840&lt;&gt;"",ドッグキャリー!$I$2,"")</f>
        <v/>
      </c>
      <c r="C840" t="str">
        <f t="shared" si="28"/>
        <v/>
      </c>
      <c r="D840" t="str">
        <f t="shared" si="29"/>
        <v/>
      </c>
      <c r="H840" s="74" t="str">
        <f>IFERROR(IF(VLOOKUP('Xlookup set'!$S840,'Xlookup set'!$A$1:$R$1239,9,FALSE)=0,"",VLOOKUP('Xlookup set'!$S840,'Xlookup set'!$A$1:$R$1239,9,FALSE)),"")</f>
        <v/>
      </c>
      <c r="I840" t="str">
        <f>IFERROR(IF(VLOOKUP('Xlookup set'!$S840,'Xlookup set'!$A$1:$R$1239,10,FALSE)=0,"",VLOOKUP('Xlookup set'!$S840,'Xlookup set'!$A$1:$R$1239,10,FALSE)),"")</f>
        <v/>
      </c>
      <c r="J840" t="str">
        <f>IFERROR(IF(VLOOKUP('Xlookup set'!$S879,'Xlookup set'!$A$1:$R$1239,11,FALSE)=0,"",VLOOKUP('Xlookup set'!$S879,'Xlookup set'!$A$1:$R$1239,11,FALSE)),"")</f>
        <v/>
      </c>
      <c r="K840" t="str">
        <f>IFERROR(IF(VLOOKUP('Xlookup set'!$S879,'Xlookup set'!$A$1:$R$1239,12,FALSE)=0,"",VLOOKUP('Xlookup set'!$S879,'Xlookup set'!$A$1:$R$1239,12,FALSE)),"")</f>
        <v/>
      </c>
      <c r="L840" t="str">
        <f>IFERROR(IF(VLOOKUP('Xlookup set'!$S879,'Xlookup set'!$A$1:$R$1239,13,FALSE)=0,"",VLOOKUP('Xlookup set'!$S879,'Xlookup set'!$A$1:$R$1239,13,FALSE)),"")</f>
        <v/>
      </c>
      <c r="M840" t="str">
        <f>IFERROR(IF(VLOOKUP('Xlookup set'!$S879,'Xlookup set'!$A$1:$R$1239,14,FALSE)=0,"",VLOOKUP('Xlookup set'!$S879,'Xlookup set'!$A$1:$R$1239,14,FALSE)),"")</f>
        <v/>
      </c>
      <c r="N840" t="str">
        <f>IFERROR(IF(VLOOKUP('Xlookup set'!$S879,'Xlookup set'!$A$1:$R$1239,15,FALSE)=0,"",VLOOKUP('Xlookup set'!$S879,'Xlookup set'!$A$1:$R$1239,15,FALSE)),"")</f>
        <v/>
      </c>
      <c r="O840" t="str">
        <f>IFERROR(IF(VLOOKUP('Xlookup set'!$S879,'Xlookup set'!$A$1:$R$1239,16,FALSE)=0,"",VLOOKUP('Xlookup set'!$S879,'Xlookup set'!$A$1:$R$1239,16,FALSE)),"")</f>
        <v/>
      </c>
      <c r="P840" t="str">
        <f t="array" aca="1" ref="P840" ca="1">IFERROR(Y2IF(VLOOKUP('Xlookup set'!$S879,'Xlookup set'!$A$1:$R$1239,17,FALSE)=0,"",VLOOKUP('Xlookup set'!$S879,'Xlookup set'!$A$1:$R$1239,17,FALSE)),"")</f>
        <v/>
      </c>
      <c r="Q840" t="str">
        <f>IFERROR(IF(VLOOKUP('Xlookup set'!$S879,'Xlookup set'!$A$1:$R$1239,18,FALSE)=0,"",VLOOKUP('Xlookup set'!$S879,'Xlookup set'!$A$1:$R$1239,18,FALSE)),"")</f>
        <v/>
      </c>
    </row>
    <row r="841" spans="1:17">
      <c r="A841" t="str">
        <f>IFERROR(VLOOKUP('Xlookup set'!$S841,'Xlookup set'!$A$1:$R$1239,2,FALSE),"")</f>
        <v/>
      </c>
      <c r="B841" t="str">
        <f>IF(I841&lt;&gt;"",ドッグキャリー!$I$2,"")</f>
        <v/>
      </c>
      <c r="C841" t="str">
        <f t="shared" si="28"/>
        <v/>
      </c>
      <c r="D841" t="str">
        <f t="shared" si="29"/>
        <v/>
      </c>
      <c r="H841" s="74" t="str">
        <f>IFERROR(IF(VLOOKUP('Xlookup set'!$S841,'Xlookup set'!$A$1:$R$1239,9,FALSE)=0,"",VLOOKUP('Xlookup set'!$S841,'Xlookup set'!$A$1:$R$1239,9,FALSE)),"")</f>
        <v/>
      </c>
      <c r="I841" t="str">
        <f>IFERROR(IF(VLOOKUP('Xlookup set'!$S841,'Xlookup set'!$A$1:$R$1239,10,FALSE)=0,"",VLOOKUP('Xlookup set'!$S841,'Xlookup set'!$A$1:$R$1239,10,FALSE)),"")</f>
        <v/>
      </c>
      <c r="J841" t="str">
        <f>IFERROR(IF(VLOOKUP('Xlookup set'!$S880,'Xlookup set'!$A$1:$R$1239,11,FALSE)=0,"",VLOOKUP('Xlookup set'!$S880,'Xlookup set'!$A$1:$R$1239,11,FALSE)),"")</f>
        <v/>
      </c>
      <c r="K841" t="str">
        <f>IFERROR(IF(VLOOKUP('Xlookup set'!$S880,'Xlookup set'!$A$1:$R$1239,12,FALSE)=0,"",VLOOKUP('Xlookup set'!$S880,'Xlookup set'!$A$1:$R$1239,12,FALSE)),"")</f>
        <v/>
      </c>
      <c r="L841" t="str">
        <f>IFERROR(IF(VLOOKUP('Xlookup set'!$S880,'Xlookup set'!$A$1:$R$1239,13,FALSE)=0,"",VLOOKUP('Xlookup set'!$S880,'Xlookup set'!$A$1:$R$1239,13,FALSE)),"")</f>
        <v/>
      </c>
      <c r="M841" t="str">
        <f>IFERROR(IF(VLOOKUP('Xlookup set'!$S880,'Xlookup set'!$A$1:$R$1239,14,FALSE)=0,"",VLOOKUP('Xlookup set'!$S880,'Xlookup set'!$A$1:$R$1239,14,FALSE)),"")</f>
        <v/>
      </c>
      <c r="N841" t="str">
        <f>IFERROR(IF(VLOOKUP('Xlookup set'!$S880,'Xlookup set'!$A$1:$R$1239,15,FALSE)=0,"",VLOOKUP('Xlookup set'!$S880,'Xlookup set'!$A$1:$R$1239,15,FALSE)),"")</f>
        <v/>
      </c>
      <c r="O841" t="str">
        <f>IFERROR(IF(VLOOKUP('Xlookup set'!$S880,'Xlookup set'!$A$1:$R$1239,16,FALSE)=0,"",VLOOKUP('Xlookup set'!$S880,'Xlookup set'!$A$1:$R$1239,16,FALSE)),"")</f>
        <v/>
      </c>
      <c r="P841" t="str">
        <f t="array" aca="1" ref="P841" ca="1">IFERROR(Y2IF(VLOOKUP('Xlookup set'!$S880,'Xlookup set'!$A$1:$R$1239,17,FALSE)=0,"",VLOOKUP('Xlookup set'!$S880,'Xlookup set'!$A$1:$R$1239,17,FALSE)),"")</f>
        <v/>
      </c>
      <c r="Q841" t="str">
        <f>IFERROR(IF(VLOOKUP('Xlookup set'!$S880,'Xlookup set'!$A$1:$R$1239,18,FALSE)=0,"",VLOOKUP('Xlookup set'!$S880,'Xlookup set'!$A$1:$R$1239,18,FALSE)),"")</f>
        <v/>
      </c>
    </row>
    <row r="842" spans="1:17">
      <c r="A842" t="str">
        <f>IFERROR(VLOOKUP('Xlookup set'!$S842,'Xlookup set'!$A$1:$R$1239,2,FALSE),"")</f>
        <v/>
      </c>
      <c r="B842" t="str">
        <f>IF(I842&lt;&gt;"",ドッグキャリー!$I$2,"")</f>
        <v/>
      </c>
      <c r="C842" t="str">
        <f t="shared" si="28"/>
        <v/>
      </c>
      <c r="D842" t="str">
        <f t="shared" si="29"/>
        <v/>
      </c>
      <c r="H842" s="74" t="str">
        <f>IFERROR(IF(VLOOKUP('Xlookup set'!$S842,'Xlookup set'!$A$1:$R$1239,9,FALSE)=0,"",VLOOKUP('Xlookup set'!$S842,'Xlookup set'!$A$1:$R$1239,9,FALSE)),"")</f>
        <v/>
      </c>
      <c r="I842" t="str">
        <f>IFERROR(IF(VLOOKUP('Xlookup set'!$S842,'Xlookup set'!$A$1:$R$1239,10,FALSE)=0,"",VLOOKUP('Xlookup set'!$S842,'Xlookup set'!$A$1:$R$1239,10,FALSE)),"")</f>
        <v/>
      </c>
      <c r="J842" t="str">
        <f>IFERROR(IF(VLOOKUP('Xlookup set'!$S881,'Xlookup set'!$A$1:$R$1239,11,FALSE)=0,"",VLOOKUP('Xlookup set'!$S881,'Xlookup set'!$A$1:$R$1239,11,FALSE)),"")</f>
        <v/>
      </c>
      <c r="K842" t="str">
        <f>IFERROR(IF(VLOOKUP('Xlookup set'!$S881,'Xlookup set'!$A$1:$R$1239,12,FALSE)=0,"",VLOOKUP('Xlookup set'!$S881,'Xlookup set'!$A$1:$R$1239,12,FALSE)),"")</f>
        <v/>
      </c>
      <c r="L842" t="str">
        <f>IFERROR(IF(VLOOKUP('Xlookup set'!$S881,'Xlookup set'!$A$1:$R$1239,13,FALSE)=0,"",VLOOKUP('Xlookup set'!$S881,'Xlookup set'!$A$1:$R$1239,13,FALSE)),"")</f>
        <v/>
      </c>
      <c r="M842" t="str">
        <f>IFERROR(IF(VLOOKUP('Xlookup set'!$S881,'Xlookup set'!$A$1:$R$1239,14,FALSE)=0,"",VLOOKUP('Xlookup set'!$S881,'Xlookup set'!$A$1:$R$1239,14,FALSE)),"")</f>
        <v/>
      </c>
      <c r="N842" t="str">
        <f>IFERROR(IF(VLOOKUP('Xlookup set'!$S881,'Xlookup set'!$A$1:$R$1239,15,FALSE)=0,"",VLOOKUP('Xlookup set'!$S881,'Xlookup set'!$A$1:$R$1239,15,FALSE)),"")</f>
        <v/>
      </c>
      <c r="O842" t="str">
        <f>IFERROR(IF(VLOOKUP('Xlookup set'!$S881,'Xlookup set'!$A$1:$R$1239,16,FALSE)=0,"",VLOOKUP('Xlookup set'!$S881,'Xlookup set'!$A$1:$R$1239,16,FALSE)),"")</f>
        <v/>
      </c>
      <c r="P842" t="str">
        <f t="array" aca="1" ref="P842" ca="1">IFERROR(Y2IF(VLOOKUP('Xlookup set'!$S881,'Xlookup set'!$A$1:$R$1239,17,FALSE)=0,"",VLOOKUP('Xlookup set'!$S881,'Xlookup set'!$A$1:$R$1239,17,FALSE)),"")</f>
        <v/>
      </c>
      <c r="Q842" t="str">
        <f>IFERROR(IF(VLOOKUP('Xlookup set'!$S881,'Xlookup set'!$A$1:$R$1239,18,FALSE)=0,"",VLOOKUP('Xlookup set'!$S881,'Xlookup set'!$A$1:$R$1239,18,FALSE)),"")</f>
        <v/>
      </c>
    </row>
    <row r="843" spans="1:17">
      <c r="A843" t="str">
        <f>IFERROR(VLOOKUP('Xlookup set'!$S843,'Xlookup set'!$A$1:$R$1239,2,FALSE),"")</f>
        <v/>
      </c>
      <c r="B843" t="str">
        <f>IF(I843&lt;&gt;"",ドッグキャリー!$I$2,"")</f>
        <v/>
      </c>
      <c r="C843" t="str">
        <f t="shared" si="28"/>
        <v/>
      </c>
      <c r="D843" t="str">
        <f t="shared" si="29"/>
        <v/>
      </c>
      <c r="H843" s="74" t="str">
        <f>IFERROR(IF(VLOOKUP('Xlookup set'!$S843,'Xlookup set'!$A$1:$R$1239,9,FALSE)=0,"",VLOOKUP('Xlookup set'!$S843,'Xlookup set'!$A$1:$R$1239,9,FALSE)),"")</f>
        <v/>
      </c>
      <c r="I843" t="str">
        <f>IFERROR(IF(VLOOKUP('Xlookup set'!$S843,'Xlookup set'!$A$1:$R$1239,10,FALSE)=0,"",VLOOKUP('Xlookup set'!$S843,'Xlookup set'!$A$1:$R$1239,10,FALSE)),"")</f>
        <v/>
      </c>
      <c r="J843" t="str">
        <f>IFERROR(IF(VLOOKUP('Xlookup set'!$S882,'Xlookup set'!$A$1:$R$1239,11,FALSE)=0,"",VLOOKUP('Xlookup set'!$S882,'Xlookup set'!$A$1:$R$1239,11,FALSE)),"")</f>
        <v/>
      </c>
      <c r="K843" t="str">
        <f>IFERROR(IF(VLOOKUP('Xlookup set'!$S882,'Xlookup set'!$A$1:$R$1239,12,FALSE)=0,"",VLOOKUP('Xlookup set'!$S882,'Xlookup set'!$A$1:$R$1239,12,FALSE)),"")</f>
        <v/>
      </c>
      <c r="L843" t="str">
        <f>IFERROR(IF(VLOOKUP('Xlookup set'!$S882,'Xlookup set'!$A$1:$R$1239,13,FALSE)=0,"",VLOOKUP('Xlookup set'!$S882,'Xlookup set'!$A$1:$R$1239,13,FALSE)),"")</f>
        <v/>
      </c>
      <c r="M843" t="str">
        <f>IFERROR(IF(VLOOKUP('Xlookup set'!$S882,'Xlookup set'!$A$1:$R$1239,14,FALSE)=0,"",VLOOKUP('Xlookup set'!$S882,'Xlookup set'!$A$1:$R$1239,14,FALSE)),"")</f>
        <v/>
      </c>
      <c r="N843" t="str">
        <f>IFERROR(IF(VLOOKUP('Xlookup set'!$S882,'Xlookup set'!$A$1:$R$1239,15,FALSE)=0,"",VLOOKUP('Xlookup set'!$S882,'Xlookup set'!$A$1:$R$1239,15,FALSE)),"")</f>
        <v/>
      </c>
      <c r="O843" t="str">
        <f>IFERROR(IF(VLOOKUP('Xlookup set'!$S882,'Xlookup set'!$A$1:$R$1239,16,FALSE)=0,"",VLOOKUP('Xlookup set'!$S882,'Xlookup set'!$A$1:$R$1239,16,FALSE)),"")</f>
        <v/>
      </c>
      <c r="P843" t="str">
        <f t="array" aca="1" ref="P843" ca="1">IFERROR(Y2IF(VLOOKUP('Xlookup set'!$S882,'Xlookup set'!$A$1:$R$1239,17,FALSE)=0,"",VLOOKUP('Xlookup set'!$S882,'Xlookup set'!$A$1:$R$1239,17,FALSE)),"")</f>
        <v/>
      </c>
      <c r="Q843" t="str">
        <f>IFERROR(IF(VLOOKUP('Xlookup set'!$S882,'Xlookup set'!$A$1:$R$1239,18,FALSE)=0,"",VLOOKUP('Xlookup set'!$S882,'Xlookup set'!$A$1:$R$1239,18,FALSE)),"")</f>
        <v/>
      </c>
    </row>
    <row r="844" spans="1:17">
      <c r="A844" t="str">
        <f>IFERROR(VLOOKUP('Xlookup set'!$S844,'Xlookup set'!$A$1:$R$1239,2,FALSE),"")</f>
        <v/>
      </c>
      <c r="B844" t="str">
        <f>IF(I844&lt;&gt;"",ドッグキャリー!$I$2,"")</f>
        <v/>
      </c>
      <c r="C844" t="str">
        <f t="shared" si="28"/>
        <v/>
      </c>
      <c r="D844" t="str">
        <f t="shared" si="29"/>
        <v/>
      </c>
      <c r="H844" s="74" t="str">
        <f>IFERROR(IF(VLOOKUP('Xlookup set'!$S844,'Xlookup set'!$A$1:$R$1239,9,FALSE)=0,"",VLOOKUP('Xlookup set'!$S844,'Xlookup set'!$A$1:$R$1239,9,FALSE)),"")</f>
        <v/>
      </c>
      <c r="I844" t="str">
        <f>IFERROR(IF(VLOOKUP('Xlookup set'!$S844,'Xlookup set'!$A$1:$R$1239,10,FALSE)=0,"",VLOOKUP('Xlookup set'!$S844,'Xlookup set'!$A$1:$R$1239,10,FALSE)),"")</f>
        <v/>
      </c>
      <c r="J844" t="str">
        <f>IFERROR(IF(VLOOKUP('Xlookup set'!$S883,'Xlookup set'!$A$1:$R$1239,11,FALSE)=0,"",VLOOKUP('Xlookup set'!$S883,'Xlookup set'!$A$1:$R$1239,11,FALSE)),"")</f>
        <v/>
      </c>
      <c r="K844" t="str">
        <f>IFERROR(IF(VLOOKUP('Xlookup set'!$S883,'Xlookup set'!$A$1:$R$1239,12,FALSE)=0,"",VLOOKUP('Xlookup set'!$S883,'Xlookup set'!$A$1:$R$1239,12,FALSE)),"")</f>
        <v/>
      </c>
      <c r="L844" t="str">
        <f>IFERROR(IF(VLOOKUP('Xlookup set'!$S883,'Xlookup set'!$A$1:$R$1239,13,FALSE)=0,"",VLOOKUP('Xlookup set'!$S883,'Xlookup set'!$A$1:$R$1239,13,FALSE)),"")</f>
        <v/>
      </c>
      <c r="M844" t="str">
        <f>IFERROR(IF(VLOOKUP('Xlookup set'!$S883,'Xlookup set'!$A$1:$R$1239,14,FALSE)=0,"",VLOOKUP('Xlookup set'!$S883,'Xlookup set'!$A$1:$R$1239,14,FALSE)),"")</f>
        <v/>
      </c>
      <c r="N844" t="str">
        <f>IFERROR(IF(VLOOKUP('Xlookup set'!$S883,'Xlookup set'!$A$1:$R$1239,15,FALSE)=0,"",VLOOKUP('Xlookup set'!$S883,'Xlookup set'!$A$1:$R$1239,15,FALSE)),"")</f>
        <v/>
      </c>
      <c r="O844" t="str">
        <f>IFERROR(IF(VLOOKUP('Xlookup set'!$S883,'Xlookup set'!$A$1:$R$1239,16,FALSE)=0,"",VLOOKUP('Xlookup set'!$S883,'Xlookup set'!$A$1:$R$1239,16,FALSE)),"")</f>
        <v/>
      </c>
      <c r="P844" t="str">
        <f t="array" aca="1" ref="P844" ca="1">IFERROR(Y2IF(VLOOKUP('Xlookup set'!$S883,'Xlookup set'!$A$1:$R$1239,17,FALSE)=0,"",VLOOKUP('Xlookup set'!$S883,'Xlookup set'!$A$1:$R$1239,17,FALSE)),"")</f>
        <v/>
      </c>
      <c r="Q844" t="str">
        <f>IFERROR(IF(VLOOKUP('Xlookup set'!$S883,'Xlookup set'!$A$1:$R$1239,18,FALSE)=0,"",VLOOKUP('Xlookup set'!$S883,'Xlookup set'!$A$1:$R$1239,18,FALSE)),"")</f>
        <v/>
      </c>
    </row>
    <row r="845" spans="1:17">
      <c r="A845" t="str">
        <f>IFERROR(VLOOKUP('Xlookup set'!$S845,'Xlookup set'!$A$1:$R$1239,2,FALSE),"")</f>
        <v/>
      </c>
      <c r="B845" t="str">
        <f>IF(I845&lt;&gt;"",ドッグキャリー!$I$2,"")</f>
        <v/>
      </c>
      <c r="C845" t="str">
        <f t="shared" si="28"/>
        <v/>
      </c>
      <c r="D845" t="str">
        <f t="shared" si="29"/>
        <v/>
      </c>
      <c r="H845" s="74" t="str">
        <f>IFERROR(IF(VLOOKUP('Xlookup set'!$S845,'Xlookup set'!$A$1:$R$1239,9,FALSE)=0,"",VLOOKUP('Xlookup set'!$S845,'Xlookup set'!$A$1:$R$1239,9,FALSE)),"")</f>
        <v/>
      </c>
      <c r="I845" t="str">
        <f>IFERROR(IF(VLOOKUP('Xlookup set'!$S845,'Xlookup set'!$A$1:$R$1239,10,FALSE)=0,"",VLOOKUP('Xlookup set'!$S845,'Xlookup set'!$A$1:$R$1239,10,FALSE)),"")</f>
        <v/>
      </c>
      <c r="J845" t="str">
        <f>IFERROR(IF(VLOOKUP('Xlookup set'!$S884,'Xlookup set'!$A$1:$R$1239,11,FALSE)=0,"",VLOOKUP('Xlookup set'!$S884,'Xlookup set'!$A$1:$R$1239,11,FALSE)),"")</f>
        <v/>
      </c>
      <c r="K845" t="str">
        <f>IFERROR(IF(VLOOKUP('Xlookup set'!$S884,'Xlookup set'!$A$1:$R$1239,12,FALSE)=0,"",VLOOKUP('Xlookup set'!$S884,'Xlookup set'!$A$1:$R$1239,12,FALSE)),"")</f>
        <v/>
      </c>
      <c r="L845" t="str">
        <f>IFERROR(IF(VLOOKUP('Xlookup set'!$S884,'Xlookup set'!$A$1:$R$1239,13,FALSE)=0,"",VLOOKUP('Xlookup set'!$S884,'Xlookup set'!$A$1:$R$1239,13,FALSE)),"")</f>
        <v/>
      </c>
      <c r="M845" t="str">
        <f>IFERROR(IF(VLOOKUP('Xlookup set'!$S884,'Xlookup set'!$A$1:$R$1239,14,FALSE)=0,"",VLOOKUP('Xlookup set'!$S884,'Xlookup set'!$A$1:$R$1239,14,FALSE)),"")</f>
        <v/>
      </c>
      <c r="N845" t="str">
        <f>IFERROR(IF(VLOOKUP('Xlookup set'!$S884,'Xlookup set'!$A$1:$R$1239,15,FALSE)=0,"",VLOOKUP('Xlookup set'!$S884,'Xlookup set'!$A$1:$R$1239,15,FALSE)),"")</f>
        <v/>
      </c>
      <c r="O845" t="str">
        <f>IFERROR(IF(VLOOKUP('Xlookup set'!$S884,'Xlookup set'!$A$1:$R$1239,16,FALSE)=0,"",VLOOKUP('Xlookup set'!$S884,'Xlookup set'!$A$1:$R$1239,16,FALSE)),"")</f>
        <v/>
      </c>
      <c r="P845" t="str">
        <f t="array" aca="1" ref="P845" ca="1">IFERROR(Y2IF(VLOOKUP('Xlookup set'!$S884,'Xlookup set'!$A$1:$R$1239,17,FALSE)=0,"",VLOOKUP('Xlookup set'!$S884,'Xlookup set'!$A$1:$R$1239,17,FALSE)),"")</f>
        <v/>
      </c>
      <c r="Q845" t="str">
        <f>IFERROR(IF(VLOOKUP('Xlookup set'!$S884,'Xlookup set'!$A$1:$R$1239,18,FALSE)=0,"",VLOOKUP('Xlookup set'!$S884,'Xlookup set'!$A$1:$R$1239,18,FALSE)),"")</f>
        <v/>
      </c>
    </row>
    <row r="846" spans="1:17">
      <c r="A846" t="str">
        <f>IFERROR(VLOOKUP('Xlookup set'!$S846,'Xlookup set'!$A$1:$R$1239,2,FALSE),"")</f>
        <v/>
      </c>
      <c r="B846" t="str">
        <f>IF(I846&lt;&gt;"",ドッグキャリー!$I$2,"")</f>
        <v/>
      </c>
      <c r="C846" t="str">
        <f t="shared" si="28"/>
        <v/>
      </c>
      <c r="D846" t="str">
        <f t="shared" si="29"/>
        <v/>
      </c>
      <c r="H846" s="74" t="str">
        <f>IFERROR(IF(VLOOKUP('Xlookup set'!$S846,'Xlookup set'!$A$1:$R$1239,9,FALSE)=0,"",VLOOKUP('Xlookup set'!$S846,'Xlookup set'!$A$1:$R$1239,9,FALSE)),"")</f>
        <v/>
      </c>
      <c r="I846" t="str">
        <f>IFERROR(IF(VLOOKUP('Xlookup set'!$S846,'Xlookup set'!$A$1:$R$1239,10,FALSE)=0,"",VLOOKUP('Xlookup set'!$S846,'Xlookup set'!$A$1:$R$1239,10,FALSE)),"")</f>
        <v/>
      </c>
      <c r="J846" t="str">
        <f>IFERROR(IF(VLOOKUP('Xlookup set'!$S885,'Xlookup set'!$A$1:$R$1239,11,FALSE)=0,"",VLOOKUP('Xlookup set'!$S885,'Xlookup set'!$A$1:$R$1239,11,FALSE)),"")</f>
        <v/>
      </c>
      <c r="K846" t="str">
        <f>IFERROR(IF(VLOOKUP('Xlookup set'!$S885,'Xlookup set'!$A$1:$R$1239,12,FALSE)=0,"",VLOOKUP('Xlookup set'!$S885,'Xlookup set'!$A$1:$R$1239,12,FALSE)),"")</f>
        <v/>
      </c>
      <c r="L846" t="str">
        <f>IFERROR(IF(VLOOKUP('Xlookup set'!$S885,'Xlookup set'!$A$1:$R$1239,13,FALSE)=0,"",VLOOKUP('Xlookup set'!$S885,'Xlookup set'!$A$1:$R$1239,13,FALSE)),"")</f>
        <v/>
      </c>
      <c r="M846" t="str">
        <f>IFERROR(IF(VLOOKUP('Xlookup set'!$S885,'Xlookup set'!$A$1:$R$1239,14,FALSE)=0,"",VLOOKUP('Xlookup set'!$S885,'Xlookup set'!$A$1:$R$1239,14,FALSE)),"")</f>
        <v/>
      </c>
      <c r="N846" t="str">
        <f>IFERROR(IF(VLOOKUP('Xlookup set'!$S885,'Xlookup set'!$A$1:$R$1239,15,FALSE)=0,"",VLOOKUP('Xlookup set'!$S885,'Xlookup set'!$A$1:$R$1239,15,FALSE)),"")</f>
        <v/>
      </c>
      <c r="O846" t="str">
        <f>IFERROR(IF(VLOOKUP('Xlookup set'!$S885,'Xlookup set'!$A$1:$R$1239,16,FALSE)=0,"",VLOOKUP('Xlookup set'!$S885,'Xlookup set'!$A$1:$R$1239,16,FALSE)),"")</f>
        <v/>
      </c>
      <c r="P846" t="str">
        <f t="array" aca="1" ref="P846" ca="1">IFERROR(Y2IF(VLOOKUP('Xlookup set'!$S885,'Xlookup set'!$A$1:$R$1239,17,FALSE)=0,"",VLOOKUP('Xlookup set'!$S885,'Xlookup set'!$A$1:$R$1239,17,FALSE)),"")</f>
        <v/>
      </c>
      <c r="Q846" t="str">
        <f>IFERROR(IF(VLOOKUP('Xlookup set'!$S885,'Xlookup set'!$A$1:$R$1239,18,FALSE)=0,"",VLOOKUP('Xlookup set'!$S885,'Xlookup set'!$A$1:$R$1239,18,FALSE)),"")</f>
        <v/>
      </c>
    </row>
    <row r="847" spans="1:17">
      <c r="A847" t="str">
        <f>IFERROR(VLOOKUP('Xlookup set'!$S847,'Xlookup set'!$A$1:$R$1239,2,FALSE),"")</f>
        <v/>
      </c>
      <c r="B847" t="str">
        <f>IF(I847&lt;&gt;"",ドッグキャリー!$I$2,"")</f>
        <v/>
      </c>
      <c r="C847" t="str">
        <f t="shared" si="28"/>
        <v/>
      </c>
      <c r="D847" t="str">
        <f t="shared" si="29"/>
        <v/>
      </c>
      <c r="H847" s="74" t="str">
        <f>IFERROR(IF(VLOOKUP('Xlookup set'!$S847,'Xlookup set'!$A$1:$R$1239,9,FALSE)=0,"",VLOOKUP('Xlookup set'!$S847,'Xlookup set'!$A$1:$R$1239,9,FALSE)),"")</f>
        <v/>
      </c>
      <c r="I847" t="str">
        <f>IFERROR(IF(VLOOKUP('Xlookup set'!$S847,'Xlookup set'!$A$1:$R$1239,10,FALSE)=0,"",VLOOKUP('Xlookup set'!$S847,'Xlookup set'!$A$1:$R$1239,10,FALSE)),"")</f>
        <v/>
      </c>
      <c r="J847" t="str">
        <f>IFERROR(IF(VLOOKUP('Xlookup set'!$S886,'Xlookup set'!$A$1:$R$1239,11,FALSE)=0,"",VLOOKUP('Xlookup set'!$S886,'Xlookup set'!$A$1:$R$1239,11,FALSE)),"")</f>
        <v/>
      </c>
      <c r="K847" t="str">
        <f>IFERROR(IF(VLOOKUP('Xlookup set'!$S886,'Xlookup set'!$A$1:$R$1239,12,FALSE)=0,"",VLOOKUP('Xlookup set'!$S886,'Xlookup set'!$A$1:$R$1239,12,FALSE)),"")</f>
        <v/>
      </c>
      <c r="L847" t="str">
        <f>IFERROR(IF(VLOOKUP('Xlookup set'!$S886,'Xlookup set'!$A$1:$R$1239,13,FALSE)=0,"",VLOOKUP('Xlookup set'!$S886,'Xlookup set'!$A$1:$R$1239,13,FALSE)),"")</f>
        <v/>
      </c>
      <c r="M847" t="str">
        <f>IFERROR(IF(VLOOKUP('Xlookup set'!$S886,'Xlookup set'!$A$1:$R$1239,14,FALSE)=0,"",VLOOKUP('Xlookup set'!$S886,'Xlookup set'!$A$1:$R$1239,14,FALSE)),"")</f>
        <v/>
      </c>
      <c r="N847" t="str">
        <f>IFERROR(IF(VLOOKUP('Xlookup set'!$S886,'Xlookup set'!$A$1:$R$1239,15,FALSE)=0,"",VLOOKUP('Xlookup set'!$S886,'Xlookup set'!$A$1:$R$1239,15,FALSE)),"")</f>
        <v/>
      </c>
      <c r="O847" t="str">
        <f>IFERROR(IF(VLOOKUP('Xlookup set'!$S886,'Xlookup set'!$A$1:$R$1239,16,FALSE)=0,"",VLOOKUP('Xlookup set'!$S886,'Xlookup set'!$A$1:$R$1239,16,FALSE)),"")</f>
        <v/>
      </c>
      <c r="P847" t="str">
        <f t="array" aca="1" ref="P847" ca="1">IFERROR(Y2IF(VLOOKUP('Xlookup set'!$S886,'Xlookup set'!$A$1:$R$1239,17,FALSE)=0,"",VLOOKUP('Xlookup set'!$S886,'Xlookup set'!$A$1:$R$1239,17,FALSE)),"")</f>
        <v/>
      </c>
      <c r="Q847" t="str">
        <f>IFERROR(IF(VLOOKUP('Xlookup set'!$S886,'Xlookup set'!$A$1:$R$1239,18,FALSE)=0,"",VLOOKUP('Xlookup set'!$S886,'Xlookup set'!$A$1:$R$1239,18,FALSE)),"")</f>
        <v/>
      </c>
    </row>
    <row r="848" spans="1:17">
      <c r="A848" t="str">
        <f>IFERROR(VLOOKUP('Xlookup set'!$S848,'Xlookup set'!$A$1:$R$1239,2,FALSE),"")</f>
        <v/>
      </c>
      <c r="B848" t="str">
        <f>IF(I848&lt;&gt;"",ドッグキャリー!$I$2,"")</f>
        <v/>
      </c>
      <c r="C848" t="str">
        <f t="shared" si="28"/>
        <v/>
      </c>
      <c r="D848" t="str">
        <f t="shared" si="29"/>
        <v/>
      </c>
      <c r="H848" s="74" t="str">
        <f>IFERROR(IF(VLOOKUP('Xlookup set'!$S848,'Xlookup set'!$A$1:$R$1239,9,FALSE)=0,"",VLOOKUP('Xlookup set'!$S848,'Xlookup set'!$A$1:$R$1239,9,FALSE)),"")</f>
        <v/>
      </c>
      <c r="I848" t="str">
        <f>IFERROR(IF(VLOOKUP('Xlookup set'!$S848,'Xlookup set'!$A$1:$R$1239,10,FALSE)=0,"",VLOOKUP('Xlookup set'!$S848,'Xlookup set'!$A$1:$R$1239,10,FALSE)),"")</f>
        <v/>
      </c>
      <c r="J848" t="str">
        <f>IFERROR(IF(VLOOKUP('Xlookup set'!$S887,'Xlookup set'!$A$1:$R$1239,11,FALSE)=0,"",VLOOKUP('Xlookup set'!$S887,'Xlookup set'!$A$1:$R$1239,11,FALSE)),"")</f>
        <v/>
      </c>
      <c r="K848" t="str">
        <f>IFERROR(IF(VLOOKUP('Xlookup set'!$S887,'Xlookup set'!$A$1:$R$1239,12,FALSE)=0,"",VLOOKUP('Xlookup set'!$S887,'Xlookup set'!$A$1:$R$1239,12,FALSE)),"")</f>
        <v/>
      </c>
      <c r="L848" t="str">
        <f>IFERROR(IF(VLOOKUP('Xlookup set'!$S887,'Xlookup set'!$A$1:$R$1239,13,FALSE)=0,"",VLOOKUP('Xlookup set'!$S887,'Xlookup set'!$A$1:$R$1239,13,FALSE)),"")</f>
        <v/>
      </c>
      <c r="M848" t="str">
        <f>IFERROR(IF(VLOOKUP('Xlookup set'!$S887,'Xlookup set'!$A$1:$R$1239,14,FALSE)=0,"",VLOOKUP('Xlookup set'!$S887,'Xlookup set'!$A$1:$R$1239,14,FALSE)),"")</f>
        <v/>
      </c>
      <c r="N848" t="str">
        <f>IFERROR(IF(VLOOKUP('Xlookup set'!$S887,'Xlookup set'!$A$1:$R$1239,15,FALSE)=0,"",VLOOKUP('Xlookup set'!$S887,'Xlookup set'!$A$1:$R$1239,15,FALSE)),"")</f>
        <v/>
      </c>
      <c r="O848" t="str">
        <f>IFERROR(IF(VLOOKUP('Xlookup set'!$S887,'Xlookup set'!$A$1:$R$1239,16,FALSE)=0,"",VLOOKUP('Xlookup set'!$S887,'Xlookup set'!$A$1:$R$1239,16,FALSE)),"")</f>
        <v/>
      </c>
      <c r="P848" t="str">
        <f t="array" aca="1" ref="P848" ca="1">IFERROR(Y2IF(VLOOKUP('Xlookup set'!$S887,'Xlookup set'!$A$1:$R$1239,17,FALSE)=0,"",VLOOKUP('Xlookup set'!$S887,'Xlookup set'!$A$1:$R$1239,17,FALSE)),"")</f>
        <v/>
      </c>
      <c r="Q848" t="str">
        <f>IFERROR(IF(VLOOKUP('Xlookup set'!$S887,'Xlookup set'!$A$1:$R$1239,18,FALSE)=0,"",VLOOKUP('Xlookup set'!$S887,'Xlookup set'!$A$1:$R$1239,18,FALSE)),"")</f>
        <v/>
      </c>
    </row>
    <row r="849" spans="1:17">
      <c r="A849" t="str">
        <f>IFERROR(VLOOKUP('Xlookup set'!$S849,'Xlookup set'!$A$1:$R$1239,2,FALSE),"")</f>
        <v/>
      </c>
      <c r="B849" t="str">
        <f>IF(I849&lt;&gt;"",ドッグキャリー!$I$2,"")</f>
        <v/>
      </c>
      <c r="C849" t="str">
        <f t="shared" si="28"/>
        <v/>
      </c>
      <c r="D849" t="str">
        <f t="shared" si="29"/>
        <v/>
      </c>
      <c r="H849" s="74" t="str">
        <f>IFERROR(IF(VLOOKUP('Xlookup set'!$S849,'Xlookup set'!$A$1:$R$1239,9,FALSE)=0,"",VLOOKUP('Xlookup set'!$S849,'Xlookup set'!$A$1:$R$1239,9,FALSE)),"")</f>
        <v/>
      </c>
      <c r="I849" t="str">
        <f>IFERROR(IF(VLOOKUP('Xlookup set'!$S849,'Xlookup set'!$A$1:$R$1239,10,FALSE)=0,"",VLOOKUP('Xlookup set'!$S849,'Xlookup set'!$A$1:$R$1239,10,FALSE)),"")</f>
        <v/>
      </c>
      <c r="J849" t="str">
        <f>IFERROR(IF(VLOOKUP('Xlookup set'!$S888,'Xlookup set'!$A$1:$R$1239,11,FALSE)=0,"",VLOOKUP('Xlookup set'!$S888,'Xlookup set'!$A$1:$R$1239,11,FALSE)),"")</f>
        <v/>
      </c>
      <c r="K849" t="str">
        <f>IFERROR(IF(VLOOKUP('Xlookup set'!$S888,'Xlookup set'!$A$1:$R$1239,12,FALSE)=0,"",VLOOKUP('Xlookup set'!$S888,'Xlookup set'!$A$1:$R$1239,12,FALSE)),"")</f>
        <v/>
      </c>
      <c r="L849" t="str">
        <f>IFERROR(IF(VLOOKUP('Xlookup set'!$S888,'Xlookup set'!$A$1:$R$1239,13,FALSE)=0,"",VLOOKUP('Xlookup set'!$S888,'Xlookup set'!$A$1:$R$1239,13,FALSE)),"")</f>
        <v/>
      </c>
      <c r="M849" t="str">
        <f>IFERROR(IF(VLOOKUP('Xlookup set'!$S888,'Xlookup set'!$A$1:$R$1239,14,FALSE)=0,"",VLOOKUP('Xlookup set'!$S888,'Xlookup set'!$A$1:$R$1239,14,FALSE)),"")</f>
        <v/>
      </c>
      <c r="N849" t="str">
        <f>IFERROR(IF(VLOOKUP('Xlookup set'!$S888,'Xlookup set'!$A$1:$R$1239,15,FALSE)=0,"",VLOOKUP('Xlookup set'!$S888,'Xlookup set'!$A$1:$R$1239,15,FALSE)),"")</f>
        <v/>
      </c>
      <c r="O849" t="str">
        <f>IFERROR(IF(VLOOKUP('Xlookup set'!$S888,'Xlookup set'!$A$1:$R$1239,16,FALSE)=0,"",VLOOKUP('Xlookup set'!$S888,'Xlookup set'!$A$1:$R$1239,16,FALSE)),"")</f>
        <v/>
      </c>
      <c r="P849" t="str">
        <f t="array" aca="1" ref="P849" ca="1">IFERROR(Y2IF(VLOOKUP('Xlookup set'!$S888,'Xlookup set'!$A$1:$R$1239,17,FALSE)=0,"",VLOOKUP('Xlookup set'!$S888,'Xlookup set'!$A$1:$R$1239,17,FALSE)),"")</f>
        <v/>
      </c>
      <c r="Q849" t="str">
        <f>IFERROR(IF(VLOOKUP('Xlookup set'!$S888,'Xlookup set'!$A$1:$R$1239,18,FALSE)=0,"",VLOOKUP('Xlookup set'!$S888,'Xlookup set'!$A$1:$R$1239,18,FALSE)),"")</f>
        <v/>
      </c>
    </row>
    <row r="850" spans="1:17">
      <c r="A850" t="str">
        <f>IFERROR(VLOOKUP('Xlookup set'!$S850,'Xlookup set'!$A$1:$R$1239,2,FALSE),"")</f>
        <v/>
      </c>
      <c r="B850" t="str">
        <f>IF(I850&lt;&gt;"",ドッグキャリー!$I$2,"")</f>
        <v/>
      </c>
      <c r="C850" t="str">
        <f t="shared" si="28"/>
        <v/>
      </c>
      <c r="D850" t="str">
        <f t="shared" si="29"/>
        <v/>
      </c>
      <c r="H850" s="74" t="str">
        <f>IFERROR(IF(VLOOKUP('Xlookup set'!$S850,'Xlookup set'!$A$1:$R$1239,9,FALSE)=0,"",VLOOKUP('Xlookup set'!$S850,'Xlookup set'!$A$1:$R$1239,9,FALSE)),"")</f>
        <v/>
      </c>
      <c r="I850" t="str">
        <f>IFERROR(IF(VLOOKUP('Xlookup set'!$S850,'Xlookup set'!$A$1:$R$1239,10,FALSE)=0,"",VLOOKUP('Xlookup set'!$S850,'Xlookup set'!$A$1:$R$1239,10,FALSE)),"")</f>
        <v/>
      </c>
      <c r="J850" t="str">
        <f>IFERROR(IF(VLOOKUP('Xlookup set'!$S889,'Xlookup set'!$A$1:$R$1239,11,FALSE)=0,"",VLOOKUP('Xlookup set'!$S889,'Xlookup set'!$A$1:$R$1239,11,FALSE)),"")</f>
        <v/>
      </c>
      <c r="K850" t="str">
        <f>IFERROR(IF(VLOOKUP('Xlookup set'!$S889,'Xlookup set'!$A$1:$R$1239,12,FALSE)=0,"",VLOOKUP('Xlookup set'!$S889,'Xlookup set'!$A$1:$R$1239,12,FALSE)),"")</f>
        <v/>
      </c>
      <c r="L850" t="str">
        <f>IFERROR(IF(VLOOKUP('Xlookup set'!$S889,'Xlookup set'!$A$1:$R$1239,13,FALSE)=0,"",VLOOKUP('Xlookup set'!$S889,'Xlookup set'!$A$1:$R$1239,13,FALSE)),"")</f>
        <v/>
      </c>
      <c r="M850" t="str">
        <f>IFERROR(IF(VLOOKUP('Xlookup set'!$S889,'Xlookup set'!$A$1:$R$1239,14,FALSE)=0,"",VLOOKUP('Xlookup set'!$S889,'Xlookup set'!$A$1:$R$1239,14,FALSE)),"")</f>
        <v/>
      </c>
      <c r="N850" t="str">
        <f>IFERROR(IF(VLOOKUP('Xlookup set'!$S889,'Xlookup set'!$A$1:$R$1239,15,FALSE)=0,"",VLOOKUP('Xlookup set'!$S889,'Xlookup set'!$A$1:$R$1239,15,FALSE)),"")</f>
        <v/>
      </c>
      <c r="O850" t="str">
        <f>IFERROR(IF(VLOOKUP('Xlookup set'!$S889,'Xlookup set'!$A$1:$R$1239,16,FALSE)=0,"",VLOOKUP('Xlookup set'!$S889,'Xlookup set'!$A$1:$R$1239,16,FALSE)),"")</f>
        <v/>
      </c>
      <c r="P850" t="str">
        <f t="array" aca="1" ref="P850" ca="1">IFERROR(Y2IF(VLOOKUP('Xlookup set'!$S889,'Xlookup set'!$A$1:$R$1239,17,FALSE)=0,"",VLOOKUP('Xlookup set'!$S889,'Xlookup set'!$A$1:$R$1239,17,FALSE)),"")</f>
        <v/>
      </c>
      <c r="Q850" t="str">
        <f>IFERROR(IF(VLOOKUP('Xlookup set'!$S889,'Xlookup set'!$A$1:$R$1239,18,FALSE)=0,"",VLOOKUP('Xlookup set'!$S889,'Xlookup set'!$A$1:$R$1239,18,FALSE)),"")</f>
        <v/>
      </c>
    </row>
    <row r="851" spans="1:17">
      <c r="A851" t="str">
        <f>IFERROR(VLOOKUP('Xlookup set'!$S851,'Xlookup set'!$A$1:$R$1239,2,FALSE),"")</f>
        <v/>
      </c>
      <c r="B851" t="str">
        <f>IF(I851&lt;&gt;"",ドッグキャリー!$I$2,"")</f>
        <v/>
      </c>
      <c r="C851" t="str">
        <f t="shared" si="28"/>
        <v/>
      </c>
      <c r="D851" t="str">
        <f t="shared" si="29"/>
        <v/>
      </c>
      <c r="H851" s="74" t="str">
        <f>IFERROR(IF(VLOOKUP('Xlookup set'!$S851,'Xlookup set'!$A$1:$R$1239,9,FALSE)=0,"",VLOOKUP('Xlookup set'!$S851,'Xlookup set'!$A$1:$R$1239,9,FALSE)),"")</f>
        <v/>
      </c>
      <c r="I851" t="str">
        <f>IFERROR(IF(VLOOKUP('Xlookup set'!$S851,'Xlookup set'!$A$1:$R$1239,10,FALSE)=0,"",VLOOKUP('Xlookup set'!$S851,'Xlookup set'!$A$1:$R$1239,10,FALSE)),"")</f>
        <v/>
      </c>
      <c r="J851" t="str">
        <f>IFERROR(IF(VLOOKUP('Xlookup set'!$S890,'Xlookup set'!$A$1:$R$1239,11,FALSE)=0,"",VLOOKUP('Xlookup set'!$S890,'Xlookup set'!$A$1:$R$1239,11,FALSE)),"")</f>
        <v/>
      </c>
      <c r="K851" t="str">
        <f>IFERROR(IF(VLOOKUP('Xlookup set'!$S890,'Xlookup set'!$A$1:$R$1239,12,FALSE)=0,"",VLOOKUP('Xlookup set'!$S890,'Xlookup set'!$A$1:$R$1239,12,FALSE)),"")</f>
        <v/>
      </c>
      <c r="L851" t="str">
        <f>IFERROR(IF(VLOOKUP('Xlookup set'!$S890,'Xlookup set'!$A$1:$R$1239,13,FALSE)=0,"",VLOOKUP('Xlookup set'!$S890,'Xlookup set'!$A$1:$R$1239,13,FALSE)),"")</f>
        <v/>
      </c>
      <c r="M851" t="str">
        <f>IFERROR(IF(VLOOKUP('Xlookup set'!$S890,'Xlookup set'!$A$1:$R$1239,14,FALSE)=0,"",VLOOKUP('Xlookup set'!$S890,'Xlookup set'!$A$1:$R$1239,14,FALSE)),"")</f>
        <v/>
      </c>
      <c r="N851" t="str">
        <f>IFERROR(IF(VLOOKUP('Xlookup set'!$S890,'Xlookup set'!$A$1:$R$1239,15,FALSE)=0,"",VLOOKUP('Xlookup set'!$S890,'Xlookup set'!$A$1:$R$1239,15,FALSE)),"")</f>
        <v/>
      </c>
      <c r="O851" t="str">
        <f>IFERROR(IF(VLOOKUP('Xlookup set'!$S890,'Xlookup set'!$A$1:$R$1239,16,FALSE)=0,"",VLOOKUP('Xlookup set'!$S890,'Xlookup set'!$A$1:$R$1239,16,FALSE)),"")</f>
        <v/>
      </c>
      <c r="P851" t="str">
        <f t="array" aca="1" ref="P851" ca="1">IFERROR(Y2IF(VLOOKUP('Xlookup set'!$S890,'Xlookup set'!$A$1:$R$1239,17,FALSE)=0,"",VLOOKUP('Xlookup set'!$S890,'Xlookup set'!$A$1:$R$1239,17,FALSE)),"")</f>
        <v/>
      </c>
      <c r="Q851" t="str">
        <f>IFERROR(IF(VLOOKUP('Xlookup set'!$S890,'Xlookup set'!$A$1:$R$1239,18,FALSE)=0,"",VLOOKUP('Xlookup set'!$S890,'Xlookup set'!$A$1:$R$1239,18,FALSE)),"")</f>
        <v/>
      </c>
    </row>
    <row r="852" spans="1:17">
      <c r="A852" t="str">
        <f>IFERROR(VLOOKUP('Xlookup set'!$S852,'Xlookup set'!$A$1:$R$1239,2,FALSE),"")</f>
        <v/>
      </c>
      <c r="B852" t="str">
        <f>IF(I852&lt;&gt;"",ドッグキャリー!$I$2,"")</f>
        <v/>
      </c>
      <c r="C852" t="str">
        <f t="shared" si="28"/>
        <v/>
      </c>
      <c r="D852" t="str">
        <f t="shared" si="29"/>
        <v/>
      </c>
      <c r="H852" s="74" t="str">
        <f>IFERROR(IF(VLOOKUP('Xlookup set'!$S852,'Xlookup set'!$A$1:$R$1239,9,FALSE)=0,"",VLOOKUP('Xlookup set'!$S852,'Xlookup set'!$A$1:$R$1239,9,FALSE)),"")</f>
        <v/>
      </c>
      <c r="I852" t="str">
        <f>IFERROR(IF(VLOOKUP('Xlookup set'!$S852,'Xlookup set'!$A$1:$R$1239,10,FALSE)=0,"",VLOOKUP('Xlookup set'!$S852,'Xlookup set'!$A$1:$R$1239,10,FALSE)),"")</f>
        <v/>
      </c>
      <c r="J852" t="str">
        <f>IFERROR(IF(VLOOKUP('Xlookup set'!$S891,'Xlookup set'!$A$1:$R$1239,11,FALSE)=0,"",VLOOKUP('Xlookup set'!$S891,'Xlookup set'!$A$1:$R$1239,11,FALSE)),"")</f>
        <v/>
      </c>
      <c r="K852" t="str">
        <f>IFERROR(IF(VLOOKUP('Xlookup set'!$S891,'Xlookup set'!$A$1:$R$1239,12,FALSE)=0,"",VLOOKUP('Xlookup set'!$S891,'Xlookup set'!$A$1:$R$1239,12,FALSE)),"")</f>
        <v/>
      </c>
      <c r="L852" t="str">
        <f>IFERROR(IF(VLOOKUP('Xlookup set'!$S891,'Xlookup set'!$A$1:$R$1239,13,FALSE)=0,"",VLOOKUP('Xlookup set'!$S891,'Xlookup set'!$A$1:$R$1239,13,FALSE)),"")</f>
        <v/>
      </c>
      <c r="M852" t="str">
        <f>IFERROR(IF(VLOOKUP('Xlookup set'!$S891,'Xlookup set'!$A$1:$R$1239,14,FALSE)=0,"",VLOOKUP('Xlookup set'!$S891,'Xlookup set'!$A$1:$R$1239,14,FALSE)),"")</f>
        <v/>
      </c>
      <c r="N852" t="str">
        <f>IFERROR(IF(VLOOKUP('Xlookup set'!$S891,'Xlookup set'!$A$1:$R$1239,15,FALSE)=0,"",VLOOKUP('Xlookup set'!$S891,'Xlookup set'!$A$1:$R$1239,15,FALSE)),"")</f>
        <v/>
      </c>
      <c r="O852" t="str">
        <f>IFERROR(IF(VLOOKUP('Xlookup set'!$S891,'Xlookup set'!$A$1:$R$1239,16,FALSE)=0,"",VLOOKUP('Xlookup set'!$S891,'Xlookup set'!$A$1:$R$1239,16,FALSE)),"")</f>
        <v/>
      </c>
      <c r="P852" t="str">
        <f t="array" aca="1" ref="P852" ca="1">IFERROR(Y2IF(VLOOKUP('Xlookup set'!$S891,'Xlookup set'!$A$1:$R$1239,17,FALSE)=0,"",VLOOKUP('Xlookup set'!$S891,'Xlookup set'!$A$1:$R$1239,17,FALSE)),"")</f>
        <v/>
      </c>
      <c r="Q852" t="str">
        <f>IFERROR(IF(VLOOKUP('Xlookup set'!$S891,'Xlookup set'!$A$1:$R$1239,18,FALSE)=0,"",VLOOKUP('Xlookup set'!$S891,'Xlookup set'!$A$1:$R$1239,18,FALSE)),"")</f>
        <v/>
      </c>
    </row>
    <row r="853" spans="1:17">
      <c r="A853" t="str">
        <f>IFERROR(VLOOKUP('Xlookup set'!$S853,'Xlookup set'!$A$1:$R$1239,2,FALSE),"")</f>
        <v/>
      </c>
      <c r="B853" t="str">
        <f>IF(I853&lt;&gt;"",ドッグキャリー!$I$2,"")</f>
        <v/>
      </c>
      <c r="C853" t="str">
        <f t="shared" si="28"/>
        <v/>
      </c>
      <c r="D853" t="str">
        <f t="shared" si="29"/>
        <v/>
      </c>
      <c r="H853" s="74" t="str">
        <f>IFERROR(IF(VLOOKUP('Xlookup set'!$S853,'Xlookup set'!$A$1:$R$1239,9,FALSE)=0,"",VLOOKUP('Xlookup set'!$S853,'Xlookup set'!$A$1:$R$1239,9,FALSE)),"")</f>
        <v/>
      </c>
      <c r="I853" t="str">
        <f>IFERROR(IF(VLOOKUP('Xlookup set'!$S853,'Xlookup set'!$A$1:$R$1239,10,FALSE)=0,"",VLOOKUP('Xlookup set'!$S853,'Xlookup set'!$A$1:$R$1239,10,FALSE)),"")</f>
        <v/>
      </c>
      <c r="J853" t="str">
        <f>IFERROR(IF(VLOOKUP('Xlookup set'!$S892,'Xlookup set'!$A$1:$R$1239,11,FALSE)=0,"",VLOOKUP('Xlookup set'!$S892,'Xlookup set'!$A$1:$R$1239,11,FALSE)),"")</f>
        <v/>
      </c>
      <c r="K853" t="str">
        <f>IFERROR(IF(VLOOKUP('Xlookup set'!$S892,'Xlookup set'!$A$1:$R$1239,12,FALSE)=0,"",VLOOKUP('Xlookup set'!$S892,'Xlookup set'!$A$1:$R$1239,12,FALSE)),"")</f>
        <v/>
      </c>
      <c r="L853" t="str">
        <f>IFERROR(IF(VLOOKUP('Xlookup set'!$S892,'Xlookup set'!$A$1:$R$1239,13,FALSE)=0,"",VLOOKUP('Xlookup set'!$S892,'Xlookup set'!$A$1:$R$1239,13,FALSE)),"")</f>
        <v/>
      </c>
      <c r="M853" t="str">
        <f>IFERROR(IF(VLOOKUP('Xlookup set'!$S892,'Xlookup set'!$A$1:$R$1239,14,FALSE)=0,"",VLOOKUP('Xlookup set'!$S892,'Xlookup set'!$A$1:$R$1239,14,FALSE)),"")</f>
        <v/>
      </c>
      <c r="N853" t="str">
        <f>IFERROR(IF(VLOOKUP('Xlookup set'!$S892,'Xlookup set'!$A$1:$R$1239,15,FALSE)=0,"",VLOOKUP('Xlookup set'!$S892,'Xlookup set'!$A$1:$R$1239,15,FALSE)),"")</f>
        <v/>
      </c>
      <c r="O853" t="str">
        <f>IFERROR(IF(VLOOKUP('Xlookup set'!$S892,'Xlookup set'!$A$1:$R$1239,16,FALSE)=0,"",VLOOKUP('Xlookup set'!$S892,'Xlookup set'!$A$1:$R$1239,16,FALSE)),"")</f>
        <v/>
      </c>
      <c r="P853" t="str">
        <f t="array" aca="1" ref="P853" ca="1">IFERROR(Y2IF(VLOOKUP('Xlookup set'!$S892,'Xlookup set'!$A$1:$R$1239,17,FALSE)=0,"",VLOOKUP('Xlookup set'!$S892,'Xlookup set'!$A$1:$R$1239,17,FALSE)),"")</f>
        <v/>
      </c>
      <c r="Q853" t="str">
        <f>IFERROR(IF(VLOOKUP('Xlookup set'!$S892,'Xlookup set'!$A$1:$R$1239,18,FALSE)=0,"",VLOOKUP('Xlookup set'!$S892,'Xlookup set'!$A$1:$R$1239,18,FALSE)),"")</f>
        <v/>
      </c>
    </row>
    <row r="854" spans="1:17">
      <c r="A854" t="str">
        <f>IFERROR(VLOOKUP('Xlookup set'!$S854,'Xlookup set'!$A$1:$R$1239,2,FALSE),"")</f>
        <v/>
      </c>
      <c r="B854" t="str">
        <f>IF(I854&lt;&gt;"",ドッグキャリー!$I$2,"")</f>
        <v/>
      </c>
      <c r="C854" t="str">
        <f t="shared" si="28"/>
        <v/>
      </c>
      <c r="D854" t="str">
        <f t="shared" si="29"/>
        <v/>
      </c>
      <c r="H854" s="74" t="str">
        <f>IFERROR(IF(VLOOKUP('Xlookup set'!$S854,'Xlookup set'!$A$1:$R$1239,9,FALSE)=0,"",VLOOKUP('Xlookup set'!$S854,'Xlookup set'!$A$1:$R$1239,9,FALSE)),"")</f>
        <v/>
      </c>
      <c r="I854" t="str">
        <f>IFERROR(IF(VLOOKUP('Xlookup set'!$S854,'Xlookup set'!$A$1:$R$1239,10,FALSE)=0,"",VLOOKUP('Xlookup set'!$S854,'Xlookup set'!$A$1:$R$1239,10,FALSE)),"")</f>
        <v/>
      </c>
      <c r="J854" t="str">
        <f>IFERROR(IF(VLOOKUP('Xlookup set'!$S893,'Xlookup set'!$A$1:$R$1239,11,FALSE)=0,"",VLOOKUP('Xlookup set'!$S893,'Xlookup set'!$A$1:$R$1239,11,FALSE)),"")</f>
        <v/>
      </c>
      <c r="K854" t="str">
        <f>IFERROR(IF(VLOOKUP('Xlookup set'!$S893,'Xlookup set'!$A$1:$R$1239,12,FALSE)=0,"",VLOOKUP('Xlookup set'!$S893,'Xlookup set'!$A$1:$R$1239,12,FALSE)),"")</f>
        <v/>
      </c>
      <c r="L854" t="str">
        <f>IFERROR(IF(VLOOKUP('Xlookup set'!$S893,'Xlookup set'!$A$1:$R$1239,13,FALSE)=0,"",VLOOKUP('Xlookup set'!$S893,'Xlookup set'!$A$1:$R$1239,13,FALSE)),"")</f>
        <v/>
      </c>
      <c r="M854" t="str">
        <f>IFERROR(IF(VLOOKUP('Xlookup set'!$S893,'Xlookup set'!$A$1:$R$1239,14,FALSE)=0,"",VLOOKUP('Xlookup set'!$S893,'Xlookup set'!$A$1:$R$1239,14,FALSE)),"")</f>
        <v/>
      </c>
      <c r="N854" t="str">
        <f>IFERROR(IF(VLOOKUP('Xlookup set'!$S893,'Xlookup set'!$A$1:$R$1239,15,FALSE)=0,"",VLOOKUP('Xlookup set'!$S893,'Xlookup set'!$A$1:$R$1239,15,FALSE)),"")</f>
        <v/>
      </c>
      <c r="O854" t="str">
        <f>IFERROR(IF(VLOOKUP('Xlookup set'!$S893,'Xlookup set'!$A$1:$R$1239,16,FALSE)=0,"",VLOOKUP('Xlookup set'!$S893,'Xlookup set'!$A$1:$R$1239,16,FALSE)),"")</f>
        <v/>
      </c>
      <c r="P854" t="str">
        <f t="array" aca="1" ref="P854" ca="1">IFERROR(Y2IF(VLOOKUP('Xlookup set'!$S893,'Xlookup set'!$A$1:$R$1239,17,FALSE)=0,"",VLOOKUP('Xlookup set'!$S893,'Xlookup set'!$A$1:$R$1239,17,FALSE)),"")</f>
        <v/>
      </c>
      <c r="Q854" t="str">
        <f>IFERROR(IF(VLOOKUP('Xlookup set'!$S893,'Xlookup set'!$A$1:$R$1239,18,FALSE)=0,"",VLOOKUP('Xlookup set'!$S893,'Xlookup set'!$A$1:$R$1239,18,FALSE)),"")</f>
        <v/>
      </c>
    </row>
    <row r="855" spans="1:17">
      <c r="A855" t="str">
        <f>IFERROR(VLOOKUP('Xlookup set'!$S855,'Xlookup set'!$A$1:$R$1239,2,FALSE),"")</f>
        <v/>
      </c>
      <c r="B855" t="str">
        <f>IF(I855&lt;&gt;"",ドッグキャリー!$I$2,"")</f>
        <v/>
      </c>
      <c r="C855" t="str">
        <f t="shared" si="28"/>
        <v/>
      </c>
      <c r="D855" t="str">
        <f t="shared" si="29"/>
        <v/>
      </c>
      <c r="H855" s="74" t="str">
        <f>IFERROR(IF(VLOOKUP('Xlookup set'!$S855,'Xlookup set'!$A$1:$R$1239,9,FALSE)=0,"",VLOOKUP('Xlookup set'!$S855,'Xlookup set'!$A$1:$R$1239,9,FALSE)),"")</f>
        <v/>
      </c>
      <c r="I855" t="str">
        <f>IFERROR(IF(VLOOKUP('Xlookup set'!$S855,'Xlookup set'!$A$1:$R$1239,10,FALSE)=0,"",VLOOKUP('Xlookup set'!$S855,'Xlookup set'!$A$1:$R$1239,10,FALSE)),"")</f>
        <v/>
      </c>
      <c r="J855" t="str">
        <f>IFERROR(IF(VLOOKUP('Xlookup set'!$S894,'Xlookup set'!$A$1:$R$1239,11,FALSE)=0,"",VLOOKUP('Xlookup set'!$S894,'Xlookup set'!$A$1:$R$1239,11,FALSE)),"")</f>
        <v/>
      </c>
      <c r="K855" t="str">
        <f>IFERROR(IF(VLOOKUP('Xlookup set'!$S894,'Xlookup set'!$A$1:$R$1239,12,FALSE)=0,"",VLOOKUP('Xlookup set'!$S894,'Xlookup set'!$A$1:$R$1239,12,FALSE)),"")</f>
        <v/>
      </c>
      <c r="L855" t="str">
        <f>IFERROR(IF(VLOOKUP('Xlookup set'!$S894,'Xlookup set'!$A$1:$R$1239,13,FALSE)=0,"",VLOOKUP('Xlookup set'!$S894,'Xlookup set'!$A$1:$R$1239,13,FALSE)),"")</f>
        <v/>
      </c>
      <c r="M855" t="str">
        <f>IFERROR(IF(VLOOKUP('Xlookup set'!$S894,'Xlookup set'!$A$1:$R$1239,14,FALSE)=0,"",VLOOKUP('Xlookup set'!$S894,'Xlookup set'!$A$1:$R$1239,14,FALSE)),"")</f>
        <v/>
      </c>
      <c r="N855" t="str">
        <f>IFERROR(IF(VLOOKUP('Xlookup set'!$S894,'Xlookup set'!$A$1:$R$1239,15,FALSE)=0,"",VLOOKUP('Xlookup set'!$S894,'Xlookup set'!$A$1:$R$1239,15,FALSE)),"")</f>
        <v/>
      </c>
      <c r="O855" t="str">
        <f>IFERROR(IF(VLOOKUP('Xlookup set'!$S894,'Xlookup set'!$A$1:$R$1239,16,FALSE)=0,"",VLOOKUP('Xlookup set'!$S894,'Xlookup set'!$A$1:$R$1239,16,FALSE)),"")</f>
        <v/>
      </c>
      <c r="P855" t="str">
        <f t="array" aca="1" ref="P855" ca="1">IFERROR(Y2IF(VLOOKUP('Xlookup set'!$S894,'Xlookup set'!$A$1:$R$1239,17,FALSE)=0,"",VLOOKUP('Xlookup set'!$S894,'Xlookup set'!$A$1:$R$1239,17,FALSE)),"")</f>
        <v/>
      </c>
      <c r="Q855" t="str">
        <f>IFERROR(IF(VLOOKUP('Xlookup set'!$S894,'Xlookup set'!$A$1:$R$1239,18,FALSE)=0,"",VLOOKUP('Xlookup set'!$S894,'Xlookup set'!$A$1:$R$1239,18,FALSE)),"")</f>
        <v/>
      </c>
    </row>
    <row r="856" spans="1:17">
      <c r="A856" t="str">
        <f>IFERROR(VLOOKUP('Xlookup set'!$S856,'Xlookup set'!$A$1:$R$1239,2,FALSE),"")</f>
        <v/>
      </c>
      <c r="B856" t="str">
        <f>IF(I856&lt;&gt;"",ドッグキャリー!$I$2,"")</f>
        <v/>
      </c>
      <c r="C856" t="str">
        <f t="shared" si="28"/>
        <v/>
      </c>
      <c r="D856" t="str">
        <f t="shared" si="29"/>
        <v/>
      </c>
      <c r="H856" s="74" t="str">
        <f>IFERROR(IF(VLOOKUP('Xlookup set'!$S856,'Xlookup set'!$A$1:$R$1239,9,FALSE)=0,"",VLOOKUP('Xlookup set'!$S856,'Xlookup set'!$A$1:$R$1239,9,FALSE)),"")</f>
        <v/>
      </c>
      <c r="I856" t="str">
        <f>IFERROR(IF(VLOOKUP('Xlookup set'!$S856,'Xlookup set'!$A$1:$R$1239,10,FALSE)=0,"",VLOOKUP('Xlookup set'!$S856,'Xlookup set'!$A$1:$R$1239,10,FALSE)),"")</f>
        <v/>
      </c>
      <c r="J856" t="str">
        <f>IFERROR(IF(VLOOKUP('Xlookup set'!$S895,'Xlookup set'!$A$1:$R$1239,11,FALSE)=0,"",VLOOKUP('Xlookup set'!$S895,'Xlookup set'!$A$1:$R$1239,11,FALSE)),"")</f>
        <v/>
      </c>
      <c r="K856" t="str">
        <f>IFERROR(IF(VLOOKUP('Xlookup set'!$S895,'Xlookup set'!$A$1:$R$1239,12,FALSE)=0,"",VLOOKUP('Xlookup set'!$S895,'Xlookup set'!$A$1:$R$1239,12,FALSE)),"")</f>
        <v/>
      </c>
      <c r="L856" t="str">
        <f>IFERROR(IF(VLOOKUP('Xlookup set'!$S895,'Xlookup set'!$A$1:$R$1239,13,FALSE)=0,"",VLOOKUP('Xlookup set'!$S895,'Xlookup set'!$A$1:$R$1239,13,FALSE)),"")</f>
        <v/>
      </c>
      <c r="M856" t="str">
        <f>IFERROR(IF(VLOOKUP('Xlookup set'!$S895,'Xlookup set'!$A$1:$R$1239,14,FALSE)=0,"",VLOOKUP('Xlookup set'!$S895,'Xlookup set'!$A$1:$R$1239,14,FALSE)),"")</f>
        <v/>
      </c>
      <c r="N856" t="str">
        <f>IFERROR(IF(VLOOKUP('Xlookup set'!$S895,'Xlookup set'!$A$1:$R$1239,15,FALSE)=0,"",VLOOKUP('Xlookup set'!$S895,'Xlookup set'!$A$1:$R$1239,15,FALSE)),"")</f>
        <v/>
      </c>
      <c r="O856" t="str">
        <f>IFERROR(IF(VLOOKUP('Xlookup set'!$S895,'Xlookup set'!$A$1:$R$1239,16,FALSE)=0,"",VLOOKUP('Xlookup set'!$S895,'Xlookup set'!$A$1:$R$1239,16,FALSE)),"")</f>
        <v/>
      </c>
      <c r="P856" t="str">
        <f t="array" aca="1" ref="P856" ca="1">IFERROR(Y2IF(VLOOKUP('Xlookup set'!$S895,'Xlookup set'!$A$1:$R$1239,17,FALSE)=0,"",VLOOKUP('Xlookup set'!$S895,'Xlookup set'!$A$1:$R$1239,17,FALSE)),"")</f>
        <v/>
      </c>
      <c r="Q856" t="str">
        <f>IFERROR(IF(VLOOKUP('Xlookup set'!$S895,'Xlookup set'!$A$1:$R$1239,18,FALSE)=0,"",VLOOKUP('Xlookup set'!$S895,'Xlookup set'!$A$1:$R$1239,18,FALSE)),"")</f>
        <v/>
      </c>
    </row>
    <row r="857" spans="1:17">
      <c r="A857" t="str">
        <f>IFERROR(VLOOKUP('Xlookup set'!$S857,'Xlookup set'!$A$1:$R$1239,2,FALSE),"")</f>
        <v/>
      </c>
      <c r="B857" t="str">
        <f>IF(I857&lt;&gt;"",ドッグキャリー!$I$2,"")</f>
        <v/>
      </c>
      <c r="C857" t="str">
        <f t="shared" si="28"/>
        <v/>
      </c>
      <c r="D857" t="str">
        <f t="shared" si="29"/>
        <v/>
      </c>
      <c r="H857" s="74" t="str">
        <f>IFERROR(IF(VLOOKUP('Xlookup set'!$S857,'Xlookup set'!$A$1:$R$1239,9,FALSE)=0,"",VLOOKUP('Xlookup set'!$S857,'Xlookup set'!$A$1:$R$1239,9,FALSE)),"")</f>
        <v/>
      </c>
      <c r="I857" t="str">
        <f>IFERROR(IF(VLOOKUP('Xlookup set'!$S857,'Xlookup set'!$A$1:$R$1239,10,FALSE)=0,"",VLOOKUP('Xlookup set'!$S857,'Xlookup set'!$A$1:$R$1239,10,FALSE)),"")</f>
        <v/>
      </c>
      <c r="J857" t="str">
        <f>IFERROR(IF(VLOOKUP('Xlookup set'!$S896,'Xlookup set'!$A$1:$R$1239,11,FALSE)=0,"",VLOOKUP('Xlookup set'!$S896,'Xlookup set'!$A$1:$R$1239,11,FALSE)),"")</f>
        <v/>
      </c>
      <c r="K857" t="str">
        <f>IFERROR(IF(VLOOKUP('Xlookup set'!$S896,'Xlookup set'!$A$1:$R$1239,12,FALSE)=0,"",VLOOKUP('Xlookup set'!$S896,'Xlookup set'!$A$1:$R$1239,12,FALSE)),"")</f>
        <v/>
      </c>
      <c r="L857" t="str">
        <f>IFERROR(IF(VLOOKUP('Xlookup set'!$S896,'Xlookup set'!$A$1:$R$1239,13,FALSE)=0,"",VLOOKUP('Xlookup set'!$S896,'Xlookup set'!$A$1:$R$1239,13,FALSE)),"")</f>
        <v/>
      </c>
      <c r="M857" t="str">
        <f>IFERROR(IF(VLOOKUP('Xlookup set'!$S896,'Xlookup set'!$A$1:$R$1239,14,FALSE)=0,"",VLOOKUP('Xlookup set'!$S896,'Xlookup set'!$A$1:$R$1239,14,FALSE)),"")</f>
        <v/>
      </c>
      <c r="N857" t="str">
        <f>IFERROR(IF(VLOOKUP('Xlookup set'!$S896,'Xlookup set'!$A$1:$R$1239,15,FALSE)=0,"",VLOOKUP('Xlookup set'!$S896,'Xlookup set'!$A$1:$R$1239,15,FALSE)),"")</f>
        <v/>
      </c>
      <c r="O857" t="str">
        <f>IFERROR(IF(VLOOKUP('Xlookup set'!$S896,'Xlookup set'!$A$1:$R$1239,16,FALSE)=0,"",VLOOKUP('Xlookup set'!$S896,'Xlookup set'!$A$1:$R$1239,16,FALSE)),"")</f>
        <v/>
      </c>
      <c r="P857" t="str">
        <f t="array" aca="1" ref="P857" ca="1">IFERROR(Y2IF(VLOOKUP('Xlookup set'!$S896,'Xlookup set'!$A$1:$R$1239,17,FALSE)=0,"",VLOOKUP('Xlookup set'!$S896,'Xlookup set'!$A$1:$R$1239,17,FALSE)),"")</f>
        <v/>
      </c>
      <c r="Q857" t="str">
        <f>IFERROR(IF(VLOOKUP('Xlookup set'!$S896,'Xlookup set'!$A$1:$R$1239,18,FALSE)=0,"",VLOOKUP('Xlookup set'!$S896,'Xlookup set'!$A$1:$R$1239,18,FALSE)),"")</f>
        <v/>
      </c>
    </row>
    <row r="858" spans="1:17">
      <c r="A858" t="str">
        <f>IFERROR(VLOOKUP('Xlookup set'!$S858,'Xlookup set'!$A$1:$R$1239,2,FALSE),"")</f>
        <v/>
      </c>
      <c r="B858" t="str">
        <f>IF(I858&lt;&gt;"",ドッグキャリー!$I$2,"")</f>
        <v/>
      </c>
      <c r="C858" t="str">
        <f t="shared" si="28"/>
        <v/>
      </c>
      <c r="D858" t="str">
        <f t="shared" si="29"/>
        <v/>
      </c>
      <c r="H858" s="74" t="str">
        <f>IFERROR(IF(VLOOKUP('Xlookup set'!$S858,'Xlookup set'!$A$1:$R$1239,9,FALSE)=0,"",VLOOKUP('Xlookup set'!$S858,'Xlookup set'!$A$1:$R$1239,9,FALSE)),"")</f>
        <v/>
      </c>
      <c r="I858" t="str">
        <f>IFERROR(IF(VLOOKUP('Xlookup set'!$S858,'Xlookup set'!$A$1:$R$1239,10,FALSE)=0,"",VLOOKUP('Xlookup set'!$S858,'Xlookup set'!$A$1:$R$1239,10,FALSE)),"")</f>
        <v/>
      </c>
      <c r="J858" t="str">
        <f>IFERROR(IF(VLOOKUP('Xlookup set'!$S897,'Xlookup set'!$A$1:$R$1239,11,FALSE)=0,"",VLOOKUP('Xlookup set'!$S897,'Xlookup set'!$A$1:$R$1239,11,FALSE)),"")</f>
        <v/>
      </c>
      <c r="K858" t="str">
        <f>IFERROR(IF(VLOOKUP('Xlookup set'!$S897,'Xlookup set'!$A$1:$R$1239,12,FALSE)=0,"",VLOOKUP('Xlookup set'!$S897,'Xlookup set'!$A$1:$R$1239,12,FALSE)),"")</f>
        <v/>
      </c>
      <c r="L858" t="str">
        <f>IFERROR(IF(VLOOKUP('Xlookup set'!$S897,'Xlookup set'!$A$1:$R$1239,13,FALSE)=0,"",VLOOKUP('Xlookup set'!$S897,'Xlookup set'!$A$1:$R$1239,13,FALSE)),"")</f>
        <v/>
      </c>
      <c r="M858" t="str">
        <f>IFERROR(IF(VLOOKUP('Xlookup set'!$S897,'Xlookup set'!$A$1:$R$1239,14,FALSE)=0,"",VLOOKUP('Xlookup set'!$S897,'Xlookup set'!$A$1:$R$1239,14,FALSE)),"")</f>
        <v/>
      </c>
      <c r="N858" t="str">
        <f>IFERROR(IF(VLOOKUP('Xlookup set'!$S897,'Xlookup set'!$A$1:$R$1239,15,FALSE)=0,"",VLOOKUP('Xlookup set'!$S897,'Xlookup set'!$A$1:$R$1239,15,FALSE)),"")</f>
        <v/>
      </c>
      <c r="O858" t="str">
        <f>IFERROR(IF(VLOOKUP('Xlookup set'!$S897,'Xlookup set'!$A$1:$R$1239,16,FALSE)=0,"",VLOOKUP('Xlookup set'!$S897,'Xlookup set'!$A$1:$R$1239,16,FALSE)),"")</f>
        <v/>
      </c>
      <c r="P858" t="str">
        <f t="array" aca="1" ref="P858" ca="1">IFERROR(Y2IF(VLOOKUP('Xlookup set'!$S897,'Xlookup set'!$A$1:$R$1239,17,FALSE)=0,"",VLOOKUP('Xlookup set'!$S897,'Xlookup set'!$A$1:$R$1239,17,FALSE)),"")</f>
        <v/>
      </c>
      <c r="Q858" t="str">
        <f>IFERROR(IF(VLOOKUP('Xlookup set'!$S897,'Xlookup set'!$A$1:$R$1239,18,FALSE)=0,"",VLOOKUP('Xlookup set'!$S897,'Xlookup set'!$A$1:$R$1239,18,FALSE)),"")</f>
        <v/>
      </c>
    </row>
    <row r="859" spans="1:17">
      <c r="A859" t="str">
        <f>IFERROR(VLOOKUP('Xlookup set'!$S859,'Xlookup set'!$A$1:$R$1239,2,FALSE),"")</f>
        <v/>
      </c>
      <c r="B859" t="str">
        <f>IF(I859&lt;&gt;"",ドッグキャリー!$I$2,"")</f>
        <v/>
      </c>
      <c r="C859" t="str">
        <f t="shared" si="28"/>
        <v/>
      </c>
      <c r="D859" t="str">
        <f t="shared" si="29"/>
        <v/>
      </c>
      <c r="H859" s="74" t="str">
        <f>IFERROR(IF(VLOOKUP('Xlookup set'!$S859,'Xlookup set'!$A$1:$R$1239,9,FALSE)=0,"",VLOOKUP('Xlookup set'!$S859,'Xlookup set'!$A$1:$R$1239,9,FALSE)),"")</f>
        <v/>
      </c>
      <c r="I859" t="str">
        <f>IFERROR(IF(VLOOKUP('Xlookup set'!$S859,'Xlookup set'!$A$1:$R$1239,10,FALSE)=0,"",VLOOKUP('Xlookup set'!$S859,'Xlookup set'!$A$1:$R$1239,10,FALSE)),"")</f>
        <v/>
      </c>
      <c r="J859" t="str">
        <f>IFERROR(IF(VLOOKUP('Xlookup set'!$S898,'Xlookup set'!$A$1:$R$1239,11,FALSE)=0,"",VLOOKUP('Xlookup set'!$S898,'Xlookup set'!$A$1:$R$1239,11,FALSE)),"")</f>
        <v/>
      </c>
      <c r="K859" t="str">
        <f>IFERROR(IF(VLOOKUP('Xlookup set'!$S898,'Xlookup set'!$A$1:$R$1239,12,FALSE)=0,"",VLOOKUP('Xlookup set'!$S898,'Xlookup set'!$A$1:$R$1239,12,FALSE)),"")</f>
        <v/>
      </c>
      <c r="L859" t="str">
        <f>IFERROR(IF(VLOOKUP('Xlookup set'!$S898,'Xlookup set'!$A$1:$R$1239,13,FALSE)=0,"",VLOOKUP('Xlookup set'!$S898,'Xlookup set'!$A$1:$R$1239,13,FALSE)),"")</f>
        <v/>
      </c>
      <c r="M859" t="str">
        <f>IFERROR(IF(VLOOKUP('Xlookup set'!$S898,'Xlookup set'!$A$1:$R$1239,14,FALSE)=0,"",VLOOKUP('Xlookup set'!$S898,'Xlookup set'!$A$1:$R$1239,14,FALSE)),"")</f>
        <v/>
      </c>
      <c r="N859" t="str">
        <f>IFERROR(IF(VLOOKUP('Xlookup set'!$S898,'Xlookup set'!$A$1:$R$1239,15,FALSE)=0,"",VLOOKUP('Xlookup set'!$S898,'Xlookup set'!$A$1:$R$1239,15,FALSE)),"")</f>
        <v/>
      </c>
      <c r="O859" t="str">
        <f>IFERROR(IF(VLOOKUP('Xlookup set'!$S898,'Xlookup set'!$A$1:$R$1239,16,FALSE)=0,"",VLOOKUP('Xlookup set'!$S898,'Xlookup set'!$A$1:$R$1239,16,FALSE)),"")</f>
        <v/>
      </c>
      <c r="P859" t="str">
        <f t="array" aca="1" ref="P859" ca="1">IFERROR(Y2IF(VLOOKUP('Xlookup set'!$S898,'Xlookup set'!$A$1:$R$1239,17,FALSE)=0,"",VLOOKUP('Xlookup set'!$S898,'Xlookup set'!$A$1:$R$1239,17,FALSE)),"")</f>
        <v/>
      </c>
      <c r="Q859" t="str">
        <f>IFERROR(IF(VLOOKUP('Xlookup set'!$S898,'Xlookup set'!$A$1:$R$1239,18,FALSE)=0,"",VLOOKUP('Xlookup set'!$S898,'Xlookup set'!$A$1:$R$1239,18,FALSE)),"")</f>
        <v/>
      </c>
    </row>
    <row r="860" spans="1:17">
      <c r="A860" t="str">
        <f>IFERROR(VLOOKUP('Xlookup set'!$S860,'Xlookup set'!$A$1:$R$1239,2,FALSE),"")</f>
        <v/>
      </c>
      <c r="B860" t="str">
        <f>IF(I860&lt;&gt;"",ドッグキャリー!$I$2,"")</f>
        <v/>
      </c>
      <c r="C860" t="str">
        <f t="shared" si="28"/>
        <v/>
      </c>
      <c r="D860" t="str">
        <f t="shared" si="29"/>
        <v/>
      </c>
      <c r="H860" s="74" t="str">
        <f>IFERROR(IF(VLOOKUP('Xlookup set'!$S860,'Xlookup set'!$A$1:$R$1239,9,FALSE)=0,"",VLOOKUP('Xlookup set'!$S860,'Xlookup set'!$A$1:$R$1239,9,FALSE)),"")</f>
        <v/>
      </c>
      <c r="I860" t="str">
        <f>IFERROR(IF(VLOOKUP('Xlookup set'!$S860,'Xlookup set'!$A$1:$R$1239,10,FALSE)=0,"",VLOOKUP('Xlookup set'!$S860,'Xlookup set'!$A$1:$R$1239,10,FALSE)),"")</f>
        <v/>
      </c>
      <c r="J860" t="str">
        <f>IFERROR(IF(VLOOKUP('Xlookup set'!$S899,'Xlookup set'!$A$1:$R$1239,11,FALSE)=0,"",VLOOKUP('Xlookup set'!$S899,'Xlookup set'!$A$1:$R$1239,11,FALSE)),"")</f>
        <v/>
      </c>
      <c r="K860" t="str">
        <f>IFERROR(IF(VLOOKUP('Xlookup set'!$S899,'Xlookup set'!$A$1:$R$1239,12,FALSE)=0,"",VLOOKUP('Xlookup set'!$S899,'Xlookup set'!$A$1:$R$1239,12,FALSE)),"")</f>
        <v/>
      </c>
      <c r="L860" t="str">
        <f>IFERROR(IF(VLOOKUP('Xlookup set'!$S899,'Xlookup set'!$A$1:$R$1239,13,FALSE)=0,"",VLOOKUP('Xlookup set'!$S899,'Xlookup set'!$A$1:$R$1239,13,FALSE)),"")</f>
        <v/>
      </c>
      <c r="M860" t="str">
        <f>IFERROR(IF(VLOOKUP('Xlookup set'!$S899,'Xlookup set'!$A$1:$R$1239,14,FALSE)=0,"",VLOOKUP('Xlookup set'!$S899,'Xlookup set'!$A$1:$R$1239,14,FALSE)),"")</f>
        <v/>
      </c>
      <c r="N860" t="str">
        <f>IFERROR(IF(VLOOKUP('Xlookup set'!$S899,'Xlookup set'!$A$1:$R$1239,15,FALSE)=0,"",VLOOKUP('Xlookup set'!$S899,'Xlookup set'!$A$1:$R$1239,15,FALSE)),"")</f>
        <v/>
      </c>
      <c r="O860" t="str">
        <f>IFERROR(IF(VLOOKUP('Xlookup set'!$S899,'Xlookup set'!$A$1:$R$1239,16,FALSE)=0,"",VLOOKUP('Xlookup set'!$S899,'Xlookup set'!$A$1:$R$1239,16,FALSE)),"")</f>
        <v/>
      </c>
      <c r="P860" t="str">
        <f t="array" aca="1" ref="P860" ca="1">IFERROR(Y2IF(VLOOKUP('Xlookup set'!$S899,'Xlookup set'!$A$1:$R$1239,17,FALSE)=0,"",VLOOKUP('Xlookup set'!$S899,'Xlookup set'!$A$1:$R$1239,17,FALSE)),"")</f>
        <v/>
      </c>
      <c r="Q860" t="str">
        <f>IFERROR(IF(VLOOKUP('Xlookup set'!$S899,'Xlookup set'!$A$1:$R$1239,18,FALSE)=0,"",VLOOKUP('Xlookup set'!$S899,'Xlookup set'!$A$1:$R$1239,18,FALSE)),"")</f>
        <v/>
      </c>
    </row>
    <row r="861" spans="1:17">
      <c r="A861" t="str">
        <f>IFERROR(VLOOKUP('Xlookup set'!$S861,'Xlookup set'!$A$1:$R$1239,2,FALSE),"")</f>
        <v/>
      </c>
      <c r="B861" t="str">
        <f>IF(I861&lt;&gt;"",ドッグキャリー!$I$2,"")</f>
        <v/>
      </c>
      <c r="C861" t="str">
        <f t="shared" si="28"/>
        <v/>
      </c>
      <c r="D861" t="str">
        <f t="shared" si="29"/>
        <v/>
      </c>
      <c r="H861" s="74" t="str">
        <f>IFERROR(IF(VLOOKUP('Xlookup set'!$S861,'Xlookup set'!$A$1:$R$1239,9,FALSE)=0,"",VLOOKUP('Xlookup set'!$S861,'Xlookup set'!$A$1:$R$1239,9,FALSE)),"")</f>
        <v/>
      </c>
      <c r="I861" t="str">
        <f>IFERROR(IF(VLOOKUP('Xlookup set'!$S861,'Xlookup set'!$A$1:$R$1239,10,FALSE)=0,"",VLOOKUP('Xlookup set'!$S861,'Xlookup set'!$A$1:$R$1239,10,FALSE)),"")</f>
        <v/>
      </c>
      <c r="J861" t="str">
        <f>IFERROR(IF(VLOOKUP('Xlookup set'!$S900,'Xlookup set'!$A$1:$R$1239,11,FALSE)=0,"",VLOOKUP('Xlookup set'!$S900,'Xlookup set'!$A$1:$R$1239,11,FALSE)),"")</f>
        <v/>
      </c>
      <c r="K861" t="str">
        <f>IFERROR(IF(VLOOKUP('Xlookup set'!$S900,'Xlookup set'!$A$1:$R$1239,12,FALSE)=0,"",VLOOKUP('Xlookup set'!$S900,'Xlookup set'!$A$1:$R$1239,12,FALSE)),"")</f>
        <v/>
      </c>
      <c r="L861" t="str">
        <f>IFERROR(IF(VLOOKUP('Xlookup set'!$S900,'Xlookup set'!$A$1:$R$1239,13,FALSE)=0,"",VLOOKUP('Xlookup set'!$S900,'Xlookup set'!$A$1:$R$1239,13,FALSE)),"")</f>
        <v/>
      </c>
      <c r="M861" t="str">
        <f>IFERROR(IF(VLOOKUP('Xlookup set'!$S900,'Xlookup set'!$A$1:$R$1239,14,FALSE)=0,"",VLOOKUP('Xlookup set'!$S900,'Xlookup set'!$A$1:$R$1239,14,FALSE)),"")</f>
        <v/>
      </c>
      <c r="N861" t="str">
        <f>IFERROR(IF(VLOOKUP('Xlookup set'!$S900,'Xlookup set'!$A$1:$R$1239,15,FALSE)=0,"",VLOOKUP('Xlookup set'!$S900,'Xlookup set'!$A$1:$R$1239,15,FALSE)),"")</f>
        <v/>
      </c>
      <c r="O861" t="str">
        <f>IFERROR(IF(VLOOKUP('Xlookup set'!$S900,'Xlookup set'!$A$1:$R$1239,16,FALSE)=0,"",VLOOKUP('Xlookup set'!$S900,'Xlookup set'!$A$1:$R$1239,16,FALSE)),"")</f>
        <v/>
      </c>
      <c r="P861" t="str">
        <f t="array" aca="1" ref="P861" ca="1">IFERROR(Y2IF(VLOOKUP('Xlookup set'!$S900,'Xlookup set'!$A$1:$R$1239,17,FALSE)=0,"",VLOOKUP('Xlookup set'!$S900,'Xlookup set'!$A$1:$R$1239,17,FALSE)),"")</f>
        <v/>
      </c>
      <c r="Q861" t="str">
        <f>IFERROR(IF(VLOOKUP('Xlookup set'!$S900,'Xlookup set'!$A$1:$R$1239,18,FALSE)=0,"",VLOOKUP('Xlookup set'!$S900,'Xlookup set'!$A$1:$R$1239,18,FALSE)),"")</f>
        <v/>
      </c>
    </row>
    <row r="862" spans="1:17">
      <c r="A862" t="str">
        <f>IFERROR(VLOOKUP('Xlookup set'!$S862,'Xlookup set'!$A$1:$R$1239,2,FALSE),"")</f>
        <v/>
      </c>
      <c r="B862" t="str">
        <f>IF(I862&lt;&gt;"",ドッグキャリー!$I$2,"")</f>
        <v/>
      </c>
      <c r="C862" t="str">
        <f t="shared" si="28"/>
        <v/>
      </c>
      <c r="D862" t="str">
        <f t="shared" si="29"/>
        <v/>
      </c>
      <c r="H862" s="74" t="str">
        <f>IFERROR(IF(VLOOKUP('Xlookup set'!$S862,'Xlookup set'!$A$1:$R$1239,9,FALSE)=0,"",VLOOKUP('Xlookup set'!$S862,'Xlookup set'!$A$1:$R$1239,9,FALSE)),"")</f>
        <v/>
      </c>
      <c r="I862" t="str">
        <f>IFERROR(IF(VLOOKUP('Xlookup set'!$S862,'Xlookup set'!$A$1:$R$1239,10,FALSE)=0,"",VLOOKUP('Xlookup set'!$S862,'Xlookup set'!$A$1:$R$1239,10,FALSE)),"")</f>
        <v/>
      </c>
      <c r="J862" t="str">
        <f>IFERROR(IF(VLOOKUP('Xlookup set'!$S901,'Xlookup set'!$A$1:$R$1239,11,FALSE)=0,"",VLOOKUP('Xlookup set'!$S901,'Xlookup set'!$A$1:$R$1239,11,FALSE)),"")</f>
        <v/>
      </c>
      <c r="K862" t="str">
        <f>IFERROR(IF(VLOOKUP('Xlookup set'!$S901,'Xlookup set'!$A$1:$R$1239,12,FALSE)=0,"",VLOOKUP('Xlookup set'!$S901,'Xlookup set'!$A$1:$R$1239,12,FALSE)),"")</f>
        <v/>
      </c>
      <c r="L862" t="str">
        <f>IFERROR(IF(VLOOKUP('Xlookup set'!$S901,'Xlookup set'!$A$1:$R$1239,13,FALSE)=0,"",VLOOKUP('Xlookup set'!$S901,'Xlookup set'!$A$1:$R$1239,13,FALSE)),"")</f>
        <v/>
      </c>
      <c r="M862" t="str">
        <f>IFERROR(IF(VLOOKUP('Xlookup set'!$S901,'Xlookup set'!$A$1:$R$1239,14,FALSE)=0,"",VLOOKUP('Xlookup set'!$S901,'Xlookup set'!$A$1:$R$1239,14,FALSE)),"")</f>
        <v/>
      </c>
      <c r="N862" t="str">
        <f>IFERROR(IF(VLOOKUP('Xlookup set'!$S901,'Xlookup set'!$A$1:$R$1239,15,FALSE)=0,"",VLOOKUP('Xlookup set'!$S901,'Xlookup set'!$A$1:$R$1239,15,FALSE)),"")</f>
        <v/>
      </c>
      <c r="O862" t="str">
        <f>IFERROR(IF(VLOOKUP('Xlookup set'!$S901,'Xlookup set'!$A$1:$R$1239,16,FALSE)=0,"",VLOOKUP('Xlookup set'!$S901,'Xlookup set'!$A$1:$R$1239,16,FALSE)),"")</f>
        <v/>
      </c>
      <c r="P862" t="str">
        <f t="array" aca="1" ref="P862" ca="1">IFERROR(Y2IF(VLOOKUP('Xlookup set'!$S901,'Xlookup set'!$A$1:$R$1239,17,FALSE)=0,"",VLOOKUP('Xlookup set'!$S901,'Xlookup set'!$A$1:$R$1239,17,FALSE)),"")</f>
        <v/>
      </c>
      <c r="Q862" t="str">
        <f>IFERROR(IF(VLOOKUP('Xlookup set'!$S901,'Xlookup set'!$A$1:$R$1239,18,FALSE)=0,"",VLOOKUP('Xlookup set'!$S901,'Xlookup set'!$A$1:$R$1239,18,FALSE)),"")</f>
        <v/>
      </c>
    </row>
    <row r="863" spans="1:17">
      <c r="A863" t="str">
        <f>IFERROR(VLOOKUP('Xlookup set'!$S863,'Xlookup set'!$A$1:$R$1239,2,FALSE),"")</f>
        <v/>
      </c>
      <c r="B863" t="str">
        <f>IF(I863&lt;&gt;"",ドッグキャリー!$I$2,"")</f>
        <v/>
      </c>
      <c r="C863" t="str">
        <f t="shared" si="28"/>
        <v/>
      </c>
      <c r="D863" t="str">
        <f t="shared" si="29"/>
        <v/>
      </c>
      <c r="H863" s="74" t="str">
        <f>IFERROR(IF(VLOOKUP('Xlookup set'!$S863,'Xlookup set'!$A$1:$R$1239,9,FALSE)=0,"",VLOOKUP('Xlookup set'!$S863,'Xlookup set'!$A$1:$R$1239,9,FALSE)),"")</f>
        <v/>
      </c>
      <c r="I863" t="str">
        <f>IFERROR(IF(VLOOKUP('Xlookup set'!$S863,'Xlookup set'!$A$1:$R$1239,10,FALSE)=0,"",VLOOKUP('Xlookup set'!$S863,'Xlookup set'!$A$1:$R$1239,10,FALSE)),"")</f>
        <v/>
      </c>
      <c r="J863" t="str">
        <f>IFERROR(IF(VLOOKUP('Xlookup set'!$S902,'Xlookup set'!$A$1:$R$1239,11,FALSE)=0,"",VLOOKUP('Xlookup set'!$S902,'Xlookup set'!$A$1:$R$1239,11,FALSE)),"")</f>
        <v/>
      </c>
      <c r="K863" t="str">
        <f>IFERROR(IF(VLOOKUP('Xlookup set'!$S902,'Xlookup set'!$A$1:$R$1239,12,FALSE)=0,"",VLOOKUP('Xlookup set'!$S902,'Xlookup set'!$A$1:$R$1239,12,FALSE)),"")</f>
        <v/>
      </c>
      <c r="L863" t="str">
        <f>IFERROR(IF(VLOOKUP('Xlookup set'!$S902,'Xlookup set'!$A$1:$R$1239,13,FALSE)=0,"",VLOOKUP('Xlookup set'!$S902,'Xlookup set'!$A$1:$R$1239,13,FALSE)),"")</f>
        <v/>
      </c>
      <c r="M863" t="str">
        <f>IFERROR(IF(VLOOKUP('Xlookup set'!$S902,'Xlookup set'!$A$1:$R$1239,14,FALSE)=0,"",VLOOKUP('Xlookup set'!$S902,'Xlookup set'!$A$1:$R$1239,14,FALSE)),"")</f>
        <v/>
      </c>
      <c r="N863" t="str">
        <f>IFERROR(IF(VLOOKUP('Xlookup set'!$S902,'Xlookup set'!$A$1:$R$1239,15,FALSE)=0,"",VLOOKUP('Xlookup set'!$S902,'Xlookup set'!$A$1:$R$1239,15,FALSE)),"")</f>
        <v/>
      </c>
      <c r="O863" t="str">
        <f>IFERROR(IF(VLOOKUP('Xlookup set'!$S902,'Xlookup set'!$A$1:$R$1239,16,FALSE)=0,"",VLOOKUP('Xlookup set'!$S902,'Xlookup set'!$A$1:$R$1239,16,FALSE)),"")</f>
        <v/>
      </c>
      <c r="P863" t="str">
        <f t="array" aca="1" ref="P863" ca="1">IFERROR(Y2IF(VLOOKUP('Xlookup set'!$S902,'Xlookup set'!$A$1:$R$1239,17,FALSE)=0,"",VLOOKUP('Xlookup set'!$S902,'Xlookup set'!$A$1:$R$1239,17,FALSE)),"")</f>
        <v/>
      </c>
      <c r="Q863" t="str">
        <f>IFERROR(IF(VLOOKUP('Xlookup set'!$S902,'Xlookup set'!$A$1:$R$1239,18,FALSE)=0,"",VLOOKUP('Xlookup set'!$S902,'Xlookup set'!$A$1:$R$1239,18,FALSE)),"")</f>
        <v/>
      </c>
    </row>
    <row r="864" spans="1:17">
      <c r="A864" t="str">
        <f>IFERROR(VLOOKUP('Xlookup set'!$S864,'Xlookup set'!$A$1:$R$1239,2,FALSE),"")</f>
        <v/>
      </c>
      <c r="B864" t="str">
        <f>IF(I864&lt;&gt;"",ドッグキャリー!$I$2,"")</f>
        <v/>
      </c>
      <c r="C864" t="str">
        <f t="shared" si="28"/>
        <v/>
      </c>
      <c r="D864" t="str">
        <f t="shared" si="29"/>
        <v/>
      </c>
      <c r="H864" s="74" t="str">
        <f>IFERROR(IF(VLOOKUP('Xlookup set'!$S864,'Xlookup set'!$A$1:$R$1239,9,FALSE)=0,"",VLOOKUP('Xlookup set'!$S864,'Xlookup set'!$A$1:$R$1239,9,FALSE)),"")</f>
        <v/>
      </c>
      <c r="I864" t="str">
        <f>IFERROR(IF(VLOOKUP('Xlookup set'!$S864,'Xlookup set'!$A$1:$R$1239,10,FALSE)=0,"",VLOOKUP('Xlookup set'!$S864,'Xlookup set'!$A$1:$R$1239,10,FALSE)),"")</f>
        <v/>
      </c>
      <c r="J864" t="str">
        <f>IFERROR(IF(VLOOKUP('Xlookup set'!$S903,'Xlookup set'!$A$1:$R$1239,11,FALSE)=0,"",VLOOKUP('Xlookup set'!$S903,'Xlookup set'!$A$1:$R$1239,11,FALSE)),"")</f>
        <v/>
      </c>
      <c r="K864" t="str">
        <f>IFERROR(IF(VLOOKUP('Xlookup set'!$S903,'Xlookup set'!$A$1:$R$1239,12,FALSE)=0,"",VLOOKUP('Xlookup set'!$S903,'Xlookup set'!$A$1:$R$1239,12,FALSE)),"")</f>
        <v/>
      </c>
      <c r="L864" t="str">
        <f>IFERROR(IF(VLOOKUP('Xlookup set'!$S903,'Xlookup set'!$A$1:$R$1239,13,FALSE)=0,"",VLOOKUP('Xlookup set'!$S903,'Xlookup set'!$A$1:$R$1239,13,FALSE)),"")</f>
        <v/>
      </c>
      <c r="M864" t="str">
        <f>IFERROR(IF(VLOOKUP('Xlookup set'!$S903,'Xlookup set'!$A$1:$R$1239,14,FALSE)=0,"",VLOOKUP('Xlookup set'!$S903,'Xlookup set'!$A$1:$R$1239,14,FALSE)),"")</f>
        <v/>
      </c>
      <c r="N864" t="str">
        <f>IFERROR(IF(VLOOKUP('Xlookup set'!$S903,'Xlookup set'!$A$1:$R$1239,15,FALSE)=0,"",VLOOKUP('Xlookup set'!$S903,'Xlookup set'!$A$1:$R$1239,15,FALSE)),"")</f>
        <v/>
      </c>
      <c r="O864" t="str">
        <f>IFERROR(IF(VLOOKUP('Xlookup set'!$S903,'Xlookup set'!$A$1:$R$1239,16,FALSE)=0,"",VLOOKUP('Xlookup set'!$S903,'Xlookup set'!$A$1:$R$1239,16,FALSE)),"")</f>
        <v/>
      </c>
      <c r="P864" t="str">
        <f t="array" aca="1" ref="P864" ca="1">IFERROR(Y2IF(VLOOKUP('Xlookup set'!$S903,'Xlookup set'!$A$1:$R$1239,17,FALSE)=0,"",VLOOKUP('Xlookup set'!$S903,'Xlookup set'!$A$1:$R$1239,17,FALSE)),"")</f>
        <v/>
      </c>
      <c r="Q864" t="str">
        <f>IFERROR(IF(VLOOKUP('Xlookup set'!$S903,'Xlookup set'!$A$1:$R$1239,18,FALSE)=0,"",VLOOKUP('Xlookup set'!$S903,'Xlookup set'!$A$1:$R$1239,18,FALSE)),"")</f>
        <v/>
      </c>
    </row>
    <row r="865" spans="1:17">
      <c r="A865" t="str">
        <f>IFERROR(VLOOKUP('Xlookup set'!$S865,'Xlookup set'!$A$1:$R$1239,2,FALSE),"")</f>
        <v/>
      </c>
      <c r="B865" t="str">
        <f>IF(I865&lt;&gt;"",ドッグキャリー!$I$2,"")</f>
        <v/>
      </c>
      <c r="C865" t="str">
        <f t="shared" si="28"/>
        <v/>
      </c>
      <c r="D865" t="str">
        <f t="shared" si="29"/>
        <v/>
      </c>
      <c r="H865" s="74" t="str">
        <f>IFERROR(IF(VLOOKUP('Xlookup set'!$S865,'Xlookup set'!$A$1:$R$1239,9,FALSE)=0,"",VLOOKUP('Xlookup set'!$S865,'Xlookup set'!$A$1:$R$1239,9,FALSE)),"")</f>
        <v/>
      </c>
      <c r="I865" t="str">
        <f>IFERROR(IF(VLOOKUP('Xlookup set'!$S865,'Xlookup set'!$A$1:$R$1239,10,FALSE)=0,"",VLOOKUP('Xlookup set'!$S865,'Xlookup set'!$A$1:$R$1239,10,FALSE)),"")</f>
        <v/>
      </c>
      <c r="J865" t="str">
        <f>IFERROR(IF(VLOOKUP('Xlookup set'!$S904,'Xlookup set'!$A$1:$R$1239,11,FALSE)=0,"",VLOOKUP('Xlookup set'!$S904,'Xlookup set'!$A$1:$R$1239,11,FALSE)),"")</f>
        <v/>
      </c>
      <c r="K865" t="str">
        <f>IFERROR(IF(VLOOKUP('Xlookup set'!$S904,'Xlookup set'!$A$1:$R$1239,12,FALSE)=0,"",VLOOKUP('Xlookup set'!$S904,'Xlookup set'!$A$1:$R$1239,12,FALSE)),"")</f>
        <v/>
      </c>
      <c r="L865" t="str">
        <f>IFERROR(IF(VLOOKUP('Xlookup set'!$S904,'Xlookup set'!$A$1:$R$1239,13,FALSE)=0,"",VLOOKUP('Xlookup set'!$S904,'Xlookup set'!$A$1:$R$1239,13,FALSE)),"")</f>
        <v/>
      </c>
      <c r="M865" t="str">
        <f>IFERROR(IF(VLOOKUP('Xlookup set'!$S904,'Xlookup set'!$A$1:$R$1239,14,FALSE)=0,"",VLOOKUP('Xlookup set'!$S904,'Xlookup set'!$A$1:$R$1239,14,FALSE)),"")</f>
        <v/>
      </c>
      <c r="N865" t="str">
        <f>IFERROR(IF(VLOOKUP('Xlookup set'!$S904,'Xlookup set'!$A$1:$R$1239,15,FALSE)=0,"",VLOOKUP('Xlookup set'!$S904,'Xlookup set'!$A$1:$R$1239,15,FALSE)),"")</f>
        <v/>
      </c>
      <c r="O865" t="str">
        <f>IFERROR(IF(VLOOKUP('Xlookup set'!$S904,'Xlookup set'!$A$1:$R$1239,16,FALSE)=0,"",VLOOKUP('Xlookup set'!$S904,'Xlookup set'!$A$1:$R$1239,16,FALSE)),"")</f>
        <v/>
      </c>
      <c r="P865" t="str">
        <f t="array" aca="1" ref="P865" ca="1">IFERROR(Y2IF(VLOOKUP('Xlookup set'!$S904,'Xlookup set'!$A$1:$R$1239,17,FALSE)=0,"",VLOOKUP('Xlookup set'!$S904,'Xlookup set'!$A$1:$R$1239,17,FALSE)),"")</f>
        <v/>
      </c>
      <c r="Q865" t="str">
        <f>IFERROR(IF(VLOOKUP('Xlookup set'!$S904,'Xlookup set'!$A$1:$R$1239,18,FALSE)=0,"",VLOOKUP('Xlookup set'!$S904,'Xlookup set'!$A$1:$R$1239,18,FALSE)),"")</f>
        <v/>
      </c>
    </row>
    <row r="866" spans="1:17">
      <c r="A866" t="str">
        <f>IFERROR(VLOOKUP('Xlookup set'!$S866,'Xlookup set'!$A$1:$R$1239,2,FALSE),"")</f>
        <v/>
      </c>
      <c r="B866" t="str">
        <f>IF(I866&lt;&gt;"",ドッグキャリー!$I$2,"")</f>
        <v/>
      </c>
      <c r="C866" t="str">
        <f t="shared" si="28"/>
        <v/>
      </c>
      <c r="D866" t="str">
        <f t="shared" si="29"/>
        <v/>
      </c>
      <c r="H866" s="74" t="str">
        <f>IFERROR(IF(VLOOKUP('Xlookup set'!$S866,'Xlookup set'!$A$1:$R$1239,9,FALSE)=0,"",VLOOKUP('Xlookup set'!$S866,'Xlookup set'!$A$1:$R$1239,9,FALSE)),"")</f>
        <v/>
      </c>
      <c r="I866" t="str">
        <f>IFERROR(IF(VLOOKUP('Xlookup set'!$S866,'Xlookup set'!$A$1:$R$1239,10,FALSE)=0,"",VLOOKUP('Xlookup set'!$S866,'Xlookup set'!$A$1:$R$1239,10,FALSE)),"")</f>
        <v/>
      </c>
      <c r="J866" t="str">
        <f>IFERROR(IF(VLOOKUP('Xlookup set'!$S905,'Xlookup set'!$A$1:$R$1239,11,FALSE)=0,"",VLOOKUP('Xlookup set'!$S905,'Xlookup set'!$A$1:$R$1239,11,FALSE)),"")</f>
        <v/>
      </c>
      <c r="K866" t="str">
        <f>IFERROR(IF(VLOOKUP('Xlookup set'!$S905,'Xlookup set'!$A$1:$R$1239,12,FALSE)=0,"",VLOOKUP('Xlookup set'!$S905,'Xlookup set'!$A$1:$R$1239,12,FALSE)),"")</f>
        <v/>
      </c>
      <c r="L866" t="str">
        <f>IFERROR(IF(VLOOKUP('Xlookup set'!$S905,'Xlookup set'!$A$1:$R$1239,13,FALSE)=0,"",VLOOKUP('Xlookup set'!$S905,'Xlookup set'!$A$1:$R$1239,13,FALSE)),"")</f>
        <v/>
      </c>
      <c r="M866" t="str">
        <f>IFERROR(IF(VLOOKUP('Xlookup set'!$S905,'Xlookup set'!$A$1:$R$1239,14,FALSE)=0,"",VLOOKUP('Xlookup set'!$S905,'Xlookup set'!$A$1:$R$1239,14,FALSE)),"")</f>
        <v/>
      </c>
      <c r="N866" t="str">
        <f>IFERROR(IF(VLOOKUP('Xlookup set'!$S905,'Xlookup set'!$A$1:$R$1239,15,FALSE)=0,"",VLOOKUP('Xlookup set'!$S905,'Xlookup set'!$A$1:$R$1239,15,FALSE)),"")</f>
        <v/>
      </c>
      <c r="O866" t="str">
        <f>IFERROR(IF(VLOOKUP('Xlookup set'!$S905,'Xlookup set'!$A$1:$R$1239,16,FALSE)=0,"",VLOOKUP('Xlookup set'!$S905,'Xlookup set'!$A$1:$R$1239,16,FALSE)),"")</f>
        <v/>
      </c>
      <c r="P866" t="str">
        <f t="array" aca="1" ref="P866" ca="1">IFERROR(Y2IF(VLOOKUP('Xlookup set'!$S905,'Xlookup set'!$A$1:$R$1239,17,FALSE)=0,"",VLOOKUP('Xlookup set'!$S905,'Xlookup set'!$A$1:$R$1239,17,FALSE)),"")</f>
        <v/>
      </c>
      <c r="Q866" t="str">
        <f>IFERROR(IF(VLOOKUP('Xlookup set'!$S905,'Xlookup set'!$A$1:$R$1239,18,FALSE)=0,"",VLOOKUP('Xlookup set'!$S905,'Xlookup set'!$A$1:$R$1239,18,FALSE)),"")</f>
        <v/>
      </c>
    </row>
    <row r="867" spans="1:17">
      <c r="A867" t="str">
        <f>IFERROR(VLOOKUP('Xlookup set'!$S867,'Xlookup set'!$A$1:$R$1239,2,FALSE),"")</f>
        <v/>
      </c>
      <c r="B867" t="str">
        <f>IF(I867&lt;&gt;"",ドッグキャリー!$I$2,"")</f>
        <v/>
      </c>
      <c r="C867" t="str">
        <f t="shared" si="28"/>
        <v/>
      </c>
      <c r="D867" t="str">
        <f t="shared" si="29"/>
        <v/>
      </c>
      <c r="H867" s="74" t="str">
        <f>IFERROR(IF(VLOOKUP('Xlookup set'!$S867,'Xlookup set'!$A$1:$R$1239,9,FALSE)=0,"",VLOOKUP('Xlookup set'!$S867,'Xlookup set'!$A$1:$R$1239,9,FALSE)),"")</f>
        <v/>
      </c>
      <c r="I867" t="str">
        <f>IFERROR(IF(VLOOKUP('Xlookup set'!$S867,'Xlookup set'!$A$1:$R$1239,10,FALSE)=0,"",VLOOKUP('Xlookup set'!$S867,'Xlookup set'!$A$1:$R$1239,10,FALSE)),"")</f>
        <v/>
      </c>
      <c r="J867" t="str">
        <f>IFERROR(IF(VLOOKUP('Xlookup set'!$S906,'Xlookup set'!$A$1:$R$1239,11,FALSE)=0,"",VLOOKUP('Xlookup set'!$S906,'Xlookup set'!$A$1:$R$1239,11,FALSE)),"")</f>
        <v/>
      </c>
      <c r="K867" t="str">
        <f>IFERROR(IF(VLOOKUP('Xlookup set'!$S906,'Xlookup set'!$A$1:$R$1239,12,FALSE)=0,"",VLOOKUP('Xlookup set'!$S906,'Xlookup set'!$A$1:$R$1239,12,FALSE)),"")</f>
        <v/>
      </c>
      <c r="L867" t="str">
        <f>IFERROR(IF(VLOOKUP('Xlookup set'!$S906,'Xlookup set'!$A$1:$R$1239,13,FALSE)=0,"",VLOOKUP('Xlookup set'!$S906,'Xlookup set'!$A$1:$R$1239,13,FALSE)),"")</f>
        <v/>
      </c>
      <c r="M867" t="str">
        <f>IFERROR(IF(VLOOKUP('Xlookup set'!$S906,'Xlookup set'!$A$1:$R$1239,14,FALSE)=0,"",VLOOKUP('Xlookup set'!$S906,'Xlookup set'!$A$1:$R$1239,14,FALSE)),"")</f>
        <v/>
      </c>
      <c r="N867" t="str">
        <f>IFERROR(IF(VLOOKUP('Xlookup set'!$S906,'Xlookup set'!$A$1:$R$1239,15,FALSE)=0,"",VLOOKUP('Xlookup set'!$S906,'Xlookup set'!$A$1:$R$1239,15,FALSE)),"")</f>
        <v/>
      </c>
      <c r="O867" t="str">
        <f>IFERROR(IF(VLOOKUP('Xlookup set'!$S906,'Xlookup set'!$A$1:$R$1239,16,FALSE)=0,"",VLOOKUP('Xlookup set'!$S906,'Xlookup set'!$A$1:$R$1239,16,FALSE)),"")</f>
        <v/>
      </c>
      <c r="P867" t="str">
        <f t="array" aca="1" ref="P867" ca="1">IFERROR(Y2IF(VLOOKUP('Xlookup set'!$S906,'Xlookup set'!$A$1:$R$1239,17,FALSE)=0,"",VLOOKUP('Xlookup set'!$S906,'Xlookup set'!$A$1:$R$1239,17,FALSE)),"")</f>
        <v/>
      </c>
      <c r="Q867" t="str">
        <f>IFERROR(IF(VLOOKUP('Xlookup set'!$S906,'Xlookup set'!$A$1:$R$1239,18,FALSE)=0,"",VLOOKUP('Xlookup set'!$S906,'Xlookup set'!$A$1:$R$1239,18,FALSE)),"")</f>
        <v/>
      </c>
    </row>
    <row r="868" spans="1:17">
      <c r="A868" t="str">
        <f>IFERROR(VLOOKUP('Xlookup set'!$S868,'Xlookup set'!$A$1:$R$1239,2,FALSE),"")</f>
        <v/>
      </c>
      <c r="B868" t="str">
        <f>IF(I868&lt;&gt;"",ドッグキャリー!$I$2,"")</f>
        <v/>
      </c>
      <c r="C868" t="str">
        <f t="shared" si="28"/>
        <v/>
      </c>
      <c r="D868" t="str">
        <f t="shared" si="29"/>
        <v/>
      </c>
      <c r="H868" s="74" t="str">
        <f>IFERROR(IF(VLOOKUP('Xlookup set'!$S868,'Xlookup set'!$A$1:$R$1239,9,FALSE)=0,"",VLOOKUP('Xlookup set'!$S868,'Xlookup set'!$A$1:$R$1239,9,FALSE)),"")</f>
        <v/>
      </c>
      <c r="I868" t="str">
        <f>IFERROR(IF(VLOOKUP('Xlookup set'!$S868,'Xlookup set'!$A$1:$R$1239,10,FALSE)=0,"",VLOOKUP('Xlookup set'!$S868,'Xlookup set'!$A$1:$R$1239,10,FALSE)),"")</f>
        <v/>
      </c>
      <c r="J868" t="str">
        <f>IFERROR(IF(VLOOKUP('Xlookup set'!$S907,'Xlookup set'!$A$1:$R$1239,11,FALSE)=0,"",VLOOKUP('Xlookup set'!$S907,'Xlookup set'!$A$1:$R$1239,11,FALSE)),"")</f>
        <v/>
      </c>
      <c r="K868" t="str">
        <f>IFERROR(IF(VLOOKUP('Xlookup set'!$S907,'Xlookup set'!$A$1:$R$1239,12,FALSE)=0,"",VLOOKUP('Xlookup set'!$S907,'Xlookup set'!$A$1:$R$1239,12,FALSE)),"")</f>
        <v/>
      </c>
      <c r="L868" t="str">
        <f>IFERROR(IF(VLOOKUP('Xlookup set'!$S907,'Xlookup set'!$A$1:$R$1239,13,FALSE)=0,"",VLOOKUP('Xlookup set'!$S907,'Xlookup set'!$A$1:$R$1239,13,FALSE)),"")</f>
        <v/>
      </c>
      <c r="M868" t="str">
        <f>IFERROR(IF(VLOOKUP('Xlookup set'!$S907,'Xlookup set'!$A$1:$R$1239,14,FALSE)=0,"",VLOOKUP('Xlookup set'!$S907,'Xlookup set'!$A$1:$R$1239,14,FALSE)),"")</f>
        <v/>
      </c>
      <c r="N868" t="str">
        <f>IFERROR(IF(VLOOKUP('Xlookup set'!$S907,'Xlookup set'!$A$1:$R$1239,15,FALSE)=0,"",VLOOKUP('Xlookup set'!$S907,'Xlookup set'!$A$1:$R$1239,15,FALSE)),"")</f>
        <v/>
      </c>
      <c r="O868" t="str">
        <f>IFERROR(IF(VLOOKUP('Xlookup set'!$S907,'Xlookup set'!$A$1:$R$1239,16,FALSE)=0,"",VLOOKUP('Xlookup set'!$S907,'Xlookup set'!$A$1:$R$1239,16,FALSE)),"")</f>
        <v/>
      </c>
      <c r="P868" t="str">
        <f t="array" aca="1" ref="P868" ca="1">IFERROR(Y2IF(VLOOKUP('Xlookup set'!$S907,'Xlookup set'!$A$1:$R$1239,17,FALSE)=0,"",VLOOKUP('Xlookup set'!$S907,'Xlookup set'!$A$1:$R$1239,17,FALSE)),"")</f>
        <v/>
      </c>
      <c r="Q868" t="str">
        <f>IFERROR(IF(VLOOKUP('Xlookup set'!$S907,'Xlookup set'!$A$1:$R$1239,18,FALSE)=0,"",VLOOKUP('Xlookup set'!$S907,'Xlookup set'!$A$1:$R$1239,18,FALSE)),"")</f>
        <v/>
      </c>
    </row>
    <row r="869" spans="1:17">
      <c r="A869" t="str">
        <f>IFERROR(VLOOKUP('Xlookup set'!$S869,'Xlookup set'!$A$1:$R$1239,2,FALSE),"")</f>
        <v/>
      </c>
      <c r="B869" t="str">
        <f>IF(I869&lt;&gt;"",ドッグキャリー!$I$2,"")</f>
        <v/>
      </c>
      <c r="C869" t="str">
        <f t="shared" si="28"/>
        <v/>
      </c>
      <c r="D869" t="str">
        <f t="shared" si="29"/>
        <v/>
      </c>
      <c r="H869" s="74" t="str">
        <f>IFERROR(IF(VLOOKUP('Xlookup set'!$S869,'Xlookup set'!$A$1:$R$1239,9,FALSE)=0,"",VLOOKUP('Xlookup set'!$S869,'Xlookup set'!$A$1:$R$1239,9,FALSE)),"")</f>
        <v/>
      </c>
      <c r="I869" t="str">
        <f>IFERROR(IF(VLOOKUP('Xlookup set'!$S869,'Xlookup set'!$A$1:$R$1239,10,FALSE)=0,"",VLOOKUP('Xlookup set'!$S869,'Xlookup set'!$A$1:$R$1239,10,FALSE)),"")</f>
        <v/>
      </c>
      <c r="J869" t="str">
        <f>IFERROR(IF(VLOOKUP('Xlookup set'!$S908,'Xlookup set'!$A$1:$R$1239,11,FALSE)=0,"",VLOOKUP('Xlookup set'!$S908,'Xlookup set'!$A$1:$R$1239,11,FALSE)),"")</f>
        <v/>
      </c>
      <c r="K869" t="str">
        <f>IFERROR(IF(VLOOKUP('Xlookup set'!$S908,'Xlookup set'!$A$1:$R$1239,12,FALSE)=0,"",VLOOKUP('Xlookup set'!$S908,'Xlookup set'!$A$1:$R$1239,12,FALSE)),"")</f>
        <v/>
      </c>
      <c r="L869" t="str">
        <f>IFERROR(IF(VLOOKUP('Xlookup set'!$S908,'Xlookup set'!$A$1:$R$1239,13,FALSE)=0,"",VLOOKUP('Xlookup set'!$S908,'Xlookup set'!$A$1:$R$1239,13,FALSE)),"")</f>
        <v/>
      </c>
      <c r="M869" t="str">
        <f>IFERROR(IF(VLOOKUP('Xlookup set'!$S908,'Xlookup set'!$A$1:$R$1239,14,FALSE)=0,"",VLOOKUP('Xlookup set'!$S908,'Xlookup set'!$A$1:$R$1239,14,FALSE)),"")</f>
        <v/>
      </c>
      <c r="N869" t="str">
        <f>IFERROR(IF(VLOOKUP('Xlookup set'!$S908,'Xlookup set'!$A$1:$R$1239,15,FALSE)=0,"",VLOOKUP('Xlookup set'!$S908,'Xlookup set'!$A$1:$R$1239,15,FALSE)),"")</f>
        <v/>
      </c>
      <c r="O869" t="str">
        <f>IFERROR(IF(VLOOKUP('Xlookup set'!$S908,'Xlookup set'!$A$1:$R$1239,16,FALSE)=0,"",VLOOKUP('Xlookup set'!$S908,'Xlookup set'!$A$1:$R$1239,16,FALSE)),"")</f>
        <v/>
      </c>
      <c r="P869" t="str">
        <f t="array" aca="1" ref="P869" ca="1">IFERROR(Y2IF(VLOOKUP('Xlookup set'!$S908,'Xlookup set'!$A$1:$R$1239,17,FALSE)=0,"",VLOOKUP('Xlookup set'!$S908,'Xlookup set'!$A$1:$R$1239,17,FALSE)),"")</f>
        <v/>
      </c>
      <c r="Q869" t="str">
        <f>IFERROR(IF(VLOOKUP('Xlookup set'!$S908,'Xlookup set'!$A$1:$R$1239,18,FALSE)=0,"",VLOOKUP('Xlookup set'!$S908,'Xlookup set'!$A$1:$R$1239,18,FALSE)),"")</f>
        <v/>
      </c>
    </row>
    <row r="870" spans="1:17">
      <c r="A870" t="str">
        <f>IFERROR(VLOOKUP('Xlookup set'!$S870,'Xlookup set'!$A$1:$R$1239,2,FALSE),"")</f>
        <v/>
      </c>
      <c r="B870" t="str">
        <f>IF(I870&lt;&gt;"",ドッグキャリー!$I$2,"")</f>
        <v/>
      </c>
      <c r="C870" t="str">
        <f t="shared" si="28"/>
        <v/>
      </c>
      <c r="D870" t="str">
        <f t="shared" si="29"/>
        <v/>
      </c>
      <c r="H870" s="74" t="str">
        <f>IFERROR(IF(VLOOKUP('Xlookup set'!$S870,'Xlookup set'!$A$1:$R$1239,9,FALSE)=0,"",VLOOKUP('Xlookup set'!$S870,'Xlookup set'!$A$1:$R$1239,9,FALSE)),"")</f>
        <v/>
      </c>
      <c r="I870" t="str">
        <f>IFERROR(IF(VLOOKUP('Xlookup set'!$S870,'Xlookup set'!$A$1:$R$1239,10,FALSE)=0,"",VLOOKUP('Xlookup set'!$S870,'Xlookup set'!$A$1:$R$1239,10,FALSE)),"")</f>
        <v/>
      </c>
      <c r="J870" t="str">
        <f>IFERROR(IF(VLOOKUP('Xlookup set'!$S909,'Xlookup set'!$A$1:$R$1239,11,FALSE)=0,"",VLOOKUP('Xlookup set'!$S909,'Xlookup set'!$A$1:$R$1239,11,FALSE)),"")</f>
        <v/>
      </c>
      <c r="K870" t="str">
        <f>IFERROR(IF(VLOOKUP('Xlookup set'!$S909,'Xlookup set'!$A$1:$R$1239,12,FALSE)=0,"",VLOOKUP('Xlookup set'!$S909,'Xlookup set'!$A$1:$R$1239,12,FALSE)),"")</f>
        <v/>
      </c>
      <c r="L870" t="str">
        <f>IFERROR(IF(VLOOKUP('Xlookup set'!$S909,'Xlookup set'!$A$1:$R$1239,13,FALSE)=0,"",VLOOKUP('Xlookup set'!$S909,'Xlookup set'!$A$1:$R$1239,13,FALSE)),"")</f>
        <v/>
      </c>
      <c r="M870" t="str">
        <f>IFERROR(IF(VLOOKUP('Xlookup set'!$S909,'Xlookup set'!$A$1:$R$1239,14,FALSE)=0,"",VLOOKUP('Xlookup set'!$S909,'Xlookup set'!$A$1:$R$1239,14,FALSE)),"")</f>
        <v/>
      </c>
      <c r="N870" t="str">
        <f>IFERROR(IF(VLOOKUP('Xlookup set'!$S909,'Xlookup set'!$A$1:$R$1239,15,FALSE)=0,"",VLOOKUP('Xlookup set'!$S909,'Xlookup set'!$A$1:$R$1239,15,FALSE)),"")</f>
        <v/>
      </c>
      <c r="O870" t="str">
        <f>IFERROR(IF(VLOOKUP('Xlookup set'!$S909,'Xlookup set'!$A$1:$R$1239,16,FALSE)=0,"",VLOOKUP('Xlookup set'!$S909,'Xlookup set'!$A$1:$R$1239,16,FALSE)),"")</f>
        <v/>
      </c>
      <c r="P870" t="str">
        <f t="array" aca="1" ref="P870" ca="1">IFERROR(Y2IF(VLOOKUP('Xlookup set'!$S909,'Xlookup set'!$A$1:$R$1239,17,FALSE)=0,"",VLOOKUP('Xlookup set'!$S909,'Xlookup set'!$A$1:$R$1239,17,FALSE)),"")</f>
        <v/>
      </c>
      <c r="Q870" t="str">
        <f>IFERROR(IF(VLOOKUP('Xlookup set'!$S909,'Xlookup set'!$A$1:$R$1239,18,FALSE)=0,"",VLOOKUP('Xlookup set'!$S909,'Xlookup set'!$A$1:$R$1239,18,FALSE)),"")</f>
        <v/>
      </c>
    </row>
    <row r="871" spans="1:17">
      <c r="A871" t="str">
        <f>IFERROR(VLOOKUP('Xlookup set'!$S871,'Xlookup set'!$A$1:$R$1239,2,FALSE),"")</f>
        <v/>
      </c>
      <c r="B871" t="str">
        <f>IF(I871&lt;&gt;"",ドッグキャリー!$I$2,"")</f>
        <v/>
      </c>
      <c r="C871" t="str">
        <f t="shared" si="28"/>
        <v/>
      </c>
      <c r="D871" t="str">
        <f t="shared" si="29"/>
        <v/>
      </c>
      <c r="H871" s="74" t="str">
        <f>IFERROR(IF(VLOOKUP('Xlookup set'!$S871,'Xlookup set'!$A$1:$R$1239,9,FALSE)=0,"",VLOOKUP('Xlookup set'!$S871,'Xlookup set'!$A$1:$R$1239,9,FALSE)),"")</f>
        <v/>
      </c>
      <c r="I871" t="str">
        <f>IFERROR(IF(VLOOKUP('Xlookup set'!$S871,'Xlookup set'!$A$1:$R$1239,10,FALSE)=0,"",VLOOKUP('Xlookup set'!$S871,'Xlookup set'!$A$1:$R$1239,10,FALSE)),"")</f>
        <v/>
      </c>
      <c r="J871" t="str">
        <f>IFERROR(IF(VLOOKUP('Xlookup set'!$S910,'Xlookup set'!$A$1:$R$1239,11,FALSE)=0,"",VLOOKUP('Xlookup set'!$S910,'Xlookup set'!$A$1:$R$1239,11,FALSE)),"")</f>
        <v/>
      </c>
      <c r="K871" t="str">
        <f>IFERROR(IF(VLOOKUP('Xlookup set'!$S910,'Xlookup set'!$A$1:$R$1239,12,FALSE)=0,"",VLOOKUP('Xlookup set'!$S910,'Xlookup set'!$A$1:$R$1239,12,FALSE)),"")</f>
        <v/>
      </c>
      <c r="L871" t="str">
        <f>IFERROR(IF(VLOOKUP('Xlookup set'!$S910,'Xlookup set'!$A$1:$R$1239,13,FALSE)=0,"",VLOOKUP('Xlookup set'!$S910,'Xlookup set'!$A$1:$R$1239,13,FALSE)),"")</f>
        <v/>
      </c>
      <c r="M871" t="str">
        <f>IFERROR(IF(VLOOKUP('Xlookup set'!$S910,'Xlookup set'!$A$1:$R$1239,14,FALSE)=0,"",VLOOKUP('Xlookup set'!$S910,'Xlookup set'!$A$1:$R$1239,14,FALSE)),"")</f>
        <v/>
      </c>
      <c r="N871" t="str">
        <f>IFERROR(IF(VLOOKUP('Xlookup set'!$S910,'Xlookup set'!$A$1:$R$1239,15,FALSE)=0,"",VLOOKUP('Xlookup set'!$S910,'Xlookup set'!$A$1:$R$1239,15,FALSE)),"")</f>
        <v/>
      </c>
      <c r="O871" t="str">
        <f>IFERROR(IF(VLOOKUP('Xlookup set'!$S910,'Xlookup set'!$A$1:$R$1239,16,FALSE)=0,"",VLOOKUP('Xlookup set'!$S910,'Xlookup set'!$A$1:$R$1239,16,FALSE)),"")</f>
        <v/>
      </c>
      <c r="P871" t="str">
        <f t="array" aca="1" ref="P871" ca="1">IFERROR(Y2IF(VLOOKUP('Xlookup set'!$S910,'Xlookup set'!$A$1:$R$1239,17,FALSE)=0,"",VLOOKUP('Xlookup set'!$S910,'Xlookup set'!$A$1:$R$1239,17,FALSE)),"")</f>
        <v/>
      </c>
      <c r="Q871" t="str">
        <f>IFERROR(IF(VLOOKUP('Xlookup set'!$S910,'Xlookup set'!$A$1:$R$1239,18,FALSE)=0,"",VLOOKUP('Xlookup set'!$S910,'Xlookup set'!$A$1:$R$1239,18,FALSE)),"")</f>
        <v/>
      </c>
    </row>
    <row r="872" spans="1:17">
      <c r="A872" t="str">
        <f>IFERROR(VLOOKUP('Xlookup set'!$S872,'Xlookup set'!$A$1:$R$1239,2,FALSE),"")</f>
        <v/>
      </c>
      <c r="B872" t="str">
        <f>IF(I872&lt;&gt;"",ドッグキャリー!$I$2,"")</f>
        <v/>
      </c>
      <c r="C872" t="str">
        <f t="shared" si="28"/>
        <v/>
      </c>
      <c r="D872" t="str">
        <f t="shared" si="29"/>
        <v/>
      </c>
      <c r="H872" s="74" t="str">
        <f>IFERROR(IF(VLOOKUP('Xlookup set'!$S872,'Xlookup set'!$A$1:$R$1239,9,FALSE)=0,"",VLOOKUP('Xlookup set'!$S872,'Xlookup set'!$A$1:$R$1239,9,FALSE)),"")</f>
        <v/>
      </c>
      <c r="I872" t="str">
        <f>IFERROR(IF(VLOOKUP('Xlookup set'!$S872,'Xlookup set'!$A$1:$R$1239,10,FALSE)=0,"",VLOOKUP('Xlookup set'!$S872,'Xlookup set'!$A$1:$R$1239,10,FALSE)),"")</f>
        <v/>
      </c>
      <c r="J872" t="str">
        <f>IFERROR(IF(VLOOKUP('Xlookup set'!$S911,'Xlookup set'!$A$1:$R$1239,11,FALSE)=0,"",VLOOKUP('Xlookup set'!$S911,'Xlookup set'!$A$1:$R$1239,11,FALSE)),"")</f>
        <v/>
      </c>
      <c r="K872" t="str">
        <f>IFERROR(IF(VLOOKUP('Xlookup set'!$S911,'Xlookup set'!$A$1:$R$1239,12,FALSE)=0,"",VLOOKUP('Xlookup set'!$S911,'Xlookup set'!$A$1:$R$1239,12,FALSE)),"")</f>
        <v/>
      </c>
      <c r="L872" t="str">
        <f>IFERROR(IF(VLOOKUP('Xlookup set'!$S911,'Xlookup set'!$A$1:$R$1239,13,FALSE)=0,"",VLOOKUP('Xlookup set'!$S911,'Xlookup set'!$A$1:$R$1239,13,FALSE)),"")</f>
        <v/>
      </c>
      <c r="M872" t="str">
        <f>IFERROR(IF(VLOOKUP('Xlookup set'!$S911,'Xlookup set'!$A$1:$R$1239,14,FALSE)=0,"",VLOOKUP('Xlookup set'!$S911,'Xlookup set'!$A$1:$R$1239,14,FALSE)),"")</f>
        <v/>
      </c>
      <c r="N872" t="str">
        <f>IFERROR(IF(VLOOKUP('Xlookup set'!$S911,'Xlookup set'!$A$1:$R$1239,15,FALSE)=0,"",VLOOKUP('Xlookup set'!$S911,'Xlookup set'!$A$1:$R$1239,15,FALSE)),"")</f>
        <v/>
      </c>
      <c r="O872" t="str">
        <f>IFERROR(IF(VLOOKUP('Xlookup set'!$S911,'Xlookup set'!$A$1:$R$1239,16,FALSE)=0,"",VLOOKUP('Xlookup set'!$S911,'Xlookup set'!$A$1:$R$1239,16,FALSE)),"")</f>
        <v/>
      </c>
      <c r="P872" t="str">
        <f t="array" aca="1" ref="P872" ca="1">IFERROR(Y2IF(VLOOKUP('Xlookup set'!$S911,'Xlookup set'!$A$1:$R$1239,17,FALSE)=0,"",VLOOKUP('Xlookup set'!$S911,'Xlookup set'!$A$1:$R$1239,17,FALSE)),"")</f>
        <v/>
      </c>
      <c r="Q872" t="str">
        <f>IFERROR(IF(VLOOKUP('Xlookup set'!$S911,'Xlookup set'!$A$1:$R$1239,18,FALSE)=0,"",VLOOKUP('Xlookup set'!$S911,'Xlookup set'!$A$1:$R$1239,18,FALSE)),"")</f>
        <v/>
      </c>
    </row>
    <row r="873" spans="1:17">
      <c r="A873" t="str">
        <f>IFERROR(VLOOKUP('Xlookup set'!$S873,'Xlookup set'!$A$1:$R$1239,2,FALSE),"")</f>
        <v/>
      </c>
      <c r="B873" t="str">
        <f>IF(I873&lt;&gt;"",ドッグキャリー!$I$2,"")</f>
        <v/>
      </c>
      <c r="C873" t="str">
        <f t="shared" si="28"/>
        <v/>
      </c>
      <c r="D873" t="str">
        <f t="shared" si="29"/>
        <v/>
      </c>
      <c r="H873" s="74" t="str">
        <f>IFERROR(IF(VLOOKUP('Xlookup set'!$S873,'Xlookup set'!$A$1:$R$1239,9,FALSE)=0,"",VLOOKUP('Xlookup set'!$S873,'Xlookup set'!$A$1:$R$1239,9,FALSE)),"")</f>
        <v/>
      </c>
      <c r="I873" t="str">
        <f>IFERROR(IF(VLOOKUP('Xlookup set'!$S873,'Xlookup set'!$A$1:$R$1239,10,FALSE)=0,"",VLOOKUP('Xlookup set'!$S873,'Xlookup set'!$A$1:$R$1239,10,FALSE)),"")</f>
        <v/>
      </c>
      <c r="J873" t="str">
        <f>IFERROR(IF(VLOOKUP('Xlookup set'!$S912,'Xlookup set'!$A$1:$R$1239,11,FALSE)=0,"",VLOOKUP('Xlookup set'!$S912,'Xlookup set'!$A$1:$R$1239,11,FALSE)),"")</f>
        <v/>
      </c>
      <c r="K873" t="str">
        <f>IFERROR(IF(VLOOKUP('Xlookup set'!$S912,'Xlookup set'!$A$1:$R$1239,12,FALSE)=0,"",VLOOKUP('Xlookup set'!$S912,'Xlookup set'!$A$1:$R$1239,12,FALSE)),"")</f>
        <v/>
      </c>
      <c r="L873" t="str">
        <f>IFERROR(IF(VLOOKUP('Xlookup set'!$S912,'Xlookup set'!$A$1:$R$1239,13,FALSE)=0,"",VLOOKUP('Xlookup set'!$S912,'Xlookup set'!$A$1:$R$1239,13,FALSE)),"")</f>
        <v/>
      </c>
      <c r="M873" t="str">
        <f>IFERROR(IF(VLOOKUP('Xlookup set'!$S912,'Xlookup set'!$A$1:$R$1239,14,FALSE)=0,"",VLOOKUP('Xlookup set'!$S912,'Xlookup set'!$A$1:$R$1239,14,FALSE)),"")</f>
        <v/>
      </c>
      <c r="N873" t="str">
        <f>IFERROR(IF(VLOOKUP('Xlookup set'!$S912,'Xlookup set'!$A$1:$R$1239,15,FALSE)=0,"",VLOOKUP('Xlookup set'!$S912,'Xlookup set'!$A$1:$R$1239,15,FALSE)),"")</f>
        <v/>
      </c>
      <c r="O873" t="str">
        <f>IFERROR(IF(VLOOKUP('Xlookup set'!$S912,'Xlookup set'!$A$1:$R$1239,16,FALSE)=0,"",VLOOKUP('Xlookup set'!$S912,'Xlookup set'!$A$1:$R$1239,16,FALSE)),"")</f>
        <v/>
      </c>
      <c r="P873" t="str">
        <f t="array" aca="1" ref="P873" ca="1">IFERROR(Y2IF(VLOOKUP('Xlookup set'!$S912,'Xlookup set'!$A$1:$R$1239,17,FALSE)=0,"",VLOOKUP('Xlookup set'!$S912,'Xlookup set'!$A$1:$R$1239,17,FALSE)),"")</f>
        <v/>
      </c>
      <c r="Q873" t="str">
        <f>IFERROR(IF(VLOOKUP('Xlookup set'!$S912,'Xlookup set'!$A$1:$R$1239,18,FALSE)=0,"",VLOOKUP('Xlookup set'!$S912,'Xlookup set'!$A$1:$R$1239,18,FALSE)),"")</f>
        <v/>
      </c>
    </row>
    <row r="874" spans="1:17">
      <c r="A874" t="str">
        <f>IFERROR(VLOOKUP('Xlookup set'!$S874,'Xlookup set'!$A$1:$R$1239,2,FALSE),"")</f>
        <v/>
      </c>
      <c r="B874" t="str">
        <f>IF(I874&lt;&gt;"",ドッグキャリー!$I$2,"")</f>
        <v/>
      </c>
      <c r="C874" t="str">
        <f t="shared" si="28"/>
        <v/>
      </c>
      <c r="D874" t="str">
        <f t="shared" si="29"/>
        <v/>
      </c>
      <c r="H874" s="74" t="str">
        <f>IFERROR(IF(VLOOKUP('Xlookup set'!$S874,'Xlookup set'!$A$1:$R$1239,9,FALSE)=0,"",VLOOKUP('Xlookup set'!$S874,'Xlookup set'!$A$1:$R$1239,9,FALSE)),"")</f>
        <v/>
      </c>
      <c r="I874" t="str">
        <f>IFERROR(IF(VLOOKUP('Xlookup set'!$S874,'Xlookup set'!$A$1:$R$1239,10,FALSE)=0,"",VLOOKUP('Xlookup set'!$S874,'Xlookup set'!$A$1:$R$1239,10,FALSE)),"")</f>
        <v/>
      </c>
      <c r="J874" t="str">
        <f>IFERROR(IF(VLOOKUP('Xlookup set'!$S913,'Xlookup set'!$A$1:$R$1239,11,FALSE)=0,"",VLOOKUP('Xlookup set'!$S913,'Xlookup set'!$A$1:$R$1239,11,FALSE)),"")</f>
        <v/>
      </c>
      <c r="K874" t="str">
        <f>IFERROR(IF(VLOOKUP('Xlookup set'!$S913,'Xlookup set'!$A$1:$R$1239,12,FALSE)=0,"",VLOOKUP('Xlookup set'!$S913,'Xlookup set'!$A$1:$R$1239,12,FALSE)),"")</f>
        <v/>
      </c>
      <c r="L874" t="str">
        <f>IFERROR(IF(VLOOKUP('Xlookup set'!$S913,'Xlookup set'!$A$1:$R$1239,13,FALSE)=0,"",VLOOKUP('Xlookup set'!$S913,'Xlookup set'!$A$1:$R$1239,13,FALSE)),"")</f>
        <v/>
      </c>
      <c r="M874" t="str">
        <f>IFERROR(IF(VLOOKUP('Xlookup set'!$S913,'Xlookup set'!$A$1:$R$1239,14,FALSE)=0,"",VLOOKUP('Xlookup set'!$S913,'Xlookup set'!$A$1:$R$1239,14,FALSE)),"")</f>
        <v/>
      </c>
      <c r="N874" t="str">
        <f>IFERROR(IF(VLOOKUP('Xlookup set'!$S913,'Xlookup set'!$A$1:$R$1239,15,FALSE)=0,"",VLOOKUP('Xlookup set'!$S913,'Xlookup set'!$A$1:$R$1239,15,FALSE)),"")</f>
        <v/>
      </c>
      <c r="O874" t="str">
        <f>IFERROR(IF(VLOOKUP('Xlookup set'!$S913,'Xlookup set'!$A$1:$R$1239,16,FALSE)=0,"",VLOOKUP('Xlookup set'!$S913,'Xlookup set'!$A$1:$R$1239,16,FALSE)),"")</f>
        <v/>
      </c>
      <c r="P874" t="str">
        <f t="array" aca="1" ref="P874" ca="1">IFERROR(Y2IF(VLOOKUP('Xlookup set'!$S913,'Xlookup set'!$A$1:$R$1239,17,FALSE)=0,"",VLOOKUP('Xlookup set'!$S913,'Xlookup set'!$A$1:$R$1239,17,FALSE)),"")</f>
        <v/>
      </c>
      <c r="Q874" t="str">
        <f>IFERROR(IF(VLOOKUP('Xlookup set'!$S913,'Xlookup set'!$A$1:$R$1239,18,FALSE)=0,"",VLOOKUP('Xlookup set'!$S913,'Xlookup set'!$A$1:$R$1239,18,FALSE)),"")</f>
        <v/>
      </c>
    </row>
    <row r="875" spans="1:17">
      <c r="A875" t="str">
        <f>IFERROR(VLOOKUP('Xlookup set'!$S875,'Xlookup set'!$A$1:$R$1239,2,FALSE),"")</f>
        <v/>
      </c>
      <c r="B875" t="str">
        <f>IF(I875&lt;&gt;"",ドッグキャリー!$I$2,"")</f>
        <v/>
      </c>
      <c r="C875" t="str">
        <f t="shared" si="28"/>
        <v/>
      </c>
      <c r="D875" t="str">
        <f t="shared" si="29"/>
        <v/>
      </c>
      <c r="H875" s="74" t="str">
        <f>IFERROR(IF(VLOOKUP('Xlookup set'!$S875,'Xlookup set'!$A$1:$R$1239,9,FALSE)=0,"",VLOOKUP('Xlookup set'!$S875,'Xlookup set'!$A$1:$R$1239,9,FALSE)),"")</f>
        <v/>
      </c>
      <c r="I875" t="str">
        <f>IFERROR(IF(VLOOKUP('Xlookup set'!$S875,'Xlookup set'!$A$1:$R$1239,10,FALSE)=0,"",VLOOKUP('Xlookup set'!$S875,'Xlookup set'!$A$1:$R$1239,10,FALSE)),"")</f>
        <v/>
      </c>
      <c r="J875" t="str">
        <f>IFERROR(IF(VLOOKUP('Xlookup set'!$S914,'Xlookup set'!$A$1:$R$1239,11,FALSE)=0,"",VLOOKUP('Xlookup set'!$S914,'Xlookup set'!$A$1:$R$1239,11,FALSE)),"")</f>
        <v/>
      </c>
      <c r="K875" t="str">
        <f>IFERROR(IF(VLOOKUP('Xlookup set'!$S914,'Xlookup set'!$A$1:$R$1239,12,FALSE)=0,"",VLOOKUP('Xlookup set'!$S914,'Xlookup set'!$A$1:$R$1239,12,FALSE)),"")</f>
        <v/>
      </c>
      <c r="L875" t="str">
        <f>IFERROR(IF(VLOOKUP('Xlookup set'!$S914,'Xlookup set'!$A$1:$R$1239,13,FALSE)=0,"",VLOOKUP('Xlookup set'!$S914,'Xlookup set'!$A$1:$R$1239,13,FALSE)),"")</f>
        <v/>
      </c>
      <c r="M875" t="str">
        <f>IFERROR(IF(VLOOKUP('Xlookup set'!$S914,'Xlookup set'!$A$1:$R$1239,14,FALSE)=0,"",VLOOKUP('Xlookup set'!$S914,'Xlookup set'!$A$1:$R$1239,14,FALSE)),"")</f>
        <v/>
      </c>
      <c r="N875" t="str">
        <f>IFERROR(IF(VLOOKUP('Xlookup set'!$S914,'Xlookup set'!$A$1:$R$1239,15,FALSE)=0,"",VLOOKUP('Xlookup set'!$S914,'Xlookup set'!$A$1:$R$1239,15,FALSE)),"")</f>
        <v/>
      </c>
      <c r="O875" t="str">
        <f>IFERROR(IF(VLOOKUP('Xlookup set'!$S914,'Xlookup set'!$A$1:$R$1239,16,FALSE)=0,"",VLOOKUP('Xlookup set'!$S914,'Xlookup set'!$A$1:$R$1239,16,FALSE)),"")</f>
        <v/>
      </c>
      <c r="P875" t="str">
        <f t="array" aca="1" ref="P875" ca="1">IFERROR(Y2IF(VLOOKUP('Xlookup set'!$S914,'Xlookup set'!$A$1:$R$1239,17,FALSE)=0,"",VLOOKUP('Xlookup set'!$S914,'Xlookup set'!$A$1:$R$1239,17,FALSE)),"")</f>
        <v/>
      </c>
      <c r="Q875" t="str">
        <f>IFERROR(IF(VLOOKUP('Xlookup set'!$S914,'Xlookup set'!$A$1:$R$1239,18,FALSE)=0,"",VLOOKUP('Xlookup set'!$S914,'Xlookup set'!$A$1:$R$1239,18,FALSE)),"")</f>
        <v/>
      </c>
    </row>
    <row r="876" spans="1:17">
      <c r="A876" t="str">
        <f>IFERROR(VLOOKUP('Xlookup set'!$S876,'Xlookup set'!$A$1:$R$1239,2,FALSE),"")</f>
        <v/>
      </c>
      <c r="B876" t="str">
        <f>IF(I876&lt;&gt;"",ドッグキャリー!$I$2,"")</f>
        <v/>
      </c>
      <c r="C876" t="str">
        <f t="shared" si="28"/>
        <v/>
      </c>
      <c r="D876" t="str">
        <f t="shared" si="29"/>
        <v/>
      </c>
      <c r="H876" s="74" t="str">
        <f>IFERROR(IF(VLOOKUP('Xlookup set'!$S876,'Xlookup set'!$A$1:$R$1239,9,FALSE)=0,"",VLOOKUP('Xlookup set'!$S876,'Xlookup set'!$A$1:$R$1239,9,FALSE)),"")</f>
        <v/>
      </c>
      <c r="I876" t="str">
        <f>IFERROR(IF(VLOOKUP('Xlookup set'!$S876,'Xlookup set'!$A$1:$R$1239,10,FALSE)=0,"",VLOOKUP('Xlookup set'!$S876,'Xlookup set'!$A$1:$R$1239,10,FALSE)),"")</f>
        <v/>
      </c>
      <c r="J876" t="str">
        <f>IFERROR(IF(VLOOKUP('Xlookup set'!$S915,'Xlookup set'!$A$1:$R$1239,11,FALSE)=0,"",VLOOKUP('Xlookup set'!$S915,'Xlookup set'!$A$1:$R$1239,11,FALSE)),"")</f>
        <v/>
      </c>
      <c r="K876" t="str">
        <f>IFERROR(IF(VLOOKUP('Xlookup set'!$S915,'Xlookup set'!$A$1:$R$1239,12,FALSE)=0,"",VLOOKUP('Xlookup set'!$S915,'Xlookup set'!$A$1:$R$1239,12,FALSE)),"")</f>
        <v/>
      </c>
      <c r="L876" t="str">
        <f>IFERROR(IF(VLOOKUP('Xlookup set'!$S915,'Xlookup set'!$A$1:$R$1239,13,FALSE)=0,"",VLOOKUP('Xlookup set'!$S915,'Xlookup set'!$A$1:$R$1239,13,FALSE)),"")</f>
        <v/>
      </c>
      <c r="M876" t="str">
        <f>IFERROR(IF(VLOOKUP('Xlookup set'!$S915,'Xlookup set'!$A$1:$R$1239,14,FALSE)=0,"",VLOOKUP('Xlookup set'!$S915,'Xlookup set'!$A$1:$R$1239,14,FALSE)),"")</f>
        <v/>
      </c>
      <c r="N876" t="str">
        <f>IFERROR(IF(VLOOKUP('Xlookup set'!$S915,'Xlookup set'!$A$1:$R$1239,15,FALSE)=0,"",VLOOKUP('Xlookup set'!$S915,'Xlookup set'!$A$1:$R$1239,15,FALSE)),"")</f>
        <v/>
      </c>
      <c r="O876" t="str">
        <f>IFERROR(IF(VLOOKUP('Xlookup set'!$S915,'Xlookup set'!$A$1:$R$1239,16,FALSE)=0,"",VLOOKUP('Xlookup set'!$S915,'Xlookup set'!$A$1:$R$1239,16,FALSE)),"")</f>
        <v/>
      </c>
      <c r="P876" t="str">
        <f t="array" aca="1" ref="P876" ca="1">IFERROR(Y2IF(VLOOKUP('Xlookup set'!$S915,'Xlookup set'!$A$1:$R$1239,17,FALSE)=0,"",VLOOKUP('Xlookup set'!$S915,'Xlookup set'!$A$1:$R$1239,17,FALSE)),"")</f>
        <v/>
      </c>
      <c r="Q876" t="str">
        <f>IFERROR(IF(VLOOKUP('Xlookup set'!$S915,'Xlookup set'!$A$1:$R$1239,18,FALSE)=0,"",VLOOKUP('Xlookup set'!$S915,'Xlookup set'!$A$1:$R$1239,18,FALSE)),"")</f>
        <v/>
      </c>
    </row>
    <row r="877" spans="1:17">
      <c r="A877" t="str">
        <f>IFERROR(VLOOKUP('Xlookup set'!$S877,'Xlookup set'!$A$1:$R$1239,2,FALSE),"")</f>
        <v/>
      </c>
      <c r="B877" t="str">
        <f>IF(I877&lt;&gt;"",ドッグキャリー!$I$2,"")</f>
        <v/>
      </c>
      <c r="C877" t="str">
        <f t="shared" si="28"/>
        <v/>
      </c>
      <c r="D877" t="str">
        <f t="shared" si="29"/>
        <v/>
      </c>
      <c r="H877" s="74" t="str">
        <f>IFERROR(IF(VLOOKUP('Xlookup set'!$S877,'Xlookup set'!$A$1:$R$1239,9,FALSE)=0,"",VLOOKUP('Xlookup set'!$S877,'Xlookup set'!$A$1:$R$1239,9,FALSE)),"")</f>
        <v/>
      </c>
      <c r="I877" t="str">
        <f>IFERROR(IF(VLOOKUP('Xlookup set'!$S877,'Xlookup set'!$A$1:$R$1239,10,FALSE)=0,"",VLOOKUP('Xlookup set'!$S877,'Xlookup set'!$A$1:$R$1239,10,FALSE)),"")</f>
        <v/>
      </c>
      <c r="J877" t="str">
        <f>IFERROR(IF(VLOOKUP('Xlookup set'!$S916,'Xlookup set'!$A$1:$R$1239,11,FALSE)=0,"",VLOOKUP('Xlookup set'!$S916,'Xlookup set'!$A$1:$R$1239,11,FALSE)),"")</f>
        <v/>
      </c>
      <c r="K877" t="str">
        <f>IFERROR(IF(VLOOKUP('Xlookup set'!$S916,'Xlookup set'!$A$1:$R$1239,12,FALSE)=0,"",VLOOKUP('Xlookup set'!$S916,'Xlookup set'!$A$1:$R$1239,12,FALSE)),"")</f>
        <v/>
      </c>
      <c r="L877" t="str">
        <f>IFERROR(IF(VLOOKUP('Xlookup set'!$S916,'Xlookup set'!$A$1:$R$1239,13,FALSE)=0,"",VLOOKUP('Xlookup set'!$S916,'Xlookup set'!$A$1:$R$1239,13,FALSE)),"")</f>
        <v/>
      </c>
      <c r="M877" t="str">
        <f>IFERROR(IF(VLOOKUP('Xlookup set'!$S916,'Xlookup set'!$A$1:$R$1239,14,FALSE)=0,"",VLOOKUP('Xlookup set'!$S916,'Xlookup set'!$A$1:$R$1239,14,FALSE)),"")</f>
        <v/>
      </c>
      <c r="N877" t="str">
        <f>IFERROR(IF(VLOOKUP('Xlookup set'!$S916,'Xlookup set'!$A$1:$R$1239,15,FALSE)=0,"",VLOOKUP('Xlookup set'!$S916,'Xlookup set'!$A$1:$R$1239,15,FALSE)),"")</f>
        <v/>
      </c>
      <c r="O877" t="str">
        <f>IFERROR(IF(VLOOKUP('Xlookup set'!$S916,'Xlookup set'!$A$1:$R$1239,16,FALSE)=0,"",VLOOKUP('Xlookup set'!$S916,'Xlookup set'!$A$1:$R$1239,16,FALSE)),"")</f>
        <v/>
      </c>
      <c r="P877" t="str">
        <f t="array" aca="1" ref="P877" ca="1">IFERROR(Y2IF(VLOOKUP('Xlookup set'!$S916,'Xlookup set'!$A$1:$R$1239,17,FALSE)=0,"",VLOOKUP('Xlookup set'!$S916,'Xlookup set'!$A$1:$R$1239,17,FALSE)),"")</f>
        <v/>
      </c>
      <c r="Q877" t="str">
        <f>IFERROR(IF(VLOOKUP('Xlookup set'!$S916,'Xlookup set'!$A$1:$R$1239,18,FALSE)=0,"",VLOOKUP('Xlookup set'!$S916,'Xlookup set'!$A$1:$R$1239,18,FALSE)),"")</f>
        <v/>
      </c>
    </row>
    <row r="878" spans="1:17">
      <c r="A878" t="str">
        <f>IFERROR(VLOOKUP('Xlookup set'!$S878,'Xlookup set'!$A$1:$R$1239,2,FALSE),"")</f>
        <v/>
      </c>
      <c r="B878" t="str">
        <f>IF(I878&lt;&gt;"",ドッグキャリー!$I$2,"")</f>
        <v/>
      </c>
      <c r="C878" t="str">
        <f t="shared" si="28"/>
        <v/>
      </c>
      <c r="D878" t="str">
        <f t="shared" si="29"/>
        <v/>
      </c>
      <c r="H878" s="74" t="str">
        <f>IFERROR(IF(VLOOKUP('Xlookup set'!$S878,'Xlookup set'!$A$1:$R$1239,9,FALSE)=0,"",VLOOKUP('Xlookup set'!$S878,'Xlookup set'!$A$1:$R$1239,9,FALSE)),"")</f>
        <v/>
      </c>
      <c r="I878" t="str">
        <f>IFERROR(IF(VLOOKUP('Xlookup set'!$S878,'Xlookup set'!$A$1:$R$1239,10,FALSE)=0,"",VLOOKUP('Xlookup set'!$S878,'Xlookup set'!$A$1:$R$1239,10,FALSE)),"")</f>
        <v/>
      </c>
      <c r="J878" t="str">
        <f>IFERROR(IF(VLOOKUP('Xlookup set'!$S917,'Xlookup set'!$A$1:$R$1239,11,FALSE)=0,"",VLOOKUP('Xlookup set'!$S917,'Xlookup set'!$A$1:$R$1239,11,FALSE)),"")</f>
        <v/>
      </c>
      <c r="K878" t="str">
        <f>IFERROR(IF(VLOOKUP('Xlookup set'!$S917,'Xlookup set'!$A$1:$R$1239,12,FALSE)=0,"",VLOOKUP('Xlookup set'!$S917,'Xlookup set'!$A$1:$R$1239,12,FALSE)),"")</f>
        <v/>
      </c>
      <c r="L878" t="str">
        <f>IFERROR(IF(VLOOKUP('Xlookup set'!$S917,'Xlookup set'!$A$1:$R$1239,13,FALSE)=0,"",VLOOKUP('Xlookup set'!$S917,'Xlookup set'!$A$1:$R$1239,13,FALSE)),"")</f>
        <v/>
      </c>
      <c r="M878" t="str">
        <f>IFERROR(IF(VLOOKUP('Xlookup set'!$S917,'Xlookup set'!$A$1:$R$1239,14,FALSE)=0,"",VLOOKUP('Xlookup set'!$S917,'Xlookup set'!$A$1:$R$1239,14,FALSE)),"")</f>
        <v/>
      </c>
      <c r="N878" t="str">
        <f>IFERROR(IF(VLOOKUP('Xlookup set'!$S917,'Xlookup set'!$A$1:$R$1239,15,FALSE)=0,"",VLOOKUP('Xlookup set'!$S917,'Xlookup set'!$A$1:$R$1239,15,FALSE)),"")</f>
        <v/>
      </c>
      <c r="O878" t="str">
        <f>IFERROR(IF(VLOOKUP('Xlookup set'!$S917,'Xlookup set'!$A$1:$R$1239,16,FALSE)=0,"",VLOOKUP('Xlookup set'!$S917,'Xlookup set'!$A$1:$R$1239,16,FALSE)),"")</f>
        <v/>
      </c>
      <c r="P878" t="str">
        <f t="array" aca="1" ref="P878" ca="1">IFERROR(Y2IF(VLOOKUP('Xlookup set'!$S917,'Xlookup set'!$A$1:$R$1239,17,FALSE)=0,"",VLOOKUP('Xlookup set'!$S917,'Xlookup set'!$A$1:$R$1239,17,FALSE)),"")</f>
        <v/>
      </c>
      <c r="Q878" t="str">
        <f>IFERROR(IF(VLOOKUP('Xlookup set'!$S917,'Xlookup set'!$A$1:$R$1239,18,FALSE)=0,"",VLOOKUP('Xlookup set'!$S917,'Xlookup set'!$A$1:$R$1239,18,FALSE)),"")</f>
        <v/>
      </c>
    </row>
    <row r="879" spans="1:17">
      <c r="A879" t="str">
        <f>IFERROR(VLOOKUP('Xlookup set'!$S879,'Xlookup set'!$A$1:$R$1239,2,FALSE),"")</f>
        <v/>
      </c>
      <c r="B879" t="str">
        <f>IF(I879&lt;&gt;"",ドッグキャリー!$I$2,"")</f>
        <v/>
      </c>
      <c r="C879" t="str">
        <f t="shared" si="28"/>
        <v/>
      </c>
      <c r="D879" t="str">
        <f t="shared" si="29"/>
        <v/>
      </c>
      <c r="H879" s="74" t="str">
        <f>IFERROR(IF(VLOOKUP('Xlookup set'!$S879,'Xlookup set'!$A$1:$R$1239,9,FALSE)=0,"",VLOOKUP('Xlookup set'!$S879,'Xlookup set'!$A$1:$R$1239,9,FALSE)),"")</f>
        <v/>
      </c>
      <c r="I879" t="str">
        <f>IFERROR(IF(VLOOKUP('Xlookup set'!$S879,'Xlookup set'!$A$1:$R$1239,10,FALSE)=0,"",VLOOKUP('Xlookup set'!$S879,'Xlookup set'!$A$1:$R$1239,10,FALSE)),"")</f>
        <v/>
      </c>
      <c r="J879" t="str">
        <f>IFERROR(IF(VLOOKUP('Xlookup set'!$S918,'Xlookup set'!$A$1:$R$1239,11,FALSE)=0,"",VLOOKUP('Xlookup set'!$S918,'Xlookup set'!$A$1:$R$1239,11,FALSE)),"")</f>
        <v/>
      </c>
      <c r="K879" t="str">
        <f>IFERROR(IF(VLOOKUP('Xlookup set'!$S918,'Xlookup set'!$A$1:$R$1239,12,FALSE)=0,"",VLOOKUP('Xlookup set'!$S918,'Xlookup set'!$A$1:$R$1239,12,FALSE)),"")</f>
        <v/>
      </c>
      <c r="L879" t="str">
        <f>IFERROR(IF(VLOOKUP('Xlookup set'!$S918,'Xlookup set'!$A$1:$R$1239,13,FALSE)=0,"",VLOOKUP('Xlookup set'!$S918,'Xlookup set'!$A$1:$R$1239,13,FALSE)),"")</f>
        <v/>
      </c>
      <c r="M879" t="str">
        <f>IFERROR(IF(VLOOKUP('Xlookup set'!$S918,'Xlookup set'!$A$1:$R$1239,14,FALSE)=0,"",VLOOKUP('Xlookup set'!$S918,'Xlookup set'!$A$1:$R$1239,14,FALSE)),"")</f>
        <v/>
      </c>
      <c r="N879" t="str">
        <f>IFERROR(IF(VLOOKUP('Xlookup set'!$S918,'Xlookup set'!$A$1:$R$1239,15,FALSE)=0,"",VLOOKUP('Xlookup set'!$S918,'Xlookup set'!$A$1:$R$1239,15,FALSE)),"")</f>
        <v/>
      </c>
      <c r="O879" t="str">
        <f>IFERROR(IF(VLOOKUP('Xlookup set'!$S918,'Xlookup set'!$A$1:$R$1239,16,FALSE)=0,"",VLOOKUP('Xlookup set'!$S918,'Xlookup set'!$A$1:$R$1239,16,FALSE)),"")</f>
        <v/>
      </c>
      <c r="P879" t="str">
        <f t="array" aca="1" ref="P879" ca="1">IFERROR(Y2IF(VLOOKUP('Xlookup set'!$S918,'Xlookup set'!$A$1:$R$1239,17,FALSE)=0,"",VLOOKUP('Xlookup set'!$S918,'Xlookup set'!$A$1:$R$1239,17,FALSE)),"")</f>
        <v/>
      </c>
      <c r="Q879" t="str">
        <f>IFERROR(IF(VLOOKUP('Xlookup set'!$S918,'Xlookup set'!$A$1:$R$1239,18,FALSE)=0,"",VLOOKUP('Xlookup set'!$S918,'Xlookup set'!$A$1:$R$1239,18,FALSE)),"")</f>
        <v/>
      </c>
    </row>
    <row r="880" spans="1:17">
      <c r="A880" t="str">
        <f>IFERROR(VLOOKUP('Xlookup set'!$S880,'Xlookup set'!$A$1:$R$1239,2,FALSE),"")</f>
        <v/>
      </c>
      <c r="B880" t="str">
        <f>IF(I880&lt;&gt;"",ドッグキャリー!$I$2,"")</f>
        <v/>
      </c>
      <c r="C880" t="str">
        <f t="shared" si="28"/>
        <v/>
      </c>
      <c r="D880" t="str">
        <f t="shared" si="29"/>
        <v/>
      </c>
      <c r="H880" s="74" t="str">
        <f>IFERROR(IF(VLOOKUP('Xlookup set'!$S880,'Xlookup set'!$A$1:$R$1239,9,FALSE)=0,"",VLOOKUP('Xlookup set'!$S880,'Xlookup set'!$A$1:$R$1239,9,FALSE)),"")</f>
        <v/>
      </c>
      <c r="I880" t="str">
        <f>IFERROR(IF(VLOOKUP('Xlookup set'!$S880,'Xlookup set'!$A$1:$R$1239,10,FALSE)=0,"",VLOOKUP('Xlookup set'!$S880,'Xlookup set'!$A$1:$R$1239,10,FALSE)),"")</f>
        <v/>
      </c>
      <c r="J880" t="str">
        <f>IFERROR(IF(VLOOKUP('Xlookup set'!$S919,'Xlookup set'!$A$1:$R$1239,11,FALSE)=0,"",VLOOKUP('Xlookup set'!$S919,'Xlookup set'!$A$1:$R$1239,11,FALSE)),"")</f>
        <v/>
      </c>
      <c r="K880" t="str">
        <f>IFERROR(IF(VLOOKUP('Xlookup set'!$S919,'Xlookup set'!$A$1:$R$1239,12,FALSE)=0,"",VLOOKUP('Xlookup set'!$S919,'Xlookup set'!$A$1:$R$1239,12,FALSE)),"")</f>
        <v/>
      </c>
      <c r="L880" t="str">
        <f>IFERROR(IF(VLOOKUP('Xlookup set'!$S919,'Xlookup set'!$A$1:$R$1239,13,FALSE)=0,"",VLOOKUP('Xlookup set'!$S919,'Xlookup set'!$A$1:$R$1239,13,FALSE)),"")</f>
        <v/>
      </c>
      <c r="M880" t="str">
        <f>IFERROR(IF(VLOOKUP('Xlookup set'!$S919,'Xlookup set'!$A$1:$R$1239,14,FALSE)=0,"",VLOOKUP('Xlookup set'!$S919,'Xlookup set'!$A$1:$R$1239,14,FALSE)),"")</f>
        <v/>
      </c>
      <c r="N880" t="str">
        <f>IFERROR(IF(VLOOKUP('Xlookup set'!$S919,'Xlookup set'!$A$1:$R$1239,15,FALSE)=0,"",VLOOKUP('Xlookup set'!$S919,'Xlookup set'!$A$1:$R$1239,15,FALSE)),"")</f>
        <v/>
      </c>
      <c r="O880" t="str">
        <f>IFERROR(IF(VLOOKUP('Xlookup set'!$S919,'Xlookup set'!$A$1:$R$1239,16,FALSE)=0,"",VLOOKUP('Xlookup set'!$S919,'Xlookup set'!$A$1:$R$1239,16,FALSE)),"")</f>
        <v/>
      </c>
      <c r="P880" t="str">
        <f t="array" aca="1" ref="P880" ca="1">IFERROR(Y2IF(VLOOKUP('Xlookup set'!$S919,'Xlookup set'!$A$1:$R$1239,17,FALSE)=0,"",VLOOKUP('Xlookup set'!$S919,'Xlookup set'!$A$1:$R$1239,17,FALSE)),"")</f>
        <v/>
      </c>
      <c r="Q880" t="str">
        <f>IFERROR(IF(VLOOKUP('Xlookup set'!$S919,'Xlookup set'!$A$1:$R$1239,18,FALSE)=0,"",VLOOKUP('Xlookup set'!$S919,'Xlookup set'!$A$1:$R$1239,18,FALSE)),"")</f>
        <v/>
      </c>
    </row>
    <row r="881" spans="1:17">
      <c r="A881" t="str">
        <f>IFERROR(VLOOKUP('Xlookup set'!$S881,'Xlookup set'!$A$1:$R$1239,2,FALSE),"")</f>
        <v/>
      </c>
      <c r="B881" t="str">
        <f>IF(I881&lt;&gt;"",ドッグキャリー!$I$2,"")</f>
        <v/>
      </c>
      <c r="C881" t="str">
        <f t="shared" si="28"/>
        <v/>
      </c>
      <c r="D881" t="str">
        <f t="shared" si="29"/>
        <v/>
      </c>
      <c r="H881" s="74" t="str">
        <f>IFERROR(IF(VLOOKUP('Xlookup set'!$S881,'Xlookup set'!$A$1:$R$1239,9,FALSE)=0,"",VLOOKUP('Xlookup set'!$S881,'Xlookup set'!$A$1:$R$1239,9,FALSE)),"")</f>
        <v/>
      </c>
      <c r="I881" t="str">
        <f>IFERROR(IF(VLOOKUP('Xlookup set'!$S881,'Xlookup set'!$A$1:$R$1239,10,FALSE)=0,"",VLOOKUP('Xlookup set'!$S881,'Xlookup set'!$A$1:$R$1239,10,FALSE)),"")</f>
        <v/>
      </c>
      <c r="J881" t="str">
        <f>IFERROR(IF(VLOOKUP('Xlookup set'!$S920,'Xlookup set'!$A$1:$R$1239,11,FALSE)=0,"",VLOOKUP('Xlookup set'!$S920,'Xlookup set'!$A$1:$R$1239,11,FALSE)),"")</f>
        <v/>
      </c>
      <c r="K881" t="str">
        <f>IFERROR(IF(VLOOKUP('Xlookup set'!$S920,'Xlookup set'!$A$1:$R$1239,12,FALSE)=0,"",VLOOKUP('Xlookup set'!$S920,'Xlookup set'!$A$1:$R$1239,12,FALSE)),"")</f>
        <v/>
      </c>
      <c r="L881" t="str">
        <f>IFERROR(IF(VLOOKUP('Xlookup set'!$S920,'Xlookup set'!$A$1:$R$1239,13,FALSE)=0,"",VLOOKUP('Xlookup set'!$S920,'Xlookup set'!$A$1:$R$1239,13,FALSE)),"")</f>
        <v/>
      </c>
      <c r="M881" t="str">
        <f>IFERROR(IF(VLOOKUP('Xlookup set'!$S920,'Xlookup set'!$A$1:$R$1239,14,FALSE)=0,"",VLOOKUP('Xlookup set'!$S920,'Xlookup set'!$A$1:$R$1239,14,FALSE)),"")</f>
        <v/>
      </c>
      <c r="N881" t="str">
        <f>IFERROR(IF(VLOOKUP('Xlookup set'!$S920,'Xlookup set'!$A$1:$R$1239,15,FALSE)=0,"",VLOOKUP('Xlookup set'!$S920,'Xlookup set'!$A$1:$R$1239,15,FALSE)),"")</f>
        <v/>
      </c>
      <c r="O881" t="str">
        <f>IFERROR(IF(VLOOKUP('Xlookup set'!$S920,'Xlookup set'!$A$1:$R$1239,16,FALSE)=0,"",VLOOKUP('Xlookup set'!$S920,'Xlookup set'!$A$1:$R$1239,16,FALSE)),"")</f>
        <v/>
      </c>
      <c r="P881" t="str">
        <f t="array" aca="1" ref="P881" ca="1">IFERROR(Y2IF(VLOOKUP('Xlookup set'!$S920,'Xlookup set'!$A$1:$R$1239,17,FALSE)=0,"",VLOOKUP('Xlookup set'!$S920,'Xlookup set'!$A$1:$R$1239,17,FALSE)),"")</f>
        <v/>
      </c>
      <c r="Q881" t="str">
        <f>IFERROR(IF(VLOOKUP('Xlookup set'!$S920,'Xlookup set'!$A$1:$R$1239,18,FALSE)=0,"",VLOOKUP('Xlookup set'!$S920,'Xlookup set'!$A$1:$R$1239,18,FALSE)),"")</f>
        <v/>
      </c>
    </row>
    <row r="882" spans="1:17">
      <c r="A882" t="str">
        <f>IFERROR(VLOOKUP('Xlookup set'!$S882,'Xlookup set'!$A$1:$R$1239,2,FALSE),"")</f>
        <v/>
      </c>
      <c r="B882" t="str">
        <f>IF(I882&lt;&gt;"",ドッグキャリー!$I$2,"")</f>
        <v/>
      </c>
      <c r="C882" t="str">
        <f t="shared" si="28"/>
        <v/>
      </c>
      <c r="D882" t="str">
        <f t="shared" si="29"/>
        <v/>
      </c>
      <c r="H882" s="74" t="str">
        <f>IFERROR(IF(VLOOKUP('Xlookup set'!$S882,'Xlookup set'!$A$1:$R$1239,9,FALSE)=0,"",VLOOKUP('Xlookup set'!$S882,'Xlookup set'!$A$1:$R$1239,9,FALSE)),"")</f>
        <v/>
      </c>
      <c r="I882" t="str">
        <f>IFERROR(IF(VLOOKUP('Xlookup set'!$S882,'Xlookup set'!$A$1:$R$1239,10,FALSE)=0,"",VLOOKUP('Xlookup set'!$S882,'Xlookup set'!$A$1:$R$1239,10,FALSE)),"")</f>
        <v/>
      </c>
      <c r="J882" t="str">
        <f>IFERROR(IF(VLOOKUP('Xlookup set'!$S921,'Xlookup set'!$A$1:$R$1239,11,FALSE)=0,"",VLOOKUP('Xlookup set'!$S921,'Xlookup set'!$A$1:$R$1239,11,FALSE)),"")</f>
        <v/>
      </c>
      <c r="K882" t="str">
        <f>IFERROR(IF(VLOOKUP('Xlookup set'!$S921,'Xlookup set'!$A$1:$R$1239,12,FALSE)=0,"",VLOOKUP('Xlookup set'!$S921,'Xlookup set'!$A$1:$R$1239,12,FALSE)),"")</f>
        <v/>
      </c>
      <c r="L882" t="str">
        <f>IFERROR(IF(VLOOKUP('Xlookup set'!$S921,'Xlookup set'!$A$1:$R$1239,13,FALSE)=0,"",VLOOKUP('Xlookup set'!$S921,'Xlookup set'!$A$1:$R$1239,13,FALSE)),"")</f>
        <v/>
      </c>
      <c r="M882" t="str">
        <f>IFERROR(IF(VLOOKUP('Xlookup set'!$S921,'Xlookup set'!$A$1:$R$1239,14,FALSE)=0,"",VLOOKUP('Xlookup set'!$S921,'Xlookup set'!$A$1:$R$1239,14,FALSE)),"")</f>
        <v/>
      </c>
      <c r="N882" t="str">
        <f>IFERROR(IF(VLOOKUP('Xlookup set'!$S921,'Xlookup set'!$A$1:$R$1239,15,FALSE)=0,"",VLOOKUP('Xlookup set'!$S921,'Xlookup set'!$A$1:$R$1239,15,FALSE)),"")</f>
        <v/>
      </c>
      <c r="O882" t="str">
        <f>IFERROR(IF(VLOOKUP('Xlookup set'!$S921,'Xlookup set'!$A$1:$R$1239,16,FALSE)=0,"",VLOOKUP('Xlookup set'!$S921,'Xlookup set'!$A$1:$R$1239,16,FALSE)),"")</f>
        <v/>
      </c>
      <c r="P882" t="str">
        <f t="array" aca="1" ref="P882" ca="1">IFERROR(Y2IF(VLOOKUP('Xlookup set'!$S921,'Xlookup set'!$A$1:$R$1239,17,FALSE)=0,"",VLOOKUP('Xlookup set'!$S921,'Xlookup set'!$A$1:$R$1239,17,FALSE)),"")</f>
        <v/>
      </c>
      <c r="Q882" t="str">
        <f>IFERROR(IF(VLOOKUP('Xlookup set'!$S921,'Xlookup set'!$A$1:$R$1239,18,FALSE)=0,"",VLOOKUP('Xlookup set'!$S921,'Xlookup set'!$A$1:$R$1239,18,FALSE)),"")</f>
        <v/>
      </c>
    </row>
    <row r="883" spans="1:17">
      <c r="A883" t="str">
        <f>IFERROR(VLOOKUP('Xlookup set'!$S883,'Xlookup set'!$A$1:$R$1239,2,FALSE),"")</f>
        <v/>
      </c>
      <c r="B883" t="str">
        <f>IF(I883&lt;&gt;"",ドッグキャリー!$I$2,"")</f>
        <v/>
      </c>
      <c r="C883" t="str">
        <f t="shared" si="28"/>
        <v/>
      </c>
      <c r="D883" t="str">
        <f t="shared" si="29"/>
        <v/>
      </c>
      <c r="H883" s="74" t="str">
        <f>IFERROR(IF(VLOOKUP('Xlookup set'!$S883,'Xlookup set'!$A$1:$R$1239,9,FALSE)=0,"",VLOOKUP('Xlookup set'!$S883,'Xlookup set'!$A$1:$R$1239,9,FALSE)),"")</f>
        <v/>
      </c>
      <c r="I883" t="str">
        <f>IFERROR(IF(VLOOKUP('Xlookup set'!$S883,'Xlookup set'!$A$1:$R$1239,10,FALSE)=0,"",VLOOKUP('Xlookup set'!$S883,'Xlookup set'!$A$1:$R$1239,10,FALSE)),"")</f>
        <v/>
      </c>
      <c r="J883" t="str">
        <f>IFERROR(IF(VLOOKUP('Xlookup set'!$S922,'Xlookup set'!$A$1:$R$1239,11,FALSE)=0,"",VLOOKUP('Xlookup set'!$S922,'Xlookup set'!$A$1:$R$1239,11,FALSE)),"")</f>
        <v/>
      </c>
      <c r="K883" t="str">
        <f>IFERROR(IF(VLOOKUP('Xlookup set'!$S922,'Xlookup set'!$A$1:$R$1239,12,FALSE)=0,"",VLOOKUP('Xlookup set'!$S922,'Xlookup set'!$A$1:$R$1239,12,FALSE)),"")</f>
        <v/>
      </c>
      <c r="L883" t="str">
        <f>IFERROR(IF(VLOOKUP('Xlookup set'!$S922,'Xlookup set'!$A$1:$R$1239,13,FALSE)=0,"",VLOOKUP('Xlookup set'!$S922,'Xlookup set'!$A$1:$R$1239,13,FALSE)),"")</f>
        <v/>
      </c>
      <c r="M883" t="str">
        <f>IFERROR(IF(VLOOKUP('Xlookup set'!$S922,'Xlookup set'!$A$1:$R$1239,14,FALSE)=0,"",VLOOKUP('Xlookup set'!$S922,'Xlookup set'!$A$1:$R$1239,14,FALSE)),"")</f>
        <v/>
      </c>
      <c r="N883" t="str">
        <f>IFERROR(IF(VLOOKUP('Xlookup set'!$S922,'Xlookup set'!$A$1:$R$1239,15,FALSE)=0,"",VLOOKUP('Xlookup set'!$S922,'Xlookup set'!$A$1:$R$1239,15,FALSE)),"")</f>
        <v/>
      </c>
      <c r="O883" t="str">
        <f>IFERROR(IF(VLOOKUP('Xlookup set'!$S922,'Xlookup set'!$A$1:$R$1239,16,FALSE)=0,"",VLOOKUP('Xlookup set'!$S922,'Xlookup set'!$A$1:$R$1239,16,FALSE)),"")</f>
        <v/>
      </c>
      <c r="P883" t="str">
        <f t="array" aca="1" ref="P883" ca="1">IFERROR(Y2IF(VLOOKUP('Xlookup set'!$S922,'Xlookup set'!$A$1:$R$1239,17,FALSE)=0,"",VLOOKUP('Xlookup set'!$S922,'Xlookup set'!$A$1:$R$1239,17,FALSE)),"")</f>
        <v/>
      </c>
      <c r="Q883" t="str">
        <f>IFERROR(IF(VLOOKUP('Xlookup set'!$S922,'Xlookup set'!$A$1:$R$1239,18,FALSE)=0,"",VLOOKUP('Xlookup set'!$S922,'Xlookup set'!$A$1:$R$1239,18,FALSE)),"")</f>
        <v/>
      </c>
    </row>
    <row r="884" spans="1:17">
      <c r="A884" t="str">
        <f>IFERROR(VLOOKUP('Xlookup set'!$S884,'Xlookup set'!$A$1:$R$1239,2,FALSE),"")</f>
        <v/>
      </c>
      <c r="B884" t="str">
        <f>IF(I884&lt;&gt;"",ドッグキャリー!$I$2,"")</f>
        <v/>
      </c>
      <c r="C884" t="str">
        <f t="shared" si="28"/>
        <v/>
      </c>
      <c r="D884" t="str">
        <f t="shared" si="29"/>
        <v/>
      </c>
      <c r="H884" s="74" t="str">
        <f>IFERROR(IF(VLOOKUP('Xlookup set'!$S884,'Xlookup set'!$A$1:$R$1239,9,FALSE)=0,"",VLOOKUP('Xlookup set'!$S884,'Xlookup set'!$A$1:$R$1239,9,FALSE)),"")</f>
        <v/>
      </c>
      <c r="I884" t="str">
        <f>IFERROR(IF(VLOOKUP('Xlookup set'!$S884,'Xlookup set'!$A$1:$R$1239,10,FALSE)=0,"",VLOOKUP('Xlookup set'!$S884,'Xlookup set'!$A$1:$R$1239,10,FALSE)),"")</f>
        <v/>
      </c>
      <c r="J884" t="str">
        <f>IFERROR(IF(VLOOKUP('Xlookup set'!$S923,'Xlookup set'!$A$1:$R$1239,11,FALSE)=0,"",VLOOKUP('Xlookup set'!$S923,'Xlookup set'!$A$1:$R$1239,11,FALSE)),"")</f>
        <v/>
      </c>
      <c r="K884" t="str">
        <f>IFERROR(IF(VLOOKUP('Xlookup set'!$S923,'Xlookup set'!$A$1:$R$1239,12,FALSE)=0,"",VLOOKUP('Xlookup set'!$S923,'Xlookup set'!$A$1:$R$1239,12,FALSE)),"")</f>
        <v/>
      </c>
      <c r="L884" t="str">
        <f>IFERROR(IF(VLOOKUP('Xlookup set'!$S923,'Xlookup set'!$A$1:$R$1239,13,FALSE)=0,"",VLOOKUP('Xlookup set'!$S923,'Xlookup set'!$A$1:$R$1239,13,FALSE)),"")</f>
        <v/>
      </c>
      <c r="M884" t="str">
        <f>IFERROR(IF(VLOOKUP('Xlookup set'!$S923,'Xlookup set'!$A$1:$R$1239,14,FALSE)=0,"",VLOOKUP('Xlookup set'!$S923,'Xlookup set'!$A$1:$R$1239,14,FALSE)),"")</f>
        <v/>
      </c>
      <c r="N884" t="str">
        <f>IFERROR(IF(VLOOKUP('Xlookup set'!$S923,'Xlookup set'!$A$1:$R$1239,15,FALSE)=0,"",VLOOKUP('Xlookup set'!$S923,'Xlookup set'!$A$1:$R$1239,15,FALSE)),"")</f>
        <v/>
      </c>
      <c r="O884" t="str">
        <f>IFERROR(IF(VLOOKUP('Xlookup set'!$S923,'Xlookup set'!$A$1:$R$1239,16,FALSE)=0,"",VLOOKUP('Xlookup set'!$S923,'Xlookup set'!$A$1:$R$1239,16,FALSE)),"")</f>
        <v/>
      </c>
      <c r="P884" t="str">
        <f t="array" aca="1" ref="P884" ca="1">IFERROR(Y2IF(VLOOKUP('Xlookup set'!$S923,'Xlookup set'!$A$1:$R$1239,17,FALSE)=0,"",VLOOKUP('Xlookup set'!$S923,'Xlookup set'!$A$1:$R$1239,17,FALSE)),"")</f>
        <v/>
      </c>
      <c r="Q884" t="str">
        <f>IFERROR(IF(VLOOKUP('Xlookup set'!$S923,'Xlookup set'!$A$1:$R$1239,18,FALSE)=0,"",VLOOKUP('Xlookup set'!$S923,'Xlookup set'!$A$1:$R$1239,18,FALSE)),"")</f>
        <v/>
      </c>
    </row>
    <row r="885" spans="1:17">
      <c r="A885" t="str">
        <f>IFERROR(VLOOKUP('Xlookup set'!$S885,'Xlookup set'!$A$1:$R$1239,2,FALSE),"")</f>
        <v/>
      </c>
      <c r="B885" t="str">
        <f>IF(I885&lt;&gt;"",ドッグキャリー!$I$2,"")</f>
        <v/>
      </c>
      <c r="C885" t="str">
        <f t="shared" si="28"/>
        <v/>
      </c>
      <c r="D885" t="str">
        <f t="shared" si="29"/>
        <v/>
      </c>
      <c r="H885" s="74" t="str">
        <f>IFERROR(IF(VLOOKUP('Xlookup set'!$S885,'Xlookup set'!$A$1:$R$1239,9,FALSE)=0,"",VLOOKUP('Xlookup set'!$S885,'Xlookup set'!$A$1:$R$1239,9,FALSE)),"")</f>
        <v/>
      </c>
      <c r="I885" t="str">
        <f>IFERROR(IF(VLOOKUP('Xlookup set'!$S885,'Xlookup set'!$A$1:$R$1239,10,FALSE)=0,"",VLOOKUP('Xlookup set'!$S885,'Xlookup set'!$A$1:$R$1239,10,FALSE)),"")</f>
        <v/>
      </c>
      <c r="J885" t="str">
        <f>IFERROR(IF(VLOOKUP('Xlookup set'!$S924,'Xlookup set'!$A$1:$R$1239,11,FALSE)=0,"",VLOOKUP('Xlookup set'!$S924,'Xlookup set'!$A$1:$R$1239,11,FALSE)),"")</f>
        <v/>
      </c>
      <c r="K885" t="str">
        <f>IFERROR(IF(VLOOKUP('Xlookup set'!$S924,'Xlookup set'!$A$1:$R$1239,12,FALSE)=0,"",VLOOKUP('Xlookup set'!$S924,'Xlookup set'!$A$1:$R$1239,12,FALSE)),"")</f>
        <v/>
      </c>
      <c r="L885" t="str">
        <f>IFERROR(IF(VLOOKUP('Xlookup set'!$S924,'Xlookup set'!$A$1:$R$1239,13,FALSE)=0,"",VLOOKUP('Xlookup set'!$S924,'Xlookup set'!$A$1:$R$1239,13,FALSE)),"")</f>
        <v/>
      </c>
      <c r="M885" t="str">
        <f>IFERROR(IF(VLOOKUP('Xlookup set'!$S924,'Xlookup set'!$A$1:$R$1239,14,FALSE)=0,"",VLOOKUP('Xlookup set'!$S924,'Xlookup set'!$A$1:$R$1239,14,FALSE)),"")</f>
        <v/>
      </c>
      <c r="N885" t="str">
        <f>IFERROR(IF(VLOOKUP('Xlookup set'!$S924,'Xlookup set'!$A$1:$R$1239,15,FALSE)=0,"",VLOOKUP('Xlookup set'!$S924,'Xlookup set'!$A$1:$R$1239,15,FALSE)),"")</f>
        <v/>
      </c>
      <c r="O885" t="str">
        <f>IFERROR(IF(VLOOKUP('Xlookup set'!$S924,'Xlookup set'!$A$1:$R$1239,16,FALSE)=0,"",VLOOKUP('Xlookup set'!$S924,'Xlookup set'!$A$1:$R$1239,16,FALSE)),"")</f>
        <v/>
      </c>
      <c r="P885" t="str">
        <f t="array" aca="1" ref="P885" ca="1">IFERROR(Y2IF(VLOOKUP('Xlookup set'!$S924,'Xlookup set'!$A$1:$R$1239,17,FALSE)=0,"",VLOOKUP('Xlookup set'!$S924,'Xlookup set'!$A$1:$R$1239,17,FALSE)),"")</f>
        <v/>
      </c>
      <c r="Q885" t="str">
        <f>IFERROR(IF(VLOOKUP('Xlookup set'!$S924,'Xlookup set'!$A$1:$R$1239,18,FALSE)=0,"",VLOOKUP('Xlookup set'!$S924,'Xlookup set'!$A$1:$R$1239,18,FALSE)),"")</f>
        <v/>
      </c>
    </row>
    <row r="886" spans="1:17">
      <c r="A886" t="str">
        <f>IFERROR(VLOOKUP('Xlookup set'!$S886,'Xlookup set'!$A$1:$R$1239,2,FALSE),"")</f>
        <v/>
      </c>
      <c r="B886" t="str">
        <f>IF(I886&lt;&gt;"",ドッグキャリー!$I$2,"")</f>
        <v/>
      </c>
      <c r="C886" t="str">
        <f t="shared" si="28"/>
        <v/>
      </c>
      <c r="D886" t="str">
        <f t="shared" si="29"/>
        <v/>
      </c>
      <c r="H886" s="74" t="str">
        <f>IFERROR(IF(VLOOKUP('Xlookup set'!$S886,'Xlookup set'!$A$1:$R$1239,9,FALSE)=0,"",VLOOKUP('Xlookup set'!$S886,'Xlookup set'!$A$1:$R$1239,9,FALSE)),"")</f>
        <v/>
      </c>
      <c r="I886" t="str">
        <f>IFERROR(IF(VLOOKUP('Xlookup set'!$S886,'Xlookup set'!$A$1:$R$1239,10,FALSE)=0,"",VLOOKUP('Xlookup set'!$S886,'Xlookup set'!$A$1:$R$1239,10,FALSE)),"")</f>
        <v/>
      </c>
      <c r="J886" t="str">
        <f>IFERROR(IF(VLOOKUP('Xlookup set'!$S925,'Xlookup set'!$A$1:$R$1239,11,FALSE)=0,"",VLOOKUP('Xlookup set'!$S925,'Xlookup set'!$A$1:$R$1239,11,FALSE)),"")</f>
        <v/>
      </c>
      <c r="K886" t="str">
        <f>IFERROR(IF(VLOOKUP('Xlookup set'!$S925,'Xlookup set'!$A$1:$R$1239,12,FALSE)=0,"",VLOOKUP('Xlookup set'!$S925,'Xlookup set'!$A$1:$R$1239,12,FALSE)),"")</f>
        <v/>
      </c>
      <c r="L886" t="str">
        <f>IFERROR(IF(VLOOKUP('Xlookup set'!$S925,'Xlookup set'!$A$1:$R$1239,13,FALSE)=0,"",VLOOKUP('Xlookup set'!$S925,'Xlookup set'!$A$1:$R$1239,13,FALSE)),"")</f>
        <v/>
      </c>
      <c r="M886" t="str">
        <f>IFERROR(IF(VLOOKUP('Xlookup set'!$S925,'Xlookup set'!$A$1:$R$1239,14,FALSE)=0,"",VLOOKUP('Xlookup set'!$S925,'Xlookup set'!$A$1:$R$1239,14,FALSE)),"")</f>
        <v/>
      </c>
      <c r="N886" t="str">
        <f>IFERROR(IF(VLOOKUP('Xlookup set'!$S925,'Xlookup set'!$A$1:$R$1239,15,FALSE)=0,"",VLOOKUP('Xlookup set'!$S925,'Xlookup set'!$A$1:$R$1239,15,FALSE)),"")</f>
        <v/>
      </c>
      <c r="O886" t="str">
        <f>IFERROR(IF(VLOOKUP('Xlookup set'!$S925,'Xlookup set'!$A$1:$R$1239,16,FALSE)=0,"",VLOOKUP('Xlookup set'!$S925,'Xlookup set'!$A$1:$R$1239,16,FALSE)),"")</f>
        <v/>
      </c>
      <c r="P886" t="str">
        <f t="array" aca="1" ref="P886" ca="1">IFERROR(Y2IF(VLOOKUP('Xlookup set'!$S925,'Xlookup set'!$A$1:$R$1239,17,FALSE)=0,"",VLOOKUP('Xlookup set'!$S925,'Xlookup set'!$A$1:$R$1239,17,FALSE)),"")</f>
        <v/>
      </c>
      <c r="Q886" t="str">
        <f>IFERROR(IF(VLOOKUP('Xlookup set'!$S925,'Xlookup set'!$A$1:$R$1239,18,FALSE)=0,"",VLOOKUP('Xlookup set'!$S925,'Xlookup set'!$A$1:$R$1239,18,FALSE)),"")</f>
        <v/>
      </c>
    </row>
    <row r="887" spans="1:17">
      <c r="A887" t="str">
        <f>IFERROR(VLOOKUP('Xlookup set'!$S887,'Xlookup set'!$A$1:$R$1239,2,FALSE),"")</f>
        <v/>
      </c>
      <c r="B887" t="str">
        <f>IF(I887&lt;&gt;"",ドッグキャリー!$I$2,"")</f>
        <v/>
      </c>
      <c r="C887" t="str">
        <f t="shared" si="28"/>
        <v/>
      </c>
      <c r="D887" t="str">
        <f t="shared" si="29"/>
        <v/>
      </c>
      <c r="H887" s="74" t="str">
        <f>IFERROR(IF(VLOOKUP('Xlookup set'!$S887,'Xlookup set'!$A$1:$R$1239,9,FALSE)=0,"",VLOOKUP('Xlookup set'!$S887,'Xlookup set'!$A$1:$R$1239,9,FALSE)),"")</f>
        <v/>
      </c>
      <c r="I887" t="str">
        <f>IFERROR(IF(VLOOKUP('Xlookup set'!$S887,'Xlookup set'!$A$1:$R$1239,10,FALSE)=0,"",VLOOKUP('Xlookup set'!$S887,'Xlookup set'!$A$1:$R$1239,10,FALSE)),"")</f>
        <v/>
      </c>
      <c r="J887" t="str">
        <f>IFERROR(IF(VLOOKUP('Xlookup set'!$S926,'Xlookup set'!$A$1:$R$1239,11,FALSE)=0,"",VLOOKUP('Xlookup set'!$S926,'Xlookup set'!$A$1:$R$1239,11,FALSE)),"")</f>
        <v/>
      </c>
      <c r="K887" t="str">
        <f>IFERROR(IF(VLOOKUP('Xlookup set'!$S926,'Xlookup set'!$A$1:$R$1239,12,FALSE)=0,"",VLOOKUP('Xlookup set'!$S926,'Xlookup set'!$A$1:$R$1239,12,FALSE)),"")</f>
        <v/>
      </c>
      <c r="L887" t="str">
        <f>IFERROR(IF(VLOOKUP('Xlookup set'!$S926,'Xlookup set'!$A$1:$R$1239,13,FALSE)=0,"",VLOOKUP('Xlookup set'!$S926,'Xlookup set'!$A$1:$R$1239,13,FALSE)),"")</f>
        <v/>
      </c>
      <c r="M887" t="str">
        <f>IFERROR(IF(VLOOKUP('Xlookup set'!$S926,'Xlookup set'!$A$1:$R$1239,14,FALSE)=0,"",VLOOKUP('Xlookup set'!$S926,'Xlookup set'!$A$1:$R$1239,14,FALSE)),"")</f>
        <v/>
      </c>
      <c r="N887" t="str">
        <f>IFERROR(IF(VLOOKUP('Xlookup set'!$S926,'Xlookup set'!$A$1:$R$1239,15,FALSE)=0,"",VLOOKUP('Xlookup set'!$S926,'Xlookup set'!$A$1:$R$1239,15,FALSE)),"")</f>
        <v/>
      </c>
      <c r="O887" t="str">
        <f>IFERROR(IF(VLOOKUP('Xlookup set'!$S926,'Xlookup set'!$A$1:$R$1239,16,FALSE)=0,"",VLOOKUP('Xlookup set'!$S926,'Xlookup set'!$A$1:$R$1239,16,FALSE)),"")</f>
        <v/>
      </c>
      <c r="P887" t="str">
        <f t="array" aca="1" ref="P887" ca="1">IFERROR(Y2IF(VLOOKUP('Xlookup set'!$S926,'Xlookup set'!$A$1:$R$1239,17,FALSE)=0,"",VLOOKUP('Xlookup set'!$S926,'Xlookup set'!$A$1:$R$1239,17,FALSE)),"")</f>
        <v/>
      </c>
      <c r="Q887" t="str">
        <f>IFERROR(IF(VLOOKUP('Xlookup set'!$S926,'Xlookup set'!$A$1:$R$1239,18,FALSE)=0,"",VLOOKUP('Xlookup set'!$S926,'Xlookup set'!$A$1:$R$1239,18,FALSE)),"")</f>
        <v/>
      </c>
    </row>
    <row r="888" spans="1:17">
      <c r="A888" t="str">
        <f>IFERROR(VLOOKUP('Xlookup set'!$S888,'Xlookup set'!$A$1:$R$1239,2,FALSE),"")</f>
        <v/>
      </c>
      <c r="B888" t="str">
        <f>IF(I888&lt;&gt;"",ドッグキャリー!$I$2,"")</f>
        <v/>
      </c>
      <c r="C888" t="str">
        <f t="shared" si="28"/>
        <v/>
      </c>
      <c r="D888" t="str">
        <f t="shared" si="29"/>
        <v/>
      </c>
      <c r="H888" s="74" t="str">
        <f>IFERROR(IF(VLOOKUP('Xlookup set'!$S888,'Xlookup set'!$A$1:$R$1239,9,FALSE)=0,"",VLOOKUP('Xlookup set'!$S888,'Xlookup set'!$A$1:$R$1239,9,FALSE)),"")</f>
        <v/>
      </c>
      <c r="I888" t="str">
        <f>IFERROR(IF(VLOOKUP('Xlookup set'!$S888,'Xlookup set'!$A$1:$R$1239,10,FALSE)=0,"",VLOOKUP('Xlookup set'!$S888,'Xlookup set'!$A$1:$R$1239,10,FALSE)),"")</f>
        <v/>
      </c>
      <c r="J888" t="str">
        <f>IFERROR(IF(VLOOKUP('Xlookup set'!$S927,'Xlookup set'!$A$1:$R$1239,11,FALSE)=0,"",VLOOKUP('Xlookup set'!$S927,'Xlookup set'!$A$1:$R$1239,11,FALSE)),"")</f>
        <v/>
      </c>
      <c r="K888" t="str">
        <f>IFERROR(IF(VLOOKUP('Xlookup set'!$S927,'Xlookup set'!$A$1:$R$1239,12,FALSE)=0,"",VLOOKUP('Xlookup set'!$S927,'Xlookup set'!$A$1:$R$1239,12,FALSE)),"")</f>
        <v/>
      </c>
      <c r="L888" t="str">
        <f>IFERROR(IF(VLOOKUP('Xlookup set'!$S927,'Xlookup set'!$A$1:$R$1239,13,FALSE)=0,"",VLOOKUP('Xlookup set'!$S927,'Xlookup set'!$A$1:$R$1239,13,FALSE)),"")</f>
        <v/>
      </c>
      <c r="M888" t="str">
        <f>IFERROR(IF(VLOOKUP('Xlookup set'!$S927,'Xlookup set'!$A$1:$R$1239,14,FALSE)=0,"",VLOOKUP('Xlookup set'!$S927,'Xlookup set'!$A$1:$R$1239,14,FALSE)),"")</f>
        <v/>
      </c>
      <c r="N888" t="str">
        <f>IFERROR(IF(VLOOKUP('Xlookup set'!$S927,'Xlookup set'!$A$1:$R$1239,15,FALSE)=0,"",VLOOKUP('Xlookup set'!$S927,'Xlookup set'!$A$1:$R$1239,15,FALSE)),"")</f>
        <v/>
      </c>
      <c r="O888" t="str">
        <f>IFERROR(IF(VLOOKUP('Xlookup set'!$S927,'Xlookup set'!$A$1:$R$1239,16,FALSE)=0,"",VLOOKUP('Xlookup set'!$S927,'Xlookup set'!$A$1:$R$1239,16,FALSE)),"")</f>
        <v/>
      </c>
      <c r="P888" t="str">
        <f t="array" aca="1" ref="P888" ca="1">IFERROR(Y2IF(VLOOKUP('Xlookup set'!$S927,'Xlookup set'!$A$1:$R$1239,17,FALSE)=0,"",VLOOKUP('Xlookup set'!$S927,'Xlookup set'!$A$1:$R$1239,17,FALSE)),"")</f>
        <v/>
      </c>
      <c r="Q888" t="str">
        <f>IFERROR(IF(VLOOKUP('Xlookup set'!$S927,'Xlookup set'!$A$1:$R$1239,18,FALSE)=0,"",VLOOKUP('Xlookup set'!$S927,'Xlookup set'!$A$1:$R$1239,18,FALSE)),"")</f>
        <v/>
      </c>
    </row>
    <row r="889" spans="1:17">
      <c r="A889" t="str">
        <f>IFERROR(VLOOKUP('Xlookup set'!$S889,'Xlookup set'!$A$1:$R$1239,2,FALSE),"")</f>
        <v/>
      </c>
      <c r="B889" t="str">
        <f>IF(I889&lt;&gt;"",ドッグキャリー!$I$2,"")</f>
        <v/>
      </c>
      <c r="C889" t="str">
        <f t="shared" si="28"/>
        <v/>
      </c>
      <c r="D889" t="str">
        <f t="shared" si="29"/>
        <v/>
      </c>
      <c r="H889" s="74" t="str">
        <f>IFERROR(IF(VLOOKUP('Xlookup set'!$S889,'Xlookup set'!$A$1:$R$1239,9,FALSE)=0,"",VLOOKUP('Xlookup set'!$S889,'Xlookup set'!$A$1:$R$1239,9,FALSE)),"")</f>
        <v/>
      </c>
      <c r="I889" t="str">
        <f>IFERROR(IF(VLOOKUP('Xlookup set'!$S889,'Xlookup set'!$A$1:$R$1239,10,FALSE)=0,"",VLOOKUP('Xlookup set'!$S889,'Xlookup set'!$A$1:$R$1239,10,FALSE)),"")</f>
        <v/>
      </c>
      <c r="J889" t="str">
        <f>IFERROR(IF(VLOOKUP('Xlookup set'!$S928,'Xlookup set'!$A$1:$R$1239,11,FALSE)=0,"",VLOOKUP('Xlookup set'!$S928,'Xlookup set'!$A$1:$R$1239,11,FALSE)),"")</f>
        <v/>
      </c>
      <c r="K889" t="str">
        <f>IFERROR(IF(VLOOKUP('Xlookup set'!$S928,'Xlookup set'!$A$1:$R$1239,12,FALSE)=0,"",VLOOKUP('Xlookup set'!$S928,'Xlookup set'!$A$1:$R$1239,12,FALSE)),"")</f>
        <v/>
      </c>
      <c r="L889" t="str">
        <f>IFERROR(IF(VLOOKUP('Xlookup set'!$S928,'Xlookup set'!$A$1:$R$1239,13,FALSE)=0,"",VLOOKUP('Xlookup set'!$S928,'Xlookup set'!$A$1:$R$1239,13,FALSE)),"")</f>
        <v/>
      </c>
      <c r="M889" t="str">
        <f>IFERROR(IF(VLOOKUP('Xlookup set'!$S928,'Xlookup set'!$A$1:$R$1239,14,FALSE)=0,"",VLOOKUP('Xlookup set'!$S928,'Xlookup set'!$A$1:$R$1239,14,FALSE)),"")</f>
        <v/>
      </c>
      <c r="N889" t="str">
        <f>IFERROR(IF(VLOOKUP('Xlookup set'!$S928,'Xlookup set'!$A$1:$R$1239,15,FALSE)=0,"",VLOOKUP('Xlookup set'!$S928,'Xlookup set'!$A$1:$R$1239,15,FALSE)),"")</f>
        <v/>
      </c>
      <c r="O889" t="str">
        <f>IFERROR(IF(VLOOKUP('Xlookup set'!$S928,'Xlookup set'!$A$1:$R$1239,16,FALSE)=0,"",VLOOKUP('Xlookup set'!$S928,'Xlookup set'!$A$1:$R$1239,16,FALSE)),"")</f>
        <v/>
      </c>
      <c r="P889" t="str">
        <f t="array" aca="1" ref="P889" ca="1">IFERROR(Y2IF(VLOOKUP('Xlookup set'!$S928,'Xlookup set'!$A$1:$R$1239,17,FALSE)=0,"",VLOOKUP('Xlookup set'!$S928,'Xlookup set'!$A$1:$R$1239,17,FALSE)),"")</f>
        <v/>
      </c>
      <c r="Q889" t="str">
        <f>IFERROR(IF(VLOOKUP('Xlookup set'!$S928,'Xlookup set'!$A$1:$R$1239,18,FALSE)=0,"",VLOOKUP('Xlookup set'!$S928,'Xlookup set'!$A$1:$R$1239,18,FALSE)),"")</f>
        <v/>
      </c>
    </row>
    <row r="890" spans="1:17">
      <c r="A890" t="str">
        <f>IFERROR(VLOOKUP('Xlookup set'!$S890,'Xlookup set'!$A$1:$R$1239,2,FALSE),"")</f>
        <v/>
      </c>
      <c r="B890" t="str">
        <f>IF(I890&lt;&gt;"",ドッグキャリー!$I$2,"")</f>
        <v/>
      </c>
      <c r="C890" t="str">
        <f t="shared" si="28"/>
        <v/>
      </c>
      <c r="D890" t="str">
        <f t="shared" si="29"/>
        <v/>
      </c>
      <c r="H890" s="74" t="str">
        <f>IFERROR(IF(VLOOKUP('Xlookup set'!$S890,'Xlookup set'!$A$1:$R$1239,9,FALSE)=0,"",VLOOKUP('Xlookup set'!$S890,'Xlookup set'!$A$1:$R$1239,9,FALSE)),"")</f>
        <v/>
      </c>
      <c r="I890" t="str">
        <f>IFERROR(IF(VLOOKUP('Xlookup set'!$S890,'Xlookup set'!$A$1:$R$1239,10,FALSE)=0,"",VLOOKUP('Xlookup set'!$S890,'Xlookup set'!$A$1:$R$1239,10,FALSE)),"")</f>
        <v/>
      </c>
      <c r="J890" t="str">
        <f>IFERROR(IF(VLOOKUP('Xlookup set'!$S929,'Xlookup set'!$A$1:$R$1239,11,FALSE)=0,"",VLOOKUP('Xlookup set'!$S929,'Xlookup set'!$A$1:$R$1239,11,FALSE)),"")</f>
        <v/>
      </c>
      <c r="K890" t="str">
        <f>IFERROR(IF(VLOOKUP('Xlookup set'!$S929,'Xlookup set'!$A$1:$R$1239,12,FALSE)=0,"",VLOOKUP('Xlookup set'!$S929,'Xlookup set'!$A$1:$R$1239,12,FALSE)),"")</f>
        <v/>
      </c>
      <c r="L890" t="str">
        <f>IFERROR(IF(VLOOKUP('Xlookup set'!$S929,'Xlookup set'!$A$1:$R$1239,13,FALSE)=0,"",VLOOKUP('Xlookup set'!$S929,'Xlookup set'!$A$1:$R$1239,13,FALSE)),"")</f>
        <v/>
      </c>
      <c r="M890" t="str">
        <f>IFERROR(IF(VLOOKUP('Xlookup set'!$S929,'Xlookup set'!$A$1:$R$1239,14,FALSE)=0,"",VLOOKUP('Xlookup set'!$S929,'Xlookup set'!$A$1:$R$1239,14,FALSE)),"")</f>
        <v/>
      </c>
      <c r="N890" t="str">
        <f>IFERROR(IF(VLOOKUP('Xlookup set'!$S929,'Xlookup set'!$A$1:$R$1239,15,FALSE)=0,"",VLOOKUP('Xlookup set'!$S929,'Xlookup set'!$A$1:$R$1239,15,FALSE)),"")</f>
        <v/>
      </c>
      <c r="O890" t="str">
        <f>IFERROR(IF(VLOOKUP('Xlookup set'!$S929,'Xlookup set'!$A$1:$R$1239,16,FALSE)=0,"",VLOOKUP('Xlookup set'!$S929,'Xlookup set'!$A$1:$R$1239,16,FALSE)),"")</f>
        <v/>
      </c>
      <c r="P890" t="str">
        <f t="array" aca="1" ref="P890" ca="1">IFERROR(Y2IF(VLOOKUP('Xlookup set'!$S929,'Xlookup set'!$A$1:$R$1239,17,FALSE)=0,"",VLOOKUP('Xlookup set'!$S929,'Xlookup set'!$A$1:$R$1239,17,FALSE)),"")</f>
        <v/>
      </c>
      <c r="Q890" t="str">
        <f>IFERROR(IF(VLOOKUP('Xlookup set'!$S929,'Xlookup set'!$A$1:$R$1239,18,FALSE)=0,"",VLOOKUP('Xlookup set'!$S929,'Xlookup set'!$A$1:$R$1239,18,FALSE)),"")</f>
        <v/>
      </c>
    </row>
    <row r="891" spans="1:17">
      <c r="A891" t="str">
        <f>IFERROR(VLOOKUP('Xlookup set'!$S891,'Xlookup set'!$A$1:$R$1239,2,FALSE),"")</f>
        <v/>
      </c>
      <c r="B891" t="str">
        <f>IF(I891&lt;&gt;"",ドッグキャリー!$I$2,"")</f>
        <v/>
      </c>
      <c r="C891" t="str">
        <f t="shared" si="28"/>
        <v/>
      </c>
      <c r="D891" t="str">
        <f t="shared" si="29"/>
        <v/>
      </c>
      <c r="H891" s="74" t="str">
        <f>IFERROR(IF(VLOOKUP('Xlookup set'!$S891,'Xlookup set'!$A$1:$R$1239,9,FALSE)=0,"",VLOOKUP('Xlookup set'!$S891,'Xlookup set'!$A$1:$R$1239,9,FALSE)),"")</f>
        <v/>
      </c>
      <c r="I891" t="str">
        <f>IFERROR(IF(VLOOKUP('Xlookup set'!$S891,'Xlookup set'!$A$1:$R$1239,10,FALSE)=0,"",VLOOKUP('Xlookup set'!$S891,'Xlookup set'!$A$1:$R$1239,10,FALSE)),"")</f>
        <v/>
      </c>
      <c r="J891" t="str">
        <f>IFERROR(IF(VLOOKUP('Xlookup set'!$S930,'Xlookup set'!$A$1:$R$1239,11,FALSE)=0,"",VLOOKUP('Xlookup set'!$S930,'Xlookup set'!$A$1:$R$1239,11,FALSE)),"")</f>
        <v/>
      </c>
      <c r="K891" t="str">
        <f>IFERROR(IF(VLOOKUP('Xlookup set'!$S930,'Xlookup set'!$A$1:$R$1239,12,FALSE)=0,"",VLOOKUP('Xlookup set'!$S930,'Xlookup set'!$A$1:$R$1239,12,FALSE)),"")</f>
        <v/>
      </c>
      <c r="L891" t="str">
        <f>IFERROR(IF(VLOOKUP('Xlookup set'!$S930,'Xlookup set'!$A$1:$R$1239,13,FALSE)=0,"",VLOOKUP('Xlookup set'!$S930,'Xlookup set'!$A$1:$R$1239,13,FALSE)),"")</f>
        <v/>
      </c>
      <c r="M891" t="str">
        <f>IFERROR(IF(VLOOKUP('Xlookup set'!$S930,'Xlookup set'!$A$1:$R$1239,14,FALSE)=0,"",VLOOKUP('Xlookup set'!$S930,'Xlookup set'!$A$1:$R$1239,14,FALSE)),"")</f>
        <v/>
      </c>
      <c r="N891" t="str">
        <f>IFERROR(IF(VLOOKUP('Xlookup set'!$S930,'Xlookup set'!$A$1:$R$1239,15,FALSE)=0,"",VLOOKUP('Xlookup set'!$S930,'Xlookup set'!$A$1:$R$1239,15,FALSE)),"")</f>
        <v/>
      </c>
      <c r="O891" t="str">
        <f>IFERROR(IF(VLOOKUP('Xlookup set'!$S930,'Xlookup set'!$A$1:$R$1239,16,FALSE)=0,"",VLOOKUP('Xlookup set'!$S930,'Xlookup set'!$A$1:$R$1239,16,FALSE)),"")</f>
        <v/>
      </c>
      <c r="P891" t="str">
        <f t="array" aca="1" ref="P891" ca="1">IFERROR(Y2IF(VLOOKUP('Xlookup set'!$S930,'Xlookup set'!$A$1:$R$1239,17,FALSE)=0,"",VLOOKUP('Xlookup set'!$S930,'Xlookup set'!$A$1:$R$1239,17,FALSE)),"")</f>
        <v/>
      </c>
      <c r="Q891" t="str">
        <f>IFERROR(IF(VLOOKUP('Xlookup set'!$S930,'Xlookup set'!$A$1:$R$1239,18,FALSE)=0,"",VLOOKUP('Xlookup set'!$S930,'Xlookup set'!$A$1:$R$1239,18,FALSE)),"")</f>
        <v/>
      </c>
    </row>
    <row r="892" spans="1:17">
      <c r="A892" t="str">
        <f>IFERROR(VLOOKUP('Xlookup set'!$S892,'Xlookup set'!$A$1:$R$1239,2,FALSE),"")</f>
        <v/>
      </c>
      <c r="B892" t="str">
        <f>IF(I892&lt;&gt;"",ドッグキャリー!$I$2,"")</f>
        <v/>
      </c>
      <c r="C892" t="str">
        <f t="shared" si="28"/>
        <v/>
      </c>
      <c r="D892" t="str">
        <f t="shared" si="29"/>
        <v/>
      </c>
      <c r="H892" s="74" t="str">
        <f>IFERROR(IF(VLOOKUP('Xlookup set'!$S892,'Xlookup set'!$A$1:$R$1239,9,FALSE)=0,"",VLOOKUP('Xlookup set'!$S892,'Xlookup set'!$A$1:$R$1239,9,FALSE)),"")</f>
        <v/>
      </c>
      <c r="I892" t="str">
        <f>IFERROR(IF(VLOOKUP('Xlookup set'!$S892,'Xlookup set'!$A$1:$R$1239,10,FALSE)=0,"",VLOOKUP('Xlookup set'!$S892,'Xlookup set'!$A$1:$R$1239,10,FALSE)),"")</f>
        <v/>
      </c>
      <c r="J892" t="str">
        <f>IFERROR(IF(VLOOKUP('Xlookup set'!$S931,'Xlookup set'!$A$1:$R$1239,11,FALSE)=0,"",VLOOKUP('Xlookup set'!$S931,'Xlookup set'!$A$1:$R$1239,11,FALSE)),"")</f>
        <v/>
      </c>
      <c r="K892" t="str">
        <f>IFERROR(IF(VLOOKUP('Xlookup set'!$S931,'Xlookup set'!$A$1:$R$1239,12,FALSE)=0,"",VLOOKUP('Xlookup set'!$S931,'Xlookup set'!$A$1:$R$1239,12,FALSE)),"")</f>
        <v/>
      </c>
      <c r="L892" t="str">
        <f>IFERROR(IF(VLOOKUP('Xlookup set'!$S931,'Xlookup set'!$A$1:$R$1239,13,FALSE)=0,"",VLOOKUP('Xlookup set'!$S931,'Xlookup set'!$A$1:$R$1239,13,FALSE)),"")</f>
        <v/>
      </c>
      <c r="M892" t="str">
        <f>IFERROR(IF(VLOOKUP('Xlookup set'!$S931,'Xlookup set'!$A$1:$R$1239,14,FALSE)=0,"",VLOOKUP('Xlookup set'!$S931,'Xlookup set'!$A$1:$R$1239,14,FALSE)),"")</f>
        <v/>
      </c>
      <c r="N892" t="str">
        <f>IFERROR(IF(VLOOKUP('Xlookup set'!$S931,'Xlookup set'!$A$1:$R$1239,15,FALSE)=0,"",VLOOKUP('Xlookup set'!$S931,'Xlookup set'!$A$1:$R$1239,15,FALSE)),"")</f>
        <v/>
      </c>
      <c r="O892" t="str">
        <f>IFERROR(IF(VLOOKUP('Xlookup set'!$S931,'Xlookup set'!$A$1:$R$1239,16,FALSE)=0,"",VLOOKUP('Xlookup set'!$S931,'Xlookup set'!$A$1:$R$1239,16,FALSE)),"")</f>
        <v/>
      </c>
      <c r="P892" t="str">
        <f t="array" aca="1" ref="P892" ca="1">IFERROR(Y2IF(VLOOKUP('Xlookup set'!$S931,'Xlookup set'!$A$1:$R$1239,17,FALSE)=0,"",VLOOKUP('Xlookup set'!$S931,'Xlookup set'!$A$1:$R$1239,17,FALSE)),"")</f>
        <v/>
      </c>
      <c r="Q892" t="str">
        <f>IFERROR(IF(VLOOKUP('Xlookup set'!$S931,'Xlookup set'!$A$1:$R$1239,18,FALSE)=0,"",VLOOKUP('Xlookup set'!$S931,'Xlookup set'!$A$1:$R$1239,18,FALSE)),"")</f>
        <v/>
      </c>
    </row>
    <row r="893" spans="1:17">
      <c r="A893" t="str">
        <f>IFERROR(VLOOKUP('Xlookup set'!$S893,'Xlookup set'!$A$1:$R$1239,2,FALSE),"")</f>
        <v/>
      </c>
      <c r="B893" t="str">
        <f>IF(I893&lt;&gt;"",ドッグキャリー!$I$2,"")</f>
        <v/>
      </c>
      <c r="C893" t="str">
        <f t="shared" si="28"/>
        <v/>
      </c>
      <c r="D893" t="str">
        <f t="shared" si="29"/>
        <v/>
      </c>
      <c r="H893" s="74" t="str">
        <f>IFERROR(IF(VLOOKUP('Xlookup set'!$S893,'Xlookup set'!$A$1:$R$1239,9,FALSE)=0,"",VLOOKUP('Xlookup set'!$S893,'Xlookup set'!$A$1:$R$1239,9,FALSE)),"")</f>
        <v/>
      </c>
      <c r="I893" t="str">
        <f>IFERROR(IF(VLOOKUP('Xlookup set'!$S893,'Xlookup set'!$A$1:$R$1239,10,FALSE)=0,"",VLOOKUP('Xlookup set'!$S893,'Xlookup set'!$A$1:$R$1239,10,FALSE)),"")</f>
        <v/>
      </c>
      <c r="J893" t="str">
        <f>IFERROR(IF(VLOOKUP('Xlookup set'!$S932,'Xlookup set'!$A$1:$R$1239,11,FALSE)=0,"",VLOOKUP('Xlookup set'!$S932,'Xlookup set'!$A$1:$R$1239,11,FALSE)),"")</f>
        <v/>
      </c>
      <c r="K893" t="str">
        <f>IFERROR(IF(VLOOKUP('Xlookup set'!$S932,'Xlookup set'!$A$1:$R$1239,12,FALSE)=0,"",VLOOKUP('Xlookup set'!$S932,'Xlookup set'!$A$1:$R$1239,12,FALSE)),"")</f>
        <v/>
      </c>
      <c r="L893" t="str">
        <f>IFERROR(IF(VLOOKUP('Xlookup set'!$S932,'Xlookup set'!$A$1:$R$1239,13,FALSE)=0,"",VLOOKUP('Xlookup set'!$S932,'Xlookup set'!$A$1:$R$1239,13,FALSE)),"")</f>
        <v/>
      </c>
      <c r="M893" t="str">
        <f>IFERROR(IF(VLOOKUP('Xlookup set'!$S932,'Xlookup set'!$A$1:$R$1239,14,FALSE)=0,"",VLOOKUP('Xlookup set'!$S932,'Xlookup set'!$A$1:$R$1239,14,FALSE)),"")</f>
        <v/>
      </c>
      <c r="N893" t="str">
        <f>IFERROR(IF(VLOOKUP('Xlookup set'!$S932,'Xlookup set'!$A$1:$R$1239,15,FALSE)=0,"",VLOOKUP('Xlookup set'!$S932,'Xlookup set'!$A$1:$R$1239,15,FALSE)),"")</f>
        <v/>
      </c>
      <c r="O893" t="str">
        <f>IFERROR(IF(VLOOKUP('Xlookup set'!$S932,'Xlookup set'!$A$1:$R$1239,16,FALSE)=0,"",VLOOKUP('Xlookup set'!$S932,'Xlookup set'!$A$1:$R$1239,16,FALSE)),"")</f>
        <v/>
      </c>
      <c r="P893" t="str">
        <f t="array" aca="1" ref="P893" ca="1">IFERROR(Y2IF(VLOOKUP('Xlookup set'!$S932,'Xlookup set'!$A$1:$R$1239,17,FALSE)=0,"",VLOOKUP('Xlookup set'!$S932,'Xlookup set'!$A$1:$R$1239,17,FALSE)),"")</f>
        <v/>
      </c>
      <c r="Q893" t="str">
        <f>IFERROR(IF(VLOOKUP('Xlookup set'!$S932,'Xlookup set'!$A$1:$R$1239,18,FALSE)=0,"",VLOOKUP('Xlookup set'!$S932,'Xlookup set'!$A$1:$R$1239,18,FALSE)),"")</f>
        <v/>
      </c>
    </row>
    <row r="894" spans="1:17">
      <c r="A894" t="str">
        <f>IFERROR(VLOOKUP('Xlookup set'!$S894,'Xlookup set'!$A$1:$R$1239,2,FALSE),"")</f>
        <v/>
      </c>
      <c r="B894" t="str">
        <f>IF(I894&lt;&gt;"",ドッグキャリー!$I$2,"")</f>
        <v/>
      </c>
      <c r="C894" t="str">
        <f t="shared" si="28"/>
        <v/>
      </c>
      <c r="D894" t="str">
        <f t="shared" si="29"/>
        <v/>
      </c>
      <c r="H894" s="74" t="str">
        <f>IFERROR(IF(VLOOKUP('Xlookup set'!$S894,'Xlookup set'!$A$1:$R$1239,9,FALSE)=0,"",VLOOKUP('Xlookup set'!$S894,'Xlookup set'!$A$1:$R$1239,9,FALSE)),"")</f>
        <v/>
      </c>
      <c r="I894" t="str">
        <f>IFERROR(IF(VLOOKUP('Xlookup set'!$S894,'Xlookup set'!$A$1:$R$1239,10,FALSE)=0,"",VLOOKUP('Xlookup set'!$S894,'Xlookup set'!$A$1:$R$1239,10,FALSE)),"")</f>
        <v/>
      </c>
      <c r="J894" t="str">
        <f>IFERROR(IF(VLOOKUP('Xlookup set'!$S933,'Xlookup set'!$A$1:$R$1239,11,FALSE)=0,"",VLOOKUP('Xlookup set'!$S933,'Xlookup set'!$A$1:$R$1239,11,FALSE)),"")</f>
        <v/>
      </c>
      <c r="K894" t="str">
        <f>IFERROR(IF(VLOOKUP('Xlookup set'!$S933,'Xlookup set'!$A$1:$R$1239,12,FALSE)=0,"",VLOOKUP('Xlookup set'!$S933,'Xlookup set'!$A$1:$R$1239,12,FALSE)),"")</f>
        <v/>
      </c>
      <c r="L894" t="str">
        <f>IFERROR(IF(VLOOKUP('Xlookup set'!$S933,'Xlookup set'!$A$1:$R$1239,13,FALSE)=0,"",VLOOKUP('Xlookup set'!$S933,'Xlookup set'!$A$1:$R$1239,13,FALSE)),"")</f>
        <v/>
      </c>
      <c r="M894" t="str">
        <f>IFERROR(IF(VLOOKUP('Xlookup set'!$S933,'Xlookup set'!$A$1:$R$1239,14,FALSE)=0,"",VLOOKUP('Xlookup set'!$S933,'Xlookup set'!$A$1:$R$1239,14,FALSE)),"")</f>
        <v/>
      </c>
      <c r="N894" t="str">
        <f>IFERROR(IF(VLOOKUP('Xlookup set'!$S933,'Xlookup set'!$A$1:$R$1239,15,FALSE)=0,"",VLOOKUP('Xlookup set'!$S933,'Xlookup set'!$A$1:$R$1239,15,FALSE)),"")</f>
        <v/>
      </c>
      <c r="O894" t="str">
        <f>IFERROR(IF(VLOOKUP('Xlookup set'!$S933,'Xlookup set'!$A$1:$R$1239,16,FALSE)=0,"",VLOOKUP('Xlookup set'!$S933,'Xlookup set'!$A$1:$R$1239,16,FALSE)),"")</f>
        <v/>
      </c>
      <c r="P894" t="str">
        <f t="array" aca="1" ref="P894" ca="1">IFERROR(Y2IF(VLOOKUP('Xlookup set'!$S933,'Xlookup set'!$A$1:$R$1239,17,FALSE)=0,"",VLOOKUP('Xlookup set'!$S933,'Xlookup set'!$A$1:$R$1239,17,FALSE)),"")</f>
        <v/>
      </c>
      <c r="Q894" t="str">
        <f>IFERROR(IF(VLOOKUP('Xlookup set'!$S933,'Xlookup set'!$A$1:$R$1239,18,FALSE)=0,"",VLOOKUP('Xlookup set'!$S933,'Xlookup set'!$A$1:$R$1239,18,FALSE)),"")</f>
        <v/>
      </c>
    </row>
    <row r="895" spans="1:17">
      <c r="A895" t="str">
        <f>IFERROR(VLOOKUP('Xlookup set'!$S895,'Xlookup set'!$A$1:$R$1239,2,FALSE),"")</f>
        <v/>
      </c>
      <c r="B895" t="str">
        <f>IF(I895&lt;&gt;"",ドッグキャリー!$I$2,"")</f>
        <v/>
      </c>
      <c r="C895" t="str">
        <f t="shared" si="28"/>
        <v/>
      </c>
      <c r="D895" t="str">
        <f t="shared" si="29"/>
        <v/>
      </c>
      <c r="H895" s="74" t="str">
        <f>IFERROR(IF(VLOOKUP('Xlookup set'!$S895,'Xlookup set'!$A$1:$R$1239,9,FALSE)=0,"",VLOOKUP('Xlookup set'!$S895,'Xlookup set'!$A$1:$R$1239,9,FALSE)),"")</f>
        <v/>
      </c>
      <c r="I895" t="str">
        <f>IFERROR(IF(VLOOKUP('Xlookup set'!$S895,'Xlookup set'!$A$1:$R$1239,10,FALSE)=0,"",VLOOKUP('Xlookup set'!$S895,'Xlookup set'!$A$1:$R$1239,10,FALSE)),"")</f>
        <v/>
      </c>
      <c r="J895" t="str">
        <f>IFERROR(IF(VLOOKUP('Xlookup set'!$S934,'Xlookup set'!$A$1:$R$1239,11,FALSE)=0,"",VLOOKUP('Xlookup set'!$S934,'Xlookup set'!$A$1:$R$1239,11,FALSE)),"")</f>
        <v/>
      </c>
      <c r="K895" t="str">
        <f>IFERROR(IF(VLOOKUP('Xlookup set'!$S934,'Xlookup set'!$A$1:$R$1239,12,FALSE)=0,"",VLOOKUP('Xlookup set'!$S934,'Xlookup set'!$A$1:$R$1239,12,FALSE)),"")</f>
        <v/>
      </c>
      <c r="L895" t="str">
        <f>IFERROR(IF(VLOOKUP('Xlookup set'!$S934,'Xlookup set'!$A$1:$R$1239,13,FALSE)=0,"",VLOOKUP('Xlookup set'!$S934,'Xlookup set'!$A$1:$R$1239,13,FALSE)),"")</f>
        <v/>
      </c>
      <c r="M895" t="str">
        <f>IFERROR(IF(VLOOKUP('Xlookup set'!$S934,'Xlookup set'!$A$1:$R$1239,14,FALSE)=0,"",VLOOKUP('Xlookup set'!$S934,'Xlookup set'!$A$1:$R$1239,14,FALSE)),"")</f>
        <v/>
      </c>
      <c r="N895" t="str">
        <f>IFERROR(IF(VLOOKUP('Xlookup set'!$S934,'Xlookup set'!$A$1:$R$1239,15,FALSE)=0,"",VLOOKUP('Xlookup set'!$S934,'Xlookup set'!$A$1:$R$1239,15,FALSE)),"")</f>
        <v/>
      </c>
      <c r="O895" t="str">
        <f>IFERROR(IF(VLOOKUP('Xlookup set'!$S934,'Xlookup set'!$A$1:$R$1239,16,FALSE)=0,"",VLOOKUP('Xlookup set'!$S934,'Xlookup set'!$A$1:$R$1239,16,FALSE)),"")</f>
        <v/>
      </c>
      <c r="P895" t="str">
        <f t="array" aca="1" ref="P895" ca="1">IFERROR(Y2IF(VLOOKUP('Xlookup set'!$S934,'Xlookup set'!$A$1:$R$1239,17,FALSE)=0,"",VLOOKUP('Xlookup set'!$S934,'Xlookup set'!$A$1:$R$1239,17,FALSE)),"")</f>
        <v/>
      </c>
      <c r="Q895" t="str">
        <f>IFERROR(IF(VLOOKUP('Xlookup set'!$S934,'Xlookup set'!$A$1:$R$1239,18,FALSE)=0,"",VLOOKUP('Xlookup set'!$S934,'Xlookup set'!$A$1:$R$1239,18,FALSE)),"")</f>
        <v/>
      </c>
    </row>
    <row r="896" spans="1:17">
      <c r="A896" t="str">
        <f>IFERROR(VLOOKUP('Xlookup set'!$S896,'Xlookup set'!$A$1:$R$1239,2,FALSE),"")</f>
        <v/>
      </c>
      <c r="B896" t="str">
        <f>IF(I896&lt;&gt;"",ドッグキャリー!$I$2,"")</f>
        <v/>
      </c>
      <c r="C896" t="str">
        <f t="shared" si="28"/>
        <v/>
      </c>
      <c r="D896" t="str">
        <f t="shared" si="29"/>
        <v/>
      </c>
      <c r="H896" s="74" t="str">
        <f>IFERROR(IF(VLOOKUP('Xlookup set'!$S896,'Xlookup set'!$A$1:$R$1239,9,FALSE)=0,"",VLOOKUP('Xlookup set'!$S896,'Xlookup set'!$A$1:$R$1239,9,FALSE)),"")</f>
        <v/>
      </c>
      <c r="I896" t="str">
        <f>IFERROR(IF(VLOOKUP('Xlookup set'!$S896,'Xlookup set'!$A$1:$R$1239,10,FALSE)=0,"",VLOOKUP('Xlookup set'!$S896,'Xlookup set'!$A$1:$R$1239,10,FALSE)),"")</f>
        <v/>
      </c>
      <c r="J896" t="str">
        <f>IFERROR(IF(VLOOKUP('Xlookup set'!$S935,'Xlookup set'!$A$1:$R$1239,11,FALSE)=0,"",VLOOKUP('Xlookup set'!$S935,'Xlookup set'!$A$1:$R$1239,11,FALSE)),"")</f>
        <v/>
      </c>
      <c r="K896" t="str">
        <f>IFERROR(IF(VLOOKUP('Xlookup set'!$S935,'Xlookup set'!$A$1:$R$1239,12,FALSE)=0,"",VLOOKUP('Xlookup set'!$S935,'Xlookup set'!$A$1:$R$1239,12,FALSE)),"")</f>
        <v/>
      </c>
      <c r="L896" t="str">
        <f>IFERROR(IF(VLOOKUP('Xlookup set'!$S935,'Xlookup set'!$A$1:$R$1239,13,FALSE)=0,"",VLOOKUP('Xlookup set'!$S935,'Xlookup set'!$A$1:$R$1239,13,FALSE)),"")</f>
        <v/>
      </c>
      <c r="M896" t="str">
        <f>IFERROR(IF(VLOOKUP('Xlookup set'!$S935,'Xlookup set'!$A$1:$R$1239,14,FALSE)=0,"",VLOOKUP('Xlookup set'!$S935,'Xlookup set'!$A$1:$R$1239,14,FALSE)),"")</f>
        <v/>
      </c>
      <c r="N896" t="str">
        <f>IFERROR(IF(VLOOKUP('Xlookup set'!$S935,'Xlookup set'!$A$1:$R$1239,15,FALSE)=0,"",VLOOKUP('Xlookup set'!$S935,'Xlookup set'!$A$1:$R$1239,15,FALSE)),"")</f>
        <v/>
      </c>
      <c r="O896" t="str">
        <f>IFERROR(IF(VLOOKUP('Xlookup set'!$S935,'Xlookup set'!$A$1:$R$1239,16,FALSE)=0,"",VLOOKUP('Xlookup set'!$S935,'Xlookup set'!$A$1:$R$1239,16,FALSE)),"")</f>
        <v/>
      </c>
      <c r="P896" t="str">
        <f t="array" aca="1" ref="P896" ca="1">IFERROR(Y2IF(VLOOKUP('Xlookup set'!$S935,'Xlookup set'!$A$1:$R$1239,17,FALSE)=0,"",VLOOKUP('Xlookup set'!$S935,'Xlookup set'!$A$1:$R$1239,17,FALSE)),"")</f>
        <v/>
      </c>
      <c r="Q896" t="str">
        <f>IFERROR(IF(VLOOKUP('Xlookup set'!$S935,'Xlookup set'!$A$1:$R$1239,18,FALSE)=0,"",VLOOKUP('Xlookup set'!$S935,'Xlookup set'!$A$1:$R$1239,18,FALSE)),"")</f>
        <v/>
      </c>
    </row>
    <row r="897" spans="1:17">
      <c r="A897" t="str">
        <f>IFERROR(VLOOKUP('Xlookup set'!$S897,'Xlookup set'!$A$1:$R$1239,2,FALSE),"")</f>
        <v/>
      </c>
      <c r="B897" t="str">
        <f>IF(I897&lt;&gt;"",ドッグキャリー!$I$2,"")</f>
        <v/>
      </c>
      <c r="C897" t="str">
        <f t="shared" si="28"/>
        <v/>
      </c>
      <c r="D897" t="str">
        <f t="shared" si="29"/>
        <v/>
      </c>
      <c r="H897" s="74" t="str">
        <f>IFERROR(IF(VLOOKUP('Xlookup set'!$S897,'Xlookup set'!$A$1:$R$1239,9,FALSE)=0,"",VLOOKUP('Xlookup set'!$S897,'Xlookup set'!$A$1:$R$1239,9,FALSE)),"")</f>
        <v/>
      </c>
      <c r="I897" t="str">
        <f>IFERROR(IF(VLOOKUP('Xlookup set'!$S897,'Xlookup set'!$A$1:$R$1239,10,FALSE)=0,"",VLOOKUP('Xlookup set'!$S897,'Xlookup set'!$A$1:$R$1239,10,FALSE)),"")</f>
        <v/>
      </c>
      <c r="J897" t="str">
        <f>IFERROR(IF(VLOOKUP('Xlookup set'!$S936,'Xlookup set'!$A$1:$R$1239,11,FALSE)=0,"",VLOOKUP('Xlookup set'!$S936,'Xlookup set'!$A$1:$R$1239,11,FALSE)),"")</f>
        <v/>
      </c>
      <c r="K897" t="str">
        <f>IFERROR(IF(VLOOKUP('Xlookup set'!$S936,'Xlookup set'!$A$1:$R$1239,12,FALSE)=0,"",VLOOKUP('Xlookup set'!$S936,'Xlookup set'!$A$1:$R$1239,12,FALSE)),"")</f>
        <v/>
      </c>
      <c r="L897" t="str">
        <f>IFERROR(IF(VLOOKUP('Xlookup set'!$S936,'Xlookup set'!$A$1:$R$1239,13,FALSE)=0,"",VLOOKUP('Xlookup set'!$S936,'Xlookup set'!$A$1:$R$1239,13,FALSE)),"")</f>
        <v/>
      </c>
      <c r="M897" t="str">
        <f>IFERROR(IF(VLOOKUP('Xlookup set'!$S936,'Xlookup set'!$A$1:$R$1239,14,FALSE)=0,"",VLOOKUP('Xlookup set'!$S936,'Xlookup set'!$A$1:$R$1239,14,FALSE)),"")</f>
        <v/>
      </c>
      <c r="N897" t="str">
        <f>IFERROR(IF(VLOOKUP('Xlookup set'!$S936,'Xlookup set'!$A$1:$R$1239,15,FALSE)=0,"",VLOOKUP('Xlookup set'!$S936,'Xlookup set'!$A$1:$R$1239,15,FALSE)),"")</f>
        <v/>
      </c>
      <c r="O897" t="str">
        <f>IFERROR(IF(VLOOKUP('Xlookup set'!$S936,'Xlookup set'!$A$1:$R$1239,16,FALSE)=0,"",VLOOKUP('Xlookup set'!$S936,'Xlookup set'!$A$1:$R$1239,16,FALSE)),"")</f>
        <v/>
      </c>
      <c r="P897" t="str">
        <f t="array" aca="1" ref="P897" ca="1">IFERROR(Y2IF(VLOOKUP('Xlookup set'!$S936,'Xlookup set'!$A$1:$R$1239,17,FALSE)=0,"",VLOOKUP('Xlookup set'!$S936,'Xlookup set'!$A$1:$R$1239,17,FALSE)),"")</f>
        <v/>
      </c>
      <c r="Q897" t="str">
        <f>IFERROR(IF(VLOOKUP('Xlookup set'!$S936,'Xlookup set'!$A$1:$R$1239,18,FALSE)=0,"",VLOOKUP('Xlookup set'!$S936,'Xlookup set'!$A$1:$R$1239,18,FALSE)),"")</f>
        <v/>
      </c>
    </row>
    <row r="898" spans="1:17">
      <c r="A898" t="str">
        <f>IFERROR(VLOOKUP('Xlookup set'!$S898,'Xlookup set'!$A$1:$R$1239,2,FALSE),"")</f>
        <v/>
      </c>
      <c r="B898" t="str">
        <f>IF(I898&lt;&gt;"",ドッグキャリー!$I$2,"")</f>
        <v/>
      </c>
      <c r="C898" t="str">
        <f t="shared" si="28"/>
        <v/>
      </c>
      <c r="D898" t="str">
        <f t="shared" si="29"/>
        <v/>
      </c>
      <c r="H898" s="74" t="str">
        <f>IFERROR(IF(VLOOKUP('Xlookup set'!$S898,'Xlookup set'!$A$1:$R$1239,9,FALSE)=0,"",VLOOKUP('Xlookup set'!$S898,'Xlookup set'!$A$1:$R$1239,9,FALSE)),"")</f>
        <v/>
      </c>
      <c r="I898" t="str">
        <f>IFERROR(IF(VLOOKUP('Xlookup set'!$S898,'Xlookup set'!$A$1:$R$1239,10,FALSE)=0,"",VLOOKUP('Xlookup set'!$S898,'Xlookup set'!$A$1:$R$1239,10,FALSE)),"")</f>
        <v/>
      </c>
      <c r="J898" t="str">
        <f>IFERROR(IF(VLOOKUP('Xlookup set'!$S937,'Xlookup set'!$A$1:$R$1239,11,FALSE)=0,"",VLOOKUP('Xlookup set'!$S937,'Xlookup set'!$A$1:$R$1239,11,FALSE)),"")</f>
        <v/>
      </c>
      <c r="K898" t="str">
        <f>IFERROR(IF(VLOOKUP('Xlookup set'!$S937,'Xlookup set'!$A$1:$R$1239,12,FALSE)=0,"",VLOOKUP('Xlookup set'!$S937,'Xlookup set'!$A$1:$R$1239,12,FALSE)),"")</f>
        <v/>
      </c>
      <c r="L898" t="str">
        <f>IFERROR(IF(VLOOKUP('Xlookup set'!$S937,'Xlookup set'!$A$1:$R$1239,13,FALSE)=0,"",VLOOKUP('Xlookup set'!$S937,'Xlookup set'!$A$1:$R$1239,13,FALSE)),"")</f>
        <v/>
      </c>
      <c r="M898" t="str">
        <f>IFERROR(IF(VLOOKUP('Xlookup set'!$S937,'Xlookup set'!$A$1:$R$1239,14,FALSE)=0,"",VLOOKUP('Xlookup set'!$S937,'Xlookup set'!$A$1:$R$1239,14,FALSE)),"")</f>
        <v/>
      </c>
      <c r="N898" t="str">
        <f>IFERROR(IF(VLOOKUP('Xlookup set'!$S937,'Xlookup set'!$A$1:$R$1239,15,FALSE)=0,"",VLOOKUP('Xlookup set'!$S937,'Xlookup set'!$A$1:$R$1239,15,FALSE)),"")</f>
        <v/>
      </c>
      <c r="O898" t="str">
        <f>IFERROR(IF(VLOOKUP('Xlookup set'!$S937,'Xlookup set'!$A$1:$R$1239,16,FALSE)=0,"",VLOOKUP('Xlookup set'!$S937,'Xlookup set'!$A$1:$R$1239,16,FALSE)),"")</f>
        <v/>
      </c>
      <c r="P898" t="str">
        <f t="array" aca="1" ref="P898" ca="1">IFERROR(Y2IF(VLOOKUP('Xlookup set'!$S937,'Xlookup set'!$A$1:$R$1239,17,FALSE)=0,"",VLOOKUP('Xlookup set'!$S937,'Xlookup set'!$A$1:$R$1239,17,FALSE)),"")</f>
        <v/>
      </c>
      <c r="Q898" t="str">
        <f>IFERROR(IF(VLOOKUP('Xlookup set'!$S937,'Xlookup set'!$A$1:$R$1239,18,FALSE)=0,"",VLOOKUP('Xlookup set'!$S937,'Xlookup set'!$A$1:$R$1239,18,FALSE)),"")</f>
        <v/>
      </c>
    </row>
    <row r="899" spans="1:17">
      <c r="A899" t="str">
        <f>IFERROR(VLOOKUP('Xlookup set'!$S899,'Xlookup set'!$A$1:$R$1239,2,FALSE),"")</f>
        <v/>
      </c>
      <c r="B899" t="str">
        <f>IF(I899&lt;&gt;"",ドッグキャリー!$I$2,"")</f>
        <v/>
      </c>
      <c r="C899" t="str">
        <f t="shared" ref="C899:C962" si="30">IF(I899&lt;&gt;"",1,"")</f>
        <v/>
      </c>
      <c r="D899" t="str">
        <f t="shared" ref="D899:D962" si="31">IF(I899&lt;&gt;"",1,"")</f>
        <v/>
      </c>
      <c r="H899" s="74" t="str">
        <f>IFERROR(IF(VLOOKUP('Xlookup set'!$S899,'Xlookup set'!$A$1:$R$1239,9,FALSE)=0,"",VLOOKUP('Xlookup set'!$S899,'Xlookup set'!$A$1:$R$1239,9,FALSE)),"")</f>
        <v/>
      </c>
      <c r="I899" t="str">
        <f>IFERROR(IF(VLOOKUP('Xlookup set'!$S899,'Xlookup set'!$A$1:$R$1239,10,FALSE)=0,"",VLOOKUP('Xlookup set'!$S899,'Xlookup set'!$A$1:$R$1239,10,FALSE)),"")</f>
        <v/>
      </c>
      <c r="J899" t="str">
        <f>IFERROR(IF(VLOOKUP('Xlookup set'!$S938,'Xlookup set'!$A$1:$R$1239,11,FALSE)=0,"",VLOOKUP('Xlookup set'!$S938,'Xlookup set'!$A$1:$R$1239,11,FALSE)),"")</f>
        <v/>
      </c>
      <c r="K899" t="str">
        <f>IFERROR(IF(VLOOKUP('Xlookup set'!$S938,'Xlookup set'!$A$1:$R$1239,12,FALSE)=0,"",VLOOKUP('Xlookup set'!$S938,'Xlookup set'!$A$1:$R$1239,12,FALSE)),"")</f>
        <v/>
      </c>
      <c r="L899" t="str">
        <f>IFERROR(IF(VLOOKUP('Xlookup set'!$S938,'Xlookup set'!$A$1:$R$1239,13,FALSE)=0,"",VLOOKUP('Xlookup set'!$S938,'Xlookup set'!$A$1:$R$1239,13,FALSE)),"")</f>
        <v/>
      </c>
      <c r="M899" t="str">
        <f>IFERROR(IF(VLOOKUP('Xlookup set'!$S938,'Xlookup set'!$A$1:$R$1239,14,FALSE)=0,"",VLOOKUP('Xlookup set'!$S938,'Xlookup set'!$A$1:$R$1239,14,FALSE)),"")</f>
        <v/>
      </c>
      <c r="N899" t="str">
        <f>IFERROR(IF(VLOOKUP('Xlookup set'!$S938,'Xlookup set'!$A$1:$R$1239,15,FALSE)=0,"",VLOOKUP('Xlookup set'!$S938,'Xlookup set'!$A$1:$R$1239,15,FALSE)),"")</f>
        <v/>
      </c>
      <c r="O899" t="str">
        <f>IFERROR(IF(VLOOKUP('Xlookup set'!$S938,'Xlookup set'!$A$1:$R$1239,16,FALSE)=0,"",VLOOKUP('Xlookup set'!$S938,'Xlookup set'!$A$1:$R$1239,16,FALSE)),"")</f>
        <v/>
      </c>
      <c r="P899" t="str">
        <f t="array" aca="1" ref="P899" ca="1">IFERROR(Y2IF(VLOOKUP('Xlookup set'!$S938,'Xlookup set'!$A$1:$R$1239,17,FALSE)=0,"",VLOOKUP('Xlookup set'!$S938,'Xlookup set'!$A$1:$R$1239,17,FALSE)),"")</f>
        <v/>
      </c>
      <c r="Q899" t="str">
        <f>IFERROR(IF(VLOOKUP('Xlookup set'!$S938,'Xlookup set'!$A$1:$R$1239,18,FALSE)=0,"",VLOOKUP('Xlookup set'!$S938,'Xlookup set'!$A$1:$R$1239,18,FALSE)),"")</f>
        <v/>
      </c>
    </row>
    <row r="900" spans="1:17">
      <c r="A900" t="str">
        <f>IFERROR(VLOOKUP('Xlookup set'!$S900,'Xlookup set'!$A$1:$R$1239,2,FALSE),"")</f>
        <v/>
      </c>
      <c r="B900" t="str">
        <f>IF(I900&lt;&gt;"",ドッグキャリー!$I$2,"")</f>
        <v/>
      </c>
      <c r="C900" t="str">
        <f t="shared" si="30"/>
        <v/>
      </c>
      <c r="D900" t="str">
        <f t="shared" si="31"/>
        <v/>
      </c>
      <c r="H900" s="74" t="str">
        <f>IFERROR(IF(VLOOKUP('Xlookup set'!$S900,'Xlookup set'!$A$1:$R$1239,9,FALSE)=0,"",VLOOKUP('Xlookup set'!$S900,'Xlookup set'!$A$1:$R$1239,9,FALSE)),"")</f>
        <v/>
      </c>
      <c r="I900" t="str">
        <f>IFERROR(IF(VLOOKUP('Xlookup set'!$S900,'Xlookup set'!$A$1:$R$1239,10,FALSE)=0,"",VLOOKUP('Xlookup set'!$S900,'Xlookup set'!$A$1:$R$1239,10,FALSE)),"")</f>
        <v/>
      </c>
      <c r="J900" t="str">
        <f>IFERROR(IF(VLOOKUP('Xlookup set'!$S939,'Xlookup set'!$A$1:$R$1239,11,FALSE)=0,"",VLOOKUP('Xlookup set'!$S939,'Xlookup set'!$A$1:$R$1239,11,FALSE)),"")</f>
        <v/>
      </c>
      <c r="K900" t="str">
        <f>IFERROR(IF(VLOOKUP('Xlookup set'!$S939,'Xlookup set'!$A$1:$R$1239,12,FALSE)=0,"",VLOOKUP('Xlookup set'!$S939,'Xlookup set'!$A$1:$R$1239,12,FALSE)),"")</f>
        <v/>
      </c>
      <c r="L900" t="str">
        <f>IFERROR(IF(VLOOKUP('Xlookup set'!$S939,'Xlookup set'!$A$1:$R$1239,13,FALSE)=0,"",VLOOKUP('Xlookup set'!$S939,'Xlookup set'!$A$1:$R$1239,13,FALSE)),"")</f>
        <v/>
      </c>
      <c r="M900" t="str">
        <f>IFERROR(IF(VLOOKUP('Xlookup set'!$S939,'Xlookup set'!$A$1:$R$1239,14,FALSE)=0,"",VLOOKUP('Xlookup set'!$S939,'Xlookup set'!$A$1:$R$1239,14,FALSE)),"")</f>
        <v/>
      </c>
      <c r="N900" t="str">
        <f>IFERROR(IF(VLOOKUP('Xlookup set'!$S939,'Xlookup set'!$A$1:$R$1239,15,FALSE)=0,"",VLOOKUP('Xlookup set'!$S939,'Xlookup set'!$A$1:$R$1239,15,FALSE)),"")</f>
        <v/>
      </c>
      <c r="O900" t="str">
        <f>IFERROR(IF(VLOOKUP('Xlookup set'!$S939,'Xlookup set'!$A$1:$R$1239,16,FALSE)=0,"",VLOOKUP('Xlookup set'!$S939,'Xlookup set'!$A$1:$R$1239,16,FALSE)),"")</f>
        <v/>
      </c>
      <c r="P900" t="str">
        <f t="array" aca="1" ref="P900" ca="1">IFERROR(Y2IF(VLOOKUP('Xlookup set'!$S939,'Xlookup set'!$A$1:$R$1239,17,FALSE)=0,"",VLOOKUP('Xlookup set'!$S939,'Xlookup set'!$A$1:$R$1239,17,FALSE)),"")</f>
        <v/>
      </c>
      <c r="Q900" t="str">
        <f>IFERROR(IF(VLOOKUP('Xlookup set'!$S939,'Xlookup set'!$A$1:$R$1239,18,FALSE)=0,"",VLOOKUP('Xlookup set'!$S939,'Xlookup set'!$A$1:$R$1239,18,FALSE)),"")</f>
        <v/>
      </c>
    </row>
    <row r="901" spans="1:17">
      <c r="A901" t="str">
        <f>IFERROR(VLOOKUP('Xlookup set'!$S901,'Xlookup set'!$A$1:$R$1239,2,FALSE),"")</f>
        <v/>
      </c>
      <c r="B901" t="str">
        <f>IF(I901&lt;&gt;"",ドッグキャリー!$I$2,"")</f>
        <v/>
      </c>
      <c r="C901" t="str">
        <f t="shared" si="30"/>
        <v/>
      </c>
      <c r="D901" t="str">
        <f t="shared" si="31"/>
        <v/>
      </c>
      <c r="H901" s="74" t="str">
        <f>IFERROR(IF(VLOOKUP('Xlookup set'!$S901,'Xlookup set'!$A$1:$R$1239,9,FALSE)=0,"",VLOOKUP('Xlookup set'!$S901,'Xlookup set'!$A$1:$R$1239,9,FALSE)),"")</f>
        <v/>
      </c>
      <c r="I901" t="str">
        <f>IFERROR(IF(VLOOKUP('Xlookup set'!$S901,'Xlookup set'!$A$1:$R$1239,10,FALSE)=0,"",VLOOKUP('Xlookup set'!$S901,'Xlookup set'!$A$1:$R$1239,10,FALSE)),"")</f>
        <v/>
      </c>
      <c r="J901" t="str">
        <f>IFERROR(IF(VLOOKUP('Xlookup set'!$S940,'Xlookup set'!$A$1:$R$1239,11,FALSE)=0,"",VLOOKUP('Xlookup set'!$S940,'Xlookup set'!$A$1:$R$1239,11,FALSE)),"")</f>
        <v/>
      </c>
      <c r="K901" t="str">
        <f>IFERROR(IF(VLOOKUP('Xlookup set'!$S940,'Xlookup set'!$A$1:$R$1239,12,FALSE)=0,"",VLOOKUP('Xlookup set'!$S940,'Xlookup set'!$A$1:$R$1239,12,FALSE)),"")</f>
        <v/>
      </c>
      <c r="L901" t="str">
        <f>IFERROR(IF(VLOOKUP('Xlookup set'!$S940,'Xlookup set'!$A$1:$R$1239,13,FALSE)=0,"",VLOOKUP('Xlookup set'!$S940,'Xlookup set'!$A$1:$R$1239,13,FALSE)),"")</f>
        <v/>
      </c>
      <c r="M901" t="str">
        <f>IFERROR(IF(VLOOKUP('Xlookup set'!$S940,'Xlookup set'!$A$1:$R$1239,14,FALSE)=0,"",VLOOKUP('Xlookup set'!$S940,'Xlookup set'!$A$1:$R$1239,14,FALSE)),"")</f>
        <v/>
      </c>
      <c r="N901" t="str">
        <f>IFERROR(IF(VLOOKUP('Xlookup set'!$S940,'Xlookup set'!$A$1:$R$1239,15,FALSE)=0,"",VLOOKUP('Xlookup set'!$S940,'Xlookup set'!$A$1:$R$1239,15,FALSE)),"")</f>
        <v/>
      </c>
      <c r="O901" t="str">
        <f>IFERROR(IF(VLOOKUP('Xlookup set'!$S940,'Xlookup set'!$A$1:$R$1239,16,FALSE)=0,"",VLOOKUP('Xlookup set'!$S940,'Xlookup set'!$A$1:$R$1239,16,FALSE)),"")</f>
        <v/>
      </c>
      <c r="P901" t="str">
        <f t="array" aca="1" ref="P901" ca="1">IFERROR(Y2IF(VLOOKUP('Xlookup set'!$S940,'Xlookup set'!$A$1:$R$1239,17,FALSE)=0,"",VLOOKUP('Xlookup set'!$S940,'Xlookup set'!$A$1:$R$1239,17,FALSE)),"")</f>
        <v/>
      </c>
      <c r="Q901" t="str">
        <f>IFERROR(IF(VLOOKUP('Xlookup set'!$S940,'Xlookup set'!$A$1:$R$1239,18,FALSE)=0,"",VLOOKUP('Xlookup set'!$S940,'Xlookup set'!$A$1:$R$1239,18,FALSE)),"")</f>
        <v/>
      </c>
    </row>
    <row r="902" spans="1:17">
      <c r="A902" t="str">
        <f>IFERROR(VLOOKUP('Xlookup set'!$S902,'Xlookup set'!$A$1:$R$1239,2,FALSE),"")</f>
        <v/>
      </c>
      <c r="B902" t="str">
        <f>IF(I902&lt;&gt;"",ドッグキャリー!$I$2,"")</f>
        <v/>
      </c>
      <c r="C902" t="str">
        <f t="shared" si="30"/>
        <v/>
      </c>
      <c r="D902" t="str">
        <f t="shared" si="31"/>
        <v/>
      </c>
      <c r="H902" s="74" t="str">
        <f>IFERROR(IF(VLOOKUP('Xlookup set'!$S902,'Xlookup set'!$A$1:$R$1239,9,FALSE)=0,"",VLOOKUP('Xlookup set'!$S902,'Xlookup set'!$A$1:$R$1239,9,FALSE)),"")</f>
        <v/>
      </c>
      <c r="I902" t="str">
        <f>IFERROR(IF(VLOOKUP('Xlookup set'!$S902,'Xlookup set'!$A$1:$R$1239,10,FALSE)=0,"",VLOOKUP('Xlookup set'!$S902,'Xlookup set'!$A$1:$R$1239,10,FALSE)),"")</f>
        <v/>
      </c>
      <c r="J902" t="str">
        <f>IFERROR(IF(VLOOKUP('Xlookup set'!$S941,'Xlookup set'!$A$1:$R$1239,11,FALSE)=0,"",VLOOKUP('Xlookup set'!$S941,'Xlookup set'!$A$1:$R$1239,11,FALSE)),"")</f>
        <v/>
      </c>
      <c r="K902" t="str">
        <f>IFERROR(IF(VLOOKUP('Xlookup set'!$S941,'Xlookup set'!$A$1:$R$1239,12,FALSE)=0,"",VLOOKUP('Xlookup set'!$S941,'Xlookup set'!$A$1:$R$1239,12,FALSE)),"")</f>
        <v/>
      </c>
      <c r="L902" t="str">
        <f>IFERROR(IF(VLOOKUP('Xlookup set'!$S941,'Xlookup set'!$A$1:$R$1239,13,FALSE)=0,"",VLOOKUP('Xlookup set'!$S941,'Xlookup set'!$A$1:$R$1239,13,FALSE)),"")</f>
        <v/>
      </c>
      <c r="M902" t="str">
        <f>IFERROR(IF(VLOOKUP('Xlookup set'!$S941,'Xlookup set'!$A$1:$R$1239,14,FALSE)=0,"",VLOOKUP('Xlookup set'!$S941,'Xlookup set'!$A$1:$R$1239,14,FALSE)),"")</f>
        <v/>
      </c>
      <c r="N902" t="str">
        <f>IFERROR(IF(VLOOKUP('Xlookup set'!$S941,'Xlookup set'!$A$1:$R$1239,15,FALSE)=0,"",VLOOKUP('Xlookup set'!$S941,'Xlookup set'!$A$1:$R$1239,15,FALSE)),"")</f>
        <v/>
      </c>
      <c r="O902" t="str">
        <f>IFERROR(IF(VLOOKUP('Xlookup set'!$S941,'Xlookup set'!$A$1:$R$1239,16,FALSE)=0,"",VLOOKUP('Xlookup set'!$S941,'Xlookup set'!$A$1:$R$1239,16,FALSE)),"")</f>
        <v/>
      </c>
      <c r="P902" t="str">
        <f t="array" aca="1" ref="P902" ca="1">IFERROR(Y2IF(VLOOKUP('Xlookup set'!$S941,'Xlookup set'!$A$1:$R$1239,17,FALSE)=0,"",VLOOKUP('Xlookup set'!$S941,'Xlookup set'!$A$1:$R$1239,17,FALSE)),"")</f>
        <v/>
      </c>
      <c r="Q902" t="str">
        <f>IFERROR(IF(VLOOKUP('Xlookup set'!$S941,'Xlookup set'!$A$1:$R$1239,18,FALSE)=0,"",VLOOKUP('Xlookup set'!$S941,'Xlookup set'!$A$1:$R$1239,18,FALSE)),"")</f>
        <v/>
      </c>
    </row>
    <row r="903" spans="1:17">
      <c r="A903" t="str">
        <f>IFERROR(VLOOKUP('Xlookup set'!$S903,'Xlookup set'!$A$1:$R$1239,2,FALSE),"")</f>
        <v/>
      </c>
      <c r="B903" t="str">
        <f>IF(I903&lt;&gt;"",ドッグキャリー!$I$2,"")</f>
        <v/>
      </c>
      <c r="C903" t="str">
        <f t="shared" si="30"/>
        <v/>
      </c>
      <c r="D903" t="str">
        <f t="shared" si="31"/>
        <v/>
      </c>
      <c r="H903" s="74" t="str">
        <f>IFERROR(IF(VLOOKUP('Xlookup set'!$S903,'Xlookup set'!$A$1:$R$1239,9,FALSE)=0,"",VLOOKUP('Xlookup set'!$S903,'Xlookup set'!$A$1:$R$1239,9,FALSE)),"")</f>
        <v/>
      </c>
      <c r="I903" t="str">
        <f>IFERROR(IF(VLOOKUP('Xlookup set'!$S903,'Xlookup set'!$A$1:$R$1239,10,FALSE)=0,"",VLOOKUP('Xlookup set'!$S903,'Xlookup set'!$A$1:$R$1239,10,FALSE)),"")</f>
        <v/>
      </c>
      <c r="J903" t="str">
        <f>IFERROR(IF(VLOOKUP('Xlookup set'!$S942,'Xlookup set'!$A$1:$R$1239,11,FALSE)=0,"",VLOOKUP('Xlookup set'!$S942,'Xlookup set'!$A$1:$R$1239,11,FALSE)),"")</f>
        <v/>
      </c>
      <c r="K903" t="str">
        <f>IFERROR(IF(VLOOKUP('Xlookup set'!$S942,'Xlookup set'!$A$1:$R$1239,12,FALSE)=0,"",VLOOKUP('Xlookup set'!$S942,'Xlookup set'!$A$1:$R$1239,12,FALSE)),"")</f>
        <v/>
      </c>
      <c r="L903" t="str">
        <f>IFERROR(IF(VLOOKUP('Xlookup set'!$S942,'Xlookup set'!$A$1:$R$1239,13,FALSE)=0,"",VLOOKUP('Xlookup set'!$S942,'Xlookup set'!$A$1:$R$1239,13,FALSE)),"")</f>
        <v/>
      </c>
      <c r="M903" t="str">
        <f>IFERROR(IF(VLOOKUP('Xlookup set'!$S942,'Xlookup set'!$A$1:$R$1239,14,FALSE)=0,"",VLOOKUP('Xlookup set'!$S942,'Xlookup set'!$A$1:$R$1239,14,FALSE)),"")</f>
        <v/>
      </c>
      <c r="N903" t="str">
        <f>IFERROR(IF(VLOOKUP('Xlookup set'!$S942,'Xlookup set'!$A$1:$R$1239,15,FALSE)=0,"",VLOOKUP('Xlookup set'!$S942,'Xlookup set'!$A$1:$R$1239,15,FALSE)),"")</f>
        <v/>
      </c>
      <c r="O903" t="str">
        <f>IFERROR(IF(VLOOKUP('Xlookup set'!$S942,'Xlookup set'!$A$1:$R$1239,16,FALSE)=0,"",VLOOKUP('Xlookup set'!$S942,'Xlookup set'!$A$1:$R$1239,16,FALSE)),"")</f>
        <v/>
      </c>
      <c r="P903" t="str">
        <f t="array" aca="1" ref="P903" ca="1">IFERROR(Y2IF(VLOOKUP('Xlookup set'!$S942,'Xlookup set'!$A$1:$R$1239,17,FALSE)=0,"",VLOOKUP('Xlookup set'!$S942,'Xlookup set'!$A$1:$R$1239,17,FALSE)),"")</f>
        <v/>
      </c>
      <c r="Q903" t="str">
        <f>IFERROR(IF(VLOOKUP('Xlookup set'!$S942,'Xlookup set'!$A$1:$R$1239,18,FALSE)=0,"",VLOOKUP('Xlookup set'!$S942,'Xlookup set'!$A$1:$R$1239,18,FALSE)),"")</f>
        <v/>
      </c>
    </row>
    <row r="904" spans="1:17">
      <c r="A904" t="str">
        <f>IFERROR(VLOOKUP('Xlookup set'!$S904,'Xlookup set'!$A$1:$R$1239,2,FALSE),"")</f>
        <v/>
      </c>
      <c r="B904" t="str">
        <f>IF(I904&lt;&gt;"",ドッグキャリー!$I$2,"")</f>
        <v/>
      </c>
      <c r="C904" t="str">
        <f t="shared" si="30"/>
        <v/>
      </c>
      <c r="D904" t="str">
        <f t="shared" si="31"/>
        <v/>
      </c>
      <c r="H904" s="74" t="str">
        <f>IFERROR(IF(VLOOKUP('Xlookup set'!$S904,'Xlookup set'!$A$1:$R$1239,9,FALSE)=0,"",VLOOKUP('Xlookup set'!$S904,'Xlookup set'!$A$1:$R$1239,9,FALSE)),"")</f>
        <v/>
      </c>
      <c r="I904" t="str">
        <f>IFERROR(IF(VLOOKUP('Xlookup set'!$S904,'Xlookup set'!$A$1:$R$1239,10,FALSE)=0,"",VLOOKUP('Xlookup set'!$S904,'Xlookup set'!$A$1:$R$1239,10,FALSE)),"")</f>
        <v/>
      </c>
      <c r="J904" t="str">
        <f>IFERROR(IF(VLOOKUP('Xlookup set'!$S943,'Xlookup set'!$A$1:$R$1239,11,FALSE)=0,"",VLOOKUP('Xlookup set'!$S943,'Xlookup set'!$A$1:$R$1239,11,FALSE)),"")</f>
        <v/>
      </c>
      <c r="K904" t="str">
        <f>IFERROR(IF(VLOOKUP('Xlookup set'!$S943,'Xlookup set'!$A$1:$R$1239,12,FALSE)=0,"",VLOOKUP('Xlookup set'!$S943,'Xlookup set'!$A$1:$R$1239,12,FALSE)),"")</f>
        <v/>
      </c>
      <c r="L904" t="str">
        <f>IFERROR(IF(VLOOKUP('Xlookup set'!$S943,'Xlookup set'!$A$1:$R$1239,13,FALSE)=0,"",VLOOKUP('Xlookup set'!$S943,'Xlookup set'!$A$1:$R$1239,13,FALSE)),"")</f>
        <v/>
      </c>
      <c r="M904" t="str">
        <f>IFERROR(IF(VLOOKUP('Xlookup set'!$S943,'Xlookup set'!$A$1:$R$1239,14,FALSE)=0,"",VLOOKUP('Xlookup set'!$S943,'Xlookup set'!$A$1:$R$1239,14,FALSE)),"")</f>
        <v/>
      </c>
      <c r="N904" t="str">
        <f>IFERROR(IF(VLOOKUP('Xlookup set'!$S943,'Xlookup set'!$A$1:$R$1239,15,FALSE)=0,"",VLOOKUP('Xlookup set'!$S943,'Xlookup set'!$A$1:$R$1239,15,FALSE)),"")</f>
        <v/>
      </c>
      <c r="O904" t="str">
        <f>IFERROR(IF(VLOOKUP('Xlookup set'!$S943,'Xlookup set'!$A$1:$R$1239,16,FALSE)=0,"",VLOOKUP('Xlookup set'!$S943,'Xlookup set'!$A$1:$R$1239,16,FALSE)),"")</f>
        <v/>
      </c>
      <c r="P904" t="str">
        <f t="array" aca="1" ref="P904" ca="1">IFERROR(Y2IF(VLOOKUP('Xlookup set'!$S943,'Xlookup set'!$A$1:$R$1239,17,FALSE)=0,"",VLOOKUP('Xlookup set'!$S943,'Xlookup set'!$A$1:$R$1239,17,FALSE)),"")</f>
        <v/>
      </c>
      <c r="Q904" t="str">
        <f>IFERROR(IF(VLOOKUP('Xlookup set'!$S943,'Xlookup set'!$A$1:$R$1239,18,FALSE)=0,"",VLOOKUP('Xlookup set'!$S943,'Xlookup set'!$A$1:$R$1239,18,FALSE)),"")</f>
        <v/>
      </c>
    </row>
    <row r="905" spans="1:17">
      <c r="A905" t="str">
        <f>IFERROR(VLOOKUP('Xlookup set'!$S905,'Xlookup set'!$A$1:$R$1239,2,FALSE),"")</f>
        <v/>
      </c>
      <c r="B905" t="str">
        <f>IF(I905&lt;&gt;"",ドッグキャリー!$I$2,"")</f>
        <v/>
      </c>
      <c r="C905" t="str">
        <f t="shared" si="30"/>
        <v/>
      </c>
      <c r="D905" t="str">
        <f t="shared" si="31"/>
        <v/>
      </c>
      <c r="H905" s="74" t="str">
        <f>IFERROR(IF(VLOOKUP('Xlookup set'!$S905,'Xlookup set'!$A$1:$R$1239,9,FALSE)=0,"",VLOOKUP('Xlookup set'!$S905,'Xlookup set'!$A$1:$R$1239,9,FALSE)),"")</f>
        <v/>
      </c>
      <c r="I905" t="str">
        <f>IFERROR(IF(VLOOKUP('Xlookup set'!$S905,'Xlookup set'!$A$1:$R$1239,10,FALSE)=0,"",VLOOKUP('Xlookup set'!$S905,'Xlookup set'!$A$1:$R$1239,10,FALSE)),"")</f>
        <v/>
      </c>
      <c r="J905" t="str">
        <f>IFERROR(IF(VLOOKUP('Xlookup set'!$S944,'Xlookup set'!$A$1:$R$1239,11,FALSE)=0,"",VLOOKUP('Xlookup set'!$S944,'Xlookup set'!$A$1:$R$1239,11,FALSE)),"")</f>
        <v/>
      </c>
      <c r="K905" t="str">
        <f>IFERROR(IF(VLOOKUP('Xlookup set'!$S944,'Xlookup set'!$A$1:$R$1239,12,FALSE)=0,"",VLOOKUP('Xlookup set'!$S944,'Xlookup set'!$A$1:$R$1239,12,FALSE)),"")</f>
        <v/>
      </c>
      <c r="L905" t="str">
        <f>IFERROR(IF(VLOOKUP('Xlookup set'!$S944,'Xlookup set'!$A$1:$R$1239,13,FALSE)=0,"",VLOOKUP('Xlookup set'!$S944,'Xlookup set'!$A$1:$R$1239,13,FALSE)),"")</f>
        <v/>
      </c>
      <c r="M905" t="str">
        <f>IFERROR(IF(VLOOKUP('Xlookup set'!$S944,'Xlookup set'!$A$1:$R$1239,14,FALSE)=0,"",VLOOKUP('Xlookup set'!$S944,'Xlookup set'!$A$1:$R$1239,14,FALSE)),"")</f>
        <v/>
      </c>
      <c r="N905" t="str">
        <f>IFERROR(IF(VLOOKUP('Xlookup set'!$S944,'Xlookup set'!$A$1:$R$1239,15,FALSE)=0,"",VLOOKUP('Xlookup set'!$S944,'Xlookup set'!$A$1:$R$1239,15,FALSE)),"")</f>
        <v/>
      </c>
      <c r="O905" t="str">
        <f>IFERROR(IF(VLOOKUP('Xlookup set'!$S944,'Xlookup set'!$A$1:$R$1239,16,FALSE)=0,"",VLOOKUP('Xlookup set'!$S944,'Xlookup set'!$A$1:$R$1239,16,FALSE)),"")</f>
        <v/>
      </c>
      <c r="P905" t="str">
        <f t="array" aca="1" ref="P905" ca="1">IFERROR(Y2IF(VLOOKUP('Xlookup set'!$S944,'Xlookup set'!$A$1:$R$1239,17,FALSE)=0,"",VLOOKUP('Xlookup set'!$S944,'Xlookup set'!$A$1:$R$1239,17,FALSE)),"")</f>
        <v/>
      </c>
      <c r="Q905" t="str">
        <f>IFERROR(IF(VLOOKUP('Xlookup set'!$S944,'Xlookup set'!$A$1:$R$1239,18,FALSE)=0,"",VLOOKUP('Xlookup set'!$S944,'Xlookup set'!$A$1:$R$1239,18,FALSE)),"")</f>
        <v/>
      </c>
    </row>
    <row r="906" spans="1:17">
      <c r="A906" t="str">
        <f>IFERROR(VLOOKUP('Xlookup set'!$S906,'Xlookup set'!$A$1:$R$1239,2,FALSE),"")</f>
        <v/>
      </c>
      <c r="B906" t="str">
        <f>IF(I906&lt;&gt;"",ドッグキャリー!$I$2,"")</f>
        <v/>
      </c>
      <c r="C906" t="str">
        <f t="shared" si="30"/>
        <v/>
      </c>
      <c r="D906" t="str">
        <f t="shared" si="31"/>
        <v/>
      </c>
      <c r="H906" s="74" t="str">
        <f>IFERROR(IF(VLOOKUP('Xlookup set'!$S906,'Xlookup set'!$A$1:$R$1239,9,FALSE)=0,"",VLOOKUP('Xlookup set'!$S906,'Xlookup set'!$A$1:$R$1239,9,FALSE)),"")</f>
        <v/>
      </c>
      <c r="I906" t="str">
        <f>IFERROR(IF(VLOOKUP('Xlookup set'!$S906,'Xlookup set'!$A$1:$R$1239,10,FALSE)=0,"",VLOOKUP('Xlookup set'!$S906,'Xlookup set'!$A$1:$R$1239,10,FALSE)),"")</f>
        <v/>
      </c>
      <c r="J906" t="str">
        <f>IFERROR(IF(VLOOKUP('Xlookup set'!$S945,'Xlookup set'!$A$1:$R$1239,11,FALSE)=0,"",VLOOKUP('Xlookup set'!$S945,'Xlookup set'!$A$1:$R$1239,11,FALSE)),"")</f>
        <v/>
      </c>
      <c r="K906" t="str">
        <f>IFERROR(IF(VLOOKUP('Xlookup set'!$S945,'Xlookup set'!$A$1:$R$1239,12,FALSE)=0,"",VLOOKUP('Xlookup set'!$S945,'Xlookup set'!$A$1:$R$1239,12,FALSE)),"")</f>
        <v/>
      </c>
      <c r="L906" t="str">
        <f>IFERROR(IF(VLOOKUP('Xlookup set'!$S945,'Xlookup set'!$A$1:$R$1239,13,FALSE)=0,"",VLOOKUP('Xlookup set'!$S945,'Xlookup set'!$A$1:$R$1239,13,FALSE)),"")</f>
        <v/>
      </c>
      <c r="M906" t="str">
        <f>IFERROR(IF(VLOOKUP('Xlookup set'!$S945,'Xlookup set'!$A$1:$R$1239,14,FALSE)=0,"",VLOOKUP('Xlookup set'!$S945,'Xlookup set'!$A$1:$R$1239,14,FALSE)),"")</f>
        <v/>
      </c>
      <c r="N906" t="str">
        <f>IFERROR(IF(VLOOKUP('Xlookup set'!$S945,'Xlookup set'!$A$1:$R$1239,15,FALSE)=0,"",VLOOKUP('Xlookup set'!$S945,'Xlookup set'!$A$1:$R$1239,15,FALSE)),"")</f>
        <v/>
      </c>
      <c r="O906" t="str">
        <f>IFERROR(IF(VLOOKUP('Xlookup set'!$S945,'Xlookup set'!$A$1:$R$1239,16,FALSE)=0,"",VLOOKUP('Xlookup set'!$S945,'Xlookup set'!$A$1:$R$1239,16,FALSE)),"")</f>
        <v/>
      </c>
      <c r="P906" t="str">
        <f t="array" aca="1" ref="P906" ca="1">IFERROR(Y2IF(VLOOKUP('Xlookup set'!$S945,'Xlookup set'!$A$1:$R$1239,17,FALSE)=0,"",VLOOKUP('Xlookup set'!$S945,'Xlookup set'!$A$1:$R$1239,17,FALSE)),"")</f>
        <v/>
      </c>
      <c r="Q906" t="str">
        <f>IFERROR(IF(VLOOKUP('Xlookup set'!$S945,'Xlookup set'!$A$1:$R$1239,18,FALSE)=0,"",VLOOKUP('Xlookup set'!$S945,'Xlookup set'!$A$1:$R$1239,18,FALSE)),"")</f>
        <v/>
      </c>
    </row>
    <row r="907" spans="1:17">
      <c r="A907" t="str">
        <f>IFERROR(VLOOKUP('Xlookup set'!$S907,'Xlookup set'!$A$1:$R$1239,2,FALSE),"")</f>
        <v/>
      </c>
      <c r="B907" t="str">
        <f>IF(I907&lt;&gt;"",ドッグキャリー!$I$2,"")</f>
        <v/>
      </c>
      <c r="C907" t="str">
        <f t="shared" si="30"/>
        <v/>
      </c>
      <c r="D907" t="str">
        <f t="shared" si="31"/>
        <v/>
      </c>
      <c r="H907" s="74" t="str">
        <f>IFERROR(IF(VLOOKUP('Xlookup set'!$S907,'Xlookup set'!$A$1:$R$1239,9,FALSE)=0,"",VLOOKUP('Xlookup set'!$S907,'Xlookup set'!$A$1:$R$1239,9,FALSE)),"")</f>
        <v/>
      </c>
      <c r="I907" t="str">
        <f>IFERROR(IF(VLOOKUP('Xlookup set'!$S907,'Xlookup set'!$A$1:$R$1239,10,FALSE)=0,"",VLOOKUP('Xlookup set'!$S907,'Xlookup set'!$A$1:$R$1239,10,FALSE)),"")</f>
        <v/>
      </c>
      <c r="J907" t="str">
        <f>IFERROR(IF(VLOOKUP('Xlookup set'!$S946,'Xlookup set'!$A$1:$R$1239,11,FALSE)=0,"",VLOOKUP('Xlookup set'!$S946,'Xlookup set'!$A$1:$R$1239,11,FALSE)),"")</f>
        <v/>
      </c>
      <c r="K907" t="str">
        <f>IFERROR(IF(VLOOKUP('Xlookup set'!$S946,'Xlookup set'!$A$1:$R$1239,12,FALSE)=0,"",VLOOKUP('Xlookup set'!$S946,'Xlookup set'!$A$1:$R$1239,12,FALSE)),"")</f>
        <v/>
      </c>
      <c r="L907" t="str">
        <f>IFERROR(IF(VLOOKUP('Xlookup set'!$S946,'Xlookup set'!$A$1:$R$1239,13,FALSE)=0,"",VLOOKUP('Xlookup set'!$S946,'Xlookup set'!$A$1:$R$1239,13,FALSE)),"")</f>
        <v/>
      </c>
      <c r="M907" t="str">
        <f>IFERROR(IF(VLOOKUP('Xlookup set'!$S946,'Xlookup set'!$A$1:$R$1239,14,FALSE)=0,"",VLOOKUP('Xlookup set'!$S946,'Xlookup set'!$A$1:$R$1239,14,FALSE)),"")</f>
        <v/>
      </c>
      <c r="N907" t="str">
        <f>IFERROR(IF(VLOOKUP('Xlookup set'!$S946,'Xlookup set'!$A$1:$R$1239,15,FALSE)=0,"",VLOOKUP('Xlookup set'!$S946,'Xlookup set'!$A$1:$R$1239,15,FALSE)),"")</f>
        <v/>
      </c>
      <c r="O907" t="str">
        <f>IFERROR(IF(VLOOKUP('Xlookup set'!$S946,'Xlookup set'!$A$1:$R$1239,16,FALSE)=0,"",VLOOKUP('Xlookup set'!$S946,'Xlookup set'!$A$1:$R$1239,16,FALSE)),"")</f>
        <v/>
      </c>
      <c r="P907" t="str">
        <f t="array" aca="1" ref="P907" ca="1">IFERROR(Y2IF(VLOOKUP('Xlookup set'!$S946,'Xlookup set'!$A$1:$R$1239,17,FALSE)=0,"",VLOOKUP('Xlookup set'!$S946,'Xlookup set'!$A$1:$R$1239,17,FALSE)),"")</f>
        <v/>
      </c>
      <c r="Q907" t="str">
        <f>IFERROR(IF(VLOOKUP('Xlookup set'!$S946,'Xlookup set'!$A$1:$R$1239,18,FALSE)=0,"",VLOOKUP('Xlookup set'!$S946,'Xlookup set'!$A$1:$R$1239,18,FALSE)),"")</f>
        <v/>
      </c>
    </row>
    <row r="908" spans="1:17">
      <c r="A908" t="str">
        <f>IFERROR(VLOOKUP('Xlookup set'!$S908,'Xlookup set'!$A$1:$R$1239,2,FALSE),"")</f>
        <v/>
      </c>
      <c r="B908" t="str">
        <f>IF(I908&lt;&gt;"",ドッグキャリー!$I$2,"")</f>
        <v/>
      </c>
      <c r="C908" t="str">
        <f t="shared" si="30"/>
        <v/>
      </c>
      <c r="D908" t="str">
        <f t="shared" si="31"/>
        <v/>
      </c>
      <c r="H908" s="74" t="str">
        <f>IFERROR(IF(VLOOKUP('Xlookup set'!$S908,'Xlookup set'!$A$1:$R$1239,9,FALSE)=0,"",VLOOKUP('Xlookup set'!$S908,'Xlookup set'!$A$1:$R$1239,9,FALSE)),"")</f>
        <v/>
      </c>
      <c r="I908" t="str">
        <f>IFERROR(IF(VLOOKUP('Xlookup set'!$S908,'Xlookup set'!$A$1:$R$1239,10,FALSE)=0,"",VLOOKUP('Xlookup set'!$S908,'Xlookup set'!$A$1:$R$1239,10,FALSE)),"")</f>
        <v/>
      </c>
      <c r="J908" t="str">
        <f>IFERROR(IF(VLOOKUP('Xlookup set'!$S947,'Xlookup set'!$A$1:$R$1239,11,FALSE)=0,"",VLOOKUP('Xlookup set'!$S947,'Xlookup set'!$A$1:$R$1239,11,FALSE)),"")</f>
        <v/>
      </c>
      <c r="K908" t="str">
        <f>IFERROR(IF(VLOOKUP('Xlookup set'!$S947,'Xlookup set'!$A$1:$R$1239,12,FALSE)=0,"",VLOOKUP('Xlookup set'!$S947,'Xlookup set'!$A$1:$R$1239,12,FALSE)),"")</f>
        <v/>
      </c>
      <c r="L908" t="str">
        <f>IFERROR(IF(VLOOKUP('Xlookup set'!$S947,'Xlookup set'!$A$1:$R$1239,13,FALSE)=0,"",VLOOKUP('Xlookup set'!$S947,'Xlookup set'!$A$1:$R$1239,13,FALSE)),"")</f>
        <v/>
      </c>
      <c r="M908" t="str">
        <f>IFERROR(IF(VLOOKUP('Xlookup set'!$S947,'Xlookup set'!$A$1:$R$1239,14,FALSE)=0,"",VLOOKUP('Xlookup set'!$S947,'Xlookup set'!$A$1:$R$1239,14,FALSE)),"")</f>
        <v/>
      </c>
      <c r="N908" t="str">
        <f>IFERROR(IF(VLOOKUP('Xlookup set'!$S947,'Xlookup set'!$A$1:$R$1239,15,FALSE)=0,"",VLOOKUP('Xlookup set'!$S947,'Xlookup set'!$A$1:$R$1239,15,FALSE)),"")</f>
        <v/>
      </c>
      <c r="O908" t="str">
        <f>IFERROR(IF(VLOOKUP('Xlookup set'!$S947,'Xlookup set'!$A$1:$R$1239,16,FALSE)=0,"",VLOOKUP('Xlookup set'!$S947,'Xlookup set'!$A$1:$R$1239,16,FALSE)),"")</f>
        <v/>
      </c>
      <c r="P908" t="str">
        <f t="array" aca="1" ref="P908" ca="1">IFERROR(Y2IF(VLOOKUP('Xlookup set'!$S947,'Xlookup set'!$A$1:$R$1239,17,FALSE)=0,"",VLOOKUP('Xlookup set'!$S947,'Xlookup set'!$A$1:$R$1239,17,FALSE)),"")</f>
        <v/>
      </c>
      <c r="Q908" t="str">
        <f>IFERROR(IF(VLOOKUP('Xlookup set'!$S947,'Xlookup set'!$A$1:$R$1239,18,FALSE)=0,"",VLOOKUP('Xlookup set'!$S947,'Xlookup set'!$A$1:$R$1239,18,FALSE)),"")</f>
        <v/>
      </c>
    </row>
    <row r="909" spans="1:17">
      <c r="A909" t="str">
        <f>IFERROR(VLOOKUP('Xlookup set'!$S909,'Xlookup set'!$A$1:$R$1239,2,FALSE),"")</f>
        <v/>
      </c>
      <c r="B909" t="str">
        <f>IF(I909&lt;&gt;"",ドッグキャリー!$I$2,"")</f>
        <v/>
      </c>
      <c r="C909" t="str">
        <f t="shared" si="30"/>
        <v/>
      </c>
      <c r="D909" t="str">
        <f t="shared" si="31"/>
        <v/>
      </c>
      <c r="H909" s="74" t="str">
        <f>IFERROR(IF(VLOOKUP('Xlookup set'!$S909,'Xlookup set'!$A$1:$R$1239,9,FALSE)=0,"",VLOOKUP('Xlookup set'!$S909,'Xlookup set'!$A$1:$R$1239,9,FALSE)),"")</f>
        <v/>
      </c>
      <c r="I909" t="str">
        <f>IFERROR(IF(VLOOKUP('Xlookup set'!$S909,'Xlookup set'!$A$1:$R$1239,10,FALSE)=0,"",VLOOKUP('Xlookup set'!$S909,'Xlookup set'!$A$1:$R$1239,10,FALSE)),"")</f>
        <v/>
      </c>
      <c r="J909" t="str">
        <f>IFERROR(IF(VLOOKUP('Xlookup set'!$S948,'Xlookup set'!$A$1:$R$1239,11,FALSE)=0,"",VLOOKUP('Xlookup set'!$S948,'Xlookup set'!$A$1:$R$1239,11,FALSE)),"")</f>
        <v/>
      </c>
      <c r="K909" t="str">
        <f>IFERROR(IF(VLOOKUP('Xlookup set'!$S948,'Xlookup set'!$A$1:$R$1239,12,FALSE)=0,"",VLOOKUP('Xlookup set'!$S948,'Xlookup set'!$A$1:$R$1239,12,FALSE)),"")</f>
        <v/>
      </c>
      <c r="L909" t="str">
        <f>IFERROR(IF(VLOOKUP('Xlookup set'!$S948,'Xlookup set'!$A$1:$R$1239,13,FALSE)=0,"",VLOOKUP('Xlookup set'!$S948,'Xlookup set'!$A$1:$R$1239,13,FALSE)),"")</f>
        <v/>
      </c>
      <c r="M909" t="str">
        <f>IFERROR(IF(VLOOKUP('Xlookup set'!$S948,'Xlookup set'!$A$1:$R$1239,14,FALSE)=0,"",VLOOKUP('Xlookup set'!$S948,'Xlookup set'!$A$1:$R$1239,14,FALSE)),"")</f>
        <v/>
      </c>
      <c r="N909" t="str">
        <f>IFERROR(IF(VLOOKUP('Xlookup set'!$S948,'Xlookup set'!$A$1:$R$1239,15,FALSE)=0,"",VLOOKUP('Xlookup set'!$S948,'Xlookup set'!$A$1:$R$1239,15,FALSE)),"")</f>
        <v/>
      </c>
      <c r="O909" t="str">
        <f>IFERROR(IF(VLOOKUP('Xlookup set'!$S948,'Xlookup set'!$A$1:$R$1239,16,FALSE)=0,"",VLOOKUP('Xlookup set'!$S948,'Xlookup set'!$A$1:$R$1239,16,FALSE)),"")</f>
        <v/>
      </c>
      <c r="P909" t="str">
        <f t="array" aca="1" ref="P909" ca="1">IFERROR(Y2IF(VLOOKUP('Xlookup set'!$S948,'Xlookup set'!$A$1:$R$1239,17,FALSE)=0,"",VLOOKUP('Xlookup set'!$S948,'Xlookup set'!$A$1:$R$1239,17,FALSE)),"")</f>
        <v/>
      </c>
      <c r="Q909" t="str">
        <f>IFERROR(IF(VLOOKUP('Xlookup set'!$S948,'Xlookup set'!$A$1:$R$1239,18,FALSE)=0,"",VLOOKUP('Xlookup set'!$S948,'Xlookup set'!$A$1:$R$1239,18,FALSE)),"")</f>
        <v/>
      </c>
    </row>
    <row r="910" spans="1:17">
      <c r="A910" t="str">
        <f>IFERROR(VLOOKUP('Xlookup set'!$S910,'Xlookup set'!$A$1:$R$1239,2,FALSE),"")</f>
        <v/>
      </c>
      <c r="B910" t="str">
        <f>IF(I910&lt;&gt;"",ドッグキャリー!$I$2,"")</f>
        <v/>
      </c>
      <c r="C910" t="str">
        <f t="shared" si="30"/>
        <v/>
      </c>
      <c r="D910" t="str">
        <f t="shared" si="31"/>
        <v/>
      </c>
      <c r="H910" s="74" t="str">
        <f>IFERROR(IF(VLOOKUP('Xlookup set'!$S910,'Xlookup set'!$A$1:$R$1239,9,FALSE)=0,"",VLOOKUP('Xlookup set'!$S910,'Xlookup set'!$A$1:$R$1239,9,FALSE)),"")</f>
        <v/>
      </c>
      <c r="I910" t="str">
        <f>IFERROR(IF(VLOOKUP('Xlookup set'!$S910,'Xlookup set'!$A$1:$R$1239,10,FALSE)=0,"",VLOOKUP('Xlookup set'!$S910,'Xlookup set'!$A$1:$R$1239,10,FALSE)),"")</f>
        <v/>
      </c>
      <c r="J910" t="str">
        <f>IFERROR(IF(VLOOKUP('Xlookup set'!$S949,'Xlookup set'!$A$1:$R$1239,11,FALSE)=0,"",VLOOKUP('Xlookup set'!$S949,'Xlookup set'!$A$1:$R$1239,11,FALSE)),"")</f>
        <v/>
      </c>
      <c r="K910" t="str">
        <f>IFERROR(IF(VLOOKUP('Xlookup set'!$S949,'Xlookup set'!$A$1:$R$1239,12,FALSE)=0,"",VLOOKUP('Xlookup set'!$S949,'Xlookup set'!$A$1:$R$1239,12,FALSE)),"")</f>
        <v/>
      </c>
      <c r="L910" t="str">
        <f>IFERROR(IF(VLOOKUP('Xlookup set'!$S949,'Xlookup set'!$A$1:$R$1239,13,FALSE)=0,"",VLOOKUP('Xlookup set'!$S949,'Xlookup set'!$A$1:$R$1239,13,FALSE)),"")</f>
        <v/>
      </c>
      <c r="M910" t="str">
        <f>IFERROR(IF(VLOOKUP('Xlookup set'!$S949,'Xlookup set'!$A$1:$R$1239,14,FALSE)=0,"",VLOOKUP('Xlookup set'!$S949,'Xlookup set'!$A$1:$R$1239,14,FALSE)),"")</f>
        <v/>
      </c>
      <c r="N910" t="str">
        <f>IFERROR(IF(VLOOKUP('Xlookup set'!$S949,'Xlookup set'!$A$1:$R$1239,15,FALSE)=0,"",VLOOKUP('Xlookup set'!$S949,'Xlookup set'!$A$1:$R$1239,15,FALSE)),"")</f>
        <v/>
      </c>
      <c r="O910" t="str">
        <f>IFERROR(IF(VLOOKUP('Xlookup set'!$S949,'Xlookup set'!$A$1:$R$1239,16,FALSE)=0,"",VLOOKUP('Xlookup set'!$S949,'Xlookup set'!$A$1:$R$1239,16,FALSE)),"")</f>
        <v/>
      </c>
      <c r="P910" t="str">
        <f t="array" aca="1" ref="P910" ca="1">IFERROR(Y2IF(VLOOKUP('Xlookup set'!$S949,'Xlookup set'!$A$1:$R$1239,17,FALSE)=0,"",VLOOKUP('Xlookup set'!$S949,'Xlookup set'!$A$1:$R$1239,17,FALSE)),"")</f>
        <v/>
      </c>
      <c r="Q910" t="str">
        <f>IFERROR(IF(VLOOKUP('Xlookup set'!$S949,'Xlookup set'!$A$1:$R$1239,18,FALSE)=0,"",VLOOKUP('Xlookup set'!$S949,'Xlookup set'!$A$1:$R$1239,18,FALSE)),"")</f>
        <v/>
      </c>
    </row>
    <row r="911" spans="1:17">
      <c r="A911" t="str">
        <f>IFERROR(VLOOKUP('Xlookup set'!$S911,'Xlookup set'!$A$1:$R$1239,2,FALSE),"")</f>
        <v/>
      </c>
      <c r="B911" t="str">
        <f>IF(I911&lt;&gt;"",ドッグキャリー!$I$2,"")</f>
        <v/>
      </c>
      <c r="C911" t="str">
        <f t="shared" si="30"/>
        <v/>
      </c>
      <c r="D911" t="str">
        <f t="shared" si="31"/>
        <v/>
      </c>
      <c r="H911" s="74" t="str">
        <f>IFERROR(IF(VLOOKUP('Xlookup set'!$S911,'Xlookup set'!$A$1:$R$1239,9,FALSE)=0,"",VLOOKUP('Xlookup set'!$S911,'Xlookup set'!$A$1:$R$1239,9,FALSE)),"")</f>
        <v/>
      </c>
      <c r="I911" t="str">
        <f>IFERROR(IF(VLOOKUP('Xlookup set'!$S911,'Xlookup set'!$A$1:$R$1239,10,FALSE)=0,"",VLOOKUP('Xlookup set'!$S911,'Xlookup set'!$A$1:$R$1239,10,FALSE)),"")</f>
        <v/>
      </c>
      <c r="J911" t="str">
        <f>IFERROR(IF(VLOOKUP('Xlookup set'!$S950,'Xlookup set'!$A$1:$R$1239,11,FALSE)=0,"",VLOOKUP('Xlookup set'!$S950,'Xlookup set'!$A$1:$R$1239,11,FALSE)),"")</f>
        <v/>
      </c>
      <c r="K911" t="str">
        <f>IFERROR(IF(VLOOKUP('Xlookup set'!$S950,'Xlookup set'!$A$1:$R$1239,12,FALSE)=0,"",VLOOKUP('Xlookup set'!$S950,'Xlookup set'!$A$1:$R$1239,12,FALSE)),"")</f>
        <v/>
      </c>
      <c r="L911" t="str">
        <f>IFERROR(IF(VLOOKUP('Xlookup set'!$S950,'Xlookup set'!$A$1:$R$1239,13,FALSE)=0,"",VLOOKUP('Xlookup set'!$S950,'Xlookup set'!$A$1:$R$1239,13,FALSE)),"")</f>
        <v/>
      </c>
      <c r="M911" t="str">
        <f>IFERROR(IF(VLOOKUP('Xlookup set'!$S950,'Xlookup set'!$A$1:$R$1239,14,FALSE)=0,"",VLOOKUP('Xlookup set'!$S950,'Xlookup set'!$A$1:$R$1239,14,FALSE)),"")</f>
        <v/>
      </c>
      <c r="N911" t="str">
        <f>IFERROR(IF(VLOOKUP('Xlookup set'!$S950,'Xlookup set'!$A$1:$R$1239,15,FALSE)=0,"",VLOOKUP('Xlookup set'!$S950,'Xlookup set'!$A$1:$R$1239,15,FALSE)),"")</f>
        <v/>
      </c>
      <c r="O911" t="str">
        <f>IFERROR(IF(VLOOKUP('Xlookup set'!$S950,'Xlookup set'!$A$1:$R$1239,16,FALSE)=0,"",VLOOKUP('Xlookup set'!$S950,'Xlookup set'!$A$1:$R$1239,16,FALSE)),"")</f>
        <v/>
      </c>
      <c r="P911" t="str">
        <f t="array" aca="1" ref="P911" ca="1">IFERROR(Y2IF(VLOOKUP('Xlookup set'!$S950,'Xlookup set'!$A$1:$R$1239,17,FALSE)=0,"",VLOOKUP('Xlookup set'!$S950,'Xlookup set'!$A$1:$R$1239,17,FALSE)),"")</f>
        <v/>
      </c>
      <c r="Q911" t="str">
        <f>IFERROR(IF(VLOOKUP('Xlookup set'!$S950,'Xlookup set'!$A$1:$R$1239,18,FALSE)=0,"",VLOOKUP('Xlookup set'!$S950,'Xlookup set'!$A$1:$R$1239,18,FALSE)),"")</f>
        <v/>
      </c>
    </row>
    <row r="912" spans="1:17">
      <c r="A912" t="str">
        <f>IFERROR(VLOOKUP('Xlookup set'!$S912,'Xlookup set'!$A$1:$R$1239,2,FALSE),"")</f>
        <v/>
      </c>
      <c r="B912" t="str">
        <f>IF(I912&lt;&gt;"",ドッグキャリー!$I$2,"")</f>
        <v/>
      </c>
      <c r="C912" t="str">
        <f t="shared" si="30"/>
        <v/>
      </c>
      <c r="D912" t="str">
        <f t="shared" si="31"/>
        <v/>
      </c>
      <c r="H912" s="74" t="str">
        <f>IFERROR(IF(VLOOKUP('Xlookup set'!$S912,'Xlookup set'!$A$1:$R$1239,9,FALSE)=0,"",VLOOKUP('Xlookup set'!$S912,'Xlookup set'!$A$1:$R$1239,9,FALSE)),"")</f>
        <v/>
      </c>
      <c r="I912" t="str">
        <f>IFERROR(IF(VLOOKUP('Xlookup set'!$S912,'Xlookup set'!$A$1:$R$1239,10,FALSE)=0,"",VLOOKUP('Xlookup set'!$S912,'Xlookup set'!$A$1:$R$1239,10,FALSE)),"")</f>
        <v/>
      </c>
      <c r="J912" t="str">
        <f>IFERROR(IF(VLOOKUP('Xlookup set'!$S951,'Xlookup set'!$A$1:$R$1239,11,FALSE)=0,"",VLOOKUP('Xlookup set'!$S951,'Xlookup set'!$A$1:$R$1239,11,FALSE)),"")</f>
        <v/>
      </c>
      <c r="K912" t="str">
        <f>IFERROR(IF(VLOOKUP('Xlookup set'!$S951,'Xlookup set'!$A$1:$R$1239,12,FALSE)=0,"",VLOOKUP('Xlookup set'!$S951,'Xlookup set'!$A$1:$R$1239,12,FALSE)),"")</f>
        <v/>
      </c>
      <c r="L912" t="str">
        <f>IFERROR(IF(VLOOKUP('Xlookup set'!$S951,'Xlookup set'!$A$1:$R$1239,13,FALSE)=0,"",VLOOKUP('Xlookup set'!$S951,'Xlookup set'!$A$1:$R$1239,13,FALSE)),"")</f>
        <v/>
      </c>
      <c r="M912" t="str">
        <f>IFERROR(IF(VLOOKUP('Xlookup set'!$S951,'Xlookup set'!$A$1:$R$1239,14,FALSE)=0,"",VLOOKUP('Xlookup set'!$S951,'Xlookup set'!$A$1:$R$1239,14,FALSE)),"")</f>
        <v/>
      </c>
      <c r="N912" t="str">
        <f>IFERROR(IF(VLOOKUP('Xlookup set'!$S951,'Xlookup set'!$A$1:$R$1239,15,FALSE)=0,"",VLOOKUP('Xlookup set'!$S951,'Xlookup set'!$A$1:$R$1239,15,FALSE)),"")</f>
        <v/>
      </c>
      <c r="O912" t="str">
        <f>IFERROR(IF(VLOOKUP('Xlookup set'!$S951,'Xlookup set'!$A$1:$R$1239,16,FALSE)=0,"",VLOOKUP('Xlookup set'!$S951,'Xlookup set'!$A$1:$R$1239,16,FALSE)),"")</f>
        <v/>
      </c>
      <c r="P912" t="str">
        <f t="array" aca="1" ref="P912" ca="1">IFERROR(Y2IF(VLOOKUP('Xlookup set'!$S951,'Xlookup set'!$A$1:$R$1239,17,FALSE)=0,"",VLOOKUP('Xlookup set'!$S951,'Xlookup set'!$A$1:$R$1239,17,FALSE)),"")</f>
        <v/>
      </c>
      <c r="Q912" t="str">
        <f>IFERROR(IF(VLOOKUP('Xlookup set'!$S951,'Xlookup set'!$A$1:$R$1239,18,FALSE)=0,"",VLOOKUP('Xlookup set'!$S951,'Xlookup set'!$A$1:$R$1239,18,FALSE)),"")</f>
        <v/>
      </c>
    </row>
    <row r="913" spans="1:17">
      <c r="A913" t="str">
        <f>IFERROR(VLOOKUP('Xlookup set'!$S913,'Xlookup set'!$A$1:$R$1239,2,FALSE),"")</f>
        <v/>
      </c>
      <c r="B913" t="str">
        <f>IF(I913&lt;&gt;"",ドッグキャリー!$I$2,"")</f>
        <v/>
      </c>
      <c r="C913" t="str">
        <f t="shared" si="30"/>
        <v/>
      </c>
      <c r="D913" t="str">
        <f t="shared" si="31"/>
        <v/>
      </c>
      <c r="H913" s="74" t="str">
        <f>IFERROR(IF(VLOOKUP('Xlookup set'!$S913,'Xlookup set'!$A$1:$R$1239,9,FALSE)=0,"",VLOOKUP('Xlookup set'!$S913,'Xlookup set'!$A$1:$R$1239,9,FALSE)),"")</f>
        <v/>
      </c>
      <c r="I913" t="str">
        <f>IFERROR(IF(VLOOKUP('Xlookup set'!$S913,'Xlookup set'!$A$1:$R$1239,10,FALSE)=0,"",VLOOKUP('Xlookup set'!$S913,'Xlookup set'!$A$1:$R$1239,10,FALSE)),"")</f>
        <v/>
      </c>
      <c r="J913" t="str">
        <f>IFERROR(IF(VLOOKUP('Xlookup set'!$S952,'Xlookup set'!$A$1:$R$1239,11,FALSE)=0,"",VLOOKUP('Xlookup set'!$S952,'Xlookup set'!$A$1:$R$1239,11,FALSE)),"")</f>
        <v/>
      </c>
      <c r="K913" t="str">
        <f>IFERROR(IF(VLOOKUP('Xlookup set'!$S952,'Xlookup set'!$A$1:$R$1239,12,FALSE)=0,"",VLOOKUP('Xlookup set'!$S952,'Xlookup set'!$A$1:$R$1239,12,FALSE)),"")</f>
        <v/>
      </c>
      <c r="L913" t="str">
        <f>IFERROR(IF(VLOOKUP('Xlookup set'!$S952,'Xlookup set'!$A$1:$R$1239,13,FALSE)=0,"",VLOOKUP('Xlookup set'!$S952,'Xlookup set'!$A$1:$R$1239,13,FALSE)),"")</f>
        <v/>
      </c>
      <c r="M913" t="str">
        <f>IFERROR(IF(VLOOKUP('Xlookup set'!$S952,'Xlookup set'!$A$1:$R$1239,14,FALSE)=0,"",VLOOKUP('Xlookup set'!$S952,'Xlookup set'!$A$1:$R$1239,14,FALSE)),"")</f>
        <v/>
      </c>
      <c r="N913" t="str">
        <f>IFERROR(IF(VLOOKUP('Xlookup set'!$S952,'Xlookup set'!$A$1:$R$1239,15,FALSE)=0,"",VLOOKUP('Xlookup set'!$S952,'Xlookup set'!$A$1:$R$1239,15,FALSE)),"")</f>
        <v/>
      </c>
      <c r="O913" t="str">
        <f>IFERROR(IF(VLOOKUP('Xlookup set'!$S952,'Xlookup set'!$A$1:$R$1239,16,FALSE)=0,"",VLOOKUP('Xlookup set'!$S952,'Xlookup set'!$A$1:$R$1239,16,FALSE)),"")</f>
        <v/>
      </c>
      <c r="P913" t="str">
        <f t="array" aca="1" ref="P913" ca="1">IFERROR(Y2IF(VLOOKUP('Xlookup set'!$S952,'Xlookup set'!$A$1:$R$1239,17,FALSE)=0,"",VLOOKUP('Xlookup set'!$S952,'Xlookup set'!$A$1:$R$1239,17,FALSE)),"")</f>
        <v/>
      </c>
      <c r="Q913" t="str">
        <f>IFERROR(IF(VLOOKUP('Xlookup set'!$S952,'Xlookup set'!$A$1:$R$1239,18,FALSE)=0,"",VLOOKUP('Xlookup set'!$S952,'Xlookup set'!$A$1:$R$1239,18,FALSE)),"")</f>
        <v/>
      </c>
    </row>
    <row r="914" spans="1:17">
      <c r="A914" t="str">
        <f>IFERROR(VLOOKUP('Xlookup set'!$S914,'Xlookup set'!$A$1:$R$1239,2,FALSE),"")</f>
        <v/>
      </c>
      <c r="B914" t="str">
        <f>IF(I914&lt;&gt;"",ドッグキャリー!$I$2,"")</f>
        <v/>
      </c>
      <c r="C914" t="str">
        <f t="shared" si="30"/>
        <v/>
      </c>
      <c r="D914" t="str">
        <f t="shared" si="31"/>
        <v/>
      </c>
      <c r="H914" s="74" t="str">
        <f>IFERROR(IF(VLOOKUP('Xlookup set'!$S914,'Xlookup set'!$A$1:$R$1239,9,FALSE)=0,"",VLOOKUP('Xlookup set'!$S914,'Xlookup set'!$A$1:$R$1239,9,FALSE)),"")</f>
        <v/>
      </c>
      <c r="I914" t="str">
        <f>IFERROR(IF(VLOOKUP('Xlookup set'!$S914,'Xlookup set'!$A$1:$R$1239,10,FALSE)=0,"",VLOOKUP('Xlookup set'!$S914,'Xlookup set'!$A$1:$R$1239,10,FALSE)),"")</f>
        <v/>
      </c>
      <c r="J914" t="str">
        <f>IFERROR(IF(VLOOKUP('Xlookup set'!$S953,'Xlookup set'!$A$1:$R$1239,11,FALSE)=0,"",VLOOKUP('Xlookup set'!$S953,'Xlookup set'!$A$1:$R$1239,11,FALSE)),"")</f>
        <v/>
      </c>
      <c r="K914" t="str">
        <f>IFERROR(IF(VLOOKUP('Xlookup set'!$S953,'Xlookup set'!$A$1:$R$1239,12,FALSE)=0,"",VLOOKUP('Xlookup set'!$S953,'Xlookup set'!$A$1:$R$1239,12,FALSE)),"")</f>
        <v/>
      </c>
      <c r="L914" t="str">
        <f>IFERROR(IF(VLOOKUP('Xlookup set'!$S953,'Xlookup set'!$A$1:$R$1239,13,FALSE)=0,"",VLOOKUP('Xlookup set'!$S953,'Xlookup set'!$A$1:$R$1239,13,FALSE)),"")</f>
        <v/>
      </c>
      <c r="M914" t="str">
        <f>IFERROR(IF(VLOOKUP('Xlookup set'!$S953,'Xlookup set'!$A$1:$R$1239,14,FALSE)=0,"",VLOOKUP('Xlookup set'!$S953,'Xlookup set'!$A$1:$R$1239,14,FALSE)),"")</f>
        <v/>
      </c>
      <c r="N914" t="str">
        <f>IFERROR(IF(VLOOKUP('Xlookup set'!$S953,'Xlookup set'!$A$1:$R$1239,15,FALSE)=0,"",VLOOKUP('Xlookup set'!$S953,'Xlookup set'!$A$1:$R$1239,15,FALSE)),"")</f>
        <v/>
      </c>
      <c r="O914" t="str">
        <f>IFERROR(IF(VLOOKUP('Xlookup set'!$S953,'Xlookup set'!$A$1:$R$1239,16,FALSE)=0,"",VLOOKUP('Xlookup set'!$S953,'Xlookup set'!$A$1:$R$1239,16,FALSE)),"")</f>
        <v/>
      </c>
      <c r="P914" t="str">
        <f t="array" aca="1" ref="P914" ca="1">IFERROR(Y2IF(VLOOKUP('Xlookup set'!$S953,'Xlookup set'!$A$1:$R$1239,17,FALSE)=0,"",VLOOKUP('Xlookup set'!$S953,'Xlookup set'!$A$1:$R$1239,17,FALSE)),"")</f>
        <v/>
      </c>
      <c r="Q914" t="str">
        <f>IFERROR(IF(VLOOKUP('Xlookup set'!$S953,'Xlookup set'!$A$1:$R$1239,18,FALSE)=0,"",VLOOKUP('Xlookup set'!$S953,'Xlookup set'!$A$1:$R$1239,18,FALSE)),"")</f>
        <v/>
      </c>
    </row>
    <row r="915" spans="1:17">
      <c r="A915" t="str">
        <f>IFERROR(VLOOKUP('Xlookup set'!$S915,'Xlookup set'!$A$1:$R$1239,2,FALSE),"")</f>
        <v/>
      </c>
      <c r="B915" t="str">
        <f>IF(I915&lt;&gt;"",ドッグキャリー!$I$2,"")</f>
        <v/>
      </c>
      <c r="C915" t="str">
        <f t="shared" si="30"/>
        <v/>
      </c>
      <c r="D915" t="str">
        <f t="shared" si="31"/>
        <v/>
      </c>
      <c r="H915" s="74" t="str">
        <f>IFERROR(IF(VLOOKUP('Xlookup set'!$S915,'Xlookup set'!$A$1:$R$1239,9,FALSE)=0,"",VLOOKUP('Xlookup set'!$S915,'Xlookup set'!$A$1:$R$1239,9,FALSE)),"")</f>
        <v/>
      </c>
      <c r="I915" t="str">
        <f>IFERROR(IF(VLOOKUP('Xlookup set'!$S915,'Xlookup set'!$A$1:$R$1239,10,FALSE)=0,"",VLOOKUP('Xlookup set'!$S915,'Xlookup set'!$A$1:$R$1239,10,FALSE)),"")</f>
        <v/>
      </c>
      <c r="J915" t="str">
        <f>IFERROR(IF(VLOOKUP('Xlookup set'!$S954,'Xlookup set'!$A$1:$R$1239,11,FALSE)=0,"",VLOOKUP('Xlookup set'!$S954,'Xlookup set'!$A$1:$R$1239,11,FALSE)),"")</f>
        <v/>
      </c>
      <c r="K915" t="str">
        <f>IFERROR(IF(VLOOKUP('Xlookup set'!$S954,'Xlookup set'!$A$1:$R$1239,12,FALSE)=0,"",VLOOKUP('Xlookup set'!$S954,'Xlookup set'!$A$1:$R$1239,12,FALSE)),"")</f>
        <v/>
      </c>
      <c r="L915" t="str">
        <f>IFERROR(IF(VLOOKUP('Xlookup set'!$S954,'Xlookup set'!$A$1:$R$1239,13,FALSE)=0,"",VLOOKUP('Xlookup set'!$S954,'Xlookup set'!$A$1:$R$1239,13,FALSE)),"")</f>
        <v/>
      </c>
      <c r="M915" t="str">
        <f>IFERROR(IF(VLOOKUP('Xlookup set'!$S954,'Xlookup set'!$A$1:$R$1239,14,FALSE)=0,"",VLOOKUP('Xlookup set'!$S954,'Xlookup set'!$A$1:$R$1239,14,FALSE)),"")</f>
        <v/>
      </c>
      <c r="N915" t="str">
        <f>IFERROR(IF(VLOOKUP('Xlookup set'!$S954,'Xlookup set'!$A$1:$R$1239,15,FALSE)=0,"",VLOOKUP('Xlookup set'!$S954,'Xlookup set'!$A$1:$R$1239,15,FALSE)),"")</f>
        <v/>
      </c>
      <c r="O915" t="str">
        <f>IFERROR(IF(VLOOKUP('Xlookup set'!$S954,'Xlookup set'!$A$1:$R$1239,16,FALSE)=0,"",VLOOKUP('Xlookup set'!$S954,'Xlookup set'!$A$1:$R$1239,16,FALSE)),"")</f>
        <v/>
      </c>
      <c r="P915" t="str">
        <f t="array" aca="1" ref="P915" ca="1">IFERROR(Y2IF(VLOOKUP('Xlookup set'!$S954,'Xlookup set'!$A$1:$R$1239,17,FALSE)=0,"",VLOOKUP('Xlookup set'!$S954,'Xlookup set'!$A$1:$R$1239,17,FALSE)),"")</f>
        <v/>
      </c>
      <c r="Q915" t="str">
        <f>IFERROR(IF(VLOOKUP('Xlookup set'!$S954,'Xlookup set'!$A$1:$R$1239,18,FALSE)=0,"",VLOOKUP('Xlookup set'!$S954,'Xlookup set'!$A$1:$R$1239,18,FALSE)),"")</f>
        <v/>
      </c>
    </row>
    <row r="916" spans="1:17">
      <c r="A916" t="str">
        <f>IFERROR(VLOOKUP('Xlookup set'!$S916,'Xlookup set'!$A$1:$R$1239,2,FALSE),"")</f>
        <v/>
      </c>
      <c r="B916" t="str">
        <f>IF(I916&lt;&gt;"",ドッグキャリー!$I$2,"")</f>
        <v/>
      </c>
      <c r="C916" t="str">
        <f t="shared" si="30"/>
        <v/>
      </c>
      <c r="D916" t="str">
        <f t="shared" si="31"/>
        <v/>
      </c>
      <c r="H916" s="74" t="str">
        <f>IFERROR(IF(VLOOKUP('Xlookup set'!$S916,'Xlookup set'!$A$1:$R$1239,9,FALSE)=0,"",VLOOKUP('Xlookup set'!$S916,'Xlookup set'!$A$1:$R$1239,9,FALSE)),"")</f>
        <v/>
      </c>
      <c r="I916" t="str">
        <f>IFERROR(IF(VLOOKUP('Xlookup set'!$S916,'Xlookup set'!$A$1:$R$1239,10,FALSE)=0,"",VLOOKUP('Xlookup set'!$S916,'Xlookup set'!$A$1:$R$1239,10,FALSE)),"")</f>
        <v/>
      </c>
      <c r="J916" t="str">
        <f>IFERROR(IF(VLOOKUP('Xlookup set'!$S955,'Xlookup set'!$A$1:$R$1239,11,FALSE)=0,"",VLOOKUP('Xlookup set'!$S955,'Xlookup set'!$A$1:$R$1239,11,FALSE)),"")</f>
        <v/>
      </c>
      <c r="K916" t="str">
        <f>IFERROR(IF(VLOOKUP('Xlookup set'!$S955,'Xlookup set'!$A$1:$R$1239,12,FALSE)=0,"",VLOOKUP('Xlookup set'!$S955,'Xlookup set'!$A$1:$R$1239,12,FALSE)),"")</f>
        <v/>
      </c>
      <c r="L916" t="str">
        <f>IFERROR(IF(VLOOKUP('Xlookup set'!$S955,'Xlookup set'!$A$1:$R$1239,13,FALSE)=0,"",VLOOKUP('Xlookup set'!$S955,'Xlookup set'!$A$1:$R$1239,13,FALSE)),"")</f>
        <v/>
      </c>
      <c r="M916" t="str">
        <f>IFERROR(IF(VLOOKUP('Xlookup set'!$S955,'Xlookup set'!$A$1:$R$1239,14,FALSE)=0,"",VLOOKUP('Xlookup set'!$S955,'Xlookup set'!$A$1:$R$1239,14,FALSE)),"")</f>
        <v/>
      </c>
      <c r="N916" t="str">
        <f>IFERROR(IF(VLOOKUP('Xlookup set'!$S955,'Xlookup set'!$A$1:$R$1239,15,FALSE)=0,"",VLOOKUP('Xlookup set'!$S955,'Xlookup set'!$A$1:$R$1239,15,FALSE)),"")</f>
        <v/>
      </c>
      <c r="O916" t="str">
        <f>IFERROR(IF(VLOOKUP('Xlookup set'!$S955,'Xlookup set'!$A$1:$R$1239,16,FALSE)=0,"",VLOOKUP('Xlookup set'!$S955,'Xlookup set'!$A$1:$R$1239,16,FALSE)),"")</f>
        <v/>
      </c>
      <c r="P916" t="str">
        <f t="array" aca="1" ref="P916" ca="1">IFERROR(Y2IF(VLOOKUP('Xlookup set'!$S955,'Xlookup set'!$A$1:$R$1239,17,FALSE)=0,"",VLOOKUP('Xlookup set'!$S955,'Xlookup set'!$A$1:$R$1239,17,FALSE)),"")</f>
        <v/>
      </c>
      <c r="Q916" t="str">
        <f>IFERROR(IF(VLOOKUP('Xlookup set'!$S955,'Xlookup set'!$A$1:$R$1239,18,FALSE)=0,"",VLOOKUP('Xlookup set'!$S955,'Xlookup set'!$A$1:$R$1239,18,FALSE)),"")</f>
        <v/>
      </c>
    </row>
    <row r="917" spans="1:17">
      <c r="A917" t="str">
        <f>IFERROR(VLOOKUP('Xlookup set'!$S917,'Xlookup set'!$A$1:$R$1239,2,FALSE),"")</f>
        <v/>
      </c>
      <c r="B917" t="str">
        <f>IF(I917&lt;&gt;"",ドッグキャリー!$I$2,"")</f>
        <v/>
      </c>
      <c r="C917" t="str">
        <f t="shared" si="30"/>
        <v/>
      </c>
      <c r="D917" t="str">
        <f t="shared" si="31"/>
        <v/>
      </c>
      <c r="H917" s="74" t="str">
        <f>IFERROR(IF(VLOOKUP('Xlookup set'!$S917,'Xlookup set'!$A$1:$R$1239,9,FALSE)=0,"",VLOOKUP('Xlookup set'!$S917,'Xlookup set'!$A$1:$R$1239,9,FALSE)),"")</f>
        <v/>
      </c>
      <c r="I917" t="str">
        <f>IFERROR(IF(VLOOKUP('Xlookup set'!$S917,'Xlookup set'!$A$1:$R$1239,10,FALSE)=0,"",VLOOKUP('Xlookup set'!$S917,'Xlookup set'!$A$1:$R$1239,10,FALSE)),"")</f>
        <v/>
      </c>
      <c r="J917" t="str">
        <f>IFERROR(IF(VLOOKUP('Xlookup set'!$S956,'Xlookup set'!$A$1:$R$1239,11,FALSE)=0,"",VLOOKUP('Xlookup set'!$S956,'Xlookup set'!$A$1:$R$1239,11,FALSE)),"")</f>
        <v/>
      </c>
      <c r="K917" t="str">
        <f>IFERROR(IF(VLOOKUP('Xlookup set'!$S956,'Xlookup set'!$A$1:$R$1239,12,FALSE)=0,"",VLOOKUP('Xlookup set'!$S956,'Xlookup set'!$A$1:$R$1239,12,FALSE)),"")</f>
        <v/>
      </c>
      <c r="L917" t="str">
        <f>IFERROR(IF(VLOOKUP('Xlookup set'!$S956,'Xlookup set'!$A$1:$R$1239,13,FALSE)=0,"",VLOOKUP('Xlookup set'!$S956,'Xlookup set'!$A$1:$R$1239,13,FALSE)),"")</f>
        <v/>
      </c>
      <c r="M917" t="str">
        <f>IFERROR(IF(VLOOKUP('Xlookup set'!$S956,'Xlookup set'!$A$1:$R$1239,14,FALSE)=0,"",VLOOKUP('Xlookup set'!$S956,'Xlookup set'!$A$1:$R$1239,14,FALSE)),"")</f>
        <v/>
      </c>
      <c r="N917" t="str">
        <f>IFERROR(IF(VLOOKUP('Xlookup set'!$S956,'Xlookup set'!$A$1:$R$1239,15,FALSE)=0,"",VLOOKUP('Xlookup set'!$S956,'Xlookup set'!$A$1:$R$1239,15,FALSE)),"")</f>
        <v/>
      </c>
      <c r="O917" t="str">
        <f>IFERROR(IF(VLOOKUP('Xlookup set'!$S956,'Xlookup set'!$A$1:$R$1239,16,FALSE)=0,"",VLOOKUP('Xlookup set'!$S956,'Xlookup set'!$A$1:$R$1239,16,FALSE)),"")</f>
        <v/>
      </c>
      <c r="P917" t="str">
        <f t="array" aca="1" ref="P917" ca="1">IFERROR(Y2IF(VLOOKUP('Xlookup set'!$S956,'Xlookup set'!$A$1:$R$1239,17,FALSE)=0,"",VLOOKUP('Xlookup set'!$S956,'Xlookup set'!$A$1:$R$1239,17,FALSE)),"")</f>
        <v/>
      </c>
      <c r="Q917" t="str">
        <f>IFERROR(IF(VLOOKUP('Xlookup set'!$S956,'Xlookup set'!$A$1:$R$1239,18,FALSE)=0,"",VLOOKUP('Xlookup set'!$S956,'Xlookup set'!$A$1:$R$1239,18,FALSE)),"")</f>
        <v/>
      </c>
    </row>
    <row r="918" spans="1:17">
      <c r="A918" t="str">
        <f>IFERROR(VLOOKUP('Xlookup set'!$S918,'Xlookup set'!$A$1:$R$1239,2,FALSE),"")</f>
        <v/>
      </c>
      <c r="B918" t="str">
        <f>IF(I918&lt;&gt;"",ドッグキャリー!$I$2,"")</f>
        <v/>
      </c>
      <c r="C918" t="str">
        <f t="shared" si="30"/>
        <v/>
      </c>
      <c r="D918" t="str">
        <f t="shared" si="31"/>
        <v/>
      </c>
      <c r="H918" s="74" t="str">
        <f>IFERROR(IF(VLOOKUP('Xlookup set'!$S918,'Xlookup set'!$A$1:$R$1239,9,FALSE)=0,"",VLOOKUP('Xlookup set'!$S918,'Xlookup set'!$A$1:$R$1239,9,FALSE)),"")</f>
        <v/>
      </c>
      <c r="I918" t="str">
        <f>IFERROR(IF(VLOOKUP('Xlookup set'!$S918,'Xlookup set'!$A$1:$R$1239,10,FALSE)=0,"",VLOOKUP('Xlookup set'!$S918,'Xlookup set'!$A$1:$R$1239,10,FALSE)),"")</f>
        <v/>
      </c>
      <c r="J918" t="str">
        <f>IFERROR(IF(VLOOKUP('Xlookup set'!$S957,'Xlookup set'!$A$1:$R$1239,11,FALSE)=0,"",VLOOKUP('Xlookup set'!$S957,'Xlookup set'!$A$1:$R$1239,11,FALSE)),"")</f>
        <v/>
      </c>
      <c r="K918" t="str">
        <f>IFERROR(IF(VLOOKUP('Xlookup set'!$S957,'Xlookup set'!$A$1:$R$1239,12,FALSE)=0,"",VLOOKUP('Xlookup set'!$S957,'Xlookup set'!$A$1:$R$1239,12,FALSE)),"")</f>
        <v/>
      </c>
      <c r="L918" t="str">
        <f>IFERROR(IF(VLOOKUP('Xlookup set'!$S957,'Xlookup set'!$A$1:$R$1239,13,FALSE)=0,"",VLOOKUP('Xlookup set'!$S957,'Xlookup set'!$A$1:$R$1239,13,FALSE)),"")</f>
        <v/>
      </c>
      <c r="M918" t="str">
        <f>IFERROR(IF(VLOOKUP('Xlookup set'!$S957,'Xlookup set'!$A$1:$R$1239,14,FALSE)=0,"",VLOOKUP('Xlookup set'!$S957,'Xlookup set'!$A$1:$R$1239,14,FALSE)),"")</f>
        <v/>
      </c>
      <c r="N918" t="str">
        <f>IFERROR(IF(VLOOKUP('Xlookup set'!$S957,'Xlookup set'!$A$1:$R$1239,15,FALSE)=0,"",VLOOKUP('Xlookup set'!$S957,'Xlookup set'!$A$1:$R$1239,15,FALSE)),"")</f>
        <v/>
      </c>
      <c r="O918" t="str">
        <f>IFERROR(IF(VLOOKUP('Xlookup set'!$S957,'Xlookup set'!$A$1:$R$1239,16,FALSE)=0,"",VLOOKUP('Xlookup set'!$S957,'Xlookup set'!$A$1:$R$1239,16,FALSE)),"")</f>
        <v/>
      </c>
      <c r="P918" t="str">
        <f t="array" aca="1" ref="P918" ca="1">IFERROR(Y2IF(VLOOKUP('Xlookup set'!$S957,'Xlookup set'!$A$1:$R$1239,17,FALSE)=0,"",VLOOKUP('Xlookup set'!$S957,'Xlookup set'!$A$1:$R$1239,17,FALSE)),"")</f>
        <v/>
      </c>
      <c r="Q918" t="str">
        <f>IFERROR(IF(VLOOKUP('Xlookup set'!$S957,'Xlookup set'!$A$1:$R$1239,18,FALSE)=0,"",VLOOKUP('Xlookup set'!$S957,'Xlookup set'!$A$1:$R$1239,18,FALSE)),"")</f>
        <v/>
      </c>
    </row>
    <row r="919" spans="1:17">
      <c r="A919" t="str">
        <f>IFERROR(VLOOKUP('Xlookup set'!$S919,'Xlookup set'!$A$1:$R$1239,2,FALSE),"")</f>
        <v/>
      </c>
      <c r="B919" t="str">
        <f>IF(I919&lt;&gt;"",ドッグキャリー!$I$2,"")</f>
        <v/>
      </c>
      <c r="C919" t="str">
        <f t="shared" si="30"/>
        <v/>
      </c>
      <c r="D919" t="str">
        <f t="shared" si="31"/>
        <v/>
      </c>
      <c r="H919" s="74" t="str">
        <f>IFERROR(IF(VLOOKUP('Xlookup set'!$S919,'Xlookup set'!$A$1:$R$1239,9,FALSE)=0,"",VLOOKUP('Xlookup set'!$S919,'Xlookup set'!$A$1:$R$1239,9,FALSE)),"")</f>
        <v/>
      </c>
      <c r="I919" t="str">
        <f>IFERROR(IF(VLOOKUP('Xlookup set'!$S919,'Xlookup set'!$A$1:$R$1239,10,FALSE)=0,"",VLOOKUP('Xlookup set'!$S919,'Xlookup set'!$A$1:$R$1239,10,FALSE)),"")</f>
        <v/>
      </c>
      <c r="J919" t="str">
        <f>IFERROR(IF(VLOOKUP('Xlookup set'!$S958,'Xlookup set'!$A$1:$R$1239,11,FALSE)=0,"",VLOOKUP('Xlookup set'!$S958,'Xlookup set'!$A$1:$R$1239,11,FALSE)),"")</f>
        <v/>
      </c>
      <c r="K919" t="str">
        <f>IFERROR(IF(VLOOKUP('Xlookup set'!$S958,'Xlookup set'!$A$1:$R$1239,12,FALSE)=0,"",VLOOKUP('Xlookup set'!$S958,'Xlookup set'!$A$1:$R$1239,12,FALSE)),"")</f>
        <v/>
      </c>
      <c r="L919" t="str">
        <f>IFERROR(IF(VLOOKUP('Xlookup set'!$S958,'Xlookup set'!$A$1:$R$1239,13,FALSE)=0,"",VLOOKUP('Xlookup set'!$S958,'Xlookup set'!$A$1:$R$1239,13,FALSE)),"")</f>
        <v/>
      </c>
      <c r="M919" t="str">
        <f>IFERROR(IF(VLOOKUP('Xlookup set'!$S958,'Xlookup set'!$A$1:$R$1239,14,FALSE)=0,"",VLOOKUP('Xlookup set'!$S958,'Xlookup set'!$A$1:$R$1239,14,FALSE)),"")</f>
        <v/>
      </c>
      <c r="N919" t="str">
        <f>IFERROR(IF(VLOOKUP('Xlookup set'!$S958,'Xlookup set'!$A$1:$R$1239,15,FALSE)=0,"",VLOOKUP('Xlookup set'!$S958,'Xlookup set'!$A$1:$R$1239,15,FALSE)),"")</f>
        <v/>
      </c>
      <c r="O919" t="str">
        <f>IFERROR(IF(VLOOKUP('Xlookup set'!$S958,'Xlookup set'!$A$1:$R$1239,16,FALSE)=0,"",VLOOKUP('Xlookup set'!$S958,'Xlookup set'!$A$1:$R$1239,16,FALSE)),"")</f>
        <v/>
      </c>
      <c r="P919" t="str">
        <f t="array" aca="1" ref="P919" ca="1">IFERROR(Y2IF(VLOOKUP('Xlookup set'!$S958,'Xlookup set'!$A$1:$R$1239,17,FALSE)=0,"",VLOOKUP('Xlookup set'!$S958,'Xlookup set'!$A$1:$R$1239,17,FALSE)),"")</f>
        <v/>
      </c>
      <c r="Q919" t="str">
        <f>IFERROR(IF(VLOOKUP('Xlookup set'!$S958,'Xlookup set'!$A$1:$R$1239,18,FALSE)=0,"",VLOOKUP('Xlookup set'!$S958,'Xlookup set'!$A$1:$R$1239,18,FALSE)),"")</f>
        <v/>
      </c>
    </row>
    <row r="920" spans="1:17">
      <c r="A920" t="str">
        <f>IFERROR(VLOOKUP('Xlookup set'!$S920,'Xlookup set'!$A$1:$R$1239,2,FALSE),"")</f>
        <v/>
      </c>
      <c r="B920" t="str">
        <f>IF(I920&lt;&gt;"",ドッグキャリー!$I$2,"")</f>
        <v/>
      </c>
      <c r="C920" t="str">
        <f t="shared" si="30"/>
        <v/>
      </c>
      <c r="D920" t="str">
        <f t="shared" si="31"/>
        <v/>
      </c>
      <c r="H920" s="74" t="str">
        <f>IFERROR(IF(VLOOKUP('Xlookup set'!$S920,'Xlookup set'!$A$1:$R$1239,9,FALSE)=0,"",VLOOKUP('Xlookup set'!$S920,'Xlookup set'!$A$1:$R$1239,9,FALSE)),"")</f>
        <v/>
      </c>
      <c r="I920" t="str">
        <f>IFERROR(IF(VLOOKUP('Xlookup set'!$S920,'Xlookup set'!$A$1:$R$1239,10,FALSE)=0,"",VLOOKUP('Xlookup set'!$S920,'Xlookup set'!$A$1:$R$1239,10,FALSE)),"")</f>
        <v/>
      </c>
      <c r="J920" t="str">
        <f>IFERROR(IF(VLOOKUP('Xlookup set'!$S959,'Xlookup set'!$A$1:$R$1239,11,FALSE)=0,"",VLOOKUP('Xlookup set'!$S959,'Xlookup set'!$A$1:$R$1239,11,FALSE)),"")</f>
        <v/>
      </c>
      <c r="K920" t="str">
        <f>IFERROR(IF(VLOOKUP('Xlookup set'!$S959,'Xlookup set'!$A$1:$R$1239,12,FALSE)=0,"",VLOOKUP('Xlookup set'!$S959,'Xlookup set'!$A$1:$R$1239,12,FALSE)),"")</f>
        <v/>
      </c>
      <c r="L920" t="str">
        <f>IFERROR(IF(VLOOKUP('Xlookup set'!$S959,'Xlookup set'!$A$1:$R$1239,13,FALSE)=0,"",VLOOKUP('Xlookup set'!$S959,'Xlookup set'!$A$1:$R$1239,13,FALSE)),"")</f>
        <v/>
      </c>
      <c r="M920" t="str">
        <f>IFERROR(IF(VLOOKUP('Xlookup set'!$S959,'Xlookup set'!$A$1:$R$1239,14,FALSE)=0,"",VLOOKUP('Xlookup set'!$S959,'Xlookup set'!$A$1:$R$1239,14,FALSE)),"")</f>
        <v/>
      </c>
      <c r="N920" t="str">
        <f>IFERROR(IF(VLOOKUP('Xlookup set'!$S959,'Xlookup set'!$A$1:$R$1239,15,FALSE)=0,"",VLOOKUP('Xlookup set'!$S959,'Xlookup set'!$A$1:$R$1239,15,FALSE)),"")</f>
        <v/>
      </c>
      <c r="O920" t="str">
        <f>IFERROR(IF(VLOOKUP('Xlookup set'!$S959,'Xlookup set'!$A$1:$R$1239,16,FALSE)=0,"",VLOOKUP('Xlookup set'!$S959,'Xlookup set'!$A$1:$R$1239,16,FALSE)),"")</f>
        <v/>
      </c>
      <c r="P920" t="str">
        <f t="array" aca="1" ref="P920" ca="1">IFERROR(Y2IF(VLOOKUP('Xlookup set'!$S959,'Xlookup set'!$A$1:$R$1239,17,FALSE)=0,"",VLOOKUP('Xlookup set'!$S959,'Xlookup set'!$A$1:$R$1239,17,FALSE)),"")</f>
        <v/>
      </c>
      <c r="Q920" t="str">
        <f>IFERROR(IF(VLOOKUP('Xlookup set'!$S959,'Xlookup set'!$A$1:$R$1239,18,FALSE)=0,"",VLOOKUP('Xlookup set'!$S959,'Xlookup set'!$A$1:$R$1239,18,FALSE)),"")</f>
        <v/>
      </c>
    </row>
    <row r="921" spans="1:17">
      <c r="A921" t="str">
        <f>IFERROR(VLOOKUP('Xlookup set'!$S921,'Xlookup set'!$A$1:$R$1239,2,FALSE),"")</f>
        <v/>
      </c>
      <c r="B921" t="str">
        <f>IF(I921&lt;&gt;"",ドッグキャリー!$I$2,"")</f>
        <v/>
      </c>
      <c r="C921" t="str">
        <f t="shared" si="30"/>
        <v/>
      </c>
      <c r="D921" t="str">
        <f t="shared" si="31"/>
        <v/>
      </c>
      <c r="H921" s="74" t="str">
        <f>IFERROR(IF(VLOOKUP('Xlookup set'!$S921,'Xlookup set'!$A$1:$R$1239,9,FALSE)=0,"",VLOOKUP('Xlookup set'!$S921,'Xlookup set'!$A$1:$R$1239,9,FALSE)),"")</f>
        <v/>
      </c>
      <c r="I921" t="str">
        <f>IFERROR(IF(VLOOKUP('Xlookup set'!$S921,'Xlookup set'!$A$1:$R$1239,10,FALSE)=0,"",VLOOKUP('Xlookup set'!$S921,'Xlookup set'!$A$1:$R$1239,10,FALSE)),"")</f>
        <v/>
      </c>
      <c r="J921" t="str">
        <f>IFERROR(IF(VLOOKUP('Xlookup set'!$S960,'Xlookup set'!$A$1:$R$1239,11,FALSE)=0,"",VLOOKUP('Xlookup set'!$S960,'Xlookup set'!$A$1:$R$1239,11,FALSE)),"")</f>
        <v/>
      </c>
      <c r="K921" t="str">
        <f>IFERROR(IF(VLOOKUP('Xlookup set'!$S960,'Xlookup set'!$A$1:$R$1239,12,FALSE)=0,"",VLOOKUP('Xlookup set'!$S960,'Xlookup set'!$A$1:$R$1239,12,FALSE)),"")</f>
        <v/>
      </c>
      <c r="L921" t="str">
        <f>IFERROR(IF(VLOOKUP('Xlookup set'!$S960,'Xlookup set'!$A$1:$R$1239,13,FALSE)=0,"",VLOOKUP('Xlookup set'!$S960,'Xlookup set'!$A$1:$R$1239,13,FALSE)),"")</f>
        <v/>
      </c>
      <c r="M921" t="str">
        <f>IFERROR(IF(VLOOKUP('Xlookup set'!$S960,'Xlookup set'!$A$1:$R$1239,14,FALSE)=0,"",VLOOKUP('Xlookup set'!$S960,'Xlookup set'!$A$1:$R$1239,14,FALSE)),"")</f>
        <v/>
      </c>
      <c r="N921" t="str">
        <f>IFERROR(IF(VLOOKUP('Xlookup set'!$S960,'Xlookup set'!$A$1:$R$1239,15,FALSE)=0,"",VLOOKUP('Xlookup set'!$S960,'Xlookup set'!$A$1:$R$1239,15,FALSE)),"")</f>
        <v/>
      </c>
      <c r="O921" t="str">
        <f>IFERROR(IF(VLOOKUP('Xlookup set'!$S960,'Xlookup set'!$A$1:$R$1239,16,FALSE)=0,"",VLOOKUP('Xlookup set'!$S960,'Xlookup set'!$A$1:$R$1239,16,FALSE)),"")</f>
        <v/>
      </c>
      <c r="P921" t="str">
        <f t="array" aca="1" ref="P921" ca="1">IFERROR(Y2IF(VLOOKUP('Xlookup set'!$S960,'Xlookup set'!$A$1:$R$1239,17,FALSE)=0,"",VLOOKUP('Xlookup set'!$S960,'Xlookup set'!$A$1:$R$1239,17,FALSE)),"")</f>
        <v/>
      </c>
      <c r="Q921" t="str">
        <f>IFERROR(IF(VLOOKUP('Xlookup set'!$S960,'Xlookup set'!$A$1:$R$1239,18,FALSE)=0,"",VLOOKUP('Xlookup set'!$S960,'Xlookup set'!$A$1:$R$1239,18,FALSE)),"")</f>
        <v/>
      </c>
    </row>
    <row r="922" spans="1:17">
      <c r="A922" t="str">
        <f>IFERROR(VLOOKUP('Xlookup set'!$S922,'Xlookup set'!$A$1:$R$1239,2,FALSE),"")</f>
        <v/>
      </c>
      <c r="B922" t="str">
        <f>IF(I922&lt;&gt;"",ドッグキャリー!$I$2,"")</f>
        <v/>
      </c>
      <c r="C922" t="str">
        <f t="shared" si="30"/>
        <v/>
      </c>
      <c r="D922" t="str">
        <f t="shared" si="31"/>
        <v/>
      </c>
      <c r="H922" s="74" t="str">
        <f>IFERROR(IF(VLOOKUP('Xlookup set'!$S922,'Xlookup set'!$A$1:$R$1239,9,FALSE)=0,"",VLOOKUP('Xlookup set'!$S922,'Xlookup set'!$A$1:$R$1239,9,FALSE)),"")</f>
        <v/>
      </c>
      <c r="I922" t="str">
        <f>IFERROR(IF(VLOOKUP('Xlookup set'!$S922,'Xlookup set'!$A$1:$R$1239,10,FALSE)=0,"",VLOOKUP('Xlookup set'!$S922,'Xlookup set'!$A$1:$R$1239,10,FALSE)),"")</f>
        <v/>
      </c>
      <c r="J922" t="str">
        <f>IFERROR(IF(VLOOKUP('Xlookup set'!$S961,'Xlookup set'!$A$1:$R$1239,11,FALSE)=0,"",VLOOKUP('Xlookup set'!$S961,'Xlookup set'!$A$1:$R$1239,11,FALSE)),"")</f>
        <v/>
      </c>
      <c r="K922" t="str">
        <f>IFERROR(IF(VLOOKUP('Xlookup set'!$S961,'Xlookup set'!$A$1:$R$1239,12,FALSE)=0,"",VLOOKUP('Xlookup set'!$S961,'Xlookup set'!$A$1:$R$1239,12,FALSE)),"")</f>
        <v/>
      </c>
      <c r="L922" t="str">
        <f>IFERROR(IF(VLOOKUP('Xlookup set'!$S961,'Xlookup set'!$A$1:$R$1239,13,FALSE)=0,"",VLOOKUP('Xlookup set'!$S961,'Xlookup set'!$A$1:$R$1239,13,FALSE)),"")</f>
        <v/>
      </c>
      <c r="M922" t="str">
        <f>IFERROR(IF(VLOOKUP('Xlookup set'!$S961,'Xlookup set'!$A$1:$R$1239,14,FALSE)=0,"",VLOOKUP('Xlookup set'!$S961,'Xlookup set'!$A$1:$R$1239,14,FALSE)),"")</f>
        <v/>
      </c>
      <c r="N922" t="str">
        <f>IFERROR(IF(VLOOKUP('Xlookup set'!$S961,'Xlookup set'!$A$1:$R$1239,15,FALSE)=0,"",VLOOKUP('Xlookup set'!$S961,'Xlookup set'!$A$1:$R$1239,15,FALSE)),"")</f>
        <v/>
      </c>
      <c r="O922" t="str">
        <f>IFERROR(IF(VLOOKUP('Xlookup set'!$S961,'Xlookup set'!$A$1:$R$1239,16,FALSE)=0,"",VLOOKUP('Xlookup set'!$S961,'Xlookup set'!$A$1:$R$1239,16,FALSE)),"")</f>
        <v/>
      </c>
      <c r="P922" t="str">
        <f t="array" aca="1" ref="P922" ca="1">IFERROR(Y2IF(VLOOKUP('Xlookup set'!$S961,'Xlookup set'!$A$1:$R$1239,17,FALSE)=0,"",VLOOKUP('Xlookup set'!$S961,'Xlookup set'!$A$1:$R$1239,17,FALSE)),"")</f>
        <v/>
      </c>
      <c r="Q922" t="str">
        <f>IFERROR(IF(VLOOKUP('Xlookup set'!$S961,'Xlookup set'!$A$1:$R$1239,18,FALSE)=0,"",VLOOKUP('Xlookup set'!$S961,'Xlookup set'!$A$1:$R$1239,18,FALSE)),"")</f>
        <v/>
      </c>
    </row>
    <row r="923" spans="1:17">
      <c r="A923" t="str">
        <f>IFERROR(VLOOKUP('Xlookup set'!$S923,'Xlookup set'!$A$1:$R$1239,2,FALSE),"")</f>
        <v/>
      </c>
      <c r="B923" t="str">
        <f>IF(I923&lt;&gt;"",ドッグキャリー!$I$2,"")</f>
        <v/>
      </c>
      <c r="C923" t="str">
        <f t="shared" si="30"/>
        <v/>
      </c>
      <c r="D923" t="str">
        <f t="shared" si="31"/>
        <v/>
      </c>
      <c r="H923" s="74" t="str">
        <f>IFERROR(IF(VLOOKUP('Xlookup set'!$S923,'Xlookup set'!$A$1:$R$1239,9,FALSE)=0,"",VLOOKUP('Xlookup set'!$S923,'Xlookup set'!$A$1:$R$1239,9,FALSE)),"")</f>
        <v/>
      </c>
      <c r="I923" t="str">
        <f>IFERROR(IF(VLOOKUP('Xlookup set'!$S923,'Xlookup set'!$A$1:$R$1239,10,FALSE)=0,"",VLOOKUP('Xlookup set'!$S923,'Xlookup set'!$A$1:$R$1239,10,FALSE)),"")</f>
        <v/>
      </c>
      <c r="J923" t="str">
        <f>IFERROR(IF(VLOOKUP('Xlookup set'!$S962,'Xlookup set'!$A$1:$R$1239,11,FALSE)=0,"",VLOOKUP('Xlookup set'!$S962,'Xlookup set'!$A$1:$R$1239,11,FALSE)),"")</f>
        <v/>
      </c>
      <c r="K923" t="str">
        <f>IFERROR(IF(VLOOKUP('Xlookup set'!$S962,'Xlookup set'!$A$1:$R$1239,12,FALSE)=0,"",VLOOKUP('Xlookup set'!$S962,'Xlookup set'!$A$1:$R$1239,12,FALSE)),"")</f>
        <v/>
      </c>
      <c r="L923" t="str">
        <f>IFERROR(IF(VLOOKUP('Xlookup set'!$S962,'Xlookup set'!$A$1:$R$1239,13,FALSE)=0,"",VLOOKUP('Xlookup set'!$S962,'Xlookup set'!$A$1:$R$1239,13,FALSE)),"")</f>
        <v/>
      </c>
      <c r="M923" t="str">
        <f>IFERROR(IF(VLOOKUP('Xlookup set'!$S962,'Xlookup set'!$A$1:$R$1239,14,FALSE)=0,"",VLOOKUP('Xlookup set'!$S962,'Xlookup set'!$A$1:$R$1239,14,FALSE)),"")</f>
        <v/>
      </c>
      <c r="N923" t="str">
        <f>IFERROR(IF(VLOOKUP('Xlookup set'!$S962,'Xlookup set'!$A$1:$R$1239,15,FALSE)=0,"",VLOOKUP('Xlookup set'!$S962,'Xlookup set'!$A$1:$R$1239,15,FALSE)),"")</f>
        <v/>
      </c>
      <c r="O923" t="str">
        <f>IFERROR(IF(VLOOKUP('Xlookup set'!$S962,'Xlookup set'!$A$1:$R$1239,16,FALSE)=0,"",VLOOKUP('Xlookup set'!$S962,'Xlookup set'!$A$1:$R$1239,16,FALSE)),"")</f>
        <v/>
      </c>
      <c r="P923" t="str">
        <f t="array" aca="1" ref="P923" ca="1">IFERROR(Y2IF(VLOOKUP('Xlookup set'!$S962,'Xlookup set'!$A$1:$R$1239,17,FALSE)=0,"",VLOOKUP('Xlookup set'!$S962,'Xlookup set'!$A$1:$R$1239,17,FALSE)),"")</f>
        <v/>
      </c>
      <c r="Q923" t="str">
        <f>IFERROR(IF(VLOOKUP('Xlookup set'!$S962,'Xlookup set'!$A$1:$R$1239,18,FALSE)=0,"",VLOOKUP('Xlookup set'!$S962,'Xlookup set'!$A$1:$R$1239,18,FALSE)),"")</f>
        <v/>
      </c>
    </row>
    <row r="924" spans="1:17">
      <c r="A924" t="str">
        <f>IFERROR(VLOOKUP('Xlookup set'!$S924,'Xlookup set'!$A$1:$R$1239,2,FALSE),"")</f>
        <v/>
      </c>
      <c r="B924" t="str">
        <f>IF(I924&lt;&gt;"",ドッグキャリー!$I$2,"")</f>
        <v/>
      </c>
      <c r="C924" t="str">
        <f t="shared" si="30"/>
        <v/>
      </c>
      <c r="D924" t="str">
        <f t="shared" si="31"/>
        <v/>
      </c>
      <c r="H924" s="74" t="str">
        <f>IFERROR(IF(VLOOKUP('Xlookup set'!$S924,'Xlookup set'!$A$1:$R$1239,9,FALSE)=0,"",VLOOKUP('Xlookup set'!$S924,'Xlookup set'!$A$1:$R$1239,9,FALSE)),"")</f>
        <v/>
      </c>
      <c r="I924" t="str">
        <f>IFERROR(IF(VLOOKUP('Xlookup set'!$S924,'Xlookup set'!$A$1:$R$1239,10,FALSE)=0,"",VLOOKUP('Xlookup set'!$S924,'Xlookup set'!$A$1:$R$1239,10,FALSE)),"")</f>
        <v/>
      </c>
      <c r="J924" t="str">
        <f>IFERROR(IF(VLOOKUP('Xlookup set'!$S963,'Xlookup set'!$A$1:$R$1239,11,FALSE)=0,"",VLOOKUP('Xlookup set'!$S963,'Xlookup set'!$A$1:$R$1239,11,FALSE)),"")</f>
        <v/>
      </c>
      <c r="K924" t="str">
        <f>IFERROR(IF(VLOOKUP('Xlookup set'!$S963,'Xlookup set'!$A$1:$R$1239,12,FALSE)=0,"",VLOOKUP('Xlookup set'!$S963,'Xlookup set'!$A$1:$R$1239,12,FALSE)),"")</f>
        <v/>
      </c>
      <c r="L924" t="str">
        <f>IFERROR(IF(VLOOKUP('Xlookup set'!$S963,'Xlookup set'!$A$1:$R$1239,13,FALSE)=0,"",VLOOKUP('Xlookup set'!$S963,'Xlookup set'!$A$1:$R$1239,13,FALSE)),"")</f>
        <v/>
      </c>
      <c r="M924" t="str">
        <f>IFERROR(IF(VLOOKUP('Xlookup set'!$S963,'Xlookup set'!$A$1:$R$1239,14,FALSE)=0,"",VLOOKUP('Xlookup set'!$S963,'Xlookup set'!$A$1:$R$1239,14,FALSE)),"")</f>
        <v/>
      </c>
      <c r="N924" t="str">
        <f>IFERROR(IF(VLOOKUP('Xlookup set'!$S963,'Xlookup set'!$A$1:$R$1239,15,FALSE)=0,"",VLOOKUP('Xlookup set'!$S963,'Xlookup set'!$A$1:$R$1239,15,FALSE)),"")</f>
        <v/>
      </c>
      <c r="O924" t="str">
        <f>IFERROR(IF(VLOOKUP('Xlookup set'!$S963,'Xlookup set'!$A$1:$R$1239,16,FALSE)=0,"",VLOOKUP('Xlookup set'!$S963,'Xlookup set'!$A$1:$R$1239,16,FALSE)),"")</f>
        <v/>
      </c>
      <c r="P924" t="str">
        <f t="array" aca="1" ref="P924" ca="1">IFERROR(Y2IF(VLOOKUP('Xlookup set'!$S963,'Xlookup set'!$A$1:$R$1239,17,FALSE)=0,"",VLOOKUP('Xlookup set'!$S963,'Xlookup set'!$A$1:$R$1239,17,FALSE)),"")</f>
        <v/>
      </c>
      <c r="Q924" t="str">
        <f>IFERROR(IF(VLOOKUP('Xlookup set'!$S963,'Xlookup set'!$A$1:$R$1239,18,FALSE)=0,"",VLOOKUP('Xlookup set'!$S963,'Xlookup set'!$A$1:$R$1239,18,FALSE)),"")</f>
        <v/>
      </c>
    </row>
    <row r="925" spans="1:17">
      <c r="A925" t="str">
        <f>IFERROR(VLOOKUP('Xlookup set'!$S925,'Xlookup set'!$A$1:$R$1239,2,FALSE),"")</f>
        <v/>
      </c>
      <c r="B925" t="str">
        <f>IF(I925&lt;&gt;"",ドッグキャリー!$I$2,"")</f>
        <v/>
      </c>
      <c r="C925" t="str">
        <f t="shared" si="30"/>
        <v/>
      </c>
      <c r="D925" t="str">
        <f t="shared" si="31"/>
        <v/>
      </c>
      <c r="H925" s="74" t="str">
        <f>IFERROR(IF(VLOOKUP('Xlookup set'!$S925,'Xlookup set'!$A$1:$R$1239,9,FALSE)=0,"",VLOOKUP('Xlookup set'!$S925,'Xlookup set'!$A$1:$R$1239,9,FALSE)),"")</f>
        <v/>
      </c>
      <c r="I925" t="str">
        <f>IFERROR(IF(VLOOKUP('Xlookup set'!$S925,'Xlookup set'!$A$1:$R$1239,10,FALSE)=0,"",VLOOKUP('Xlookup set'!$S925,'Xlookup set'!$A$1:$R$1239,10,FALSE)),"")</f>
        <v/>
      </c>
      <c r="J925" t="str">
        <f>IFERROR(IF(VLOOKUP('Xlookup set'!$S964,'Xlookup set'!$A$1:$R$1239,11,FALSE)=0,"",VLOOKUP('Xlookup set'!$S964,'Xlookup set'!$A$1:$R$1239,11,FALSE)),"")</f>
        <v/>
      </c>
      <c r="K925" t="str">
        <f>IFERROR(IF(VLOOKUP('Xlookup set'!$S964,'Xlookup set'!$A$1:$R$1239,12,FALSE)=0,"",VLOOKUP('Xlookup set'!$S964,'Xlookup set'!$A$1:$R$1239,12,FALSE)),"")</f>
        <v/>
      </c>
      <c r="L925" t="str">
        <f>IFERROR(IF(VLOOKUP('Xlookup set'!$S964,'Xlookup set'!$A$1:$R$1239,13,FALSE)=0,"",VLOOKUP('Xlookup set'!$S964,'Xlookup set'!$A$1:$R$1239,13,FALSE)),"")</f>
        <v/>
      </c>
      <c r="M925" t="str">
        <f>IFERROR(IF(VLOOKUP('Xlookup set'!$S964,'Xlookup set'!$A$1:$R$1239,14,FALSE)=0,"",VLOOKUP('Xlookup set'!$S964,'Xlookup set'!$A$1:$R$1239,14,FALSE)),"")</f>
        <v/>
      </c>
      <c r="N925" t="str">
        <f>IFERROR(IF(VLOOKUP('Xlookup set'!$S964,'Xlookup set'!$A$1:$R$1239,15,FALSE)=0,"",VLOOKUP('Xlookup set'!$S964,'Xlookup set'!$A$1:$R$1239,15,FALSE)),"")</f>
        <v/>
      </c>
      <c r="O925" t="str">
        <f>IFERROR(IF(VLOOKUP('Xlookup set'!$S964,'Xlookup set'!$A$1:$R$1239,16,FALSE)=0,"",VLOOKUP('Xlookup set'!$S964,'Xlookup set'!$A$1:$R$1239,16,FALSE)),"")</f>
        <v/>
      </c>
      <c r="P925" t="str">
        <f t="array" aca="1" ref="P925" ca="1">IFERROR(Y2IF(VLOOKUP('Xlookup set'!$S964,'Xlookup set'!$A$1:$R$1239,17,FALSE)=0,"",VLOOKUP('Xlookup set'!$S964,'Xlookup set'!$A$1:$R$1239,17,FALSE)),"")</f>
        <v/>
      </c>
      <c r="Q925" t="str">
        <f>IFERROR(IF(VLOOKUP('Xlookup set'!$S964,'Xlookup set'!$A$1:$R$1239,18,FALSE)=0,"",VLOOKUP('Xlookup set'!$S964,'Xlookup set'!$A$1:$R$1239,18,FALSE)),"")</f>
        <v/>
      </c>
    </row>
    <row r="926" spans="1:17">
      <c r="A926" t="str">
        <f>IFERROR(VLOOKUP('Xlookup set'!$S926,'Xlookup set'!$A$1:$R$1239,2,FALSE),"")</f>
        <v/>
      </c>
      <c r="B926" t="str">
        <f>IF(I926&lt;&gt;"",ドッグキャリー!$I$2,"")</f>
        <v/>
      </c>
      <c r="C926" t="str">
        <f t="shared" si="30"/>
        <v/>
      </c>
      <c r="D926" t="str">
        <f t="shared" si="31"/>
        <v/>
      </c>
      <c r="H926" s="74" t="str">
        <f>IFERROR(IF(VLOOKUP('Xlookup set'!$S926,'Xlookup set'!$A$1:$R$1239,9,FALSE)=0,"",VLOOKUP('Xlookup set'!$S926,'Xlookup set'!$A$1:$R$1239,9,FALSE)),"")</f>
        <v/>
      </c>
      <c r="I926" t="str">
        <f>IFERROR(IF(VLOOKUP('Xlookup set'!$S926,'Xlookup set'!$A$1:$R$1239,10,FALSE)=0,"",VLOOKUP('Xlookup set'!$S926,'Xlookup set'!$A$1:$R$1239,10,FALSE)),"")</f>
        <v/>
      </c>
      <c r="J926" t="str">
        <f>IFERROR(IF(VLOOKUP('Xlookup set'!$S965,'Xlookup set'!$A$1:$R$1239,11,FALSE)=0,"",VLOOKUP('Xlookup set'!$S965,'Xlookup set'!$A$1:$R$1239,11,FALSE)),"")</f>
        <v/>
      </c>
      <c r="K926" t="str">
        <f>IFERROR(IF(VLOOKUP('Xlookup set'!$S965,'Xlookup set'!$A$1:$R$1239,12,FALSE)=0,"",VLOOKUP('Xlookup set'!$S965,'Xlookup set'!$A$1:$R$1239,12,FALSE)),"")</f>
        <v/>
      </c>
      <c r="L926" t="str">
        <f>IFERROR(IF(VLOOKUP('Xlookup set'!$S965,'Xlookup set'!$A$1:$R$1239,13,FALSE)=0,"",VLOOKUP('Xlookup set'!$S965,'Xlookup set'!$A$1:$R$1239,13,FALSE)),"")</f>
        <v/>
      </c>
      <c r="M926" t="str">
        <f>IFERROR(IF(VLOOKUP('Xlookup set'!$S965,'Xlookup set'!$A$1:$R$1239,14,FALSE)=0,"",VLOOKUP('Xlookup set'!$S965,'Xlookup set'!$A$1:$R$1239,14,FALSE)),"")</f>
        <v/>
      </c>
      <c r="N926" t="str">
        <f>IFERROR(IF(VLOOKUP('Xlookup set'!$S965,'Xlookup set'!$A$1:$R$1239,15,FALSE)=0,"",VLOOKUP('Xlookup set'!$S965,'Xlookup set'!$A$1:$R$1239,15,FALSE)),"")</f>
        <v/>
      </c>
      <c r="O926" t="str">
        <f>IFERROR(IF(VLOOKUP('Xlookup set'!$S965,'Xlookup set'!$A$1:$R$1239,16,FALSE)=0,"",VLOOKUP('Xlookup set'!$S965,'Xlookup set'!$A$1:$R$1239,16,FALSE)),"")</f>
        <v/>
      </c>
      <c r="P926" t="str">
        <f t="array" aca="1" ref="P926" ca="1">IFERROR(Y2IF(VLOOKUP('Xlookup set'!$S965,'Xlookup set'!$A$1:$R$1239,17,FALSE)=0,"",VLOOKUP('Xlookup set'!$S965,'Xlookup set'!$A$1:$R$1239,17,FALSE)),"")</f>
        <v/>
      </c>
      <c r="Q926" t="str">
        <f>IFERROR(IF(VLOOKUP('Xlookup set'!$S965,'Xlookup set'!$A$1:$R$1239,18,FALSE)=0,"",VLOOKUP('Xlookup set'!$S965,'Xlookup set'!$A$1:$R$1239,18,FALSE)),"")</f>
        <v/>
      </c>
    </row>
    <row r="927" spans="1:17">
      <c r="A927" t="str">
        <f>IFERROR(VLOOKUP('Xlookup set'!$S927,'Xlookup set'!$A$1:$R$1239,2,FALSE),"")</f>
        <v/>
      </c>
      <c r="B927" t="str">
        <f>IF(I927&lt;&gt;"",ドッグキャリー!$I$2,"")</f>
        <v/>
      </c>
      <c r="C927" t="str">
        <f t="shared" si="30"/>
        <v/>
      </c>
      <c r="D927" t="str">
        <f t="shared" si="31"/>
        <v/>
      </c>
      <c r="H927" s="74" t="str">
        <f>IFERROR(IF(VLOOKUP('Xlookup set'!$S927,'Xlookup set'!$A$1:$R$1239,9,FALSE)=0,"",VLOOKUP('Xlookup set'!$S927,'Xlookup set'!$A$1:$R$1239,9,FALSE)),"")</f>
        <v/>
      </c>
      <c r="I927" t="str">
        <f>IFERROR(IF(VLOOKUP('Xlookup set'!$S927,'Xlookup set'!$A$1:$R$1239,10,FALSE)=0,"",VLOOKUP('Xlookup set'!$S927,'Xlookup set'!$A$1:$R$1239,10,FALSE)),"")</f>
        <v/>
      </c>
      <c r="J927" t="str">
        <f>IFERROR(IF(VLOOKUP('Xlookup set'!$S966,'Xlookup set'!$A$1:$R$1239,11,FALSE)=0,"",VLOOKUP('Xlookup set'!$S966,'Xlookup set'!$A$1:$R$1239,11,FALSE)),"")</f>
        <v/>
      </c>
      <c r="K927" t="str">
        <f>IFERROR(IF(VLOOKUP('Xlookup set'!$S966,'Xlookup set'!$A$1:$R$1239,12,FALSE)=0,"",VLOOKUP('Xlookup set'!$S966,'Xlookup set'!$A$1:$R$1239,12,FALSE)),"")</f>
        <v/>
      </c>
      <c r="L927" t="str">
        <f>IFERROR(IF(VLOOKUP('Xlookup set'!$S966,'Xlookup set'!$A$1:$R$1239,13,FALSE)=0,"",VLOOKUP('Xlookup set'!$S966,'Xlookup set'!$A$1:$R$1239,13,FALSE)),"")</f>
        <v/>
      </c>
      <c r="M927" t="str">
        <f>IFERROR(IF(VLOOKUP('Xlookup set'!$S966,'Xlookup set'!$A$1:$R$1239,14,FALSE)=0,"",VLOOKUP('Xlookup set'!$S966,'Xlookup set'!$A$1:$R$1239,14,FALSE)),"")</f>
        <v/>
      </c>
      <c r="N927" t="str">
        <f>IFERROR(IF(VLOOKUP('Xlookup set'!$S966,'Xlookup set'!$A$1:$R$1239,15,FALSE)=0,"",VLOOKUP('Xlookup set'!$S966,'Xlookup set'!$A$1:$R$1239,15,FALSE)),"")</f>
        <v/>
      </c>
      <c r="O927" t="str">
        <f>IFERROR(IF(VLOOKUP('Xlookup set'!$S966,'Xlookup set'!$A$1:$R$1239,16,FALSE)=0,"",VLOOKUP('Xlookup set'!$S966,'Xlookup set'!$A$1:$R$1239,16,FALSE)),"")</f>
        <v/>
      </c>
      <c r="P927" t="str">
        <f t="array" aca="1" ref="P927" ca="1">IFERROR(Y2IF(VLOOKUP('Xlookup set'!$S966,'Xlookup set'!$A$1:$R$1239,17,FALSE)=0,"",VLOOKUP('Xlookup set'!$S966,'Xlookup set'!$A$1:$R$1239,17,FALSE)),"")</f>
        <v/>
      </c>
      <c r="Q927" t="str">
        <f>IFERROR(IF(VLOOKUP('Xlookup set'!$S966,'Xlookup set'!$A$1:$R$1239,18,FALSE)=0,"",VLOOKUP('Xlookup set'!$S966,'Xlookup set'!$A$1:$R$1239,18,FALSE)),"")</f>
        <v/>
      </c>
    </row>
    <row r="928" spans="1:17">
      <c r="A928" t="str">
        <f>IFERROR(VLOOKUP('Xlookup set'!$S928,'Xlookup set'!$A$1:$R$1239,2,FALSE),"")</f>
        <v/>
      </c>
      <c r="B928" t="str">
        <f>IF(I928&lt;&gt;"",ドッグキャリー!$I$2,"")</f>
        <v/>
      </c>
      <c r="C928" t="str">
        <f t="shared" si="30"/>
        <v/>
      </c>
      <c r="D928" t="str">
        <f t="shared" si="31"/>
        <v/>
      </c>
      <c r="H928" s="74" t="str">
        <f>IFERROR(IF(VLOOKUP('Xlookup set'!$S928,'Xlookup set'!$A$1:$R$1239,9,FALSE)=0,"",VLOOKUP('Xlookup set'!$S928,'Xlookup set'!$A$1:$R$1239,9,FALSE)),"")</f>
        <v/>
      </c>
      <c r="I928" t="str">
        <f>IFERROR(IF(VLOOKUP('Xlookup set'!$S928,'Xlookup set'!$A$1:$R$1239,10,FALSE)=0,"",VLOOKUP('Xlookup set'!$S928,'Xlookup set'!$A$1:$R$1239,10,FALSE)),"")</f>
        <v/>
      </c>
      <c r="J928" t="str">
        <f>IFERROR(IF(VLOOKUP('Xlookup set'!$S967,'Xlookup set'!$A$1:$R$1239,11,FALSE)=0,"",VLOOKUP('Xlookup set'!$S967,'Xlookup set'!$A$1:$R$1239,11,FALSE)),"")</f>
        <v/>
      </c>
      <c r="K928" t="str">
        <f>IFERROR(IF(VLOOKUP('Xlookup set'!$S967,'Xlookup set'!$A$1:$R$1239,12,FALSE)=0,"",VLOOKUP('Xlookup set'!$S967,'Xlookup set'!$A$1:$R$1239,12,FALSE)),"")</f>
        <v/>
      </c>
      <c r="L928" t="str">
        <f>IFERROR(IF(VLOOKUP('Xlookup set'!$S967,'Xlookup set'!$A$1:$R$1239,13,FALSE)=0,"",VLOOKUP('Xlookup set'!$S967,'Xlookup set'!$A$1:$R$1239,13,FALSE)),"")</f>
        <v/>
      </c>
      <c r="M928" t="str">
        <f>IFERROR(IF(VLOOKUP('Xlookup set'!$S967,'Xlookup set'!$A$1:$R$1239,14,FALSE)=0,"",VLOOKUP('Xlookup set'!$S967,'Xlookup set'!$A$1:$R$1239,14,FALSE)),"")</f>
        <v/>
      </c>
      <c r="N928" t="str">
        <f>IFERROR(IF(VLOOKUP('Xlookup set'!$S967,'Xlookup set'!$A$1:$R$1239,15,FALSE)=0,"",VLOOKUP('Xlookup set'!$S967,'Xlookup set'!$A$1:$R$1239,15,FALSE)),"")</f>
        <v/>
      </c>
      <c r="O928" t="str">
        <f>IFERROR(IF(VLOOKUP('Xlookup set'!$S967,'Xlookup set'!$A$1:$R$1239,16,FALSE)=0,"",VLOOKUP('Xlookup set'!$S967,'Xlookup set'!$A$1:$R$1239,16,FALSE)),"")</f>
        <v/>
      </c>
      <c r="P928" t="str">
        <f t="array" aca="1" ref="P928" ca="1">IFERROR(Y2IF(VLOOKUP('Xlookup set'!$S967,'Xlookup set'!$A$1:$R$1239,17,FALSE)=0,"",VLOOKUP('Xlookup set'!$S967,'Xlookup set'!$A$1:$R$1239,17,FALSE)),"")</f>
        <v/>
      </c>
      <c r="Q928" t="str">
        <f>IFERROR(IF(VLOOKUP('Xlookup set'!$S967,'Xlookup set'!$A$1:$R$1239,18,FALSE)=0,"",VLOOKUP('Xlookup set'!$S967,'Xlookup set'!$A$1:$R$1239,18,FALSE)),"")</f>
        <v/>
      </c>
    </row>
    <row r="929" spans="1:17">
      <c r="A929" t="str">
        <f>IFERROR(VLOOKUP('Xlookup set'!$S929,'Xlookup set'!$A$1:$R$1239,2,FALSE),"")</f>
        <v/>
      </c>
      <c r="B929" t="str">
        <f>IF(I929&lt;&gt;"",ドッグキャリー!$I$2,"")</f>
        <v/>
      </c>
      <c r="C929" t="str">
        <f t="shared" si="30"/>
        <v/>
      </c>
      <c r="D929" t="str">
        <f t="shared" si="31"/>
        <v/>
      </c>
      <c r="H929" s="74" t="str">
        <f>IFERROR(IF(VLOOKUP('Xlookup set'!$S929,'Xlookup set'!$A$1:$R$1239,9,FALSE)=0,"",VLOOKUP('Xlookup set'!$S929,'Xlookup set'!$A$1:$R$1239,9,FALSE)),"")</f>
        <v/>
      </c>
      <c r="I929" t="str">
        <f>IFERROR(IF(VLOOKUP('Xlookup set'!$S929,'Xlookup set'!$A$1:$R$1239,10,FALSE)=0,"",VLOOKUP('Xlookup set'!$S929,'Xlookup set'!$A$1:$R$1239,10,FALSE)),"")</f>
        <v/>
      </c>
      <c r="J929" t="str">
        <f>IFERROR(IF(VLOOKUP('Xlookup set'!$S968,'Xlookup set'!$A$1:$R$1239,11,FALSE)=0,"",VLOOKUP('Xlookup set'!$S968,'Xlookup set'!$A$1:$R$1239,11,FALSE)),"")</f>
        <v/>
      </c>
      <c r="K929" t="str">
        <f>IFERROR(IF(VLOOKUP('Xlookup set'!$S968,'Xlookup set'!$A$1:$R$1239,12,FALSE)=0,"",VLOOKUP('Xlookup set'!$S968,'Xlookup set'!$A$1:$R$1239,12,FALSE)),"")</f>
        <v/>
      </c>
      <c r="L929" t="str">
        <f>IFERROR(IF(VLOOKUP('Xlookup set'!$S968,'Xlookup set'!$A$1:$R$1239,13,FALSE)=0,"",VLOOKUP('Xlookup set'!$S968,'Xlookup set'!$A$1:$R$1239,13,FALSE)),"")</f>
        <v/>
      </c>
      <c r="M929" t="str">
        <f>IFERROR(IF(VLOOKUP('Xlookup set'!$S968,'Xlookup set'!$A$1:$R$1239,14,FALSE)=0,"",VLOOKUP('Xlookup set'!$S968,'Xlookup set'!$A$1:$R$1239,14,FALSE)),"")</f>
        <v/>
      </c>
      <c r="N929" t="str">
        <f>IFERROR(IF(VLOOKUP('Xlookup set'!$S968,'Xlookup set'!$A$1:$R$1239,15,FALSE)=0,"",VLOOKUP('Xlookup set'!$S968,'Xlookup set'!$A$1:$R$1239,15,FALSE)),"")</f>
        <v/>
      </c>
      <c r="O929" t="str">
        <f>IFERROR(IF(VLOOKUP('Xlookup set'!$S968,'Xlookup set'!$A$1:$R$1239,16,FALSE)=0,"",VLOOKUP('Xlookup set'!$S968,'Xlookup set'!$A$1:$R$1239,16,FALSE)),"")</f>
        <v/>
      </c>
      <c r="P929" t="str">
        <f t="array" aca="1" ref="P929" ca="1">IFERROR(Y2IF(VLOOKUP('Xlookup set'!$S968,'Xlookup set'!$A$1:$R$1239,17,FALSE)=0,"",VLOOKUP('Xlookup set'!$S968,'Xlookup set'!$A$1:$R$1239,17,FALSE)),"")</f>
        <v/>
      </c>
      <c r="Q929" t="str">
        <f>IFERROR(IF(VLOOKUP('Xlookup set'!$S968,'Xlookup set'!$A$1:$R$1239,18,FALSE)=0,"",VLOOKUP('Xlookup set'!$S968,'Xlookup set'!$A$1:$R$1239,18,FALSE)),"")</f>
        <v/>
      </c>
    </row>
    <row r="930" spans="1:17">
      <c r="A930" t="str">
        <f>IFERROR(VLOOKUP('Xlookup set'!$S930,'Xlookup set'!$A$1:$R$1239,2,FALSE),"")</f>
        <v/>
      </c>
      <c r="B930" t="str">
        <f>IF(I930&lt;&gt;"",ドッグキャリー!$I$2,"")</f>
        <v/>
      </c>
      <c r="C930" t="str">
        <f t="shared" si="30"/>
        <v/>
      </c>
      <c r="D930" t="str">
        <f t="shared" si="31"/>
        <v/>
      </c>
      <c r="H930" s="74" t="str">
        <f>IFERROR(IF(VLOOKUP('Xlookup set'!$S930,'Xlookup set'!$A$1:$R$1239,9,FALSE)=0,"",VLOOKUP('Xlookup set'!$S930,'Xlookup set'!$A$1:$R$1239,9,FALSE)),"")</f>
        <v/>
      </c>
      <c r="I930" t="str">
        <f>IFERROR(IF(VLOOKUP('Xlookup set'!$S930,'Xlookup set'!$A$1:$R$1239,10,FALSE)=0,"",VLOOKUP('Xlookup set'!$S930,'Xlookup set'!$A$1:$R$1239,10,FALSE)),"")</f>
        <v/>
      </c>
      <c r="J930" t="str">
        <f>IFERROR(IF(VLOOKUP('Xlookup set'!$S969,'Xlookup set'!$A$1:$R$1239,11,FALSE)=0,"",VLOOKUP('Xlookup set'!$S969,'Xlookup set'!$A$1:$R$1239,11,FALSE)),"")</f>
        <v/>
      </c>
      <c r="K930" t="str">
        <f>IFERROR(IF(VLOOKUP('Xlookup set'!$S969,'Xlookup set'!$A$1:$R$1239,12,FALSE)=0,"",VLOOKUP('Xlookup set'!$S969,'Xlookup set'!$A$1:$R$1239,12,FALSE)),"")</f>
        <v/>
      </c>
      <c r="L930" t="str">
        <f>IFERROR(IF(VLOOKUP('Xlookup set'!$S969,'Xlookup set'!$A$1:$R$1239,13,FALSE)=0,"",VLOOKUP('Xlookup set'!$S969,'Xlookup set'!$A$1:$R$1239,13,FALSE)),"")</f>
        <v/>
      </c>
      <c r="M930" t="str">
        <f>IFERROR(IF(VLOOKUP('Xlookup set'!$S969,'Xlookup set'!$A$1:$R$1239,14,FALSE)=0,"",VLOOKUP('Xlookup set'!$S969,'Xlookup set'!$A$1:$R$1239,14,FALSE)),"")</f>
        <v/>
      </c>
      <c r="N930" t="str">
        <f>IFERROR(IF(VLOOKUP('Xlookup set'!$S969,'Xlookup set'!$A$1:$R$1239,15,FALSE)=0,"",VLOOKUP('Xlookup set'!$S969,'Xlookup set'!$A$1:$R$1239,15,FALSE)),"")</f>
        <v/>
      </c>
      <c r="O930" t="str">
        <f>IFERROR(IF(VLOOKUP('Xlookup set'!$S969,'Xlookup set'!$A$1:$R$1239,16,FALSE)=0,"",VLOOKUP('Xlookup set'!$S969,'Xlookup set'!$A$1:$R$1239,16,FALSE)),"")</f>
        <v/>
      </c>
      <c r="P930" t="str">
        <f t="array" aca="1" ref="P930" ca="1">IFERROR(Y2IF(VLOOKUP('Xlookup set'!$S969,'Xlookup set'!$A$1:$R$1239,17,FALSE)=0,"",VLOOKUP('Xlookup set'!$S969,'Xlookup set'!$A$1:$R$1239,17,FALSE)),"")</f>
        <v/>
      </c>
      <c r="Q930" t="str">
        <f>IFERROR(IF(VLOOKUP('Xlookup set'!$S969,'Xlookup set'!$A$1:$R$1239,18,FALSE)=0,"",VLOOKUP('Xlookup set'!$S969,'Xlookup set'!$A$1:$R$1239,18,FALSE)),"")</f>
        <v/>
      </c>
    </row>
    <row r="931" spans="1:17">
      <c r="A931" t="str">
        <f>IFERROR(VLOOKUP('Xlookup set'!$S931,'Xlookup set'!$A$1:$R$1239,2,FALSE),"")</f>
        <v/>
      </c>
      <c r="B931" t="str">
        <f>IF(I931&lt;&gt;"",ドッグキャリー!$I$2,"")</f>
        <v/>
      </c>
      <c r="C931" t="str">
        <f t="shared" si="30"/>
        <v/>
      </c>
      <c r="D931" t="str">
        <f t="shared" si="31"/>
        <v/>
      </c>
      <c r="H931" s="74" t="str">
        <f>IFERROR(IF(VLOOKUP('Xlookup set'!$S931,'Xlookup set'!$A$1:$R$1239,9,FALSE)=0,"",VLOOKUP('Xlookup set'!$S931,'Xlookup set'!$A$1:$R$1239,9,FALSE)),"")</f>
        <v/>
      </c>
      <c r="I931" t="str">
        <f>IFERROR(IF(VLOOKUP('Xlookup set'!$S931,'Xlookup set'!$A$1:$R$1239,10,FALSE)=0,"",VLOOKUP('Xlookup set'!$S931,'Xlookup set'!$A$1:$R$1239,10,FALSE)),"")</f>
        <v/>
      </c>
      <c r="J931" t="str">
        <f>IFERROR(IF(VLOOKUP('Xlookup set'!$S970,'Xlookup set'!$A$1:$R$1239,11,FALSE)=0,"",VLOOKUP('Xlookup set'!$S970,'Xlookup set'!$A$1:$R$1239,11,FALSE)),"")</f>
        <v/>
      </c>
      <c r="K931" t="str">
        <f>IFERROR(IF(VLOOKUP('Xlookup set'!$S970,'Xlookup set'!$A$1:$R$1239,12,FALSE)=0,"",VLOOKUP('Xlookup set'!$S970,'Xlookup set'!$A$1:$R$1239,12,FALSE)),"")</f>
        <v/>
      </c>
      <c r="L931" t="str">
        <f>IFERROR(IF(VLOOKUP('Xlookup set'!$S970,'Xlookup set'!$A$1:$R$1239,13,FALSE)=0,"",VLOOKUP('Xlookup set'!$S970,'Xlookup set'!$A$1:$R$1239,13,FALSE)),"")</f>
        <v/>
      </c>
      <c r="M931" t="str">
        <f>IFERROR(IF(VLOOKUP('Xlookup set'!$S970,'Xlookup set'!$A$1:$R$1239,14,FALSE)=0,"",VLOOKUP('Xlookup set'!$S970,'Xlookup set'!$A$1:$R$1239,14,FALSE)),"")</f>
        <v/>
      </c>
      <c r="N931" t="str">
        <f>IFERROR(IF(VLOOKUP('Xlookup set'!$S970,'Xlookup set'!$A$1:$R$1239,15,FALSE)=0,"",VLOOKUP('Xlookup set'!$S970,'Xlookup set'!$A$1:$R$1239,15,FALSE)),"")</f>
        <v/>
      </c>
      <c r="O931" t="str">
        <f>IFERROR(IF(VLOOKUP('Xlookup set'!$S970,'Xlookup set'!$A$1:$R$1239,16,FALSE)=0,"",VLOOKUP('Xlookup set'!$S970,'Xlookup set'!$A$1:$R$1239,16,FALSE)),"")</f>
        <v/>
      </c>
      <c r="P931" t="str">
        <f t="array" aca="1" ref="P931" ca="1">IFERROR(Y2IF(VLOOKUP('Xlookup set'!$S970,'Xlookup set'!$A$1:$R$1239,17,FALSE)=0,"",VLOOKUP('Xlookup set'!$S970,'Xlookup set'!$A$1:$R$1239,17,FALSE)),"")</f>
        <v/>
      </c>
      <c r="Q931" t="str">
        <f>IFERROR(IF(VLOOKUP('Xlookup set'!$S970,'Xlookup set'!$A$1:$R$1239,18,FALSE)=0,"",VLOOKUP('Xlookup set'!$S970,'Xlookup set'!$A$1:$R$1239,18,FALSE)),"")</f>
        <v/>
      </c>
    </row>
    <row r="932" spans="1:17">
      <c r="A932" t="str">
        <f>IFERROR(VLOOKUP('Xlookup set'!$S932,'Xlookup set'!$A$1:$R$1239,2,FALSE),"")</f>
        <v/>
      </c>
      <c r="B932" t="str">
        <f>IF(I932&lt;&gt;"",ドッグキャリー!$I$2,"")</f>
        <v/>
      </c>
      <c r="C932" t="str">
        <f t="shared" si="30"/>
        <v/>
      </c>
      <c r="D932" t="str">
        <f t="shared" si="31"/>
        <v/>
      </c>
      <c r="H932" s="74" t="str">
        <f>IFERROR(IF(VLOOKUP('Xlookup set'!$S932,'Xlookup set'!$A$1:$R$1239,9,FALSE)=0,"",VLOOKUP('Xlookup set'!$S932,'Xlookup set'!$A$1:$R$1239,9,FALSE)),"")</f>
        <v/>
      </c>
      <c r="I932" t="str">
        <f>IFERROR(IF(VLOOKUP('Xlookup set'!$S932,'Xlookup set'!$A$1:$R$1239,10,FALSE)=0,"",VLOOKUP('Xlookup set'!$S932,'Xlookup set'!$A$1:$R$1239,10,FALSE)),"")</f>
        <v/>
      </c>
      <c r="J932" t="str">
        <f>IFERROR(IF(VLOOKUP('Xlookup set'!$S971,'Xlookup set'!$A$1:$R$1239,11,FALSE)=0,"",VLOOKUP('Xlookup set'!$S971,'Xlookup set'!$A$1:$R$1239,11,FALSE)),"")</f>
        <v/>
      </c>
      <c r="K932" t="str">
        <f>IFERROR(IF(VLOOKUP('Xlookup set'!$S971,'Xlookup set'!$A$1:$R$1239,12,FALSE)=0,"",VLOOKUP('Xlookup set'!$S971,'Xlookup set'!$A$1:$R$1239,12,FALSE)),"")</f>
        <v/>
      </c>
      <c r="L932" t="str">
        <f>IFERROR(IF(VLOOKUP('Xlookup set'!$S971,'Xlookup set'!$A$1:$R$1239,13,FALSE)=0,"",VLOOKUP('Xlookup set'!$S971,'Xlookup set'!$A$1:$R$1239,13,FALSE)),"")</f>
        <v/>
      </c>
      <c r="M932" t="str">
        <f>IFERROR(IF(VLOOKUP('Xlookup set'!$S971,'Xlookup set'!$A$1:$R$1239,14,FALSE)=0,"",VLOOKUP('Xlookup set'!$S971,'Xlookup set'!$A$1:$R$1239,14,FALSE)),"")</f>
        <v/>
      </c>
      <c r="N932" t="str">
        <f>IFERROR(IF(VLOOKUP('Xlookup set'!$S971,'Xlookup set'!$A$1:$R$1239,15,FALSE)=0,"",VLOOKUP('Xlookup set'!$S971,'Xlookup set'!$A$1:$R$1239,15,FALSE)),"")</f>
        <v/>
      </c>
      <c r="O932" t="str">
        <f>IFERROR(IF(VLOOKUP('Xlookup set'!$S971,'Xlookup set'!$A$1:$R$1239,16,FALSE)=0,"",VLOOKUP('Xlookup set'!$S971,'Xlookup set'!$A$1:$R$1239,16,FALSE)),"")</f>
        <v/>
      </c>
      <c r="P932" t="str">
        <f t="array" aca="1" ref="P932" ca="1">IFERROR(Y2IF(VLOOKUP('Xlookup set'!$S971,'Xlookup set'!$A$1:$R$1239,17,FALSE)=0,"",VLOOKUP('Xlookup set'!$S971,'Xlookup set'!$A$1:$R$1239,17,FALSE)),"")</f>
        <v/>
      </c>
      <c r="Q932" t="str">
        <f>IFERROR(IF(VLOOKUP('Xlookup set'!$S971,'Xlookup set'!$A$1:$R$1239,18,FALSE)=0,"",VLOOKUP('Xlookup set'!$S971,'Xlookup set'!$A$1:$R$1239,18,FALSE)),"")</f>
        <v/>
      </c>
    </row>
    <row r="933" spans="1:17">
      <c r="A933" t="str">
        <f>IFERROR(VLOOKUP('Xlookup set'!$S933,'Xlookup set'!$A$1:$R$1239,2,FALSE),"")</f>
        <v/>
      </c>
      <c r="B933" t="str">
        <f>IF(I933&lt;&gt;"",ドッグキャリー!$I$2,"")</f>
        <v/>
      </c>
      <c r="C933" t="str">
        <f t="shared" si="30"/>
        <v/>
      </c>
      <c r="D933" t="str">
        <f t="shared" si="31"/>
        <v/>
      </c>
      <c r="H933" s="74" t="str">
        <f>IFERROR(IF(VLOOKUP('Xlookup set'!$S933,'Xlookup set'!$A$1:$R$1239,9,FALSE)=0,"",VLOOKUP('Xlookup set'!$S933,'Xlookup set'!$A$1:$R$1239,9,FALSE)),"")</f>
        <v/>
      </c>
      <c r="I933" t="str">
        <f>IFERROR(IF(VLOOKUP('Xlookup set'!$S933,'Xlookup set'!$A$1:$R$1239,10,FALSE)=0,"",VLOOKUP('Xlookup set'!$S933,'Xlookup set'!$A$1:$R$1239,10,FALSE)),"")</f>
        <v/>
      </c>
      <c r="J933" t="str">
        <f>IFERROR(IF(VLOOKUP('Xlookup set'!$S972,'Xlookup set'!$A$1:$R$1239,11,FALSE)=0,"",VLOOKUP('Xlookup set'!$S972,'Xlookup set'!$A$1:$R$1239,11,FALSE)),"")</f>
        <v/>
      </c>
      <c r="K933" t="str">
        <f>IFERROR(IF(VLOOKUP('Xlookup set'!$S972,'Xlookup set'!$A$1:$R$1239,12,FALSE)=0,"",VLOOKUP('Xlookup set'!$S972,'Xlookup set'!$A$1:$R$1239,12,FALSE)),"")</f>
        <v/>
      </c>
      <c r="L933" t="str">
        <f>IFERROR(IF(VLOOKUP('Xlookup set'!$S972,'Xlookup set'!$A$1:$R$1239,13,FALSE)=0,"",VLOOKUP('Xlookup set'!$S972,'Xlookup set'!$A$1:$R$1239,13,FALSE)),"")</f>
        <v/>
      </c>
      <c r="M933" t="str">
        <f>IFERROR(IF(VLOOKUP('Xlookup set'!$S972,'Xlookup set'!$A$1:$R$1239,14,FALSE)=0,"",VLOOKUP('Xlookup set'!$S972,'Xlookup set'!$A$1:$R$1239,14,FALSE)),"")</f>
        <v/>
      </c>
      <c r="N933" t="str">
        <f>IFERROR(IF(VLOOKUP('Xlookup set'!$S972,'Xlookup set'!$A$1:$R$1239,15,FALSE)=0,"",VLOOKUP('Xlookup set'!$S972,'Xlookup set'!$A$1:$R$1239,15,FALSE)),"")</f>
        <v/>
      </c>
      <c r="O933" t="str">
        <f>IFERROR(IF(VLOOKUP('Xlookup set'!$S972,'Xlookup set'!$A$1:$R$1239,16,FALSE)=0,"",VLOOKUP('Xlookup set'!$S972,'Xlookup set'!$A$1:$R$1239,16,FALSE)),"")</f>
        <v/>
      </c>
      <c r="P933" t="str">
        <f t="array" aca="1" ref="P933" ca="1">IFERROR(Y2IF(VLOOKUP('Xlookup set'!$S972,'Xlookup set'!$A$1:$R$1239,17,FALSE)=0,"",VLOOKUP('Xlookup set'!$S972,'Xlookup set'!$A$1:$R$1239,17,FALSE)),"")</f>
        <v/>
      </c>
      <c r="Q933" t="str">
        <f>IFERROR(IF(VLOOKUP('Xlookup set'!$S972,'Xlookup set'!$A$1:$R$1239,18,FALSE)=0,"",VLOOKUP('Xlookup set'!$S972,'Xlookup set'!$A$1:$R$1239,18,FALSE)),"")</f>
        <v/>
      </c>
    </row>
    <row r="934" spans="1:17">
      <c r="A934" t="str">
        <f>IFERROR(VLOOKUP('Xlookup set'!$S934,'Xlookup set'!$A$1:$R$1239,2,FALSE),"")</f>
        <v/>
      </c>
      <c r="B934" t="str">
        <f>IF(I934&lt;&gt;"",ドッグキャリー!$I$2,"")</f>
        <v/>
      </c>
      <c r="C934" t="str">
        <f t="shared" si="30"/>
        <v/>
      </c>
      <c r="D934" t="str">
        <f t="shared" si="31"/>
        <v/>
      </c>
      <c r="H934" s="74" t="str">
        <f>IFERROR(IF(VLOOKUP('Xlookup set'!$S934,'Xlookup set'!$A$1:$R$1239,9,FALSE)=0,"",VLOOKUP('Xlookup set'!$S934,'Xlookup set'!$A$1:$R$1239,9,FALSE)),"")</f>
        <v/>
      </c>
      <c r="I934" t="str">
        <f>IFERROR(IF(VLOOKUP('Xlookup set'!$S934,'Xlookup set'!$A$1:$R$1239,10,FALSE)=0,"",VLOOKUP('Xlookup set'!$S934,'Xlookup set'!$A$1:$R$1239,10,FALSE)),"")</f>
        <v/>
      </c>
      <c r="J934" t="str">
        <f>IFERROR(IF(VLOOKUP('Xlookup set'!$S973,'Xlookup set'!$A$1:$R$1239,11,FALSE)=0,"",VLOOKUP('Xlookup set'!$S973,'Xlookup set'!$A$1:$R$1239,11,FALSE)),"")</f>
        <v/>
      </c>
      <c r="K934" t="str">
        <f>IFERROR(IF(VLOOKUP('Xlookup set'!$S973,'Xlookup set'!$A$1:$R$1239,12,FALSE)=0,"",VLOOKUP('Xlookup set'!$S973,'Xlookup set'!$A$1:$R$1239,12,FALSE)),"")</f>
        <v/>
      </c>
      <c r="L934" t="str">
        <f>IFERROR(IF(VLOOKUP('Xlookup set'!$S973,'Xlookup set'!$A$1:$R$1239,13,FALSE)=0,"",VLOOKUP('Xlookup set'!$S973,'Xlookup set'!$A$1:$R$1239,13,FALSE)),"")</f>
        <v/>
      </c>
      <c r="M934" t="str">
        <f>IFERROR(IF(VLOOKUP('Xlookup set'!$S973,'Xlookup set'!$A$1:$R$1239,14,FALSE)=0,"",VLOOKUP('Xlookup set'!$S973,'Xlookup set'!$A$1:$R$1239,14,FALSE)),"")</f>
        <v/>
      </c>
      <c r="N934" t="str">
        <f>IFERROR(IF(VLOOKUP('Xlookup set'!$S973,'Xlookup set'!$A$1:$R$1239,15,FALSE)=0,"",VLOOKUP('Xlookup set'!$S973,'Xlookup set'!$A$1:$R$1239,15,FALSE)),"")</f>
        <v/>
      </c>
      <c r="O934" t="str">
        <f>IFERROR(IF(VLOOKUP('Xlookup set'!$S973,'Xlookup set'!$A$1:$R$1239,16,FALSE)=0,"",VLOOKUP('Xlookup set'!$S973,'Xlookup set'!$A$1:$R$1239,16,FALSE)),"")</f>
        <v/>
      </c>
      <c r="P934" t="str">
        <f t="array" aca="1" ref="P934" ca="1">IFERROR(Y2IF(VLOOKUP('Xlookup set'!$S973,'Xlookup set'!$A$1:$R$1239,17,FALSE)=0,"",VLOOKUP('Xlookup set'!$S973,'Xlookup set'!$A$1:$R$1239,17,FALSE)),"")</f>
        <v/>
      </c>
      <c r="Q934" t="str">
        <f>IFERROR(IF(VLOOKUP('Xlookup set'!$S973,'Xlookup set'!$A$1:$R$1239,18,FALSE)=0,"",VLOOKUP('Xlookup set'!$S973,'Xlookup set'!$A$1:$R$1239,18,FALSE)),"")</f>
        <v/>
      </c>
    </row>
    <row r="935" spans="1:17">
      <c r="A935" t="str">
        <f>IFERROR(VLOOKUP('Xlookup set'!$S935,'Xlookup set'!$A$1:$R$1239,2,FALSE),"")</f>
        <v/>
      </c>
      <c r="B935" t="str">
        <f>IF(I935&lt;&gt;"",ドッグキャリー!$I$2,"")</f>
        <v/>
      </c>
      <c r="C935" t="str">
        <f t="shared" si="30"/>
        <v/>
      </c>
      <c r="D935" t="str">
        <f t="shared" si="31"/>
        <v/>
      </c>
      <c r="H935" s="74" t="str">
        <f>IFERROR(IF(VLOOKUP('Xlookup set'!$S935,'Xlookup set'!$A$1:$R$1239,9,FALSE)=0,"",VLOOKUP('Xlookup set'!$S935,'Xlookup set'!$A$1:$R$1239,9,FALSE)),"")</f>
        <v/>
      </c>
      <c r="I935" t="str">
        <f>IFERROR(IF(VLOOKUP('Xlookup set'!$S935,'Xlookup set'!$A$1:$R$1239,10,FALSE)=0,"",VLOOKUP('Xlookup set'!$S935,'Xlookup set'!$A$1:$R$1239,10,FALSE)),"")</f>
        <v/>
      </c>
      <c r="J935" t="str">
        <f>IFERROR(IF(VLOOKUP('Xlookup set'!$S974,'Xlookup set'!$A$1:$R$1239,11,FALSE)=0,"",VLOOKUP('Xlookup set'!$S974,'Xlookup set'!$A$1:$R$1239,11,FALSE)),"")</f>
        <v/>
      </c>
      <c r="K935" t="str">
        <f>IFERROR(IF(VLOOKUP('Xlookup set'!$S974,'Xlookup set'!$A$1:$R$1239,12,FALSE)=0,"",VLOOKUP('Xlookup set'!$S974,'Xlookup set'!$A$1:$R$1239,12,FALSE)),"")</f>
        <v/>
      </c>
      <c r="L935" t="str">
        <f>IFERROR(IF(VLOOKUP('Xlookup set'!$S974,'Xlookup set'!$A$1:$R$1239,13,FALSE)=0,"",VLOOKUP('Xlookup set'!$S974,'Xlookup set'!$A$1:$R$1239,13,FALSE)),"")</f>
        <v/>
      </c>
      <c r="M935" t="str">
        <f>IFERROR(IF(VLOOKUP('Xlookup set'!$S974,'Xlookup set'!$A$1:$R$1239,14,FALSE)=0,"",VLOOKUP('Xlookup set'!$S974,'Xlookup set'!$A$1:$R$1239,14,FALSE)),"")</f>
        <v/>
      </c>
      <c r="N935" t="str">
        <f>IFERROR(IF(VLOOKUP('Xlookup set'!$S974,'Xlookup set'!$A$1:$R$1239,15,FALSE)=0,"",VLOOKUP('Xlookup set'!$S974,'Xlookup set'!$A$1:$R$1239,15,FALSE)),"")</f>
        <v/>
      </c>
      <c r="O935" t="str">
        <f>IFERROR(IF(VLOOKUP('Xlookup set'!$S974,'Xlookup set'!$A$1:$R$1239,16,FALSE)=0,"",VLOOKUP('Xlookup set'!$S974,'Xlookup set'!$A$1:$R$1239,16,FALSE)),"")</f>
        <v/>
      </c>
      <c r="P935" t="str">
        <f t="array" aca="1" ref="P935" ca="1">IFERROR(Y2IF(VLOOKUP('Xlookup set'!$S974,'Xlookup set'!$A$1:$R$1239,17,FALSE)=0,"",VLOOKUP('Xlookup set'!$S974,'Xlookup set'!$A$1:$R$1239,17,FALSE)),"")</f>
        <v/>
      </c>
      <c r="Q935" t="str">
        <f>IFERROR(IF(VLOOKUP('Xlookup set'!$S974,'Xlookup set'!$A$1:$R$1239,18,FALSE)=0,"",VLOOKUP('Xlookup set'!$S974,'Xlookup set'!$A$1:$R$1239,18,FALSE)),"")</f>
        <v/>
      </c>
    </row>
    <row r="936" spans="1:17">
      <c r="A936" t="str">
        <f>IFERROR(VLOOKUP('Xlookup set'!$S936,'Xlookup set'!$A$1:$R$1239,2,FALSE),"")</f>
        <v/>
      </c>
      <c r="B936" t="str">
        <f>IF(I936&lt;&gt;"",ドッグキャリー!$I$2,"")</f>
        <v/>
      </c>
      <c r="C936" t="str">
        <f t="shared" si="30"/>
        <v/>
      </c>
      <c r="D936" t="str">
        <f t="shared" si="31"/>
        <v/>
      </c>
      <c r="H936" s="74" t="str">
        <f>IFERROR(IF(VLOOKUP('Xlookup set'!$S936,'Xlookup set'!$A$1:$R$1239,9,FALSE)=0,"",VLOOKUP('Xlookup set'!$S936,'Xlookup set'!$A$1:$R$1239,9,FALSE)),"")</f>
        <v/>
      </c>
      <c r="I936" t="str">
        <f>IFERROR(IF(VLOOKUP('Xlookup set'!$S936,'Xlookup set'!$A$1:$R$1239,10,FALSE)=0,"",VLOOKUP('Xlookup set'!$S936,'Xlookup set'!$A$1:$R$1239,10,FALSE)),"")</f>
        <v/>
      </c>
      <c r="J936" t="str">
        <f>IFERROR(IF(VLOOKUP('Xlookup set'!$S975,'Xlookup set'!$A$1:$R$1239,11,FALSE)=0,"",VLOOKUP('Xlookup set'!$S975,'Xlookup set'!$A$1:$R$1239,11,FALSE)),"")</f>
        <v/>
      </c>
      <c r="K936" t="str">
        <f>IFERROR(IF(VLOOKUP('Xlookup set'!$S975,'Xlookup set'!$A$1:$R$1239,12,FALSE)=0,"",VLOOKUP('Xlookup set'!$S975,'Xlookup set'!$A$1:$R$1239,12,FALSE)),"")</f>
        <v/>
      </c>
      <c r="L936" t="str">
        <f>IFERROR(IF(VLOOKUP('Xlookup set'!$S975,'Xlookup set'!$A$1:$R$1239,13,FALSE)=0,"",VLOOKUP('Xlookup set'!$S975,'Xlookup set'!$A$1:$R$1239,13,FALSE)),"")</f>
        <v/>
      </c>
      <c r="M936" t="str">
        <f>IFERROR(IF(VLOOKUP('Xlookup set'!$S975,'Xlookup set'!$A$1:$R$1239,14,FALSE)=0,"",VLOOKUP('Xlookup set'!$S975,'Xlookup set'!$A$1:$R$1239,14,FALSE)),"")</f>
        <v/>
      </c>
      <c r="N936" t="str">
        <f>IFERROR(IF(VLOOKUP('Xlookup set'!$S975,'Xlookup set'!$A$1:$R$1239,15,FALSE)=0,"",VLOOKUP('Xlookup set'!$S975,'Xlookup set'!$A$1:$R$1239,15,FALSE)),"")</f>
        <v/>
      </c>
      <c r="O936" t="str">
        <f>IFERROR(IF(VLOOKUP('Xlookup set'!$S975,'Xlookup set'!$A$1:$R$1239,16,FALSE)=0,"",VLOOKUP('Xlookup set'!$S975,'Xlookup set'!$A$1:$R$1239,16,FALSE)),"")</f>
        <v/>
      </c>
      <c r="P936" t="str">
        <f t="array" aca="1" ref="P936" ca="1">IFERROR(Y2IF(VLOOKUP('Xlookup set'!$S975,'Xlookup set'!$A$1:$R$1239,17,FALSE)=0,"",VLOOKUP('Xlookup set'!$S975,'Xlookup set'!$A$1:$R$1239,17,FALSE)),"")</f>
        <v/>
      </c>
      <c r="Q936" t="str">
        <f>IFERROR(IF(VLOOKUP('Xlookup set'!$S975,'Xlookup set'!$A$1:$R$1239,18,FALSE)=0,"",VLOOKUP('Xlookup set'!$S975,'Xlookup set'!$A$1:$R$1239,18,FALSE)),"")</f>
        <v/>
      </c>
    </row>
    <row r="937" spans="1:17">
      <c r="A937" t="str">
        <f>IFERROR(VLOOKUP('Xlookup set'!$S937,'Xlookup set'!$A$1:$R$1239,2,FALSE),"")</f>
        <v/>
      </c>
      <c r="B937" t="str">
        <f>IF(I937&lt;&gt;"",ドッグキャリー!$I$2,"")</f>
        <v/>
      </c>
      <c r="C937" t="str">
        <f t="shared" si="30"/>
        <v/>
      </c>
      <c r="D937" t="str">
        <f t="shared" si="31"/>
        <v/>
      </c>
      <c r="H937" s="74" t="str">
        <f>IFERROR(IF(VLOOKUP('Xlookup set'!$S937,'Xlookup set'!$A$1:$R$1239,9,FALSE)=0,"",VLOOKUP('Xlookup set'!$S937,'Xlookup set'!$A$1:$R$1239,9,FALSE)),"")</f>
        <v/>
      </c>
      <c r="I937" t="str">
        <f>IFERROR(IF(VLOOKUP('Xlookup set'!$S937,'Xlookup set'!$A$1:$R$1239,10,FALSE)=0,"",VLOOKUP('Xlookup set'!$S937,'Xlookup set'!$A$1:$R$1239,10,FALSE)),"")</f>
        <v/>
      </c>
      <c r="J937" t="str">
        <f>IFERROR(IF(VLOOKUP('Xlookup set'!$S976,'Xlookup set'!$A$1:$R$1239,11,FALSE)=0,"",VLOOKUP('Xlookup set'!$S976,'Xlookup set'!$A$1:$R$1239,11,FALSE)),"")</f>
        <v/>
      </c>
      <c r="K937" t="str">
        <f>IFERROR(IF(VLOOKUP('Xlookup set'!$S976,'Xlookup set'!$A$1:$R$1239,12,FALSE)=0,"",VLOOKUP('Xlookup set'!$S976,'Xlookup set'!$A$1:$R$1239,12,FALSE)),"")</f>
        <v/>
      </c>
      <c r="L937" t="str">
        <f>IFERROR(IF(VLOOKUP('Xlookup set'!$S976,'Xlookup set'!$A$1:$R$1239,13,FALSE)=0,"",VLOOKUP('Xlookup set'!$S976,'Xlookup set'!$A$1:$R$1239,13,FALSE)),"")</f>
        <v/>
      </c>
      <c r="M937" t="str">
        <f>IFERROR(IF(VLOOKUP('Xlookup set'!$S976,'Xlookup set'!$A$1:$R$1239,14,FALSE)=0,"",VLOOKUP('Xlookup set'!$S976,'Xlookup set'!$A$1:$R$1239,14,FALSE)),"")</f>
        <v/>
      </c>
      <c r="N937" t="str">
        <f>IFERROR(IF(VLOOKUP('Xlookup set'!$S976,'Xlookup set'!$A$1:$R$1239,15,FALSE)=0,"",VLOOKUP('Xlookup set'!$S976,'Xlookup set'!$A$1:$R$1239,15,FALSE)),"")</f>
        <v/>
      </c>
      <c r="O937" t="str">
        <f>IFERROR(IF(VLOOKUP('Xlookup set'!$S976,'Xlookup set'!$A$1:$R$1239,16,FALSE)=0,"",VLOOKUP('Xlookup set'!$S976,'Xlookup set'!$A$1:$R$1239,16,FALSE)),"")</f>
        <v/>
      </c>
      <c r="P937" t="str">
        <f t="array" aca="1" ref="P937" ca="1">IFERROR(Y2IF(VLOOKUP('Xlookup set'!$S976,'Xlookup set'!$A$1:$R$1239,17,FALSE)=0,"",VLOOKUP('Xlookup set'!$S976,'Xlookup set'!$A$1:$R$1239,17,FALSE)),"")</f>
        <v/>
      </c>
      <c r="Q937" t="str">
        <f>IFERROR(IF(VLOOKUP('Xlookup set'!$S976,'Xlookup set'!$A$1:$R$1239,18,FALSE)=0,"",VLOOKUP('Xlookup set'!$S976,'Xlookup set'!$A$1:$R$1239,18,FALSE)),"")</f>
        <v/>
      </c>
    </row>
    <row r="938" spans="1:17">
      <c r="A938" t="str">
        <f>IFERROR(VLOOKUP('Xlookup set'!$S938,'Xlookup set'!$A$1:$R$1239,2,FALSE),"")</f>
        <v/>
      </c>
      <c r="B938" t="str">
        <f>IF(I938&lt;&gt;"",ドッグキャリー!$I$2,"")</f>
        <v/>
      </c>
      <c r="C938" t="str">
        <f t="shared" si="30"/>
        <v/>
      </c>
      <c r="D938" t="str">
        <f t="shared" si="31"/>
        <v/>
      </c>
      <c r="H938" s="74" t="str">
        <f>IFERROR(IF(VLOOKUP('Xlookup set'!$S938,'Xlookup set'!$A$1:$R$1239,9,FALSE)=0,"",VLOOKUP('Xlookup set'!$S938,'Xlookup set'!$A$1:$R$1239,9,FALSE)),"")</f>
        <v/>
      </c>
      <c r="I938" t="str">
        <f>IFERROR(IF(VLOOKUP('Xlookup set'!$S938,'Xlookup set'!$A$1:$R$1239,10,FALSE)=0,"",VLOOKUP('Xlookup set'!$S938,'Xlookup set'!$A$1:$R$1239,10,FALSE)),"")</f>
        <v/>
      </c>
      <c r="J938" t="str">
        <f>IFERROR(IF(VLOOKUP('Xlookup set'!$S977,'Xlookup set'!$A$1:$R$1239,11,FALSE)=0,"",VLOOKUP('Xlookup set'!$S977,'Xlookup set'!$A$1:$R$1239,11,FALSE)),"")</f>
        <v/>
      </c>
      <c r="K938" t="str">
        <f>IFERROR(IF(VLOOKUP('Xlookup set'!$S977,'Xlookup set'!$A$1:$R$1239,12,FALSE)=0,"",VLOOKUP('Xlookup set'!$S977,'Xlookup set'!$A$1:$R$1239,12,FALSE)),"")</f>
        <v/>
      </c>
      <c r="L938" t="str">
        <f>IFERROR(IF(VLOOKUP('Xlookup set'!$S977,'Xlookup set'!$A$1:$R$1239,13,FALSE)=0,"",VLOOKUP('Xlookup set'!$S977,'Xlookup set'!$A$1:$R$1239,13,FALSE)),"")</f>
        <v/>
      </c>
      <c r="M938" t="str">
        <f>IFERROR(IF(VLOOKUP('Xlookup set'!$S977,'Xlookup set'!$A$1:$R$1239,14,FALSE)=0,"",VLOOKUP('Xlookup set'!$S977,'Xlookup set'!$A$1:$R$1239,14,FALSE)),"")</f>
        <v/>
      </c>
      <c r="N938" t="str">
        <f>IFERROR(IF(VLOOKUP('Xlookup set'!$S977,'Xlookup set'!$A$1:$R$1239,15,FALSE)=0,"",VLOOKUP('Xlookup set'!$S977,'Xlookup set'!$A$1:$R$1239,15,FALSE)),"")</f>
        <v/>
      </c>
      <c r="O938" t="str">
        <f>IFERROR(IF(VLOOKUP('Xlookup set'!$S977,'Xlookup set'!$A$1:$R$1239,16,FALSE)=0,"",VLOOKUP('Xlookup set'!$S977,'Xlookup set'!$A$1:$R$1239,16,FALSE)),"")</f>
        <v/>
      </c>
      <c r="P938" t="str">
        <f t="array" aca="1" ref="P938" ca="1">IFERROR(Y2IF(VLOOKUP('Xlookup set'!$S977,'Xlookup set'!$A$1:$R$1239,17,FALSE)=0,"",VLOOKUP('Xlookup set'!$S977,'Xlookup set'!$A$1:$R$1239,17,FALSE)),"")</f>
        <v/>
      </c>
      <c r="Q938" t="str">
        <f>IFERROR(IF(VLOOKUP('Xlookup set'!$S977,'Xlookup set'!$A$1:$R$1239,18,FALSE)=0,"",VLOOKUP('Xlookup set'!$S977,'Xlookup set'!$A$1:$R$1239,18,FALSE)),"")</f>
        <v/>
      </c>
    </row>
    <row r="939" spans="1:17">
      <c r="A939" t="str">
        <f>IFERROR(VLOOKUP('Xlookup set'!$S939,'Xlookup set'!$A$1:$R$1239,2,FALSE),"")</f>
        <v/>
      </c>
      <c r="B939" t="str">
        <f>IF(I939&lt;&gt;"",ドッグキャリー!$I$2,"")</f>
        <v/>
      </c>
      <c r="C939" t="str">
        <f t="shared" si="30"/>
        <v/>
      </c>
      <c r="D939" t="str">
        <f t="shared" si="31"/>
        <v/>
      </c>
      <c r="H939" s="74" t="str">
        <f>IFERROR(IF(VLOOKUP('Xlookup set'!$S939,'Xlookup set'!$A$1:$R$1239,9,FALSE)=0,"",VLOOKUP('Xlookup set'!$S939,'Xlookup set'!$A$1:$R$1239,9,FALSE)),"")</f>
        <v/>
      </c>
      <c r="I939" t="str">
        <f>IFERROR(IF(VLOOKUP('Xlookup set'!$S939,'Xlookup set'!$A$1:$R$1239,10,FALSE)=0,"",VLOOKUP('Xlookup set'!$S939,'Xlookup set'!$A$1:$R$1239,10,FALSE)),"")</f>
        <v/>
      </c>
      <c r="J939" t="str">
        <f>IFERROR(IF(VLOOKUP('Xlookup set'!$S978,'Xlookup set'!$A$1:$R$1239,11,FALSE)=0,"",VLOOKUP('Xlookup set'!$S978,'Xlookup set'!$A$1:$R$1239,11,FALSE)),"")</f>
        <v/>
      </c>
      <c r="K939" t="str">
        <f>IFERROR(IF(VLOOKUP('Xlookup set'!$S978,'Xlookup set'!$A$1:$R$1239,12,FALSE)=0,"",VLOOKUP('Xlookup set'!$S978,'Xlookup set'!$A$1:$R$1239,12,FALSE)),"")</f>
        <v/>
      </c>
      <c r="L939" t="str">
        <f>IFERROR(IF(VLOOKUP('Xlookup set'!$S978,'Xlookup set'!$A$1:$R$1239,13,FALSE)=0,"",VLOOKUP('Xlookup set'!$S978,'Xlookup set'!$A$1:$R$1239,13,FALSE)),"")</f>
        <v/>
      </c>
      <c r="M939" t="str">
        <f>IFERROR(IF(VLOOKUP('Xlookup set'!$S978,'Xlookup set'!$A$1:$R$1239,14,FALSE)=0,"",VLOOKUP('Xlookup set'!$S978,'Xlookup set'!$A$1:$R$1239,14,FALSE)),"")</f>
        <v/>
      </c>
      <c r="N939" t="str">
        <f>IFERROR(IF(VLOOKUP('Xlookup set'!$S978,'Xlookup set'!$A$1:$R$1239,15,FALSE)=0,"",VLOOKUP('Xlookup set'!$S978,'Xlookup set'!$A$1:$R$1239,15,FALSE)),"")</f>
        <v/>
      </c>
      <c r="O939" t="str">
        <f>IFERROR(IF(VLOOKUP('Xlookup set'!$S978,'Xlookup set'!$A$1:$R$1239,16,FALSE)=0,"",VLOOKUP('Xlookup set'!$S978,'Xlookup set'!$A$1:$R$1239,16,FALSE)),"")</f>
        <v/>
      </c>
      <c r="P939" t="str">
        <f t="array" aca="1" ref="P939" ca="1">IFERROR(Y2IF(VLOOKUP('Xlookup set'!$S978,'Xlookup set'!$A$1:$R$1239,17,FALSE)=0,"",VLOOKUP('Xlookup set'!$S978,'Xlookup set'!$A$1:$R$1239,17,FALSE)),"")</f>
        <v/>
      </c>
      <c r="Q939" t="str">
        <f>IFERROR(IF(VLOOKUP('Xlookup set'!$S978,'Xlookup set'!$A$1:$R$1239,18,FALSE)=0,"",VLOOKUP('Xlookup set'!$S978,'Xlookup set'!$A$1:$R$1239,18,FALSE)),"")</f>
        <v/>
      </c>
    </row>
    <row r="940" spans="1:17">
      <c r="A940" t="str">
        <f>IFERROR(VLOOKUP('Xlookup set'!$S940,'Xlookup set'!$A$1:$R$1239,2,FALSE),"")</f>
        <v/>
      </c>
      <c r="B940" t="str">
        <f>IF(I940&lt;&gt;"",ドッグキャリー!$I$2,"")</f>
        <v/>
      </c>
      <c r="C940" t="str">
        <f t="shared" si="30"/>
        <v/>
      </c>
      <c r="D940" t="str">
        <f t="shared" si="31"/>
        <v/>
      </c>
      <c r="H940" s="74" t="str">
        <f>IFERROR(IF(VLOOKUP('Xlookup set'!$S940,'Xlookup set'!$A$1:$R$1239,9,FALSE)=0,"",VLOOKUP('Xlookup set'!$S940,'Xlookup set'!$A$1:$R$1239,9,FALSE)),"")</f>
        <v/>
      </c>
      <c r="I940" t="str">
        <f>IFERROR(IF(VLOOKUP('Xlookup set'!$S940,'Xlookup set'!$A$1:$R$1239,10,FALSE)=0,"",VLOOKUP('Xlookup set'!$S940,'Xlookup set'!$A$1:$R$1239,10,FALSE)),"")</f>
        <v/>
      </c>
      <c r="J940" t="str">
        <f>IFERROR(IF(VLOOKUP('Xlookup set'!$S979,'Xlookup set'!$A$1:$R$1239,11,FALSE)=0,"",VLOOKUP('Xlookup set'!$S979,'Xlookup set'!$A$1:$R$1239,11,FALSE)),"")</f>
        <v/>
      </c>
      <c r="K940" t="str">
        <f>IFERROR(IF(VLOOKUP('Xlookup set'!$S979,'Xlookup set'!$A$1:$R$1239,12,FALSE)=0,"",VLOOKUP('Xlookup set'!$S979,'Xlookup set'!$A$1:$R$1239,12,FALSE)),"")</f>
        <v/>
      </c>
      <c r="L940" t="str">
        <f>IFERROR(IF(VLOOKUP('Xlookup set'!$S979,'Xlookup set'!$A$1:$R$1239,13,FALSE)=0,"",VLOOKUP('Xlookup set'!$S979,'Xlookup set'!$A$1:$R$1239,13,FALSE)),"")</f>
        <v/>
      </c>
      <c r="M940" t="str">
        <f>IFERROR(IF(VLOOKUP('Xlookup set'!$S979,'Xlookup set'!$A$1:$R$1239,14,FALSE)=0,"",VLOOKUP('Xlookup set'!$S979,'Xlookup set'!$A$1:$R$1239,14,FALSE)),"")</f>
        <v/>
      </c>
      <c r="N940" t="str">
        <f>IFERROR(IF(VLOOKUP('Xlookup set'!$S979,'Xlookup set'!$A$1:$R$1239,15,FALSE)=0,"",VLOOKUP('Xlookup set'!$S979,'Xlookup set'!$A$1:$R$1239,15,FALSE)),"")</f>
        <v/>
      </c>
      <c r="O940" t="str">
        <f>IFERROR(IF(VLOOKUP('Xlookup set'!$S979,'Xlookup set'!$A$1:$R$1239,16,FALSE)=0,"",VLOOKUP('Xlookup set'!$S979,'Xlookup set'!$A$1:$R$1239,16,FALSE)),"")</f>
        <v/>
      </c>
      <c r="P940" t="str">
        <f t="array" aca="1" ref="P940" ca="1">IFERROR(Y2IF(VLOOKUP('Xlookup set'!$S979,'Xlookup set'!$A$1:$R$1239,17,FALSE)=0,"",VLOOKUP('Xlookup set'!$S979,'Xlookup set'!$A$1:$R$1239,17,FALSE)),"")</f>
        <v/>
      </c>
      <c r="Q940" t="str">
        <f>IFERROR(IF(VLOOKUP('Xlookup set'!$S979,'Xlookup set'!$A$1:$R$1239,18,FALSE)=0,"",VLOOKUP('Xlookup set'!$S979,'Xlookup set'!$A$1:$R$1239,18,FALSE)),"")</f>
        <v/>
      </c>
    </row>
    <row r="941" spans="1:17">
      <c r="A941" t="str">
        <f>IFERROR(VLOOKUP('Xlookup set'!$S941,'Xlookup set'!$A$1:$R$1239,2,FALSE),"")</f>
        <v/>
      </c>
      <c r="B941" t="str">
        <f>IF(I941&lt;&gt;"",ドッグキャリー!$I$2,"")</f>
        <v/>
      </c>
      <c r="C941" t="str">
        <f t="shared" si="30"/>
        <v/>
      </c>
      <c r="D941" t="str">
        <f t="shared" si="31"/>
        <v/>
      </c>
      <c r="H941" s="74" t="str">
        <f>IFERROR(IF(VLOOKUP('Xlookup set'!$S941,'Xlookup set'!$A$1:$R$1239,9,FALSE)=0,"",VLOOKUP('Xlookup set'!$S941,'Xlookup set'!$A$1:$R$1239,9,FALSE)),"")</f>
        <v/>
      </c>
      <c r="I941" t="str">
        <f>IFERROR(IF(VLOOKUP('Xlookup set'!$S941,'Xlookup set'!$A$1:$R$1239,10,FALSE)=0,"",VLOOKUP('Xlookup set'!$S941,'Xlookup set'!$A$1:$R$1239,10,FALSE)),"")</f>
        <v/>
      </c>
      <c r="J941" t="str">
        <f>IFERROR(IF(VLOOKUP('Xlookup set'!$S980,'Xlookup set'!$A$1:$R$1239,11,FALSE)=0,"",VLOOKUP('Xlookup set'!$S980,'Xlookup set'!$A$1:$R$1239,11,FALSE)),"")</f>
        <v/>
      </c>
      <c r="K941" t="str">
        <f>IFERROR(IF(VLOOKUP('Xlookup set'!$S980,'Xlookup set'!$A$1:$R$1239,12,FALSE)=0,"",VLOOKUP('Xlookup set'!$S980,'Xlookup set'!$A$1:$R$1239,12,FALSE)),"")</f>
        <v/>
      </c>
      <c r="L941" t="str">
        <f>IFERROR(IF(VLOOKUP('Xlookup set'!$S980,'Xlookup set'!$A$1:$R$1239,13,FALSE)=0,"",VLOOKUP('Xlookup set'!$S980,'Xlookup set'!$A$1:$R$1239,13,FALSE)),"")</f>
        <v/>
      </c>
      <c r="M941" t="str">
        <f>IFERROR(IF(VLOOKUP('Xlookup set'!$S980,'Xlookup set'!$A$1:$R$1239,14,FALSE)=0,"",VLOOKUP('Xlookup set'!$S980,'Xlookup set'!$A$1:$R$1239,14,FALSE)),"")</f>
        <v/>
      </c>
      <c r="N941" t="str">
        <f>IFERROR(IF(VLOOKUP('Xlookup set'!$S980,'Xlookup set'!$A$1:$R$1239,15,FALSE)=0,"",VLOOKUP('Xlookup set'!$S980,'Xlookup set'!$A$1:$R$1239,15,FALSE)),"")</f>
        <v/>
      </c>
      <c r="O941" t="str">
        <f>IFERROR(IF(VLOOKUP('Xlookup set'!$S980,'Xlookup set'!$A$1:$R$1239,16,FALSE)=0,"",VLOOKUP('Xlookup set'!$S980,'Xlookup set'!$A$1:$R$1239,16,FALSE)),"")</f>
        <v/>
      </c>
      <c r="P941" t="str">
        <f t="array" aca="1" ref="P941" ca="1">IFERROR(Y2IF(VLOOKUP('Xlookup set'!$S980,'Xlookup set'!$A$1:$R$1239,17,FALSE)=0,"",VLOOKUP('Xlookup set'!$S980,'Xlookup set'!$A$1:$R$1239,17,FALSE)),"")</f>
        <v/>
      </c>
      <c r="Q941" t="str">
        <f>IFERROR(IF(VLOOKUP('Xlookup set'!$S980,'Xlookup set'!$A$1:$R$1239,18,FALSE)=0,"",VLOOKUP('Xlookup set'!$S980,'Xlookup set'!$A$1:$R$1239,18,FALSE)),"")</f>
        <v/>
      </c>
    </row>
    <row r="942" spans="1:17">
      <c r="A942" t="str">
        <f>IFERROR(VLOOKUP('Xlookup set'!$S942,'Xlookup set'!$A$1:$R$1239,2,FALSE),"")</f>
        <v/>
      </c>
      <c r="B942" t="str">
        <f>IF(I942&lt;&gt;"",ドッグキャリー!$I$2,"")</f>
        <v/>
      </c>
      <c r="C942" t="str">
        <f t="shared" si="30"/>
        <v/>
      </c>
      <c r="D942" t="str">
        <f t="shared" si="31"/>
        <v/>
      </c>
      <c r="H942" s="74" t="str">
        <f>IFERROR(IF(VLOOKUP('Xlookup set'!$S942,'Xlookup set'!$A$1:$R$1239,9,FALSE)=0,"",VLOOKUP('Xlookup set'!$S942,'Xlookup set'!$A$1:$R$1239,9,FALSE)),"")</f>
        <v/>
      </c>
      <c r="I942" t="str">
        <f>IFERROR(IF(VLOOKUP('Xlookup set'!$S942,'Xlookup set'!$A$1:$R$1239,10,FALSE)=0,"",VLOOKUP('Xlookup set'!$S942,'Xlookup set'!$A$1:$R$1239,10,FALSE)),"")</f>
        <v/>
      </c>
      <c r="J942" t="str">
        <f>IFERROR(IF(VLOOKUP('Xlookup set'!$S981,'Xlookup set'!$A$1:$R$1239,11,FALSE)=0,"",VLOOKUP('Xlookup set'!$S981,'Xlookup set'!$A$1:$R$1239,11,FALSE)),"")</f>
        <v/>
      </c>
      <c r="K942" t="str">
        <f>IFERROR(IF(VLOOKUP('Xlookup set'!$S981,'Xlookup set'!$A$1:$R$1239,12,FALSE)=0,"",VLOOKUP('Xlookup set'!$S981,'Xlookup set'!$A$1:$R$1239,12,FALSE)),"")</f>
        <v/>
      </c>
      <c r="L942" t="str">
        <f>IFERROR(IF(VLOOKUP('Xlookup set'!$S981,'Xlookup set'!$A$1:$R$1239,13,FALSE)=0,"",VLOOKUP('Xlookup set'!$S981,'Xlookup set'!$A$1:$R$1239,13,FALSE)),"")</f>
        <v/>
      </c>
      <c r="M942" t="str">
        <f>IFERROR(IF(VLOOKUP('Xlookup set'!$S981,'Xlookup set'!$A$1:$R$1239,14,FALSE)=0,"",VLOOKUP('Xlookup set'!$S981,'Xlookup set'!$A$1:$R$1239,14,FALSE)),"")</f>
        <v/>
      </c>
      <c r="N942" t="str">
        <f>IFERROR(IF(VLOOKUP('Xlookup set'!$S981,'Xlookup set'!$A$1:$R$1239,15,FALSE)=0,"",VLOOKUP('Xlookup set'!$S981,'Xlookup set'!$A$1:$R$1239,15,FALSE)),"")</f>
        <v/>
      </c>
      <c r="O942" t="str">
        <f>IFERROR(IF(VLOOKUP('Xlookup set'!$S981,'Xlookup set'!$A$1:$R$1239,16,FALSE)=0,"",VLOOKUP('Xlookup set'!$S981,'Xlookup set'!$A$1:$R$1239,16,FALSE)),"")</f>
        <v/>
      </c>
      <c r="P942" t="str">
        <f t="array" aca="1" ref="P942" ca="1">IFERROR(Y2IF(VLOOKUP('Xlookup set'!$S981,'Xlookup set'!$A$1:$R$1239,17,FALSE)=0,"",VLOOKUP('Xlookup set'!$S981,'Xlookup set'!$A$1:$R$1239,17,FALSE)),"")</f>
        <v/>
      </c>
      <c r="Q942" t="str">
        <f>IFERROR(IF(VLOOKUP('Xlookup set'!$S981,'Xlookup set'!$A$1:$R$1239,18,FALSE)=0,"",VLOOKUP('Xlookup set'!$S981,'Xlookup set'!$A$1:$R$1239,18,FALSE)),"")</f>
        <v/>
      </c>
    </row>
    <row r="943" spans="1:17">
      <c r="A943" t="str">
        <f>IFERROR(VLOOKUP('Xlookup set'!$S943,'Xlookup set'!$A$1:$R$1239,2,FALSE),"")</f>
        <v/>
      </c>
      <c r="B943" t="str">
        <f>IF(I943&lt;&gt;"",ドッグキャリー!$I$2,"")</f>
        <v/>
      </c>
      <c r="C943" t="str">
        <f t="shared" si="30"/>
        <v/>
      </c>
      <c r="D943" t="str">
        <f t="shared" si="31"/>
        <v/>
      </c>
      <c r="H943" s="74" t="str">
        <f>IFERROR(IF(VLOOKUP('Xlookup set'!$S943,'Xlookup set'!$A$1:$R$1239,9,FALSE)=0,"",VLOOKUP('Xlookup set'!$S943,'Xlookup set'!$A$1:$R$1239,9,FALSE)),"")</f>
        <v/>
      </c>
      <c r="I943" t="str">
        <f>IFERROR(IF(VLOOKUP('Xlookup set'!$S943,'Xlookup set'!$A$1:$R$1239,10,FALSE)=0,"",VLOOKUP('Xlookup set'!$S943,'Xlookup set'!$A$1:$R$1239,10,FALSE)),"")</f>
        <v/>
      </c>
      <c r="J943" t="str">
        <f>IFERROR(IF(VLOOKUP('Xlookup set'!$S982,'Xlookup set'!$A$1:$R$1239,11,FALSE)=0,"",VLOOKUP('Xlookup set'!$S982,'Xlookup set'!$A$1:$R$1239,11,FALSE)),"")</f>
        <v/>
      </c>
      <c r="K943" t="str">
        <f>IFERROR(IF(VLOOKUP('Xlookup set'!$S982,'Xlookup set'!$A$1:$R$1239,12,FALSE)=0,"",VLOOKUP('Xlookup set'!$S982,'Xlookup set'!$A$1:$R$1239,12,FALSE)),"")</f>
        <v/>
      </c>
      <c r="L943" t="str">
        <f>IFERROR(IF(VLOOKUP('Xlookup set'!$S982,'Xlookup set'!$A$1:$R$1239,13,FALSE)=0,"",VLOOKUP('Xlookup set'!$S982,'Xlookup set'!$A$1:$R$1239,13,FALSE)),"")</f>
        <v/>
      </c>
      <c r="M943" t="str">
        <f>IFERROR(IF(VLOOKUP('Xlookup set'!$S982,'Xlookup set'!$A$1:$R$1239,14,FALSE)=0,"",VLOOKUP('Xlookup set'!$S982,'Xlookup set'!$A$1:$R$1239,14,FALSE)),"")</f>
        <v/>
      </c>
      <c r="N943" t="str">
        <f>IFERROR(IF(VLOOKUP('Xlookup set'!$S982,'Xlookup set'!$A$1:$R$1239,15,FALSE)=0,"",VLOOKUP('Xlookup set'!$S982,'Xlookup set'!$A$1:$R$1239,15,FALSE)),"")</f>
        <v/>
      </c>
      <c r="O943" t="str">
        <f>IFERROR(IF(VLOOKUP('Xlookup set'!$S982,'Xlookup set'!$A$1:$R$1239,16,FALSE)=0,"",VLOOKUP('Xlookup set'!$S982,'Xlookup set'!$A$1:$R$1239,16,FALSE)),"")</f>
        <v/>
      </c>
      <c r="P943" t="str">
        <f t="array" aca="1" ref="P943" ca="1">IFERROR(Y2IF(VLOOKUP('Xlookup set'!$S982,'Xlookup set'!$A$1:$R$1239,17,FALSE)=0,"",VLOOKUP('Xlookup set'!$S982,'Xlookup set'!$A$1:$R$1239,17,FALSE)),"")</f>
        <v/>
      </c>
      <c r="Q943" t="str">
        <f>IFERROR(IF(VLOOKUP('Xlookup set'!$S982,'Xlookup set'!$A$1:$R$1239,18,FALSE)=0,"",VLOOKUP('Xlookup set'!$S982,'Xlookup set'!$A$1:$R$1239,18,FALSE)),"")</f>
        <v/>
      </c>
    </row>
    <row r="944" spans="1:17">
      <c r="A944" t="str">
        <f>IFERROR(VLOOKUP('Xlookup set'!$S944,'Xlookup set'!$A$1:$R$1239,2,FALSE),"")</f>
        <v/>
      </c>
      <c r="B944" t="str">
        <f>IF(I944&lt;&gt;"",ドッグキャリー!$I$2,"")</f>
        <v/>
      </c>
      <c r="C944" t="str">
        <f t="shared" si="30"/>
        <v/>
      </c>
      <c r="D944" t="str">
        <f t="shared" si="31"/>
        <v/>
      </c>
      <c r="H944" s="74" t="str">
        <f>IFERROR(IF(VLOOKUP('Xlookup set'!$S944,'Xlookup set'!$A$1:$R$1239,9,FALSE)=0,"",VLOOKUP('Xlookup set'!$S944,'Xlookup set'!$A$1:$R$1239,9,FALSE)),"")</f>
        <v/>
      </c>
      <c r="I944" t="str">
        <f>IFERROR(IF(VLOOKUP('Xlookup set'!$S944,'Xlookup set'!$A$1:$R$1239,10,FALSE)=0,"",VLOOKUP('Xlookup set'!$S944,'Xlookup set'!$A$1:$R$1239,10,FALSE)),"")</f>
        <v/>
      </c>
      <c r="J944" t="str">
        <f>IFERROR(IF(VLOOKUP('Xlookup set'!$S983,'Xlookup set'!$A$1:$R$1239,11,FALSE)=0,"",VLOOKUP('Xlookup set'!$S983,'Xlookup set'!$A$1:$R$1239,11,FALSE)),"")</f>
        <v/>
      </c>
      <c r="K944" t="str">
        <f>IFERROR(IF(VLOOKUP('Xlookup set'!$S983,'Xlookup set'!$A$1:$R$1239,12,FALSE)=0,"",VLOOKUP('Xlookup set'!$S983,'Xlookup set'!$A$1:$R$1239,12,FALSE)),"")</f>
        <v/>
      </c>
      <c r="L944" t="str">
        <f>IFERROR(IF(VLOOKUP('Xlookup set'!$S983,'Xlookup set'!$A$1:$R$1239,13,FALSE)=0,"",VLOOKUP('Xlookup set'!$S983,'Xlookup set'!$A$1:$R$1239,13,FALSE)),"")</f>
        <v/>
      </c>
      <c r="M944" t="str">
        <f>IFERROR(IF(VLOOKUP('Xlookup set'!$S983,'Xlookup set'!$A$1:$R$1239,14,FALSE)=0,"",VLOOKUP('Xlookup set'!$S983,'Xlookup set'!$A$1:$R$1239,14,FALSE)),"")</f>
        <v/>
      </c>
      <c r="N944" t="str">
        <f>IFERROR(IF(VLOOKUP('Xlookup set'!$S983,'Xlookup set'!$A$1:$R$1239,15,FALSE)=0,"",VLOOKUP('Xlookup set'!$S983,'Xlookup set'!$A$1:$R$1239,15,FALSE)),"")</f>
        <v/>
      </c>
      <c r="O944" t="str">
        <f>IFERROR(IF(VLOOKUP('Xlookup set'!$S983,'Xlookup set'!$A$1:$R$1239,16,FALSE)=0,"",VLOOKUP('Xlookup set'!$S983,'Xlookup set'!$A$1:$R$1239,16,FALSE)),"")</f>
        <v/>
      </c>
      <c r="P944" t="str">
        <f t="array" aca="1" ref="P944" ca="1">IFERROR(Y2IF(VLOOKUP('Xlookup set'!$S983,'Xlookup set'!$A$1:$R$1239,17,FALSE)=0,"",VLOOKUP('Xlookup set'!$S983,'Xlookup set'!$A$1:$R$1239,17,FALSE)),"")</f>
        <v/>
      </c>
      <c r="Q944" t="str">
        <f>IFERROR(IF(VLOOKUP('Xlookup set'!$S983,'Xlookup set'!$A$1:$R$1239,18,FALSE)=0,"",VLOOKUP('Xlookup set'!$S983,'Xlookup set'!$A$1:$R$1239,18,FALSE)),"")</f>
        <v/>
      </c>
    </row>
    <row r="945" spans="1:17">
      <c r="A945" t="str">
        <f>IFERROR(VLOOKUP('Xlookup set'!$S945,'Xlookup set'!$A$1:$R$1239,2,FALSE),"")</f>
        <v/>
      </c>
      <c r="B945" t="str">
        <f>IF(I945&lt;&gt;"",ドッグキャリー!$I$2,"")</f>
        <v/>
      </c>
      <c r="C945" t="str">
        <f t="shared" si="30"/>
        <v/>
      </c>
      <c r="D945" t="str">
        <f t="shared" si="31"/>
        <v/>
      </c>
      <c r="H945" s="74" t="str">
        <f>IFERROR(IF(VLOOKUP('Xlookup set'!$S945,'Xlookup set'!$A$1:$R$1239,9,FALSE)=0,"",VLOOKUP('Xlookup set'!$S945,'Xlookup set'!$A$1:$R$1239,9,FALSE)),"")</f>
        <v/>
      </c>
      <c r="I945" t="str">
        <f>IFERROR(IF(VLOOKUP('Xlookup set'!$S945,'Xlookup set'!$A$1:$R$1239,10,FALSE)=0,"",VLOOKUP('Xlookup set'!$S945,'Xlookup set'!$A$1:$R$1239,10,FALSE)),"")</f>
        <v/>
      </c>
      <c r="J945" t="str">
        <f>IFERROR(IF(VLOOKUP('Xlookup set'!$S984,'Xlookup set'!$A$1:$R$1239,11,FALSE)=0,"",VLOOKUP('Xlookup set'!$S984,'Xlookup set'!$A$1:$R$1239,11,FALSE)),"")</f>
        <v/>
      </c>
      <c r="K945" t="str">
        <f>IFERROR(IF(VLOOKUP('Xlookup set'!$S984,'Xlookup set'!$A$1:$R$1239,12,FALSE)=0,"",VLOOKUP('Xlookup set'!$S984,'Xlookup set'!$A$1:$R$1239,12,FALSE)),"")</f>
        <v/>
      </c>
      <c r="L945" t="str">
        <f>IFERROR(IF(VLOOKUP('Xlookup set'!$S984,'Xlookup set'!$A$1:$R$1239,13,FALSE)=0,"",VLOOKUP('Xlookup set'!$S984,'Xlookup set'!$A$1:$R$1239,13,FALSE)),"")</f>
        <v/>
      </c>
      <c r="M945" t="str">
        <f>IFERROR(IF(VLOOKUP('Xlookup set'!$S984,'Xlookup set'!$A$1:$R$1239,14,FALSE)=0,"",VLOOKUP('Xlookup set'!$S984,'Xlookup set'!$A$1:$R$1239,14,FALSE)),"")</f>
        <v/>
      </c>
      <c r="N945" t="str">
        <f>IFERROR(IF(VLOOKUP('Xlookup set'!$S984,'Xlookup set'!$A$1:$R$1239,15,FALSE)=0,"",VLOOKUP('Xlookup set'!$S984,'Xlookup set'!$A$1:$R$1239,15,FALSE)),"")</f>
        <v/>
      </c>
      <c r="O945" t="str">
        <f>IFERROR(IF(VLOOKUP('Xlookup set'!$S984,'Xlookup set'!$A$1:$R$1239,16,FALSE)=0,"",VLOOKUP('Xlookup set'!$S984,'Xlookup set'!$A$1:$R$1239,16,FALSE)),"")</f>
        <v/>
      </c>
      <c r="P945" t="str">
        <f t="array" aca="1" ref="P945" ca="1">IFERROR(Y2IF(VLOOKUP('Xlookup set'!$S984,'Xlookup set'!$A$1:$R$1239,17,FALSE)=0,"",VLOOKUP('Xlookup set'!$S984,'Xlookup set'!$A$1:$R$1239,17,FALSE)),"")</f>
        <v/>
      </c>
      <c r="Q945" t="str">
        <f>IFERROR(IF(VLOOKUP('Xlookup set'!$S984,'Xlookup set'!$A$1:$R$1239,18,FALSE)=0,"",VLOOKUP('Xlookup set'!$S984,'Xlookup set'!$A$1:$R$1239,18,FALSE)),"")</f>
        <v/>
      </c>
    </row>
    <row r="946" spans="1:17">
      <c r="A946" t="str">
        <f>IFERROR(VLOOKUP('Xlookup set'!$S946,'Xlookup set'!$A$1:$R$1239,2,FALSE),"")</f>
        <v/>
      </c>
      <c r="B946" t="str">
        <f>IF(I946&lt;&gt;"",ドッグキャリー!$I$2,"")</f>
        <v/>
      </c>
      <c r="C946" t="str">
        <f t="shared" si="30"/>
        <v/>
      </c>
      <c r="D946" t="str">
        <f t="shared" si="31"/>
        <v/>
      </c>
      <c r="H946" s="74" t="str">
        <f>IFERROR(IF(VLOOKUP('Xlookup set'!$S946,'Xlookup set'!$A$1:$R$1239,9,FALSE)=0,"",VLOOKUP('Xlookup set'!$S946,'Xlookup set'!$A$1:$R$1239,9,FALSE)),"")</f>
        <v/>
      </c>
      <c r="I946" t="str">
        <f>IFERROR(IF(VLOOKUP('Xlookup set'!$S946,'Xlookup set'!$A$1:$R$1239,10,FALSE)=0,"",VLOOKUP('Xlookup set'!$S946,'Xlookup set'!$A$1:$R$1239,10,FALSE)),"")</f>
        <v/>
      </c>
      <c r="J946" t="str">
        <f>IFERROR(IF(VLOOKUP('Xlookup set'!$S985,'Xlookup set'!$A$1:$R$1239,11,FALSE)=0,"",VLOOKUP('Xlookup set'!$S985,'Xlookup set'!$A$1:$R$1239,11,FALSE)),"")</f>
        <v/>
      </c>
      <c r="K946" t="str">
        <f>IFERROR(IF(VLOOKUP('Xlookup set'!$S985,'Xlookup set'!$A$1:$R$1239,12,FALSE)=0,"",VLOOKUP('Xlookup set'!$S985,'Xlookup set'!$A$1:$R$1239,12,FALSE)),"")</f>
        <v/>
      </c>
      <c r="L946" t="str">
        <f>IFERROR(IF(VLOOKUP('Xlookup set'!$S985,'Xlookup set'!$A$1:$R$1239,13,FALSE)=0,"",VLOOKUP('Xlookup set'!$S985,'Xlookup set'!$A$1:$R$1239,13,FALSE)),"")</f>
        <v/>
      </c>
      <c r="M946" t="str">
        <f>IFERROR(IF(VLOOKUP('Xlookup set'!$S985,'Xlookup set'!$A$1:$R$1239,14,FALSE)=0,"",VLOOKUP('Xlookup set'!$S985,'Xlookup set'!$A$1:$R$1239,14,FALSE)),"")</f>
        <v/>
      </c>
      <c r="N946" t="str">
        <f>IFERROR(IF(VLOOKUP('Xlookup set'!$S985,'Xlookup set'!$A$1:$R$1239,15,FALSE)=0,"",VLOOKUP('Xlookup set'!$S985,'Xlookup set'!$A$1:$R$1239,15,FALSE)),"")</f>
        <v/>
      </c>
      <c r="O946" t="str">
        <f>IFERROR(IF(VLOOKUP('Xlookup set'!$S985,'Xlookup set'!$A$1:$R$1239,16,FALSE)=0,"",VLOOKUP('Xlookup set'!$S985,'Xlookup set'!$A$1:$R$1239,16,FALSE)),"")</f>
        <v/>
      </c>
      <c r="P946" t="str">
        <f t="array" aca="1" ref="P946" ca="1">IFERROR(Y2IF(VLOOKUP('Xlookup set'!$S985,'Xlookup set'!$A$1:$R$1239,17,FALSE)=0,"",VLOOKUP('Xlookup set'!$S985,'Xlookup set'!$A$1:$R$1239,17,FALSE)),"")</f>
        <v/>
      </c>
      <c r="Q946" t="str">
        <f>IFERROR(IF(VLOOKUP('Xlookup set'!$S985,'Xlookup set'!$A$1:$R$1239,18,FALSE)=0,"",VLOOKUP('Xlookup set'!$S985,'Xlookup set'!$A$1:$R$1239,18,FALSE)),"")</f>
        <v/>
      </c>
    </row>
    <row r="947" spans="1:17">
      <c r="A947" t="str">
        <f>IFERROR(VLOOKUP('Xlookup set'!$S947,'Xlookup set'!$A$1:$R$1239,2,FALSE),"")</f>
        <v/>
      </c>
      <c r="B947" t="str">
        <f>IF(I947&lt;&gt;"",ドッグキャリー!$I$2,"")</f>
        <v/>
      </c>
      <c r="C947" t="str">
        <f t="shared" si="30"/>
        <v/>
      </c>
      <c r="D947" t="str">
        <f t="shared" si="31"/>
        <v/>
      </c>
      <c r="H947" s="74" t="str">
        <f>IFERROR(IF(VLOOKUP('Xlookup set'!$S947,'Xlookup set'!$A$1:$R$1239,9,FALSE)=0,"",VLOOKUP('Xlookup set'!$S947,'Xlookup set'!$A$1:$R$1239,9,FALSE)),"")</f>
        <v/>
      </c>
      <c r="I947" t="str">
        <f>IFERROR(IF(VLOOKUP('Xlookup set'!$S947,'Xlookup set'!$A$1:$R$1239,10,FALSE)=0,"",VLOOKUP('Xlookup set'!$S947,'Xlookup set'!$A$1:$R$1239,10,FALSE)),"")</f>
        <v/>
      </c>
      <c r="J947" t="str">
        <f>IFERROR(IF(VLOOKUP('Xlookup set'!$S986,'Xlookup set'!$A$1:$R$1239,11,FALSE)=0,"",VLOOKUP('Xlookup set'!$S986,'Xlookup set'!$A$1:$R$1239,11,FALSE)),"")</f>
        <v/>
      </c>
      <c r="K947" t="str">
        <f>IFERROR(IF(VLOOKUP('Xlookup set'!$S986,'Xlookup set'!$A$1:$R$1239,12,FALSE)=0,"",VLOOKUP('Xlookup set'!$S986,'Xlookup set'!$A$1:$R$1239,12,FALSE)),"")</f>
        <v/>
      </c>
      <c r="L947" t="str">
        <f>IFERROR(IF(VLOOKUP('Xlookup set'!$S986,'Xlookup set'!$A$1:$R$1239,13,FALSE)=0,"",VLOOKUP('Xlookup set'!$S986,'Xlookup set'!$A$1:$R$1239,13,FALSE)),"")</f>
        <v/>
      </c>
      <c r="M947" t="str">
        <f>IFERROR(IF(VLOOKUP('Xlookup set'!$S986,'Xlookup set'!$A$1:$R$1239,14,FALSE)=0,"",VLOOKUP('Xlookup set'!$S986,'Xlookup set'!$A$1:$R$1239,14,FALSE)),"")</f>
        <v/>
      </c>
      <c r="N947" t="str">
        <f>IFERROR(IF(VLOOKUP('Xlookup set'!$S986,'Xlookup set'!$A$1:$R$1239,15,FALSE)=0,"",VLOOKUP('Xlookup set'!$S986,'Xlookup set'!$A$1:$R$1239,15,FALSE)),"")</f>
        <v/>
      </c>
      <c r="O947" t="str">
        <f>IFERROR(IF(VLOOKUP('Xlookup set'!$S986,'Xlookup set'!$A$1:$R$1239,16,FALSE)=0,"",VLOOKUP('Xlookup set'!$S986,'Xlookup set'!$A$1:$R$1239,16,FALSE)),"")</f>
        <v/>
      </c>
      <c r="P947" t="str">
        <f t="array" aca="1" ref="P947" ca="1">IFERROR(Y2IF(VLOOKUP('Xlookup set'!$S986,'Xlookup set'!$A$1:$R$1239,17,FALSE)=0,"",VLOOKUP('Xlookup set'!$S986,'Xlookup set'!$A$1:$R$1239,17,FALSE)),"")</f>
        <v/>
      </c>
      <c r="Q947" t="str">
        <f>IFERROR(IF(VLOOKUP('Xlookup set'!$S986,'Xlookup set'!$A$1:$R$1239,18,FALSE)=0,"",VLOOKUP('Xlookup set'!$S986,'Xlookup set'!$A$1:$R$1239,18,FALSE)),"")</f>
        <v/>
      </c>
    </row>
    <row r="948" spans="1:17">
      <c r="A948" t="str">
        <f>IFERROR(VLOOKUP('Xlookup set'!$S948,'Xlookup set'!$A$1:$R$1239,2,FALSE),"")</f>
        <v/>
      </c>
      <c r="B948" t="str">
        <f>IF(I948&lt;&gt;"",ドッグキャリー!$I$2,"")</f>
        <v/>
      </c>
      <c r="C948" t="str">
        <f t="shared" si="30"/>
        <v/>
      </c>
      <c r="D948" t="str">
        <f t="shared" si="31"/>
        <v/>
      </c>
      <c r="H948" s="74" t="str">
        <f>IFERROR(IF(VLOOKUP('Xlookup set'!$S948,'Xlookup set'!$A$1:$R$1239,9,FALSE)=0,"",VLOOKUP('Xlookup set'!$S948,'Xlookup set'!$A$1:$R$1239,9,FALSE)),"")</f>
        <v/>
      </c>
      <c r="I948" t="str">
        <f>IFERROR(IF(VLOOKUP('Xlookup set'!$S948,'Xlookup set'!$A$1:$R$1239,10,FALSE)=0,"",VLOOKUP('Xlookup set'!$S948,'Xlookup set'!$A$1:$R$1239,10,FALSE)),"")</f>
        <v/>
      </c>
      <c r="J948" t="str">
        <f>IFERROR(IF(VLOOKUP('Xlookup set'!$S987,'Xlookup set'!$A$1:$R$1239,11,FALSE)=0,"",VLOOKUP('Xlookup set'!$S987,'Xlookup set'!$A$1:$R$1239,11,FALSE)),"")</f>
        <v/>
      </c>
      <c r="K948" t="str">
        <f>IFERROR(IF(VLOOKUP('Xlookup set'!$S987,'Xlookup set'!$A$1:$R$1239,12,FALSE)=0,"",VLOOKUP('Xlookup set'!$S987,'Xlookup set'!$A$1:$R$1239,12,FALSE)),"")</f>
        <v/>
      </c>
      <c r="L948" t="str">
        <f>IFERROR(IF(VLOOKUP('Xlookup set'!$S987,'Xlookup set'!$A$1:$R$1239,13,FALSE)=0,"",VLOOKUP('Xlookup set'!$S987,'Xlookup set'!$A$1:$R$1239,13,FALSE)),"")</f>
        <v/>
      </c>
      <c r="M948" t="str">
        <f>IFERROR(IF(VLOOKUP('Xlookup set'!$S987,'Xlookup set'!$A$1:$R$1239,14,FALSE)=0,"",VLOOKUP('Xlookup set'!$S987,'Xlookup set'!$A$1:$R$1239,14,FALSE)),"")</f>
        <v/>
      </c>
      <c r="N948" t="str">
        <f>IFERROR(IF(VLOOKUP('Xlookup set'!$S987,'Xlookup set'!$A$1:$R$1239,15,FALSE)=0,"",VLOOKUP('Xlookup set'!$S987,'Xlookup set'!$A$1:$R$1239,15,FALSE)),"")</f>
        <v/>
      </c>
      <c r="O948" t="str">
        <f>IFERROR(IF(VLOOKUP('Xlookup set'!$S987,'Xlookup set'!$A$1:$R$1239,16,FALSE)=0,"",VLOOKUP('Xlookup set'!$S987,'Xlookup set'!$A$1:$R$1239,16,FALSE)),"")</f>
        <v/>
      </c>
      <c r="P948" t="str">
        <f t="array" aca="1" ref="P948" ca="1">IFERROR(Y2IF(VLOOKUP('Xlookup set'!$S987,'Xlookup set'!$A$1:$R$1239,17,FALSE)=0,"",VLOOKUP('Xlookup set'!$S987,'Xlookup set'!$A$1:$R$1239,17,FALSE)),"")</f>
        <v/>
      </c>
      <c r="Q948" t="str">
        <f>IFERROR(IF(VLOOKUP('Xlookup set'!$S987,'Xlookup set'!$A$1:$R$1239,18,FALSE)=0,"",VLOOKUP('Xlookup set'!$S987,'Xlookup set'!$A$1:$R$1239,18,FALSE)),"")</f>
        <v/>
      </c>
    </row>
    <row r="949" spans="1:17">
      <c r="A949" t="str">
        <f>IFERROR(VLOOKUP('Xlookup set'!$S949,'Xlookup set'!$A$1:$R$1239,2,FALSE),"")</f>
        <v/>
      </c>
      <c r="B949" t="str">
        <f>IF(I949&lt;&gt;"",ドッグキャリー!$I$2,"")</f>
        <v/>
      </c>
      <c r="C949" t="str">
        <f t="shared" si="30"/>
        <v/>
      </c>
      <c r="D949" t="str">
        <f t="shared" si="31"/>
        <v/>
      </c>
      <c r="H949" s="74" t="str">
        <f>IFERROR(IF(VLOOKUP('Xlookup set'!$S949,'Xlookup set'!$A$1:$R$1239,9,FALSE)=0,"",VLOOKUP('Xlookup set'!$S949,'Xlookup set'!$A$1:$R$1239,9,FALSE)),"")</f>
        <v/>
      </c>
      <c r="I949" t="str">
        <f>IFERROR(IF(VLOOKUP('Xlookup set'!$S949,'Xlookup set'!$A$1:$R$1239,10,FALSE)=0,"",VLOOKUP('Xlookup set'!$S949,'Xlookup set'!$A$1:$R$1239,10,FALSE)),"")</f>
        <v/>
      </c>
      <c r="J949" t="str">
        <f>IFERROR(IF(VLOOKUP('Xlookup set'!$S988,'Xlookup set'!$A$1:$R$1239,11,FALSE)=0,"",VLOOKUP('Xlookup set'!$S988,'Xlookup set'!$A$1:$R$1239,11,FALSE)),"")</f>
        <v/>
      </c>
      <c r="K949" t="str">
        <f>IFERROR(IF(VLOOKUP('Xlookup set'!$S988,'Xlookup set'!$A$1:$R$1239,12,FALSE)=0,"",VLOOKUP('Xlookup set'!$S988,'Xlookup set'!$A$1:$R$1239,12,FALSE)),"")</f>
        <v/>
      </c>
      <c r="L949" t="str">
        <f>IFERROR(IF(VLOOKUP('Xlookup set'!$S988,'Xlookup set'!$A$1:$R$1239,13,FALSE)=0,"",VLOOKUP('Xlookup set'!$S988,'Xlookup set'!$A$1:$R$1239,13,FALSE)),"")</f>
        <v/>
      </c>
      <c r="M949" t="str">
        <f>IFERROR(IF(VLOOKUP('Xlookup set'!$S988,'Xlookup set'!$A$1:$R$1239,14,FALSE)=0,"",VLOOKUP('Xlookup set'!$S988,'Xlookup set'!$A$1:$R$1239,14,FALSE)),"")</f>
        <v/>
      </c>
      <c r="N949" t="str">
        <f>IFERROR(IF(VLOOKUP('Xlookup set'!$S988,'Xlookup set'!$A$1:$R$1239,15,FALSE)=0,"",VLOOKUP('Xlookup set'!$S988,'Xlookup set'!$A$1:$R$1239,15,FALSE)),"")</f>
        <v/>
      </c>
      <c r="O949" t="str">
        <f>IFERROR(IF(VLOOKUP('Xlookup set'!$S988,'Xlookup set'!$A$1:$R$1239,16,FALSE)=0,"",VLOOKUP('Xlookup set'!$S988,'Xlookup set'!$A$1:$R$1239,16,FALSE)),"")</f>
        <v/>
      </c>
      <c r="P949" t="str">
        <f t="array" aca="1" ref="P949" ca="1">IFERROR(Y2IF(VLOOKUP('Xlookup set'!$S988,'Xlookup set'!$A$1:$R$1239,17,FALSE)=0,"",VLOOKUP('Xlookup set'!$S988,'Xlookup set'!$A$1:$R$1239,17,FALSE)),"")</f>
        <v/>
      </c>
      <c r="Q949" t="str">
        <f>IFERROR(IF(VLOOKUP('Xlookup set'!$S988,'Xlookup set'!$A$1:$R$1239,18,FALSE)=0,"",VLOOKUP('Xlookup set'!$S988,'Xlookup set'!$A$1:$R$1239,18,FALSE)),"")</f>
        <v/>
      </c>
    </row>
    <row r="950" spans="1:17">
      <c r="A950" t="str">
        <f>IFERROR(VLOOKUP('Xlookup set'!$S950,'Xlookup set'!$A$1:$R$1239,2,FALSE),"")</f>
        <v/>
      </c>
      <c r="B950" t="str">
        <f>IF(I950&lt;&gt;"",ドッグキャリー!$I$2,"")</f>
        <v/>
      </c>
      <c r="C950" t="str">
        <f t="shared" si="30"/>
        <v/>
      </c>
      <c r="D950" t="str">
        <f t="shared" si="31"/>
        <v/>
      </c>
      <c r="H950" s="74" t="str">
        <f>IFERROR(IF(VLOOKUP('Xlookup set'!$S950,'Xlookup set'!$A$1:$R$1239,9,FALSE)=0,"",VLOOKUP('Xlookup set'!$S950,'Xlookup set'!$A$1:$R$1239,9,FALSE)),"")</f>
        <v/>
      </c>
      <c r="I950" t="str">
        <f>IFERROR(IF(VLOOKUP('Xlookup set'!$S950,'Xlookup set'!$A$1:$R$1239,10,FALSE)=0,"",VLOOKUP('Xlookup set'!$S950,'Xlookup set'!$A$1:$R$1239,10,FALSE)),"")</f>
        <v/>
      </c>
      <c r="J950" t="str">
        <f>IFERROR(IF(VLOOKUP('Xlookup set'!$S989,'Xlookup set'!$A$1:$R$1239,11,FALSE)=0,"",VLOOKUP('Xlookup set'!$S989,'Xlookup set'!$A$1:$R$1239,11,FALSE)),"")</f>
        <v/>
      </c>
      <c r="K950" t="str">
        <f>IFERROR(IF(VLOOKUP('Xlookup set'!$S989,'Xlookup set'!$A$1:$R$1239,12,FALSE)=0,"",VLOOKUP('Xlookup set'!$S989,'Xlookup set'!$A$1:$R$1239,12,FALSE)),"")</f>
        <v/>
      </c>
      <c r="L950" t="str">
        <f>IFERROR(IF(VLOOKUP('Xlookup set'!$S989,'Xlookup set'!$A$1:$R$1239,13,FALSE)=0,"",VLOOKUP('Xlookup set'!$S989,'Xlookup set'!$A$1:$R$1239,13,FALSE)),"")</f>
        <v/>
      </c>
      <c r="M950" t="str">
        <f>IFERROR(IF(VLOOKUP('Xlookup set'!$S989,'Xlookup set'!$A$1:$R$1239,14,FALSE)=0,"",VLOOKUP('Xlookup set'!$S989,'Xlookup set'!$A$1:$R$1239,14,FALSE)),"")</f>
        <v/>
      </c>
      <c r="N950" t="str">
        <f>IFERROR(IF(VLOOKUP('Xlookup set'!$S989,'Xlookup set'!$A$1:$R$1239,15,FALSE)=0,"",VLOOKUP('Xlookup set'!$S989,'Xlookup set'!$A$1:$R$1239,15,FALSE)),"")</f>
        <v/>
      </c>
      <c r="O950" t="str">
        <f>IFERROR(IF(VLOOKUP('Xlookup set'!$S989,'Xlookup set'!$A$1:$R$1239,16,FALSE)=0,"",VLOOKUP('Xlookup set'!$S989,'Xlookup set'!$A$1:$R$1239,16,FALSE)),"")</f>
        <v/>
      </c>
      <c r="P950" t="str">
        <f t="array" aca="1" ref="P950" ca="1">IFERROR(Y2IF(VLOOKUP('Xlookup set'!$S989,'Xlookup set'!$A$1:$R$1239,17,FALSE)=0,"",VLOOKUP('Xlookup set'!$S989,'Xlookup set'!$A$1:$R$1239,17,FALSE)),"")</f>
        <v/>
      </c>
      <c r="Q950" t="str">
        <f>IFERROR(IF(VLOOKUP('Xlookup set'!$S989,'Xlookup set'!$A$1:$R$1239,18,FALSE)=0,"",VLOOKUP('Xlookup set'!$S989,'Xlookup set'!$A$1:$R$1239,18,FALSE)),"")</f>
        <v/>
      </c>
    </row>
    <row r="951" spans="1:17">
      <c r="A951" t="str">
        <f>IFERROR(VLOOKUP('Xlookup set'!$S951,'Xlookup set'!$A$1:$R$1239,2,FALSE),"")</f>
        <v/>
      </c>
      <c r="B951" t="str">
        <f>IF(I951&lt;&gt;"",ドッグキャリー!$I$2,"")</f>
        <v/>
      </c>
      <c r="C951" t="str">
        <f t="shared" si="30"/>
        <v/>
      </c>
      <c r="D951" t="str">
        <f t="shared" si="31"/>
        <v/>
      </c>
      <c r="H951" s="74" t="str">
        <f>IFERROR(IF(VLOOKUP('Xlookup set'!$S951,'Xlookup set'!$A$1:$R$1239,9,FALSE)=0,"",VLOOKUP('Xlookup set'!$S951,'Xlookup set'!$A$1:$R$1239,9,FALSE)),"")</f>
        <v/>
      </c>
      <c r="I951" t="str">
        <f>IFERROR(IF(VLOOKUP('Xlookup set'!$S951,'Xlookup set'!$A$1:$R$1239,10,FALSE)=0,"",VLOOKUP('Xlookup set'!$S951,'Xlookup set'!$A$1:$R$1239,10,FALSE)),"")</f>
        <v/>
      </c>
      <c r="J951" t="str">
        <f>IFERROR(IF(VLOOKUP('Xlookup set'!$S990,'Xlookup set'!$A$1:$R$1239,11,FALSE)=0,"",VLOOKUP('Xlookup set'!$S990,'Xlookup set'!$A$1:$R$1239,11,FALSE)),"")</f>
        <v/>
      </c>
      <c r="K951" t="str">
        <f>IFERROR(IF(VLOOKUP('Xlookup set'!$S990,'Xlookup set'!$A$1:$R$1239,12,FALSE)=0,"",VLOOKUP('Xlookup set'!$S990,'Xlookup set'!$A$1:$R$1239,12,FALSE)),"")</f>
        <v/>
      </c>
      <c r="L951" t="str">
        <f>IFERROR(IF(VLOOKUP('Xlookup set'!$S990,'Xlookup set'!$A$1:$R$1239,13,FALSE)=0,"",VLOOKUP('Xlookup set'!$S990,'Xlookup set'!$A$1:$R$1239,13,FALSE)),"")</f>
        <v/>
      </c>
      <c r="M951" t="str">
        <f>IFERROR(IF(VLOOKUP('Xlookup set'!$S990,'Xlookup set'!$A$1:$R$1239,14,FALSE)=0,"",VLOOKUP('Xlookup set'!$S990,'Xlookup set'!$A$1:$R$1239,14,FALSE)),"")</f>
        <v/>
      </c>
      <c r="N951" t="str">
        <f>IFERROR(IF(VLOOKUP('Xlookup set'!$S990,'Xlookup set'!$A$1:$R$1239,15,FALSE)=0,"",VLOOKUP('Xlookup set'!$S990,'Xlookup set'!$A$1:$R$1239,15,FALSE)),"")</f>
        <v/>
      </c>
      <c r="O951" t="str">
        <f>IFERROR(IF(VLOOKUP('Xlookup set'!$S990,'Xlookup set'!$A$1:$R$1239,16,FALSE)=0,"",VLOOKUP('Xlookup set'!$S990,'Xlookup set'!$A$1:$R$1239,16,FALSE)),"")</f>
        <v/>
      </c>
      <c r="P951" t="str">
        <f t="array" aca="1" ref="P951" ca="1">IFERROR(Y2IF(VLOOKUP('Xlookup set'!$S990,'Xlookup set'!$A$1:$R$1239,17,FALSE)=0,"",VLOOKUP('Xlookup set'!$S990,'Xlookup set'!$A$1:$R$1239,17,FALSE)),"")</f>
        <v/>
      </c>
      <c r="Q951" t="str">
        <f>IFERROR(IF(VLOOKUP('Xlookup set'!$S990,'Xlookup set'!$A$1:$R$1239,18,FALSE)=0,"",VLOOKUP('Xlookup set'!$S990,'Xlookup set'!$A$1:$R$1239,18,FALSE)),"")</f>
        <v/>
      </c>
    </row>
    <row r="952" spans="1:17">
      <c r="A952" t="str">
        <f>IFERROR(VLOOKUP('Xlookup set'!$S952,'Xlookup set'!$A$1:$R$1239,2,FALSE),"")</f>
        <v/>
      </c>
      <c r="B952" t="str">
        <f>IF(I952&lt;&gt;"",ドッグキャリー!$I$2,"")</f>
        <v/>
      </c>
      <c r="C952" t="str">
        <f t="shared" si="30"/>
        <v/>
      </c>
      <c r="D952" t="str">
        <f t="shared" si="31"/>
        <v/>
      </c>
      <c r="H952" s="74" t="str">
        <f>IFERROR(IF(VLOOKUP('Xlookup set'!$S952,'Xlookup set'!$A$1:$R$1239,9,FALSE)=0,"",VLOOKUP('Xlookup set'!$S952,'Xlookup set'!$A$1:$R$1239,9,FALSE)),"")</f>
        <v/>
      </c>
      <c r="I952" t="str">
        <f>IFERROR(IF(VLOOKUP('Xlookup set'!$S952,'Xlookup set'!$A$1:$R$1239,10,FALSE)=0,"",VLOOKUP('Xlookup set'!$S952,'Xlookup set'!$A$1:$R$1239,10,FALSE)),"")</f>
        <v/>
      </c>
      <c r="J952" t="str">
        <f>IFERROR(IF(VLOOKUP('Xlookup set'!$S991,'Xlookup set'!$A$1:$R$1239,11,FALSE)=0,"",VLOOKUP('Xlookup set'!$S991,'Xlookup set'!$A$1:$R$1239,11,FALSE)),"")</f>
        <v/>
      </c>
      <c r="K952" t="str">
        <f>IFERROR(IF(VLOOKUP('Xlookup set'!$S991,'Xlookup set'!$A$1:$R$1239,12,FALSE)=0,"",VLOOKUP('Xlookup set'!$S991,'Xlookup set'!$A$1:$R$1239,12,FALSE)),"")</f>
        <v/>
      </c>
      <c r="L952" t="str">
        <f>IFERROR(IF(VLOOKUP('Xlookup set'!$S991,'Xlookup set'!$A$1:$R$1239,13,FALSE)=0,"",VLOOKUP('Xlookup set'!$S991,'Xlookup set'!$A$1:$R$1239,13,FALSE)),"")</f>
        <v/>
      </c>
      <c r="M952" t="str">
        <f>IFERROR(IF(VLOOKUP('Xlookup set'!$S991,'Xlookup set'!$A$1:$R$1239,14,FALSE)=0,"",VLOOKUP('Xlookup set'!$S991,'Xlookup set'!$A$1:$R$1239,14,FALSE)),"")</f>
        <v/>
      </c>
      <c r="N952" t="str">
        <f>IFERROR(IF(VLOOKUP('Xlookup set'!$S991,'Xlookup set'!$A$1:$R$1239,15,FALSE)=0,"",VLOOKUP('Xlookup set'!$S991,'Xlookup set'!$A$1:$R$1239,15,FALSE)),"")</f>
        <v/>
      </c>
      <c r="O952" t="str">
        <f>IFERROR(IF(VLOOKUP('Xlookup set'!$S991,'Xlookup set'!$A$1:$R$1239,16,FALSE)=0,"",VLOOKUP('Xlookup set'!$S991,'Xlookup set'!$A$1:$R$1239,16,FALSE)),"")</f>
        <v/>
      </c>
      <c r="P952" t="str">
        <f t="array" aca="1" ref="P952" ca="1">IFERROR(Y2IF(VLOOKUP('Xlookup set'!$S991,'Xlookup set'!$A$1:$R$1239,17,FALSE)=0,"",VLOOKUP('Xlookup set'!$S991,'Xlookup set'!$A$1:$R$1239,17,FALSE)),"")</f>
        <v/>
      </c>
      <c r="Q952" t="str">
        <f>IFERROR(IF(VLOOKUP('Xlookup set'!$S991,'Xlookup set'!$A$1:$R$1239,18,FALSE)=0,"",VLOOKUP('Xlookup set'!$S991,'Xlookup set'!$A$1:$R$1239,18,FALSE)),"")</f>
        <v/>
      </c>
    </row>
    <row r="953" spans="1:17">
      <c r="A953" t="str">
        <f>IFERROR(VLOOKUP('Xlookup set'!$S953,'Xlookup set'!$A$1:$R$1239,2,FALSE),"")</f>
        <v/>
      </c>
      <c r="B953" t="str">
        <f>IF(I953&lt;&gt;"",ドッグキャリー!$I$2,"")</f>
        <v/>
      </c>
      <c r="C953" t="str">
        <f t="shared" si="30"/>
        <v/>
      </c>
      <c r="D953" t="str">
        <f t="shared" si="31"/>
        <v/>
      </c>
      <c r="H953" s="74" t="str">
        <f>IFERROR(IF(VLOOKUP('Xlookup set'!$S953,'Xlookup set'!$A$1:$R$1239,9,FALSE)=0,"",VLOOKUP('Xlookup set'!$S953,'Xlookup set'!$A$1:$R$1239,9,FALSE)),"")</f>
        <v/>
      </c>
      <c r="I953" t="str">
        <f>IFERROR(IF(VLOOKUP('Xlookup set'!$S953,'Xlookup set'!$A$1:$R$1239,10,FALSE)=0,"",VLOOKUP('Xlookup set'!$S953,'Xlookup set'!$A$1:$R$1239,10,FALSE)),"")</f>
        <v/>
      </c>
      <c r="J953" t="str">
        <f>IFERROR(IF(VLOOKUP('Xlookup set'!$S992,'Xlookup set'!$A$1:$R$1239,11,FALSE)=0,"",VLOOKUP('Xlookup set'!$S992,'Xlookup set'!$A$1:$R$1239,11,FALSE)),"")</f>
        <v/>
      </c>
      <c r="K953" t="str">
        <f>IFERROR(IF(VLOOKUP('Xlookup set'!$S992,'Xlookup set'!$A$1:$R$1239,12,FALSE)=0,"",VLOOKUP('Xlookup set'!$S992,'Xlookup set'!$A$1:$R$1239,12,FALSE)),"")</f>
        <v/>
      </c>
      <c r="L953" t="str">
        <f>IFERROR(IF(VLOOKUP('Xlookup set'!$S992,'Xlookup set'!$A$1:$R$1239,13,FALSE)=0,"",VLOOKUP('Xlookup set'!$S992,'Xlookup set'!$A$1:$R$1239,13,FALSE)),"")</f>
        <v/>
      </c>
      <c r="M953" t="str">
        <f>IFERROR(IF(VLOOKUP('Xlookup set'!$S992,'Xlookup set'!$A$1:$R$1239,14,FALSE)=0,"",VLOOKUP('Xlookup set'!$S992,'Xlookup set'!$A$1:$R$1239,14,FALSE)),"")</f>
        <v/>
      </c>
      <c r="N953" t="str">
        <f>IFERROR(IF(VLOOKUP('Xlookup set'!$S992,'Xlookup set'!$A$1:$R$1239,15,FALSE)=0,"",VLOOKUP('Xlookup set'!$S992,'Xlookup set'!$A$1:$R$1239,15,FALSE)),"")</f>
        <v/>
      </c>
      <c r="O953" t="str">
        <f>IFERROR(IF(VLOOKUP('Xlookup set'!$S992,'Xlookup set'!$A$1:$R$1239,16,FALSE)=0,"",VLOOKUP('Xlookup set'!$S992,'Xlookup set'!$A$1:$R$1239,16,FALSE)),"")</f>
        <v/>
      </c>
      <c r="P953" t="str">
        <f t="array" aca="1" ref="P953" ca="1">IFERROR(Y2IF(VLOOKUP('Xlookup set'!$S992,'Xlookup set'!$A$1:$R$1239,17,FALSE)=0,"",VLOOKUP('Xlookup set'!$S992,'Xlookup set'!$A$1:$R$1239,17,FALSE)),"")</f>
        <v/>
      </c>
      <c r="Q953" t="str">
        <f>IFERROR(IF(VLOOKUP('Xlookup set'!$S992,'Xlookup set'!$A$1:$R$1239,18,FALSE)=0,"",VLOOKUP('Xlookup set'!$S992,'Xlookup set'!$A$1:$R$1239,18,FALSE)),"")</f>
        <v/>
      </c>
    </row>
    <row r="954" spans="1:17">
      <c r="A954" t="str">
        <f>IFERROR(VLOOKUP('Xlookup set'!$S954,'Xlookup set'!$A$1:$R$1239,2,FALSE),"")</f>
        <v/>
      </c>
      <c r="B954" t="str">
        <f>IF(I954&lt;&gt;"",ドッグキャリー!$I$2,"")</f>
        <v/>
      </c>
      <c r="C954" t="str">
        <f t="shared" si="30"/>
        <v/>
      </c>
      <c r="D954" t="str">
        <f t="shared" si="31"/>
        <v/>
      </c>
      <c r="H954" s="74" t="str">
        <f>IFERROR(IF(VLOOKUP('Xlookup set'!$S954,'Xlookup set'!$A$1:$R$1239,9,FALSE)=0,"",VLOOKUP('Xlookup set'!$S954,'Xlookup set'!$A$1:$R$1239,9,FALSE)),"")</f>
        <v/>
      </c>
      <c r="I954" t="str">
        <f>IFERROR(IF(VLOOKUP('Xlookup set'!$S954,'Xlookup set'!$A$1:$R$1239,10,FALSE)=0,"",VLOOKUP('Xlookup set'!$S954,'Xlookup set'!$A$1:$R$1239,10,FALSE)),"")</f>
        <v/>
      </c>
      <c r="J954" t="str">
        <f>IFERROR(IF(VLOOKUP('Xlookup set'!$S993,'Xlookup set'!$A$1:$R$1239,11,FALSE)=0,"",VLOOKUP('Xlookup set'!$S993,'Xlookup set'!$A$1:$R$1239,11,FALSE)),"")</f>
        <v/>
      </c>
      <c r="K954" t="str">
        <f>IFERROR(IF(VLOOKUP('Xlookup set'!$S993,'Xlookup set'!$A$1:$R$1239,12,FALSE)=0,"",VLOOKUP('Xlookup set'!$S993,'Xlookup set'!$A$1:$R$1239,12,FALSE)),"")</f>
        <v/>
      </c>
      <c r="L954" t="str">
        <f>IFERROR(IF(VLOOKUP('Xlookup set'!$S993,'Xlookup set'!$A$1:$R$1239,13,FALSE)=0,"",VLOOKUP('Xlookup set'!$S993,'Xlookup set'!$A$1:$R$1239,13,FALSE)),"")</f>
        <v/>
      </c>
      <c r="M954" t="str">
        <f>IFERROR(IF(VLOOKUP('Xlookup set'!$S993,'Xlookup set'!$A$1:$R$1239,14,FALSE)=0,"",VLOOKUP('Xlookup set'!$S993,'Xlookup set'!$A$1:$R$1239,14,FALSE)),"")</f>
        <v/>
      </c>
      <c r="N954" t="str">
        <f>IFERROR(IF(VLOOKUP('Xlookup set'!$S993,'Xlookup set'!$A$1:$R$1239,15,FALSE)=0,"",VLOOKUP('Xlookup set'!$S993,'Xlookup set'!$A$1:$R$1239,15,FALSE)),"")</f>
        <v/>
      </c>
      <c r="O954" t="str">
        <f>IFERROR(IF(VLOOKUP('Xlookup set'!$S993,'Xlookup set'!$A$1:$R$1239,16,FALSE)=0,"",VLOOKUP('Xlookup set'!$S993,'Xlookup set'!$A$1:$R$1239,16,FALSE)),"")</f>
        <v/>
      </c>
      <c r="P954" t="str">
        <f t="array" aca="1" ref="P954" ca="1">IFERROR(Y2IF(VLOOKUP('Xlookup set'!$S993,'Xlookup set'!$A$1:$R$1239,17,FALSE)=0,"",VLOOKUP('Xlookup set'!$S993,'Xlookup set'!$A$1:$R$1239,17,FALSE)),"")</f>
        <v/>
      </c>
      <c r="Q954" t="str">
        <f>IFERROR(IF(VLOOKUP('Xlookup set'!$S993,'Xlookup set'!$A$1:$R$1239,18,FALSE)=0,"",VLOOKUP('Xlookup set'!$S993,'Xlookup set'!$A$1:$R$1239,18,FALSE)),"")</f>
        <v/>
      </c>
    </row>
    <row r="955" spans="1:17">
      <c r="A955" t="str">
        <f>IFERROR(VLOOKUP('Xlookup set'!$S955,'Xlookup set'!$A$1:$R$1239,2,FALSE),"")</f>
        <v/>
      </c>
      <c r="B955" t="str">
        <f>IF(I955&lt;&gt;"",ドッグキャリー!$I$2,"")</f>
        <v/>
      </c>
      <c r="C955" t="str">
        <f t="shared" si="30"/>
        <v/>
      </c>
      <c r="D955" t="str">
        <f t="shared" si="31"/>
        <v/>
      </c>
      <c r="H955" s="74" t="str">
        <f>IFERROR(IF(VLOOKUP('Xlookup set'!$S955,'Xlookup set'!$A$1:$R$1239,9,FALSE)=0,"",VLOOKUP('Xlookup set'!$S955,'Xlookup set'!$A$1:$R$1239,9,FALSE)),"")</f>
        <v/>
      </c>
      <c r="I955" t="str">
        <f>IFERROR(IF(VLOOKUP('Xlookup set'!$S955,'Xlookup set'!$A$1:$R$1239,10,FALSE)=0,"",VLOOKUP('Xlookup set'!$S955,'Xlookup set'!$A$1:$R$1239,10,FALSE)),"")</f>
        <v/>
      </c>
      <c r="J955" t="str">
        <f>IFERROR(IF(VLOOKUP('Xlookup set'!$S994,'Xlookup set'!$A$1:$R$1239,11,FALSE)=0,"",VLOOKUP('Xlookup set'!$S994,'Xlookup set'!$A$1:$R$1239,11,FALSE)),"")</f>
        <v/>
      </c>
      <c r="K955" t="str">
        <f>IFERROR(IF(VLOOKUP('Xlookup set'!$S994,'Xlookup set'!$A$1:$R$1239,12,FALSE)=0,"",VLOOKUP('Xlookup set'!$S994,'Xlookup set'!$A$1:$R$1239,12,FALSE)),"")</f>
        <v/>
      </c>
      <c r="L955" t="str">
        <f>IFERROR(IF(VLOOKUP('Xlookup set'!$S994,'Xlookup set'!$A$1:$R$1239,13,FALSE)=0,"",VLOOKUP('Xlookup set'!$S994,'Xlookup set'!$A$1:$R$1239,13,FALSE)),"")</f>
        <v/>
      </c>
      <c r="M955" t="str">
        <f>IFERROR(IF(VLOOKUP('Xlookup set'!$S994,'Xlookup set'!$A$1:$R$1239,14,FALSE)=0,"",VLOOKUP('Xlookup set'!$S994,'Xlookup set'!$A$1:$R$1239,14,FALSE)),"")</f>
        <v/>
      </c>
      <c r="N955" t="str">
        <f>IFERROR(IF(VLOOKUP('Xlookup set'!$S994,'Xlookup set'!$A$1:$R$1239,15,FALSE)=0,"",VLOOKUP('Xlookup set'!$S994,'Xlookup set'!$A$1:$R$1239,15,FALSE)),"")</f>
        <v/>
      </c>
      <c r="O955" t="str">
        <f>IFERROR(IF(VLOOKUP('Xlookup set'!$S994,'Xlookup set'!$A$1:$R$1239,16,FALSE)=0,"",VLOOKUP('Xlookup set'!$S994,'Xlookup set'!$A$1:$R$1239,16,FALSE)),"")</f>
        <v/>
      </c>
      <c r="P955" t="str">
        <f t="array" aca="1" ref="P955" ca="1">IFERROR(Y2IF(VLOOKUP('Xlookup set'!$S994,'Xlookup set'!$A$1:$R$1239,17,FALSE)=0,"",VLOOKUP('Xlookup set'!$S994,'Xlookup set'!$A$1:$R$1239,17,FALSE)),"")</f>
        <v/>
      </c>
      <c r="Q955" t="str">
        <f>IFERROR(IF(VLOOKUP('Xlookup set'!$S994,'Xlookup set'!$A$1:$R$1239,18,FALSE)=0,"",VLOOKUP('Xlookup set'!$S994,'Xlookup set'!$A$1:$R$1239,18,FALSE)),"")</f>
        <v/>
      </c>
    </row>
    <row r="956" spans="1:17">
      <c r="A956" t="str">
        <f>IFERROR(VLOOKUP('Xlookup set'!$S956,'Xlookup set'!$A$1:$R$1239,2,FALSE),"")</f>
        <v/>
      </c>
      <c r="B956" t="str">
        <f>IF(I956&lt;&gt;"",ドッグキャリー!$I$2,"")</f>
        <v/>
      </c>
      <c r="C956" t="str">
        <f t="shared" si="30"/>
        <v/>
      </c>
      <c r="D956" t="str">
        <f t="shared" si="31"/>
        <v/>
      </c>
      <c r="H956" s="74" t="str">
        <f>IFERROR(IF(VLOOKUP('Xlookup set'!$S956,'Xlookup set'!$A$1:$R$1239,9,FALSE)=0,"",VLOOKUP('Xlookup set'!$S956,'Xlookup set'!$A$1:$R$1239,9,FALSE)),"")</f>
        <v/>
      </c>
      <c r="I956" t="str">
        <f>IFERROR(IF(VLOOKUP('Xlookup set'!$S956,'Xlookup set'!$A$1:$R$1239,10,FALSE)=0,"",VLOOKUP('Xlookup set'!$S956,'Xlookup set'!$A$1:$R$1239,10,FALSE)),"")</f>
        <v/>
      </c>
      <c r="J956" t="str">
        <f>IFERROR(IF(VLOOKUP('Xlookup set'!$S995,'Xlookup set'!$A$1:$R$1239,11,FALSE)=0,"",VLOOKUP('Xlookup set'!$S995,'Xlookup set'!$A$1:$R$1239,11,FALSE)),"")</f>
        <v/>
      </c>
      <c r="K956" t="str">
        <f>IFERROR(IF(VLOOKUP('Xlookup set'!$S995,'Xlookup set'!$A$1:$R$1239,12,FALSE)=0,"",VLOOKUP('Xlookup set'!$S995,'Xlookup set'!$A$1:$R$1239,12,FALSE)),"")</f>
        <v/>
      </c>
      <c r="L956" t="str">
        <f>IFERROR(IF(VLOOKUP('Xlookup set'!$S995,'Xlookup set'!$A$1:$R$1239,13,FALSE)=0,"",VLOOKUP('Xlookup set'!$S995,'Xlookup set'!$A$1:$R$1239,13,FALSE)),"")</f>
        <v/>
      </c>
      <c r="M956" t="str">
        <f>IFERROR(IF(VLOOKUP('Xlookup set'!$S995,'Xlookup set'!$A$1:$R$1239,14,FALSE)=0,"",VLOOKUP('Xlookup set'!$S995,'Xlookup set'!$A$1:$R$1239,14,FALSE)),"")</f>
        <v/>
      </c>
      <c r="N956" t="str">
        <f>IFERROR(IF(VLOOKUP('Xlookup set'!$S995,'Xlookup set'!$A$1:$R$1239,15,FALSE)=0,"",VLOOKUP('Xlookup set'!$S995,'Xlookup set'!$A$1:$R$1239,15,FALSE)),"")</f>
        <v/>
      </c>
      <c r="O956" t="str">
        <f>IFERROR(IF(VLOOKUP('Xlookup set'!$S995,'Xlookup set'!$A$1:$R$1239,16,FALSE)=0,"",VLOOKUP('Xlookup set'!$S995,'Xlookup set'!$A$1:$R$1239,16,FALSE)),"")</f>
        <v/>
      </c>
      <c r="P956" t="str">
        <f t="array" aca="1" ref="P956" ca="1">IFERROR(Y2IF(VLOOKUP('Xlookup set'!$S995,'Xlookup set'!$A$1:$R$1239,17,FALSE)=0,"",VLOOKUP('Xlookup set'!$S995,'Xlookup set'!$A$1:$R$1239,17,FALSE)),"")</f>
        <v/>
      </c>
      <c r="Q956" t="str">
        <f>IFERROR(IF(VLOOKUP('Xlookup set'!$S995,'Xlookup set'!$A$1:$R$1239,18,FALSE)=0,"",VLOOKUP('Xlookup set'!$S995,'Xlookup set'!$A$1:$R$1239,18,FALSE)),"")</f>
        <v/>
      </c>
    </row>
    <row r="957" spans="1:17">
      <c r="A957" t="str">
        <f>IFERROR(VLOOKUP('Xlookup set'!$S957,'Xlookup set'!$A$1:$R$1239,2,FALSE),"")</f>
        <v/>
      </c>
      <c r="B957" t="str">
        <f>IF(I957&lt;&gt;"",ドッグキャリー!$I$2,"")</f>
        <v/>
      </c>
      <c r="C957" t="str">
        <f t="shared" si="30"/>
        <v/>
      </c>
      <c r="D957" t="str">
        <f t="shared" si="31"/>
        <v/>
      </c>
      <c r="H957" s="74" t="str">
        <f>IFERROR(IF(VLOOKUP('Xlookup set'!$S957,'Xlookup set'!$A$1:$R$1239,9,FALSE)=0,"",VLOOKUP('Xlookup set'!$S957,'Xlookup set'!$A$1:$R$1239,9,FALSE)),"")</f>
        <v/>
      </c>
      <c r="I957" t="str">
        <f>IFERROR(IF(VLOOKUP('Xlookup set'!$S957,'Xlookup set'!$A$1:$R$1239,10,FALSE)=0,"",VLOOKUP('Xlookup set'!$S957,'Xlookup set'!$A$1:$R$1239,10,FALSE)),"")</f>
        <v/>
      </c>
      <c r="J957" t="str">
        <f>IFERROR(IF(VLOOKUP('Xlookup set'!$S996,'Xlookup set'!$A$1:$R$1239,11,FALSE)=0,"",VLOOKUP('Xlookup set'!$S996,'Xlookup set'!$A$1:$R$1239,11,FALSE)),"")</f>
        <v/>
      </c>
      <c r="K957" t="str">
        <f>IFERROR(IF(VLOOKUP('Xlookup set'!$S996,'Xlookup set'!$A$1:$R$1239,12,FALSE)=0,"",VLOOKUP('Xlookup set'!$S996,'Xlookup set'!$A$1:$R$1239,12,FALSE)),"")</f>
        <v/>
      </c>
      <c r="L957" t="str">
        <f>IFERROR(IF(VLOOKUP('Xlookup set'!$S996,'Xlookup set'!$A$1:$R$1239,13,FALSE)=0,"",VLOOKUP('Xlookup set'!$S996,'Xlookup set'!$A$1:$R$1239,13,FALSE)),"")</f>
        <v/>
      </c>
      <c r="M957" t="str">
        <f>IFERROR(IF(VLOOKUP('Xlookup set'!$S996,'Xlookup set'!$A$1:$R$1239,14,FALSE)=0,"",VLOOKUP('Xlookup set'!$S996,'Xlookup set'!$A$1:$R$1239,14,FALSE)),"")</f>
        <v/>
      </c>
      <c r="N957" t="str">
        <f>IFERROR(IF(VLOOKUP('Xlookup set'!$S996,'Xlookup set'!$A$1:$R$1239,15,FALSE)=0,"",VLOOKUP('Xlookup set'!$S996,'Xlookup set'!$A$1:$R$1239,15,FALSE)),"")</f>
        <v/>
      </c>
      <c r="O957" t="str">
        <f>IFERROR(IF(VLOOKUP('Xlookup set'!$S996,'Xlookup set'!$A$1:$R$1239,16,FALSE)=0,"",VLOOKUP('Xlookup set'!$S996,'Xlookup set'!$A$1:$R$1239,16,FALSE)),"")</f>
        <v/>
      </c>
      <c r="P957" t="str">
        <f t="array" aca="1" ref="P957" ca="1">IFERROR(Y2IF(VLOOKUP('Xlookup set'!$S996,'Xlookup set'!$A$1:$R$1239,17,FALSE)=0,"",VLOOKUP('Xlookup set'!$S996,'Xlookup set'!$A$1:$R$1239,17,FALSE)),"")</f>
        <v/>
      </c>
      <c r="Q957" t="str">
        <f>IFERROR(IF(VLOOKUP('Xlookup set'!$S996,'Xlookup set'!$A$1:$R$1239,18,FALSE)=0,"",VLOOKUP('Xlookup set'!$S996,'Xlookup set'!$A$1:$R$1239,18,FALSE)),"")</f>
        <v/>
      </c>
    </row>
    <row r="958" spans="1:17">
      <c r="A958" t="str">
        <f>IFERROR(VLOOKUP('Xlookup set'!$S958,'Xlookup set'!$A$1:$R$1239,2,FALSE),"")</f>
        <v/>
      </c>
      <c r="B958" t="str">
        <f>IF(I958&lt;&gt;"",ドッグキャリー!$I$2,"")</f>
        <v/>
      </c>
      <c r="C958" t="str">
        <f t="shared" si="30"/>
        <v/>
      </c>
      <c r="D958" t="str">
        <f t="shared" si="31"/>
        <v/>
      </c>
      <c r="H958" s="74" t="str">
        <f>IFERROR(IF(VLOOKUP('Xlookup set'!$S958,'Xlookup set'!$A$1:$R$1239,9,FALSE)=0,"",VLOOKUP('Xlookup set'!$S958,'Xlookup set'!$A$1:$R$1239,9,FALSE)),"")</f>
        <v/>
      </c>
      <c r="I958" t="str">
        <f>IFERROR(IF(VLOOKUP('Xlookup set'!$S958,'Xlookup set'!$A$1:$R$1239,10,FALSE)=0,"",VLOOKUP('Xlookup set'!$S958,'Xlookup set'!$A$1:$R$1239,10,FALSE)),"")</f>
        <v/>
      </c>
      <c r="J958" t="str">
        <f>IFERROR(IF(VLOOKUP('Xlookup set'!$S997,'Xlookup set'!$A$1:$R$1239,11,FALSE)=0,"",VLOOKUP('Xlookup set'!$S997,'Xlookup set'!$A$1:$R$1239,11,FALSE)),"")</f>
        <v/>
      </c>
      <c r="K958" t="str">
        <f>IFERROR(IF(VLOOKUP('Xlookup set'!$S997,'Xlookup set'!$A$1:$R$1239,12,FALSE)=0,"",VLOOKUP('Xlookup set'!$S997,'Xlookup set'!$A$1:$R$1239,12,FALSE)),"")</f>
        <v/>
      </c>
      <c r="L958" t="str">
        <f>IFERROR(IF(VLOOKUP('Xlookup set'!$S997,'Xlookup set'!$A$1:$R$1239,13,FALSE)=0,"",VLOOKUP('Xlookup set'!$S997,'Xlookup set'!$A$1:$R$1239,13,FALSE)),"")</f>
        <v/>
      </c>
      <c r="M958" t="str">
        <f>IFERROR(IF(VLOOKUP('Xlookup set'!$S997,'Xlookup set'!$A$1:$R$1239,14,FALSE)=0,"",VLOOKUP('Xlookup set'!$S997,'Xlookup set'!$A$1:$R$1239,14,FALSE)),"")</f>
        <v/>
      </c>
      <c r="N958" t="str">
        <f>IFERROR(IF(VLOOKUP('Xlookup set'!$S997,'Xlookup set'!$A$1:$R$1239,15,FALSE)=0,"",VLOOKUP('Xlookup set'!$S997,'Xlookup set'!$A$1:$R$1239,15,FALSE)),"")</f>
        <v/>
      </c>
      <c r="O958" t="str">
        <f>IFERROR(IF(VLOOKUP('Xlookup set'!$S997,'Xlookup set'!$A$1:$R$1239,16,FALSE)=0,"",VLOOKUP('Xlookup set'!$S997,'Xlookup set'!$A$1:$R$1239,16,FALSE)),"")</f>
        <v/>
      </c>
      <c r="P958" t="str">
        <f t="array" aca="1" ref="P958" ca="1">IFERROR(Y2IF(VLOOKUP('Xlookup set'!$S997,'Xlookup set'!$A$1:$R$1239,17,FALSE)=0,"",VLOOKUP('Xlookup set'!$S997,'Xlookup set'!$A$1:$R$1239,17,FALSE)),"")</f>
        <v/>
      </c>
      <c r="Q958" t="str">
        <f>IFERROR(IF(VLOOKUP('Xlookup set'!$S997,'Xlookup set'!$A$1:$R$1239,18,FALSE)=0,"",VLOOKUP('Xlookup set'!$S997,'Xlookup set'!$A$1:$R$1239,18,FALSE)),"")</f>
        <v/>
      </c>
    </row>
    <row r="959" spans="1:17">
      <c r="A959" t="str">
        <f>IFERROR(VLOOKUP('Xlookup set'!$S959,'Xlookup set'!$A$1:$R$1239,2,FALSE),"")</f>
        <v/>
      </c>
      <c r="B959" t="str">
        <f>IF(I959&lt;&gt;"",ドッグキャリー!$I$2,"")</f>
        <v/>
      </c>
      <c r="C959" t="str">
        <f t="shared" si="30"/>
        <v/>
      </c>
      <c r="D959" t="str">
        <f t="shared" si="31"/>
        <v/>
      </c>
      <c r="H959" s="74" t="str">
        <f>IFERROR(IF(VLOOKUP('Xlookup set'!$S959,'Xlookup set'!$A$1:$R$1239,9,FALSE)=0,"",VLOOKUP('Xlookup set'!$S959,'Xlookup set'!$A$1:$R$1239,9,FALSE)),"")</f>
        <v/>
      </c>
      <c r="I959" t="str">
        <f>IFERROR(IF(VLOOKUP('Xlookup set'!$S959,'Xlookup set'!$A$1:$R$1239,10,FALSE)=0,"",VLOOKUP('Xlookup set'!$S959,'Xlookup set'!$A$1:$R$1239,10,FALSE)),"")</f>
        <v/>
      </c>
      <c r="J959" t="str">
        <f>IFERROR(IF(VLOOKUP('Xlookup set'!$S998,'Xlookup set'!$A$1:$R$1239,11,FALSE)=0,"",VLOOKUP('Xlookup set'!$S998,'Xlookup set'!$A$1:$R$1239,11,FALSE)),"")</f>
        <v/>
      </c>
      <c r="K959" t="str">
        <f>IFERROR(IF(VLOOKUP('Xlookup set'!$S998,'Xlookup set'!$A$1:$R$1239,12,FALSE)=0,"",VLOOKUP('Xlookup set'!$S998,'Xlookup set'!$A$1:$R$1239,12,FALSE)),"")</f>
        <v/>
      </c>
      <c r="L959" t="str">
        <f>IFERROR(IF(VLOOKUP('Xlookup set'!$S998,'Xlookup set'!$A$1:$R$1239,13,FALSE)=0,"",VLOOKUP('Xlookup set'!$S998,'Xlookup set'!$A$1:$R$1239,13,FALSE)),"")</f>
        <v/>
      </c>
      <c r="M959" t="str">
        <f>IFERROR(IF(VLOOKUP('Xlookup set'!$S998,'Xlookup set'!$A$1:$R$1239,14,FALSE)=0,"",VLOOKUP('Xlookup set'!$S998,'Xlookup set'!$A$1:$R$1239,14,FALSE)),"")</f>
        <v/>
      </c>
      <c r="N959" t="str">
        <f>IFERROR(IF(VLOOKUP('Xlookup set'!$S998,'Xlookup set'!$A$1:$R$1239,15,FALSE)=0,"",VLOOKUP('Xlookup set'!$S998,'Xlookup set'!$A$1:$R$1239,15,FALSE)),"")</f>
        <v/>
      </c>
      <c r="O959" t="str">
        <f>IFERROR(IF(VLOOKUP('Xlookup set'!$S998,'Xlookup set'!$A$1:$R$1239,16,FALSE)=0,"",VLOOKUP('Xlookup set'!$S998,'Xlookup set'!$A$1:$R$1239,16,FALSE)),"")</f>
        <v/>
      </c>
      <c r="P959" t="str">
        <f t="array" aca="1" ref="P959" ca="1">IFERROR(Y2IF(VLOOKUP('Xlookup set'!$S998,'Xlookup set'!$A$1:$R$1239,17,FALSE)=0,"",VLOOKUP('Xlookup set'!$S998,'Xlookup set'!$A$1:$R$1239,17,FALSE)),"")</f>
        <v/>
      </c>
      <c r="Q959" t="str">
        <f>IFERROR(IF(VLOOKUP('Xlookup set'!$S998,'Xlookup set'!$A$1:$R$1239,18,FALSE)=0,"",VLOOKUP('Xlookup set'!$S998,'Xlookup set'!$A$1:$R$1239,18,FALSE)),"")</f>
        <v/>
      </c>
    </row>
    <row r="960" spans="1:17">
      <c r="A960" t="str">
        <f>IFERROR(VLOOKUP('Xlookup set'!$S960,'Xlookup set'!$A$1:$R$1239,2,FALSE),"")</f>
        <v/>
      </c>
      <c r="B960" t="str">
        <f>IF(I960&lt;&gt;"",ドッグキャリー!$I$2,"")</f>
        <v/>
      </c>
      <c r="C960" t="str">
        <f t="shared" si="30"/>
        <v/>
      </c>
      <c r="D960" t="str">
        <f t="shared" si="31"/>
        <v/>
      </c>
      <c r="H960" s="74" t="str">
        <f>IFERROR(IF(VLOOKUP('Xlookup set'!$S960,'Xlookup set'!$A$1:$R$1239,9,FALSE)=0,"",VLOOKUP('Xlookup set'!$S960,'Xlookup set'!$A$1:$R$1239,9,FALSE)),"")</f>
        <v/>
      </c>
      <c r="I960" t="str">
        <f>IFERROR(IF(VLOOKUP('Xlookup set'!$S960,'Xlookup set'!$A$1:$R$1239,10,FALSE)=0,"",VLOOKUP('Xlookup set'!$S960,'Xlookup set'!$A$1:$R$1239,10,FALSE)),"")</f>
        <v/>
      </c>
      <c r="J960" t="str">
        <f>IFERROR(IF(VLOOKUP('Xlookup set'!$S999,'Xlookup set'!$A$1:$R$1239,11,FALSE)=0,"",VLOOKUP('Xlookup set'!$S999,'Xlookup set'!$A$1:$R$1239,11,FALSE)),"")</f>
        <v/>
      </c>
      <c r="K960" t="str">
        <f>IFERROR(IF(VLOOKUP('Xlookup set'!$S999,'Xlookup set'!$A$1:$R$1239,12,FALSE)=0,"",VLOOKUP('Xlookup set'!$S999,'Xlookup set'!$A$1:$R$1239,12,FALSE)),"")</f>
        <v/>
      </c>
      <c r="L960" t="str">
        <f>IFERROR(IF(VLOOKUP('Xlookup set'!$S999,'Xlookup set'!$A$1:$R$1239,13,FALSE)=0,"",VLOOKUP('Xlookup set'!$S999,'Xlookup set'!$A$1:$R$1239,13,FALSE)),"")</f>
        <v/>
      </c>
      <c r="M960" t="str">
        <f>IFERROR(IF(VLOOKUP('Xlookup set'!$S999,'Xlookup set'!$A$1:$R$1239,14,FALSE)=0,"",VLOOKUP('Xlookup set'!$S999,'Xlookup set'!$A$1:$R$1239,14,FALSE)),"")</f>
        <v/>
      </c>
      <c r="N960" t="str">
        <f>IFERROR(IF(VLOOKUP('Xlookup set'!$S999,'Xlookup set'!$A$1:$R$1239,15,FALSE)=0,"",VLOOKUP('Xlookup set'!$S999,'Xlookup set'!$A$1:$R$1239,15,FALSE)),"")</f>
        <v/>
      </c>
      <c r="O960" t="str">
        <f>IFERROR(IF(VLOOKUP('Xlookup set'!$S999,'Xlookup set'!$A$1:$R$1239,16,FALSE)=0,"",VLOOKUP('Xlookup set'!$S999,'Xlookup set'!$A$1:$R$1239,16,FALSE)),"")</f>
        <v/>
      </c>
      <c r="P960" t="str">
        <f t="array" aca="1" ref="P960" ca="1">IFERROR(Y2IF(VLOOKUP('Xlookup set'!$S999,'Xlookup set'!$A$1:$R$1239,17,FALSE)=0,"",VLOOKUP('Xlookup set'!$S999,'Xlookup set'!$A$1:$R$1239,17,FALSE)),"")</f>
        <v/>
      </c>
      <c r="Q960" t="str">
        <f>IFERROR(IF(VLOOKUP('Xlookup set'!$S999,'Xlookup set'!$A$1:$R$1239,18,FALSE)=0,"",VLOOKUP('Xlookup set'!$S999,'Xlookup set'!$A$1:$R$1239,18,FALSE)),"")</f>
        <v/>
      </c>
    </row>
    <row r="961" spans="1:17">
      <c r="A961" t="str">
        <f>IFERROR(VLOOKUP('Xlookup set'!$S961,'Xlookup set'!$A$1:$R$1239,2,FALSE),"")</f>
        <v/>
      </c>
      <c r="B961" t="str">
        <f>IF(I961&lt;&gt;"",ドッグキャリー!$I$2,"")</f>
        <v/>
      </c>
      <c r="C961" t="str">
        <f t="shared" si="30"/>
        <v/>
      </c>
      <c r="D961" t="str">
        <f t="shared" si="31"/>
        <v/>
      </c>
      <c r="H961" s="74" t="str">
        <f>IFERROR(IF(VLOOKUP('Xlookup set'!$S961,'Xlookup set'!$A$1:$R$1239,9,FALSE)=0,"",VLOOKUP('Xlookup set'!$S961,'Xlookup set'!$A$1:$R$1239,9,FALSE)),"")</f>
        <v/>
      </c>
      <c r="I961" t="str">
        <f>IFERROR(IF(VLOOKUP('Xlookup set'!$S961,'Xlookup set'!$A$1:$R$1239,10,FALSE)=0,"",VLOOKUP('Xlookup set'!$S961,'Xlookup set'!$A$1:$R$1239,10,FALSE)),"")</f>
        <v/>
      </c>
      <c r="J961" t="str">
        <f>IFERROR(IF(VLOOKUP('Xlookup set'!$S1000,'Xlookup set'!$A$1:$R$1239,11,FALSE)=0,"",VLOOKUP('Xlookup set'!$S1000,'Xlookup set'!$A$1:$R$1239,11,FALSE)),"")</f>
        <v/>
      </c>
      <c r="K961" t="str">
        <f>IFERROR(IF(VLOOKUP('Xlookup set'!$S1000,'Xlookup set'!$A$1:$R$1239,12,FALSE)=0,"",VLOOKUP('Xlookup set'!$S1000,'Xlookup set'!$A$1:$R$1239,12,FALSE)),"")</f>
        <v/>
      </c>
      <c r="L961" t="str">
        <f>IFERROR(IF(VLOOKUP('Xlookup set'!$S1000,'Xlookup set'!$A$1:$R$1239,13,FALSE)=0,"",VLOOKUP('Xlookup set'!$S1000,'Xlookup set'!$A$1:$R$1239,13,FALSE)),"")</f>
        <v/>
      </c>
      <c r="M961" t="str">
        <f>IFERROR(IF(VLOOKUP('Xlookup set'!$S1000,'Xlookup set'!$A$1:$R$1239,14,FALSE)=0,"",VLOOKUP('Xlookup set'!$S1000,'Xlookup set'!$A$1:$R$1239,14,FALSE)),"")</f>
        <v/>
      </c>
      <c r="N961" t="str">
        <f>IFERROR(IF(VLOOKUP('Xlookup set'!$S1000,'Xlookup set'!$A$1:$R$1239,15,FALSE)=0,"",VLOOKUP('Xlookup set'!$S1000,'Xlookup set'!$A$1:$R$1239,15,FALSE)),"")</f>
        <v/>
      </c>
      <c r="O961" t="str">
        <f>IFERROR(IF(VLOOKUP('Xlookup set'!$S1000,'Xlookup set'!$A$1:$R$1239,16,FALSE)=0,"",VLOOKUP('Xlookup set'!$S1000,'Xlookup set'!$A$1:$R$1239,16,FALSE)),"")</f>
        <v/>
      </c>
      <c r="P961" t="str">
        <f t="array" aca="1" ref="P961" ca="1">IFERROR(Y2IF(VLOOKUP('Xlookup set'!$S1000,'Xlookup set'!$A$1:$R$1239,17,FALSE)=0,"",VLOOKUP('Xlookup set'!$S1000,'Xlookup set'!$A$1:$R$1239,17,FALSE)),"")</f>
        <v/>
      </c>
      <c r="Q961" t="str">
        <f>IFERROR(IF(VLOOKUP('Xlookup set'!$S1000,'Xlookup set'!$A$1:$R$1239,18,FALSE)=0,"",VLOOKUP('Xlookup set'!$S1000,'Xlookup set'!$A$1:$R$1239,18,FALSE)),"")</f>
        <v/>
      </c>
    </row>
    <row r="962" spans="1:17">
      <c r="A962" t="str">
        <f>IFERROR(VLOOKUP('Xlookup set'!$S962,'Xlookup set'!$A$1:$R$1239,2,FALSE),"")</f>
        <v/>
      </c>
      <c r="B962" t="str">
        <f>IF(I962&lt;&gt;"",ドッグキャリー!$I$2,"")</f>
        <v/>
      </c>
      <c r="C962" t="str">
        <f t="shared" si="30"/>
        <v/>
      </c>
      <c r="D962" t="str">
        <f t="shared" si="31"/>
        <v/>
      </c>
      <c r="H962" s="74" t="str">
        <f>IFERROR(IF(VLOOKUP('Xlookup set'!$S962,'Xlookup set'!$A$1:$R$1239,9,FALSE)=0,"",VLOOKUP('Xlookup set'!$S962,'Xlookup set'!$A$1:$R$1239,9,FALSE)),"")</f>
        <v/>
      </c>
      <c r="I962" t="str">
        <f>IFERROR(IF(VLOOKUP('Xlookup set'!$S962,'Xlookup set'!$A$1:$R$1239,10,FALSE)=0,"",VLOOKUP('Xlookup set'!$S962,'Xlookup set'!$A$1:$R$1239,10,FALSE)),"")</f>
        <v/>
      </c>
      <c r="J962" t="str">
        <f>IFERROR(IF(VLOOKUP('Xlookup set'!$S1001,'Xlookup set'!$A$1:$R$1239,11,FALSE)=0,"",VLOOKUP('Xlookup set'!$S1001,'Xlookup set'!$A$1:$R$1239,11,FALSE)),"")</f>
        <v/>
      </c>
      <c r="K962" t="str">
        <f>IFERROR(IF(VLOOKUP('Xlookup set'!$S1001,'Xlookup set'!$A$1:$R$1239,12,FALSE)=0,"",VLOOKUP('Xlookup set'!$S1001,'Xlookup set'!$A$1:$R$1239,12,FALSE)),"")</f>
        <v/>
      </c>
      <c r="L962" t="str">
        <f>IFERROR(IF(VLOOKUP('Xlookup set'!$S1001,'Xlookup set'!$A$1:$R$1239,13,FALSE)=0,"",VLOOKUP('Xlookup set'!$S1001,'Xlookup set'!$A$1:$R$1239,13,FALSE)),"")</f>
        <v/>
      </c>
      <c r="M962" t="str">
        <f>IFERROR(IF(VLOOKUP('Xlookup set'!$S1001,'Xlookup set'!$A$1:$R$1239,14,FALSE)=0,"",VLOOKUP('Xlookup set'!$S1001,'Xlookup set'!$A$1:$R$1239,14,FALSE)),"")</f>
        <v/>
      </c>
      <c r="N962" t="str">
        <f>IFERROR(IF(VLOOKUP('Xlookup set'!$S1001,'Xlookup set'!$A$1:$R$1239,15,FALSE)=0,"",VLOOKUP('Xlookup set'!$S1001,'Xlookup set'!$A$1:$R$1239,15,FALSE)),"")</f>
        <v/>
      </c>
      <c r="O962" t="str">
        <f>IFERROR(IF(VLOOKUP('Xlookup set'!$S1001,'Xlookup set'!$A$1:$R$1239,16,FALSE)=0,"",VLOOKUP('Xlookup set'!$S1001,'Xlookup set'!$A$1:$R$1239,16,FALSE)),"")</f>
        <v/>
      </c>
      <c r="P962" t="str">
        <f t="array" aca="1" ref="P962" ca="1">IFERROR(Y2IF(VLOOKUP('Xlookup set'!$S1001,'Xlookup set'!$A$1:$R$1239,17,FALSE)=0,"",VLOOKUP('Xlookup set'!$S1001,'Xlookup set'!$A$1:$R$1239,17,FALSE)),"")</f>
        <v/>
      </c>
      <c r="Q962" t="str">
        <f>IFERROR(IF(VLOOKUP('Xlookup set'!$S1001,'Xlookup set'!$A$1:$R$1239,18,FALSE)=0,"",VLOOKUP('Xlookup set'!$S1001,'Xlookup set'!$A$1:$R$1239,18,FALSE)),"")</f>
        <v/>
      </c>
    </row>
    <row r="963" spans="1:17">
      <c r="A963" t="str">
        <f>IFERROR(VLOOKUP('Xlookup set'!$S963,'Xlookup set'!$A$1:$R$1239,2,FALSE),"")</f>
        <v/>
      </c>
      <c r="B963" t="str">
        <f>IF(I963&lt;&gt;"",ドッグキャリー!$I$2,"")</f>
        <v/>
      </c>
      <c r="C963" t="str">
        <f t="shared" ref="C963:C1026" si="32">IF(I963&lt;&gt;"",1,"")</f>
        <v/>
      </c>
      <c r="D963" t="str">
        <f t="shared" ref="D963:D1026" si="33">IF(I963&lt;&gt;"",1,"")</f>
        <v/>
      </c>
      <c r="H963" s="74" t="str">
        <f>IFERROR(IF(VLOOKUP('Xlookup set'!$S963,'Xlookup set'!$A$1:$R$1239,9,FALSE)=0,"",VLOOKUP('Xlookup set'!$S963,'Xlookup set'!$A$1:$R$1239,9,FALSE)),"")</f>
        <v/>
      </c>
      <c r="I963" t="str">
        <f>IFERROR(IF(VLOOKUP('Xlookup set'!$S963,'Xlookup set'!$A$1:$R$1239,10,FALSE)=0,"",VLOOKUP('Xlookup set'!$S963,'Xlookup set'!$A$1:$R$1239,10,FALSE)),"")</f>
        <v/>
      </c>
      <c r="J963" t="str">
        <f>IFERROR(IF(VLOOKUP('Xlookup set'!$S1002,'Xlookup set'!$A$1:$R$1239,11,FALSE)=0,"",VLOOKUP('Xlookup set'!$S1002,'Xlookup set'!$A$1:$R$1239,11,FALSE)),"")</f>
        <v/>
      </c>
      <c r="K963" t="str">
        <f>IFERROR(IF(VLOOKUP('Xlookup set'!$S1002,'Xlookup set'!$A$1:$R$1239,12,FALSE)=0,"",VLOOKUP('Xlookup set'!$S1002,'Xlookup set'!$A$1:$R$1239,12,FALSE)),"")</f>
        <v/>
      </c>
      <c r="L963" t="str">
        <f>IFERROR(IF(VLOOKUP('Xlookup set'!$S1002,'Xlookup set'!$A$1:$R$1239,13,FALSE)=0,"",VLOOKUP('Xlookup set'!$S1002,'Xlookup set'!$A$1:$R$1239,13,FALSE)),"")</f>
        <v/>
      </c>
      <c r="M963" t="str">
        <f>IFERROR(IF(VLOOKUP('Xlookup set'!$S1002,'Xlookup set'!$A$1:$R$1239,14,FALSE)=0,"",VLOOKUP('Xlookup set'!$S1002,'Xlookup set'!$A$1:$R$1239,14,FALSE)),"")</f>
        <v/>
      </c>
      <c r="N963" t="str">
        <f>IFERROR(IF(VLOOKUP('Xlookup set'!$S1002,'Xlookup set'!$A$1:$R$1239,15,FALSE)=0,"",VLOOKUP('Xlookup set'!$S1002,'Xlookup set'!$A$1:$R$1239,15,FALSE)),"")</f>
        <v/>
      </c>
      <c r="O963" t="str">
        <f>IFERROR(IF(VLOOKUP('Xlookup set'!$S1002,'Xlookup set'!$A$1:$R$1239,16,FALSE)=0,"",VLOOKUP('Xlookup set'!$S1002,'Xlookup set'!$A$1:$R$1239,16,FALSE)),"")</f>
        <v/>
      </c>
      <c r="P963" t="str">
        <f t="array" aca="1" ref="P963" ca="1">IFERROR(Y2IF(VLOOKUP('Xlookup set'!$S1002,'Xlookup set'!$A$1:$R$1239,17,FALSE)=0,"",VLOOKUP('Xlookup set'!$S1002,'Xlookup set'!$A$1:$R$1239,17,FALSE)),"")</f>
        <v/>
      </c>
      <c r="Q963" t="str">
        <f>IFERROR(IF(VLOOKUP('Xlookup set'!$S1002,'Xlookup set'!$A$1:$R$1239,18,FALSE)=0,"",VLOOKUP('Xlookup set'!$S1002,'Xlookup set'!$A$1:$R$1239,18,FALSE)),"")</f>
        <v/>
      </c>
    </row>
    <row r="964" spans="1:17">
      <c r="A964" t="str">
        <f>IFERROR(VLOOKUP('Xlookup set'!$S964,'Xlookup set'!$A$1:$R$1239,2,FALSE),"")</f>
        <v/>
      </c>
      <c r="B964" t="str">
        <f>IF(I964&lt;&gt;"",ドッグキャリー!$I$2,"")</f>
        <v/>
      </c>
      <c r="C964" t="str">
        <f t="shared" si="32"/>
        <v/>
      </c>
      <c r="D964" t="str">
        <f t="shared" si="33"/>
        <v/>
      </c>
      <c r="H964" s="74" t="str">
        <f>IFERROR(IF(VLOOKUP('Xlookup set'!$S964,'Xlookup set'!$A$1:$R$1239,9,FALSE)=0,"",VLOOKUP('Xlookup set'!$S964,'Xlookup set'!$A$1:$R$1239,9,FALSE)),"")</f>
        <v/>
      </c>
      <c r="I964" t="str">
        <f>IFERROR(IF(VLOOKUP('Xlookup set'!$S964,'Xlookup set'!$A$1:$R$1239,10,FALSE)=0,"",VLOOKUP('Xlookup set'!$S964,'Xlookup set'!$A$1:$R$1239,10,FALSE)),"")</f>
        <v/>
      </c>
      <c r="J964" t="str">
        <f>IFERROR(IF(VLOOKUP('Xlookup set'!$S1003,'Xlookup set'!$A$1:$R$1239,11,FALSE)=0,"",VLOOKUP('Xlookup set'!$S1003,'Xlookup set'!$A$1:$R$1239,11,FALSE)),"")</f>
        <v/>
      </c>
      <c r="K964" t="str">
        <f>IFERROR(IF(VLOOKUP('Xlookup set'!$S1003,'Xlookup set'!$A$1:$R$1239,12,FALSE)=0,"",VLOOKUP('Xlookup set'!$S1003,'Xlookup set'!$A$1:$R$1239,12,FALSE)),"")</f>
        <v/>
      </c>
      <c r="L964" t="str">
        <f>IFERROR(IF(VLOOKUP('Xlookup set'!$S1003,'Xlookup set'!$A$1:$R$1239,13,FALSE)=0,"",VLOOKUP('Xlookup set'!$S1003,'Xlookup set'!$A$1:$R$1239,13,FALSE)),"")</f>
        <v/>
      </c>
      <c r="M964" t="str">
        <f>IFERROR(IF(VLOOKUP('Xlookup set'!$S1003,'Xlookup set'!$A$1:$R$1239,14,FALSE)=0,"",VLOOKUP('Xlookup set'!$S1003,'Xlookup set'!$A$1:$R$1239,14,FALSE)),"")</f>
        <v/>
      </c>
      <c r="N964" t="str">
        <f>IFERROR(IF(VLOOKUP('Xlookup set'!$S1003,'Xlookup set'!$A$1:$R$1239,15,FALSE)=0,"",VLOOKUP('Xlookup set'!$S1003,'Xlookup set'!$A$1:$R$1239,15,FALSE)),"")</f>
        <v/>
      </c>
      <c r="O964" t="str">
        <f>IFERROR(IF(VLOOKUP('Xlookup set'!$S1003,'Xlookup set'!$A$1:$R$1239,16,FALSE)=0,"",VLOOKUP('Xlookup set'!$S1003,'Xlookup set'!$A$1:$R$1239,16,FALSE)),"")</f>
        <v/>
      </c>
      <c r="P964" t="str">
        <f t="array" aca="1" ref="P964" ca="1">IFERROR(Y2IF(VLOOKUP('Xlookup set'!$S1003,'Xlookup set'!$A$1:$R$1239,17,FALSE)=0,"",VLOOKUP('Xlookup set'!$S1003,'Xlookup set'!$A$1:$R$1239,17,FALSE)),"")</f>
        <v/>
      </c>
      <c r="Q964" t="str">
        <f>IFERROR(IF(VLOOKUP('Xlookup set'!$S1003,'Xlookup set'!$A$1:$R$1239,18,FALSE)=0,"",VLOOKUP('Xlookup set'!$S1003,'Xlookup set'!$A$1:$R$1239,18,FALSE)),"")</f>
        <v/>
      </c>
    </row>
    <row r="965" spans="1:17">
      <c r="A965" t="str">
        <f>IFERROR(VLOOKUP('Xlookup set'!$S965,'Xlookup set'!$A$1:$R$1239,2,FALSE),"")</f>
        <v/>
      </c>
      <c r="B965" t="str">
        <f>IF(I965&lt;&gt;"",ドッグキャリー!$I$2,"")</f>
        <v/>
      </c>
      <c r="C965" t="str">
        <f t="shared" si="32"/>
        <v/>
      </c>
      <c r="D965" t="str">
        <f t="shared" si="33"/>
        <v/>
      </c>
      <c r="H965" s="74" t="str">
        <f>IFERROR(IF(VLOOKUP('Xlookup set'!$S965,'Xlookup set'!$A$1:$R$1239,9,FALSE)=0,"",VLOOKUP('Xlookup set'!$S965,'Xlookup set'!$A$1:$R$1239,9,FALSE)),"")</f>
        <v/>
      </c>
      <c r="I965" t="str">
        <f>IFERROR(IF(VLOOKUP('Xlookup set'!$S965,'Xlookup set'!$A$1:$R$1239,10,FALSE)=0,"",VLOOKUP('Xlookup set'!$S965,'Xlookup set'!$A$1:$R$1239,10,FALSE)),"")</f>
        <v/>
      </c>
      <c r="J965" t="str">
        <f>IFERROR(IF(VLOOKUP('Xlookup set'!$S1004,'Xlookup set'!$A$1:$R$1239,11,FALSE)=0,"",VLOOKUP('Xlookup set'!$S1004,'Xlookup set'!$A$1:$R$1239,11,FALSE)),"")</f>
        <v/>
      </c>
      <c r="K965" t="str">
        <f>IFERROR(IF(VLOOKUP('Xlookup set'!$S1004,'Xlookup set'!$A$1:$R$1239,12,FALSE)=0,"",VLOOKUP('Xlookup set'!$S1004,'Xlookup set'!$A$1:$R$1239,12,FALSE)),"")</f>
        <v/>
      </c>
      <c r="L965" t="str">
        <f>IFERROR(IF(VLOOKUP('Xlookup set'!$S1004,'Xlookup set'!$A$1:$R$1239,13,FALSE)=0,"",VLOOKUP('Xlookup set'!$S1004,'Xlookup set'!$A$1:$R$1239,13,FALSE)),"")</f>
        <v/>
      </c>
      <c r="M965" t="str">
        <f>IFERROR(IF(VLOOKUP('Xlookup set'!$S1004,'Xlookup set'!$A$1:$R$1239,14,FALSE)=0,"",VLOOKUP('Xlookup set'!$S1004,'Xlookup set'!$A$1:$R$1239,14,FALSE)),"")</f>
        <v/>
      </c>
      <c r="N965" t="str">
        <f>IFERROR(IF(VLOOKUP('Xlookup set'!$S1004,'Xlookup set'!$A$1:$R$1239,15,FALSE)=0,"",VLOOKUP('Xlookup set'!$S1004,'Xlookup set'!$A$1:$R$1239,15,FALSE)),"")</f>
        <v/>
      </c>
      <c r="O965" t="str">
        <f>IFERROR(IF(VLOOKUP('Xlookup set'!$S1004,'Xlookup set'!$A$1:$R$1239,16,FALSE)=0,"",VLOOKUP('Xlookup set'!$S1004,'Xlookup set'!$A$1:$R$1239,16,FALSE)),"")</f>
        <v/>
      </c>
      <c r="P965" t="str">
        <f t="array" aca="1" ref="P965" ca="1">IFERROR(Y2IF(VLOOKUP('Xlookup set'!$S1004,'Xlookup set'!$A$1:$R$1239,17,FALSE)=0,"",VLOOKUP('Xlookup set'!$S1004,'Xlookup set'!$A$1:$R$1239,17,FALSE)),"")</f>
        <v/>
      </c>
      <c r="Q965" t="str">
        <f>IFERROR(IF(VLOOKUP('Xlookup set'!$S1004,'Xlookup set'!$A$1:$R$1239,18,FALSE)=0,"",VLOOKUP('Xlookup set'!$S1004,'Xlookup set'!$A$1:$R$1239,18,FALSE)),"")</f>
        <v/>
      </c>
    </row>
    <row r="966" spans="1:17">
      <c r="A966" t="str">
        <f>IFERROR(VLOOKUP('Xlookup set'!$S966,'Xlookup set'!$A$1:$R$1239,2,FALSE),"")</f>
        <v/>
      </c>
      <c r="B966" t="str">
        <f>IF(I966&lt;&gt;"",ドッグキャリー!$I$2,"")</f>
        <v/>
      </c>
      <c r="C966" t="str">
        <f t="shared" si="32"/>
        <v/>
      </c>
      <c r="D966" t="str">
        <f t="shared" si="33"/>
        <v/>
      </c>
      <c r="H966" s="74" t="str">
        <f>IFERROR(IF(VLOOKUP('Xlookup set'!$S966,'Xlookup set'!$A$1:$R$1239,9,FALSE)=0,"",VLOOKUP('Xlookup set'!$S966,'Xlookup set'!$A$1:$R$1239,9,FALSE)),"")</f>
        <v/>
      </c>
      <c r="I966" t="str">
        <f>IFERROR(IF(VLOOKUP('Xlookup set'!$S966,'Xlookup set'!$A$1:$R$1239,10,FALSE)=0,"",VLOOKUP('Xlookup set'!$S966,'Xlookup set'!$A$1:$R$1239,10,FALSE)),"")</f>
        <v/>
      </c>
      <c r="J966" t="str">
        <f>IFERROR(IF(VLOOKUP('Xlookup set'!$S1005,'Xlookup set'!$A$1:$R$1239,11,FALSE)=0,"",VLOOKUP('Xlookup set'!$S1005,'Xlookup set'!$A$1:$R$1239,11,FALSE)),"")</f>
        <v/>
      </c>
      <c r="K966" t="str">
        <f>IFERROR(IF(VLOOKUP('Xlookup set'!$S1005,'Xlookup set'!$A$1:$R$1239,12,FALSE)=0,"",VLOOKUP('Xlookup set'!$S1005,'Xlookup set'!$A$1:$R$1239,12,FALSE)),"")</f>
        <v/>
      </c>
      <c r="L966" t="str">
        <f>IFERROR(IF(VLOOKUP('Xlookup set'!$S1005,'Xlookup set'!$A$1:$R$1239,13,FALSE)=0,"",VLOOKUP('Xlookup set'!$S1005,'Xlookup set'!$A$1:$R$1239,13,FALSE)),"")</f>
        <v/>
      </c>
      <c r="M966" t="str">
        <f>IFERROR(IF(VLOOKUP('Xlookup set'!$S1005,'Xlookup set'!$A$1:$R$1239,14,FALSE)=0,"",VLOOKUP('Xlookup set'!$S1005,'Xlookup set'!$A$1:$R$1239,14,FALSE)),"")</f>
        <v/>
      </c>
      <c r="N966" t="str">
        <f>IFERROR(IF(VLOOKUP('Xlookup set'!$S1005,'Xlookup set'!$A$1:$R$1239,15,FALSE)=0,"",VLOOKUP('Xlookup set'!$S1005,'Xlookup set'!$A$1:$R$1239,15,FALSE)),"")</f>
        <v/>
      </c>
      <c r="O966" t="str">
        <f>IFERROR(IF(VLOOKUP('Xlookup set'!$S1005,'Xlookup set'!$A$1:$R$1239,16,FALSE)=0,"",VLOOKUP('Xlookup set'!$S1005,'Xlookup set'!$A$1:$R$1239,16,FALSE)),"")</f>
        <v/>
      </c>
      <c r="P966" t="str">
        <f t="array" aca="1" ref="P966" ca="1">IFERROR(Y2IF(VLOOKUP('Xlookup set'!$S1005,'Xlookup set'!$A$1:$R$1239,17,FALSE)=0,"",VLOOKUP('Xlookup set'!$S1005,'Xlookup set'!$A$1:$R$1239,17,FALSE)),"")</f>
        <v/>
      </c>
      <c r="Q966" t="str">
        <f>IFERROR(IF(VLOOKUP('Xlookup set'!$S1005,'Xlookup set'!$A$1:$R$1239,18,FALSE)=0,"",VLOOKUP('Xlookup set'!$S1005,'Xlookup set'!$A$1:$R$1239,18,FALSE)),"")</f>
        <v/>
      </c>
    </row>
    <row r="967" spans="1:17">
      <c r="A967" t="str">
        <f>IFERROR(VLOOKUP('Xlookup set'!$S967,'Xlookup set'!$A$1:$R$1239,2,FALSE),"")</f>
        <v/>
      </c>
      <c r="B967" t="str">
        <f>IF(I967&lt;&gt;"",ドッグキャリー!$I$2,"")</f>
        <v/>
      </c>
      <c r="C967" t="str">
        <f t="shared" si="32"/>
        <v/>
      </c>
      <c r="D967" t="str">
        <f t="shared" si="33"/>
        <v/>
      </c>
      <c r="H967" s="74" t="str">
        <f>IFERROR(IF(VLOOKUP('Xlookup set'!$S967,'Xlookup set'!$A$1:$R$1239,9,FALSE)=0,"",VLOOKUP('Xlookup set'!$S967,'Xlookup set'!$A$1:$R$1239,9,FALSE)),"")</f>
        <v/>
      </c>
      <c r="I967" t="str">
        <f>IFERROR(IF(VLOOKUP('Xlookup set'!$S967,'Xlookup set'!$A$1:$R$1239,10,FALSE)=0,"",VLOOKUP('Xlookup set'!$S967,'Xlookup set'!$A$1:$R$1239,10,FALSE)),"")</f>
        <v/>
      </c>
      <c r="J967" t="str">
        <f>IFERROR(IF(VLOOKUP('Xlookup set'!$S1006,'Xlookup set'!$A$1:$R$1239,11,FALSE)=0,"",VLOOKUP('Xlookup set'!$S1006,'Xlookup set'!$A$1:$R$1239,11,FALSE)),"")</f>
        <v/>
      </c>
      <c r="K967" t="str">
        <f>IFERROR(IF(VLOOKUP('Xlookup set'!$S1006,'Xlookup set'!$A$1:$R$1239,12,FALSE)=0,"",VLOOKUP('Xlookup set'!$S1006,'Xlookup set'!$A$1:$R$1239,12,FALSE)),"")</f>
        <v/>
      </c>
      <c r="L967" t="str">
        <f>IFERROR(IF(VLOOKUP('Xlookup set'!$S1006,'Xlookup set'!$A$1:$R$1239,13,FALSE)=0,"",VLOOKUP('Xlookup set'!$S1006,'Xlookup set'!$A$1:$R$1239,13,FALSE)),"")</f>
        <v/>
      </c>
      <c r="M967" t="str">
        <f>IFERROR(IF(VLOOKUP('Xlookup set'!$S1006,'Xlookup set'!$A$1:$R$1239,14,FALSE)=0,"",VLOOKUP('Xlookup set'!$S1006,'Xlookup set'!$A$1:$R$1239,14,FALSE)),"")</f>
        <v/>
      </c>
      <c r="N967" t="str">
        <f>IFERROR(IF(VLOOKUP('Xlookup set'!$S1006,'Xlookup set'!$A$1:$R$1239,15,FALSE)=0,"",VLOOKUP('Xlookup set'!$S1006,'Xlookup set'!$A$1:$R$1239,15,FALSE)),"")</f>
        <v/>
      </c>
      <c r="O967" t="str">
        <f>IFERROR(IF(VLOOKUP('Xlookup set'!$S1006,'Xlookup set'!$A$1:$R$1239,16,FALSE)=0,"",VLOOKUP('Xlookup set'!$S1006,'Xlookup set'!$A$1:$R$1239,16,FALSE)),"")</f>
        <v/>
      </c>
      <c r="P967" t="str">
        <f t="array" aca="1" ref="P967" ca="1">IFERROR(Y2IF(VLOOKUP('Xlookup set'!$S1006,'Xlookup set'!$A$1:$R$1239,17,FALSE)=0,"",VLOOKUP('Xlookup set'!$S1006,'Xlookup set'!$A$1:$R$1239,17,FALSE)),"")</f>
        <v/>
      </c>
      <c r="Q967" t="str">
        <f>IFERROR(IF(VLOOKUP('Xlookup set'!$S1006,'Xlookup set'!$A$1:$R$1239,18,FALSE)=0,"",VLOOKUP('Xlookup set'!$S1006,'Xlookup set'!$A$1:$R$1239,18,FALSE)),"")</f>
        <v/>
      </c>
    </row>
    <row r="968" spans="1:17">
      <c r="A968" t="str">
        <f>IFERROR(VLOOKUP('Xlookup set'!$S968,'Xlookup set'!$A$1:$R$1239,2,FALSE),"")</f>
        <v/>
      </c>
      <c r="B968" t="str">
        <f>IF(I968&lt;&gt;"",ドッグキャリー!$I$2,"")</f>
        <v/>
      </c>
      <c r="C968" t="str">
        <f t="shared" si="32"/>
        <v/>
      </c>
      <c r="D968" t="str">
        <f t="shared" si="33"/>
        <v/>
      </c>
      <c r="H968" s="74" t="str">
        <f>IFERROR(IF(VLOOKUP('Xlookup set'!$S968,'Xlookup set'!$A$1:$R$1239,9,FALSE)=0,"",VLOOKUP('Xlookup set'!$S968,'Xlookup set'!$A$1:$R$1239,9,FALSE)),"")</f>
        <v/>
      </c>
      <c r="I968" t="str">
        <f>IFERROR(IF(VLOOKUP('Xlookup set'!$S968,'Xlookup set'!$A$1:$R$1239,10,FALSE)=0,"",VLOOKUP('Xlookup set'!$S968,'Xlookup set'!$A$1:$R$1239,10,FALSE)),"")</f>
        <v/>
      </c>
      <c r="J968" t="str">
        <f>IFERROR(IF(VLOOKUP('Xlookup set'!$S1007,'Xlookup set'!$A$1:$R$1239,11,FALSE)=0,"",VLOOKUP('Xlookup set'!$S1007,'Xlookup set'!$A$1:$R$1239,11,FALSE)),"")</f>
        <v/>
      </c>
      <c r="K968" t="str">
        <f>IFERROR(IF(VLOOKUP('Xlookup set'!$S1007,'Xlookup set'!$A$1:$R$1239,12,FALSE)=0,"",VLOOKUP('Xlookup set'!$S1007,'Xlookup set'!$A$1:$R$1239,12,FALSE)),"")</f>
        <v/>
      </c>
      <c r="L968" t="str">
        <f>IFERROR(IF(VLOOKUP('Xlookup set'!$S1007,'Xlookup set'!$A$1:$R$1239,13,FALSE)=0,"",VLOOKUP('Xlookup set'!$S1007,'Xlookup set'!$A$1:$R$1239,13,FALSE)),"")</f>
        <v/>
      </c>
      <c r="M968" t="str">
        <f>IFERROR(IF(VLOOKUP('Xlookup set'!$S1007,'Xlookup set'!$A$1:$R$1239,14,FALSE)=0,"",VLOOKUP('Xlookup set'!$S1007,'Xlookup set'!$A$1:$R$1239,14,FALSE)),"")</f>
        <v/>
      </c>
      <c r="N968" t="str">
        <f>IFERROR(IF(VLOOKUP('Xlookup set'!$S1007,'Xlookup set'!$A$1:$R$1239,15,FALSE)=0,"",VLOOKUP('Xlookup set'!$S1007,'Xlookup set'!$A$1:$R$1239,15,FALSE)),"")</f>
        <v/>
      </c>
      <c r="O968" t="str">
        <f>IFERROR(IF(VLOOKUP('Xlookup set'!$S1007,'Xlookup set'!$A$1:$R$1239,16,FALSE)=0,"",VLOOKUP('Xlookup set'!$S1007,'Xlookup set'!$A$1:$R$1239,16,FALSE)),"")</f>
        <v/>
      </c>
      <c r="P968" t="str">
        <f t="array" aca="1" ref="P968" ca="1">IFERROR(Y2IF(VLOOKUP('Xlookup set'!$S1007,'Xlookup set'!$A$1:$R$1239,17,FALSE)=0,"",VLOOKUP('Xlookup set'!$S1007,'Xlookup set'!$A$1:$R$1239,17,FALSE)),"")</f>
        <v/>
      </c>
      <c r="Q968" t="str">
        <f>IFERROR(IF(VLOOKUP('Xlookup set'!$S1007,'Xlookup set'!$A$1:$R$1239,18,FALSE)=0,"",VLOOKUP('Xlookup set'!$S1007,'Xlookup set'!$A$1:$R$1239,18,FALSE)),"")</f>
        <v/>
      </c>
    </row>
    <row r="969" spans="1:17">
      <c r="A969" t="str">
        <f>IFERROR(VLOOKUP('Xlookup set'!$S969,'Xlookup set'!$A$1:$R$1239,2,FALSE),"")</f>
        <v/>
      </c>
      <c r="B969" t="str">
        <f>IF(I969&lt;&gt;"",ドッグキャリー!$I$2,"")</f>
        <v/>
      </c>
      <c r="C969" t="str">
        <f t="shared" si="32"/>
        <v/>
      </c>
      <c r="D969" t="str">
        <f t="shared" si="33"/>
        <v/>
      </c>
      <c r="H969" s="74" t="str">
        <f>IFERROR(IF(VLOOKUP('Xlookup set'!$S969,'Xlookup set'!$A$1:$R$1239,9,FALSE)=0,"",VLOOKUP('Xlookup set'!$S969,'Xlookup set'!$A$1:$R$1239,9,FALSE)),"")</f>
        <v/>
      </c>
      <c r="I969" t="str">
        <f>IFERROR(IF(VLOOKUP('Xlookup set'!$S969,'Xlookup set'!$A$1:$R$1239,10,FALSE)=0,"",VLOOKUP('Xlookup set'!$S969,'Xlookup set'!$A$1:$R$1239,10,FALSE)),"")</f>
        <v/>
      </c>
      <c r="J969" t="str">
        <f>IFERROR(IF(VLOOKUP('Xlookup set'!$S1008,'Xlookup set'!$A$1:$R$1239,11,FALSE)=0,"",VLOOKUP('Xlookup set'!$S1008,'Xlookup set'!$A$1:$R$1239,11,FALSE)),"")</f>
        <v/>
      </c>
      <c r="K969" t="str">
        <f>IFERROR(IF(VLOOKUP('Xlookup set'!$S1008,'Xlookup set'!$A$1:$R$1239,12,FALSE)=0,"",VLOOKUP('Xlookup set'!$S1008,'Xlookup set'!$A$1:$R$1239,12,FALSE)),"")</f>
        <v/>
      </c>
      <c r="L969" t="str">
        <f>IFERROR(IF(VLOOKUP('Xlookup set'!$S1008,'Xlookup set'!$A$1:$R$1239,13,FALSE)=0,"",VLOOKUP('Xlookup set'!$S1008,'Xlookup set'!$A$1:$R$1239,13,FALSE)),"")</f>
        <v/>
      </c>
      <c r="M969" t="str">
        <f>IFERROR(IF(VLOOKUP('Xlookup set'!$S1008,'Xlookup set'!$A$1:$R$1239,14,FALSE)=0,"",VLOOKUP('Xlookup set'!$S1008,'Xlookup set'!$A$1:$R$1239,14,FALSE)),"")</f>
        <v/>
      </c>
      <c r="N969" t="str">
        <f>IFERROR(IF(VLOOKUP('Xlookup set'!$S1008,'Xlookup set'!$A$1:$R$1239,15,FALSE)=0,"",VLOOKUP('Xlookup set'!$S1008,'Xlookup set'!$A$1:$R$1239,15,FALSE)),"")</f>
        <v/>
      </c>
      <c r="O969" t="str">
        <f>IFERROR(IF(VLOOKUP('Xlookup set'!$S1008,'Xlookup set'!$A$1:$R$1239,16,FALSE)=0,"",VLOOKUP('Xlookup set'!$S1008,'Xlookup set'!$A$1:$R$1239,16,FALSE)),"")</f>
        <v/>
      </c>
      <c r="P969" t="str">
        <f t="array" aca="1" ref="P969" ca="1">IFERROR(Y2IF(VLOOKUP('Xlookup set'!$S1008,'Xlookup set'!$A$1:$R$1239,17,FALSE)=0,"",VLOOKUP('Xlookup set'!$S1008,'Xlookup set'!$A$1:$R$1239,17,FALSE)),"")</f>
        <v/>
      </c>
      <c r="Q969" t="str">
        <f>IFERROR(IF(VLOOKUP('Xlookup set'!$S1008,'Xlookup set'!$A$1:$R$1239,18,FALSE)=0,"",VLOOKUP('Xlookup set'!$S1008,'Xlookup set'!$A$1:$R$1239,18,FALSE)),"")</f>
        <v/>
      </c>
    </row>
    <row r="970" spans="1:17">
      <c r="A970" t="str">
        <f>IFERROR(VLOOKUP('Xlookup set'!$S970,'Xlookup set'!$A$1:$R$1239,2,FALSE),"")</f>
        <v/>
      </c>
      <c r="B970" t="str">
        <f>IF(I970&lt;&gt;"",ドッグキャリー!$I$2,"")</f>
        <v/>
      </c>
      <c r="C970" t="str">
        <f t="shared" si="32"/>
        <v/>
      </c>
      <c r="D970" t="str">
        <f t="shared" si="33"/>
        <v/>
      </c>
      <c r="H970" s="74" t="str">
        <f>IFERROR(IF(VLOOKUP('Xlookup set'!$S970,'Xlookup set'!$A$1:$R$1239,9,FALSE)=0,"",VLOOKUP('Xlookup set'!$S970,'Xlookup set'!$A$1:$R$1239,9,FALSE)),"")</f>
        <v/>
      </c>
      <c r="I970" t="str">
        <f>IFERROR(IF(VLOOKUP('Xlookup set'!$S970,'Xlookup set'!$A$1:$R$1239,10,FALSE)=0,"",VLOOKUP('Xlookup set'!$S970,'Xlookup set'!$A$1:$R$1239,10,FALSE)),"")</f>
        <v/>
      </c>
      <c r="J970" t="str">
        <f>IFERROR(IF(VLOOKUP('Xlookup set'!$S1009,'Xlookup set'!$A$1:$R$1239,11,FALSE)=0,"",VLOOKUP('Xlookup set'!$S1009,'Xlookup set'!$A$1:$R$1239,11,FALSE)),"")</f>
        <v/>
      </c>
      <c r="K970" t="str">
        <f>IFERROR(IF(VLOOKUP('Xlookup set'!$S1009,'Xlookup set'!$A$1:$R$1239,12,FALSE)=0,"",VLOOKUP('Xlookup set'!$S1009,'Xlookup set'!$A$1:$R$1239,12,FALSE)),"")</f>
        <v/>
      </c>
      <c r="L970" t="str">
        <f>IFERROR(IF(VLOOKUP('Xlookup set'!$S1009,'Xlookup set'!$A$1:$R$1239,13,FALSE)=0,"",VLOOKUP('Xlookup set'!$S1009,'Xlookup set'!$A$1:$R$1239,13,FALSE)),"")</f>
        <v/>
      </c>
      <c r="M970" t="str">
        <f>IFERROR(IF(VLOOKUP('Xlookup set'!$S1009,'Xlookup set'!$A$1:$R$1239,14,FALSE)=0,"",VLOOKUP('Xlookup set'!$S1009,'Xlookup set'!$A$1:$R$1239,14,FALSE)),"")</f>
        <v/>
      </c>
      <c r="N970" t="str">
        <f>IFERROR(IF(VLOOKUP('Xlookup set'!$S1009,'Xlookup set'!$A$1:$R$1239,15,FALSE)=0,"",VLOOKUP('Xlookup set'!$S1009,'Xlookup set'!$A$1:$R$1239,15,FALSE)),"")</f>
        <v/>
      </c>
      <c r="O970" t="str">
        <f>IFERROR(IF(VLOOKUP('Xlookup set'!$S1009,'Xlookup set'!$A$1:$R$1239,16,FALSE)=0,"",VLOOKUP('Xlookup set'!$S1009,'Xlookup set'!$A$1:$R$1239,16,FALSE)),"")</f>
        <v/>
      </c>
      <c r="P970" t="str">
        <f t="array" aca="1" ref="P970" ca="1">IFERROR(Y2IF(VLOOKUP('Xlookup set'!$S1009,'Xlookup set'!$A$1:$R$1239,17,FALSE)=0,"",VLOOKUP('Xlookup set'!$S1009,'Xlookup set'!$A$1:$R$1239,17,FALSE)),"")</f>
        <v/>
      </c>
      <c r="Q970" t="str">
        <f>IFERROR(IF(VLOOKUP('Xlookup set'!$S1009,'Xlookup set'!$A$1:$R$1239,18,FALSE)=0,"",VLOOKUP('Xlookup set'!$S1009,'Xlookup set'!$A$1:$R$1239,18,FALSE)),"")</f>
        <v/>
      </c>
    </row>
    <row r="971" spans="1:17">
      <c r="A971" t="str">
        <f>IFERROR(VLOOKUP('Xlookup set'!$S971,'Xlookup set'!$A$1:$R$1239,2,FALSE),"")</f>
        <v/>
      </c>
      <c r="B971" t="str">
        <f>IF(I971&lt;&gt;"",ドッグキャリー!$I$2,"")</f>
        <v/>
      </c>
      <c r="C971" t="str">
        <f t="shared" si="32"/>
        <v/>
      </c>
      <c r="D971" t="str">
        <f t="shared" si="33"/>
        <v/>
      </c>
      <c r="H971" s="74" t="str">
        <f>IFERROR(IF(VLOOKUP('Xlookup set'!$S971,'Xlookup set'!$A$1:$R$1239,9,FALSE)=0,"",VLOOKUP('Xlookup set'!$S971,'Xlookup set'!$A$1:$R$1239,9,FALSE)),"")</f>
        <v/>
      </c>
      <c r="I971" t="str">
        <f>IFERROR(IF(VLOOKUP('Xlookup set'!$S971,'Xlookup set'!$A$1:$R$1239,10,FALSE)=0,"",VLOOKUP('Xlookup set'!$S971,'Xlookup set'!$A$1:$R$1239,10,FALSE)),"")</f>
        <v/>
      </c>
      <c r="J971" t="str">
        <f>IFERROR(IF(VLOOKUP('Xlookup set'!$S1010,'Xlookup set'!$A$1:$R$1239,11,FALSE)=0,"",VLOOKUP('Xlookup set'!$S1010,'Xlookup set'!$A$1:$R$1239,11,FALSE)),"")</f>
        <v/>
      </c>
      <c r="K971" t="str">
        <f>IFERROR(IF(VLOOKUP('Xlookup set'!$S1010,'Xlookup set'!$A$1:$R$1239,12,FALSE)=0,"",VLOOKUP('Xlookup set'!$S1010,'Xlookup set'!$A$1:$R$1239,12,FALSE)),"")</f>
        <v/>
      </c>
      <c r="L971" t="str">
        <f>IFERROR(IF(VLOOKUP('Xlookup set'!$S1010,'Xlookup set'!$A$1:$R$1239,13,FALSE)=0,"",VLOOKUP('Xlookup set'!$S1010,'Xlookup set'!$A$1:$R$1239,13,FALSE)),"")</f>
        <v/>
      </c>
      <c r="M971" t="str">
        <f>IFERROR(IF(VLOOKUP('Xlookup set'!$S1010,'Xlookup set'!$A$1:$R$1239,14,FALSE)=0,"",VLOOKUP('Xlookup set'!$S1010,'Xlookup set'!$A$1:$R$1239,14,FALSE)),"")</f>
        <v/>
      </c>
      <c r="N971" t="str">
        <f>IFERROR(IF(VLOOKUP('Xlookup set'!$S1010,'Xlookup set'!$A$1:$R$1239,15,FALSE)=0,"",VLOOKUP('Xlookup set'!$S1010,'Xlookup set'!$A$1:$R$1239,15,FALSE)),"")</f>
        <v/>
      </c>
      <c r="O971" t="str">
        <f>IFERROR(IF(VLOOKUP('Xlookup set'!$S1010,'Xlookup set'!$A$1:$R$1239,16,FALSE)=0,"",VLOOKUP('Xlookup set'!$S1010,'Xlookup set'!$A$1:$R$1239,16,FALSE)),"")</f>
        <v/>
      </c>
      <c r="P971" t="str">
        <f t="array" aca="1" ref="P971" ca="1">IFERROR(Y2IF(VLOOKUP('Xlookup set'!$S1010,'Xlookup set'!$A$1:$R$1239,17,FALSE)=0,"",VLOOKUP('Xlookup set'!$S1010,'Xlookup set'!$A$1:$R$1239,17,FALSE)),"")</f>
        <v/>
      </c>
      <c r="Q971" t="str">
        <f>IFERROR(IF(VLOOKUP('Xlookup set'!$S1010,'Xlookup set'!$A$1:$R$1239,18,FALSE)=0,"",VLOOKUP('Xlookup set'!$S1010,'Xlookup set'!$A$1:$R$1239,18,FALSE)),"")</f>
        <v/>
      </c>
    </row>
    <row r="972" spans="1:17">
      <c r="A972" t="str">
        <f>IFERROR(VLOOKUP('Xlookup set'!$S972,'Xlookup set'!$A$1:$R$1239,2,FALSE),"")</f>
        <v/>
      </c>
      <c r="B972" t="str">
        <f>IF(I972&lt;&gt;"",ドッグキャリー!$I$2,"")</f>
        <v/>
      </c>
      <c r="C972" t="str">
        <f t="shared" si="32"/>
        <v/>
      </c>
      <c r="D972" t="str">
        <f t="shared" si="33"/>
        <v/>
      </c>
      <c r="H972" s="74" t="str">
        <f>IFERROR(IF(VLOOKUP('Xlookup set'!$S972,'Xlookup set'!$A$1:$R$1239,9,FALSE)=0,"",VLOOKUP('Xlookup set'!$S972,'Xlookup set'!$A$1:$R$1239,9,FALSE)),"")</f>
        <v/>
      </c>
      <c r="I972" t="str">
        <f>IFERROR(IF(VLOOKUP('Xlookup set'!$S972,'Xlookup set'!$A$1:$R$1239,10,FALSE)=0,"",VLOOKUP('Xlookup set'!$S972,'Xlookup set'!$A$1:$R$1239,10,FALSE)),"")</f>
        <v/>
      </c>
      <c r="J972" t="str">
        <f>IFERROR(IF(VLOOKUP('Xlookup set'!$S1011,'Xlookup set'!$A$1:$R$1239,11,FALSE)=0,"",VLOOKUP('Xlookup set'!$S1011,'Xlookup set'!$A$1:$R$1239,11,FALSE)),"")</f>
        <v/>
      </c>
      <c r="K972" t="str">
        <f>IFERROR(IF(VLOOKUP('Xlookup set'!$S1011,'Xlookup set'!$A$1:$R$1239,12,FALSE)=0,"",VLOOKUP('Xlookup set'!$S1011,'Xlookup set'!$A$1:$R$1239,12,FALSE)),"")</f>
        <v/>
      </c>
      <c r="L972" t="str">
        <f>IFERROR(IF(VLOOKUP('Xlookup set'!$S1011,'Xlookup set'!$A$1:$R$1239,13,FALSE)=0,"",VLOOKUP('Xlookup set'!$S1011,'Xlookup set'!$A$1:$R$1239,13,FALSE)),"")</f>
        <v/>
      </c>
      <c r="M972" t="str">
        <f>IFERROR(IF(VLOOKUP('Xlookup set'!$S1011,'Xlookup set'!$A$1:$R$1239,14,FALSE)=0,"",VLOOKUP('Xlookup set'!$S1011,'Xlookup set'!$A$1:$R$1239,14,FALSE)),"")</f>
        <v/>
      </c>
      <c r="N972" t="str">
        <f>IFERROR(IF(VLOOKUP('Xlookup set'!$S1011,'Xlookup set'!$A$1:$R$1239,15,FALSE)=0,"",VLOOKUP('Xlookup set'!$S1011,'Xlookup set'!$A$1:$R$1239,15,FALSE)),"")</f>
        <v/>
      </c>
      <c r="O972" t="str">
        <f>IFERROR(IF(VLOOKUP('Xlookup set'!$S1011,'Xlookup set'!$A$1:$R$1239,16,FALSE)=0,"",VLOOKUP('Xlookup set'!$S1011,'Xlookup set'!$A$1:$R$1239,16,FALSE)),"")</f>
        <v/>
      </c>
      <c r="P972" t="str">
        <f t="array" aca="1" ref="P972" ca="1">IFERROR(Y2IF(VLOOKUP('Xlookup set'!$S1011,'Xlookup set'!$A$1:$R$1239,17,FALSE)=0,"",VLOOKUP('Xlookup set'!$S1011,'Xlookup set'!$A$1:$R$1239,17,FALSE)),"")</f>
        <v/>
      </c>
      <c r="Q972" t="str">
        <f>IFERROR(IF(VLOOKUP('Xlookup set'!$S1011,'Xlookup set'!$A$1:$R$1239,18,FALSE)=0,"",VLOOKUP('Xlookup set'!$S1011,'Xlookup set'!$A$1:$R$1239,18,FALSE)),"")</f>
        <v/>
      </c>
    </row>
    <row r="973" spans="1:17">
      <c r="A973" t="str">
        <f>IFERROR(VLOOKUP('Xlookup set'!$S973,'Xlookup set'!$A$1:$R$1239,2,FALSE),"")</f>
        <v/>
      </c>
      <c r="B973" t="str">
        <f>IF(I973&lt;&gt;"",ドッグキャリー!$I$2,"")</f>
        <v/>
      </c>
      <c r="C973" t="str">
        <f t="shared" si="32"/>
        <v/>
      </c>
      <c r="D973" t="str">
        <f t="shared" si="33"/>
        <v/>
      </c>
      <c r="H973" s="74" t="str">
        <f>IFERROR(IF(VLOOKUP('Xlookup set'!$S973,'Xlookup set'!$A$1:$R$1239,9,FALSE)=0,"",VLOOKUP('Xlookup set'!$S973,'Xlookup set'!$A$1:$R$1239,9,FALSE)),"")</f>
        <v/>
      </c>
      <c r="I973" t="str">
        <f>IFERROR(IF(VLOOKUP('Xlookup set'!$S973,'Xlookup set'!$A$1:$R$1239,10,FALSE)=0,"",VLOOKUP('Xlookup set'!$S973,'Xlookup set'!$A$1:$R$1239,10,FALSE)),"")</f>
        <v/>
      </c>
      <c r="J973" t="str">
        <f>IFERROR(IF(VLOOKUP('Xlookup set'!$S1012,'Xlookup set'!$A$1:$R$1239,11,FALSE)=0,"",VLOOKUP('Xlookup set'!$S1012,'Xlookup set'!$A$1:$R$1239,11,FALSE)),"")</f>
        <v/>
      </c>
      <c r="K973" t="str">
        <f>IFERROR(IF(VLOOKUP('Xlookup set'!$S1012,'Xlookup set'!$A$1:$R$1239,12,FALSE)=0,"",VLOOKUP('Xlookup set'!$S1012,'Xlookup set'!$A$1:$R$1239,12,FALSE)),"")</f>
        <v/>
      </c>
      <c r="L973" t="str">
        <f>IFERROR(IF(VLOOKUP('Xlookup set'!$S1012,'Xlookup set'!$A$1:$R$1239,13,FALSE)=0,"",VLOOKUP('Xlookup set'!$S1012,'Xlookup set'!$A$1:$R$1239,13,FALSE)),"")</f>
        <v/>
      </c>
      <c r="M973" t="str">
        <f>IFERROR(IF(VLOOKUP('Xlookup set'!$S1012,'Xlookup set'!$A$1:$R$1239,14,FALSE)=0,"",VLOOKUP('Xlookup set'!$S1012,'Xlookup set'!$A$1:$R$1239,14,FALSE)),"")</f>
        <v/>
      </c>
      <c r="N973" t="str">
        <f>IFERROR(IF(VLOOKUP('Xlookup set'!$S1012,'Xlookup set'!$A$1:$R$1239,15,FALSE)=0,"",VLOOKUP('Xlookup set'!$S1012,'Xlookup set'!$A$1:$R$1239,15,FALSE)),"")</f>
        <v/>
      </c>
      <c r="O973" t="str">
        <f>IFERROR(IF(VLOOKUP('Xlookup set'!$S1012,'Xlookup set'!$A$1:$R$1239,16,FALSE)=0,"",VLOOKUP('Xlookup set'!$S1012,'Xlookup set'!$A$1:$R$1239,16,FALSE)),"")</f>
        <v/>
      </c>
      <c r="P973" t="str">
        <f t="array" aca="1" ref="P973" ca="1">IFERROR(Y2IF(VLOOKUP('Xlookup set'!$S1012,'Xlookup set'!$A$1:$R$1239,17,FALSE)=0,"",VLOOKUP('Xlookup set'!$S1012,'Xlookup set'!$A$1:$R$1239,17,FALSE)),"")</f>
        <v/>
      </c>
      <c r="Q973" t="str">
        <f>IFERROR(IF(VLOOKUP('Xlookup set'!$S1012,'Xlookup set'!$A$1:$R$1239,18,FALSE)=0,"",VLOOKUP('Xlookup set'!$S1012,'Xlookup set'!$A$1:$R$1239,18,FALSE)),"")</f>
        <v/>
      </c>
    </row>
    <row r="974" spans="1:17">
      <c r="A974" t="str">
        <f>IFERROR(VLOOKUP('Xlookup set'!$S974,'Xlookup set'!$A$1:$R$1239,2,FALSE),"")</f>
        <v/>
      </c>
      <c r="B974" t="str">
        <f>IF(I974&lt;&gt;"",ドッグキャリー!$I$2,"")</f>
        <v/>
      </c>
      <c r="C974" t="str">
        <f t="shared" si="32"/>
        <v/>
      </c>
      <c r="D974" t="str">
        <f t="shared" si="33"/>
        <v/>
      </c>
      <c r="H974" s="74" t="str">
        <f>IFERROR(IF(VLOOKUP('Xlookup set'!$S974,'Xlookup set'!$A$1:$R$1239,9,FALSE)=0,"",VLOOKUP('Xlookup set'!$S974,'Xlookup set'!$A$1:$R$1239,9,FALSE)),"")</f>
        <v/>
      </c>
      <c r="I974" t="str">
        <f>IFERROR(IF(VLOOKUP('Xlookup set'!$S974,'Xlookup set'!$A$1:$R$1239,10,FALSE)=0,"",VLOOKUP('Xlookup set'!$S974,'Xlookup set'!$A$1:$R$1239,10,FALSE)),"")</f>
        <v/>
      </c>
      <c r="J974" t="str">
        <f>IFERROR(IF(VLOOKUP('Xlookup set'!$S1013,'Xlookup set'!$A$1:$R$1239,11,FALSE)=0,"",VLOOKUP('Xlookup set'!$S1013,'Xlookup set'!$A$1:$R$1239,11,FALSE)),"")</f>
        <v/>
      </c>
      <c r="K974" t="str">
        <f>IFERROR(IF(VLOOKUP('Xlookup set'!$S1013,'Xlookup set'!$A$1:$R$1239,12,FALSE)=0,"",VLOOKUP('Xlookup set'!$S1013,'Xlookup set'!$A$1:$R$1239,12,FALSE)),"")</f>
        <v/>
      </c>
      <c r="L974" t="str">
        <f>IFERROR(IF(VLOOKUP('Xlookup set'!$S1013,'Xlookup set'!$A$1:$R$1239,13,FALSE)=0,"",VLOOKUP('Xlookup set'!$S1013,'Xlookup set'!$A$1:$R$1239,13,FALSE)),"")</f>
        <v/>
      </c>
      <c r="M974" t="str">
        <f>IFERROR(IF(VLOOKUP('Xlookup set'!$S1013,'Xlookup set'!$A$1:$R$1239,14,FALSE)=0,"",VLOOKUP('Xlookup set'!$S1013,'Xlookup set'!$A$1:$R$1239,14,FALSE)),"")</f>
        <v/>
      </c>
      <c r="N974" t="str">
        <f>IFERROR(IF(VLOOKUP('Xlookup set'!$S1013,'Xlookup set'!$A$1:$R$1239,15,FALSE)=0,"",VLOOKUP('Xlookup set'!$S1013,'Xlookup set'!$A$1:$R$1239,15,FALSE)),"")</f>
        <v/>
      </c>
      <c r="O974" t="str">
        <f>IFERROR(IF(VLOOKUP('Xlookup set'!$S1013,'Xlookup set'!$A$1:$R$1239,16,FALSE)=0,"",VLOOKUP('Xlookup set'!$S1013,'Xlookup set'!$A$1:$R$1239,16,FALSE)),"")</f>
        <v/>
      </c>
      <c r="P974" t="str">
        <f t="array" aca="1" ref="P974" ca="1">IFERROR(Y2IF(VLOOKUP('Xlookup set'!$S1013,'Xlookup set'!$A$1:$R$1239,17,FALSE)=0,"",VLOOKUP('Xlookup set'!$S1013,'Xlookup set'!$A$1:$R$1239,17,FALSE)),"")</f>
        <v/>
      </c>
      <c r="Q974" t="str">
        <f>IFERROR(IF(VLOOKUP('Xlookup set'!$S1013,'Xlookup set'!$A$1:$R$1239,18,FALSE)=0,"",VLOOKUP('Xlookup set'!$S1013,'Xlookup set'!$A$1:$R$1239,18,FALSE)),"")</f>
        <v/>
      </c>
    </row>
    <row r="975" spans="1:17">
      <c r="A975" t="str">
        <f>IFERROR(VLOOKUP('Xlookup set'!$S975,'Xlookup set'!$A$1:$R$1239,2,FALSE),"")</f>
        <v/>
      </c>
      <c r="B975" t="str">
        <f>IF(I975&lt;&gt;"",ドッグキャリー!$I$2,"")</f>
        <v/>
      </c>
      <c r="C975" t="str">
        <f t="shared" si="32"/>
        <v/>
      </c>
      <c r="D975" t="str">
        <f t="shared" si="33"/>
        <v/>
      </c>
      <c r="H975" s="74" t="str">
        <f>IFERROR(IF(VLOOKUP('Xlookup set'!$S975,'Xlookup set'!$A$1:$R$1239,9,FALSE)=0,"",VLOOKUP('Xlookup set'!$S975,'Xlookup set'!$A$1:$R$1239,9,FALSE)),"")</f>
        <v/>
      </c>
      <c r="I975" t="str">
        <f>IFERROR(IF(VLOOKUP('Xlookup set'!$S975,'Xlookup set'!$A$1:$R$1239,10,FALSE)=0,"",VLOOKUP('Xlookup set'!$S975,'Xlookup set'!$A$1:$R$1239,10,FALSE)),"")</f>
        <v/>
      </c>
      <c r="J975" t="str">
        <f>IFERROR(IF(VLOOKUP('Xlookup set'!$S1014,'Xlookup set'!$A$1:$R$1239,11,FALSE)=0,"",VLOOKUP('Xlookup set'!$S1014,'Xlookup set'!$A$1:$R$1239,11,FALSE)),"")</f>
        <v/>
      </c>
      <c r="K975" t="str">
        <f>IFERROR(IF(VLOOKUP('Xlookup set'!$S1014,'Xlookup set'!$A$1:$R$1239,12,FALSE)=0,"",VLOOKUP('Xlookup set'!$S1014,'Xlookup set'!$A$1:$R$1239,12,FALSE)),"")</f>
        <v/>
      </c>
      <c r="L975" t="str">
        <f>IFERROR(IF(VLOOKUP('Xlookup set'!$S1014,'Xlookup set'!$A$1:$R$1239,13,FALSE)=0,"",VLOOKUP('Xlookup set'!$S1014,'Xlookup set'!$A$1:$R$1239,13,FALSE)),"")</f>
        <v/>
      </c>
      <c r="M975" t="str">
        <f>IFERROR(IF(VLOOKUP('Xlookup set'!$S1014,'Xlookup set'!$A$1:$R$1239,14,FALSE)=0,"",VLOOKUP('Xlookup set'!$S1014,'Xlookup set'!$A$1:$R$1239,14,FALSE)),"")</f>
        <v/>
      </c>
      <c r="N975" t="str">
        <f>IFERROR(IF(VLOOKUP('Xlookup set'!$S1014,'Xlookup set'!$A$1:$R$1239,15,FALSE)=0,"",VLOOKUP('Xlookup set'!$S1014,'Xlookup set'!$A$1:$R$1239,15,FALSE)),"")</f>
        <v/>
      </c>
      <c r="O975" t="str">
        <f>IFERROR(IF(VLOOKUP('Xlookup set'!$S1014,'Xlookup set'!$A$1:$R$1239,16,FALSE)=0,"",VLOOKUP('Xlookup set'!$S1014,'Xlookup set'!$A$1:$R$1239,16,FALSE)),"")</f>
        <v/>
      </c>
      <c r="P975" t="str">
        <f t="array" aca="1" ref="P975" ca="1">IFERROR(Y2IF(VLOOKUP('Xlookup set'!$S1014,'Xlookup set'!$A$1:$R$1239,17,FALSE)=0,"",VLOOKUP('Xlookup set'!$S1014,'Xlookup set'!$A$1:$R$1239,17,FALSE)),"")</f>
        <v/>
      </c>
      <c r="Q975" t="str">
        <f>IFERROR(IF(VLOOKUP('Xlookup set'!$S1014,'Xlookup set'!$A$1:$R$1239,18,FALSE)=0,"",VLOOKUP('Xlookup set'!$S1014,'Xlookup set'!$A$1:$R$1239,18,FALSE)),"")</f>
        <v/>
      </c>
    </row>
    <row r="976" spans="1:17">
      <c r="A976" t="str">
        <f>IFERROR(VLOOKUP('Xlookup set'!$S976,'Xlookup set'!$A$1:$R$1239,2,FALSE),"")</f>
        <v/>
      </c>
      <c r="B976" t="str">
        <f>IF(I976&lt;&gt;"",ドッグキャリー!$I$2,"")</f>
        <v/>
      </c>
      <c r="C976" t="str">
        <f t="shared" si="32"/>
        <v/>
      </c>
      <c r="D976" t="str">
        <f t="shared" si="33"/>
        <v/>
      </c>
      <c r="H976" s="74" t="str">
        <f>IFERROR(IF(VLOOKUP('Xlookup set'!$S976,'Xlookup set'!$A$1:$R$1239,9,FALSE)=0,"",VLOOKUP('Xlookup set'!$S976,'Xlookup set'!$A$1:$R$1239,9,FALSE)),"")</f>
        <v/>
      </c>
      <c r="I976" t="str">
        <f>IFERROR(IF(VLOOKUP('Xlookup set'!$S976,'Xlookup set'!$A$1:$R$1239,10,FALSE)=0,"",VLOOKUP('Xlookup set'!$S976,'Xlookup set'!$A$1:$R$1239,10,FALSE)),"")</f>
        <v/>
      </c>
      <c r="J976" t="str">
        <f>IFERROR(IF(VLOOKUP('Xlookup set'!$S1015,'Xlookup set'!$A$1:$R$1239,11,FALSE)=0,"",VLOOKUP('Xlookup set'!$S1015,'Xlookup set'!$A$1:$R$1239,11,FALSE)),"")</f>
        <v/>
      </c>
      <c r="K976" t="str">
        <f>IFERROR(IF(VLOOKUP('Xlookup set'!$S1015,'Xlookup set'!$A$1:$R$1239,12,FALSE)=0,"",VLOOKUP('Xlookup set'!$S1015,'Xlookup set'!$A$1:$R$1239,12,FALSE)),"")</f>
        <v/>
      </c>
      <c r="L976" t="str">
        <f>IFERROR(IF(VLOOKUP('Xlookup set'!$S1015,'Xlookup set'!$A$1:$R$1239,13,FALSE)=0,"",VLOOKUP('Xlookup set'!$S1015,'Xlookup set'!$A$1:$R$1239,13,FALSE)),"")</f>
        <v/>
      </c>
      <c r="M976" t="str">
        <f>IFERROR(IF(VLOOKUP('Xlookup set'!$S1015,'Xlookup set'!$A$1:$R$1239,14,FALSE)=0,"",VLOOKUP('Xlookup set'!$S1015,'Xlookup set'!$A$1:$R$1239,14,FALSE)),"")</f>
        <v/>
      </c>
      <c r="N976" t="str">
        <f>IFERROR(IF(VLOOKUP('Xlookup set'!$S1015,'Xlookup set'!$A$1:$R$1239,15,FALSE)=0,"",VLOOKUP('Xlookup set'!$S1015,'Xlookup set'!$A$1:$R$1239,15,FALSE)),"")</f>
        <v/>
      </c>
      <c r="O976" t="str">
        <f>IFERROR(IF(VLOOKUP('Xlookup set'!$S1015,'Xlookup set'!$A$1:$R$1239,16,FALSE)=0,"",VLOOKUP('Xlookup set'!$S1015,'Xlookup set'!$A$1:$R$1239,16,FALSE)),"")</f>
        <v/>
      </c>
      <c r="P976" t="str">
        <f t="array" aca="1" ref="P976" ca="1">IFERROR(Y2IF(VLOOKUP('Xlookup set'!$S1015,'Xlookup set'!$A$1:$R$1239,17,FALSE)=0,"",VLOOKUP('Xlookup set'!$S1015,'Xlookup set'!$A$1:$R$1239,17,FALSE)),"")</f>
        <v/>
      </c>
      <c r="Q976" t="str">
        <f>IFERROR(IF(VLOOKUP('Xlookup set'!$S1015,'Xlookup set'!$A$1:$R$1239,18,FALSE)=0,"",VLOOKUP('Xlookup set'!$S1015,'Xlookup set'!$A$1:$R$1239,18,FALSE)),"")</f>
        <v/>
      </c>
    </row>
    <row r="977" spans="1:17">
      <c r="A977" t="str">
        <f>IFERROR(VLOOKUP('Xlookup set'!$S977,'Xlookup set'!$A$1:$R$1239,2,FALSE),"")</f>
        <v/>
      </c>
      <c r="B977" t="str">
        <f>IF(I977&lt;&gt;"",ドッグキャリー!$I$2,"")</f>
        <v/>
      </c>
      <c r="C977" t="str">
        <f t="shared" si="32"/>
        <v/>
      </c>
      <c r="D977" t="str">
        <f t="shared" si="33"/>
        <v/>
      </c>
      <c r="H977" s="74" t="str">
        <f>IFERROR(IF(VLOOKUP('Xlookup set'!$S977,'Xlookup set'!$A$1:$R$1239,9,FALSE)=0,"",VLOOKUP('Xlookup set'!$S977,'Xlookup set'!$A$1:$R$1239,9,FALSE)),"")</f>
        <v/>
      </c>
      <c r="I977" t="str">
        <f>IFERROR(IF(VLOOKUP('Xlookup set'!$S977,'Xlookup set'!$A$1:$R$1239,10,FALSE)=0,"",VLOOKUP('Xlookup set'!$S977,'Xlookup set'!$A$1:$R$1239,10,FALSE)),"")</f>
        <v/>
      </c>
      <c r="J977" t="str">
        <f>IFERROR(IF(VLOOKUP('Xlookup set'!$S1016,'Xlookup set'!$A$1:$R$1239,11,FALSE)=0,"",VLOOKUP('Xlookup set'!$S1016,'Xlookup set'!$A$1:$R$1239,11,FALSE)),"")</f>
        <v/>
      </c>
      <c r="K977" t="str">
        <f>IFERROR(IF(VLOOKUP('Xlookup set'!$S1016,'Xlookup set'!$A$1:$R$1239,12,FALSE)=0,"",VLOOKUP('Xlookup set'!$S1016,'Xlookup set'!$A$1:$R$1239,12,FALSE)),"")</f>
        <v/>
      </c>
      <c r="L977" t="str">
        <f>IFERROR(IF(VLOOKUP('Xlookup set'!$S1016,'Xlookup set'!$A$1:$R$1239,13,FALSE)=0,"",VLOOKUP('Xlookup set'!$S1016,'Xlookup set'!$A$1:$R$1239,13,FALSE)),"")</f>
        <v/>
      </c>
      <c r="M977" t="str">
        <f>IFERROR(IF(VLOOKUP('Xlookup set'!$S1016,'Xlookup set'!$A$1:$R$1239,14,FALSE)=0,"",VLOOKUP('Xlookup set'!$S1016,'Xlookup set'!$A$1:$R$1239,14,FALSE)),"")</f>
        <v/>
      </c>
      <c r="N977" t="str">
        <f>IFERROR(IF(VLOOKUP('Xlookup set'!$S1016,'Xlookup set'!$A$1:$R$1239,15,FALSE)=0,"",VLOOKUP('Xlookup set'!$S1016,'Xlookup set'!$A$1:$R$1239,15,FALSE)),"")</f>
        <v/>
      </c>
      <c r="O977" t="str">
        <f>IFERROR(IF(VLOOKUP('Xlookup set'!$S1016,'Xlookup set'!$A$1:$R$1239,16,FALSE)=0,"",VLOOKUP('Xlookup set'!$S1016,'Xlookup set'!$A$1:$R$1239,16,FALSE)),"")</f>
        <v/>
      </c>
      <c r="P977" t="str">
        <f t="array" aca="1" ref="P977" ca="1">IFERROR(Y2IF(VLOOKUP('Xlookup set'!$S1016,'Xlookup set'!$A$1:$R$1239,17,FALSE)=0,"",VLOOKUP('Xlookup set'!$S1016,'Xlookup set'!$A$1:$R$1239,17,FALSE)),"")</f>
        <v/>
      </c>
      <c r="Q977" t="str">
        <f>IFERROR(IF(VLOOKUP('Xlookup set'!$S1016,'Xlookup set'!$A$1:$R$1239,18,FALSE)=0,"",VLOOKUP('Xlookup set'!$S1016,'Xlookup set'!$A$1:$R$1239,18,FALSE)),"")</f>
        <v/>
      </c>
    </row>
    <row r="978" spans="1:17">
      <c r="A978" t="str">
        <f>IFERROR(VLOOKUP('Xlookup set'!$S978,'Xlookup set'!$A$1:$R$1239,2,FALSE),"")</f>
        <v/>
      </c>
      <c r="B978" t="str">
        <f>IF(I978&lt;&gt;"",ドッグキャリー!$I$2,"")</f>
        <v/>
      </c>
      <c r="C978" t="str">
        <f t="shared" si="32"/>
        <v/>
      </c>
      <c r="D978" t="str">
        <f t="shared" si="33"/>
        <v/>
      </c>
      <c r="H978" s="74" t="str">
        <f>IFERROR(IF(VLOOKUP('Xlookup set'!$S978,'Xlookup set'!$A$1:$R$1239,9,FALSE)=0,"",VLOOKUP('Xlookup set'!$S978,'Xlookup set'!$A$1:$R$1239,9,FALSE)),"")</f>
        <v/>
      </c>
      <c r="I978" t="str">
        <f>IFERROR(IF(VLOOKUP('Xlookup set'!$S978,'Xlookup set'!$A$1:$R$1239,10,FALSE)=0,"",VLOOKUP('Xlookup set'!$S978,'Xlookup set'!$A$1:$R$1239,10,FALSE)),"")</f>
        <v/>
      </c>
      <c r="J978" t="str">
        <f>IFERROR(IF(VLOOKUP('Xlookup set'!$S1017,'Xlookup set'!$A$1:$R$1239,11,FALSE)=0,"",VLOOKUP('Xlookup set'!$S1017,'Xlookup set'!$A$1:$R$1239,11,FALSE)),"")</f>
        <v/>
      </c>
      <c r="K978" t="str">
        <f>IFERROR(IF(VLOOKUP('Xlookup set'!$S1017,'Xlookup set'!$A$1:$R$1239,12,FALSE)=0,"",VLOOKUP('Xlookup set'!$S1017,'Xlookup set'!$A$1:$R$1239,12,FALSE)),"")</f>
        <v/>
      </c>
      <c r="L978" t="str">
        <f>IFERROR(IF(VLOOKUP('Xlookup set'!$S1017,'Xlookup set'!$A$1:$R$1239,13,FALSE)=0,"",VLOOKUP('Xlookup set'!$S1017,'Xlookup set'!$A$1:$R$1239,13,FALSE)),"")</f>
        <v/>
      </c>
      <c r="M978" t="str">
        <f>IFERROR(IF(VLOOKUP('Xlookup set'!$S1017,'Xlookup set'!$A$1:$R$1239,14,FALSE)=0,"",VLOOKUP('Xlookup set'!$S1017,'Xlookup set'!$A$1:$R$1239,14,FALSE)),"")</f>
        <v/>
      </c>
      <c r="N978" t="str">
        <f>IFERROR(IF(VLOOKUP('Xlookup set'!$S1017,'Xlookup set'!$A$1:$R$1239,15,FALSE)=0,"",VLOOKUP('Xlookup set'!$S1017,'Xlookup set'!$A$1:$R$1239,15,FALSE)),"")</f>
        <v/>
      </c>
      <c r="O978" t="str">
        <f>IFERROR(IF(VLOOKUP('Xlookup set'!$S1017,'Xlookup set'!$A$1:$R$1239,16,FALSE)=0,"",VLOOKUP('Xlookup set'!$S1017,'Xlookup set'!$A$1:$R$1239,16,FALSE)),"")</f>
        <v/>
      </c>
      <c r="P978" t="str">
        <f t="array" aca="1" ref="P978" ca="1">IFERROR(Y2IF(VLOOKUP('Xlookup set'!$S1017,'Xlookup set'!$A$1:$R$1239,17,FALSE)=0,"",VLOOKUP('Xlookup set'!$S1017,'Xlookup set'!$A$1:$R$1239,17,FALSE)),"")</f>
        <v/>
      </c>
      <c r="Q978" t="str">
        <f>IFERROR(IF(VLOOKUP('Xlookup set'!$S1017,'Xlookup set'!$A$1:$R$1239,18,FALSE)=0,"",VLOOKUP('Xlookup set'!$S1017,'Xlookup set'!$A$1:$R$1239,18,FALSE)),"")</f>
        <v/>
      </c>
    </row>
    <row r="979" spans="1:17">
      <c r="A979" t="str">
        <f>IFERROR(VLOOKUP('Xlookup set'!$S979,'Xlookup set'!$A$1:$R$1239,2,FALSE),"")</f>
        <v/>
      </c>
      <c r="B979" t="str">
        <f>IF(I979&lt;&gt;"",ドッグキャリー!$I$2,"")</f>
        <v/>
      </c>
      <c r="C979" t="str">
        <f t="shared" si="32"/>
        <v/>
      </c>
      <c r="D979" t="str">
        <f t="shared" si="33"/>
        <v/>
      </c>
      <c r="H979" s="74" t="str">
        <f>IFERROR(IF(VLOOKUP('Xlookup set'!$S979,'Xlookup set'!$A$1:$R$1239,9,FALSE)=0,"",VLOOKUP('Xlookup set'!$S979,'Xlookup set'!$A$1:$R$1239,9,FALSE)),"")</f>
        <v/>
      </c>
      <c r="I979" t="str">
        <f>IFERROR(IF(VLOOKUP('Xlookup set'!$S979,'Xlookup set'!$A$1:$R$1239,10,FALSE)=0,"",VLOOKUP('Xlookup set'!$S979,'Xlookup set'!$A$1:$R$1239,10,FALSE)),"")</f>
        <v/>
      </c>
      <c r="J979" t="str">
        <f>IFERROR(IF(VLOOKUP('Xlookup set'!$S1018,'Xlookup set'!$A$1:$R$1239,11,FALSE)=0,"",VLOOKUP('Xlookup set'!$S1018,'Xlookup set'!$A$1:$R$1239,11,FALSE)),"")</f>
        <v/>
      </c>
      <c r="K979" t="str">
        <f>IFERROR(IF(VLOOKUP('Xlookup set'!$S1018,'Xlookup set'!$A$1:$R$1239,12,FALSE)=0,"",VLOOKUP('Xlookup set'!$S1018,'Xlookup set'!$A$1:$R$1239,12,FALSE)),"")</f>
        <v/>
      </c>
      <c r="L979" t="str">
        <f>IFERROR(IF(VLOOKUP('Xlookup set'!$S1018,'Xlookup set'!$A$1:$R$1239,13,FALSE)=0,"",VLOOKUP('Xlookup set'!$S1018,'Xlookup set'!$A$1:$R$1239,13,FALSE)),"")</f>
        <v/>
      </c>
      <c r="M979" t="str">
        <f>IFERROR(IF(VLOOKUP('Xlookup set'!$S1018,'Xlookup set'!$A$1:$R$1239,14,FALSE)=0,"",VLOOKUP('Xlookup set'!$S1018,'Xlookup set'!$A$1:$R$1239,14,FALSE)),"")</f>
        <v/>
      </c>
      <c r="N979" t="str">
        <f>IFERROR(IF(VLOOKUP('Xlookup set'!$S1018,'Xlookup set'!$A$1:$R$1239,15,FALSE)=0,"",VLOOKUP('Xlookup set'!$S1018,'Xlookup set'!$A$1:$R$1239,15,FALSE)),"")</f>
        <v/>
      </c>
      <c r="O979" t="str">
        <f>IFERROR(IF(VLOOKUP('Xlookup set'!$S1018,'Xlookup set'!$A$1:$R$1239,16,FALSE)=0,"",VLOOKUP('Xlookup set'!$S1018,'Xlookup set'!$A$1:$R$1239,16,FALSE)),"")</f>
        <v/>
      </c>
      <c r="P979" t="str">
        <f t="array" aca="1" ref="P979" ca="1">IFERROR(Y2IF(VLOOKUP('Xlookup set'!$S1018,'Xlookup set'!$A$1:$R$1239,17,FALSE)=0,"",VLOOKUP('Xlookup set'!$S1018,'Xlookup set'!$A$1:$R$1239,17,FALSE)),"")</f>
        <v/>
      </c>
      <c r="Q979" t="str">
        <f>IFERROR(IF(VLOOKUP('Xlookup set'!$S1018,'Xlookup set'!$A$1:$R$1239,18,FALSE)=0,"",VLOOKUP('Xlookup set'!$S1018,'Xlookup set'!$A$1:$R$1239,18,FALSE)),"")</f>
        <v/>
      </c>
    </row>
    <row r="980" spans="1:17">
      <c r="A980" t="str">
        <f>IFERROR(VLOOKUP('Xlookup set'!$S980,'Xlookup set'!$A$1:$R$1239,2,FALSE),"")</f>
        <v/>
      </c>
      <c r="B980" t="str">
        <f>IF(I980&lt;&gt;"",ドッグキャリー!$I$2,"")</f>
        <v/>
      </c>
      <c r="C980" t="str">
        <f t="shared" si="32"/>
        <v/>
      </c>
      <c r="D980" t="str">
        <f t="shared" si="33"/>
        <v/>
      </c>
      <c r="H980" s="74" t="str">
        <f>IFERROR(IF(VLOOKUP('Xlookup set'!$S980,'Xlookup set'!$A$1:$R$1239,9,FALSE)=0,"",VLOOKUP('Xlookup set'!$S980,'Xlookup set'!$A$1:$R$1239,9,FALSE)),"")</f>
        <v/>
      </c>
      <c r="I980" t="str">
        <f>IFERROR(IF(VLOOKUP('Xlookup set'!$S980,'Xlookup set'!$A$1:$R$1239,10,FALSE)=0,"",VLOOKUP('Xlookup set'!$S980,'Xlookup set'!$A$1:$R$1239,10,FALSE)),"")</f>
        <v/>
      </c>
      <c r="J980" t="str">
        <f>IFERROR(IF(VLOOKUP('Xlookup set'!$S1019,'Xlookup set'!$A$1:$R$1239,11,FALSE)=0,"",VLOOKUP('Xlookup set'!$S1019,'Xlookup set'!$A$1:$R$1239,11,FALSE)),"")</f>
        <v/>
      </c>
      <c r="K980" t="str">
        <f>IFERROR(IF(VLOOKUP('Xlookup set'!$S1019,'Xlookup set'!$A$1:$R$1239,12,FALSE)=0,"",VLOOKUP('Xlookup set'!$S1019,'Xlookup set'!$A$1:$R$1239,12,FALSE)),"")</f>
        <v/>
      </c>
      <c r="L980" t="str">
        <f>IFERROR(IF(VLOOKUP('Xlookup set'!$S1019,'Xlookup set'!$A$1:$R$1239,13,FALSE)=0,"",VLOOKUP('Xlookup set'!$S1019,'Xlookup set'!$A$1:$R$1239,13,FALSE)),"")</f>
        <v/>
      </c>
      <c r="M980" t="str">
        <f>IFERROR(IF(VLOOKUP('Xlookup set'!$S1019,'Xlookup set'!$A$1:$R$1239,14,FALSE)=0,"",VLOOKUP('Xlookup set'!$S1019,'Xlookup set'!$A$1:$R$1239,14,FALSE)),"")</f>
        <v/>
      </c>
      <c r="N980" t="str">
        <f>IFERROR(IF(VLOOKUP('Xlookup set'!$S1019,'Xlookup set'!$A$1:$R$1239,15,FALSE)=0,"",VLOOKUP('Xlookup set'!$S1019,'Xlookup set'!$A$1:$R$1239,15,FALSE)),"")</f>
        <v/>
      </c>
      <c r="O980" t="str">
        <f>IFERROR(IF(VLOOKUP('Xlookup set'!$S1019,'Xlookup set'!$A$1:$R$1239,16,FALSE)=0,"",VLOOKUP('Xlookup set'!$S1019,'Xlookup set'!$A$1:$R$1239,16,FALSE)),"")</f>
        <v/>
      </c>
      <c r="P980" t="str">
        <f t="array" aca="1" ref="P980" ca="1">IFERROR(Y2IF(VLOOKUP('Xlookup set'!$S1019,'Xlookup set'!$A$1:$R$1239,17,FALSE)=0,"",VLOOKUP('Xlookup set'!$S1019,'Xlookup set'!$A$1:$R$1239,17,FALSE)),"")</f>
        <v/>
      </c>
      <c r="Q980" t="str">
        <f>IFERROR(IF(VLOOKUP('Xlookup set'!$S1019,'Xlookup set'!$A$1:$R$1239,18,FALSE)=0,"",VLOOKUP('Xlookup set'!$S1019,'Xlookup set'!$A$1:$R$1239,18,FALSE)),"")</f>
        <v/>
      </c>
    </row>
    <row r="981" spans="1:17">
      <c r="A981" t="str">
        <f>IFERROR(VLOOKUP('Xlookup set'!$S981,'Xlookup set'!$A$1:$R$1239,2,FALSE),"")</f>
        <v/>
      </c>
      <c r="B981" t="str">
        <f>IF(I981&lt;&gt;"",ドッグキャリー!$I$2,"")</f>
        <v/>
      </c>
      <c r="C981" t="str">
        <f t="shared" si="32"/>
        <v/>
      </c>
      <c r="D981" t="str">
        <f t="shared" si="33"/>
        <v/>
      </c>
      <c r="H981" s="74" t="str">
        <f>IFERROR(IF(VLOOKUP('Xlookup set'!$S981,'Xlookup set'!$A$1:$R$1239,9,FALSE)=0,"",VLOOKUP('Xlookup set'!$S981,'Xlookup set'!$A$1:$R$1239,9,FALSE)),"")</f>
        <v/>
      </c>
      <c r="I981" t="str">
        <f>IFERROR(IF(VLOOKUP('Xlookup set'!$S981,'Xlookup set'!$A$1:$R$1239,10,FALSE)=0,"",VLOOKUP('Xlookup set'!$S981,'Xlookup set'!$A$1:$R$1239,10,FALSE)),"")</f>
        <v/>
      </c>
      <c r="J981" t="str">
        <f>IFERROR(IF(VLOOKUP('Xlookup set'!$S1020,'Xlookup set'!$A$1:$R$1239,11,FALSE)=0,"",VLOOKUP('Xlookup set'!$S1020,'Xlookup set'!$A$1:$R$1239,11,FALSE)),"")</f>
        <v/>
      </c>
      <c r="K981" t="str">
        <f>IFERROR(IF(VLOOKUP('Xlookup set'!$S1020,'Xlookup set'!$A$1:$R$1239,12,FALSE)=0,"",VLOOKUP('Xlookup set'!$S1020,'Xlookup set'!$A$1:$R$1239,12,FALSE)),"")</f>
        <v/>
      </c>
      <c r="L981" t="str">
        <f>IFERROR(IF(VLOOKUP('Xlookup set'!$S1020,'Xlookup set'!$A$1:$R$1239,13,FALSE)=0,"",VLOOKUP('Xlookup set'!$S1020,'Xlookup set'!$A$1:$R$1239,13,FALSE)),"")</f>
        <v/>
      </c>
      <c r="M981" t="str">
        <f>IFERROR(IF(VLOOKUP('Xlookup set'!$S1020,'Xlookup set'!$A$1:$R$1239,14,FALSE)=0,"",VLOOKUP('Xlookup set'!$S1020,'Xlookup set'!$A$1:$R$1239,14,FALSE)),"")</f>
        <v/>
      </c>
      <c r="N981" t="str">
        <f>IFERROR(IF(VLOOKUP('Xlookup set'!$S1020,'Xlookup set'!$A$1:$R$1239,15,FALSE)=0,"",VLOOKUP('Xlookup set'!$S1020,'Xlookup set'!$A$1:$R$1239,15,FALSE)),"")</f>
        <v/>
      </c>
      <c r="O981" t="str">
        <f>IFERROR(IF(VLOOKUP('Xlookup set'!$S1020,'Xlookup set'!$A$1:$R$1239,16,FALSE)=0,"",VLOOKUP('Xlookup set'!$S1020,'Xlookup set'!$A$1:$R$1239,16,FALSE)),"")</f>
        <v/>
      </c>
      <c r="P981" t="str">
        <f t="array" aca="1" ref="P981" ca="1">IFERROR(Y2IF(VLOOKUP('Xlookup set'!$S1020,'Xlookup set'!$A$1:$R$1239,17,FALSE)=0,"",VLOOKUP('Xlookup set'!$S1020,'Xlookup set'!$A$1:$R$1239,17,FALSE)),"")</f>
        <v/>
      </c>
      <c r="Q981" t="str">
        <f>IFERROR(IF(VLOOKUP('Xlookup set'!$S1020,'Xlookup set'!$A$1:$R$1239,18,FALSE)=0,"",VLOOKUP('Xlookup set'!$S1020,'Xlookup set'!$A$1:$R$1239,18,FALSE)),"")</f>
        <v/>
      </c>
    </row>
    <row r="982" spans="1:17">
      <c r="A982" t="str">
        <f>IFERROR(VLOOKUP('Xlookup set'!$S982,'Xlookup set'!$A$1:$R$1239,2,FALSE),"")</f>
        <v/>
      </c>
      <c r="B982" t="str">
        <f>IF(I982&lt;&gt;"",ドッグキャリー!$I$2,"")</f>
        <v/>
      </c>
      <c r="C982" t="str">
        <f t="shared" si="32"/>
        <v/>
      </c>
      <c r="D982" t="str">
        <f t="shared" si="33"/>
        <v/>
      </c>
      <c r="H982" s="74" t="str">
        <f>IFERROR(IF(VLOOKUP('Xlookup set'!$S982,'Xlookup set'!$A$1:$R$1239,9,FALSE)=0,"",VLOOKUP('Xlookup set'!$S982,'Xlookup set'!$A$1:$R$1239,9,FALSE)),"")</f>
        <v/>
      </c>
      <c r="I982" t="str">
        <f>IFERROR(IF(VLOOKUP('Xlookup set'!$S982,'Xlookup set'!$A$1:$R$1239,10,FALSE)=0,"",VLOOKUP('Xlookup set'!$S982,'Xlookup set'!$A$1:$R$1239,10,FALSE)),"")</f>
        <v/>
      </c>
      <c r="J982" t="str">
        <f>IFERROR(IF(VLOOKUP('Xlookup set'!$S1021,'Xlookup set'!$A$1:$R$1239,11,FALSE)=0,"",VLOOKUP('Xlookup set'!$S1021,'Xlookup set'!$A$1:$R$1239,11,FALSE)),"")</f>
        <v/>
      </c>
      <c r="K982" t="str">
        <f>IFERROR(IF(VLOOKUP('Xlookup set'!$S1021,'Xlookup set'!$A$1:$R$1239,12,FALSE)=0,"",VLOOKUP('Xlookup set'!$S1021,'Xlookup set'!$A$1:$R$1239,12,FALSE)),"")</f>
        <v/>
      </c>
      <c r="L982" t="str">
        <f>IFERROR(IF(VLOOKUP('Xlookup set'!$S1021,'Xlookup set'!$A$1:$R$1239,13,FALSE)=0,"",VLOOKUP('Xlookup set'!$S1021,'Xlookup set'!$A$1:$R$1239,13,FALSE)),"")</f>
        <v/>
      </c>
      <c r="M982" t="str">
        <f>IFERROR(IF(VLOOKUP('Xlookup set'!$S1021,'Xlookup set'!$A$1:$R$1239,14,FALSE)=0,"",VLOOKUP('Xlookup set'!$S1021,'Xlookup set'!$A$1:$R$1239,14,FALSE)),"")</f>
        <v/>
      </c>
      <c r="N982" t="str">
        <f>IFERROR(IF(VLOOKUP('Xlookup set'!$S1021,'Xlookup set'!$A$1:$R$1239,15,FALSE)=0,"",VLOOKUP('Xlookup set'!$S1021,'Xlookup set'!$A$1:$R$1239,15,FALSE)),"")</f>
        <v/>
      </c>
      <c r="O982" t="str">
        <f>IFERROR(IF(VLOOKUP('Xlookup set'!$S1021,'Xlookup set'!$A$1:$R$1239,16,FALSE)=0,"",VLOOKUP('Xlookup set'!$S1021,'Xlookup set'!$A$1:$R$1239,16,FALSE)),"")</f>
        <v/>
      </c>
      <c r="P982" t="str">
        <f t="array" aca="1" ref="P982" ca="1">IFERROR(Y2IF(VLOOKUP('Xlookup set'!$S1021,'Xlookup set'!$A$1:$R$1239,17,FALSE)=0,"",VLOOKUP('Xlookup set'!$S1021,'Xlookup set'!$A$1:$R$1239,17,FALSE)),"")</f>
        <v/>
      </c>
      <c r="Q982" t="str">
        <f>IFERROR(IF(VLOOKUP('Xlookup set'!$S1021,'Xlookup set'!$A$1:$R$1239,18,FALSE)=0,"",VLOOKUP('Xlookup set'!$S1021,'Xlookup set'!$A$1:$R$1239,18,FALSE)),"")</f>
        <v/>
      </c>
    </row>
    <row r="983" spans="1:17">
      <c r="A983" t="str">
        <f>IFERROR(VLOOKUP('Xlookup set'!$S983,'Xlookup set'!$A$1:$R$1239,2,FALSE),"")</f>
        <v/>
      </c>
      <c r="B983" t="str">
        <f>IF(I983&lt;&gt;"",ドッグキャリー!$I$2,"")</f>
        <v/>
      </c>
      <c r="C983" t="str">
        <f t="shared" si="32"/>
        <v/>
      </c>
      <c r="D983" t="str">
        <f t="shared" si="33"/>
        <v/>
      </c>
      <c r="H983" s="74" t="str">
        <f>IFERROR(IF(VLOOKUP('Xlookup set'!$S983,'Xlookup set'!$A$1:$R$1239,9,FALSE)=0,"",VLOOKUP('Xlookup set'!$S983,'Xlookup set'!$A$1:$R$1239,9,FALSE)),"")</f>
        <v/>
      </c>
      <c r="I983" t="str">
        <f>IFERROR(IF(VLOOKUP('Xlookup set'!$S983,'Xlookup set'!$A$1:$R$1239,10,FALSE)=0,"",VLOOKUP('Xlookup set'!$S983,'Xlookup set'!$A$1:$R$1239,10,FALSE)),"")</f>
        <v/>
      </c>
      <c r="J983" t="str">
        <f>IFERROR(IF(VLOOKUP('Xlookup set'!$S1022,'Xlookup set'!$A$1:$R$1239,11,FALSE)=0,"",VLOOKUP('Xlookup set'!$S1022,'Xlookup set'!$A$1:$R$1239,11,FALSE)),"")</f>
        <v/>
      </c>
      <c r="K983" t="str">
        <f>IFERROR(IF(VLOOKUP('Xlookup set'!$S1022,'Xlookup set'!$A$1:$R$1239,12,FALSE)=0,"",VLOOKUP('Xlookup set'!$S1022,'Xlookup set'!$A$1:$R$1239,12,FALSE)),"")</f>
        <v/>
      </c>
      <c r="L983" t="str">
        <f>IFERROR(IF(VLOOKUP('Xlookup set'!$S1022,'Xlookup set'!$A$1:$R$1239,13,FALSE)=0,"",VLOOKUP('Xlookup set'!$S1022,'Xlookup set'!$A$1:$R$1239,13,FALSE)),"")</f>
        <v/>
      </c>
      <c r="M983" t="str">
        <f>IFERROR(IF(VLOOKUP('Xlookup set'!$S1022,'Xlookup set'!$A$1:$R$1239,14,FALSE)=0,"",VLOOKUP('Xlookup set'!$S1022,'Xlookup set'!$A$1:$R$1239,14,FALSE)),"")</f>
        <v/>
      </c>
      <c r="N983" t="str">
        <f>IFERROR(IF(VLOOKUP('Xlookup set'!$S1022,'Xlookup set'!$A$1:$R$1239,15,FALSE)=0,"",VLOOKUP('Xlookup set'!$S1022,'Xlookup set'!$A$1:$R$1239,15,FALSE)),"")</f>
        <v/>
      </c>
      <c r="O983" t="str">
        <f>IFERROR(IF(VLOOKUP('Xlookup set'!$S1022,'Xlookup set'!$A$1:$R$1239,16,FALSE)=0,"",VLOOKUP('Xlookup set'!$S1022,'Xlookup set'!$A$1:$R$1239,16,FALSE)),"")</f>
        <v/>
      </c>
      <c r="P983" t="str">
        <f t="array" aca="1" ref="P983" ca="1">IFERROR(Y2IF(VLOOKUP('Xlookup set'!$S1022,'Xlookup set'!$A$1:$R$1239,17,FALSE)=0,"",VLOOKUP('Xlookup set'!$S1022,'Xlookup set'!$A$1:$R$1239,17,FALSE)),"")</f>
        <v/>
      </c>
      <c r="Q983" t="str">
        <f>IFERROR(IF(VLOOKUP('Xlookup set'!$S1022,'Xlookup set'!$A$1:$R$1239,18,FALSE)=0,"",VLOOKUP('Xlookup set'!$S1022,'Xlookup set'!$A$1:$R$1239,18,FALSE)),"")</f>
        <v/>
      </c>
    </row>
    <row r="984" spans="1:17">
      <c r="A984" t="str">
        <f>IFERROR(VLOOKUP('Xlookup set'!$S984,'Xlookup set'!$A$1:$R$1239,2,FALSE),"")</f>
        <v/>
      </c>
      <c r="B984" t="str">
        <f>IF(I984&lt;&gt;"",ドッグキャリー!$I$2,"")</f>
        <v/>
      </c>
      <c r="C984" t="str">
        <f t="shared" si="32"/>
        <v/>
      </c>
      <c r="D984" t="str">
        <f t="shared" si="33"/>
        <v/>
      </c>
      <c r="H984" s="74" t="str">
        <f>IFERROR(IF(VLOOKUP('Xlookup set'!$S984,'Xlookup set'!$A$1:$R$1239,9,FALSE)=0,"",VLOOKUP('Xlookup set'!$S984,'Xlookup set'!$A$1:$R$1239,9,FALSE)),"")</f>
        <v/>
      </c>
      <c r="I984" t="str">
        <f>IFERROR(IF(VLOOKUP('Xlookup set'!$S984,'Xlookup set'!$A$1:$R$1239,10,FALSE)=0,"",VLOOKUP('Xlookup set'!$S984,'Xlookup set'!$A$1:$R$1239,10,FALSE)),"")</f>
        <v/>
      </c>
      <c r="J984" t="str">
        <f>IFERROR(IF(VLOOKUP('Xlookup set'!$S1023,'Xlookup set'!$A$1:$R$1239,11,FALSE)=0,"",VLOOKUP('Xlookup set'!$S1023,'Xlookup set'!$A$1:$R$1239,11,FALSE)),"")</f>
        <v/>
      </c>
      <c r="K984" t="str">
        <f>IFERROR(IF(VLOOKUP('Xlookup set'!$S1023,'Xlookup set'!$A$1:$R$1239,12,FALSE)=0,"",VLOOKUP('Xlookup set'!$S1023,'Xlookup set'!$A$1:$R$1239,12,FALSE)),"")</f>
        <v/>
      </c>
      <c r="L984" t="str">
        <f>IFERROR(IF(VLOOKUP('Xlookup set'!$S1023,'Xlookup set'!$A$1:$R$1239,13,FALSE)=0,"",VLOOKUP('Xlookup set'!$S1023,'Xlookup set'!$A$1:$R$1239,13,FALSE)),"")</f>
        <v/>
      </c>
      <c r="M984" t="str">
        <f>IFERROR(IF(VLOOKUP('Xlookup set'!$S1023,'Xlookup set'!$A$1:$R$1239,14,FALSE)=0,"",VLOOKUP('Xlookup set'!$S1023,'Xlookup set'!$A$1:$R$1239,14,FALSE)),"")</f>
        <v/>
      </c>
      <c r="N984" t="str">
        <f>IFERROR(IF(VLOOKUP('Xlookup set'!$S1023,'Xlookup set'!$A$1:$R$1239,15,FALSE)=0,"",VLOOKUP('Xlookup set'!$S1023,'Xlookup set'!$A$1:$R$1239,15,FALSE)),"")</f>
        <v/>
      </c>
      <c r="O984" t="str">
        <f>IFERROR(IF(VLOOKUP('Xlookup set'!$S1023,'Xlookup set'!$A$1:$R$1239,16,FALSE)=0,"",VLOOKUP('Xlookup set'!$S1023,'Xlookup set'!$A$1:$R$1239,16,FALSE)),"")</f>
        <v/>
      </c>
      <c r="P984" t="str">
        <f t="array" aca="1" ref="P984" ca="1">IFERROR(Y2IF(VLOOKUP('Xlookup set'!$S1023,'Xlookup set'!$A$1:$R$1239,17,FALSE)=0,"",VLOOKUP('Xlookup set'!$S1023,'Xlookup set'!$A$1:$R$1239,17,FALSE)),"")</f>
        <v/>
      </c>
      <c r="Q984" t="str">
        <f>IFERROR(IF(VLOOKUP('Xlookup set'!$S1023,'Xlookup set'!$A$1:$R$1239,18,FALSE)=0,"",VLOOKUP('Xlookup set'!$S1023,'Xlookup set'!$A$1:$R$1239,18,FALSE)),"")</f>
        <v/>
      </c>
    </row>
    <row r="985" spans="1:17">
      <c r="A985" t="str">
        <f>IFERROR(VLOOKUP('Xlookup set'!$S985,'Xlookup set'!$A$1:$R$1239,2,FALSE),"")</f>
        <v/>
      </c>
      <c r="B985" t="str">
        <f>IF(I985&lt;&gt;"",ドッグキャリー!$I$2,"")</f>
        <v/>
      </c>
      <c r="C985" t="str">
        <f t="shared" si="32"/>
        <v/>
      </c>
      <c r="D985" t="str">
        <f t="shared" si="33"/>
        <v/>
      </c>
      <c r="H985" s="74" t="str">
        <f>IFERROR(IF(VLOOKUP('Xlookup set'!$S985,'Xlookup set'!$A$1:$R$1239,9,FALSE)=0,"",VLOOKUP('Xlookup set'!$S985,'Xlookup set'!$A$1:$R$1239,9,FALSE)),"")</f>
        <v/>
      </c>
      <c r="I985" t="str">
        <f>IFERROR(IF(VLOOKUP('Xlookup set'!$S985,'Xlookup set'!$A$1:$R$1239,10,FALSE)=0,"",VLOOKUP('Xlookup set'!$S985,'Xlookup set'!$A$1:$R$1239,10,FALSE)),"")</f>
        <v/>
      </c>
      <c r="J985" t="str">
        <f>IFERROR(IF(VLOOKUP('Xlookup set'!$S1024,'Xlookup set'!$A$1:$R$1239,11,FALSE)=0,"",VLOOKUP('Xlookup set'!$S1024,'Xlookup set'!$A$1:$R$1239,11,FALSE)),"")</f>
        <v/>
      </c>
      <c r="K985" t="str">
        <f>IFERROR(IF(VLOOKUP('Xlookup set'!$S1024,'Xlookup set'!$A$1:$R$1239,12,FALSE)=0,"",VLOOKUP('Xlookup set'!$S1024,'Xlookup set'!$A$1:$R$1239,12,FALSE)),"")</f>
        <v/>
      </c>
      <c r="L985" t="str">
        <f>IFERROR(IF(VLOOKUP('Xlookup set'!$S1024,'Xlookup set'!$A$1:$R$1239,13,FALSE)=0,"",VLOOKUP('Xlookup set'!$S1024,'Xlookup set'!$A$1:$R$1239,13,FALSE)),"")</f>
        <v/>
      </c>
      <c r="M985" t="str">
        <f>IFERROR(IF(VLOOKUP('Xlookup set'!$S1024,'Xlookup set'!$A$1:$R$1239,14,FALSE)=0,"",VLOOKUP('Xlookup set'!$S1024,'Xlookup set'!$A$1:$R$1239,14,FALSE)),"")</f>
        <v/>
      </c>
      <c r="N985" t="str">
        <f>IFERROR(IF(VLOOKUP('Xlookup set'!$S1024,'Xlookup set'!$A$1:$R$1239,15,FALSE)=0,"",VLOOKUP('Xlookup set'!$S1024,'Xlookup set'!$A$1:$R$1239,15,FALSE)),"")</f>
        <v/>
      </c>
      <c r="O985" t="str">
        <f>IFERROR(IF(VLOOKUP('Xlookup set'!$S1024,'Xlookup set'!$A$1:$R$1239,16,FALSE)=0,"",VLOOKUP('Xlookup set'!$S1024,'Xlookup set'!$A$1:$R$1239,16,FALSE)),"")</f>
        <v/>
      </c>
      <c r="P985" t="str">
        <f t="array" aca="1" ref="P985" ca="1">IFERROR(Y2IF(VLOOKUP('Xlookup set'!$S1024,'Xlookup set'!$A$1:$R$1239,17,FALSE)=0,"",VLOOKUP('Xlookup set'!$S1024,'Xlookup set'!$A$1:$R$1239,17,FALSE)),"")</f>
        <v/>
      </c>
      <c r="Q985" t="str">
        <f>IFERROR(IF(VLOOKUP('Xlookup set'!$S1024,'Xlookup set'!$A$1:$R$1239,18,FALSE)=0,"",VLOOKUP('Xlookup set'!$S1024,'Xlookup set'!$A$1:$R$1239,18,FALSE)),"")</f>
        <v/>
      </c>
    </row>
    <row r="986" spans="1:17">
      <c r="A986" t="str">
        <f>IFERROR(VLOOKUP('Xlookup set'!$S986,'Xlookup set'!$A$1:$R$1239,2,FALSE),"")</f>
        <v/>
      </c>
      <c r="B986" t="str">
        <f>IF(I986&lt;&gt;"",ドッグキャリー!$I$2,"")</f>
        <v/>
      </c>
      <c r="C986" t="str">
        <f t="shared" si="32"/>
        <v/>
      </c>
      <c r="D986" t="str">
        <f t="shared" si="33"/>
        <v/>
      </c>
      <c r="H986" s="74" t="str">
        <f>IFERROR(IF(VLOOKUP('Xlookup set'!$S986,'Xlookup set'!$A$1:$R$1239,9,FALSE)=0,"",VLOOKUP('Xlookup set'!$S986,'Xlookup set'!$A$1:$R$1239,9,FALSE)),"")</f>
        <v/>
      </c>
      <c r="I986" t="str">
        <f>IFERROR(IF(VLOOKUP('Xlookup set'!$S986,'Xlookup set'!$A$1:$R$1239,10,FALSE)=0,"",VLOOKUP('Xlookup set'!$S986,'Xlookup set'!$A$1:$R$1239,10,FALSE)),"")</f>
        <v/>
      </c>
      <c r="J986" t="str">
        <f>IFERROR(IF(VLOOKUP('Xlookup set'!$S1025,'Xlookup set'!$A$1:$R$1239,11,FALSE)=0,"",VLOOKUP('Xlookup set'!$S1025,'Xlookup set'!$A$1:$R$1239,11,FALSE)),"")</f>
        <v/>
      </c>
      <c r="K986" t="str">
        <f>IFERROR(IF(VLOOKUP('Xlookup set'!$S1025,'Xlookup set'!$A$1:$R$1239,12,FALSE)=0,"",VLOOKUP('Xlookup set'!$S1025,'Xlookup set'!$A$1:$R$1239,12,FALSE)),"")</f>
        <v/>
      </c>
      <c r="L986" t="str">
        <f>IFERROR(IF(VLOOKUP('Xlookup set'!$S1025,'Xlookup set'!$A$1:$R$1239,13,FALSE)=0,"",VLOOKUP('Xlookup set'!$S1025,'Xlookup set'!$A$1:$R$1239,13,FALSE)),"")</f>
        <v/>
      </c>
      <c r="M986" t="str">
        <f>IFERROR(IF(VLOOKUP('Xlookup set'!$S1025,'Xlookup set'!$A$1:$R$1239,14,FALSE)=0,"",VLOOKUP('Xlookup set'!$S1025,'Xlookup set'!$A$1:$R$1239,14,FALSE)),"")</f>
        <v/>
      </c>
      <c r="N986" t="str">
        <f>IFERROR(IF(VLOOKUP('Xlookup set'!$S1025,'Xlookup set'!$A$1:$R$1239,15,FALSE)=0,"",VLOOKUP('Xlookup set'!$S1025,'Xlookup set'!$A$1:$R$1239,15,FALSE)),"")</f>
        <v/>
      </c>
      <c r="O986" t="str">
        <f>IFERROR(IF(VLOOKUP('Xlookup set'!$S1025,'Xlookup set'!$A$1:$R$1239,16,FALSE)=0,"",VLOOKUP('Xlookup set'!$S1025,'Xlookup set'!$A$1:$R$1239,16,FALSE)),"")</f>
        <v/>
      </c>
      <c r="P986" t="str">
        <f t="array" aca="1" ref="P986" ca="1">IFERROR(Y2IF(VLOOKUP('Xlookup set'!$S1025,'Xlookup set'!$A$1:$R$1239,17,FALSE)=0,"",VLOOKUP('Xlookup set'!$S1025,'Xlookup set'!$A$1:$R$1239,17,FALSE)),"")</f>
        <v/>
      </c>
      <c r="Q986" t="str">
        <f>IFERROR(IF(VLOOKUP('Xlookup set'!$S1025,'Xlookup set'!$A$1:$R$1239,18,FALSE)=0,"",VLOOKUP('Xlookup set'!$S1025,'Xlookup set'!$A$1:$R$1239,18,FALSE)),"")</f>
        <v/>
      </c>
    </row>
    <row r="987" spans="1:17">
      <c r="A987" t="str">
        <f>IFERROR(VLOOKUP('Xlookup set'!$S987,'Xlookup set'!$A$1:$R$1239,2,FALSE),"")</f>
        <v/>
      </c>
      <c r="B987" t="str">
        <f>IF(I987&lt;&gt;"",ドッグキャリー!$I$2,"")</f>
        <v/>
      </c>
      <c r="C987" t="str">
        <f t="shared" si="32"/>
        <v/>
      </c>
      <c r="D987" t="str">
        <f t="shared" si="33"/>
        <v/>
      </c>
      <c r="H987" s="74" t="str">
        <f>IFERROR(IF(VLOOKUP('Xlookup set'!$S987,'Xlookup set'!$A$1:$R$1239,9,FALSE)=0,"",VLOOKUP('Xlookup set'!$S987,'Xlookup set'!$A$1:$R$1239,9,FALSE)),"")</f>
        <v/>
      </c>
      <c r="I987" t="str">
        <f>IFERROR(IF(VLOOKUP('Xlookup set'!$S987,'Xlookup set'!$A$1:$R$1239,10,FALSE)=0,"",VLOOKUP('Xlookup set'!$S987,'Xlookup set'!$A$1:$R$1239,10,FALSE)),"")</f>
        <v/>
      </c>
      <c r="J987" t="str">
        <f>IFERROR(IF(VLOOKUP('Xlookup set'!$S1026,'Xlookup set'!$A$1:$R$1239,11,FALSE)=0,"",VLOOKUP('Xlookup set'!$S1026,'Xlookup set'!$A$1:$R$1239,11,FALSE)),"")</f>
        <v/>
      </c>
      <c r="K987" t="str">
        <f>IFERROR(IF(VLOOKUP('Xlookup set'!$S1026,'Xlookup set'!$A$1:$R$1239,12,FALSE)=0,"",VLOOKUP('Xlookup set'!$S1026,'Xlookup set'!$A$1:$R$1239,12,FALSE)),"")</f>
        <v/>
      </c>
      <c r="L987" t="str">
        <f>IFERROR(IF(VLOOKUP('Xlookup set'!$S1026,'Xlookup set'!$A$1:$R$1239,13,FALSE)=0,"",VLOOKUP('Xlookup set'!$S1026,'Xlookup set'!$A$1:$R$1239,13,FALSE)),"")</f>
        <v/>
      </c>
      <c r="M987" t="str">
        <f>IFERROR(IF(VLOOKUP('Xlookup set'!$S1026,'Xlookup set'!$A$1:$R$1239,14,FALSE)=0,"",VLOOKUP('Xlookup set'!$S1026,'Xlookup set'!$A$1:$R$1239,14,FALSE)),"")</f>
        <v/>
      </c>
      <c r="N987" t="str">
        <f>IFERROR(IF(VLOOKUP('Xlookup set'!$S1026,'Xlookup set'!$A$1:$R$1239,15,FALSE)=0,"",VLOOKUP('Xlookup set'!$S1026,'Xlookup set'!$A$1:$R$1239,15,FALSE)),"")</f>
        <v/>
      </c>
      <c r="O987" t="str">
        <f>IFERROR(IF(VLOOKUP('Xlookup set'!$S1026,'Xlookup set'!$A$1:$R$1239,16,FALSE)=0,"",VLOOKUP('Xlookup set'!$S1026,'Xlookup set'!$A$1:$R$1239,16,FALSE)),"")</f>
        <v/>
      </c>
      <c r="P987" t="str">
        <f t="array" aca="1" ref="P987" ca="1">IFERROR(Y2IF(VLOOKUP('Xlookup set'!$S1026,'Xlookup set'!$A$1:$R$1239,17,FALSE)=0,"",VLOOKUP('Xlookup set'!$S1026,'Xlookup set'!$A$1:$R$1239,17,FALSE)),"")</f>
        <v/>
      </c>
      <c r="Q987" t="str">
        <f>IFERROR(IF(VLOOKUP('Xlookup set'!$S1026,'Xlookup set'!$A$1:$R$1239,18,FALSE)=0,"",VLOOKUP('Xlookup set'!$S1026,'Xlookup set'!$A$1:$R$1239,18,FALSE)),"")</f>
        <v/>
      </c>
    </row>
    <row r="988" spans="1:17">
      <c r="A988" t="str">
        <f>IFERROR(VLOOKUP('Xlookup set'!$S988,'Xlookup set'!$A$1:$R$1239,2,FALSE),"")</f>
        <v/>
      </c>
      <c r="B988" t="str">
        <f>IF(I988&lt;&gt;"",ドッグキャリー!$I$2,"")</f>
        <v/>
      </c>
      <c r="C988" t="str">
        <f t="shared" si="32"/>
        <v/>
      </c>
      <c r="D988" t="str">
        <f t="shared" si="33"/>
        <v/>
      </c>
      <c r="H988" s="74" t="str">
        <f>IFERROR(IF(VLOOKUP('Xlookup set'!$S988,'Xlookup set'!$A$1:$R$1239,9,FALSE)=0,"",VLOOKUP('Xlookup set'!$S988,'Xlookup set'!$A$1:$R$1239,9,FALSE)),"")</f>
        <v/>
      </c>
      <c r="I988" t="str">
        <f>IFERROR(IF(VLOOKUP('Xlookup set'!$S988,'Xlookup set'!$A$1:$R$1239,10,FALSE)=0,"",VLOOKUP('Xlookup set'!$S988,'Xlookup set'!$A$1:$R$1239,10,FALSE)),"")</f>
        <v/>
      </c>
      <c r="J988" t="str">
        <f>IFERROR(IF(VLOOKUP('Xlookup set'!$S1027,'Xlookup set'!$A$1:$R$1239,11,FALSE)=0,"",VLOOKUP('Xlookup set'!$S1027,'Xlookup set'!$A$1:$R$1239,11,FALSE)),"")</f>
        <v/>
      </c>
      <c r="K988" t="str">
        <f>IFERROR(IF(VLOOKUP('Xlookup set'!$S1027,'Xlookup set'!$A$1:$R$1239,12,FALSE)=0,"",VLOOKUP('Xlookup set'!$S1027,'Xlookup set'!$A$1:$R$1239,12,FALSE)),"")</f>
        <v/>
      </c>
      <c r="L988" t="str">
        <f>IFERROR(IF(VLOOKUP('Xlookup set'!$S1027,'Xlookup set'!$A$1:$R$1239,13,FALSE)=0,"",VLOOKUP('Xlookup set'!$S1027,'Xlookup set'!$A$1:$R$1239,13,FALSE)),"")</f>
        <v/>
      </c>
      <c r="M988" t="str">
        <f>IFERROR(IF(VLOOKUP('Xlookup set'!$S1027,'Xlookup set'!$A$1:$R$1239,14,FALSE)=0,"",VLOOKUP('Xlookup set'!$S1027,'Xlookup set'!$A$1:$R$1239,14,FALSE)),"")</f>
        <v/>
      </c>
      <c r="N988" t="str">
        <f>IFERROR(IF(VLOOKUP('Xlookup set'!$S1027,'Xlookup set'!$A$1:$R$1239,15,FALSE)=0,"",VLOOKUP('Xlookup set'!$S1027,'Xlookup set'!$A$1:$R$1239,15,FALSE)),"")</f>
        <v/>
      </c>
      <c r="O988" t="str">
        <f>IFERROR(IF(VLOOKUP('Xlookup set'!$S1027,'Xlookup set'!$A$1:$R$1239,16,FALSE)=0,"",VLOOKUP('Xlookup set'!$S1027,'Xlookup set'!$A$1:$R$1239,16,FALSE)),"")</f>
        <v/>
      </c>
      <c r="P988" t="str">
        <f t="array" aca="1" ref="P988" ca="1">IFERROR(Y2IF(VLOOKUP('Xlookup set'!$S1027,'Xlookup set'!$A$1:$R$1239,17,FALSE)=0,"",VLOOKUP('Xlookup set'!$S1027,'Xlookup set'!$A$1:$R$1239,17,FALSE)),"")</f>
        <v/>
      </c>
      <c r="Q988" t="str">
        <f>IFERROR(IF(VLOOKUP('Xlookup set'!$S1027,'Xlookup set'!$A$1:$R$1239,18,FALSE)=0,"",VLOOKUP('Xlookup set'!$S1027,'Xlookup set'!$A$1:$R$1239,18,FALSE)),"")</f>
        <v/>
      </c>
    </row>
    <row r="989" spans="1:17">
      <c r="A989" t="str">
        <f>IFERROR(VLOOKUP('Xlookup set'!$S989,'Xlookup set'!$A$1:$R$1239,2,FALSE),"")</f>
        <v/>
      </c>
      <c r="B989" t="str">
        <f>IF(I989&lt;&gt;"",ドッグキャリー!$I$2,"")</f>
        <v/>
      </c>
      <c r="C989" t="str">
        <f t="shared" si="32"/>
        <v/>
      </c>
      <c r="D989" t="str">
        <f t="shared" si="33"/>
        <v/>
      </c>
      <c r="H989" s="74" t="str">
        <f>IFERROR(IF(VLOOKUP('Xlookup set'!$S989,'Xlookup set'!$A$1:$R$1239,9,FALSE)=0,"",VLOOKUP('Xlookup set'!$S989,'Xlookup set'!$A$1:$R$1239,9,FALSE)),"")</f>
        <v/>
      </c>
      <c r="I989" t="str">
        <f>IFERROR(IF(VLOOKUP('Xlookup set'!$S989,'Xlookup set'!$A$1:$R$1239,10,FALSE)=0,"",VLOOKUP('Xlookup set'!$S989,'Xlookup set'!$A$1:$R$1239,10,FALSE)),"")</f>
        <v/>
      </c>
      <c r="J989" t="str">
        <f>IFERROR(IF(VLOOKUP('Xlookup set'!$S1028,'Xlookup set'!$A$1:$R$1239,11,FALSE)=0,"",VLOOKUP('Xlookup set'!$S1028,'Xlookup set'!$A$1:$R$1239,11,FALSE)),"")</f>
        <v/>
      </c>
      <c r="K989" t="str">
        <f>IFERROR(IF(VLOOKUP('Xlookup set'!$S1028,'Xlookup set'!$A$1:$R$1239,12,FALSE)=0,"",VLOOKUP('Xlookup set'!$S1028,'Xlookup set'!$A$1:$R$1239,12,FALSE)),"")</f>
        <v/>
      </c>
      <c r="L989" t="str">
        <f>IFERROR(IF(VLOOKUP('Xlookup set'!$S1028,'Xlookup set'!$A$1:$R$1239,13,FALSE)=0,"",VLOOKUP('Xlookup set'!$S1028,'Xlookup set'!$A$1:$R$1239,13,FALSE)),"")</f>
        <v/>
      </c>
      <c r="M989" t="str">
        <f>IFERROR(IF(VLOOKUP('Xlookup set'!$S1028,'Xlookup set'!$A$1:$R$1239,14,FALSE)=0,"",VLOOKUP('Xlookup set'!$S1028,'Xlookup set'!$A$1:$R$1239,14,FALSE)),"")</f>
        <v/>
      </c>
      <c r="N989" t="str">
        <f>IFERROR(IF(VLOOKUP('Xlookup set'!$S1028,'Xlookup set'!$A$1:$R$1239,15,FALSE)=0,"",VLOOKUP('Xlookup set'!$S1028,'Xlookup set'!$A$1:$R$1239,15,FALSE)),"")</f>
        <v/>
      </c>
      <c r="O989" t="str">
        <f>IFERROR(IF(VLOOKUP('Xlookup set'!$S1028,'Xlookup set'!$A$1:$R$1239,16,FALSE)=0,"",VLOOKUP('Xlookup set'!$S1028,'Xlookup set'!$A$1:$R$1239,16,FALSE)),"")</f>
        <v/>
      </c>
      <c r="P989" t="str">
        <f t="array" aca="1" ref="P989" ca="1">IFERROR(Y2IF(VLOOKUP('Xlookup set'!$S1028,'Xlookup set'!$A$1:$R$1239,17,FALSE)=0,"",VLOOKUP('Xlookup set'!$S1028,'Xlookup set'!$A$1:$R$1239,17,FALSE)),"")</f>
        <v/>
      </c>
      <c r="Q989" t="str">
        <f>IFERROR(IF(VLOOKUP('Xlookup set'!$S1028,'Xlookup set'!$A$1:$R$1239,18,FALSE)=0,"",VLOOKUP('Xlookup set'!$S1028,'Xlookup set'!$A$1:$R$1239,18,FALSE)),"")</f>
        <v/>
      </c>
    </row>
    <row r="990" spans="1:17">
      <c r="A990" t="str">
        <f>IFERROR(VLOOKUP('Xlookup set'!$S990,'Xlookup set'!$A$1:$R$1239,2,FALSE),"")</f>
        <v/>
      </c>
      <c r="B990" t="str">
        <f>IF(I990&lt;&gt;"",ドッグキャリー!$I$2,"")</f>
        <v/>
      </c>
      <c r="C990" t="str">
        <f t="shared" si="32"/>
        <v/>
      </c>
      <c r="D990" t="str">
        <f t="shared" si="33"/>
        <v/>
      </c>
      <c r="H990" s="74" t="str">
        <f>IFERROR(IF(VLOOKUP('Xlookup set'!$S990,'Xlookup set'!$A$1:$R$1239,9,FALSE)=0,"",VLOOKUP('Xlookup set'!$S990,'Xlookup set'!$A$1:$R$1239,9,FALSE)),"")</f>
        <v/>
      </c>
      <c r="I990" t="str">
        <f>IFERROR(IF(VLOOKUP('Xlookup set'!$S990,'Xlookup set'!$A$1:$R$1239,10,FALSE)=0,"",VLOOKUP('Xlookup set'!$S990,'Xlookup set'!$A$1:$R$1239,10,FALSE)),"")</f>
        <v/>
      </c>
      <c r="J990" t="str">
        <f>IFERROR(IF(VLOOKUP('Xlookup set'!$S1029,'Xlookup set'!$A$1:$R$1239,11,FALSE)=0,"",VLOOKUP('Xlookup set'!$S1029,'Xlookup set'!$A$1:$R$1239,11,FALSE)),"")</f>
        <v/>
      </c>
      <c r="K990" t="str">
        <f>IFERROR(IF(VLOOKUP('Xlookup set'!$S1029,'Xlookup set'!$A$1:$R$1239,12,FALSE)=0,"",VLOOKUP('Xlookup set'!$S1029,'Xlookup set'!$A$1:$R$1239,12,FALSE)),"")</f>
        <v/>
      </c>
      <c r="L990" t="str">
        <f>IFERROR(IF(VLOOKUP('Xlookup set'!$S1029,'Xlookup set'!$A$1:$R$1239,13,FALSE)=0,"",VLOOKUP('Xlookup set'!$S1029,'Xlookup set'!$A$1:$R$1239,13,FALSE)),"")</f>
        <v/>
      </c>
      <c r="M990" t="str">
        <f>IFERROR(IF(VLOOKUP('Xlookup set'!$S1029,'Xlookup set'!$A$1:$R$1239,14,FALSE)=0,"",VLOOKUP('Xlookup set'!$S1029,'Xlookup set'!$A$1:$R$1239,14,FALSE)),"")</f>
        <v/>
      </c>
      <c r="N990" t="str">
        <f>IFERROR(IF(VLOOKUP('Xlookup set'!$S1029,'Xlookup set'!$A$1:$R$1239,15,FALSE)=0,"",VLOOKUP('Xlookup set'!$S1029,'Xlookup set'!$A$1:$R$1239,15,FALSE)),"")</f>
        <v/>
      </c>
      <c r="O990" t="str">
        <f>IFERROR(IF(VLOOKUP('Xlookup set'!$S1029,'Xlookup set'!$A$1:$R$1239,16,FALSE)=0,"",VLOOKUP('Xlookup set'!$S1029,'Xlookup set'!$A$1:$R$1239,16,FALSE)),"")</f>
        <v/>
      </c>
      <c r="P990" t="str">
        <f t="array" aca="1" ref="P990" ca="1">IFERROR(Y2IF(VLOOKUP('Xlookup set'!$S1029,'Xlookup set'!$A$1:$R$1239,17,FALSE)=0,"",VLOOKUP('Xlookup set'!$S1029,'Xlookup set'!$A$1:$R$1239,17,FALSE)),"")</f>
        <v/>
      </c>
      <c r="Q990" t="str">
        <f>IFERROR(IF(VLOOKUP('Xlookup set'!$S1029,'Xlookup set'!$A$1:$R$1239,18,FALSE)=0,"",VLOOKUP('Xlookup set'!$S1029,'Xlookup set'!$A$1:$R$1239,18,FALSE)),"")</f>
        <v/>
      </c>
    </row>
    <row r="991" spans="1:17">
      <c r="A991" t="str">
        <f>IFERROR(VLOOKUP('Xlookup set'!$S991,'Xlookup set'!$A$1:$R$1239,2,FALSE),"")</f>
        <v/>
      </c>
      <c r="B991" t="str">
        <f>IF(I991&lt;&gt;"",ドッグキャリー!$I$2,"")</f>
        <v/>
      </c>
      <c r="C991" t="str">
        <f t="shared" si="32"/>
        <v/>
      </c>
      <c r="D991" t="str">
        <f t="shared" si="33"/>
        <v/>
      </c>
      <c r="H991" s="74" t="str">
        <f>IFERROR(IF(VLOOKUP('Xlookup set'!$S991,'Xlookup set'!$A$1:$R$1239,9,FALSE)=0,"",VLOOKUP('Xlookup set'!$S991,'Xlookup set'!$A$1:$R$1239,9,FALSE)),"")</f>
        <v/>
      </c>
      <c r="I991" t="str">
        <f>IFERROR(IF(VLOOKUP('Xlookup set'!$S991,'Xlookup set'!$A$1:$R$1239,10,FALSE)=0,"",VLOOKUP('Xlookup set'!$S991,'Xlookup set'!$A$1:$R$1239,10,FALSE)),"")</f>
        <v/>
      </c>
      <c r="J991" t="str">
        <f>IFERROR(IF(VLOOKUP('Xlookup set'!$S1030,'Xlookup set'!$A$1:$R$1239,11,FALSE)=0,"",VLOOKUP('Xlookup set'!$S1030,'Xlookup set'!$A$1:$R$1239,11,FALSE)),"")</f>
        <v/>
      </c>
      <c r="K991" t="str">
        <f>IFERROR(IF(VLOOKUP('Xlookup set'!$S1030,'Xlookup set'!$A$1:$R$1239,12,FALSE)=0,"",VLOOKUP('Xlookup set'!$S1030,'Xlookup set'!$A$1:$R$1239,12,FALSE)),"")</f>
        <v/>
      </c>
      <c r="L991" t="str">
        <f>IFERROR(IF(VLOOKUP('Xlookup set'!$S1030,'Xlookup set'!$A$1:$R$1239,13,FALSE)=0,"",VLOOKUP('Xlookup set'!$S1030,'Xlookup set'!$A$1:$R$1239,13,FALSE)),"")</f>
        <v/>
      </c>
      <c r="M991" t="str">
        <f>IFERROR(IF(VLOOKUP('Xlookup set'!$S1030,'Xlookup set'!$A$1:$R$1239,14,FALSE)=0,"",VLOOKUP('Xlookup set'!$S1030,'Xlookup set'!$A$1:$R$1239,14,FALSE)),"")</f>
        <v/>
      </c>
      <c r="N991" t="str">
        <f>IFERROR(IF(VLOOKUP('Xlookup set'!$S1030,'Xlookup set'!$A$1:$R$1239,15,FALSE)=0,"",VLOOKUP('Xlookup set'!$S1030,'Xlookup set'!$A$1:$R$1239,15,FALSE)),"")</f>
        <v/>
      </c>
      <c r="O991" t="str">
        <f>IFERROR(IF(VLOOKUP('Xlookup set'!$S1030,'Xlookup set'!$A$1:$R$1239,16,FALSE)=0,"",VLOOKUP('Xlookup set'!$S1030,'Xlookup set'!$A$1:$R$1239,16,FALSE)),"")</f>
        <v/>
      </c>
      <c r="P991" t="str">
        <f t="array" aca="1" ref="P991" ca="1">IFERROR(Y2IF(VLOOKUP('Xlookup set'!$S1030,'Xlookup set'!$A$1:$R$1239,17,FALSE)=0,"",VLOOKUP('Xlookup set'!$S1030,'Xlookup set'!$A$1:$R$1239,17,FALSE)),"")</f>
        <v/>
      </c>
      <c r="Q991" t="str">
        <f>IFERROR(IF(VLOOKUP('Xlookup set'!$S1030,'Xlookup set'!$A$1:$R$1239,18,FALSE)=0,"",VLOOKUP('Xlookup set'!$S1030,'Xlookup set'!$A$1:$R$1239,18,FALSE)),"")</f>
        <v/>
      </c>
    </row>
    <row r="992" spans="1:17">
      <c r="A992" t="str">
        <f>IFERROR(VLOOKUP('Xlookup set'!$S992,'Xlookup set'!$A$1:$R$1239,2,FALSE),"")</f>
        <v/>
      </c>
      <c r="B992" t="str">
        <f>IF(I992&lt;&gt;"",ドッグキャリー!$I$2,"")</f>
        <v/>
      </c>
      <c r="C992" t="str">
        <f t="shared" si="32"/>
        <v/>
      </c>
      <c r="D992" t="str">
        <f t="shared" si="33"/>
        <v/>
      </c>
      <c r="H992" s="74" t="str">
        <f>IFERROR(IF(VLOOKUP('Xlookup set'!$S992,'Xlookup set'!$A$1:$R$1239,9,FALSE)=0,"",VLOOKUP('Xlookup set'!$S992,'Xlookup set'!$A$1:$R$1239,9,FALSE)),"")</f>
        <v/>
      </c>
      <c r="I992" t="str">
        <f>IFERROR(IF(VLOOKUP('Xlookup set'!$S992,'Xlookup set'!$A$1:$R$1239,10,FALSE)=0,"",VLOOKUP('Xlookup set'!$S992,'Xlookup set'!$A$1:$R$1239,10,FALSE)),"")</f>
        <v/>
      </c>
      <c r="J992" t="str">
        <f>IFERROR(IF(VLOOKUP('Xlookup set'!$S1031,'Xlookup set'!$A$1:$R$1239,11,FALSE)=0,"",VLOOKUP('Xlookup set'!$S1031,'Xlookup set'!$A$1:$R$1239,11,FALSE)),"")</f>
        <v/>
      </c>
      <c r="K992" t="str">
        <f>IFERROR(IF(VLOOKUP('Xlookup set'!$S1031,'Xlookup set'!$A$1:$R$1239,12,FALSE)=0,"",VLOOKUP('Xlookup set'!$S1031,'Xlookup set'!$A$1:$R$1239,12,FALSE)),"")</f>
        <v/>
      </c>
      <c r="L992" t="str">
        <f>IFERROR(IF(VLOOKUP('Xlookup set'!$S1031,'Xlookup set'!$A$1:$R$1239,13,FALSE)=0,"",VLOOKUP('Xlookup set'!$S1031,'Xlookup set'!$A$1:$R$1239,13,FALSE)),"")</f>
        <v/>
      </c>
      <c r="M992" t="str">
        <f>IFERROR(IF(VLOOKUP('Xlookup set'!$S1031,'Xlookup set'!$A$1:$R$1239,14,FALSE)=0,"",VLOOKUP('Xlookup set'!$S1031,'Xlookup set'!$A$1:$R$1239,14,FALSE)),"")</f>
        <v/>
      </c>
      <c r="N992" t="str">
        <f>IFERROR(IF(VLOOKUP('Xlookup set'!$S1031,'Xlookup set'!$A$1:$R$1239,15,FALSE)=0,"",VLOOKUP('Xlookup set'!$S1031,'Xlookup set'!$A$1:$R$1239,15,FALSE)),"")</f>
        <v/>
      </c>
      <c r="O992" t="str">
        <f>IFERROR(IF(VLOOKUP('Xlookup set'!$S1031,'Xlookup set'!$A$1:$R$1239,16,FALSE)=0,"",VLOOKUP('Xlookup set'!$S1031,'Xlookup set'!$A$1:$R$1239,16,FALSE)),"")</f>
        <v/>
      </c>
      <c r="P992" t="str">
        <f t="array" aca="1" ref="P992" ca="1">IFERROR(Y2IF(VLOOKUP('Xlookup set'!$S1031,'Xlookup set'!$A$1:$R$1239,17,FALSE)=0,"",VLOOKUP('Xlookup set'!$S1031,'Xlookup set'!$A$1:$R$1239,17,FALSE)),"")</f>
        <v/>
      </c>
      <c r="Q992" t="str">
        <f>IFERROR(IF(VLOOKUP('Xlookup set'!$S1031,'Xlookup set'!$A$1:$R$1239,18,FALSE)=0,"",VLOOKUP('Xlookup set'!$S1031,'Xlookup set'!$A$1:$R$1239,18,FALSE)),"")</f>
        <v/>
      </c>
    </row>
    <row r="993" spans="1:17">
      <c r="A993" t="str">
        <f>IFERROR(VLOOKUP('Xlookup set'!$S993,'Xlookup set'!$A$1:$R$1239,2,FALSE),"")</f>
        <v/>
      </c>
      <c r="B993" t="str">
        <f>IF(I993&lt;&gt;"",ドッグキャリー!$I$2,"")</f>
        <v/>
      </c>
      <c r="C993" t="str">
        <f t="shared" si="32"/>
        <v/>
      </c>
      <c r="D993" t="str">
        <f t="shared" si="33"/>
        <v/>
      </c>
      <c r="H993" s="74" t="str">
        <f>IFERROR(IF(VLOOKUP('Xlookup set'!$S993,'Xlookup set'!$A$1:$R$1239,9,FALSE)=0,"",VLOOKUP('Xlookup set'!$S993,'Xlookup set'!$A$1:$R$1239,9,FALSE)),"")</f>
        <v/>
      </c>
      <c r="I993" t="str">
        <f>IFERROR(IF(VLOOKUP('Xlookup set'!$S993,'Xlookup set'!$A$1:$R$1239,10,FALSE)=0,"",VLOOKUP('Xlookup set'!$S993,'Xlookup set'!$A$1:$R$1239,10,FALSE)),"")</f>
        <v/>
      </c>
      <c r="J993" t="str">
        <f>IFERROR(IF(VLOOKUP('Xlookup set'!$S1032,'Xlookup set'!$A$1:$R$1239,11,FALSE)=0,"",VLOOKUP('Xlookup set'!$S1032,'Xlookup set'!$A$1:$R$1239,11,FALSE)),"")</f>
        <v/>
      </c>
      <c r="K993" t="str">
        <f>IFERROR(IF(VLOOKUP('Xlookup set'!$S1032,'Xlookup set'!$A$1:$R$1239,12,FALSE)=0,"",VLOOKUP('Xlookup set'!$S1032,'Xlookup set'!$A$1:$R$1239,12,FALSE)),"")</f>
        <v/>
      </c>
      <c r="L993" t="str">
        <f>IFERROR(IF(VLOOKUP('Xlookup set'!$S1032,'Xlookup set'!$A$1:$R$1239,13,FALSE)=0,"",VLOOKUP('Xlookup set'!$S1032,'Xlookup set'!$A$1:$R$1239,13,FALSE)),"")</f>
        <v/>
      </c>
      <c r="M993" t="str">
        <f>IFERROR(IF(VLOOKUP('Xlookup set'!$S1032,'Xlookup set'!$A$1:$R$1239,14,FALSE)=0,"",VLOOKUP('Xlookup set'!$S1032,'Xlookup set'!$A$1:$R$1239,14,FALSE)),"")</f>
        <v/>
      </c>
      <c r="N993" t="str">
        <f>IFERROR(IF(VLOOKUP('Xlookup set'!$S1032,'Xlookup set'!$A$1:$R$1239,15,FALSE)=0,"",VLOOKUP('Xlookup set'!$S1032,'Xlookup set'!$A$1:$R$1239,15,FALSE)),"")</f>
        <v/>
      </c>
      <c r="O993" t="str">
        <f>IFERROR(IF(VLOOKUP('Xlookup set'!$S1032,'Xlookup set'!$A$1:$R$1239,16,FALSE)=0,"",VLOOKUP('Xlookup set'!$S1032,'Xlookup set'!$A$1:$R$1239,16,FALSE)),"")</f>
        <v/>
      </c>
      <c r="P993" t="str">
        <f t="array" aca="1" ref="P993" ca="1">IFERROR(Y2IF(VLOOKUP('Xlookup set'!$S1032,'Xlookup set'!$A$1:$R$1239,17,FALSE)=0,"",VLOOKUP('Xlookup set'!$S1032,'Xlookup set'!$A$1:$R$1239,17,FALSE)),"")</f>
        <v/>
      </c>
      <c r="Q993" t="str">
        <f>IFERROR(IF(VLOOKUP('Xlookup set'!$S1032,'Xlookup set'!$A$1:$R$1239,18,FALSE)=0,"",VLOOKUP('Xlookup set'!$S1032,'Xlookup set'!$A$1:$R$1239,18,FALSE)),"")</f>
        <v/>
      </c>
    </row>
    <row r="994" spans="1:17">
      <c r="A994" t="str">
        <f>IFERROR(VLOOKUP('Xlookup set'!$S994,'Xlookup set'!$A$1:$R$1239,2,FALSE),"")</f>
        <v/>
      </c>
      <c r="B994" t="str">
        <f>IF(I994&lt;&gt;"",ドッグキャリー!$I$2,"")</f>
        <v/>
      </c>
      <c r="C994" t="str">
        <f t="shared" si="32"/>
        <v/>
      </c>
      <c r="D994" t="str">
        <f t="shared" si="33"/>
        <v/>
      </c>
      <c r="H994" s="74" t="str">
        <f>IFERROR(IF(VLOOKUP('Xlookup set'!$S994,'Xlookup set'!$A$1:$R$1239,9,FALSE)=0,"",VLOOKUP('Xlookup set'!$S994,'Xlookup set'!$A$1:$R$1239,9,FALSE)),"")</f>
        <v/>
      </c>
      <c r="I994" t="str">
        <f>IFERROR(IF(VLOOKUP('Xlookup set'!$S994,'Xlookup set'!$A$1:$R$1239,10,FALSE)=0,"",VLOOKUP('Xlookup set'!$S994,'Xlookup set'!$A$1:$R$1239,10,FALSE)),"")</f>
        <v/>
      </c>
      <c r="J994" t="str">
        <f>IFERROR(IF(VLOOKUP('Xlookup set'!$S1033,'Xlookup set'!$A$1:$R$1239,11,FALSE)=0,"",VLOOKUP('Xlookup set'!$S1033,'Xlookup set'!$A$1:$R$1239,11,FALSE)),"")</f>
        <v/>
      </c>
      <c r="K994" t="str">
        <f>IFERROR(IF(VLOOKUP('Xlookup set'!$S1033,'Xlookup set'!$A$1:$R$1239,12,FALSE)=0,"",VLOOKUP('Xlookup set'!$S1033,'Xlookup set'!$A$1:$R$1239,12,FALSE)),"")</f>
        <v/>
      </c>
      <c r="L994" t="str">
        <f>IFERROR(IF(VLOOKUP('Xlookup set'!$S1033,'Xlookup set'!$A$1:$R$1239,13,FALSE)=0,"",VLOOKUP('Xlookup set'!$S1033,'Xlookup set'!$A$1:$R$1239,13,FALSE)),"")</f>
        <v/>
      </c>
      <c r="M994" t="str">
        <f>IFERROR(IF(VLOOKUP('Xlookup set'!$S1033,'Xlookup set'!$A$1:$R$1239,14,FALSE)=0,"",VLOOKUP('Xlookup set'!$S1033,'Xlookup set'!$A$1:$R$1239,14,FALSE)),"")</f>
        <v/>
      </c>
      <c r="N994" t="str">
        <f>IFERROR(IF(VLOOKUP('Xlookup set'!$S1033,'Xlookup set'!$A$1:$R$1239,15,FALSE)=0,"",VLOOKUP('Xlookup set'!$S1033,'Xlookup set'!$A$1:$R$1239,15,FALSE)),"")</f>
        <v/>
      </c>
      <c r="O994" t="str">
        <f>IFERROR(IF(VLOOKUP('Xlookup set'!$S1033,'Xlookup set'!$A$1:$R$1239,16,FALSE)=0,"",VLOOKUP('Xlookup set'!$S1033,'Xlookup set'!$A$1:$R$1239,16,FALSE)),"")</f>
        <v/>
      </c>
      <c r="P994" t="str">
        <f t="array" aca="1" ref="P994" ca="1">IFERROR(Y2IF(VLOOKUP('Xlookup set'!$S1033,'Xlookup set'!$A$1:$R$1239,17,FALSE)=0,"",VLOOKUP('Xlookup set'!$S1033,'Xlookup set'!$A$1:$R$1239,17,FALSE)),"")</f>
        <v/>
      </c>
      <c r="Q994" t="str">
        <f>IFERROR(IF(VLOOKUP('Xlookup set'!$S1033,'Xlookup set'!$A$1:$R$1239,18,FALSE)=0,"",VLOOKUP('Xlookup set'!$S1033,'Xlookup set'!$A$1:$R$1239,18,FALSE)),"")</f>
        <v/>
      </c>
    </row>
    <row r="995" spans="1:17">
      <c r="A995" t="str">
        <f>IFERROR(VLOOKUP('Xlookup set'!$S995,'Xlookup set'!$A$1:$R$1239,2,FALSE),"")</f>
        <v/>
      </c>
      <c r="B995" t="str">
        <f>IF(I995&lt;&gt;"",ドッグキャリー!$I$2,"")</f>
        <v/>
      </c>
      <c r="C995" t="str">
        <f t="shared" si="32"/>
        <v/>
      </c>
      <c r="D995" t="str">
        <f t="shared" si="33"/>
        <v/>
      </c>
      <c r="H995" s="74" t="str">
        <f>IFERROR(IF(VLOOKUP('Xlookup set'!$S995,'Xlookup set'!$A$1:$R$1239,9,FALSE)=0,"",VLOOKUP('Xlookup set'!$S995,'Xlookup set'!$A$1:$R$1239,9,FALSE)),"")</f>
        <v/>
      </c>
      <c r="I995" t="str">
        <f>IFERROR(IF(VLOOKUP('Xlookup set'!$S995,'Xlookup set'!$A$1:$R$1239,10,FALSE)=0,"",VLOOKUP('Xlookup set'!$S995,'Xlookup set'!$A$1:$R$1239,10,FALSE)),"")</f>
        <v/>
      </c>
      <c r="J995" t="str">
        <f>IFERROR(IF(VLOOKUP('Xlookup set'!$S1034,'Xlookup set'!$A$1:$R$1239,11,FALSE)=0,"",VLOOKUP('Xlookup set'!$S1034,'Xlookup set'!$A$1:$R$1239,11,FALSE)),"")</f>
        <v/>
      </c>
      <c r="K995" t="str">
        <f>IFERROR(IF(VLOOKUP('Xlookup set'!$S1034,'Xlookup set'!$A$1:$R$1239,12,FALSE)=0,"",VLOOKUP('Xlookup set'!$S1034,'Xlookup set'!$A$1:$R$1239,12,FALSE)),"")</f>
        <v/>
      </c>
      <c r="L995" t="str">
        <f>IFERROR(IF(VLOOKUP('Xlookup set'!$S1034,'Xlookup set'!$A$1:$R$1239,13,FALSE)=0,"",VLOOKUP('Xlookup set'!$S1034,'Xlookup set'!$A$1:$R$1239,13,FALSE)),"")</f>
        <v/>
      </c>
      <c r="M995" t="str">
        <f>IFERROR(IF(VLOOKUP('Xlookup set'!$S1034,'Xlookup set'!$A$1:$R$1239,14,FALSE)=0,"",VLOOKUP('Xlookup set'!$S1034,'Xlookup set'!$A$1:$R$1239,14,FALSE)),"")</f>
        <v/>
      </c>
      <c r="N995" t="str">
        <f>IFERROR(IF(VLOOKUP('Xlookup set'!$S1034,'Xlookup set'!$A$1:$R$1239,15,FALSE)=0,"",VLOOKUP('Xlookup set'!$S1034,'Xlookup set'!$A$1:$R$1239,15,FALSE)),"")</f>
        <v/>
      </c>
      <c r="O995" t="str">
        <f>IFERROR(IF(VLOOKUP('Xlookup set'!$S1034,'Xlookup set'!$A$1:$R$1239,16,FALSE)=0,"",VLOOKUP('Xlookup set'!$S1034,'Xlookup set'!$A$1:$R$1239,16,FALSE)),"")</f>
        <v/>
      </c>
      <c r="P995" t="str">
        <f t="array" aca="1" ref="P995" ca="1">IFERROR(Y2IF(VLOOKUP('Xlookup set'!$S1034,'Xlookup set'!$A$1:$R$1239,17,FALSE)=0,"",VLOOKUP('Xlookup set'!$S1034,'Xlookup set'!$A$1:$R$1239,17,FALSE)),"")</f>
        <v/>
      </c>
      <c r="Q995" t="str">
        <f>IFERROR(IF(VLOOKUP('Xlookup set'!$S1034,'Xlookup set'!$A$1:$R$1239,18,FALSE)=0,"",VLOOKUP('Xlookup set'!$S1034,'Xlookup set'!$A$1:$R$1239,18,FALSE)),"")</f>
        <v/>
      </c>
    </row>
    <row r="996" spans="1:17">
      <c r="A996" t="str">
        <f>IFERROR(VLOOKUP('Xlookup set'!$S996,'Xlookup set'!$A$1:$R$1239,2,FALSE),"")</f>
        <v/>
      </c>
      <c r="B996" t="str">
        <f>IF(I996&lt;&gt;"",ドッグキャリー!$I$2,"")</f>
        <v/>
      </c>
      <c r="C996" t="str">
        <f t="shared" si="32"/>
        <v/>
      </c>
      <c r="D996" t="str">
        <f t="shared" si="33"/>
        <v/>
      </c>
      <c r="H996" s="74" t="str">
        <f>IFERROR(IF(VLOOKUP('Xlookup set'!$S996,'Xlookup set'!$A$1:$R$1239,9,FALSE)=0,"",VLOOKUP('Xlookup set'!$S996,'Xlookup set'!$A$1:$R$1239,9,FALSE)),"")</f>
        <v/>
      </c>
      <c r="I996" t="str">
        <f>IFERROR(IF(VLOOKUP('Xlookup set'!$S996,'Xlookup set'!$A$1:$R$1239,10,FALSE)=0,"",VLOOKUP('Xlookup set'!$S996,'Xlookup set'!$A$1:$R$1239,10,FALSE)),"")</f>
        <v/>
      </c>
      <c r="J996" t="str">
        <f>IFERROR(IF(VLOOKUP('Xlookup set'!$S1035,'Xlookup set'!$A$1:$R$1239,11,FALSE)=0,"",VLOOKUP('Xlookup set'!$S1035,'Xlookup set'!$A$1:$R$1239,11,FALSE)),"")</f>
        <v/>
      </c>
      <c r="K996" t="str">
        <f>IFERROR(IF(VLOOKUP('Xlookup set'!$S1035,'Xlookup set'!$A$1:$R$1239,12,FALSE)=0,"",VLOOKUP('Xlookup set'!$S1035,'Xlookup set'!$A$1:$R$1239,12,FALSE)),"")</f>
        <v/>
      </c>
      <c r="L996" t="str">
        <f>IFERROR(IF(VLOOKUP('Xlookup set'!$S1035,'Xlookup set'!$A$1:$R$1239,13,FALSE)=0,"",VLOOKUP('Xlookup set'!$S1035,'Xlookup set'!$A$1:$R$1239,13,FALSE)),"")</f>
        <v/>
      </c>
      <c r="M996" t="str">
        <f>IFERROR(IF(VLOOKUP('Xlookup set'!$S1035,'Xlookup set'!$A$1:$R$1239,14,FALSE)=0,"",VLOOKUP('Xlookup set'!$S1035,'Xlookup set'!$A$1:$R$1239,14,FALSE)),"")</f>
        <v/>
      </c>
      <c r="N996" t="str">
        <f>IFERROR(IF(VLOOKUP('Xlookup set'!$S1035,'Xlookup set'!$A$1:$R$1239,15,FALSE)=0,"",VLOOKUP('Xlookup set'!$S1035,'Xlookup set'!$A$1:$R$1239,15,FALSE)),"")</f>
        <v/>
      </c>
      <c r="O996" t="str">
        <f>IFERROR(IF(VLOOKUP('Xlookup set'!$S1035,'Xlookup set'!$A$1:$R$1239,16,FALSE)=0,"",VLOOKUP('Xlookup set'!$S1035,'Xlookup set'!$A$1:$R$1239,16,FALSE)),"")</f>
        <v/>
      </c>
      <c r="P996" t="str">
        <f t="array" aca="1" ref="P996" ca="1">IFERROR(Y2IF(VLOOKUP('Xlookup set'!$S1035,'Xlookup set'!$A$1:$R$1239,17,FALSE)=0,"",VLOOKUP('Xlookup set'!$S1035,'Xlookup set'!$A$1:$R$1239,17,FALSE)),"")</f>
        <v/>
      </c>
      <c r="Q996" t="str">
        <f>IFERROR(IF(VLOOKUP('Xlookup set'!$S1035,'Xlookup set'!$A$1:$R$1239,18,FALSE)=0,"",VLOOKUP('Xlookup set'!$S1035,'Xlookup set'!$A$1:$R$1239,18,FALSE)),"")</f>
        <v/>
      </c>
    </row>
    <row r="997" spans="1:17">
      <c r="A997" t="str">
        <f>IFERROR(VLOOKUP('Xlookup set'!$S997,'Xlookup set'!$A$1:$R$1239,2,FALSE),"")</f>
        <v/>
      </c>
      <c r="B997" t="str">
        <f>IF(I997&lt;&gt;"",ドッグキャリー!$I$2,"")</f>
        <v/>
      </c>
      <c r="C997" t="str">
        <f t="shared" si="32"/>
        <v/>
      </c>
      <c r="D997" t="str">
        <f t="shared" si="33"/>
        <v/>
      </c>
      <c r="H997" s="74" t="str">
        <f>IFERROR(IF(VLOOKUP('Xlookup set'!$S997,'Xlookup set'!$A$1:$R$1239,9,FALSE)=0,"",VLOOKUP('Xlookup set'!$S997,'Xlookup set'!$A$1:$R$1239,9,FALSE)),"")</f>
        <v/>
      </c>
      <c r="I997" t="str">
        <f>IFERROR(IF(VLOOKUP('Xlookup set'!$S997,'Xlookup set'!$A$1:$R$1239,10,FALSE)=0,"",VLOOKUP('Xlookup set'!$S997,'Xlookup set'!$A$1:$R$1239,10,FALSE)),"")</f>
        <v/>
      </c>
      <c r="J997" t="str">
        <f>IFERROR(IF(VLOOKUP('Xlookup set'!$S1036,'Xlookup set'!$A$1:$R$1239,11,FALSE)=0,"",VLOOKUP('Xlookup set'!$S1036,'Xlookup set'!$A$1:$R$1239,11,FALSE)),"")</f>
        <v/>
      </c>
      <c r="K997" t="str">
        <f>IFERROR(IF(VLOOKUP('Xlookup set'!$S1036,'Xlookup set'!$A$1:$R$1239,12,FALSE)=0,"",VLOOKUP('Xlookup set'!$S1036,'Xlookup set'!$A$1:$R$1239,12,FALSE)),"")</f>
        <v/>
      </c>
      <c r="L997" t="str">
        <f>IFERROR(IF(VLOOKUP('Xlookup set'!$S1036,'Xlookup set'!$A$1:$R$1239,13,FALSE)=0,"",VLOOKUP('Xlookup set'!$S1036,'Xlookup set'!$A$1:$R$1239,13,FALSE)),"")</f>
        <v/>
      </c>
      <c r="M997" t="str">
        <f>IFERROR(IF(VLOOKUP('Xlookup set'!$S1036,'Xlookup set'!$A$1:$R$1239,14,FALSE)=0,"",VLOOKUP('Xlookup set'!$S1036,'Xlookup set'!$A$1:$R$1239,14,FALSE)),"")</f>
        <v/>
      </c>
      <c r="N997" t="str">
        <f>IFERROR(IF(VLOOKUP('Xlookup set'!$S1036,'Xlookup set'!$A$1:$R$1239,15,FALSE)=0,"",VLOOKUP('Xlookup set'!$S1036,'Xlookup set'!$A$1:$R$1239,15,FALSE)),"")</f>
        <v/>
      </c>
      <c r="O997" t="str">
        <f>IFERROR(IF(VLOOKUP('Xlookup set'!$S1036,'Xlookup set'!$A$1:$R$1239,16,FALSE)=0,"",VLOOKUP('Xlookup set'!$S1036,'Xlookup set'!$A$1:$R$1239,16,FALSE)),"")</f>
        <v/>
      </c>
      <c r="P997" t="str">
        <f t="array" aca="1" ref="P997" ca="1">IFERROR(Y2IF(VLOOKUP('Xlookup set'!$S1036,'Xlookup set'!$A$1:$R$1239,17,FALSE)=0,"",VLOOKUP('Xlookup set'!$S1036,'Xlookup set'!$A$1:$R$1239,17,FALSE)),"")</f>
        <v/>
      </c>
      <c r="Q997" t="str">
        <f>IFERROR(IF(VLOOKUP('Xlookup set'!$S1036,'Xlookup set'!$A$1:$R$1239,18,FALSE)=0,"",VLOOKUP('Xlookup set'!$S1036,'Xlookup set'!$A$1:$R$1239,18,FALSE)),"")</f>
        <v/>
      </c>
    </row>
    <row r="998" spans="1:17">
      <c r="A998" t="str">
        <f>IFERROR(VLOOKUP('Xlookup set'!$S998,'Xlookup set'!$A$1:$R$1239,2,FALSE),"")</f>
        <v/>
      </c>
      <c r="B998" t="str">
        <f>IF(I998&lt;&gt;"",ドッグキャリー!$I$2,"")</f>
        <v/>
      </c>
      <c r="C998" t="str">
        <f t="shared" si="32"/>
        <v/>
      </c>
      <c r="D998" t="str">
        <f t="shared" si="33"/>
        <v/>
      </c>
      <c r="H998" s="74" t="str">
        <f>IFERROR(IF(VLOOKUP('Xlookup set'!$S998,'Xlookup set'!$A$1:$R$1239,9,FALSE)=0,"",VLOOKUP('Xlookup set'!$S998,'Xlookup set'!$A$1:$R$1239,9,FALSE)),"")</f>
        <v/>
      </c>
      <c r="I998" t="str">
        <f>IFERROR(IF(VLOOKUP('Xlookup set'!$S998,'Xlookup set'!$A$1:$R$1239,10,FALSE)=0,"",VLOOKUP('Xlookup set'!$S998,'Xlookup set'!$A$1:$R$1239,10,FALSE)),"")</f>
        <v/>
      </c>
      <c r="J998" t="str">
        <f>IFERROR(IF(VLOOKUP('Xlookup set'!$S1037,'Xlookup set'!$A$1:$R$1239,11,FALSE)=0,"",VLOOKUP('Xlookup set'!$S1037,'Xlookup set'!$A$1:$R$1239,11,FALSE)),"")</f>
        <v/>
      </c>
      <c r="K998" t="str">
        <f>IFERROR(IF(VLOOKUP('Xlookup set'!$S1037,'Xlookup set'!$A$1:$R$1239,12,FALSE)=0,"",VLOOKUP('Xlookup set'!$S1037,'Xlookup set'!$A$1:$R$1239,12,FALSE)),"")</f>
        <v/>
      </c>
      <c r="L998" t="str">
        <f>IFERROR(IF(VLOOKUP('Xlookup set'!$S1037,'Xlookup set'!$A$1:$R$1239,13,FALSE)=0,"",VLOOKUP('Xlookup set'!$S1037,'Xlookup set'!$A$1:$R$1239,13,FALSE)),"")</f>
        <v/>
      </c>
      <c r="M998" t="str">
        <f>IFERROR(IF(VLOOKUP('Xlookup set'!$S1037,'Xlookup set'!$A$1:$R$1239,14,FALSE)=0,"",VLOOKUP('Xlookup set'!$S1037,'Xlookup set'!$A$1:$R$1239,14,FALSE)),"")</f>
        <v/>
      </c>
      <c r="N998" t="str">
        <f>IFERROR(IF(VLOOKUP('Xlookup set'!$S1037,'Xlookup set'!$A$1:$R$1239,15,FALSE)=0,"",VLOOKUP('Xlookup set'!$S1037,'Xlookup set'!$A$1:$R$1239,15,FALSE)),"")</f>
        <v/>
      </c>
      <c r="O998" t="str">
        <f>IFERROR(IF(VLOOKUP('Xlookup set'!$S1037,'Xlookup set'!$A$1:$R$1239,16,FALSE)=0,"",VLOOKUP('Xlookup set'!$S1037,'Xlookup set'!$A$1:$R$1239,16,FALSE)),"")</f>
        <v/>
      </c>
      <c r="P998" t="str">
        <f t="array" aca="1" ref="P998" ca="1">IFERROR(Y2IF(VLOOKUP('Xlookup set'!$S1037,'Xlookup set'!$A$1:$R$1239,17,FALSE)=0,"",VLOOKUP('Xlookup set'!$S1037,'Xlookup set'!$A$1:$R$1239,17,FALSE)),"")</f>
        <v/>
      </c>
      <c r="Q998" t="str">
        <f>IFERROR(IF(VLOOKUP('Xlookup set'!$S1037,'Xlookup set'!$A$1:$R$1239,18,FALSE)=0,"",VLOOKUP('Xlookup set'!$S1037,'Xlookup set'!$A$1:$R$1239,18,FALSE)),"")</f>
        <v/>
      </c>
    </row>
    <row r="999" spans="1:17">
      <c r="A999" t="str">
        <f>IFERROR(VLOOKUP('Xlookup set'!$S999,'Xlookup set'!$A$1:$R$1239,2,FALSE),"")</f>
        <v/>
      </c>
      <c r="B999" t="str">
        <f>IF(I999&lt;&gt;"",ドッグキャリー!$I$2,"")</f>
        <v/>
      </c>
      <c r="C999" t="str">
        <f t="shared" si="32"/>
        <v/>
      </c>
      <c r="D999" t="str">
        <f t="shared" si="33"/>
        <v/>
      </c>
      <c r="H999" s="74" t="str">
        <f>IFERROR(IF(VLOOKUP('Xlookup set'!$S999,'Xlookup set'!$A$1:$R$1239,9,FALSE)=0,"",VLOOKUP('Xlookup set'!$S999,'Xlookup set'!$A$1:$R$1239,9,FALSE)),"")</f>
        <v/>
      </c>
      <c r="I999" t="str">
        <f>IFERROR(IF(VLOOKUP('Xlookup set'!$S999,'Xlookup set'!$A$1:$R$1239,10,FALSE)=0,"",VLOOKUP('Xlookup set'!$S999,'Xlookup set'!$A$1:$R$1239,10,FALSE)),"")</f>
        <v/>
      </c>
      <c r="J999" t="str">
        <f>IFERROR(IF(VLOOKUP('Xlookup set'!$S1038,'Xlookup set'!$A$1:$R$1239,11,FALSE)=0,"",VLOOKUP('Xlookup set'!$S1038,'Xlookup set'!$A$1:$R$1239,11,FALSE)),"")</f>
        <v/>
      </c>
      <c r="K999" t="str">
        <f>IFERROR(IF(VLOOKUP('Xlookup set'!$S1038,'Xlookup set'!$A$1:$R$1239,12,FALSE)=0,"",VLOOKUP('Xlookup set'!$S1038,'Xlookup set'!$A$1:$R$1239,12,FALSE)),"")</f>
        <v/>
      </c>
      <c r="L999" t="str">
        <f>IFERROR(IF(VLOOKUP('Xlookup set'!$S1038,'Xlookup set'!$A$1:$R$1239,13,FALSE)=0,"",VLOOKUP('Xlookup set'!$S1038,'Xlookup set'!$A$1:$R$1239,13,FALSE)),"")</f>
        <v/>
      </c>
      <c r="M999" t="str">
        <f>IFERROR(IF(VLOOKUP('Xlookup set'!$S1038,'Xlookup set'!$A$1:$R$1239,14,FALSE)=0,"",VLOOKUP('Xlookup set'!$S1038,'Xlookup set'!$A$1:$R$1239,14,FALSE)),"")</f>
        <v/>
      </c>
      <c r="N999" t="str">
        <f>IFERROR(IF(VLOOKUP('Xlookup set'!$S1038,'Xlookup set'!$A$1:$R$1239,15,FALSE)=0,"",VLOOKUP('Xlookup set'!$S1038,'Xlookup set'!$A$1:$R$1239,15,FALSE)),"")</f>
        <v/>
      </c>
      <c r="O999" t="str">
        <f>IFERROR(IF(VLOOKUP('Xlookup set'!$S1038,'Xlookup set'!$A$1:$R$1239,16,FALSE)=0,"",VLOOKUP('Xlookup set'!$S1038,'Xlookup set'!$A$1:$R$1239,16,FALSE)),"")</f>
        <v/>
      </c>
      <c r="P999" t="str">
        <f t="array" aca="1" ref="P999" ca="1">IFERROR(Y2IF(VLOOKUP('Xlookup set'!$S1038,'Xlookup set'!$A$1:$R$1239,17,FALSE)=0,"",VLOOKUP('Xlookup set'!$S1038,'Xlookup set'!$A$1:$R$1239,17,FALSE)),"")</f>
        <v/>
      </c>
      <c r="Q999" t="str">
        <f>IFERROR(IF(VLOOKUP('Xlookup set'!$S1038,'Xlookup set'!$A$1:$R$1239,18,FALSE)=0,"",VLOOKUP('Xlookup set'!$S1038,'Xlookup set'!$A$1:$R$1239,18,FALSE)),"")</f>
        <v/>
      </c>
    </row>
    <row r="1000" spans="1:17">
      <c r="A1000" t="str">
        <f>IFERROR(VLOOKUP('Xlookup set'!$S1000,'Xlookup set'!$A$1:$R$1239,2,FALSE),"")</f>
        <v/>
      </c>
      <c r="B1000" t="str">
        <f>IF(I1000&lt;&gt;"",ドッグキャリー!$I$2,"")</f>
        <v/>
      </c>
      <c r="C1000" t="str">
        <f t="shared" si="32"/>
        <v/>
      </c>
      <c r="D1000" t="str">
        <f t="shared" si="33"/>
        <v/>
      </c>
      <c r="H1000" s="74" t="str">
        <f>IFERROR(IF(VLOOKUP('Xlookup set'!$S1000,'Xlookup set'!$A$1:$R$1239,9,FALSE)=0,"",VLOOKUP('Xlookup set'!$S1000,'Xlookup set'!$A$1:$R$1239,9,FALSE)),"")</f>
        <v/>
      </c>
      <c r="I1000" t="str">
        <f>IFERROR(IF(VLOOKUP('Xlookup set'!$S1000,'Xlookup set'!$A$1:$R$1239,10,FALSE)=0,"",VLOOKUP('Xlookup set'!$S1000,'Xlookup set'!$A$1:$R$1239,10,FALSE)),"")</f>
        <v/>
      </c>
      <c r="J1000" t="str">
        <f>IFERROR(IF(VLOOKUP('Xlookup set'!$S1039,'Xlookup set'!$A$1:$R$1239,11,FALSE)=0,"",VLOOKUP('Xlookup set'!$S1039,'Xlookup set'!$A$1:$R$1239,11,FALSE)),"")</f>
        <v/>
      </c>
      <c r="K1000" t="str">
        <f>IFERROR(IF(VLOOKUP('Xlookup set'!$S1039,'Xlookup set'!$A$1:$R$1239,12,FALSE)=0,"",VLOOKUP('Xlookup set'!$S1039,'Xlookup set'!$A$1:$R$1239,12,FALSE)),"")</f>
        <v/>
      </c>
      <c r="L1000" t="str">
        <f>IFERROR(IF(VLOOKUP('Xlookup set'!$S1039,'Xlookup set'!$A$1:$R$1239,13,FALSE)=0,"",VLOOKUP('Xlookup set'!$S1039,'Xlookup set'!$A$1:$R$1239,13,FALSE)),"")</f>
        <v/>
      </c>
      <c r="M1000" t="str">
        <f>IFERROR(IF(VLOOKUP('Xlookup set'!$S1039,'Xlookup set'!$A$1:$R$1239,14,FALSE)=0,"",VLOOKUP('Xlookup set'!$S1039,'Xlookup set'!$A$1:$R$1239,14,FALSE)),"")</f>
        <v/>
      </c>
      <c r="N1000" t="str">
        <f>IFERROR(IF(VLOOKUP('Xlookup set'!$S1039,'Xlookup set'!$A$1:$R$1239,15,FALSE)=0,"",VLOOKUP('Xlookup set'!$S1039,'Xlookup set'!$A$1:$R$1239,15,FALSE)),"")</f>
        <v/>
      </c>
      <c r="O1000" t="str">
        <f>IFERROR(IF(VLOOKUP('Xlookup set'!$S1039,'Xlookup set'!$A$1:$R$1239,16,FALSE)=0,"",VLOOKUP('Xlookup set'!$S1039,'Xlookup set'!$A$1:$R$1239,16,FALSE)),"")</f>
        <v/>
      </c>
      <c r="P1000" t="str">
        <f t="array" aca="1" ref="P1000" ca="1">IFERROR(Y2IF(VLOOKUP('Xlookup set'!$S1039,'Xlookup set'!$A$1:$R$1239,17,FALSE)=0,"",VLOOKUP('Xlookup set'!$S1039,'Xlookup set'!$A$1:$R$1239,17,FALSE)),"")</f>
        <v/>
      </c>
      <c r="Q1000" t="str">
        <f>IFERROR(IF(VLOOKUP('Xlookup set'!$S1039,'Xlookup set'!$A$1:$R$1239,18,FALSE)=0,"",VLOOKUP('Xlookup set'!$S1039,'Xlookup set'!$A$1:$R$1239,18,FALSE)),"")</f>
        <v/>
      </c>
    </row>
    <row r="1001" spans="1:17">
      <c r="A1001" t="str">
        <f>IFERROR(VLOOKUP('Xlookup set'!$S1001,'Xlookup set'!$A$1:$R$1239,2,FALSE),"")</f>
        <v/>
      </c>
      <c r="B1001" t="str">
        <f>IF(I1001&lt;&gt;"",ドッグキャリー!$I$2,"")</f>
        <v/>
      </c>
      <c r="C1001" t="str">
        <f t="shared" si="32"/>
        <v/>
      </c>
      <c r="D1001" t="str">
        <f t="shared" si="33"/>
        <v/>
      </c>
      <c r="H1001" s="74" t="str">
        <f>IFERROR(IF(VLOOKUP('Xlookup set'!$S1001,'Xlookup set'!$A$1:$R$1239,9,FALSE)=0,"",VLOOKUP('Xlookup set'!$S1001,'Xlookup set'!$A$1:$R$1239,9,FALSE)),"")</f>
        <v/>
      </c>
      <c r="I1001" t="str">
        <f>IFERROR(IF(VLOOKUP('Xlookup set'!$S1001,'Xlookup set'!$A$1:$R$1239,10,FALSE)=0,"",VLOOKUP('Xlookup set'!$S1001,'Xlookup set'!$A$1:$R$1239,10,FALSE)),"")</f>
        <v/>
      </c>
      <c r="J1001" t="str">
        <f>IFERROR(IF(VLOOKUP('Xlookup set'!$S1040,'Xlookup set'!$A$1:$R$1239,11,FALSE)=0,"",VLOOKUP('Xlookup set'!$S1040,'Xlookup set'!$A$1:$R$1239,11,FALSE)),"")</f>
        <v/>
      </c>
      <c r="K1001" t="str">
        <f>IFERROR(IF(VLOOKUP('Xlookup set'!$S1040,'Xlookup set'!$A$1:$R$1239,12,FALSE)=0,"",VLOOKUP('Xlookup set'!$S1040,'Xlookup set'!$A$1:$R$1239,12,FALSE)),"")</f>
        <v/>
      </c>
      <c r="L1001" t="str">
        <f>IFERROR(IF(VLOOKUP('Xlookup set'!$S1040,'Xlookup set'!$A$1:$R$1239,13,FALSE)=0,"",VLOOKUP('Xlookup set'!$S1040,'Xlookup set'!$A$1:$R$1239,13,FALSE)),"")</f>
        <v/>
      </c>
      <c r="M1001" t="str">
        <f>IFERROR(IF(VLOOKUP('Xlookup set'!$S1040,'Xlookup set'!$A$1:$R$1239,14,FALSE)=0,"",VLOOKUP('Xlookup set'!$S1040,'Xlookup set'!$A$1:$R$1239,14,FALSE)),"")</f>
        <v/>
      </c>
      <c r="N1001" t="str">
        <f>IFERROR(IF(VLOOKUP('Xlookup set'!$S1040,'Xlookup set'!$A$1:$R$1239,15,FALSE)=0,"",VLOOKUP('Xlookup set'!$S1040,'Xlookup set'!$A$1:$R$1239,15,FALSE)),"")</f>
        <v/>
      </c>
      <c r="O1001" t="str">
        <f>IFERROR(IF(VLOOKUP('Xlookup set'!$S1040,'Xlookup set'!$A$1:$R$1239,16,FALSE)=0,"",VLOOKUP('Xlookup set'!$S1040,'Xlookup set'!$A$1:$R$1239,16,FALSE)),"")</f>
        <v/>
      </c>
      <c r="P1001" t="str">
        <f t="array" aca="1" ref="P1001" ca="1">IFERROR(Y2IF(VLOOKUP('Xlookup set'!$S1040,'Xlookup set'!$A$1:$R$1239,17,FALSE)=0,"",VLOOKUP('Xlookup set'!$S1040,'Xlookup set'!$A$1:$R$1239,17,FALSE)),"")</f>
        <v/>
      </c>
      <c r="Q1001" t="str">
        <f>IFERROR(IF(VLOOKUP('Xlookup set'!$S1040,'Xlookup set'!$A$1:$R$1239,18,FALSE)=0,"",VLOOKUP('Xlookup set'!$S1040,'Xlookup set'!$A$1:$R$1239,18,FALSE)),"")</f>
        <v/>
      </c>
    </row>
    <row r="1002" spans="1:17">
      <c r="A1002" t="str">
        <f>IFERROR(VLOOKUP('Xlookup set'!$S1002,'Xlookup set'!$A$1:$R$1239,2,FALSE),"")</f>
        <v/>
      </c>
      <c r="B1002" t="str">
        <f>IF(I1002&lt;&gt;"",ドッグキャリー!$I$2,"")</f>
        <v/>
      </c>
      <c r="C1002" t="str">
        <f t="shared" si="32"/>
        <v/>
      </c>
      <c r="D1002" t="str">
        <f t="shared" si="33"/>
        <v/>
      </c>
      <c r="H1002" s="74" t="str">
        <f>IFERROR(IF(VLOOKUP('Xlookup set'!$S1002,'Xlookup set'!$A$1:$R$1239,9,FALSE)=0,"",VLOOKUP('Xlookup set'!$S1002,'Xlookup set'!$A$1:$R$1239,9,FALSE)),"")</f>
        <v/>
      </c>
      <c r="I1002" t="str">
        <f>IFERROR(IF(VLOOKUP('Xlookup set'!$S1002,'Xlookup set'!$A$1:$R$1239,10,FALSE)=0,"",VLOOKUP('Xlookup set'!$S1002,'Xlookup set'!$A$1:$R$1239,10,FALSE)),"")</f>
        <v/>
      </c>
      <c r="J1002" t="str">
        <f>IFERROR(IF(VLOOKUP('Xlookup set'!$S1041,'Xlookup set'!$A$1:$R$1239,11,FALSE)=0,"",VLOOKUP('Xlookup set'!$S1041,'Xlookup set'!$A$1:$R$1239,11,FALSE)),"")</f>
        <v/>
      </c>
      <c r="K1002" t="str">
        <f>IFERROR(IF(VLOOKUP('Xlookup set'!$S1041,'Xlookup set'!$A$1:$R$1239,12,FALSE)=0,"",VLOOKUP('Xlookup set'!$S1041,'Xlookup set'!$A$1:$R$1239,12,FALSE)),"")</f>
        <v/>
      </c>
      <c r="L1002" t="str">
        <f>IFERROR(IF(VLOOKUP('Xlookup set'!$S1041,'Xlookup set'!$A$1:$R$1239,13,FALSE)=0,"",VLOOKUP('Xlookup set'!$S1041,'Xlookup set'!$A$1:$R$1239,13,FALSE)),"")</f>
        <v/>
      </c>
      <c r="M1002" t="str">
        <f>IFERROR(IF(VLOOKUP('Xlookup set'!$S1041,'Xlookup set'!$A$1:$R$1239,14,FALSE)=0,"",VLOOKUP('Xlookup set'!$S1041,'Xlookup set'!$A$1:$R$1239,14,FALSE)),"")</f>
        <v/>
      </c>
      <c r="N1002" t="str">
        <f>IFERROR(IF(VLOOKUP('Xlookup set'!$S1041,'Xlookup set'!$A$1:$R$1239,15,FALSE)=0,"",VLOOKUP('Xlookup set'!$S1041,'Xlookup set'!$A$1:$R$1239,15,FALSE)),"")</f>
        <v/>
      </c>
      <c r="O1002" t="str">
        <f>IFERROR(IF(VLOOKUP('Xlookup set'!$S1041,'Xlookup set'!$A$1:$R$1239,16,FALSE)=0,"",VLOOKUP('Xlookup set'!$S1041,'Xlookup set'!$A$1:$R$1239,16,FALSE)),"")</f>
        <v/>
      </c>
      <c r="P1002" t="str">
        <f t="array" aca="1" ref="P1002" ca="1">IFERROR(Y2IF(VLOOKUP('Xlookup set'!$S1041,'Xlookup set'!$A$1:$R$1239,17,FALSE)=0,"",VLOOKUP('Xlookup set'!$S1041,'Xlookup set'!$A$1:$R$1239,17,FALSE)),"")</f>
        <v/>
      </c>
      <c r="Q1002" t="str">
        <f>IFERROR(IF(VLOOKUP('Xlookup set'!$S1041,'Xlookup set'!$A$1:$R$1239,18,FALSE)=0,"",VLOOKUP('Xlookup set'!$S1041,'Xlookup set'!$A$1:$R$1239,18,FALSE)),"")</f>
        <v/>
      </c>
    </row>
    <row r="1003" spans="1:17">
      <c r="A1003" t="str">
        <f>IFERROR(VLOOKUP('Xlookup set'!$S1003,'Xlookup set'!$A$1:$R$1239,2,FALSE),"")</f>
        <v/>
      </c>
      <c r="B1003" t="str">
        <f>IF(I1003&lt;&gt;"",ドッグキャリー!$I$2,"")</f>
        <v/>
      </c>
      <c r="C1003" t="str">
        <f t="shared" si="32"/>
        <v/>
      </c>
      <c r="D1003" t="str">
        <f t="shared" si="33"/>
        <v/>
      </c>
      <c r="H1003" s="74" t="str">
        <f>IFERROR(IF(VLOOKUP('Xlookup set'!$S1003,'Xlookup set'!$A$1:$R$1239,9,FALSE)=0,"",VLOOKUP('Xlookup set'!$S1003,'Xlookup set'!$A$1:$R$1239,9,FALSE)),"")</f>
        <v/>
      </c>
      <c r="I1003" t="str">
        <f>IFERROR(IF(VLOOKUP('Xlookup set'!$S1003,'Xlookup set'!$A$1:$R$1239,10,FALSE)=0,"",VLOOKUP('Xlookup set'!$S1003,'Xlookup set'!$A$1:$R$1239,10,FALSE)),"")</f>
        <v/>
      </c>
      <c r="J1003" t="str">
        <f>IFERROR(IF(VLOOKUP('Xlookup set'!$S1042,'Xlookup set'!$A$1:$R$1239,11,FALSE)=0,"",VLOOKUP('Xlookup set'!$S1042,'Xlookup set'!$A$1:$R$1239,11,FALSE)),"")</f>
        <v/>
      </c>
      <c r="K1003" t="str">
        <f>IFERROR(IF(VLOOKUP('Xlookup set'!$S1042,'Xlookup set'!$A$1:$R$1239,12,FALSE)=0,"",VLOOKUP('Xlookup set'!$S1042,'Xlookup set'!$A$1:$R$1239,12,FALSE)),"")</f>
        <v/>
      </c>
      <c r="L1003" t="str">
        <f>IFERROR(IF(VLOOKUP('Xlookup set'!$S1042,'Xlookup set'!$A$1:$R$1239,13,FALSE)=0,"",VLOOKUP('Xlookup set'!$S1042,'Xlookup set'!$A$1:$R$1239,13,FALSE)),"")</f>
        <v/>
      </c>
      <c r="M1003" t="str">
        <f>IFERROR(IF(VLOOKUP('Xlookup set'!$S1042,'Xlookup set'!$A$1:$R$1239,14,FALSE)=0,"",VLOOKUP('Xlookup set'!$S1042,'Xlookup set'!$A$1:$R$1239,14,FALSE)),"")</f>
        <v/>
      </c>
      <c r="N1003" t="str">
        <f>IFERROR(IF(VLOOKUP('Xlookup set'!$S1042,'Xlookup set'!$A$1:$R$1239,15,FALSE)=0,"",VLOOKUP('Xlookup set'!$S1042,'Xlookup set'!$A$1:$R$1239,15,FALSE)),"")</f>
        <v/>
      </c>
      <c r="O1003" t="str">
        <f>IFERROR(IF(VLOOKUP('Xlookup set'!$S1042,'Xlookup set'!$A$1:$R$1239,16,FALSE)=0,"",VLOOKUP('Xlookup set'!$S1042,'Xlookup set'!$A$1:$R$1239,16,FALSE)),"")</f>
        <v/>
      </c>
      <c r="P1003" t="str">
        <f t="array" aca="1" ref="P1003" ca="1">IFERROR(Y2IF(VLOOKUP('Xlookup set'!$S1042,'Xlookup set'!$A$1:$R$1239,17,FALSE)=0,"",VLOOKUP('Xlookup set'!$S1042,'Xlookup set'!$A$1:$R$1239,17,FALSE)),"")</f>
        <v/>
      </c>
      <c r="Q1003" t="str">
        <f>IFERROR(IF(VLOOKUP('Xlookup set'!$S1042,'Xlookup set'!$A$1:$R$1239,18,FALSE)=0,"",VLOOKUP('Xlookup set'!$S1042,'Xlookup set'!$A$1:$R$1239,18,FALSE)),"")</f>
        <v/>
      </c>
    </row>
    <row r="1004" spans="1:17">
      <c r="A1004" t="str">
        <f>IFERROR(VLOOKUP('Xlookup set'!$S1004,'Xlookup set'!$A$1:$R$1239,2,FALSE),"")</f>
        <v/>
      </c>
      <c r="B1004" t="str">
        <f>IF(I1004&lt;&gt;"",ドッグキャリー!$I$2,"")</f>
        <v/>
      </c>
      <c r="C1004" t="str">
        <f t="shared" si="32"/>
        <v/>
      </c>
      <c r="D1004" t="str">
        <f t="shared" si="33"/>
        <v/>
      </c>
      <c r="H1004" s="74" t="str">
        <f>IFERROR(IF(VLOOKUP('Xlookup set'!$S1004,'Xlookup set'!$A$1:$R$1239,9,FALSE)=0,"",VLOOKUP('Xlookup set'!$S1004,'Xlookup set'!$A$1:$R$1239,9,FALSE)),"")</f>
        <v/>
      </c>
      <c r="I1004" t="str">
        <f>IFERROR(IF(VLOOKUP('Xlookup set'!$S1004,'Xlookup set'!$A$1:$R$1239,10,FALSE)=0,"",VLOOKUP('Xlookup set'!$S1004,'Xlookup set'!$A$1:$R$1239,10,FALSE)),"")</f>
        <v/>
      </c>
      <c r="J1004" t="str">
        <f>IFERROR(IF(VLOOKUP('Xlookup set'!$S1043,'Xlookup set'!$A$1:$R$1239,11,FALSE)=0,"",VLOOKUP('Xlookup set'!$S1043,'Xlookup set'!$A$1:$R$1239,11,FALSE)),"")</f>
        <v/>
      </c>
      <c r="K1004" t="str">
        <f>IFERROR(IF(VLOOKUP('Xlookup set'!$S1043,'Xlookup set'!$A$1:$R$1239,12,FALSE)=0,"",VLOOKUP('Xlookup set'!$S1043,'Xlookup set'!$A$1:$R$1239,12,FALSE)),"")</f>
        <v/>
      </c>
      <c r="L1004" t="str">
        <f>IFERROR(IF(VLOOKUP('Xlookup set'!$S1043,'Xlookup set'!$A$1:$R$1239,13,FALSE)=0,"",VLOOKUP('Xlookup set'!$S1043,'Xlookup set'!$A$1:$R$1239,13,FALSE)),"")</f>
        <v/>
      </c>
      <c r="M1004" t="str">
        <f>IFERROR(IF(VLOOKUP('Xlookup set'!$S1043,'Xlookup set'!$A$1:$R$1239,14,FALSE)=0,"",VLOOKUP('Xlookup set'!$S1043,'Xlookup set'!$A$1:$R$1239,14,FALSE)),"")</f>
        <v/>
      </c>
      <c r="N1004" t="str">
        <f>IFERROR(IF(VLOOKUP('Xlookup set'!$S1043,'Xlookup set'!$A$1:$R$1239,15,FALSE)=0,"",VLOOKUP('Xlookup set'!$S1043,'Xlookup set'!$A$1:$R$1239,15,FALSE)),"")</f>
        <v/>
      </c>
      <c r="O1004" t="str">
        <f>IFERROR(IF(VLOOKUP('Xlookup set'!$S1043,'Xlookup set'!$A$1:$R$1239,16,FALSE)=0,"",VLOOKUP('Xlookup set'!$S1043,'Xlookup set'!$A$1:$R$1239,16,FALSE)),"")</f>
        <v/>
      </c>
      <c r="P1004" t="str">
        <f t="array" aca="1" ref="P1004" ca="1">IFERROR(Y2IF(VLOOKUP('Xlookup set'!$S1043,'Xlookup set'!$A$1:$R$1239,17,FALSE)=0,"",VLOOKUP('Xlookup set'!$S1043,'Xlookup set'!$A$1:$R$1239,17,FALSE)),"")</f>
        <v/>
      </c>
      <c r="Q1004" t="str">
        <f>IFERROR(IF(VLOOKUP('Xlookup set'!$S1043,'Xlookup set'!$A$1:$R$1239,18,FALSE)=0,"",VLOOKUP('Xlookup set'!$S1043,'Xlookup set'!$A$1:$R$1239,18,FALSE)),"")</f>
        <v/>
      </c>
    </row>
    <row r="1005" spans="1:17">
      <c r="A1005" t="str">
        <f>IFERROR(VLOOKUP('Xlookup set'!$S1005,'Xlookup set'!$A$1:$R$1239,2,FALSE),"")</f>
        <v/>
      </c>
      <c r="B1005" t="str">
        <f>IF(I1005&lt;&gt;"",ドッグキャリー!$I$2,"")</f>
        <v/>
      </c>
      <c r="C1005" t="str">
        <f t="shared" si="32"/>
        <v/>
      </c>
      <c r="D1005" t="str">
        <f t="shared" si="33"/>
        <v/>
      </c>
      <c r="H1005" s="74" t="str">
        <f>IFERROR(IF(VLOOKUP('Xlookup set'!$S1005,'Xlookup set'!$A$1:$R$1239,9,FALSE)=0,"",VLOOKUP('Xlookup set'!$S1005,'Xlookup set'!$A$1:$R$1239,9,FALSE)),"")</f>
        <v/>
      </c>
      <c r="I1005" t="str">
        <f>IFERROR(IF(VLOOKUP('Xlookup set'!$S1005,'Xlookup set'!$A$1:$R$1239,10,FALSE)=0,"",VLOOKUP('Xlookup set'!$S1005,'Xlookup set'!$A$1:$R$1239,10,FALSE)),"")</f>
        <v/>
      </c>
      <c r="J1005" t="str">
        <f>IFERROR(IF(VLOOKUP('Xlookup set'!$S1044,'Xlookup set'!$A$1:$R$1239,11,FALSE)=0,"",VLOOKUP('Xlookup set'!$S1044,'Xlookup set'!$A$1:$R$1239,11,FALSE)),"")</f>
        <v/>
      </c>
      <c r="K1005" t="str">
        <f>IFERROR(IF(VLOOKUP('Xlookup set'!$S1044,'Xlookup set'!$A$1:$R$1239,12,FALSE)=0,"",VLOOKUP('Xlookup set'!$S1044,'Xlookup set'!$A$1:$R$1239,12,FALSE)),"")</f>
        <v/>
      </c>
      <c r="L1005" t="str">
        <f>IFERROR(IF(VLOOKUP('Xlookup set'!$S1044,'Xlookup set'!$A$1:$R$1239,13,FALSE)=0,"",VLOOKUP('Xlookup set'!$S1044,'Xlookup set'!$A$1:$R$1239,13,FALSE)),"")</f>
        <v/>
      </c>
      <c r="M1005" t="str">
        <f>IFERROR(IF(VLOOKUP('Xlookup set'!$S1044,'Xlookup set'!$A$1:$R$1239,14,FALSE)=0,"",VLOOKUP('Xlookup set'!$S1044,'Xlookup set'!$A$1:$R$1239,14,FALSE)),"")</f>
        <v/>
      </c>
      <c r="N1005" t="str">
        <f>IFERROR(IF(VLOOKUP('Xlookup set'!$S1044,'Xlookup set'!$A$1:$R$1239,15,FALSE)=0,"",VLOOKUP('Xlookup set'!$S1044,'Xlookup set'!$A$1:$R$1239,15,FALSE)),"")</f>
        <v/>
      </c>
      <c r="O1005" t="str">
        <f>IFERROR(IF(VLOOKUP('Xlookup set'!$S1044,'Xlookup set'!$A$1:$R$1239,16,FALSE)=0,"",VLOOKUP('Xlookup set'!$S1044,'Xlookup set'!$A$1:$R$1239,16,FALSE)),"")</f>
        <v/>
      </c>
      <c r="P1005" t="str">
        <f t="array" aca="1" ref="P1005" ca="1">IFERROR(Y2IF(VLOOKUP('Xlookup set'!$S1044,'Xlookup set'!$A$1:$R$1239,17,FALSE)=0,"",VLOOKUP('Xlookup set'!$S1044,'Xlookup set'!$A$1:$R$1239,17,FALSE)),"")</f>
        <v/>
      </c>
      <c r="Q1005" t="str">
        <f>IFERROR(IF(VLOOKUP('Xlookup set'!$S1044,'Xlookup set'!$A$1:$R$1239,18,FALSE)=0,"",VLOOKUP('Xlookup set'!$S1044,'Xlookup set'!$A$1:$R$1239,18,FALSE)),"")</f>
        <v/>
      </c>
    </row>
    <row r="1006" spans="1:17">
      <c r="A1006" t="str">
        <f>IFERROR(VLOOKUP('Xlookup set'!$S1006,'Xlookup set'!$A$1:$R$1239,2,FALSE),"")</f>
        <v/>
      </c>
      <c r="B1006" t="str">
        <f>IF(I1006&lt;&gt;"",ドッグキャリー!$I$2,"")</f>
        <v/>
      </c>
      <c r="C1006" t="str">
        <f t="shared" si="32"/>
        <v/>
      </c>
      <c r="D1006" t="str">
        <f t="shared" si="33"/>
        <v/>
      </c>
      <c r="H1006" s="74" t="str">
        <f>IFERROR(IF(VLOOKUP('Xlookup set'!$S1006,'Xlookup set'!$A$1:$R$1239,9,FALSE)=0,"",VLOOKUP('Xlookup set'!$S1006,'Xlookup set'!$A$1:$R$1239,9,FALSE)),"")</f>
        <v/>
      </c>
      <c r="I1006" t="str">
        <f>IFERROR(IF(VLOOKUP('Xlookup set'!$S1006,'Xlookup set'!$A$1:$R$1239,10,FALSE)=0,"",VLOOKUP('Xlookup set'!$S1006,'Xlookup set'!$A$1:$R$1239,10,FALSE)),"")</f>
        <v/>
      </c>
      <c r="J1006" t="str">
        <f>IFERROR(IF(VLOOKUP('Xlookup set'!$S1045,'Xlookup set'!$A$1:$R$1239,11,FALSE)=0,"",VLOOKUP('Xlookup set'!$S1045,'Xlookup set'!$A$1:$R$1239,11,FALSE)),"")</f>
        <v/>
      </c>
      <c r="K1006" t="str">
        <f>IFERROR(IF(VLOOKUP('Xlookup set'!$S1045,'Xlookup set'!$A$1:$R$1239,12,FALSE)=0,"",VLOOKUP('Xlookup set'!$S1045,'Xlookup set'!$A$1:$R$1239,12,FALSE)),"")</f>
        <v/>
      </c>
      <c r="L1006" t="str">
        <f>IFERROR(IF(VLOOKUP('Xlookup set'!$S1045,'Xlookup set'!$A$1:$R$1239,13,FALSE)=0,"",VLOOKUP('Xlookup set'!$S1045,'Xlookup set'!$A$1:$R$1239,13,FALSE)),"")</f>
        <v/>
      </c>
      <c r="M1006" t="str">
        <f>IFERROR(IF(VLOOKUP('Xlookup set'!$S1045,'Xlookup set'!$A$1:$R$1239,14,FALSE)=0,"",VLOOKUP('Xlookup set'!$S1045,'Xlookup set'!$A$1:$R$1239,14,FALSE)),"")</f>
        <v/>
      </c>
      <c r="N1006" t="str">
        <f>IFERROR(IF(VLOOKUP('Xlookup set'!$S1045,'Xlookup set'!$A$1:$R$1239,15,FALSE)=0,"",VLOOKUP('Xlookup set'!$S1045,'Xlookup set'!$A$1:$R$1239,15,FALSE)),"")</f>
        <v/>
      </c>
      <c r="O1006" t="str">
        <f>IFERROR(IF(VLOOKUP('Xlookup set'!$S1045,'Xlookup set'!$A$1:$R$1239,16,FALSE)=0,"",VLOOKUP('Xlookup set'!$S1045,'Xlookup set'!$A$1:$R$1239,16,FALSE)),"")</f>
        <v/>
      </c>
      <c r="P1006" t="str">
        <f t="array" aca="1" ref="P1006" ca="1">IFERROR(Y2IF(VLOOKUP('Xlookup set'!$S1045,'Xlookup set'!$A$1:$R$1239,17,FALSE)=0,"",VLOOKUP('Xlookup set'!$S1045,'Xlookup set'!$A$1:$R$1239,17,FALSE)),"")</f>
        <v/>
      </c>
      <c r="Q1006" t="str">
        <f>IFERROR(IF(VLOOKUP('Xlookup set'!$S1045,'Xlookup set'!$A$1:$R$1239,18,FALSE)=0,"",VLOOKUP('Xlookup set'!$S1045,'Xlookup set'!$A$1:$R$1239,18,FALSE)),"")</f>
        <v/>
      </c>
    </row>
    <row r="1007" spans="1:17">
      <c r="A1007" t="str">
        <f>IFERROR(VLOOKUP('Xlookup set'!$S1007,'Xlookup set'!$A$1:$R$1239,2,FALSE),"")</f>
        <v/>
      </c>
      <c r="B1007" t="str">
        <f>IF(I1007&lt;&gt;"",ドッグキャリー!$I$2,"")</f>
        <v/>
      </c>
      <c r="C1007" t="str">
        <f t="shared" si="32"/>
        <v/>
      </c>
      <c r="D1007" t="str">
        <f t="shared" si="33"/>
        <v/>
      </c>
      <c r="H1007" s="74" t="str">
        <f>IFERROR(IF(VLOOKUP('Xlookup set'!$S1007,'Xlookup set'!$A$1:$R$1239,9,FALSE)=0,"",VLOOKUP('Xlookup set'!$S1007,'Xlookup set'!$A$1:$R$1239,9,FALSE)),"")</f>
        <v/>
      </c>
      <c r="I1007" t="str">
        <f>IFERROR(IF(VLOOKUP('Xlookup set'!$S1007,'Xlookup set'!$A$1:$R$1239,10,FALSE)=0,"",VLOOKUP('Xlookup set'!$S1007,'Xlookup set'!$A$1:$R$1239,10,FALSE)),"")</f>
        <v/>
      </c>
      <c r="J1007" t="str">
        <f>IFERROR(IF(VLOOKUP('Xlookup set'!$S1046,'Xlookup set'!$A$1:$R$1239,11,FALSE)=0,"",VLOOKUP('Xlookup set'!$S1046,'Xlookup set'!$A$1:$R$1239,11,FALSE)),"")</f>
        <v/>
      </c>
      <c r="K1007" t="str">
        <f>IFERROR(IF(VLOOKUP('Xlookup set'!$S1046,'Xlookup set'!$A$1:$R$1239,12,FALSE)=0,"",VLOOKUP('Xlookup set'!$S1046,'Xlookup set'!$A$1:$R$1239,12,FALSE)),"")</f>
        <v/>
      </c>
      <c r="L1007" t="str">
        <f>IFERROR(IF(VLOOKUP('Xlookup set'!$S1046,'Xlookup set'!$A$1:$R$1239,13,FALSE)=0,"",VLOOKUP('Xlookup set'!$S1046,'Xlookup set'!$A$1:$R$1239,13,FALSE)),"")</f>
        <v/>
      </c>
      <c r="M1007" t="str">
        <f>IFERROR(IF(VLOOKUP('Xlookup set'!$S1046,'Xlookup set'!$A$1:$R$1239,14,FALSE)=0,"",VLOOKUP('Xlookup set'!$S1046,'Xlookup set'!$A$1:$R$1239,14,FALSE)),"")</f>
        <v/>
      </c>
      <c r="N1007" t="str">
        <f>IFERROR(IF(VLOOKUP('Xlookup set'!$S1046,'Xlookup set'!$A$1:$R$1239,15,FALSE)=0,"",VLOOKUP('Xlookup set'!$S1046,'Xlookup set'!$A$1:$R$1239,15,FALSE)),"")</f>
        <v/>
      </c>
      <c r="O1007" t="str">
        <f>IFERROR(IF(VLOOKUP('Xlookup set'!$S1046,'Xlookup set'!$A$1:$R$1239,16,FALSE)=0,"",VLOOKUP('Xlookup set'!$S1046,'Xlookup set'!$A$1:$R$1239,16,FALSE)),"")</f>
        <v/>
      </c>
      <c r="P1007" t="str">
        <f t="array" aca="1" ref="P1007" ca="1">IFERROR(Y2IF(VLOOKUP('Xlookup set'!$S1046,'Xlookup set'!$A$1:$R$1239,17,FALSE)=0,"",VLOOKUP('Xlookup set'!$S1046,'Xlookup set'!$A$1:$R$1239,17,FALSE)),"")</f>
        <v/>
      </c>
      <c r="Q1007" t="str">
        <f>IFERROR(IF(VLOOKUP('Xlookup set'!$S1046,'Xlookup set'!$A$1:$R$1239,18,FALSE)=0,"",VLOOKUP('Xlookup set'!$S1046,'Xlookup set'!$A$1:$R$1239,18,FALSE)),"")</f>
        <v/>
      </c>
    </row>
    <row r="1008" spans="1:17">
      <c r="A1008" t="str">
        <f>IFERROR(VLOOKUP('Xlookup set'!$S1008,'Xlookup set'!$A$1:$R$1239,2,FALSE),"")</f>
        <v/>
      </c>
      <c r="B1008" t="str">
        <f>IF(I1008&lt;&gt;"",ドッグキャリー!$I$2,"")</f>
        <v/>
      </c>
      <c r="C1008" t="str">
        <f t="shared" si="32"/>
        <v/>
      </c>
      <c r="D1008" t="str">
        <f t="shared" si="33"/>
        <v/>
      </c>
      <c r="H1008" s="74" t="str">
        <f>IFERROR(IF(VLOOKUP('Xlookup set'!$S1008,'Xlookup set'!$A$1:$R$1239,9,FALSE)=0,"",VLOOKUP('Xlookup set'!$S1008,'Xlookup set'!$A$1:$R$1239,9,FALSE)),"")</f>
        <v/>
      </c>
      <c r="I1008" t="str">
        <f>IFERROR(IF(VLOOKUP('Xlookup set'!$S1008,'Xlookup set'!$A$1:$R$1239,10,FALSE)=0,"",VLOOKUP('Xlookup set'!$S1008,'Xlookup set'!$A$1:$R$1239,10,FALSE)),"")</f>
        <v/>
      </c>
      <c r="J1008" t="str">
        <f>IFERROR(IF(VLOOKUP('Xlookup set'!$S1047,'Xlookup set'!$A$1:$R$1239,11,FALSE)=0,"",VLOOKUP('Xlookup set'!$S1047,'Xlookup set'!$A$1:$R$1239,11,FALSE)),"")</f>
        <v/>
      </c>
      <c r="K1008" t="str">
        <f>IFERROR(IF(VLOOKUP('Xlookup set'!$S1047,'Xlookup set'!$A$1:$R$1239,12,FALSE)=0,"",VLOOKUP('Xlookup set'!$S1047,'Xlookup set'!$A$1:$R$1239,12,FALSE)),"")</f>
        <v/>
      </c>
      <c r="L1008" t="str">
        <f>IFERROR(IF(VLOOKUP('Xlookup set'!$S1047,'Xlookup set'!$A$1:$R$1239,13,FALSE)=0,"",VLOOKUP('Xlookup set'!$S1047,'Xlookup set'!$A$1:$R$1239,13,FALSE)),"")</f>
        <v/>
      </c>
      <c r="M1008" t="str">
        <f>IFERROR(IF(VLOOKUP('Xlookup set'!$S1047,'Xlookup set'!$A$1:$R$1239,14,FALSE)=0,"",VLOOKUP('Xlookup set'!$S1047,'Xlookup set'!$A$1:$R$1239,14,FALSE)),"")</f>
        <v/>
      </c>
      <c r="N1008" t="str">
        <f>IFERROR(IF(VLOOKUP('Xlookup set'!$S1047,'Xlookup set'!$A$1:$R$1239,15,FALSE)=0,"",VLOOKUP('Xlookup set'!$S1047,'Xlookup set'!$A$1:$R$1239,15,FALSE)),"")</f>
        <v/>
      </c>
      <c r="O1008" t="str">
        <f>IFERROR(IF(VLOOKUP('Xlookup set'!$S1047,'Xlookup set'!$A$1:$R$1239,16,FALSE)=0,"",VLOOKUP('Xlookup set'!$S1047,'Xlookup set'!$A$1:$R$1239,16,FALSE)),"")</f>
        <v/>
      </c>
      <c r="P1008" t="str">
        <f t="array" aca="1" ref="P1008" ca="1">IFERROR(Y2IF(VLOOKUP('Xlookup set'!$S1047,'Xlookup set'!$A$1:$R$1239,17,FALSE)=0,"",VLOOKUP('Xlookup set'!$S1047,'Xlookup set'!$A$1:$R$1239,17,FALSE)),"")</f>
        <v/>
      </c>
      <c r="Q1008" t="str">
        <f>IFERROR(IF(VLOOKUP('Xlookup set'!$S1047,'Xlookup set'!$A$1:$R$1239,18,FALSE)=0,"",VLOOKUP('Xlookup set'!$S1047,'Xlookup set'!$A$1:$R$1239,18,FALSE)),"")</f>
        <v/>
      </c>
    </row>
    <row r="1009" spans="1:17">
      <c r="A1009" t="str">
        <f>IFERROR(VLOOKUP('Xlookup set'!$S1009,'Xlookup set'!$A$1:$R$1239,2,FALSE),"")</f>
        <v/>
      </c>
      <c r="B1009" t="str">
        <f>IF(I1009&lt;&gt;"",ドッグキャリー!$I$2,"")</f>
        <v/>
      </c>
      <c r="C1009" t="str">
        <f t="shared" si="32"/>
        <v/>
      </c>
      <c r="D1009" t="str">
        <f t="shared" si="33"/>
        <v/>
      </c>
      <c r="H1009" s="74" t="str">
        <f>IFERROR(IF(VLOOKUP('Xlookup set'!$S1009,'Xlookup set'!$A$1:$R$1239,9,FALSE)=0,"",VLOOKUP('Xlookup set'!$S1009,'Xlookup set'!$A$1:$R$1239,9,FALSE)),"")</f>
        <v/>
      </c>
      <c r="I1009" t="str">
        <f>IFERROR(IF(VLOOKUP('Xlookup set'!$S1009,'Xlookup set'!$A$1:$R$1239,10,FALSE)=0,"",VLOOKUP('Xlookup set'!$S1009,'Xlookup set'!$A$1:$R$1239,10,FALSE)),"")</f>
        <v/>
      </c>
      <c r="J1009" t="str">
        <f>IFERROR(IF(VLOOKUP('Xlookup set'!$S1048,'Xlookup set'!$A$1:$R$1239,11,FALSE)=0,"",VLOOKUP('Xlookup set'!$S1048,'Xlookup set'!$A$1:$R$1239,11,FALSE)),"")</f>
        <v/>
      </c>
      <c r="K1009" t="str">
        <f>IFERROR(IF(VLOOKUP('Xlookup set'!$S1048,'Xlookup set'!$A$1:$R$1239,12,FALSE)=0,"",VLOOKUP('Xlookup set'!$S1048,'Xlookup set'!$A$1:$R$1239,12,FALSE)),"")</f>
        <v/>
      </c>
      <c r="L1009" t="str">
        <f>IFERROR(IF(VLOOKUP('Xlookup set'!$S1048,'Xlookup set'!$A$1:$R$1239,13,FALSE)=0,"",VLOOKUP('Xlookup set'!$S1048,'Xlookup set'!$A$1:$R$1239,13,FALSE)),"")</f>
        <v/>
      </c>
      <c r="M1009" t="str">
        <f>IFERROR(IF(VLOOKUP('Xlookup set'!$S1048,'Xlookup set'!$A$1:$R$1239,14,FALSE)=0,"",VLOOKUP('Xlookup set'!$S1048,'Xlookup set'!$A$1:$R$1239,14,FALSE)),"")</f>
        <v/>
      </c>
      <c r="N1009" t="str">
        <f>IFERROR(IF(VLOOKUP('Xlookup set'!$S1048,'Xlookup set'!$A$1:$R$1239,15,FALSE)=0,"",VLOOKUP('Xlookup set'!$S1048,'Xlookup set'!$A$1:$R$1239,15,FALSE)),"")</f>
        <v/>
      </c>
      <c r="O1009" t="str">
        <f>IFERROR(IF(VLOOKUP('Xlookup set'!$S1048,'Xlookup set'!$A$1:$R$1239,16,FALSE)=0,"",VLOOKUP('Xlookup set'!$S1048,'Xlookup set'!$A$1:$R$1239,16,FALSE)),"")</f>
        <v/>
      </c>
      <c r="P1009" t="str">
        <f t="array" aca="1" ref="P1009" ca="1">IFERROR(Y2IF(VLOOKUP('Xlookup set'!$S1048,'Xlookup set'!$A$1:$R$1239,17,FALSE)=0,"",VLOOKUP('Xlookup set'!$S1048,'Xlookup set'!$A$1:$R$1239,17,FALSE)),"")</f>
        <v/>
      </c>
      <c r="Q1009" t="str">
        <f>IFERROR(IF(VLOOKUP('Xlookup set'!$S1048,'Xlookup set'!$A$1:$R$1239,18,FALSE)=0,"",VLOOKUP('Xlookup set'!$S1048,'Xlookup set'!$A$1:$R$1239,18,FALSE)),"")</f>
        <v/>
      </c>
    </row>
    <row r="1010" spans="1:17">
      <c r="A1010" t="str">
        <f>IFERROR(VLOOKUP('Xlookup set'!$S1010,'Xlookup set'!$A$1:$R$1239,2,FALSE),"")</f>
        <v/>
      </c>
      <c r="B1010" t="str">
        <f>IF(I1010&lt;&gt;"",ドッグキャリー!$I$2,"")</f>
        <v/>
      </c>
      <c r="C1010" t="str">
        <f t="shared" si="32"/>
        <v/>
      </c>
      <c r="D1010" t="str">
        <f t="shared" si="33"/>
        <v/>
      </c>
      <c r="H1010" s="74" t="str">
        <f>IFERROR(IF(VLOOKUP('Xlookup set'!$S1010,'Xlookup set'!$A$1:$R$1239,9,FALSE)=0,"",VLOOKUP('Xlookup set'!$S1010,'Xlookup set'!$A$1:$R$1239,9,FALSE)),"")</f>
        <v/>
      </c>
      <c r="I1010" t="str">
        <f>IFERROR(IF(VLOOKUP('Xlookup set'!$S1010,'Xlookup set'!$A$1:$R$1239,10,FALSE)=0,"",VLOOKUP('Xlookup set'!$S1010,'Xlookup set'!$A$1:$R$1239,10,FALSE)),"")</f>
        <v/>
      </c>
      <c r="J1010" t="str">
        <f>IFERROR(IF(VLOOKUP('Xlookup set'!$S1049,'Xlookup set'!$A$1:$R$1239,11,FALSE)=0,"",VLOOKUP('Xlookup set'!$S1049,'Xlookup set'!$A$1:$R$1239,11,FALSE)),"")</f>
        <v/>
      </c>
      <c r="K1010" t="str">
        <f>IFERROR(IF(VLOOKUP('Xlookup set'!$S1049,'Xlookup set'!$A$1:$R$1239,12,FALSE)=0,"",VLOOKUP('Xlookup set'!$S1049,'Xlookup set'!$A$1:$R$1239,12,FALSE)),"")</f>
        <v/>
      </c>
      <c r="L1010" t="str">
        <f>IFERROR(IF(VLOOKUP('Xlookup set'!$S1049,'Xlookup set'!$A$1:$R$1239,13,FALSE)=0,"",VLOOKUP('Xlookup set'!$S1049,'Xlookup set'!$A$1:$R$1239,13,FALSE)),"")</f>
        <v/>
      </c>
      <c r="M1010" t="str">
        <f>IFERROR(IF(VLOOKUP('Xlookup set'!$S1049,'Xlookup set'!$A$1:$R$1239,14,FALSE)=0,"",VLOOKUP('Xlookup set'!$S1049,'Xlookup set'!$A$1:$R$1239,14,FALSE)),"")</f>
        <v/>
      </c>
      <c r="N1010" t="str">
        <f>IFERROR(IF(VLOOKUP('Xlookup set'!$S1049,'Xlookup set'!$A$1:$R$1239,15,FALSE)=0,"",VLOOKUP('Xlookup set'!$S1049,'Xlookup set'!$A$1:$R$1239,15,FALSE)),"")</f>
        <v/>
      </c>
      <c r="O1010" t="str">
        <f>IFERROR(IF(VLOOKUP('Xlookup set'!$S1049,'Xlookup set'!$A$1:$R$1239,16,FALSE)=0,"",VLOOKUP('Xlookup set'!$S1049,'Xlookup set'!$A$1:$R$1239,16,FALSE)),"")</f>
        <v/>
      </c>
      <c r="P1010" t="str">
        <f t="array" aca="1" ref="P1010" ca="1">IFERROR(Y2IF(VLOOKUP('Xlookup set'!$S1049,'Xlookup set'!$A$1:$R$1239,17,FALSE)=0,"",VLOOKUP('Xlookup set'!$S1049,'Xlookup set'!$A$1:$R$1239,17,FALSE)),"")</f>
        <v/>
      </c>
      <c r="Q1010" t="str">
        <f>IFERROR(IF(VLOOKUP('Xlookup set'!$S1049,'Xlookup set'!$A$1:$R$1239,18,FALSE)=0,"",VLOOKUP('Xlookup set'!$S1049,'Xlookup set'!$A$1:$R$1239,18,FALSE)),"")</f>
        <v/>
      </c>
    </row>
    <row r="1011" spans="1:17">
      <c r="A1011" t="str">
        <f>IFERROR(VLOOKUP('Xlookup set'!$S1011,'Xlookup set'!$A$1:$R$1239,2,FALSE),"")</f>
        <v/>
      </c>
      <c r="B1011" t="str">
        <f>IF(I1011&lt;&gt;"",ドッグキャリー!$I$2,"")</f>
        <v/>
      </c>
      <c r="C1011" t="str">
        <f t="shared" si="32"/>
        <v/>
      </c>
      <c r="D1011" t="str">
        <f t="shared" si="33"/>
        <v/>
      </c>
      <c r="H1011" s="74" t="str">
        <f>IFERROR(IF(VLOOKUP('Xlookup set'!$S1011,'Xlookup set'!$A$1:$R$1239,9,FALSE)=0,"",VLOOKUP('Xlookup set'!$S1011,'Xlookup set'!$A$1:$R$1239,9,FALSE)),"")</f>
        <v/>
      </c>
      <c r="I1011" t="str">
        <f>IFERROR(IF(VLOOKUP('Xlookup set'!$S1011,'Xlookup set'!$A$1:$R$1239,10,FALSE)=0,"",VLOOKUP('Xlookup set'!$S1011,'Xlookup set'!$A$1:$R$1239,10,FALSE)),"")</f>
        <v/>
      </c>
      <c r="J1011" t="str">
        <f>IFERROR(IF(VLOOKUP('Xlookup set'!$S1050,'Xlookup set'!$A$1:$R$1239,11,FALSE)=0,"",VLOOKUP('Xlookup set'!$S1050,'Xlookup set'!$A$1:$R$1239,11,FALSE)),"")</f>
        <v/>
      </c>
      <c r="K1011" t="str">
        <f>IFERROR(IF(VLOOKUP('Xlookup set'!$S1050,'Xlookup set'!$A$1:$R$1239,12,FALSE)=0,"",VLOOKUP('Xlookup set'!$S1050,'Xlookup set'!$A$1:$R$1239,12,FALSE)),"")</f>
        <v/>
      </c>
      <c r="L1011" t="str">
        <f>IFERROR(IF(VLOOKUP('Xlookup set'!$S1050,'Xlookup set'!$A$1:$R$1239,13,FALSE)=0,"",VLOOKUP('Xlookup set'!$S1050,'Xlookup set'!$A$1:$R$1239,13,FALSE)),"")</f>
        <v/>
      </c>
      <c r="M1011" t="str">
        <f>IFERROR(IF(VLOOKUP('Xlookup set'!$S1050,'Xlookup set'!$A$1:$R$1239,14,FALSE)=0,"",VLOOKUP('Xlookup set'!$S1050,'Xlookup set'!$A$1:$R$1239,14,FALSE)),"")</f>
        <v/>
      </c>
      <c r="N1011" t="str">
        <f>IFERROR(IF(VLOOKUP('Xlookup set'!$S1050,'Xlookup set'!$A$1:$R$1239,15,FALSE)=0,"",VLOOKUP('Xlookup set'!$S1050,'Xlookup set'!$A$1:$R$1239,15,FALSE)),"")</f>
        <v/>
      </c>
      <c r="O1011" t="str">
        <f>IFERROR(IF(VLOOKUP('Xlookup set'!$S1050,'Xlookup set'!$A$1:$R$1239,16,FALSE)=0,"",VLOOKUP('Xlookup set'!$S1050,'Xlookup set'!$A$1:$R$1239,16,FALSE)),"")</f>
        <v/>
      </c>
      <c r="P1011" t="str">
        <f t="array" aca="1" ref="P1011" ca="1">IFERROR(Y2IF(VLOOKUP('Xlookup set'!$S1050,'Xlookup set'!$A$1:$R$1239,17,FALSE)=0,"",VLOOKUP('Xlookup set'!$S1050,'Xlookup set'!$A$1:$R$1239,17,FALSE)),"")</f>
        <v/>
      </c>
      <c r="Q1011" t="str">
        <f>IFERROR(IF(VLOOKUP('Xlookup set'!$S1050,'Xlookup set'!$A$1:$R$1239,18,FALSE)=0,"",VLOOKUP('Xlookup set'!$S1050,'Xlookup set'!$A$1:$R$1239,18,FALSE)),"")</f>
        <v/>
      </c>
    </row>
    <row r="1012" spans="1:17">
      <c r="A1012" t="str">
        <f>IFERROR(VLOOKUP('Xlookup set'!$S1012,'Xlookup set'!$A$1:$R$1239,2,FALSE),"")</f>
        <v/>
      </c>
      <c r="B1012" t="str">
        <f>IF(I1012&lt;&gt;"",ドッグキャリー!$I$2,"")</f>
        <v/>
      </c>
      <c r="C1012" t="str">
        <f t="shared" si="32"/>
        <v/>
      </c>
      <c r="D1012" t="str">
        <f t="shared" si="33"/>
        <v/>
      </c>
      <c r="H1012" s="74" t="str">
        <f>IFERROR(IF(VLOOKUP('Xlookup set'!$S1012,'Xlookup set'!$A$1:$R$1239,9,FALSE)=0,"",VLOOKUP('Xlookup set'!$S1012,'Xlookup set'!$A$1:$R$1239,9,FALSE)),"")</f>
        <v/>
      </c>
      <c r="I1012" t="str">
        <f>IFERROR(IF(VLOOKUP('Xlookup set'!$S1012,'Xlookup set'!$A$1:$R$1239,10,FALSE)=0,"",VLOOKUP('Xlookup set'!$S1012,'Xlookup set'!$A$1:$R$1239,10,FALSE)),"")</f>
        <v/>
      </c>
      <c r="J1012" t="str">
        <f>IFERROR(IF(VLOOKUP('Xlookup set'!$S1051,'Xlookup set'!$A$1:$R$1239,11,FALSE)=0,"",VLOOKUP('Xlookup set'!$S1051,'Xlookup set'!$A$1:$R$1239,11,FALSE)),"")</f>
        <v/>
      </c>
      <c r="K1012" t="str">
        <f>IFERROR(IF(VLOOKUP('Xlookup set'!$S1051,'Xlookup set'!$A$1:$R$1239,12,FALSE)=0,"",VLOOKUP('Xlookup set'!$S1051,'Xlookup set'!$A$1:$R$1239,12,FALSE)),"")</f>
        <v/>
      </c>
      <c r="L1012" t="str">
        <f>IFERROR(IF(VLOOKUP('Xlookup set'!$S1051,'Xlookup set'!$A$1:$R$1239,13,FALSE)=0,"",VLOOKUP('Xlookup set'!$S1051,'Xlookup set'!$A$1:$R$1239,13,FALSE)),"")</f>
        <v/>
      </c>
      <c r="M1012" t="str">
        <f>IFERROR(IF(VLOOKUP('Xlookup set'!$S1051,'Xlookup set'!$A$1:$R$1239,14,FALSE)=0,"",VLOOKUP('Xlookup set'!$S1051,'Xlookup set'!$A$1:$R$1239,14,FALSE)),"")</f>
        <v/>
      </c>
      <c r="N1012" t="str">
        <f>IFERROR(IF(VLOOKUP('Xlookup set'!$S1051,'Xlookup set'!$A$1:$R$1239,15,FALSE)=0,"",VLOOKUP('Xlookup set'!$S1051,'Xlookup set'!$A$1:$R$1239,15,FALSE)),"")</f>
        <v/>
      </c>
      <c r="O1012" t="str">
        <f>IFERROR(IF(VLOOKUP('Xlookup set'!$S1051,'Xlookup set'!$A$1:$R$1239,16,FALSE)=0,"",VLOOKUP('Xlookup set'!$S1051,'Xlookup set'!$A$1:$R$1239,16,FALSE)),"")</f>
        <v/>
      </c>
      <c r="P1012" t="str">
        <f t="array" aca="1" ref="P1012" ca="1">IFERROR(Y2IF(VLOOKUP('Xlookup set'!$S1051,'Xlookup set'!$A$1:$R$1239,17,FALSE)=0,"",VLOOKUP('Xlookup set'!$S1051,'Xlookup set'!$A$1:$R$1239,17,FALSE)),"")</f>
        <v/>
      </c>
      <c r="Q1012" t="str">
        <f>IFERROR(IF(VLOOKUP('Xlookup set'!$S1051,'Xlookup set'!$A$1:$R$1239,18,FALSE)=0,"",VLOOKUP('Xlookup set'!$S1051,'Xlookup set'!$A$1:$R$1239,18,FALSE)),"")</f>
        <v/>
      </c>
    </row>
    <row r="1013" spans="1:17">
      <c r="A1013" t="str">
        <f>IFERROR(VLOOKUP('Xlookup set'!$S1013,'Xlookup set'!$A$1:$R$1239,2,FALSE),"")</f>
        <v/>
      </c>
      <c r="B1013" t="str">
        <f>IF(I1013&lt;&gt;"",ドッグキャリー!$I$2,"")</f>
        <v/>
      </c>
      <c r="C1013" t="str">
        <f t="shared" si="32"/>
        <v/>
      </c>
      <c r="D1013" t="str">
        <f t="shared" si="33"/>
        <v/>
      </c>
      <c r="H1013" s="74" t="str">
        <f>IFERROR(IF(VLOOKUP('Xlookup set'!$S1013,'Xlookup set'!$A$1:$R$1239,9,FALSE)=0,"",VLOOKUP('Xlookup set'!$S1013,'Xlookup set'!$A$1:$R$1239,9,FALSE)),"")</f>
        <v/>
      </c>
      <c r="I1013" t="str">
        <f>IFERROR(IF(VLOOKUP('Xlookup set'!$S1013,'Xlookup set'!$A$1:$R$1239,10,FALSE)=0,"",VLOOKUP('Xlookup set'!$S1013,'Xlookup set'!$A$1:$R$1239,10,FALSE)),"")</f>
        <v/>
      </c>
      <c r="J1013" t="str">
        <f>IFERROR(IF(VLOOKUP('Xlookup set'!$S1052,'Xlookup set'!$A$1:$R$1239,11,FALSE)=0,"",VLOOKUP('Xlookup set'!$S1052,'Xlookup set'!$A$1:$R$1239,11,FALSE)),"")</f>
        <v/>
      </c>
      <c r="K1013" t="str">
        <f>IFERROR(IF(VLOOKUP('Xlookup set'!$S1052,'Xlookup set'!$A$1:$R$1239,12,FALSE)=0,"",VLOOKUP('Xlookup set'!$S1052,'Xlookup set'!$A$1:$R$1239,12,FALSE)),"")</f>
        <v/>
      </c>
      <c r="L1013" t="str">
        <f>IFERROR(IF(VLOOKUP('Xlookup set'!$S1052,'Xlookup set'!$A$1:$R$1239,13,FALSE)=0,"",VLOOKUP('Xlookup set'!$S1052,'Xlookup set'!$A$1:$R$1239,13,FALSE)),"")</f>
        <v/>
      </c>
      <c r="M1013" t="str">
        <f>IFERROR(IF(VLOOKUP('Xlookup set'!$S1052,'Xlookup set'!$A$1:$R$1239,14,FALSE)=0,"",VLOOKUP('Xlookup set'!$S1052,'Xlookup set'!$A$1:$R$1239,14,FALSE)),"")</f>
        <v/>
      </c>
      <c r="N1013" t="str">
        <f>IFERROR(IF(VLOOKUP('Xlookup set'!$S1052,'Xlookup set'!$A$1:$R$1239,15,FALSE)=0,"",VLOOKUP('Xlookup set'!$S1052,'Xlookup set'!$A$1:$R$1239,15,FALSE)),"")</f>
        <v/>
      </c>
      <c r="O1013" t="str">
        <f>IFERROR(IF(VLOOKUP('Xlookup set'!$S1052,'Xlookup set'!$A$1:$R$1239,16,FALSE)=0,"",VLOOKUP('Xlookup set'!$S1052,'Xlookup set'!$A$1:$R$1239,16,FALSE)),"")</f>
        <v/>
      </c>
      <c r="P1013" t="str">
        <f t="array" aca="1" ref="P1013" ca="1">IFERROR(Y2IF(VLOOKUP('Xlookup set'!$S1052,'Xlookup set'!$A$1:$R$1239,17,FALSE)=0,"",VLOOKUP('Xlookup set'!$S1052,'Xlookup set'!$A$1:$R$1239,17,FALSE)),"")</f>
        <v/>
      </c>
      <c r="Q1013" t="str">
        <f>IFERROR(IF(VLOOKUP('Xlookup set'!$S1052,'Xlookup set'!$A$1:$R$1239,18,FALSE)=0,"",VLOOKUP('Xlookup set'!$S1052,'Xlookup set'!$A$1:$R$1239,18,FALSE)),"")</f>
        <v/>
      </c>
    </row>
    <row r="1014" spans="1:17">
      <c r="A1014" t="str">
        <f>IFERROR(VLOOKUP('Xlookup set'!$S1014,'Xlookup set'!$A$1:$R$1239,2,FALSE),"")</f>
        <v/>
      </c>
      <c r="B1014" t="str">
        <f>IF(I1014&lt;&gt;"",ドッグキャリー!$I$2,"")</f>
        <v/>
      </c>
      <c r="C1014" t="str">
        <f t="shared" si="32"/>
        <v/>
      </c>
      <c r="D1014" t="str">
        <f t="shared" si="33"/>
        <v/>
      </c>
      <c r="H1014" s="74" t="str">
        <f>IFERROR(IF(VLOOKUP('Xlookup set'!$S1014,'Xlookup set'!$A$1:$R$1239,9,FALSE)=0,"",VLOOKUP('Xlookup set'!$S1014,'Xlookup set'!$A$1:$R$1239,9,FALSE)),"")</f>
        <v/>
      </c>
      <c r="I1014" t="str">
        <f>IFERROR(IF(VLOOKUP('Xlookup set'!$S1014,'Xlookup set'!$A$1:$R$1239,10,FALSE)=0,"",VLOOKUP('Xlookup set'!$S1014,'Xlookup set'!$A$1:$R$1239,10,FALSE)),"")</f>
        <v/>
      </c>
      <c r="J1014" t="str">
        <f>IFERROR(IF(VLOOKUP('Xlookup set'!$S1053,'Xlookup set'!$A$1:$R$1239,11,FALSE)=0,"",VLOOKUP('Xlookup set'!$S1053,'Xlookup set'!$A$1:$R$1239,11,FALSE)),"")</f>
        <v/>
      </c>
      <c r="K1014" t="str">
        <f>IFERROR(IF(VLOOKUP('Xlookup set'!$S1053,'Xlookup set'!$A$1:$R$1239,12,FALSE)=0,"",VLOOKUP('Xlookup set'!$S1053,'Xlookup set'!$A$1:$R$1239,12,FALSE)),"")</f>
        <v/>
      </c>
      <c r="L1014" t="str">
        <f>IFERROR(IF(VLOOKUP('Xlookup set'!$S1053,'Xlookup set'!$A$1:$R$1239,13,FALSE)=0,"",VLOOKUP('Xlookup set'!$S1053,'Xlookup set'!$A$1:$R$1239,13,FALSE)),"")</f>
        <v/>
      </c>
      <c r="M1014" t="str">
        <f>IFERROR(IF(VLOOKUP('Xlookup set'!$S1053,'Xlookup set'!$A$1:$R$1239,14,FALSE)=0,"",VLOOKUP('Xlookup set'!$S1053,'Xlookup set'!$A$1:$R$1239,14,FALSE)),"")</f>
        <v/>
      </c>
      <c r="N1014" t="str">
        <f>IFERROR(IF(VLOOKUP('Xlookup set'!$S1053,'Xlookup set'!$A$1:$R$1239,15,FALSE)=0,"",VLOOKUP('Xlookup set'!$S1053,'Xlookup set'!$A$1:$R$1239,15,FALSE)),"")</f>
        <v/>
      </c>
      <c r="O1014" t="str">
        <f>IFERROR(IF(VLOOKUP('Xlookup set'!$S1053,'Xlookup set'!$A$1:$R$1239,16,FALSE)=0,"",VLOOKUP('Xlookup set'!$S1053,'Xlookup set'!$A$1:$R$1239,16,FALSE)),"")</f>
        <v/>
      </c>
      <c r="P1014" t="str">
        <f t="array" aca="1" ref="P1014" ca="1">IFERROR(Y2IF(VLOOKUP('Xlookup set'!$S1053,'Xlookup set'!$A$1:$R$1239,17,FALSE)=0,"",VLOOKUP('Xlookup set'!$S1053,'Xlookup set'!$A$1:$R$1239,17,FALSE)),"")</f>
        <v/>
      </c>
      <c r="Q1014" t="str">
        <f>IFERROR(IF(VLOOKUP('Xlookup set'!$S1053,'Xlookup set'!$A$1:$R$1239,18,FALSE)=0,"",VLOOKUP('Xlookup set'!$S1053,'Xlookup set'!$A$1:$R$1239,18,FALSE)),"")</f>
        <v/>
      </c>
    </row>
    <row r="1015" spans="1:17">
      <c r="A1015" t="str">
        <f>IFERROR(VLOOKUP('Xlookup set'!$S1015,'Xlookup set'!$A$1:$R$1239,2,FALSE),"")</f>
        <v/>
      </c>
      <c r="B1015" t="str">
        <f>IF(I1015&lt;&gt;"",ドッグキャリー!$I$2,"")</f>
        <v/>
      </c>
      <c r="C1015" t="str">
        <f t="shared" si="32"/>
        <v/>
      </c>
      <c r="D1015" t="str">
        <f t="shared" si="33"/>
        <v/>
      </c>
      <c r="H1015" s="74" t="str">
        <f>IFERROR(IF(VLOOKUP('Xlookup set'!$S1015,'Xlookup set'!$A$1:$R$1239,9,FALSE)=0,"",VLOOKUP('Xlookup set'!$S1015,'Xlookup set'!$A$1:$R$1239,9,FALSE)),"")</f>
        <v/>
      </c>
      <c r="I1015" t="str">
        <f>IFERROR(IF(VLOOKUP('Xlookup set'!$S1015,'Xlookup set'!$A$1:$R$1239,10,FALSE)=0,"",VLOOKUP('Xlookup set'!$S1015,'Xlookup set'!$A$1:$R$1239,10,FALSE)),"")</f>
        <v/>
      </c>
      <c r="J1015" t="str">
        <f>IFERROR(IF(VLOOKUP('Xlookup set'!$S1054,'Xlookup set'!$A$1:$R$1239,11,FALSE)=0,"",VLOOKUP('Xlookup set'!$S1054,'Xlookup set'!$A$1:$R$1239,11,FALSE)),"")</f>
        <v/>
      </c>
      <c r="K1015" t="str">
        <f>IFERROR(IF(VLOOKUP('Xlookup set'!$S1054,'Xlookup set'!$A$1:$R$1239,12,FALSE)=0,"",VLOOKUP('Xlookup set'!$S1054,'Xlookup set'!$A$1:$R$1239,12,FALSE)),"")</f>
        <v/>
      </c>
      <c r="L1015" t="str">
        <f>IFERROR(IF(VLOOKUP('Xlookup set'!$S1054,'Xlookup set'!$A$1:$R$1239,13,FALSE)=0,"",VLOOKUP('Xlookup set'!$S1054,'Xlookup set'!$A$1:$R$1239,13,FALSE)),"")</f>
        <v/>
      </c>
      <c r="M1015" t="str">
        <f>IFERROR(IF(VLOOKUP('Xlookup set'!$S1054,'Xlookup set'!$A$1:$R$1239,14,FALSE)=0,"",VLOOKUP('Xlookup set'!$S1054,'Xlookup set'!$A$1:$R$1239,14,FALSE)),"")</f>
        <v/>
      </c>
      <c r="N1015" t="str">
        <f>IFERROR(IF(VLOOKUP('Xlookup set'!$S1054,'Xlookup set'!$A$1:$R$1239,15,FALSE)=0,"",VLOOKUP('Xlookup set'!$S1054,'Xlookup set'!$A$1:$R$1239,15,FALSE)),"")</f>
        <v/>
      </c>
      <c r="O1015" t="str">
        <f>IFERROR(IF(VLOOKUP('Xlookup set'!$S1054,'Xlookup set'!$A$1:$R$1239,16,FALSE)=0,"",VLOOKUP('Xlookup set'!$S1054,'Xlookup set'!$A$1:$R$1239,16,FALSE)),"")</f>
        <v/>
      </c>
      <c r="P1015" t="str">
        <f t="array" aca="1" ref="P1015" ca="1">IFERROR(Y2IF(VLOOKUP('Xlookup set'!$S1054,'Xlookup set'!$A$1:$R$1239,17,FALSE)=0,"",VLOOKUP('Xlookup set'!$S1054,'Xlookup set'!$A$1:$R$1239,17,FALSE)),"")</f>
        <v/>
      </c>
      <c r="Q1015" t="str">
        <f>IFERROR(IF(VLOOKUP('Xlookup set'!$S1054,'Xlookup set'!$A$1:$R$1239,18,FALSE)=0,"",VLOOKUP('Xlookup set'!$S1054,'Xlookup set'!$A$1:$R$1239,18,FALSE)),"")</f>
        <v/>
      </c>
    </row>
    <row r="1016" spans="1:17">
      <c r="A1016" t="str">
        <f>IFERROR(VLOOKUP('Xlookup set'!$S1016,'Xlookup set'!$A$1:$R$1239,2,FALSE),"")</f>
        <v/>
      </c>
      <c r="B1016" t="str">
        <f>IF(I1016&lt;&gt;"",ドッグキャリー!$I$2,"")</f>
        <v/>
      </c>
      <c r="C1016" t="str">
        <f t="shared" si="32"/>
        <v/>
      </c>
      <c r="D1016" t="str">
        <f t="shared" si="33"/>
        <v/>
      </c>
      <c r="H1016" s="74" t="str">
        <f>IFERROR(IF(VLOOKUP('Xlookup set'!$S1016,'Xlookup set'!$A$1:$R$1239,9,FALSE)=0,"",VLOOKUP('Xlookup set'!$S1016,'Xlookup set'!$A$1:$R$1239,9,FALSE)),"")</f>
        <v/>
      </c>
      <c r="I1016" t="str">
        <f>IFERROR(IF(VLOOKUP('Xlookup set'!$S1016,'Xlookup set'!$A$1:$R$1239,10,FALSE)=0,"",VLOOKUP('Xlookup set'!$S1016,'Xlookup set'!$A$1:$R$1239,10,FALSE)),"")</f>
        <v/>
      </c>
      <c r="J1016" t="str">
        <f>IFERROR(IF(VLOOKUP('Xlookup set'!$S1055,'Xlookup set'!$A$1:$R$1239,11,FALSE)=0,"",VLOOKUP('Xlookup set'!$S1055,'Xlookup set'!$A$1:$R$1239,11,FALSE)),"")</f>
        <v/>
      </c>
      <c r="K1016" t="str">
        <f>IFERROR(IF(VLOOKUP('Xlookup set'!$S1055,'Xlookup set'!$A$1:$R$1239,12,FALSE)=0,"",VLOOKUP('Xlookup set'!$S1055,'Xlookup set'!$A$1:$R$1239,12,FALSE)),"")</f>
        <v/>
      </c>
      <c r="L1016" t="str">
        <f>IFERROR(IF(VLOOKUP('Xlookup set'!$S1055,'Xlookup set'!$A$1:$R$1239,13,FALSE)=0,"",VLOOKUP('Xlookup set'!$S1055,'Xlookup set'!$A$1:$R$1239,13,FALSE)),"")</f>
        <v/>
      </c>
      <c r="M1016" t="str">
        <f>IFERROR(IF(VLOOKUP('Xlookup set'!$S1055,'Xlookup set'!$A$1:$R$1239,14,FALSE)=0,"",VLOOKUP('Xlookup set'!$S1055,'Xlookup set'!$A$1:$R$1239,14,FALSE)),"")</f>
        <v/>
      </c>
      <c r="N1016" t="str">
        <f>IFERROR(IF(VLOOKUP('Xlookup set'!$S1055,'Xlookup set'!$A$1:$R$1239,15,FALSE)=0,"",VLOOKUP('Xlookup set'!$S1055,'Xlookup set'!$A$1:$R$1239,15,FALSE)),"")</f>
        <v/>
      </c>
      <c r="O1016" t="str">
        <f>IFERROR(IF(VLOOKUP('Xlookup set'!$S1055,'Xlookup set'!$A$1:$R$1239,16,FALSE)=0,"",VLOOKUP('Xlookup set'!$S1055,'Xlookup set'!$A$1:$R$1239,16,FALSE)),"")</f>
        <v/>
      </c>
      <c r="P1016" t="str">
        <f t="array" aca="1" ref="P1016" ca="1">IFERROR(Y2IF(VLOOKUP('Xlookup set'!$S1055,'Xlookup set'!$A$1:$R$1239,17,FALSE)=0,"",VLOOKUP('Xlookup set'!$S1055,'Xlookup set'!$A$1:$R$1239,17,FALSE)),"")</f>
        <v/>
      </c>
      <c r="Q1016" t="str">
        <f>IFERROR(IF(VLOOKUP('Xlookup set'!$S1055,'Xlookup set'!$A$1:$R$1239,18,FALSE)=0,"",VLOOKUP('Xlookup set'!$S1055,'Xlookup set'!$A$1:$R$1239,18,FALSE)),"")</f>
        <v/>
      </c>
    </row>
    <row r="1017" spans="1:17">
      <c r="A1017" t="str">
        <f>IFERROR(VLOOKUP('Xlookup set'!$S1017,'Xlookup set'!$A$1:$R$1239,2,FALSE),"")</f>
        <v/>
      </c>
      <c r="B1017" t="str">
        <f>IF(I1017&lt;&gt;"",ドッグキャリー!$I$2,"")</f>
        <v/>
      </c>
      <c r="C1017" t="str">
        <f t="shared" si="32"/>
        <v/>
      </c>
      <c r="D1017" t="str">
        <f t="shared" si="33"/>
        <v/>
      </c>
      <c r="H1017" s="74" t="str">
        <f>IFERROR(IF(VLOOKUP('Xlookup set'!$S1017,'Xlookup set'!$A$1:$R$1239,9,FALSE)=0,"",VLOOKUP('Xlookup set'!$S1017,'Xlookup set'!$A$1:$R$1239,9,FALSE)),"")</f>
        <v/>
      </c>
      <c r="I1017" t="str">
        <f>IFERROR(IF(VLOOKUP('Xlookup set'!$S1017,'Xlookup set'!$A$1:$R$1239,10,FALSE)=0,"",VLOOKUP('Xlookup set'!$S1017,'Xlookup set'!$A$1:$R$1239,10,FALSE)),"")</f>
        <v/>
      </c>
      <c r="J1017" t="str">
        <f>IFERROR(IF(VLOOKUP('Xlookup set'!$S1056,'Xlookup set'!$A$1:$R$1239,11,FALSE)=0,"",VLOOKUP('Xlookup set'!$S1056,'Xlookup set'!$A$1:$R$1239,11,FALSE)),"")</f>
        <v/>
      </c>
      <c r="K1017" t="str">
        <f>IFERROR(IF(VLOOKUP('Xlookup set'!$S1056,'Xlookup set'!$A$1:$R$1239,12,FALSE)=0,"",VLOOKUP('Xlookup set'!$S1056,'Xlookup set'!$A$1:$R$1239,12,FALSE)),"")</f>
        <v/>
      </c>
      <c r="L1017" t="str">
        <f>IFERROR(IF(VLOOKUP('Xlookup set'!$S1056,'Xlookup set'!$A$1:$R$1239,13,FALSE)=0,"",VLOOKUP('Xlookup set'!$S1056,'Xlookup set'!$A$1:$R$1239,13,FALSE)),"")</f>
        <v/>
      </c>
      <c r="M1017" t="str">
        <f>IFERROR(IF(VLOOKUP('Xlookup set'!$S1056,'Xlookup set'!$A$1:$R$1239,14,FALSE)=0,"",VLOOKUP('Xlookup set'!$S1056,'Xlookup set'!$A$1:$R$1239,14,FALSE)),"")</f>
        <v/>
      </c>
      <c r="N1017" t="str">
        <f>IFERROR(IF(VLOOKUP('Xlookup set'!$S1056,'Xlookup set'!$A$1:$R$1239,15,FALSE)=0,"",VLOOKUP('Xlookup set'!$S1056,'Xlookup set'!$A$1:$R$1239,15,FALSE)),"")</f>
        <v/>
      </c>
      <c r="O1017" t="str">
        <f>IFERROR(IF(VLOOKUP('Xlookup set'!$S1056,'Xlookup set'!$A$1:$R$1239,16,FALSE)=0,"",VLOOKUP('Xlookup set'!$S1056,'Xlookup set'!$A$1:$R$1239,16,FALSE)),"")</f>
        <v/>
      </c>
      <c r="P1017" t="str">
        <f t="array" aca="1" ref="P1017" ca="1">IFERROR(Y2IF(VLOOKUP('Xlookup set'!$S1056,'Xlookup set'!$A$1:$R$1239,17,FALSE)=0,"",VLOOKUP('Xlookup set'!$S1056,'Xlookup set'!$A$1:$R$1239,17,FALSE)),"")</f>
        <v/>
      </c>
      <c r="Q1017" t="str">
        <f>IFERROR(IF(VLOOKUP('Xlookup set'!$S1056,'Xlookup set'!$A$1:$R$1239,18,FALSE)=0,"",VLOOKUP('Xlookup set'!$S1056,'Xlookup set'!$A$1:$R$1239,18,FALSE)),"")</f>
        <v/>
      </c>
    </row>
    <row r="1018" spans="1:17">
      <c r="A1018" t="str">
        <f>IFERROR(VLOOKUP('Xlookup set'!$S1018,'Xlookup set'!$A$1:$R$1239,2,FALSE),"")</f>
        <v/>
      </c>
      <c r="B1018" t="str">
        <f>IF(I1018&lt;&gt;"",ドッグキャリー!$I$2,"")</f>
        <v/>
      </c>
      <c r="C1018" t="str">
        <f t="shared" si="32"/>
        <v/>
      </c>
      <c r="D1018" t="str">
        <f t="shared" si="33"/>
        <v/>
      </c>
      <c r="H1018" s="74" t="str">
        <f>IFERROR(IF(VLOOKUP('Xlookup set'!$S1018,'Xlookup set'!$A$1:$R$1239,9,FALSE)=0,"",VLOOKUP('Xlookup set'!$S1018,'Xlookup set'!$A$1:$R$1239,9,FALSE)),"")</f>
        <v/>
      </c>
      <c r="I1018" t="str">
        <f>IFERROR(IF(VLOOKUP('Xlookup set'!$S1018,'Xlookup set'!$A$1:$R$1239,10,FALSE)=0,"",VLOOKUP('Xlookup set'!$S1018,'Xlookup set'!$A$1:$R$1239,10,FALSE)),"")</f>
        <v/>
      </c>
      <c r="J1018" t="str">
        <f>IFERROR(IF(VLOOKUP('Xlookup set'!$S1057,'Xlookup set'!$A$1:$R$1239,11,FALSE)=0,"",VLOOKUP('Xlookup set'!$S1057,'Xlookup set'!$A$1:$R$1239,11,FALSE)),"")</f>
        <v/>
      </c>
      <c r="K1018" t="str">
        <f>IFERROR(IF(VLOOKUP('Xlookup set'!$S1057,'Xlookup set'!$A$1:$R$1239,12,FALSE)=0,"",VLOOKUP('Xlookup set'!$S1057,'Xlookup set'!$A$1:$R$1239,12,FALSE)),"")</f>
        <v/>
      </c>
      <c r="L1018" t="str">
        <f>IFERROR(IF(VLOOKUP('Xlookup set'!$S1057,'Xlookup set'!$A$1:$R$1239,13,FALSE)=0,"",VLOOKUP('Xlookup set'!$S1057,'Xlookup set'!$A$1:$R$1239,13,FALSE)),"")</f>
        <v/>
      </c>
      <c r="M1018" t="str">
        <f>IFERROR(IF(VLOOKUP('Xlookup set'!$S1057,'Xlookup set'!$A$1:$R$1239,14,FALSE)=0,"",VLOOKUP('Xlookup set'!$S1057,'Xlookup set'!$A$1:$R$1239,14,FALSE)),"")</f>
        <v/>
      </c>
      <c r="N1018" t="str">
        <f>IFERROR(IF(VLOOKUP('Xlookup set'!$S1057,'Xlookup set'!$A$1:$R$1239,15,FALSE)=0,"",VLOOKUP('Xlookup set'!$S1057,'Xlookup set'!$A$1:$R$1239,15,FALSE)),"")</f>
        <v/>
      </c>
      <c r="O1018" t="str">
        <f>IFERROR(IF(VLOOKUP('Xlookup set'!$S1057,'Xlookup set'!$A$1:$R$1239,16,FALSE)=0,"",VLOOKUP('Xlookup set'!$S1057,'Xlookup set'!$A$1:$R$1239,16,FALSE)),"")</f>
        <v/>
      </c>
      <c r="P1018" t="str">
        <f t="array" aca="1" ref="P1018" ca="1">IFERROR(Y2IF(VLOOKUP('Xlookup set'!$S1057,'Xlookup set'!$A$1:$R$1239,17,FALSE)=0,"",VLOOKUP('Xlookup set'!$S1057,'Xlookup set'!$A$1:$R$1239,17,FALSE)),"")</f>
        <v/>
      </c>
      <c r="Q1018" t="str">
        <f>IFERROR(IF(VLOOKUP('Xlookup set'!$S1057,'Xlookup set'!$A$1:$R$1239,18,FALSE)=0,"",VLOOKUP('Xlookup set'!$S1057,'Xlookup set'!$A$1:$R$1239,18,FALSE)),"")</f>
        <v/>
      </c>
    </row>
    <row r="1019" spans="1:17">
      <c r="A1019" t="str">
        <f>IFERROR(VLOOKUP('Xlookup set'!$S1019,'Xlookup set'!$A$1:$R$1239,2,FALSE),"")</f>
        <v/>
      </c>
      <c r="B1019" t="str">
        <f>IF(I1019&lt;&gt;"",ドッグキャリー!$I$2,"")</f>
        <v/>
      </c>
      <c r="C1019" t="str">
        <f t="shared" si="32"/>
        <v/>
      </c>
      <c r="D1019" t="str">
        <f t="shared" si="33"/>
        <v/>
      </c>
      <c r="H1019" s="74" t="str">
        <f>IFERROR(IF(VLOOKUP('Xlookup set'!$S1019,'Xlookup set'!$A$1:$R$1239,9,FALSE)=0,"",VLOOKUP('Xlookup set'!$S1019,'Xlookup set'!$A$1:$R$1239,9,FALSE)),"")</f>
        <v/>
      </c>
      <c r="I1019" t="str">
        <f>IFERROR(IF(VLOOKUP('Xlookup set'!$S1019,'Xlookup set'!$A$1:$R$1239,10,FALSE)=0,"",VLOOKUP('Xlookup set'!$S1019,'Xlookup set'!$A$1:$R$1239,10,FALSE)),"")</f>
        <v/>
      </c>
      <c r="J1019" t="str">
        <f>IFERROR(IF(VLOOKUP('Xlookup set'!$S1058,'Xlookup set'!$A$1:$R$1239,11,FALSE)=0,"",VLOOKUP('Xlookup set'!$S1058,'Xlookup set'!$A$1:$R$1239,11,FALSE)),"")</f>
        <v/>
      </c>
      <c r="K1019" t="str">
        <f>IFERROR(IF(VLOOKUP('Xlookup set'!$S1058,'Xlookup set'!$A$1:$R$1239,12,FALSE)=0,"",VLOOKUP('Xlookup set'!$S1058,'Xlookup set'!$A$1:$R$1239,12,FALSE)),"")</f>
        <v/>
      </c>
      <c r="L1019" t="str">
        <f>IFERROR(IF(VLOOKUP('Xlookup set'!$S1058,'Xlookup set'!$A$1:$R$1239,13,FALSE)=0,"",VLOOKUP('Xlookup set'!$S1058,'Xlookup set'!$A$1:$R$1239,13,FALSE)),"")</f>
        <v/>
      </c>
      <c r="M1019" t="str">
        <f>IFERROR(IF(VLOOKUP('Xlookup set'!$S1058,'Xlookup set'!$A$1:$R$1239,14,FALSE)=0,"",VLOOKUP('Xlookup set'!$S1058,'Xlookup set'!$A$1:$R$1239,14,FALSE)),"")</f>
        <v/>
      </c>
      <c r="N1019" t="str">
        <f>IFERROR(IF(VLOOKUP('Xlookup set'!$S1058,'Xlookup set'!$A$1:$R$1239,15,FALSE)=0,"",VLOOKUP('Xlookup set'!$S1058,'Xlookup set'!$A$1:$R$1239,15,FALSE)),"")</f>
        <v/>
      </c>
      <c r="O1019" t="str">
        <f>IFERROR(IF(VLOOKUP('Xlookup set'!$S1058,'Xlookup set'!$A$1:$R$1239,16,FALSE)=0,"",VLOOKUP('Xlookup set'!$S1058,'Xlookup set'!$A$1:$R$1239,16,FALSE)),"")</f>
        <v/>
      </c>
      <c r="P1019" t="str">
        <f t="array" aca="1" ref="P1019" ca="1">IFERROR(Y2IF(VLOOKUP('Xlookup set'!$S1058,'Xlookup set'!$A$1:$R$1239,17,FALSE)=0,"",VLOOKUP('Xlookup set'!$S1058,'Xlookup set'!$A$1:$R$1239,17,FALSE)),"")</f>
        <v/>
      </c>
      <c r="Q1019" t="str">
        <f>IFERROR(IF(VLOOKUP('Xlookup set'!$S1058,'Xlookup set'!$A$1:$R$1239,18,FALSE)=0,"",VLOOKUP('Xlookup set'!$S1058,'Xlookup set'!$A$1:$R$1239,18,FALSE)),"")</f>
        <v/>
      </c>
    </row>
    <row r="1020" spans="1:17">
      <c r="A1020" t="str">
        <f>IFERROR(VLOOKUP('Xlookup set'!$S1020,'Xlookup set'!$A$1:$R$1239,2,FALSE),"")</f>
        <v/>
      </c>
      <c r="B1020" t="str">
        <f>IF(I1020&lt;&gt;"",ドッグキャリー!$I$2,"")</f>
        <v/>
      </c>
      <c r="C1020" t="str">
        <f t="shared" si="32"/>
        <v/>
      </c>
      <c r="D1020" t="str">
        <f t="shared" si="33"/>
        <v/>
      </c>
      <c r="H1020" s="74" t="str">
        <f>IFERROR(IF(VLOOKUP('Xlookup set'!$S1020,'Xlookup set'!$A$1:$R$1239,9,FALSE)=0,"",VLOOKUP('Xlookup set'!$S1020,'Xlookup set'!$A$1:$R$1239,9,FALSE)),"")</f>
        <v/>
      </c>
      <c r="I1020" t="str">
        <f>IFERROR(IF(VLOOKUP('Xlookup set'!$S1020,'Xlookup set'!$A$1:$R$1239,10,FALSE)=0,"",VLOOKUP('Xlookup set'!$S1020,'Xlookup set'!$A$1:$R$1239,10,FALSE)),"")</f>
        <v/>
      </c>
      <c r="J1020" t="str">
        <f>IFERROR(IF(VLOOKUP('Xlookup set'!$S1059,'Xlookup set'!$A$1:$R$1239,11,FALSE)=0,"",VLOOKUP('Xlookup set'!$S1059,'Xlookup set'!$A$1:$R$1239,11,FALSE)),"")</f>
        <v/>
      </c>
      <c r="K1020" t="str">
        <f>IFERROR(IF(VLOOKUP('Xlookup set'!$S1059,'Xlookup set'!$A$1:$R$1239,12,FALSE)=0,"",VLOOKUP('Xlookup set'!$S1059,'Xlookup set'!$A$1:$R$1239,12,FALSE)),"")</f>
        <v/>
      </c>
      <c r="L1020" t="str">
        <f>IFERROR(IF(VLOOKUP('Xlookup set'!$S1059,'Xlookup set'!$A$1:$R$1239,13,FALSE)=0,"",VLOOKUP('Xlookup set'!$S1059,'Xlookup set'!$A$1:$R$1239,13,FALSE)),"")</f>
        <v/>
      </c>
      <c r="M1020" t="str">
        <f>IFERROR(IF(VLOOKUP('Xlookup set'!$S1059,'Xlookup set'!$A$1:$R$1239,14,FALSE)=0,"",VLOOKUP('Xlookup set'!$S1059,'Xlookup set'!$A$1:$R$1239,14,FALSE)),"")</f>
        <v/>
      </c>
      <c r="N1020" t="str">
        <f>IFERROR(IF(VLOOKUP('Xlookup set'!$S1059,'Xlookup set'!$A$1:$R$1239,15,FALSE)=0,"",VLOOKUP('Xlookup set'!$S1059,'Xlookup set'!$A$1:$R$1239,15,FALSE)),"")</f>
        <v/>
      </c>
      <c r="O1020" t="str">
        <f>IFERROR(IF(VLOOKUP('Xlookup set'!$S1059,'Xlookup set'!$A$1:$R$1239,16,FALSE)=0,"",VLOOKUP('Xlookup set'!$S1059,'Xlookup set'!$A$1:$R$1239,16,FALSE)),"")</f>
        <v/>
      </c>
      <c r="P1020" t="str">
        <f t="array" aca="1" ref="P1020" ca="1">IFERROR(Y2IF(VLOOKUP('Xlookup set'!$S1059,'Xlookup set'!$A$1:$R$1239,17,FALSE)=0,"",VLOOKUP('Xlookup set'!$S1059,'Xlookup set'!$A$1:$R$1239,17,FALSE)),"")</f>
        <v/>
      </c>
      <c r="Q1020" t="str">
        <f>IFERROR(IF(VLOOKUP('Xlookup set'!$S1059,'Xlookup set'!$A$1:$R$1239,18,FALSE)=0,"",VLOOKUP('Xlookup set'!$S1059,'Xlookup set'!$A$1:$R$1239,18,FALSE)),"")</f>
        <v/>
      </c>
    </row>
    <row r="1021" spans="1:17">
      <c r="A1021" t="str">
        <f>IFERROR(VLOOKUP('Xlookup set'!$S1021,'Xlookup set'!$A$1:$R$1239,2,FALSE),"")</f>
        <v/>
      </c>
      <c r="B1021" t="str">
        <f>IF(I1021&lt;&gt;"",ドッグキャリー!$I$2,"")</f>
        <v/>
      </c>
      <c r="C1021" t="str">
        <f t="shared" si="32"/>
        <v/>
      </c>
      <c r="D1021" t="str">
        <f t="shared" si="33"/>
        <v/>
      </c>
      <c r="H1021" s="74" t="str">
        <f>IFERROR(IF(VLOOKUP('Xlookup set'!$S1021,'Xlookup set'!$A$1:$R$1239,9,FALSE)=0,"",VLOOKUP('Xlookup set'!$S1021,'Xlookup set'!$A$1:$R$1239,9,FALSE)),"")</f>
        <v/>
      </c>
      <c r="I1021" t="str">
        <f>IFERROR(IF(VLOOKUP('Xlookup set'!$S1021,'Xlookup set'!$A$1:$R$1239,10,FALSE)=0,"",VLOOKUP('Xlookup set'!$S1021,'Xlookup set'!$A$1:$R$1239,10,FALSE)),"")</f>
        <v/>
      </c>
      <c r="J1021" t="str">
        <f>IFERROR(IF(VLOOKUP('Xlookup set'!$S1060,'Xlookup set'!$A$1:$R$1239,11,FALSE)=0,"",VLOOKUP('Xlookup set'!$S1060,'Xlookup set'!$A$1:$R$1239,11,FALSE)),"")</f>
        <v/>
      </c>
      <c r="K1021" t="str">
        <f>IFERROR(IF(VLOOKUP('Xlookup set'!$S1060,'Xlookup set'!$A$1:$R$1239,12,FALSE)=0,"",VLOOKUP('Xlookup set'!$S1060,'Xlookup set'!$A$1:$R$1239,12,FALSE)),"")</f>
        <v/>
      </c>
      <c r="L1021" t="str">
        <f>IFERROR(IF(VLOOKUP('Xlookup set'!$S1060,'Xlookup set'!$A$1:$R$1239,13,FALSE)=0,"",VLOOKUP('Xlookup set'!$S1060,'Xlookup set'!$A$1:$R$1239,13,FALSE)),"")</f>
        <v/>
      </c>
      <c r="M1021" t="str">
        <f>IFERROR(IF(VLOOKUP('Xlookup set'!$S1060,'Xlookup set'!$A$1:$R$1239,14,FALSE)=0,"",VLOOKUP('Xlookup set'!$S1060,'Xlookup set'!$A$1:$R$1239,14,FALSE)),"")</f>
        <v/>
      </c>
      <c r="N1021" t="str">
        <f>IFERROR(IF(VLOOKUP('Xlookup set'!$S1060,'Xlookup set'!$A$1:$R$1239,15,FALSE)=0,"",VLOOKUP('Xlookup set'!$S1060,'Xlookup set'!$A$1:$R$1239,15,FALSE)),"")</f>
        <v/>
      </c>
      <c r="O1021" t="str">
        <f>IFERROR(IF(VLOOKUP('Xlookup set'!$S1060,'Xlookup set'!$A$1:$R$1239,16,FALSE)=0,"",VLOOKUP('Xlookup set'!$S1060,'Xlookup set'!$A$1:$R$1239,16,FALSE)),"")</f>
        <v/>
      </c>
      <c r="P1021" t="str">
        <f t="array" aca="1" ref="P1021" ca="1">IFERROR(Y2IF(VLOOKUP('Xlookup set'!$S1060,'Xlookup set'!$A$1:$R$1239,17,FALSE)=0,"",VLOOKUP('Xlookup set'!$S1060,'Xlookup set'!$A$1:$R$1239,17,FALSE)),"")</f>
        <v/>
      </c>
      <c r="Q1021" t="str">
        <f>IFERROR(IF(VLOOKUP('Xlookup set'!$S1060,'Xlookup set'!$A$1:$R$1239,18,FALSE)=0,"",VLOOKUP('Xlookup set'!$S1060,'Xlookup set'!$A$1:$R$1239,18,FALSE)),"")</f>
        <v/>
      </c>
    </row>
    <row r="1022" spans="1:17">
      <c r="A1022" t="str">
        <f>IFERROR(VLOOKUP('Xlookup set'!$S1022,'Xlookup set'!$A$1:$R$1239,2,FALSE),"")</f>
        <v/>
      </c>
      <c r="B1022" t="str">
        <f>IF(I1022&lt;&gt;"",ドッグキャリー!$I$2,"")</f>
        <v/>
      </c>
      <c r="C1022" t="str">
        <f t="shared" si="32"/>
        <v/>
      </c>
      <c r="D1022" t="str">
        <f t="shared" si="33"/>
        <v/>
      </c>
      <c r="H1022" s="74" t="str">
        <f>IFERROR(IF(VLOOKUP('Xlookup set'!$S1022,'Xlookup set'!$A$1:$R$1239,9,FALSE)=0,"",VLOOKUP('Xlookup set'!$S1022,'Xlookup set'!$A$1:$R$1239,9,FALSE)),"")</f>
        <v/>
      </c>
      <c r="I1022" t="str">
        <f>IFERROR(IF(VLOOKUP('Xlookup set'!$S1022,'Xlookup set'!$A$1:$R$1239,10,FALSE)=0,"",VLOOKUP('Xlookup set'!$S1022,'Xlookup set'!$A$1:$R$1239,10,FALSE)),"")</f>
        <v/>
      </c>
      <c r="J1022" t="str">
        <f>IFERROR(IF(VLOOKUP('Xlookup set'!$S1061,'Xlookup set'!$A$1:$R$1239,11,FALSE)=0,"",VLOOKUP('Xlookup set'!$S1061,'Xlookup set'!$A$1:$R$1239,11,FALSE)),"")</f>
        <v/>
      </c>
      <c r="K1022" t="str">
        <f>IFERROR(IF(VLOOKUP('Xlookup set'!$S1061,'Xlookup set'!$A$1:$R$1239,12,FALSE)=0,"",VLOOKUP('Xlookup set'!$S1061,'Xlookup set'!$A$1:$R$1239,12,FALSE)),"")</f>
        <v/>
      </c>
      <c r="L1022" t="str">
        <f>IFERROR(IF(VLOOKUP('Xlookup set'!$S1061,'Xlookup set'!$A$1:$R$1239,13,FALSE)=0,"",VLOOKUP('Xlookup set'!$S1061,'Xlookup set'!$A$1:$R$1239,13,FALSE)),"")</f>
        <v/>
      </c>
      <c r="M1022" t="str">
        <f>IFERROR(IF(VLOOKUP('Xlookup set'!$S1061,'Xlookup set'!$A$1:$R$1239,14,FALSE)=0,"",VLOOKUP('Xlookup set'!$S1061,'Xlookup set'!$A$1:$R$1239,14,FALSE)),"")</f>
        <v/>
      </c>
      <c r="N1022" t="str">
        <f>IFERROR(IF(VLOOKUP('Xlookup set'!$S1061,'Xlookup set'!$A$1:$R$1239,15,FALSE)=0,"",VLOOKUP('Xlookup set'!$S1061,'Xlookup set'!$A$1:$R$1239,15,FALSE)),"")</f>
        <v/>
      </c>
      <c r="O1022" t="str">
        <f>IFERROR(IF(VLOOKUP('Xlookup set'!$S1061,'Xlookup set'!$A$1:$R$1239,16,FALSE)=0,"",VLOOKUP('Xlookup set'!$S1061,'Xlookup set'!$A$1:$R$1239,16,FALSE)),"")</f>
        <v/>
      </c>
      <c r="P1022" t="str">
        <f t="array" aca="1" ref="P1022" ca="1">IFERROR(Y2IF(VLOOKUP('Xlookup set'!$S1061,'Xlookup set'!$A$1:$R$1239,17,FALSE)=0,"",VLOOKUP('Xlookup set'!$S1061,'Xlookup set'!$A$1:$R$1239,17,FALSE)),"")</f>
        <v/>
      </c>
      <c r="Q1022" t="str">
        <f>IFERROR(IF(VLOOKUP('Xlookup set'!$S1061,'Xlookup set'!$A$1:$R$1239,18,FALSE)=0,"",VLOOKUP('Xlookup set'!$S1061,'Xlookup set'!$A$1:$R$1239,18,FALSE)),"")</f>
        <v/>
      </c>
    </row>
    <row r="1023" spans="1:17">
      <c r="A1023" t="str">
        <f>IFERROR(VLOOKUP('Xlookup set'!$S1023,'Xlookup set'!$A$1:$R$1239,2,FALSE),"")</f>
        <v/>
      </c>
      <c r="B1023" t="str">
        <f>IF(I1023&lt;&gt;"",ドッグキャリー!$I$2,"")</f>
        <v/>
      </c>
      <c r="C1023" t="str">
        <f t="shared" si="32"/>
        <v/>
      </c>
      <c r="D1023" t="str">
        <f t="shared" si="33"/>
        <v/>
      </c>
      <c r="H1023" s="74" t="str">
        <f>IFERROR(IF(VLOOKUP('Xlookup set'!$S1023,'Xlookup set'!$A$1:$R$1239,9,FALSE)=0,"",VLOOKUP('Xlookup set'!$S1023,'Xlookup set'!$A$1:$R$1239,9,FALSE)),"")</f>
        <v/>
      </c>
      <c r="I1023" t="str">
        <f>IFERROR(IF(VLOOKUP('Xlookup set'!$S1023,'Xlookup set'!$A$1:$R$1239,10,FALSE)=0,"",VLOOKUP('Xlookup set'!$S1023,'Xlookup set'!$A$1:$R$1239,10,FALSE)),"")</f>
        <v/>
      </c>
      <c r="J1023" t="str">
        <f>IFERROR(IF(VLOOKUP('Xlookup set'!$S1062,'Xlookup set'!$A$1:$R$1239,11,FALSE)=0,"",VLOOKUP('Xlookup set'!$S1062,'Xlookup set'!$A$1:$R$1239,11,FALSE)),"")</f>
        <v/>
      </c>
      <c r="K1023" t="str">
        <f>IFERROR(IF(VLOOKUP('Xlookup set'!$S1062,'Xlookup set'!$A$1:$R$1239,12,FALSE)=0,"",VLOOKUP('Xlookup set'!$S1062,'Xlookup set'!$A$1:$R$1239,12,FALSE)),"")</f>
        <v/>
      </c>
      <c r="L1023" t="str">
        <f>IFERROR(IF(VLOOKUP('Xlookup set'!$S1062,'Xlookup set'!$A$1:$R$1239,13,FALSE)=0,"",VLOOKUP('Xlookup set'!$S1062,'Xlookup set'!$A$1:$R$1239,13,FALSE)),"")</f>
        <v/>
      </c>
      <c r="M1023" t="str">
        <f>IFERROR(IF(VLOOKUP('Xlookup set'!$S1062,'Xlookup set'!$A$1:$R$1239,14,FALSE)=0,"",VLOOKUP('Xlookup set'!$S1062,'Xlookup set'!$A$1:$R$1239,14,FALSE)),"")</f>
        <v/>
      </c>
      <c r="N1023" t="str">
        <f>IFERROR(IF(VLOOKUP('Xlookup set'!$S1062,'Xlookup set'!$A$1:$R$1239,15,FALSE)=0,"",VLOOKUP('Xlookup set'!$S1062,'Xlookup set'!$A$1:$R$1239,15,FALSE)),"")</f>
        <v/>
      </c>
      <c r="O1023" t="str">
        <f>IFERROR(IF(VLOOKUP('Xlookup set'!$S1062,'Xlookup set'!$A$1:$R$1239,16,FALSE)=0,"",VLOOKUP('Xlookup set'!$S1062,'Xlookup set'!$A$1:$R$1239,16,FALSE)),"")</f>
        <v/>
      </c>
      <c r="P1023" t="str">
        <f t="array" aca="1" ref="P1023" ca="1">IFERROR(Y2IF(VLOOKUP('Xlookup set'!$S1062,'Xlookup set'!$A$1:$R$1239,17,FALSE)=0,"",VLOOKUP('Xlookup set'!$S1062,'Xlookup set'!$A$1:$R$1239,17,FALSE)),"")</f>
        <v/>
      </c>
      <c r="Q1023" t="str">
        <f>IFERROR(IF(VLOOKUP('Xlookup set'!$S1062,'Xlookup set'!$A$1:$R$1239,18,FALSE)=0,"",VLOOKUP('Xlookup set'!$S1062,'Xlookup set'!$A$1:$R$1239,18,FALSE)),"")</f>
        <v/>
      </c>
    </row>
    <row r="1024" spans="1:17">
      <c r="A1024" t="str">
        <f>IFERROR(VLOOKUP('Xlookup set'!$S1024,'Xlookup set'!$A$1:$R$1239,2,FALSE),"")</f>
        <v/>
      </c>
      <c r="B1024" t="str">
        <f>IF(I1024&lt;&gt;"",ドッグキャリー!$I$2,"")</f>
        <v/>
      </c>
      <c r="C1024" t="str">
        <f t="shared" si="32"/>
        <v/>
      </c>
      <c r="D1024" t="str">
        <f t="shared" si="33"/>
        <v/>
      </c>
      <c r="H1024" s="74" t="str">
        <f>IFERROR(IF(VLOOKUP('Xlookup set'!$S1024,'Xlookup set'!$A$1:$R$1239,9,FALSE)=0,"",VLOOKUP('Xlookup set'!$S1024,'Xlookup set'!$A$1:$R$1239,9,FALSE)),"")</f>
        <v/>
      </c>
      <c r="I1024" t="str">
        <f>IFERROR(IF(VLOOKUP('Xlookup set'!$S1024,'Xlookup set'!$A$1:$R$1239,10,FALSE)=0,"",VLOOKUP('Xlookup set'!$S1024,'Xlookup set'!$A$1:$R$1239,10,FALSE)),"")</f>
        <v/>
      </c>
      <c r="J1024" t="str">
        <f>IFERROR(IF(VLOOKUP('Xlookup set'!$S1063,'Xlookup set'!$A$1:$R$1239,11,FALSE)=0,"",VLOOKUP('Xlookup set'!$S1063,'Xlookup set'!$A$1:$R$1239,11,FALSE)),"")</f>
        <v/>
      </c>
      <c r="K1024" t="str">
        <f>IFERROR(IF(VLOOKUP('Xlookup set'!$S1063,'Xlookup set'!$A$1:$R$1239,12,FALSE)=0,"",VLOOKUP('Xlookup set'!$S1063,'Xlookup set'!$A$1:$R$1239,12,FALSE)),"")</f>
        <v/>
      </c>
      <c r="L1024" t="str">
        <f>IFERROR(IF(VLOOKUP('Xlookup set'!$S1063,'Xlookup set'!$A$1:$R$1239,13,FALSE)=0,"",VLOOKUP('Xlookup set'!$S1063,'Xlookup set'!$A$1:$R$1239,13,FALSE)),"")</f>
        <v/>
      </c>
      <c r="M1024" t="str">
        <f>IFERROR(IF(VLOOKUP('Xlookup set'!$S1063,'Xlookup set'!$A$1:$R$1239,14,FALSE)=0,"",VLOOKUP('Xlookup set'!$S1063,'Xlookup set'!$A$1:$R$1239,14,FALSE)),"")</f>
        <v/>
      </c>
      <c r="N1024" t="str">
        <f>IFERROR(IF(VLOOKUP('Xlookup set'!$S1063,'Xlookup set'!$A$1:$R$1239,15,FALSE)=0,"",VLOOKUP('Xlookup set'!$S1063,'Xlookup set'!$A$1:$R$1239,15,FALSE)),"")</f>
        <v/>
      </c>
      <c r="O1024" t="str">
        <f>IFERROR(IF(VLOOKUP('Xlookup set'!$S1063,'Xlookup set'!$A$1:$R$1239,16,FALSE)=0,"",VLOOKUP('Xlookup set'!$S1063,'Xlookup set'!$A$1:$R$1239,16,FALSE)),"")</f>
        <v/>
      </c>
      <c r="P1024" t="str">
        <f t="array" aca="1" ref="P1024" ca="1">IFERROR(Y2IF(VLOOKUP('Xlookup set'!$S1063,'Xlookup set'!$A$1:$R$1239,17,FALSE)=0,"",VLOOKUP('Xlookup set'!$S1063,'Xlookup set'!$A$1:$R$1239,17,FALSE)),"")</f>
        <v/>
      </c>
      <c r="Q1024" t="str">
        <f>IFERROR(IF(VLOOKUP('Xlookup set'!$S1063,'Xlookup set'!$A$1:$R$1239,18,FALSE)=0,"",VLOOKUP('Xlookup set'!$S1063,'Xlookup set'!$A$1:$R$1239,18,FALSE)),"")</f>
        <v/>
      </c>
    </row>
    <row r="1025" spans="1:17">
      <c r="A1025" t="str">
        <f>IFERROR(VLOOKUP('Xlookup set'!$S1025,'Xlookup set'!$A$1:$R$1239,2,FALSE),"")</f>
        <v/>
      </c>
      <c r="B1025" t="str">
        <f>IF(I1025&lt;&gt;"",ドッグキャリー!$I$2,"")</f>
        <v/>
      </c>
      <c r="C1025" t="str">
        <f t="shared" si="32"/>
        <v/>
      </c>
      <c r="D1025" t="str">
        <f t="shared" si="33"/>
        <v/>
      </c>
      <c r="H1025" s="74" t="str">
        <f>IFERROR(IF(VLOOKUP('Xlookup set'!$S1025,'Xlookup set'!$A$1:$R$1239,9,FALSE)=0,"",VLOOKUP('Xlookup set'!$S1025,'Xlookup set'!$A$1:$R$1239,9,FALSE)),"")</f>
        <v/>
      </c>
      <c r="I1025" t="str">
        <f>IFERROR(IF(VLOOKUP('Xlookup set'!$S1025,'Xlookup set'!$A$1:$R$1239,10,FALSE)=0,"",VLOOKUP('Xlookup set'!$S1025,'Xlookup set'!$A$1:$R$1239,10,FALSE)),"")</f>
        <v/>
      </c>
      <c r="J1025" t="str">
        <f>IFERROR(IF(VLOOKUP('Xlookup set'!$S1064,'Xlookup set'!$A$1:$R$1239,11,FALSE)=0,"",VLOOKUP('Xlookup set'!$S1064,'Xlookup set'!$A$1:$R$1239,11,FALSE)),"")</f>
        <v/>
      </c>
      <c r="K1025" t="str">
        <f>IFERROR(IF(VLOOKUP('Xlookup set'!$S1064,'Xlookup set'!$A$1:$R$1239,12,FALSE)=0,"",VLOOKUP('Xlookup set'!$S1064,'Xlookup set'!$A$1:$R$1239,12,FALSE)),"")</f>
        <v/>
      </c>
      <c r="L1025" t="str">
        <f>IFERROR(IF(VLOOKUP('Xlookup set'!$S1064,'Xlookup set'!$A$1:$R$1239,13,FALSE)=0,"",VLOOKUP('Xlookup set'!$S1064,'Xlookup set'!$A$1:$R$1239,13,FALSE)),"")</f>
        <v/>
      </c>
      <c r="M1025" t="str">
        <f>IFERROR(IF(VLOOKUP('Xlookup set'!$S1064,'Xlookup set'!$A$1:$R$1239,14,FALSE)=0,"",VLOOKUP('Xlookup set'!$S1064,'Xlookup set'!$A$1:$R$1239,14,FALSE)),"")</f>
        <v/>
      </c>
      <c r="N1025" t="str">
        <f>IFERROR(IF(VLOOKUP('Xlookup set'!$S1064,'Xlookup set'!$A$1:$R$1239,15,FALSE)=0,"",VLOOKUP('Xlookup set'!$S1064,'Xlookup set'!$A$1:$R$1239,15,FALSE)),"")</f>
        <v/>
      </c>
      <c r="O1025" t="str">
        <f>IFERROR(IF(VLOOKUP('Xlookup set'!$S1064,'Xlookup set'!$A$1:$R$1239,16,FALSE)=0,"",VLOOKUP('Xlookup set'!$S1064,'Xlookup set'!$A$1:$R$1239,16,FALSE)),"")</f>
        <v/>
      </c>
      <c r="P1025" t="str">
        <f t="array" aca="1" ref="P1025" ca="1">IFERROR(Y2IF(VLOOKUP('Xlookup set'!$S1064,'Xlookup set'!$A$1:$R$1239,17,FALSE)=0,"",VLOOKUP('Xlookup set'!$S1064,'Xlookup set'!$A$1:$R$1239,17,FALSE)),"")</f>
        <v/>
      </c>
      <c r="Q1025" t="str">
        <f>IFERROR(IF(VLOOKUP('Xlookup set'!$S1064,'Xlookup set'!$A$1:$R$1239,18,FALSE)=0,"",VLOOKUP('Xlookup set'!$S1064,'Xlookup set'!$A$1:$R$1239,18,FALSE)),"")</f>
        <v/>
      </c>
    </row>
    <row r="1026" spans="1:17">
      <c r="A1026" t="str">
        <f>IFERROR(VLOOKUP('Xlookup set'!$S1026,'Xlookup set'!$A$1:$R$1239,2,FALSE),"")</f>
        <v/>
      </c>
      <c r="B1026" t="str">
        <f>IF(I1026&lt;&gt;"",ドッグキャリー!$I$2,"")</f>
        <v/>
      </c>
      <c r="C1026" t="str">
        <f t="shared" si="32"/>
        <v/>
      </c>
      <c r="D1026" t="str">
        <f t="shared" si="33"/>
        <v/>
      </c>
      <c r="H1026" s="74" t="str">
        <f>IFERROR(IF(VLOOKUP('Xlookup set'!$S1026,'Xlookup set'!$A$1:$R$1239,9,FALSE)=0,"",VLOOKUP('Xlookup set'!$S1026,'Xlookup set'!$A$1:$R$1239,9,FALSE)),"")</f>
        <v/>
      </c>
      <c r="I1026" t="str">
        <f>IFERROR(IF(VLOOKUP('Xlookup set'!$S1026,'Xlookup set'!$A$1:$R$1239,10,FALSE)=0,"",VLOOKUP('Xlookup set'!$S1026,'Xlookup set'!$A$1:$R$1239,10,FALSE)),"")</f>
        <v/>
      </c>
      <c r="J1026" t="str">
        <f>IFERROR(IF(VLOOKUP('Xlookup set'!$S1065,'Xlookup set'!$A$1:$R$1239,11,FALSE)=0,"",VLOOKUP('Xlookup set'!$S1065,'Xlookup set'!$A$1:$R$1239,11,FALSE)),"")</f>
        <v/>
      </c>
      <c r="K1026" t="str">
        <f>IFERROR(IF(VLOOKUP('Xlookup set'!$S1065,'Xlookup set'!$A$1:$R$1239,12,FALSE)=0,"",VLOOKUP('Xlookup set'!$S1065,'Xlookup set'!$A$1:$R$1239,12,FALSE)),"")</f>
        <v/>
      </c>
      <c r="L1026" t="str">
        <f>IFERROR(IF(VLOOKUP('Xlookup set'!$S1065,'Xlookup set'!$A$1:$R$1239,13,FALSE)=0,"",VLOOKUP('Xlookup set'!$S1065,'Xlookup set'!$A$1:$R$1239,13,FALSE)),"")</f>
        <v/>
      </c>
      <c r="M1026" t="str">
        <f>IFERROR(IF(VLOOKUP('Xlookup set'!$S1065,'Xlookup set'!$A$1:$R$1239,14,FALSE)=0,"",VLOOKUP('Xlookup set'!$S1065,'Xlookup set'!$A$1:$R$1239,14,FALSE)),"")</f>
        <v/>
      </c>
      <c r="N1026" t="str">
        <f>IFERROR(IF(VLOOKUP('Xlookup set'!$S1065,'Xlookup set'!$A$1:$R$1239,15,FALSE)=0,"",VLOOKUP('Xlookup set'!$S1065,'Xlookup set'!$A$1:$R$1239,15,FALSE)),"")</f>
        <v/>
      </c>
      <c r="O1026" t="str">
        <f>IFERROR(IF(VLOOKUP('Xlookup set'!$S1065,'Xlookup set'!$A$1:$R$1239,16,FALSE)=0,"",VLOOKUP('Xlookup set'!$S1065,'Xlookup set'!$A$1:$R$1239,16,FALSE)),"")</f>
        <v/>
      </c>
      <c r="P1026" t="str">
        <f t="array" aca="1" ref="P1026" ca="1">IFERROR(Y2IF(VLOOKUP('Xlookup set'!$S1065,'Xlookup set'!$A$1:$R$1239,17,FALSE)=0,"",VLOOKUP('Xlookup set'!$S1065,'Xlookup set'!$A$1:$R$1239,17,FALSE)),"")</f>
        <v/>
      </c>
      <c r="Q1026" t="str">
        <f>IFERROR(IF(VLOOKUP('Xlookup set'!$S1065,'Xlookup set'!$A$1:$R$1239,18,FALSE)=0,"",VLOOKUP('Xlookup set'!$S1065,'Xlookup set'!$A$1:$R$1239,18,FALSE)),"")</f>
        <v/>
      </c>
    </row>
    <row r="1027" spans="1:17">
      <c r="A1027" t="str">
        <f>IFERROR(VLOOKUP('Xlookup set'!$S1027,'Xlookup set'!$A$1:$R$1239,2,FALSE),"")</f>
        <v/>
      </c>
      <c r="B1027" t="str">
        <f>IF(I1027&lt;&gt;"",ドッグキャリー!$I$2,"")</f>
        <v/>
      </c>
      <c r="C1027" t="str">
        <f t="shared" ref="C1027:C1037" si="34">IF(I1027&lt;&gt;"",1,"")</f>
        <v/>
      </c>
      <c r="D1027" t="str">
        <f t="shared" ref="D1027:D1037" si="35">IF(I1027&lt;&gt;"",1,"")</f>
        <v/>
      </c>
      <c r="H1027" s="74" t="str">
        <f>IFERROR(IF(VLOOKUP('Xlookup set'!$S1027,'Xlookup set'!$A$1:$R$1239,9,FALSE)=0,"",VLOOKUP('Xlookup set'!$S1027,'Xlookup set'!$A$1:$R$1239,9,FALSE)),"")</f>
        <v/>
      </c>
      <c r="I1027" t="str">
        <f>IFERROR(IF(VLOOKUP('Xlookup set'!$S1027,'Xlookup set'!$A$1:$R$1239,10,FALSE)=0,"",VLOOKUP('Xlookup set'!$S1027,'Xlookup set'!$A$1:$R$1239,10,FALSE)),"")</f>
        <v/>
      </c>
      <c r="J1027" t="str">
        <f>IFERROR(IF(VLOOKUP('Xlookup set'!$S1066,'Xlookup set'!$A$1:$R$1239,11,FALSE)=0,"",VLOOKUP('Xlookup set'!$S1066,'Xlookup set'!$A$1:$R$1239,11,FALSE)),"")</f>
        <v/>
      </c>
      <c r="K1027" t="str">
        <f>IFERROR(IF(VLOOKUP('Xlookup set'!$S1066,'Xlookup set'!$A$1:$R$1239,12,FALSE)=0,"",VLOOKUP('Xlookup set'!$S1066,'Xlookup set'!$A$1:$R$1239,12,FALSE)),"")</f>
        <v/>
      </c>
      <c r="L1027" t="str">
        <f>IFERROR(IF(VLOOKUP('Xlookup set'!$S1066,'Xlookup set'!$A$1:$R$1239,13,FALSE)=0,"",VLOOKUP('Xlookup set'!$S1066,'Xlookup set'!$A$1:$R$1239,13,FALSE)),"")</f>
        <v/>
      </c>
      <c r="M1027" t="str">
        <f>IFERROR(IF(VLOOKUP('Xlookup set'!$S1066,'Xlookup set'!$A$1:$R$1239,14,FALSE)=0,"",VLOOKUP('Xlookup set'!$S1066,'Xlookup set'!$A$1:$R$1239,14,FALSE)),"")</f>
        <v/>
      </c>
      <c r="N1027" t="str">
        <f>IFERROR(IF(VLOOKUP('Xlookup set'!$S1066,'Xlookup set'!$A$1:$R$1239,15,FALSE)=0,"",VLOOKUP('Xlookup set'!$S1066,'Xlookup set'!$A$1:$R$1239,15,FALSE)),"")</f>
        <v/>
      </c>
      <c r="O1027" t="str">
        <f>IFERROR(IF(VLOOKUP('Xlookup set'!$S1066,'Xlookup set'!$A$1:$R$1239,16,FALSE)=0,"",VLOOKUP('Xlookup set'!$S1066,'Xlookup set'!$A$1:$R$1239,16,FALSE)),"")</f>
        <v/>
      </c>
      <c r="P1027" t="str">
        <f t="array" aca="1" ref="P1027" ca="1">IFERROR(Y2IF(VLOOKUP('Xlookup set'!$S1066,'Xlookup set'!$A$1:$R$1239,17,FALSE)=0,"",VLOOKUP('Xlookup set'!$S1066,'Xlookup set'!$A$1:$R$1239,17,FALSE)),"")</f>
        <v/>
      </c>
      <c r="Q1027" t="str">
        <f>IFERROR(IF(VLOOKUP('Xlookup set'!$S1066,'Xlookup set'!$A$1:$R$1239,18,FALSE)=0,"",VLOOKUP('Xlookup set'!$S1066,'Xlookup set'!$A$1:$R$1239,18,FALSE)),"")</f>
        <v/>
      </c>
    </row>
    <row r="1028" spans="1:17">
      <c r="A1028" t="str">
        <f>IFERROR(VLOOKUP('Xlookup set'!$S1028,'Xlookup set'!$A$1:$R$1239,2,FALSE),"")</f>
        <v/>
      </c>
      <c r="B1028" t="str">
        <f>IF(I1028&lt;&gt;"",ドッグキャリー!$I$2,"")</f>
        <v/>
      </c>
      <c r="C1028" t="str">
        <f t="shared" si="34"/>
        <v/>
      </c>
      <c r="D1028" t="str">
        <f t="shared" si="35"/>
        <v/>
      </c>
      <c r="H1028" s="74" t="str">
        <f>IFERROR(IF(VLOOKUP('Xlookup set'!$S1028,'Xlookup set'!$A$1:$R$1239,9,FALSE)=0,"",VLOOKUP('Xlookup set'!$S1028,'Xlookup set'!$A$1:$R$1239,9,FALSE)),"")</f>
        <v/>
      </c>
      <c r="I1028" t="str">
        <f>IFERROR(IF(VLOOKUP('Xlookup set'!$S1028,'Xlookup set'!$A$1:$R$1239,10,FALSE)=0,"",VLOOKUP('Xlookup set'!$S1028,'Xlookup set'!$A$1:$R$1239,10,FALSE)),"")</f>
        <v/>
      </c>
      <c r="J1028" t="str">
        <f>IFERROR(IF(VLOOKUP('Xlookup set'!$S1067,'Xlookup set'!$A$1:$R$1239,11,FALSE)=0,"",VLOOKUP('Xlookup set'!$S1067,'Xlookup set'!$A$1:$R$1239,11,FALSE)),"")</f>
        <v/>
      </c>
      <c r="K1028" t="str">
        <f>IFERROR(IF(VLOOKUP('Xlookup set'!$S1067,'Xlookup set'!$A$1:$R$1239,12,FALSE)=0,"",VLOOKUP('Xlookup set'!$S1067,'Xlookup set'!$A$1:$R$1239,12,FALSE)),"")</f>
        <v/>
      </c>
      <c r="L1028" t="str">
        <f>IFERROR(IF(VLOOKUP('Xlookup set'!$S1067,'Xlookup set'!$A$1:$R$1239,13,FALSE)=0,"",VLOOKUP('Xlookup set'!$S1067,'Xlookup set'!$A$1:$R$1239,13,FALSE)),"")</f>
        <v/>
      </c>
      <c r="M1028" t="str">
        <f>IFERROR(IF(VLOOKUP('Xlookup set'!$S1067,'Xlookup set'!$A$1:$R$1239,14,FALSE)=0,"",VLOOKUP('Xlookup set'!$S1067,'Xlookup set'!$A$1:$R$1239,14,FALSE)),"")</f>
        <v/>
      </c>
      <c r="N1028" t="str">
        <f>IFERROR(IF(VLOOKUP('Xlookup set'!$S1067,'Xlookup set'!$A$1:$R$1239,15,FALSE)=0,"",VLOOKUP('Xlookup set'!$S1067,'Xlookup set'!$A$1:$R$1239,15,FALSE)),"")</f>
        <v/>
      </c>
      <c r="O1028" t="str">
        <f>IFERROR(IF(VLOOKUP('Xlookup set'!$S1067,'Xlookup set'!$A$1:$R$1239,16,FALSE)=0,"",VLOOKUP('Xlookup set'!$S1067,'Xlookup set'!$A$1:$R$1239,16,FALSE)),"")</f>
        <v/>
      </c>
      <c r="P1028" t="str">
        <f t="array" aca="1" ref="P1028" ca="1">IFERROR(Y2IF(VLOOKUP('Xlookup set'!$S1067,'Xlookup set'!$A$1:$R$1239,17,FALSE)=0,"",VLOOKUP('Xlookup set'!$S1067,'Xlookup set'!$A$1:$R$1239,17,FALSE)),"")</f>
        <v/>
      </c>
      <c r="Q1028" t="str">
        <f>IFERROR(IF(VLOOKUP('Xlookup set'!$S1067,'Xlookup set'!$A$1:$R$1239,18,FALSE)=0,"",VLOOKUP('Xlookup set'!$S1067,'Xlookup set'!$A$1:$R$1239,18,FALSE)),"")</f>
        <v/>
      </c>
    </row>
    <row r="1029" spans="1:17">
      <c r="A1029" t="str">
        <f>IFERROR(VLOOKUP('Xlookup set'!$S1029,'Xlookup set'!$A$1:$R$1239,2,FALSE),"")</f>
        <v/>
      </c>
      <c r="B1029" t="str">
        <f>IF(I1029&lt;&gt;"",ドッグキャリー!$I$2,"")</f>
        <v/>
      </c>
      <c r="C1029" t="str">
        <f t="shared" si="34"/>
        <v/>
      </c>
      <c r="D1029" t="str">
        <f t="shared" si="35"/>
        <v/>
      </c>
      <c r="H1029" s="74" t="str">
        <f>IFERROR(IF(VLOOKUP('Xlookup set'!$S1029,'Xlookup set'!$A$1:$R$1239,9,FALSE)=0,"",VLOOKUP('Xlookup set'!$S1029,'Xlookup set'!$A$1:$R$1239,9,FALSE)),"")</f>
        <v/>
      </c>
      <c r="I1029" t="str">
        <f>IFERROR(IF(VLOOKUP('Xlookup set'!$S1029,'Xlookup set'!$A$1:$R$1239,10,FALSE)=0,"",VLOOKUP('Xlookup set'!$S1029,'Xlookup set'!$A$1:$R$1239,10,FALSE)),"")</f>
        <v/>
      </c>
      <c r="J1029" t="str">
        <f>IFERROR(IF(VLOOKUP('Xlookup set'!$S1068,'Xlookup set'!$A$1:$R$1239,11,FALSE)=0,"",VLOOKUP('Xlookup set'!$S1068,'Xlookup set'!$A$1:$R$1239,11,FALSE)),"")</f>
        <v/>
      </c>
      <c r="K1029" t="str">
        <f>IFERROR(IF(VLOOKUP('Xlookup set'!$S1068,'Xlookup set'!$A$1:$R$1239,12,FALSE)=0,"",VLOOKUP('Xlookup set'!$S1068,'Xlookup set'!$A$1:$R$1239,12,FALSE)),"")</f>
        <v/>
      </c>
      <c r="L1029" t="str">
        <f>IFERROR(IF(VLOOKUP('Xlookup set'!$S1068,'Xlookup set'!$A$1:$R$1239,13,FALSE)=0,"",VLOOKUP('Xlookup set'!$S1068,'Xlookup set'!$A$1:$R$1239,13,FALSE)),"")</f>
        <v/>
      </c>
      <c r="M1029" t="str">
        <f>IFERROR(IF(VLOOKUP('Xlookup set'!$S1068,'Xlookup set'!$A$1:$R$1239,14,FALSE)=0,"",VLOOKUP('Xlookup set'!$S1068,'Xlookup set'!$A$1:$R$1239,14,FALSE)),"")</f>
        <v/>
      </c>
      <c r="N1029" t="str">
        <f>IFERROR(IF(VLOOKUP('Xlookup set'!$S1068,'Xlookup set'!$A$1:$R$1239,15,FALSE)=0,"",VLOOKUP('Xlookup set'!$S1068,'Xlookup set'!$A$1:$R$1239,15,FALSE)),"")</f>
        <v/>
      </c>
      <c r="O1029" t="str">
        <f>IFERROR(IF(VLOOKUP('Xlookup set'!$S1068,'Xlookup set'!$A$1:$R$1239,16,FALSE)=0,"",VLOOKUP('Xlookup set'!$S1068,'Xlookup set'!$A$1:$R$1239,16,FALSE)),"")</f>
        <v/>
      </c>
      <c r="P1029" t="str">
        <f t="array" aca="1" ref="P1029" ca="1">IFERROR(Y2IF(VLOOKUP('Xlookup set'!$S1068,'Xlookup set'!$A$1:$R$1239,17,FALSE)=0,"",VLOOKUP('Xlookup set'!$S1068,'Xlookup set'!$A$1:$R$1239,17,FALSE)),"")</f>
        <v/>
      </c>
      <c r="Q1029" t="str">
        <f>IFERROR(IF(VLOOKUP('Xlookup set'!$S1068,'Xlookup set'!$A$1:$R$1239,18,FALSE)=0,"",VLOOKUP('Xlookup set'!$S1068,'Xlookup set'!$A$1:$R$1239,18,FALSE)),"")</f>
        <v/>
      </c>
    </row>
    <row r="1030" spans="1:17">
      <c r="A1030" t="str">
        <f>IFERROR(VLOOKUP('Xlookup set'!$S1030,'Xlookup set'!$A$1:$R$1239,2,FALSE),"")</f>
        <v/>
      </c>
      <c r="B1030" t="str">
        <f>IF(I1030&lt;&gt;"",ドッグキャリー!$I$2,"")</f>
        <v/>
      </c>
      <c r="C1030" t="str">
        <f t="shared" si="34"/>
        <v/>
      </c>
      <c r="D1030" t="str">
        <f t="shared" si="35"/>
        <v/>
      </c>
      <c r="H1030" s="74" t="str">
        <f>IFERROR(IF(VLOOKUP('Xlookup set'!$S1030,'Xlookup set'!$A$1:$R$1239,9,FALSE)=0,"",VLOOKUP('Xlookup set'!$S1030,'Xlookup set'!$A$1:$R$1239,9,FALSE)),"")</f>
        <v/>
      </c>
      <c r="I1030" t="str">
        <f>IFERROR(IF(VLOOKUP('Xlookup set'!$S1030,'Xlookup set'!$A$1:$R$1239,10,FALSE)=0,"",VLOOKUP('Xlookup set'!$S1030,'Xlookup set'!$A$1:$R$1239,10,FALSE)),"")</f>
        <v/>
      </c>
      <c r="J1030" t="str">
        <f>IFERROR(IF(VLOOKUP('Xlookup set'!$S1069,'Xlookup set'!$A$1:$R$1239,11,FALSE)=0,"",VLOOKUP('Xlookup set'!$S1069,'Xlookup set'!$A$1:$R$1239,11,FALSE)),"")</f>
        <v/>
      </c>
      <c r="K1030" t="str">
        <f>IFERROR(IF(VLOOKUP('Xlookup set'!$S1069,'Xlookup set'!$A$1:$R$1239,12,FALSE)=0,"",VLOOKUP('Xlookup set'!$S1069,'Xlookup set'!$A$1:$R$1239,12,FALSE)),"")</f>
        <v/>
      </c>
      <c r="L1030" t="str">
        <f>IFERROR(IF(VLOOKUP('Xlookup set'!$S1069,'Xlookup set'!$A$1:$R$1239,13,FALSE)=0,"",VLOOKUP('Xlookup set'!$S1069,'Xlookup set'!$A$1:$R$1239,13,FALSE)),"")</f>
        <v/>
      </c>
      <c r="M1030" t="str">
        <f>IFERROR(IF(VLOOKUP('Xlookup set'!$S1069,'Xlookup set'!$A$1:$R$1239,14,FALSE)=0,"",VLOOKUP('Xlookup set'!$S1069,'Xlookup set'!$A$1:$R$1239,14,FALSE)),"")</f>
        <v/>
      </c>
      <c r="N1030" t="str">
        <f>IFERROR(IF(VLOOKUP('Xlookup set'!$S1069,'Xlookup set'!$A$1:$R$1239,15,FALSE)=0,"",VLOOKUP('Xlookup set'!$S1069,'Xlookup set'!$A$1:$R$1239,15,FALSE)),"")</f>
        <v/>
      </c>
      <c r="O1030" t="str">
        <f>IFERROR(IF(VLOOKUP('Xlookup set'!$S1069,'Xlookup set'!$A$1:$R$1239,16,FALSE)=0,"",VLOOKUP('Xlookup set'!$S1069,'Xlookup set'!$A$1:$R$1239,16,FALSE)),"")</f>
        <v/>
      </c>
      <c r="P1030" t="str">
        <f t="array" aca="1" ref="P1030" ca="1">IFERROR(Y2IF(VLOOKUP('Xlookup set'!$S1069,'Xlookup set'!$A$1:$R$1239,17,FALSE)=0,"",VLOOKUP('Xlookup set'!$S1069,'Xlookup set'!$A$1:$R$1239,17,FALSE)),"")</f>
        <v/>
      </c>
      <c r="Q1030" t="str">
        <f>IFERROR(IF(VLOOKUP('Xlookup set'!$S1069,'Xlookup set'!$A$1:$R$1239,18,FALSE)=0,"",VLOOKUP('Xlookup set'!$S1069,'Xlookup set'!$A$1:$R$1239,18,FALSE)),"")</f>
        <v/>
      </c>
    </row>
    <row r="1031" spans="1:17">
      <c r="A1031" t="str">
        <f>IFERROR(VLOOKUP('Xlookup set'!$S1031,'Xlookup set'!$A$1:$R$1239,2,FALSE),"")</f>
        <v/>
      </c>
      <c r="B1031" t="str">
        <f>IF(I1031&lt;&gt;"",ドッグキャリー!$I$2,"")</f>
        <v/>
      </c>
      <c r="C1031" t="str">
        <f t="shared" si="34"/>
        <v/>
      </c>
      <c r="D1031" t="str">
        <f t="shared" si="35"/>
        <v/>
      </c>
      <c r="H1031" s="74" t="str">
        <f>IFERROR(IF(VLOOKUP('Xlookup set'!$S1031,'Xlookup set'!$A$1:$R$1239,9,FALSE)=0,"",VLOOKUP('Xlookup set'!$S1031,'Xlookup set'!$A$1:$R$1239,9,FALSE)),"")</f>
        <v/>
      </c>
      <c r="I1031" t="str">
        <f>IFERROR(IF(VLOOKUP('Xlookup set'!$S1031,'Xlookup set'!$A$1:$R$1239,10,FALSE)=0,"",VLOOKUP('Xlookup set'!$S1031,'Xlookup set'!$A$1:$R$1239,10,FALSE)),"")</f>
        <v/>
      </c>
      <c r="J1031" t="str">
        <f>IFERROR(IF(VLOOKUP('Xlookup set'!$S1070,'Xlookup set'!$A$1:$R$1239,11,FALSE)=0,"",VLOOKUP('Xlookup set'!$S1070,'Xlookup set'!$A$1:$R$1239,11,FALSE)),"")</f>
        <v/>
      </c>
      <c r="K1031" t="str">
        <f>IFERROR(IF(VLOOKUP('Xlookup set'!$S1070,'Xlookup set'!$A$1:$R$1239,12,FALSE)=0,"",VLOOKUP('Xlookup set'!$S1070,'Xlookup set'!$A$1:$R$1239,12,FALSE)),"")</f>
        <v/>
      </c>
      <c r="L1031" t="str">
        <f>IFERROR(IF(VLOOKUP('Xlookup set'!$S1070,'Xlookup set'!$A$1:$R$1239,13,FALSE)=0,"",VLOOKUP('Xlookup set'!$S1070,'Xlookup set'!$A$1:$R$1239,13,FALSE)),"")</f>
        <v/>
      </c>
      <c r="M1031" t="str">
        <f>IFERROR(IF(VLOOKUP('Xlookup set'!$S1070,'Xlookup set'!$A$1:$R$1239,14,FALSE)=0,"",VLOOKUP('Xlookup set'!$S1070,'Xlookup set'!$A$1:$R$1239,14,FALSE)),"")</f>
        <v/>
      </c>
      <c r="N1031" t="str">
        <f>IFERROR(IF(VLOOKUP('Xlookup set'!$S1070,'Xlookup set'!$A$1:$R$1239,15,FALSE)=0,"",VLOOKUP('Xlookup set'!$S1070,'Xlookup set'!$A$1:$R$1239,15,FALSE)),"")</f>
        <v/>
      </c>
      <c r="O1031" t="str">
        <f>IFERROR(IF(VLOOKUP('Xlookup set'!$S1070,'Xlookup set'!$A$1:$R$1239,16,FALSE)=0,"",VLOOKUP('Xlookup set'!$S1070,'Xlookup set'!$A$1:$R$1239,16,FALSE)),"")</f>
        <v/>
      </c>
      <c r="P1031" t="str">
        <f t="array" aca="1" ref="P1031" ca="1">IFERROR(Y2IF(VLOOKUP('Xlookup set'!$S1070,'Xlookup set'!$A$1:$R$1239,17,FALSE)=0,"",VLOOKUP('Xlookup set'!$S1070,'Xlookup set'!$A$1:$R$1239,17,FALSE)),"")</f>
        <v/>
      </c>
      <c r="Q1031" t="str">
        <f>IFERROR(IF(VLOOKUP('Xlookup set'!$S1070,'Xlookup set'!$A$1:$R$1239,18,FALSE)=0,"",VLOOKUP('Xlookup set'!$S1070,'Xlookup set'!$A$1:$R$1239,18,FALSE)),"")</f>
        <v/>
      </c>
    </row>
    <row r="1032" spans="1:17">
      <c r="A1032" t="str">
        <f>IFERROR(VLOOKUP('Xlookup set'!$S1032,'Xlookup set'!$A$1:$R$1239,2,FALSE),"")</f>
        <v/>
      </c>
      <c r="B1032" t="str">
        <f>IF(I1032&lt;&gt;"",ドッグキャリー!$I$2,"")</f>
        <v/>
      </c>
      <c r="C1032" t="str">
        <f t="shared" si="34"/>
        <v/>
      </c>
      <c r="D1032" t="str">
        <f t="shared" si="35"/>
        <v/>
      </c>
      <c r="H1032" s="74" t="str">
        <f>IFERROR(IF(VLOOKUP('Xlookup set'!$S1032,'Xlookup set'!$A$1:$R$1239,9,FALSE)=0,"",VLOOKUP('Xlookup set'!$S1032,'Xlookup set'!$A$1:$R$1239,9,FALSE)),"")</f>
        <v/>
      </c>
      <c r="I1032" t="str">
        <f>IFERROR(IF(VLOOKUP('Xlookup set'!$S1032,'Xlookup set'!$A$1:$R$1239,10,FALSE)=0,"",VLOOKUP('Xlookup set'!$S1032,'Xlookup set'!$A$1:$R$1239,10,FALSE)),"")</f>
        <v/>
      </c>
      <c r="J1032" t="str">
        <f>IFERROR(IF(VLOOKUP('Xlookup set'!$S1071,'Xlookup set'!$A$1:$R$1239,11,FALSE)=0,"",VLOOKUP('Xlookup set'!$S1071,'Xlookup set'!$A$1:$R$1239,11,FALSE)),"")</f>
        <v/>
      </c>
      <c r="K1032" t="str">
        <f>IFERROR(IF(VLOOKUP('Xlookup set'!$S1071,'Xlookup set'!$A$1:$R$1239,12,FALSE)=0,"",VLOOKUP('Xlookup set'!$S1071,'Xlookup set'!$A$1:$R$1239,12,FALSE)),"")</f>
        <v/>
      </c>
      <c r="L1032" t="str">
        <f>IFERROR(IF(VLOOKUP('Xlookup set'!$S1071,'Xlookup set'!$A$1:$R$1239,13,FALSE)=0,"",VLOOKUP('Xlookup set'!$S1071,'Xlookup set'!$A$1:$R$1239,13,FALSE)),"")</f>
        <v/>
      </c>
      <c r="M1032" t="str">
        <f>IFERROR(IF(VLOOKUP('Xlookup set'!$S1071,'Xlookup set'!$A$1:$R$1239,14,FALSE)=0,"",VLOOKUP('Xlookup set'!$S1071,'Xlookup set'!$A$1:$R$1239,14,FALSE)),"")</f>
        <v/>
      </c>
      <c r="N1032" t="str">
        <f>IFERROR(IF(VLOOKUP('Xlookup set'!$S1071,'Xlookup set'!$A$1:$R$1239,15,FALSE)=0,"",VLOOKUP('Xlookup set'!$S1071,'Xlookup set'!$A$1:$R$1239,15,FALSE)),"")</f>
        <v/>
      </c>
      <c r="O1032" t="str">
        <f>IFERROR(IF(VLOOKUP('Xlookup set'!$S1071,'Xlookup set'!$A$1:$R$1239,16,FALSE)=0,"",VLOOKUP('Xlookup set'!$S1071,'Xlookup set'!$A$1:$R$1239,16,FALSE)),"")</f>
        <v/>
      </c>
      <c r="P1032" t="str">
        <f t="array" aca="1" ref="P1032" ca="1">IFERROR(Y2IF(VLOOKUP('Xlookup set'!$S1071,'Xlookup set'!$A$1:$R$1239,17,FALSE)=0,"",VLOOKUP('Xlookup set'!$S1071,'Xlookup set'!$A$1:$R$1239,17,FALSE)),"")</f>
        <v/>
      </c>
      <c r="Q1032" t="str">
        <f>IFERROR(IF(VLOOKUP('Xlookup set'!$S1071,'Xlookup set'!$A$1:$R$1239,18,FALSE)=0,"",VLOOKUP('Xlookup set'!$S1071,'Xlookup set'!$A$1:$R$1239,18,FALSE)),"")</f>
        <v/>
      </c>
    </row>
    <row r="1033" spans="1:17">
      <c r="A1033" t="str">
        <f>IFERROR(VLOOKUP('Xlookup set'!$S1033,'Xlookup set'!$A$1:$R$1239,2,FALSE),"")</f>
        <v/>
      </c>
      <c r="B1033" t="str">
        <f>IF(I1033&lt;&gt;"",ドッグキャリー!$I$2,"")</f>
        <v/>
      </c>
      <c r="C1033" t="str">
        <f t="shared" si="34"/>
        <v/>
      </c>
      <c r="D1033" t="str">
        <f t="shared" si="35"/>
        <v/>
      </c>
      <c r="H1033" s="74" t="str">
        <f>IFERROR(IF(VLOOKUP('Xlookup set'!$S1033,'Xlookup set'!$A$1:$R$1239,9,FALSE)=0,"",VLOOKUP('Xlookup set'!$S1033,'Xlookup set'!$A$1:$R$1239,9,FALSE)),"")</f>
        <v/>
      </c>
      <c r="I1033" t="str">
        <f>IFERROR(IF(VLOOKUP('Xlookup set'!$S1033,'Xlookup set'!$A$1:$R$1239,10,FALSE)=0,"",VLOOKUP('Xlookup set'!$S1033,'Xlookup set'!$A$1:$R$1239,10,FALSE)),"")</f>
        <v/>
      </c>
      <c r="J1033" t="str">
        <f>IFERROR(IF(VLOOKUP('Xlookup set'!$S1072,'Xlookup set'!$A$1:$R$1239,11,FALSE)=0,"",VLOOKUP('Xlookup set'!$S1072,'Xlookup set'!$A$1:$R$1239,11,FALSE)),"")</f>
        <v/>
      </c>
      <c r="K1033" t="str">
        <f>IFERROR(IF(VLOOKUP('Xlookup set'!$S1072,'Xlookup set'!$A$1:$R$1239,12,FALSE)=0,"",VLOOKUP('Xlookup set'!$S1072,'Xlookup set'!$A$1:$R$1239,12,FALSE)),"")</f>
        <v/>
      </c>
      <c r="L1033" t="str">
        <f>IFERROR(IF(VLOOKUP('Xlookup set'!$S1072,'Xlookup set'!$A$1:$R$1239,13,FALSE)=0,"",VLOOKUP('Xlookup set'!$S1072,'Xlookup set'!$A$1:$R$1239,13,FALSE)),"")</f>
        <v/>
      </c>
      <c r="M1033" t="str">
        <f>IFERROR(IF(VLOOKUP('Xlookup set'!$S1072,'Xlookup set'!$A$1:$R$1239,14,FALSE)=0,"",VLOOKUP('Xlookup set'!$S1072,'Xlookup set'!$A$1:$R$1239,14,FALSE)),"")</f>
        <v/>
      </c>
      <c r="N1033" t="str">
        <f>IFERROR(IF(VLOOKUP('Xlookup set'!$S1072,'Xlookup set'!$A$1:$R$1239,15,FALSE)=0,"",VLOOKUP('Xlookup set'!$S1072,'Xlookup set'!$A$1:$R$1239,15,FALSE)),"")</f>
        <v/>
      </c>
      <c r="O1033" t="str">
        <f>IFERROR(IF(VLOOKUP('Xlookup set'!$S1072,'Xlookup set'!$A$1:$R$1239,16,FALSE)=0,"",VLOOKUP('Xlookup set'!$S1072,'Xlookup set'!$A$1:$R$1239,16,FALSE)),"")</f>
        <v/>
      </c>
      <c r="P1033" t="str">
        <f t="array" aca="1" ref="P1033" ca="1">IFERROR(Y2IF(VLOOKUP('Xlookup set'!$S1072,'Xlookup set'!$A$1:$R$1239,17,FALSE)=0,"",VLOOKUP('Xlookup set'!$S1072,'Xlookup set'!$A$1:$R$1239,17,FALSE)),"")</f>
        <v/>
      </c>
      <c r="Q1033" t="str">
        <f>IFERROR(IF(VLOOKUP('Xlookup set'!$S1072,'Xlookup set'!$A$1:$R$1239,18,FALSE)=0,"",VLOOKUP('Xlookup set'!$S1072,'Xlookup set'!$A$1:$R$1239,18,FALSE)),"")</f>
        <v/>
      </c>
    </row>
    <row r="1034" spans="1:17">
      <c r="A1034" t="str">
        <f>IFERROR(VLOOKUP('Xlookup set'!$S1034,'Xlookup set'!$A$1:$R$1239,2,FALSE),"")</f>
        <v/>
      </c>
      <c r="B1034" t="str">
        <f>IF(I1034&lt;&gt;"",ドッグキャリー!$I$2,"")</f>
        <v/>
      </c>
      <c r="C1034" t="str">
        <f t="shared" si="34"/>
        <v/>
      </c>
      <c r="D1034" t="str">
        <f t="shared" si="35"/>
        <v/>
      </c>
      <c r="H1034" s="74" t="str">
        <f>IFERROR(IF(VLOOKUP('Xlookup set'!$S1034,'Xlookup set'!$A$1:$R$1239,9,FALSE)=0,"",VLOOKUP('Xlookup set'!$S1034,'Xlookup set'!$A$1:$R$1239,9,FALSE)),"")</f>
        <v/>
      </c>
      <c r="I1034" t="str">
        <f>IFERROR(IF(VLOOKUP('Xlookup set'!$S1034,'Xlookup set'!$A$1:$R$1239,10,FALSE)=0,"",VLOOKUP('Xlookup set'!$S1034,'Xlookup set'!$A$1:$R$1239,10,FALSE)),"")</f>
        <v/>
      </c>
      <c r="J1034" t="str">
        <f>IFERROR(IF(VLOOKUP('Xlookup set'!$S1073,'Xlookup set'!$A$1:$R$1239,11,FALSE)=0,"",VLOOKUP('Xlookup set'!$S1073,'Xlookup set'!$A$1:$R$1239,11,FALSE)),"")</f>
        <v/>
      </c>
      <c r="K1034" t="str">
        <f>IFERROR(IF(VLOOKUP('Xlookup set'!$S1073,'Xlookup set'!$A$1:$R$1239,12,FALSE)=0,"",VLOOKUP('Xlookup set'!$S1073,'Xlookup set'!$A$1:$R$1239,12,FALSE)),"")</f>
        <v/>
      </c>
      <c r="L1034" t="str">
        <f>IFERROR(IF(VLOOKUP('Xlookup set'!$S1073,'Xlookup set'!$A$1:$R$1239,13,FALSE)=0,"",VLOOKUP('Xlookup set'!$S1073,'Xlookup set'!$A$1:$R$1239,13,FALSE)),"")</f>
        <v/>
      </c>
      <c r="M1034" t="str">
        <f>IFERROR(IF(VLOOKUP('Xlookup set'!$S1073,'Xlookup set'!$A$1:$R$1239,14,FALSE)=0,"",VLOOKUP('Xlookup set'!$S1073,'Xlookup set'!$A$1:$R$1239,14,FALSE)),"")</f>
        <v/>
      </c>
      <c r="N1034" t="str">
        <f>IFERROR(IF(VLOOKUP('Xlookup set'!$S1073,'Xlookup set'!$A$1:$R$1239,15,FALSE)=0,"",VLOOKUP('Xlookup set'!$S1073,'Xlookup set'!$A$1:$R$1239,15,FALSE)),"")</f>
        <v/>
      </c>
      <c r="O1034" t="str">
        <f>IFERROR(IF(VLOOKUP('Xlookup set'!$S1073,'Xlookup set'!$A$1:$R$1239,16,FALSE)=0,"",VLOOKUP('Xlookup set'!$S1073,'Xlookup set'!$A$1:$R$1239,16,FALSE)),"")</f>
        <v/>
      </c>
      <c r="P1034" t="str">
        <f t="array" aca="1" ref="P1034" ca="1">IFERROR(Y2IF(VLOOKUP('Xlookup set'!$S1073,'Xlookup set'!$A$1:$R$1239,17,FALSE)=0,"",VLOOKUP('Xlookup set'!$S1073,'Xlookup set'!$A$1:$R$1239,17,FALSE)),"")</f>
        <v/>
      </c>
      <c r="Q1034" t="str">
        <f>IFERROR(IF(VLOOKUP('Xlookup set'!$S1073,'Xlookup set'!$A$1:$R$1239,18,FALSE)=0,"",VLOOKUP('Xlookup set'!$S1073,'Xlookup set'!$A$1:$R$1239,18,FALSE)),"")</f>
        <v/>
      </c>
    </row>
    <row r="1035" spans="1:17">
      <c r="A1035" t="str">
        <f>IFERROR(VLOOKUP('Xlookup set'!$S1035,'Xlookup set'!$A$1:$R$1239,2,FALSE),"")</f>
        <v/>
      </c>
      <c r="B1035" t="str">
        <f>IF(I1035&lt;&gt;"",ドッグキャリー!$I$2,"")</f>
        <v/>
      </c>
      <c r="C1035" t="str">
        <f t="shared" si="34"/>
        <v/>
      </c>
      <c r="D1035" t="str">
        <f t="shared" si="35"/>
        <v/>
      </c>
      <c r="H1035" s="74" t="str">
        <f>IFERROR(IF(VLOOKUP('Xlookup set'!$S1035,'Xlookup set'!$A$1:$R$1239,9,FALSE)=0,"",VLOOKUP('Xlookup set'!$S1035,'Xlookup set'!$A$1:$R$1239,9,FALSE)),"")</f>
        <v/>
      </c>
      <c r="I1035" t="str">
        <f>IFERROR(IF(VLOOKUP('Xlookup set'!$S1035,'Xlookup set'!$A$1:$R$1239,10,FALSE)=0,"",VLOOKUP('Xlookup set'!$S1035,'Xlookup set'!$A$1:$R$1239,10,FALSE)),"")</f>
        <v/>
      </c>
      <c r="J1035" t="str">
        <f>IFERROR(IF(VLOOKUP('Xlookup set'!$S1074,'Xlookup set'!$A$1:$R$1239,11,FALSE)=0,"",VLOOKUP('Xlookup set'!$S1074,'Xlookup set'!$A$1:$R$1239,11,FALSE)),"")</f>
        <v/>
      </c>
      <c r="K1035" t="str">
        <f>IFERROR(IF(VLOOKUP('Xlookup set'!$S1074,'Xlookup set'!$A$1:$R$1239,12,FALSE)=0,"",VLOOKUP('Xlookup set'!$S1074,'Xlookup set'!$A$1:$R$1239,12,FALSE)),"")</f>
        <v/>
      </c>
      <c r="L1035" t="str">
        <f>IFERROR(IF(VLOOKUP('Xlookup set'!$S1074,'Xlookup set'!$A$1:$R$1239,13,FALSE)=0,"",VLOOKUP('Xlookup set'!$S1074,'Xlookup set'!$A$1:$R$1239,13,FALSE)),"")</f>
        <v/>
      </c>
      <c r="M1035" t="str">
        <f>IFERROR(IF(VLOOKUP('Xlookup set'!$S1074,'Xlookup set'!$A$1:$R$1239,14,FALSE)=0,"",VLOOKUP('Xlookup set'!$S1074,'Xlookup set'!$A$1:$R$1239,14,FALSE)),"")</f>
        <v/>
      </c>
      <c r="N1035" t="str">
        <f>IFERROR(IF(VLOOKUP('Xlookup set'!$S1074,'Xlookup set'!$A$1:$R$1239,15,FALSE)=0,"",VLOOKUP('Xlookup set'!$S1074,'Xlookup set'!$A$1:$R$1239,15,FALSE)),"")</f>
        <v/>
      </c>
      <c r="O1035" t="str">
        <f>IFERROR(IF(VLOOKUP('Xlookup set'!$S1074,'Xlookup set'!$A$1:$R$1239,16,FALSE)=0,"",VLOOKUP('Xlookup set'!$S1074,'Xlookup set'!$A$1:$R$1239,16,FALSE)),"")</f>
        <v/>
      </c>
      <c r="P1035" t="str">
        <f t="array" aca="1" ref="P1035" ca="1">IFERROR(Y2IF(VLOOKUP('Xlookup set'!$S1074,'Xlookup set'!$A$1:$R$1239,17,FALSE)=0,"",VLOOKUP('Xlookup set'!$S1074,'Xlookup set'!$A$1:$R$1239,17,FALSE)),"")</f>
        <v/>
      </c>
      <c r="Q1035" t="str">
        <f>IFERROR(IF(VLOOKUP('Xlookup set'!$S1074,'Xlookup set'!$A$1:$R$1239,18,FALSE)=0,"",VLOOKUP('Xlookup set'!$S1074,'Xlookup set'!$A$1:$R$1239,18,FALSE)),"")</f>
        <v/>
      </c>
    </row>
    <row r="1036" spans="1:17">
      <c r="A1036" t="str">
        <f>IFERROR(VLOOKUP('Xlookup set'!$S1036,'Xlookup set'!$A$1:$R$1239,2,FALSE),"")</f>
        <v/>
      </c>
      <c r="B1036" t="str">
        <f>IF(I1036&lt;&gt;"",ドッグキャリー!$I$2,"")</f>
        <v/>
      </c>
      <c r="C1036" t="str">
        <f t="shared" si="34"/>
        <v/>
      </c>
      <c r="D1036" t="str">
        <f t="shared" si="35"/>
        <v/>
      </c>
      <c r="H1036" s="74" t="str">
        <f>IFERROR(IF(VLOOKUP('Xlookup set'!$S1036,'Xlookup set'!$A$1:$R$1239,9,FALSE)=0,"",VLOOKUP('Xlookup set'!$S1036,'Xlookup set'!$A$1:$R$1239,9,FALSE)),"")</f>
        <v/>
      </c>
      <c r="I1036" t="str">
        <f>IFERROR(IF(VLOOKUP('Xlookup set'!$S1036,'Xlookup set'!$A$1:$R$1239,10,FALSE)=0,"",VLOOKUP('Xlookup set'!$S1036,'Xlookup set'!$A$1:$R$1239,10,FALSE)),"")</f>
        <v/>
      </c>
    </row>
    <row r="1037" spans="1:17">
      <c r="A1037" t="str">
        <f>IFERROR(VLOOKUP('Xlookup set'!$S1037,'Xlookup set'!$A$1:$R$1239,2,FALSE),"")</f>
        <v/>
      </c>
      <c r="B1037" t="str">
        <f>IF(I1037&lt;&gt;"",ドッグキャリー!$I$2,"")</f>
        <v/>
      </c>
      <c r="C1037" t="str">
        <f t="shared" si="34"/>
        <v/>
      </c>
      <c r="D1037" t="str">
        <f t="shared" si="35"/>
        <v/>
      </c>
      <c r="H1037" s="74" t="str">
        <f>IFERROR(IF(VLOOKUP('Xlookup set'!$S1037,'Xlookup set'!$A$1:$R$1239,9,FALSE)=0,"",VLOOKUP('Xlookup set'!$S1037,'Xlookup set'!$A$1:$R$1239,9,FALSE)),"")</f>
        <v/>
      </c>
      <c r="I1037" t="str">
        <f>IFERROR(IF(VLOOKUP('Xlookup set'!$S1037,'Xlookup set'!$A$1:$R$1239,10,FALSE)=0,"",VLOOKUP('Xlookup set'!$S1037,'Xlookup set'!$A$1:$R$1239,10,FALSE)),"")</f>
        <v/>
      </c>
    </row>
    <row r="1038" spans="1:17">
      <c r="A1038" t="str">
        <f>IFERROR(VLOOKUP('Xlookup set'!$S1038,'Xlookup set'!$A$1:$R$1239,2,FALSE),"")</f>
        <v/>
      </c>
      <c r="B1038" t="str">
        <f>IF(I1038&lt;&gt;"",ドッグキャリー!$I$2,"")</f>
        <v/>
      </c>
      <c r="C1038" t="str">
        <f t="shared" ref="C1038:C1064" si="36">IF(I1038&lt;&gt;"",1,"")</f>
        <v/>
      </c>
      <c r="D1038" t="str">
        <f t="shared" ref="D1038:D1064" si="37">IF(I1038&lt;&gt;"",1,"")</f>
        <v/>
      </c>
      <c r="H1038" s="74" t="str">
        <f>IFERROR(IF(VLOOKUP('Xlookup set'!$S1038,'Xlookup set'!$A$1:$R$1239,9,FALSE)=0,"",VLOOKUP('Xlookup set'!$S1038,'Xlookup set'!$A$1:$R$1239,9,FALSE)),"")</f>
        <v/>
      </c>
      <c r="I1038" t="str">
        <f>IFERROR(IF(VLOOKUP('Xlookup set'!$S1038,'Xlookup set'!$A$1:$R$1239,10,FALSE)=0,"",VLOOKUP('Xlookup set'!$S1038,'Xlookup set'!$A$1:$R$1239,10,FALSE)),"")</f>
        <v/>
      </c>
    </row>
    <row r="1039" spans="1:17">
      <c r="A1039" t="str">
        <f>IFERROR(VLOOKUP('Xlookup set'!$S1039,'Xlookup set'!$A$1:$R$1239,2,FALSE),"")</f>
        <v/>
      </c>
      <c r="B1039" t="str">
        <f>IF(I1039&lt;&gt;"",ドッグキャリー!$I$2,"")</f>
        <v/>
      </c>
      <c r="C1039" t="str">
        <f t="shared" si="36"/>
        <v/>
      </c>
      <c r="D1039" t="str">
        <f t="shared" si="37"/>
        <v/>
      </c>
      <c r="H1039" s="74" t="str">
        <f>IFERROR(IF(VLOOKUP('Xlookup set'!$S1039,'Xlookup set'!$A$1:$R$1239,9,FALSE)=0,"",VLOOKUP('Xlookup set'!$S1039,'Xlookup set'!$A$1:$R$1239,9,FALSE)),"")</f>
        <v/>
      </c>
      <c r="I1039" t="str">
        <f>IFERROR(IF(VLOOKUP('Xlookup set'!$S1039,'Xlookup set'!$A$1:$R$1239,10,FALSE)=0,"",VLOOKUP('Xlookup set'!$S1039,'Xlookup set'!$A$1:$R$1239,10,FALSE)),"")</f>
        <v/>
      </c>
    </row>
    <row r="1040" spans="1:17">
      <c r="A1040" t="str">
        <f>IFERROR(VLOOKUP('Xlookup set'!$S1040,'Xlookup set'!$A$1:$R$1239,2,FALSE),"")</f>
        <v/>
      </c>
      <c r="B1040" t="str">
        <f>IF(I1040&lt;&gt;"",ドッグキャリー!$I$2,"")</f>
        <v/>
      </c>
      <c r="C1040" t="str">
        <f t="shared" si="36"/>
        <v/>
      </c>
      <c r="D1040" t="str">
        <f t="shared" si="37"/>
        <v/>
      </c>
      <c r="H1040" s="74" t="str">
        <f>IFERROR(IF(VLOOKUP('Xlookup set'!$S1040,'Xlookup set'!$A$1:$R$1239,9,FALSE)=0,"",VLOOKUP('Xlookup set'!$S1040,'Xlookup set'!$A$1:$R$1239,9,FALSE)),"")</f>
        <v/>
      </c>
      <c r="I1040" t="str">
        <f>IFERROR(IF(VLOOKUP('Xlookup set'!$S1040,'Xlookup set'!$A$1:$R$1239,10,FALSE)=0,"",VLOOKUP('Xlookup set'!$S1040,'Xlookup set'!$A$1:$R$1239,10,FALSE)),"")</f>
        <v/>
      </c>
    </row>
    <row r="1041" spans="1:9">
      <c r="A1041" t="str">
        <f>IFERROR(VLOOKUP('Xlookup set'!$S1041,'Xlookup set'!$A$1:$R$1239,2,FALSE),"")</f>
        <v/>
      </c>
      <c r="B1041" t="str">
        <f>IF(I1041&lt;&gt;"",ドッグキャリー!$I$2,"")</f>
        <v/>
      </c>
      <c r="C1041" t="str">
        <f t="shared" si="36"/>
        <v/>
      </c>
      <c r="D1041" t="str">
        <f t="shared" si="37"/>
        <v/>
      </c>
      <c r="H1041" s="74" t="str">
        <f>IFERROR(IF(VLOOKUP('Xlookup set'!$S1041,'Xlookup set'!$A$1:$R$1239,9,FALSE)=0,"",VLOOKUP('Xlookup set'!$S1041,'Xlookup set'!$A$1:$R$1239,9,FALSE)),"")</f>
        <v/>
      </c>
      <c r="I1041" t="str">
        <f>IFERROR(IF(VLOOKUP('Xlookup set'!$S1041,'Xlookup set'!$A$1:$R$1239,10,FALSE)=0,"",VLOOKUP('Xlookup set'!$S1041,'Xlookup set'!$A$1:$R$1239,10,FALSE)),"")</f>
        <v/>
      </c>
    </row>
    <row r="1042" spans="1:9">
      <c r="A1042" t="str">
        <f>IFERROR(VLOOKUP('Xlookup set'!$S1042,'Xlookup set'!$A$1:$R$1239,2,FALSE),"")</f>
        <v/>
      </c>
      <c r="B1042" t="str">
        <f>IF(I1042&lt;&gt;"",ドッグキャリー!$I$2,"")</f>
        <v/>
      </c>
      <c r="C1042" t="str">
        <f t="shared" si="36"/>
        <v/>
      </c>
      <c r="D1042" t="str">
        <f t="shared" si="37"/>
        <v/>
      </c>
      <c r="H1042" s="74" t="str">
        <f>IFERROR(IF(VLOOKUP('Xlookup set'!$S1042,'Xlookup set'!$A$1:$R$1239,9,FALSE)=0,"",VLOOKUP('Xlookup set'!$S1042,'Xlookup set'!$A$1:$R$1239,9,FALSE)),"")</f>
        <v/>
      </c>
      <c r="I1042" t="str">
        <f>IFERROR(IF(VLOOKUP('Xlookup set'!$S1042,'Xlookup set'!$A$1:$R$1239,10,FALSE)=0,"",VLOOKUP('Xlookup set'!$S1042,'Xlookup set'!$A$1:$R$1239,10,FALSE)),"")</f>
        <v/>
      </c>
    </row>
    <row r="1043" spans="1:9">
      <c r="A1043" t="str">
        <f>IFERROR(VLOOKUP('Xlookup set'!$S1043,'Xlookup set'!$A$1:$R$1239,2,FALSE),"")</f>
        <v/>
      </c>
      <c r="B1043" t="str">
        <f>IF(I1043&lt;&gt;"",ドッグキャリー!$I$2,"")</f>
        <v/>
      </c>
      <c r="C1043" t="str">
        <f t="shared" si="36"/>
        <v/>
      </c>
      <c r="D1043" t="str">
        <f t="shared" si="37"/>
        <v/>
      </c>
      <c r="H1043" s="74" t="str">
        <f>IFERROR(IF(VLOOKUP('Xlookup set'!$S1043,'Xlookup set'!$A$1:$R$1239,9,FALSE)=0,"",VLOOKUP('Xlookup set'!$S1043,'Xlookup set'!$A$1:$R$1239,9,FALSE)),"")</f>
        <v/>
      </c>
      <c r="I1043" t="str">
        <f>IFERROR(IF(VLOOKUP('Xlookup set'!$S1043,'Xlookup set'!$A$1:$R$1239,10,FALSE)=0,"",VLOOKUP('Xlookup set'!$S1043,'Xlookup set'!$A$1:$R$1239,10,FALSE)),"")</f>
        <v/>
      </c>
    </row>
    <row r="1044" spans="1:9">
      <c r="A1044" t="str">
        <f>IFERROR(VLOOKUP('Xlookup set'!$S1044,'Xlookup set'!$A$1:$R$1239,2,FALSE),"")</f>
        <v/>
      </c>
      <c r="B1044" t="str">
        <f>IF(I1044&lt;&gt;"",ドッグキャリー!$I$2,"")</f>
        <v/>
      </c>
      <c r="C1044" t="str">
        <f t="shared" si="36"/>
        <v/>
      </c>
      <c r="D1044" t="str">
        <f t="shared" si="37"/>
        <v/>
      </c>
      <c r="H1044" s="74" t="str">
        <f>IFERROR(IF(VLOOKUP('Xlookup set'!$S1044,'Xlookup set'!$A$1:$R$1239,9,FALSE)=0,"",VLOOKUP('Xlookup set'!$S1044,'Xlookup set'!$A$1:$R$1239,9,FALSE)),"")</f>
        <v/>
      </c>
      <c r="I1044" t="str">
        <f>IFERROR(IF(VLOOKUP('Xlookup set'!$S1044,'Xlookup set'!$A$1:$R$1239,10,FALSE)=0,"",VLOOKUP('Xlookup set'!$S1044,'Xlookup set'!$A$1:$R$1239,10,FALSE)),"")</f>
        <v/>
      </c>
    </row>
    <row r="1045" spans="1:9">
      <c r="A1045" t="str">
        <f>IFERROR(VLOOKUP('Xlookup set'!$S1045,'Xlookup set'!$A$1:$R$1239,2,FALSE),"")</f>
        <v/>
      </c>
      <c r="B1045" t="str">
        <f>IF(I1045&lt;&gt;"",ドッグキャリー!$I$2,"")</f>
        <v/>
      </c>
      <c r="C1045" t="str">
        <f t="shared" si="36"/>
        <v/>
      </c>
      <c r="D1045" t="str">
        <f t="shared" si="37"/>
        <v/>
      </c>
      <c r="H1045" s="74" t="str">
        <f>IFERROR(IF(VLOOKUP('Xlookup set'!$S1045,'Xlookup set'!$A$1:$R$1239,9,FALSE)=0,"",VLOOKUP('Xlookup set'!$S1045,'Xlookup set'!$A$1:$R$1239,9,FALSE)),"")</f>
        <v/>
      </c>
      <c r="I1045" t="str">
        <f>IFERROR(IF(VLOOKUP('Xlookup set'!$S1045,'Xlookup set'!$A$1:$R$1239,10,FALSE)=0,"",VLOOKUP('Xlookup set'!$S1045,'Xlookup set'!$A$1:$R$1239,10,FALSE)),"")</f>
        <v/>
      </c>
    </row>
    <row r="1046" spans="1:9">
      <c r="A1046" t="str">
        <f>IFERROR(VLOOKUP('Xlookup set'!$S1046,'Xlookup set'!$A$1:$R$1239,2,FALSE),"")</f>
        <v/>
      </c>
      <c r="B1046" t="str">
        <f>IF(I1046&lt;&gt;"",ドッグキャリー!$I$2,"")</f>
        <v/>
      </c>
      <c r="C1046" t="str">
        <f t="shared" si="36"/>
        <v/>
      </c>
      <c r="D1046" t="str">
        <f t="shared" si="37"/>
        <v/>
      </c>
      <c r="H1046" s="74" t="str">
        <f>IFERROR(IF(VLOOKUP('Xlookup set'!$S1046,'Xlookup set'!$A$1:$R$1239,9,FALSE)=0,"",VLOOKUP('Xlookup set'!$S1046,'Xlookup set'!$A$1:$R$1239,9,FALSE)),"")</f>
        <v/>
      </c>
      <c r="I1046" t="str">
        <f>IFERROR(IF(VLOOKUP('Xlookup set'!$S1046,'Xlookup set'!$A$1:$R$1239,10,FALSE)=0,"",VLOOKUP('Xlookup set'!$S1046,'Xlookup set'!$A$1:$R$1239,10,FALSE)),"")</f>
        <v/>
      </c>
    </row>
    <row r="1047" spans="1:9">
      <c r="A1047" t="str">
        <f>IFERROR(VLOOKUP('Xlookup set'!$S1047,'Xlookup set'!$A$1:$R$1239,2,FALSE),"")</f>
        <v/>
      </c>
      <c r="B1047" t="str">
        <f>IF(I1047&lt;&gt;"",ドッグキャリー!$I$2,"")</f>
        <v/>
      </c>
      <c r="C1047" t="str">
        <f t="shared" si="36"/>
        <v/>
      </c>
      <c r="D1047" t="str">
        <f t="shared" si="37"/>
        <v/>
      </c>
      <c r="H1047" s="74" t="str">
        <f>IFERROR(IF(VLOOKUP('Xlookup set'!$S1047,'Xlookup set'!$A$1:$R$1239,9,FALSE)=0,"",VLOOKUP('Xlookup set'!$S1047,'Xlookup set'!$A$1:$R$1239,9,FALSE)),"")</f>
        <v/>
      </c>
      <c r="I1047" t="str">
        <f>IFERROR(IF(VLOOKUP('Xlookup set'!$S1047,'Xlookup set'!$A$1:$R$1239,10,FALSE)=0,"",VLOOKUP('Xlookup set'!$S1047,'Xlookup set'!$A$1:$R$1239,10,FALSE)),"")</f>
        <v/>
      </c>
    </row>
    <row r="1048" spans="1:9">
      <c r="A1048" t="str">
        <f>IFERROR(VLOOKUP('Xlookup set'!$S1048,'Xlookup set'!$A$1:$R$1239,2,FALSE),"")</f>
        <v/>
      </c>
      <c r="B1048" t="str">
        <f>IF(I1048&lt;&gt;"",ドッグキャリー!$I$2,"")</f>
        <v/>
      </c>
      <c r="C1048" t="str">
        <f t="shared" si="36"/>
        <v/>
      </c>
      <c r="D1048" t="str">
        <f t="shared" si="37"/>
        <v/>
      </c>
      <c r="H1048" s="74" t="str">
        <f>IFERROR(IF(VLOOKUP('Xlookup set'!$S1048,'Xlookup set'!$A$1:$R$1239,9,FALSE)=0,"",VLOOKUP('Xlookup set'!$S1048,'Xlookup set'!$A$1:$R$1239,9,FALSE)),"")</f>
        <v/>
      </c>
      <c r="I1048" t="str">
        <f>IFERROR(IF(VLOOKUP('Xlookup set'!$S1048,'Xlookup set'!$A$1:$R$1239,10,FALSE)=0,"",VLOOKUP('Xlookup set'!$S1048,'Xlookup set'!$A$1:$R$1239,10,FALSE)),"")</f>
        <v/>
      </c>
    </row>
    <row r="1049" spans="1:9">
      <c r="A1049" t="str">
        <f>IFERROR(VLOOKUP('Xlookup set'!$S1049,'Xlookup set'!$A$1:$R$1239,2,FALSE),"")</f>
        <v/>
      </c>
      <c r="B1049" t="str">
        <f>IF(I1049&lt;&gt;"",ドッグキャリー!$I$2,"")</f>
        <v/>
      </c>
      <c r="C1049" t="str">
        <f t="shared" si="36"/>
        <v/>
      </c>
      <c r="D1049" t="str">
        <f t="shared" si="37"/>
        <v/>
      </c>
      <c r="H1049" s="74" t="str">
        <f>IFERROR(IF(VLOOKUP('Xlookup set'!$S1049,'Xlookup set'!$A$1:$R$1239,9,FALSE)=0,"",VLOOKUP('Xlookup set'!$S1049,'Xlookup set'!$A$1:$R$1239,9,FALSE)),"")</f>
        <v/>
      </c>
      <c r="I1049" t="str">
        <f>IFERROR(IF(VLOOKUP('Xlookup set'!$S1049,'Xlookup set'!$A$1:$R$1239,10,FALSE)=0,"",VLOOKUP('Xlookup set'!$S1049,'Xlookup set'!$A$1:$R$1239,10,FALSE)),"")</f>
        <v/>
      </c>
    </row>
    <row r="1050" spans="1:9">
      <c r="A1050" t="str">
        <f>IFERROR(VLOOKUP('Xlookup set'!$S1050,'Xlookup set'!$A$1:$R$1239,2,FALSE),"")</f>
        <v/>
      </c>
      <c r="B1050" t="str">
        <f>IF(I1050&lt;&gt;"",ドッグキャリー!$I$2,"")</f>
        <v/>
      </c>
      <c r="C1050" t="str">
        <f t="shared" si="36"/>
        <v/>
      </c>
      <c r="D1050" t="str">
        <f t="shared" si="37"/>
        <v/>
      </c>
      <c r="H1050" s="74" t="str">
        <f>IFERROR(IF(VLOOKUP('Xlookup set'!$S1050,'Xlookup set'!$A$1:$R$1239,9,FALSE)=0,"",VLOOKUP('Xlookup set'!$S1050,'Xlookup set'!$A$1:$R$1239,9,FALSE)),"")</f>
        <v/>
      </c>
      <c r="I1050" t="str">
        <f>IFERROR(IF(VLOOKUP('Xlookup set'!$S1050,'Xlookup set'!$A$1:$R$1239,10,FALSE)=0,"",VLOOKUP('Xlookup set'!$S1050,'Xlookup set'!$A$1:$R$1239,10,FALSE)),"")</f>
        <v/>
      </c>
    </row>
    <row r="1051" spans="1:9">
      <c r="A1051" t="str">
        <f>IFERROR(VLOOKUP('Xlookup set'!$S1051,'Xlookup set'!$A$1:$R$1239,2,FALSE),"")</f>
        <v/>
      </c>
      <c r="B1051" t="str">
        <f>IF(I1051&lt;&gt;"",ドッグキャリー!$I$2,"")</f>
        <v/>
      </c>
      <c r="C1051" t="str">
        <f t="shared" si="36"/>
        <v/>
      </c>
      <c r="D1051" t="str">
        <f t="shared" si="37"/>
        <v/>
      </c>
      <c r="H1051" s="74" t="str">
        <f>IFERROR(IF(VLOOKUP('Xlookup set'!$S1051,'Xlookup set'!$A$1:$R$1239,9,FALSE)=0,"",VLOOKUP('Xlookup set'!$S1051,'Xlookup set'!$A$1:$R$1239,9,FALSE)),"")</f>
        <v/>
      </c>
      <c r="I1051" t="str">
        <f>IFERROR(IF(VLOOKUP('Xlookup set'!$S1051,'Xlookup set'!$A$1:$R$1239,10,FALSE)=0,"",VLOOKUP('Xlookup set'!$S1051,'Xlookup set'!$A$1:$R$1239,10,FALSE)),"")</f>
        <v/>
      </c>
    </row>
    <row r="1052" spans="1:9">
      <c r="A1052" t="str">
        <f>IFERROR(VLOOKUP('Xlookup set'!$S1052,'Xlookup set'!$A$1:$R$1239,2,FALSE),"")</f>
        <v/>
      </c>
      <c r="B1052" t="str">
        <f>IF(I1052&lt;&gt;"",ドッグキャリー!$I$2,"")</f>
        <v/>
      </c>
      <c r="C1052" t="str">
        <f t="shared" si="36"/>
        <v/>
      </c>
      <c r="D1052" t="str">
        <f t="shared" si="37"/>
        <v/>
      </c>
      <c r="H1052" s="74" t="str">
        <f>IFERROR(IF(VLOOKUP('Xlookup set'!$S1052,'Xlookup set'!$A$1:$R$1239,9,FALSE)=0,"",VLOOKUP('Xlookup set'!$S1052,'Xlookup set'!$A$1:$R$1239,9,FALSE)),"")</f>
        <v/>
      </c>
      <c r="I1052" t="str">
        <f>IFERROR(IF(VLOOKUP('Xlookup set'!$S1052,'Xlookup set'!$A$1:$R$1239,10,FALSE)=0,"",VLOOKUP('Xlookup set'!$S1052,'Xlookup set'!$A$1:$R$1239,10,FALSE)),"")</f>
        <v/>
      </c>
    </row>
    <row r="1053" spans="1:9">
      <c r="A1053" t="str">
        <f>IFERROR(VLOOKUP('Xlookup set'!$S1053,'Xlookup set'!$A$1:$R$1239,2,FALSE),"")</f>
        <v/>
      </c>
      <c r="B1053" t="str">
        <f>IF(I1053&lt;&gt;"",ドッグキャリー!$I$2,"")</f>
        <v/>
      </c>
      <c r="C1053" t="str">
        <f t="shared" si="36"/>
        <v/>
      </c>
      <c r="D1053" t="str">
        <f t="shared" si="37"/>
        <v/>
      </c>
      <c r="H1053" s="74" t="str">
        <f>IFERROR(IF(VLOOKUP('Xlookup set'!$S1053,'Xlookup set'!$A$1:$R$1239,9,FALSE)=0,"",VLOOKUP('Xlookup set'!$S1053,'Xlookup set'!$A$1:$R$1239,9,FALSE)),"")</f>
        <v/>
      </c>
      <c r="I1053" t="str">
        <f>IFERROR(IF(VLOOKUP('Xlookup set'!$S1053,'Xlookup set'!$A$1:$R$1239,10,FALSE)=0,"",VLOOKUP('Xlookup set'!$S1053,'Xlookup set'!$A$1:$R$1239,10,FALSE)),"")</f>
        <v/>
      </c>
    </row>
    <row r="1054" spans="1:9">
      <c r="A1054" t="str">
        <f>IFERROR(VLOOKUP('Xlookup set'!$S1054,'Xlookup set'!$A$1:$R$1239,2,FALSE),"")</f>
        <v/>
      </c>
      <c r="B1054" t="str">
        <f>IF(I1054&lt;&gt;"",ドッグキャリー!$I$2,"")</f>
        <v/>
      </c>
      <c r="C1054" t="str">
        <f t="shared" si="36"/>
        <v/>
      </c>
      <c r="D1054" t="str">
        <f t="shared" si="37"/>
        <v/>
      </c>
      <c r="H1054" s="74" t="str">
        <f>IFERROR(IF(VLOOKUP('Xlookup set'!$S1054,'Xlookup set'!$A$1:$R$1239,9,FALSE)=0,"",VLOOKUP('Xlookup set'!$S1054,'Xlookup set'!$A$1:$R$1239,9,FALSE)),"")</f>
        <v/>
      </c>
      <c r="I1054" t="str">
        <f>IFERROR(IF(VLOOKUP('Xlookup set'!$S1054,'Xlookup set'!$A$1:$R$1239,10,FALSE)=0,"",VLOOKUP('Xlookup set'!$S1054,'Xlookup set'!$A$1:$R$1239,10,FALSE)),"")</f>
        <v/>
      </c>
    </row>
    <row r="1055" spans="1:9">
      <c r="A1055" t="str">
        <f>IFERROR(VLOOKUP('Xlookup set'!$S1055,'Xlookup set'!$A$1:$R$1239,2,FALSE),"")</f>
        <v/>
      </c>
      <c r="B1055" t="str">
        <f>IF(I1055&lt;&gt;"",ドッグキャリー!$I$2,"")</f>
        <v/>
      </c>
      <c r="C1055" t="str">
        <f t="shared" si="36"/>
        <v/>
      </c>
      <c r="D1055" t="str">
        <f t="shared" si="37"/>
        <v/>
      </c>
      <c r="H1055" s="74" t="str">
        <f>IFERROR(IF(VLOOKUP('Xlookup set'!$S1055,'Xlookup set'!$A$1:$R$1239,9,FALSE)=0,"",VLOOKUP('Xlookup set'!$S1055,'Xlookup set'!$A$1:$R$1239,9,FALSE)),"")</f>
        <v/>
      </c>
      <c r="I1055" t="str">
        <f>IFERROR(IF(VLOOKUP('Xlookup set'!$S1055,'Xlookup set'!$A$1:$R$1239,10,FALSE)=0,"",VLOOKUP('Xlookup set'!$S1055,'Xlookup set'!$A$1:$R$1239,10,FALSE)),"")</f>
        <v/>
      </c>
    </row>
    <row r="1056" spans="1:9">
      <c r="A1056" t="str">
        <f>IFERROR(VLOOKUP('Xlookup set'!$S1056,'Xlookup set'!$A$1:$R$1239,2,FALSE),"")</f>
        <v/>
      </c>
      <c r="B1056" t="str">
        <f>IF(I1056&lt;&gt;"",ドッグキャリー!$I$2,"")</f>
        <v/>
      </c>
      <c r="C1056" t="str">
        <f t="shared" si="36"/>
        <v/>
      </c>
      <c r="D1056" t="str">
        <f t="shared" si="37"/>
        <v/>
      </c>
      <c r="H1056" s="74" t="str">
        <f>IFERROR(IF(VLOOKUP('Xlookup set'!$S1056,'Xlookup set'!$A$1:$R$1239,9,FALSE)=0,"",VLOOKUP('Xlookup set'!$S1056,'Xlookup set'!$A$1:$R$1239,9,FALSE)),"")</f>
        <v/>
      </c>
      <c r="I1056" t="str">
        <f>IFERROR(IF(VLOOKUP('Xlookup set'!$S1056,'Xlookup set'!$A$1:$R$1239,10,FALSE)=0,"",VLOOKUP('Xlookup set'!$S1056,'Xlookup set'!$A$1:$R$1239,10,FALSE)),"")</f>
        <v/>
      </c>
    </row>
    <row r="1057" spans="1:9">
      <c r="A1057" t="str">
        <f>IFERROR(VLOOKUP('Xlookup set'!$S1057,'Xlookup set'!$A$1:$R$1239,2,FALSE),"")</f>
        <v/>
      </c>
      <c r="B1057" t="str">
        <f>IF(I1057&lt;&gt;"",ドッグキャリー!$I$2,"")</f>
        <v/>
      </c>
      <c r="C1057" t="str">
        <f t="shared" si="36"/>
        <v/>
      </c>
      <c r="D1057" t="str">
        <f t="shared" si="37"/>
        <v/>
      </c>
      <c r="H1057" s="74" t="str">
        <f>IFERROR(IF(VLOOKUP('Xlookup set'!$S1057,'Xlookup set'!$A$1:$R$1239,9,FALSE)=0,"",VLOOKUP('Xlookup set'!$S1057,'Xlookup set'!$A$1:$R$1239,9,FALSE)),"")</f>
        <v/>
      </c>
      <c r="I1057" t="str">
        <f>IFERROR(IF(VLOOKUP('Xlookup set'!$S1057,'Xlookup set'!$A$1:$R$1239,10,FALSE)=0,"",VLOOKUP('Xlookup set'!$S1057,'Xlookup set'!$A$1:$R$1239,10,FALSE)),"")</f>
        <v/>
      </c>
    </row>
    <row r="1058" spans="1:9">
      <c r="A1058" t="str">
        <f>IFERROR(VLOOKUP('Xlookup set'!$S1058,'Xlookup set'!$A$1:$R$1239,2,FALSE),"")</f>
        <v/>
      </c>
      <c r="B1058" t="str">
        <f>IF(I1058&lt;&gt;"",ドッグキャリー!$I$2,"")</f>
        <v/>
      </c>
      <c r="C1058" t="str">
        <f t="shared" si="36"/>
        <v/>
      </c>
      <c r="D1058" t="str">
        <f t="shared" si="37"/>
        <v/>
      </c>
      <c r="H1058" s="74" t="str">
        <f>IFERROR(IF(VLOOKUP('Xlookup set'!$S1058,'Xlookup set'!$A$1:$R$1239,9,FALSE)=0,"",VLOOKUP('Xlookup set'!$S1058,'Xlookup set'!$A$1:$R$1239,9,FALSE)),"")</f>
        <v/>
      </c>
      <c r="I1058" t="str">
        <f>IFERROR(IF(VLOOKUP('Xlookup set'!$S1058,'Xlookup set'!$A$1:$R$1239,10,FALSE)=0,"",VLOOKUP('Xlookup set'!$S1058,'Xlookup set'!$A$1:$R$1239,10,FALSE)),"")</f>
        <v/>
      </c>
    </row>
    <row r="1059" spans="1:9">
      <c r="A1059" t="str">
        <f>IFERROR(VLOOKUP('Xlookup set'!$S1059,'Xlookup set'!$A$1:$R$1239,2,FALSE),"")</f>
        <v/>
      </c>
      <c r="B1059" t="str">
        <f>IF(I1059&lt;&gt;"",ドッグキャリー!$I$2,"")</f>
        <v/>
      </c>
      <c r="C1059" t="str">
        <f t="shared" si="36"/>
        <v/>
      </c>
      <c r="D1059" t="str">
        <f t="shared" si="37"/>
        <v/>
      </c>
      <c r="H1059" s="74" t="str">
        <f>IFERROR(IF(VLOOKUP('Xlookup set'!$S1059,'Xlookup set'!$A$1:$R$1239,9,FALSE)=0,"",VLOOKUP('Xlookup set'!$S1059,'Xlookup set'!$A$1:$R$1239,9,FALSE)),"")</f>
        <v/>
      </c>
      <c r="I1059" t="str">
        <f>IFERROR(IF(VLOOKUP('Xlookup set'!$S1059,'Xlookup set'!$A$1:$R$1239,10,FALSE)=0,"",VLOOKUP('Xlookup set'!$S1059,'Xlookup set'!$A$1:$R$1239,10,FALSE)),"")</f>
        <v/>
      </c>
    </row>
    <row r="1060" spans="1:9">
      <c r="A1060" t="str">
        <f>IFERROR(VLOOKUP('Xlookup set'!$S1060,'Xlookup set'!$A$1:$R$1239,2,FALSE),"")</f>
        <v/>
      </c>
      <c r="B1060" t="str">
        <f>IF(I1060&lt;&gt;"",ドッグキャリー!$I$2,"")</f>
        <v/>
      </c>
      <c r="C1060" t="str">
        <f t="shared" si="36"/>
        <v/>
      </c>
      <c r="D1060" t="str">
        <f t="shared" si="37"/>
        <v/>
      </c>
      <c r="H1060" s="74" t="str">
        <f>IFERROR(IF(VLOOKUP('Xlookup set'!$S1060,'Xlookup set'!$A$1:$R$1239,9,FALSE)=0,"",VLOOKUP('Xlookup set'!$S1060,'Xlookup set'!$A$1:$R$1239,9,FALSE)),"")</f>
        <v/>
      </c>
      <c r="I1060" t="str">
        <f>IFERROR(IF(VLOOKUP('Xlookup set'!$S1060,'Xlookup set'!$A$1:$R$1239,10,FALSE)=0,"",VLOOKUP('Xlookup set'!$S1060,'Xlookup set'!$A$1:$R$1239,10,FALSE)),"")</f>
        <v/>
      </c>
    </row>
    <row r="1061" spans="1:9">
      <c r="A1061" t="str">
        <f>IFERROR(VLOOKUP('Xlookup set'!$S1061,'Xlookup set'!$A$1:$R$1239,2,FALSE),"")</f>
        <v/>
      </c>
      <c r="B1061" t="str">
        <f>IF(I1061&lt;&gt;"",ドッグキャリー!$I$2,"")</f>
        <v/>
      </c>
      <c r="C1061" t="str">
        <f t="shared" si="36"/>
        <v/>
      </c>
      <c r="D1061" t="str">
        <f t="shared" si="37"/>
        <v/>
      </c>
      <c r="H1061" s="74" t="str">
        <f>IFERROR(IF(VLOOKUP('Xlookup set'!$S1061,'Xlookup set'!$A$1:$R$1239,9,FALSE)=0,"",VLOOKUP('Xlookup set'!$S1061,'Xlookup set'!$A$1:$R$1239,9,FALSE)),"")</f>
        <v/>
      </c>
      <c r="I1061" t="str">
        <f>IFERROR(IF(VLOOKUP('Xlookup set'!$S1061,'Xlookup set'!$A$1:$R$1239,10,FALSE)=0,"",VLOOKUP('Xlookup set'!$S1061,'Xlookup set'!$A$1:$R$1239,10,FALSE)),"")</f>
        <v/>
      </c>
    </row>
    <row r="1062" spans="1:9">
      <c r="A1062" t="str">
        <f>IFERROR(VLOOKUP('Xlookup set'!$S1062,'Xlookup set'!$A$1:$R$1239,2,FALSE),"")</f>
        <v/>
      </c>
      <c r="B1062" t="str">
        <f>IF(I1062&lt;&gt;"",ドッグキャリー!$I$2,"")</f>
        <v/>
      </c>
      <c r="C1062" t="str">
        <f t="shared" si="36"/>
        <v/>
      </c>
      <c r="D1062" t="str">
        <f t="shared" si="37"/>
        <v/>
      </c>
      <c r="H1062" s="74" t="str">
        <f>IFERROR(IF(VLOOKUP('Xlookup set'!$S1062,'Xlookup set'!$A$1:$R$1239,9,FALSE)=0,"",VLOOKUP('Xlookup set'!$S1062,'Xlookup set'!$A$1:$R$1239,9,FALSE)),"")</f>
        <v/>
      </c>
      <c r="I1062" t="str">
        <f>IFERROR(IF(VLOOKUP('Xlookup set'!$S1062,'Xlookup set'!$A$1:$R$1239,10,FALSE)=0,"",VLOOKUP('Xlookup set'!$S1062,'Xlookup set'!$A$1:$R$1239,10,FALSE)),"")</f>
        <v/>
      </c>
    </row>
    <row r="1063" spans="1:9">
      <c r="A1063" t="str">
        <f>IFERROR(VLOOKUP('Xlookup set'!$S1063,'Xlookup set'!$A$1:$R$1239,2,FALSE),"")</f>
        <v/>
      </c>
      <c r="B1063" t="str">
        <f>IF(I1063&lt;&gt;"",ドッグキャリー!$I$2,"")</f>
        <v/>
      </c>
      <c r="C1063" t="str">
        <f t="shared" si="36"/>
        <v/>
      </c>
      <c r="D1063" t="str">
        <f t="shared" si="37"/>
        <v/>
      </c>
      <c r="H1063" s="74" t="str">
        <f>IFERROR(IF(VLOOKUP('Xlookup set'!$S1063,'Xlookup set'!$A$1:$R$1239,9,FALSE)=0,"",VLOOKUP('Xlookup set'!$S1063,'Xlookup set'!$A$1:$R$1239,9,FALSE)),"")</f>
        <v/>
      </c>
      <c r="I1063" t="str">
        <f>IFERROR(IF(VLOOKUP('Xlookup set'!$S1063,'Xlookup set'!$A$1:$R$1239,10,FALSE)=0,"",VLOOKUP('Xlookup set'!$S1063,'Xlookup set'!$A$1:$R$1239,10,FALSE)),"")</f>
        <v/>
      </c>
    </row>
    <row r="1064" spans="1:9">
      <c r="A1064" t="str">
        <f>IFERROR(VLOOKUP('Xlookup set'!$S1064,'Xlookup set'!$A$1:$R$1239,2,FALSE),"")</f>
        <v/>
      </c>
      <c r="B1064" t="str">
        <f>IF(I1064&lt;&gt;"",ドッグキャリー!$I$2,"")</f>
        <v/>
      </c>
      <c r="C1064" t="str">
        <f t="shared" si="36"/>
        <v/>
      </c>
      <c r="D1064" t="str">
        <f t="shared" si="37"/>
        <v/>
      </c>
      <c r="H1064" s="74" t="str">
        <f>IFERROR(IF(VLOOKUP('Xlookup set'!$S1064,'Xlookup set'!$A$1:$R$1239,9,FALSE)=0,"",VLOOKUP('Xlookup set'!$S1064,'Xlookup set'!$A$1:$R$1239,9,FALSE)),"")</f>
        <v/>
      </c>
      <c r="I1064" t="str">
        <f>IFERROR(IF(VLOOKUP('Xlookup set'!$S1064,'Xlookup set'!$A$1:$R$1239,10,FALSE)=0,"",VLOOKUP('Xlookup set'!$S1064,'Xlookup set'!$A$1:$R$1239,10,FALSE)),"")</f>
        <v/>
      </c>
    </row>
    <row r="1065" spans="1:9">
      <c r="A1065" t="str">
        <f>IFERROR(VLOOKUP('Xlookup set'!$S1065,'Xlookup set'!$A$1:$R$1239,2,FALSE),"")</f>
        <v/>
      </c>
      <c r="B1065" t="str">
        <f>IF(I1065&lt;&gt;"",ドッグキャリー!$I$2,"")</f>
        <v/>
      </c>
      <c r="C1065" t="str">
        <f t="shared" ref="C1065:C1082" si="38">IF(I1065&lt;&gt;"",1,"")</f>
        <v/>
      </c>
      <c r="D1065" t="str">
        <f t="shared" ref="D1065:D1082" si="39">IF(I1065&lt;&gt;"",1,"")</f>
        <v/>
      </c>
      <c r="H1065" s="74" t="str">
        <f>IFERROR(IF(VLOOKUP('Xlookup set'!$S1065,'Xlookup set'!$A$1:$R$1239,9,FALSE)=0,"",VLOOKUP('Xlookup set'!$S1065,'Xlookup set'!$A$1:$R$1239,9,FALSE)),"")</f>
        <v/>
      </c>
      <c r="I1065" t="str">
        <f>IFERROR(IF(VLOOKUP('Xlookup set'!$S1065,'Xlookup set'!$A$1:$R$1239,10,FALSE)=0,"",VLOOKUP('Xlookup set'!$S1065,'Xlookup set'!$A$1:$R$1239,10,FALSE)),"")</f>
        <v/>
      </c>
    </row>
    <row r="1066" spans="1:9">
      <c r="A1066" t="str">
        <f>IFERROR(VLOOKUP('Xlookup set'!$S1066,'Xlookup set'!$A$1:$R$1239,2,FALSE),"")</f>
        <v/>
      </c>
      <c r="B1066" t="str">
        <f>IF(I1066&lt;&gt;"",ドッグキャリー!$I$2,"")</f>
        <v/>
      </c>
      <c r="C1066" t="str">
        <f t="shared" si="38"/>
        <v/>
      </c>
      <c r="D1066" t="str">
        <f t="shared" si="39"/>
        <v/>
      </c>
      <c r="H1066" s="74" t="str">
        <f>IFERROR(IF(VLOOKUP('Xlookup set'!$S1066,'Xlookup set'!$A$1:$R$1239,9,FALSE)=0,"",VLOOKUP('Xlookup set'!$S1066,'Xlookup set'!$A$1:$R$1239,9,FALSE)),"")</f>
        <v/>
      </c>
      <c r="I1066" t="str">
        <f>IFERROR(IF(VLOOKUP('Xlookup set'!$S1066,'Xlookup set'!$A$1:$R$1239,10,FALSE)=0,"",VLOOKUP('Xlookup set'!$S1066,'Xlookup set'!$A$1:$R$1239,10,FALSE)),"")</f>
        <v/>
      </c>
    </row>
    <row r="1067" spans="1:9">
      <c r="A1067" t="str">
        <f>IFERROR(VLOOKUP('Xlookup set'!$S1067,'Xlookup set'!$A$1:$R$1239,2,FALSE),"")</f>
        <v/>
      </c>
      <c r="B1067" t="str">
        <f>IF(I1067&lt;&gt;"",ドッグキャリー!$I$2,"")</f>
        <v/>
      </c>
      <c r="C1067" t="str">
        <f t="shared" si="38"/>
        <v/>
      </c>
      <c r="D1067" t="str">
        <f t="shared" si="39"/>
        <v/>
      </c>
      <c r="H1067" s="74" t="str">
        <f>IFERROR(IF(VLOOKUP('Xlookup set'!$S1067,'Xlookup set'!$A$1:$R$1239,9,FALSE)=0,"",VLOOKUP('Xlookup set'!$S1067,'Xlookup set'!$A$1:$R$1239,9,FALSE)),"")</f>
        <v/>
      </c>
      <c r="I1067" t="str">
        <f>IFERROR(IF(VLOOKUP('Xlookup set'!$S1067,'Xlookup set'!$A$1:$R$1239,10,FALSE)=0,"",VLOOKUP('Xlookup set'!$S1067,'Xlookup set'!$A$1:$R$1239,10,FALSE)),"")</f>
        <v/>
      </c>
    </row>
    <row r="1068" spans="1:9">
      <c r="A1068" t="str">
        <f>IFERROR(VLOOKUP('Xlookup set'!$S1068,'Xlookup set'!$A$1:$R$1239,2,FALSE),"")</f>
        <v/>
      </c>
      <c r="B1068" t="str">
        <f>IF(I1068&lt;&gt;"",ドッグキャリー!$I$2,"")</f>
        <v/>
      </c>
      <c r="C1068" t="str">
        <f t="shared" si="38"/>
        <v/>
      </c>
      <c r="D1068" t="str">
        <f t="shared" si="39"/>
        <v/>
      </c>
      <c r="H1068" s="74" t="str">
        <f>IFERROR(IF(VLOOKUP('Xlookup set'!$S1068,'Xlookup set'!$A$1:$R$1239,9,FALSE)=0,"",VLOOKUP('Xlookup set'!$S1068,'Xlookup set'!$A$1:$R$1239,9,FALSE)),"")</f>
        <v/>
      </c>
      <c r="I1068" t="str">
        <f>IFERROR(IF(VLOOKUP('Xlookup set'!$S1068,'Xlookup set'!$A$1:$R$1239,10,FALSE)=0,"",VLOOKUP('Xlookup set'!$S1068,'Xlookup set'!$A$1:$R$1239,10,FALSE)),"")</f>
        <v/>
      </c>
    </row>
    <row r="1069" spans="1:9">
      <c r="A1069" t="str">
        <f>IFERROR(VLOOKUP('Xlookup set'!$S1069,'Xlookup set'!$A$1:$R$1239,2,FALSE),"")</f>
        <v/>
      </c>
      <c r="B1069" t="str">
        <f>IF(I1069&lt;&gt;"",ドッグキャリー!$I$2,"")</f>
        <v/>
      </c>
      <c r="C1069" t="str">
        <f t="shared" si="38"/>
        <v/>
      </c>
      <c r="D1069" t="str">
        <f t="shared" si="39"/>
        <v/>
      </c>
      <c r="H1069" s="74" t="str">
        <f>IFERROR(IF(VLOOKUP('Xlookup set'!$S1069,'Xlookup set'!$A$1:$R$1239,9,FALSE)=0,"",VLOOKUP('Xlookup set'!$S1069,'Xlookup set'!$A$1:$R$1239,9,FALSE)),"")</f>
        <v/>
      </c>
      <c r="I1069" t="str">
        <f>IFERROR(IF(VLOOKUP('Xlookup set'!$S1069,'Xlookup set'!$A$1:$R$1239,10,FALSE)=0,"",VLOOKUP('Xlookup set'!$S1069,'Xlookup set'!$A$1:$R$1239,10,FALSE)),"")</f>
        <v/>
      </c>
    </row>
    <row r="1070" spans="1:9">
      <c r="A1070" t="str">
        <f>IFERROR(VLOOKUP('Xlookup set'!$S1070,'Xlookup set'!$A$1:$R$1239,2,FALSE),"")</f>
        <v/>
      </c>
      <c r="B1070" t="str">
        <f>IF(I1070&lt;&gt;"",ドッグキャリー!$I$2,"")</f>
        <v/>
      </c>
      <c r="C1070" t="str">
        <f t="shared" si="38"/>
        <v/>
      </c>
      <c r="D1070" t="str">
        <f t="shared" si="39"/>
        <v/>
      </c>
      <c r="H1070" s="74" t="str">
        <f>IFERROR(IF(VLOOKUP('Xlookup set'!$S1070,'Xlookup set'!$A$1:$R$1239,9,FALSE)=0,"",VLOOKUP('Xlookup set'!$S1070,'Xlookup set'!$A$1:$R$1239,9,FALSE)),"")</f>
        <v/>
      </c>
      <c r="I1070" t="str">
        <f>IFERROR(IF(VLOOKUP('Xlookup set'!$S1070,'Xlookup set'!$A$1:$R$1239,10,FALSE)=0,"",VLOOKUP('Xlookup set'!$S1070,'Xlookup set'!$A$1:$R$1239,10,FALSE)),"")</f>
        <v/>
      </c>
    </row>
    <row r="1071" spans="1:9">
      <c r="A1071" t="str">
        <f>IFERROR(VLOOKUP('Xlookup set'!$S1071,'Xlookup set'!$A$1:$R$1239,2,FALSE),"")</f>
        <v/>
      </c>
      <c r="B1071" t="str">
        <f>IF(I1071&lt;&gt;"",ドッグキャリー!$I$2,"")</f>
        <v/>
      </c>
      <c r="C1071" t="str">
        <f t="shared" si="38"/>
        <v/>
      </c>
      <c r="D1071" t="str">
        <f t="shared" si="39"/>
        <v/>
      </c>
      <c r="H1071" s="74" t="str">
        <f>IFERROR(IF(VLOOKUP('Xlookup set'!$S1071,'Xlookup set'!$A$1:$R$1239,9,FALSE)=0,"",VLOOKUP('Xlookup set'!$S1071,'Xlookup set'!$A$1:$R$1239,9,FALSE)),"")</f>
        <v/>
      </c>
      <c r="I1071" t="str">
        <f>IFERROR(IF(VLOOKUP('Xlookup set'!$S1071,'Xlookup set'!$A$1:$R$1239,10,FALSE)=0,"",VLOOKUP('Xlookup set'!$S1071,'Xlookup set'!$A$1:$R$1239,10,FALSE)),"")</f>
        <v/>
      </c>
    </row>
    <row r="1072" spans="1:9">
      <c r="A1072" t="str">
        <f>IFERROR(VLOOKUP('Xlookup set'!$S1072,'Xlookup set'!$A$1:$R$1239,2,FALSE),"")</f>
        <v/>
      </c>
      <c r="B1072" t="str">
        <f>IF(I1072&lt;&gt;"",ドッグキャリー!$I$2,"")</f>
        <v/>
      </c>
      <c r="C1072" t="str">
        <f t="shared" si="38"/>
        <v/>
      </c>
      <c r="D1072" t="str">
        <f t="shared" si="39"/>
        <v/>
      </c>
      <c r="H1072" s="74" t="str">
        <f>IFERROR(IF(VLOOKUP('Xlookup set'!$S1072,'Xlookup set'!$A$1:$R$1239,9,FALSE)=0,"",VLOOKUP('Xlookup set'!$S1072,'Xlookup set'!$A$1:$R$1239,9,FALSE)),"")</f>
        <v/>
      </c>
      <c r="I1072" t="str">
        <f>IFERROR(IF(VLOOKUP('Xlookup set'!$S1072,'Xlookup set'!$A$1:$R$1239,10,FALSE)=0,"",VLOOKUP('Xlookup set'!$S1072,'Xlookup set'!$A$1:$R$1239,10,FALSE)),"")</f>
        <v/>
      </c>
    </row>
    <row r="1073" spans="1:9">
      <c r="A1073" t="str">
        <f>IFERROR(VLOOKUP('Xlookup set'!$S1073,'Xlookup set'!$A$1:$R$1239,2,FALSE),"")</f>
        <v/>
      </c>
      <c r="B1073" t="str">
        <f>IF(I1073&lt;&gt;"",ドッグキャリー!$I$2,"")</f>
        <v/>
      </c>
      <c r="C1073" t="str">
        <f t="shared" si="38"/>
        <v/>
      </c>
      <c r="D1073" t="str">
        <f t="shared" si="39"/>
        <v/>
      </c>
      <c r="H1073" s="74" t="str">
        <f>IFERROR(IF(VLOOKUP('Xlookup set'!$S1073,'Xlookup set'!$A$1:$R$1239,9,FALSE)=0,"",VLOOKUP('Xlookup set'!$S1073,'Xlookup set'!$A$1:$R$1239,9,FALSE)),"")</f>
        <v/>
      </c>
      <c r="I1073" t="str">
        <f>IFERROR(IF(VLOOKUP('Xlookup set'!$S1073,'Xlookup set'!$A$1:$R$1239,10,FALSE)=0,"",VLOOKUP('Xlookup set'!$S1073,'Xlookup set'!$A$1:$R$1239,10,FALSE)),"")</f>
        <v/>
      </c>
    </row>
    <row r="1074" spans="1:9">
      <c r="A1074" t="str">
        <f>IFERROR(VLOOKUP('Xlookup set'!$S1074,'Xlookup set'!$A$1:$R$1239,2,FALSE),"")</f>
        <v/>
      </c>
      <c r="B1074" t="str">
        <f>IF(I1074&lt;&gt;"",ドッグキャリー!$I$2,"")</f>
        <v/>
      </c>
      <c r="C1074" t="str">
        <f t="shared" si="38"/>
        <v/>
      </c>
      <c r="D1074" t="str">
        <f t="shared" si="39"/>
        <v/>
      </c>
      <c r="H1074" s="74" t="str">
        <f>IFERROR(IF(VLOOKUP('Xlookup set'!$S1074,'Xlookup set'!$A$1:$R$1239,9,FALSE)=0,"",VLOOKUP('Xlookup set'!$S1074,'Xlookup set'!$A$1:$R$1239,9,FALSE)),"")</f>
        <v/>
      </c>
      <c r="I1074" t="str">
        <f>IFERROR(IF(VLOOKUP('Xlookup set'!$S1074,'Xlookup set'!$A$1:$R$1239,10,FALSE)=0,"",VLOOKUP('Xlookup set'!$S1074,'Xlookup set'!$A$1:$R$1239,10,FALSE)),"")</f>
        <v/>
      </c>
    </row>
    <row r="1075" spans="1:9">
      <c r="A1075" t="str">
        <f>IFERROR(VLOOKUP('Xlookup set'!$S1075,'Xlookup set'!$A$1:$R$1239,2,FALSE),"")</f>
        <v/>
      </c>
      <c r="B1075" t="str">
        <f>IF(I1075&lt;&gt;"",ドッグキャリー!$I$2,"")</f>
        <v/>
      </c>
      <c r="C1075" t="str">
        <f t="shared" si="38"/>
        <v/>
      </c>
      <c r="D1075" t="str">
        <f t="shared" si="39"/>
        <v/>
      </c>
      <c r="H1075" s="74" t="str">
        <f>IFERROR(IF(VLOOKUP('Xlookup set'!$S1075,'Xlookup set'!$A$1:$R$1239,9,FALSE)=0,"",VLOOKUP('Xlookup set'!$S1075,'Xlookup set'!$A$1:$R$1239,9,FALSE)),"")</f>
        <v/>
      </c>
      <c r="I1075" t="str">
        <f>IFERROR(IF(VLOOKUP('Xlookup set'!$S1075,'Xlookup set'!$A$1:$R$1239,10,FALSE)=0,"",VLOOKUP('Xlookup set'!$S1075,'Xlookup set'!$A$1:$R$1239,10,FALSE)),"")</f>
        <v/>
      </c>
    </row>
    <row r="1076" spans="1:9">
      <c r="A1076" t="str">
        <f>IFERROR(VLOOKUP('Xlookup set'!$S1076,'Xlookup set'!$A$1:$R$1239,2,FALSE),"")</f>
        <v/>
      </c>
      <c r="B1076" t="str">
        <f>IF(I1076&lt;&gt;"",ドッグキャリー!$I$2,"")</f>
        <v/>
      </c>
      <c r="C1076" t="str">
        <f t="shared" si="38"/>
        <v/>
      </c>
      <c r="D1076" t="str">
        <f t="shared" si="39"/>
        <v/>
      </c>
      <c r="H1076" s="74" t="str">
        <f>IFERROR(IF(VLOOKUP('Xlookup set'!$S1076,'Xlookup set'!$A$1:$R$1239,9,FALSE)=0,"",VLOOKUP('Xlookup set'!$S1076,'Xlookup set'!$A$1:$R$1239,9,FALSE)),"")</f>
        <v/>
      </c>
      <c r="I1076" t="str">
        <f>IFERROR(IF(VLOOKUP('Xlookup set'!$S1076,'Xlookup set'!$A$1:$R$1239,10,FALSE)=0,"",VLOOKUP('Xlookup set'!$S1076,'Xlookup set'!$A$1:$R$1239,10,FALSE)),"")</f>
        <v/>
      </c>
    </row>
    <row r="1077" spans="1:9">
      <c r="A1077" t="str">
        <f>IFERROR(VLOOKUP('Xlookup set'!$S1077,'Xlookup set'!$A$1:$R$1239,2,FALSE),"")</f>
        <v/>
      </c>
      <c r="B1077" t="str">
        <f>IF(I1077&lt;&gt;"",ドッグキャリー!$I$2,"")</f>
        <v/>
      </c>
      <c r="C1077" t="str">
        <f t="shared" si="38"/>
        <v/>
      </c>
      <c r="D1077" t="str">
        <f t="shared" si="39"/>
        <v/>
      </c>
      <c r="H1077" s="74" t="str">
        <f>IFERROR(IF(VLOOKUP('Xlookup set'!$S1077,'Xlookup set'!$A$1:$R$1239,9,FALSE)=0,"",VLOOKUP('Xlookup set'!$S1077,'Xlookup set'!$A$1:$R$1239,9,FALSE)),"")</f>
        <v/>
      </c>
      <c r="I1077" t="str">
        <f>IFERROR(IF(VLOOKUP('Xlookup set'!$S1077,'Xlookup set'!$A$1:$R$1239,10,FALSE)=0,"",VLOOKUP('Xlookup set'!$S1077,'Xlookup set'!$A$1:$R$1239,10,FALSE)),"")</f>
        <v/>
      </c>
    </row>
    <row r="1078" spans="1:9">
      <c r="A1078" t="str">
        <f>IFERROR(VLOOKUP('Xlookup set'!$S1078,'Xlookup set'!$A$1:$R$1239,2,FALSE),"")</f>
        <v/>
      </c>
      <c r="B1078" t="str">
        <f>IF(I1078&lt;&gt;"",ドッグキャリー!$I$2,"")</f>
        <v/>
      </c>
      <c r="C1078" t="str">
        <f t="shared" si="38"/>
        <v/>
      </c>
      <c r="D1078" t="str">
        <f t="shared" si="39"/>
        <v/>
      </c>
      <c r="H1078" s="74" t="str">
        <f>IFERROR(IF(VLOOKUP('Xlookup set'!$S1078,'Xlookup set'!$A$1:$R$1239,9,FALSE)=0,"",VLOOKUP('Xlookup set'!$S1078,'Xlookup set'!$A$1:$R$1239,9,FALSE)),"")</f>
        <v/>
      </c>
      <c r="I1078" t="str">
        <f>IFERROR(IF(VLOOKUP('Xlookup set'!$S1078,'Xlookup set'!$A$1:$R$1239,10,FALSE)=0,"",VLOOKUP('Xlookup set'!$S1078,'Xlookup set'!$A$1:$R$1239,10,FALSE)),"")</f>
        <v/>
      </c>
    </row>
    <row r="1079" spans="1:9">
      <c r="A1079" t="str">
        <f>IFERROR(VLOOKUP('Xlookup set'!$S1079,'Xlookup set'!$A$1:$R$1239,2,FALSE),"")</f>
        <v/>
      </c>
      <c r="B1079" t="str">
        <f>IF(I1079&lt;&gt;"",ドッグキャリー!$I$2,"")</f>
        <v/>
      </c>
      <c r="C1079" t="str">
        <f t="shared" si="38"/>
        <v/>
      </c>
      <c r="D1079" t="str">
        <f t="shared" si="39"/>
        <v/>
      </c>
      <c r="H1079" s="74" t="str">
        <f>IFERROR(IF(VLOOKUP('Xlookup set'!$S1079,'Xlookup set'!$A$1:$R$1239,9,FALSE)=0,"",VLOOKUP('Xlookup set'!$S1079,'Xlookup set'!$A$1:$R$1239,9,FALSE)),"")</f>
        <v/>
      </c>
      <c r="I1079" t="str">
        <f>IFERROR(IF(VLOOKUP('Xlookup set'!$S1079,'Xlookup set'!$A$1:$R$1239,10,FALSE)=0,"",VLOOKUP('Xlookup set'!$S1079,'Xlookup set'!$A$1:$R$1239,10,FALSE)),"")</f>
        <v/>
      </c>
    </row>
    <row r="1080" spans="1:9">
      <c r="A1080" t="str">
        <f>IFERROR(VLOOKUP('Xlookup set'!$S1080,'Xlookup set'!$A$1:$R$1239,2,FALSE),"")</f>
        <v/>
      </c>
      <c r="B1080" t="str">
        <f>IF(I1080&lt;&gt;"",ドッグキャリー!$I$2,"")</f>
        <v/>
      </c>
      <c r="C1080" t="str">
        <f t="shared" si="38"/>
        <v/>
      </c>
      <c r="D1080" t="str">
        <f t="shared" si="39"/>
        <v/>
      </c>
      <c r="H1080" s="74" t="str">
        <f>IFERROR(IF(VLOOKUP('Xlookup set'!$S1080,'Xlookup set'!$A$1:$R$1239,9,FALSE)=0,"",VLOOKUP('Xlookup set'!$S1080,'Xlookup set'!$A$1:$R$1239,9,FALSE)),"")</f>
        <v/>
      </c>
      <c r="I1080" t="str">
        <f>IFERROR(IF(VLOOKUP('Xlookup set'!$S1080,'Xlookup set'!$A$1:$R$1239,10,FALSE)=0,"",VLOOKUP('Xlookup set'!$S1080,'Xlookup set'!$A$1:$R$1239,10,FALSE)),"")</f>
        <v/>
      </c>
    </row>
    <row r="1081" spans="1:9">
      <c r="A1081" t="str">
        <f>IFERROR(VLOOKUP('Xlookup set'!$S1081,'Xlookup set'!$A$1:$R$1239,2,FALSE),"")</f>
        <v/>
      </c>
      <c r="B1081" t="str">
        <f>IF(I1081&lt;&gt;"",ドッグキャリー!$I$2,"")</f>
        <v/>
      </c>
      <c r="C1081" t="str">
        <f t="shared" si="38"/>
        <v/>
      </c>
      <c r="D1081" t="str">
        <f t="shared" si="39"/>
        <v/>
      </c>
      <c r="H1081" s="74" t="str">
        <f>IFERROR(IF(VLOOKUP('Xlookup set'!$S1081,'Xlookup set'!$A$1:$R$1239,9,FALSE)=0,"",VLOOKUP('Xlookup set'!$S1081,'Xlookup set'!$A$1:$R$1239,9,FALSE)),"")</f>
        <v/>
      </c>
      <c r="I1081" t="str">
        <f>IFERROR(IF(VLOOKUP('Xlookup set'!$S1081,'Xlookup set'!$A$1:$R$1239,10,FALSE)=0,"",VLOOKUP('Xlookup set'!$S1081,'Xlookup set'!$A$1:$R$1239,10,FALSE)),"")</f>
        <v/>
      </c>
    </row>
    <row r="1082" spans="1:9">
      <c r="A1082" t="str">
        <f>IFERROR(VLOOKUP('Xlookup set'!$S1082,'Xlookup set'!$A$1:$R$1239,2,FALSE),"")</f>
        <v/>
      </c>
      <c r="B1082" t="str">
        <f>IF(I1082&lt;&gt;"",ドッグキャリー!$I$2,"")</f>
        <v/>
      </c>
      <c r="C1082" t="str">
        <f t="shared" si="38"/>
        <v/>
      </c>
      <c r="D1082" t="str">
        <f t="shared" si="39"/>
        <v/>
      </c>
      <c r="H1082" s="74" t="str">
        <f>IFERROR(IF(VLOOKUP('Xlookup set'!$S1082,'Xlookup set'!$A$1:$R$1239,9,FALSE)=0,"",VLOOKUP('Xlookup set'!$S1082,'Xlookup set'!$A$1:$R$1239,9,FALSE)),"")</f>
        <v/>
      </c>
      <c r="I1082" t="str">
        <f>IFERROR(IF(VLOOKUP('Xlookup set'!$S1082,'Xlookup set'!$A$1:$R$1239,10,FALSE)=0,"",VLOOKUP('Xlookup set'!$S1082,'Xlookup set'!$A$1:$R$1239,10,FALSE)),"")</f>
        <v/>
      </c>
    </row>
  </sheetData>
  <phoneticPr fontId="39"/>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ドッグキャリー</vt:lpstr>
      <vt:lpstr>スキンタイト</vt:lpstr>
      <vt:lpstr>ベッド・マット</vt:lpstr>
      <vt:lpstr>ウエア</vt:lpstr>
      <vt:lpstr>リード・アクセサリー</vt:lpstr>
      <vt:lpstr>アイテム</vt:lpstr>
      <vt:lpstr>トイ・販促</vt:lpstr>
      <vt:lpstr>Xlookup set</vt:lpstr>
      <vt:lpstr>CSV Output</vt:lpstr>
      <vt:lpstr>アイテム!Print_Titles</vt:lpstr>
      <vt:lpstr>ウエア!Print_Titles</vt:lpstr>
      <vt:lpstr>スキンタイト!Print_Titles</vt:lpstr>
      <vt:lpstr>トイ・販促!Print_Titles</vt:lpstr>
      <vt:lpstr>ベッド・マット!Print_Titles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koga</dc:creator>
  <cp:keywords/>
  <dc:description/>
  <cp:lastModifiedBy>楠原</cp:lastModifiedBy>
  <cp:revision/>
  <cp:lastPrinted>2025-07-04T11:15:54Z</cp:lastPrinted>
  <dcterms:created xsi:type="dcterms:W3CDTF">2019-09-19T11:17:32Z</dcterms:created>
  <dcterms:modified xsi:type="dcterms:W3CDTF">2026-08-25T09:18:25Z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815a84-bb14-486b-9367-c1af54c95fa4_Enabled">
    <vt:lpwstr>true</vt:lpwstr>
  </property>
  <property fmtid="{D5CDD505-2E9C-101B-9397-08002B2CF9AE}" pid="3" name="MSIP_Label_0e815a84-bb14-486b-9367-c1af54c95fa4_SetDate">
    <vt:lpwstr>2024-01-10T10:10:11Z</vt:lpwstr>
  </property>
  <property fmtid="{D5CDD505-2E9C-101B-9397-08002B2CF9AE}" pid="4" name="MSIP_Label_0e815a84-bb14-486b-9367-c1af54c95fa4_Method">
    <vt:lpwstr>Standard</vt:lpwstr>
  </property>
  <property fmtid="{D5CDD505-2E9C-101B-9397-08002B2CF9AE}" pid="5" name="MSIP_Label_0e815a84-bb14-486b-9367-c1af54c95fa4_Name">
    <vt:lpwstr>Standard</vt:lpwstr>
  </property>
  <property fmtid="{D5CDD505-2E9C-101B-9397-08002B2CF9AE}" pid="6" name="MSIP_Label_0e815a84-bb14-486b-9367-c1af54c95fa4_SiteId">
    <vt:lpwstr>5dc645ed-297f-4dca-b0af-2339c71c5388</vt:lpwstr>
  </property>
  <property fmtid="{D5CDD505-2E9C-101B-9397-08002B2CF9AE}" pid="7" name="MSIP_Label_0e815a84-bb14-486b-9367-c1af54c95fa4_ActionId">
    <vt:lpwstr>d10cae7f-fe49-45c1-a600-d35768ef6770</vt:lpwstr>
  </property>
  <property fmtid="{D5CDD505-2E9C-101B-9397-08002B2CF9AE}" pid="8" name="MSIP_Label_0e815a84-bb14-486b-9367-c1af54c95fa4_ContentBits">
    <vt:lpwstr>0</vt:lpwstr>
  </property>
</Properties>
</file>