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A141A552-8600-485F-8213-09A6C5FD614A}" xr6:coauthVersionLast="47" xr6:coauthVersionMax="47" xr10:uidLastSave="{00000000-0000-0000-0000-000000000000}"/>
  <bookViews>
    <workbookView xWindow="6045" yWindow="630" windowWidth="21555" windowHeight="14415"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74" i="2" l="1"/>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0" i="7"/>
  <c r="L9" i="7"/>
  <c r="L8" i="7"/>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3"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L9" i="11"/>
  <c r="L8" i="11"/>
  <c r="L7" i="11"/>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325" i="4"/>
  <c r="L324" i="4"/>
  <c r="L323" i="4"/>
  <c r="L322" i="4"/>
  <c r="L321" i="4"/>
  <c r="L320" i="4"/>
  <c r="L319" i="4"/>
  <c r="L318" i="4"/>
  <c r="L317" i="4"/>
  <c r="L316" i="4"/>
  <c r="L315" i="4"/>
  <c r="L314" i="4"/>
  <c r="L313" i="4"/>
  <c r="L312" i="4"/>
  <c r="L311" i="4"/>
  <c r="L310" i="4"/>
  <c r="L309" i="4"/>
  <c r="L308" i="4"/>
  <c r="L307" i="4"/>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A782" i="9"/>
  <c r="A776" i="9"/>
  <c r="A773" i="9"/>
  <c r="A772" i="9"/>
  <c r="A770" i="9"/>
  <c r="J1022" i="9"/>
  <c r="J1021" i="9"/>
  <c r="I1021" i="9"/>
  <c r="J1020" i="9"/>
  <c r="I1020" i="9"/>
  <c r="J944" i="9"/>
  <c r="I944" i="9"/>
  <c r="J943" i="9"/>
  <c r="I943" i="9"/>
  <c r="J810" i="9"/>
  <c r="I810" i="9"/>
  <c r="A809" i="9"/>
  <c r="I412" i="9"/>
  <c r="J412" i="9"/>
  <c r="B412" i="9" s="1"/>
  <c r="B411" i="9"/>
  <c r="A1139" i="9"/>
  <c r="A1017" i="9"/>
  <c r="A1016" i="9"/>
  <c r="A1009" i="9"/>
  <c r="A1007" i="9"/>
  <c r="A1006" i="9"/>
  <c r="A808" i="9"/>
  <c r="A807" i="9"/>
  <c r="A806" i="9"/>
  <c r="A805" i="9"/>
  <c r="A804" i="9"/>
  <c r="A803" i="9"/>
  <c r="A802" i="9"/>
  <c r="A801" i="9"/>
  <c r="A800" i="9"/>
  <c r="A799" i="9"/>
  <c r="A798" i="9"/>
  <c r="A797" i="9"/>
  <c r="A796" i="9"/>
  <c r="A795" i="9"/>
  <c r="A794" i="9"/>
  <c r="A793" i="9"/>
  <c r="A792" i="9"/>
  <c r="A788" i="9"/>
  <c r="A787" i="9"/>
  <c r="A786" i="9"/>
  <c r="A785" i="9"/>
  <c r="A784" i="9"/>
  <c r="A783" i="9"/>
  <c r="A781" i="9"/>
  <c r="A780" i="9"/>
  <c r="A779" i="9"/>
  <c r="A778" i="9"/>
  <c r="A777" i="9"/>
  <c r="A775" i="9"/>
  <c r="A774" i="9"/>
  <c r="A771" i="9"/>
  <c r="A769" i="9"/>
  <c r="A768" i="9"/>
  <c r="A767" i="9"/>
  <c r="A766" i="9"/>
  <c r="A378" i="9"/>
  <c r="A58" i="9"/>
  <c r="B378" i="9"/>
  <c r="I379" i="9"/>
  <c r="J379" i="9"/>
  <c r="J65" i="9"/>
  <c r="B65" i="9" s="1"/>
  <c r="I65" i="9"/>
  <c r="J63" i="9"/>
  <c r="B63" i="9" s="1"/>
  <c r="I61" i="9"/>
  <c r="J60" i="9"/>
  <c r="B60" i="9" s="1"/>
  <c r="I60" i="9"/>
  <c r="B58" i="9"/>
  <c r="J3" i="9"/>
  <c r="J4" i="9"/>
  <c r="B4" i="9" s="1"/>
  <c r="J2" i="9"/>
  <c r="I2" i="9" s="1"/>
  <c r="L7" i="3"/>
  <c r="L7" i="5"/>
  <c r="L7" i="6"/>
  <c r="J69" i="9" l="1"/>
  <c r="B69" i="9" s="1"/>
  <c r="I69" i="9"/>
  <c r="I64" i="9"/>
  <c r="J64" i="9"/>
  <c r="B64" i="9" s="1"/>
  <c r="I413" i="9"/>
  <c r="J413" i="9"/>
  <c r="J61" i="9"/>
  <c r="B61" i="9" s="1"/>
  <c r="I66" i="9"/>
  <c r="J66" i="9"/>
  <c r="B66" i="9" s="1"/>
  <c r="I380" i="9"/>
  <c r="I62" i="9"/>
  <c r="I67" i="9"/>
  <c r="J380" i="9"/>
  <c r="B380" i="9" s="1"/>
  <c r="J62" i="9"/>
  <c r="B62" i="9" s="1"/>
  <c r="J67" i="9"/>
  <c r="B67" i="9" s="1"/>
  <c r="I68" i="9"/>
  <c r="I63" i="9"/>
  <c r="J68" i="9"/>
  <c r="B68" i="9" s="1"/>
  <c r="I811" i="9"/>
  <c r="J811" i="9"/>
  <c r="I1022" i="9"/>
  <c r="I4" i="9"/>
  <c r="B3" i="9"/>
  <c r="I3" i="9"/>
  <c r="G2" i="9"/>
  <c r="H2" i="9"/>
  <c r="L7" i="7"/>
  <c r="L7" i="2"/>
  <c r="I945" i="9" l="1"/>
  <c r="J945" i="9"/>
  <c r="J812" i="9"/>
  <c r="I812" i="9"/>
  <c r="I70" i="9"/>
  <c r="J70" i="9"/>
  <c r="B70" i="9" s="1"/>
  <c r="J1023" i="9"/>
  <c r="I1023" i="9"/>
  <c r="J5" i="9"/>
  <c r="J381" i="9"/>
  <c r="I381" i="9"/>
  <c r="I414" i="9"/>
  <c r="J414" i="9"/>
  <c r="G4" i="9"/>
  <c r="H4" i="9"/>
  <c r="G3" i="9"/>
  <c r="H3" i="9"/>
  <c r="J1025" i="9" l="1"/>
  <c r="I1025" i="9"/>
  <c r="J415" i="9"/>
  <c r="I415" i="9"/>
  <c r="I947" i="9"/>
  <c r="J947" i="9"/>
  <c r="L11" i="7"/>
  <c r="J813" i="9"/>
  <c r="B813" i="9" s="1"/>
  <c r="I813" i="9"/>
  <c r="J71" i="9"/>
  <c r="B71" i="9" s="1"/>
  <c r="I71" i="9"/>
  <c r="I5" i="9"/>
  <c r="B5" i="9"/>
  <c r="J6" i="9"/>
  <c r="B381" i="9"/>
  <c r="J1024" i="9"/>
  <c r="I1024" i="9"/>
  <c r="J382" i="9"/>
  <c r="I382" i="9"/>
  <c r="J946" i="9"/>
  <c r="I946" i="9"/>
  <c r="L9" i="4"/>
  <c r="L8" i="4"/>
  <c r="L7" i="4"/>
  <c r="B812" i="9"/>
  <c r="B811" i="9"/>
  <c r="B810" i="9"/>
  <c r="B808" i="9"/>
  <c r="B807" i="9"/>
  <c r="B804" i="9"/>
  <c r="B803" i="9"/>
  <c r="B802" i="9"/>
  <c r="B800" i="9"/>
  <c r="B799" i="9"/>
  <c r="B798" i="9"/>
  <c r="B797" i="9"/>
  <c r="B796" i="9"/>
  <c r="B792" i="9"/>
  <c r="B788" i="9"/>
  <c r="B787" i="9"/>
  <c r="B786" i="9"/>
  <c r="B784" i="9"/>
  <c r="B780" i="9"/>
  <c r="B779" i="9"/>
  <c r="B778" i="9"/>
  <c r="B776" i="9"/>
  <c r="B775" i="9"/>
  <c r="B774" i="9"/>
  <c r="B773" i="9"/>
  <c r="B772" i="9"/>
  <c r="B768" i="9"/>
  <c r="B766"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B1025" i="9"/>
  <c r="J1146" i="9"/>
  <c r="A1146" i="9" s="1"/>
  <c r="I1146" i="9"/>
  <c r="J1145" i="9"/>
  <c r="I1145" i="9"/>
  <c r="J1144" i="9"/>
  <c r="I1144" i="9"/>
  <c r="J1143" i="9"/>
  <c r="A1143" i="9" s="1"/>
  <c r="I1143" i="9"/>
  <c r="J1142" i="9"/>
  <c r="A1142" i="9" s="1"/>
  <c r="I1142" i="9"/>
  <c r="J1141" i="9"/>
  <c r="A1141" i="9" s="1"/>
  <c r="I1141" i="9"/>
  <c r="J1140" i="9"/>
  <c r="A1140" i="9" s="1"/>
  <c r="I1140" i="9"/>
  <c r="J1105" i="9"/>
  <c r="A1105" i="9" s="1"/>
  <c r="I1105" i="9"/>
  <c r="J1103" i="9"/>
  <c r="A1103" i="9" s="1"/>
  <c r="I1103" i="9"/>
  <c r="J1102" i="9"/>
  <c r="A1102" i="9" s="1"/>
  <c r="I1102" i="9"/>
  <c r="J1101" i="9"/>
  <c r="I1101" i="9"/>
  <c r="J1076" i="9"/>
  <c r="A1076" i="9" s="1"/>
  <c r="I1076" i="9"/>
  <c r="J1075" i="9"/>
  <c r="A1075" i="9" s="1"/>
  <c r="I1075" i="9"/>
  <c r="J1074" i="9"/>
  <c r="I1074" i="9"/>
  <c r="J1073" i="9"/>
  <c r="I1073" i="9"/>
  <c r="J1072" i="9"/>
  <c r="I1072" i="9"/>
  <c r="J1071" i="9"/>
  <c r="I1071" i="9"/>
  <c r="J1070" i="9"/>
  <c r="A1070" i="9" s="1"/>
  <c r="I1070" i="9"/>
  <c r="J1069" i="9"/>
  <c r="A1069" i="9" s="1"/>
  <c r="I1069" i="9"/>
  <c r="J1068" i="9"/>
  <c r="A1068" i="9" s="1"/>
  <c r="I1068" i="9"/>
  <c r="J1067" i="9"/>
  <c r="A1067" i="9" s="1"/>
  <c r="I1067" i="9"/>
  <c r="J1066" i="9"/>
  <c r="A1066" i="9" s="1"/>
  <c r="I1066" i="9"/>
  <c r="J1060" i="9"/>
  <c r="I1060" i="9"/>
  <c r="J1057" i="9"/>
  <c r="A1057" i="9" s="1"/>
  <c r="I1057" i="9"/>
  <c r="B1024" i="9"/>
  <c r="B1023" i="9"/>
  <c r="B6" i="9" l="1"/>
  <c r="I6" i="9"/>
  <c r="B1071" i="9"/>
  <c r="A1071" i="9"/>
  <c r="B1101" i="9"/>
  <c r="A1101" i="9"/>
  <c r="B1144" i="9"/>
  <c r="A1144" i="9"/>
  <c r="L12" i="7"/>
  <c r="J814" i="9"/>
  <c r="I814" i="9"/>
  <c r="J7" i="9"/>
  <c r="AA7" i="9" s="1"/>
  <c r="B1060" i="9"/>
  <c r="A1060" i="9"/>
  <c r="B1072" i="9"/>
  <c r="A1072" i="9"/>
  <c r="B1145" i="9"/>
  <c r="A1145" i="9"/>
  <c r="B382" i="9"/>
  <c r="G5" i="9"/>
  <c r="H5" i="9"/>
  <c r="J948" i="9"/>
  <c r="B948" i="9" s="1"/>
  <c r="I948" i="9"/>
  <c r="J383" i="9"/>
  <c r="AA383" i="9" s="1"/>
  <c r="I383" i="9"/>
  <c r="I416" i="9"/>
  <c r="J416" i="9"/>
  <c r="B416" i="9" s="1"/>
  <c r="B1073" i="9"/>
  <c r="A1073" i="9"/>
  <c r="J1026" i="9"/>
  <c r="I1026" i="9"/>
  <c r="J72" i="9"/>
  <c r="B72" i="9" s="1"/>
  <c r="I72" i="9"/>
  <c r="B1074" i="9"/>
  <c r="A1074" i="9"/>
  <c r="B929" i="9"/>
  <c r="B1014" i="9"/>
  <c r="B1015" i="9"/>
  <c r="B1011" i="9"/>
  <c r="B790" i="9"/>
  <c r="B414" i="9"/>
  <c r="B415" i="9"/>
  <c r="B927" i="9"/>
  <c r="B939" i="9"/>
  <c r="B1012" i="9"/>
  <c r="B413" i="9"/>
  <c r="B1013" i="9"/>
  <c r="B941" i="9"/>
  <c r="AA1102" i="9"/>
  <c r="AA768" i="9"/>
  <c r="AA786" i="9"/>
  <c r="AA769" i="9"/>
  <c r="AA1068" i="9"/>
  <c r="AA1017" i="9"/>
  <c r="AA793" i="9"/>
  <c r="AA1007" i="9"/>
  <c r="AA1019" i="9"/>
  <c r="AA766" i="9"/>
  <c r="AA772" i="9"/>
  <c r="AA778" i="9"/>
  <c r="AA784" i="9"/>
  <c r="AA790" i="9"/>
  <c r="AA796" i="9"/>
  <c r="AA802" i="9"/>
  <c r="AA781" i="9"/>
  <c r="AA808" i="9"/>
  <c r="AA63" i="9"/>
  <c r="AA61" i="9"/>
  <c r="B785" i="9"/>
  <c r="B765" i="9"/>
  <c r="B767" i="9"/>
  <c r="AA382" i="9"/>
  <c r="AA380" i="9"/>
  <c r="AA1008" i="9"/>
  <c r="AA1020" i="9"/>
  <c r="AA1069" i="9"/>
  <c r="AA1075" i="9"/>
  <c r="AA1140" i="9"/>
  <c r="B1140" i="9"/>
  <c r="B1141" i="9"/>
  <c r="B1142" i="9"/>
  <c r="B1143" i="9"/>
  <c r="B1146" i="9"/>
  <c r="B789" i="9"/>
  <c r="B771" i="9"/>
  <c r="B795" i="9"/>
  <c r="B777" i="9"/>
  <c r="B801" i="9"/>
  <c r="B783" i="9"/>
  <c r="AA941" i="9"/>
  <c r="AA1025" i="9"/>
  <c r="AA1072" i="9"/>
  <c r="AA381" i="9"/>
  <c r="AA1074" i="9"/>
  <c r="AA1009" i="9"/>
  <c r="AA1015" i="9"/>
  <c r="AA1021" i="9"/>
  <c r="AA1070" i="9"/>
  <c r="AA1076" i="9"/>
  <c r="AA797" i="9"/>
  <c r="AA798" i="9"/>
  <c r="AA1010" i="9"/>
  <c r="AA1016" i="9"/>
  <c r="AA1022" i="9"/>
  <c r="AA64" i="9"/>
  <c r="AA65" i="9"/>
  <c r="B379" i="9"/>
  <c r="AA1012" i="9"/>
  <c r="AA62" i="9"/>
  <c r="AA921" i="9"/>
  <c r="AA933" i="9"/>
  <c r="AA945" i="9"/>
  <c r="AA1006" i="9"/>
  <c r="AA1018" i="9"/>
  <c r="AA1067" i="9"/>
  <c r="AA1103" i="9"/>
  <c r="B1075" i="9"/>
  <c r="AA773" i="9"/>
  <c r="AA1013" i="9"/>
  <c r="AA774" i="9"/>
  <c r="AA1024" i="9"/>
  <c r="AA924" i="9"/>
  <c r="AA930" i="9"/>
  <c r="AA936" i="9"/>
  <c r="AA942" i="9"/>
  <c r="AA929" i="9"/>
  <c r="AA922" i="9"/>
  <c r="AA934" i="9"/>
  <c r="AA946" i="9"/>
  <c r="AA940" i="9"/>
  <c r="AA923" i="9"/>
  <c r="AA935" i="9"/>
  <c r="AA947" i="9"/>
  <c r="B930" i="9"/>
  <c r="B942" i="9"/>
  <c r="AA925" i="9"/>
  <c r="AA931" i="9"/>
  <c r="AA937" i="9"/>
  <c r="AA943" i="9"/>
  <c r="AA926" i="9"/>
  <c r="AA932" i="9"/>
  <c r="AA938" i="9"/>
  <c r="AA944" i="9"/>
  <c r="AA928" i="9"/>
  <c r="AA792" i="9"/>
  <c r="AA804" i="9"/>
  <c r="AA810" i="9"/>
  <c r="AA805" i="9"/>
  <c r="AA779" i="9"/>
  <c r="AA803" i="9"/>
  <c r="B791" i="9"/>
  <c r="B809" i="9"/>
  <c r="AA780" i="9"/>
  <c r="AA785" i="9"/>
  <c r="AA809" i="9"/>
  <c r="AA767" i="9"/>
  <c r="AA791" i="9"/>
  <c r="AA413" i="9"/>
  <c r="AA414" i="9"/>
  <c r="AA1071" i="9"/>
  <c r="B1076" i="9"/>
  <c r="AA1073" i="9"/>
  <c r="B1066" i="9"/>
  <c r="B1102" i="9"/>
  <c r="B1067" i="9"/>
  <c r="B1103" i="9"/>
  <c r="B1068" i="9"/>
  <c r="B1057" i="9"/>
  <c r="B1069" i="9"/>
  <c r="B1105" i="9"/>
  <c r="B1070" i="9"/>
  <c r="AA1011" i="9"/>
  <c r="AA1023" i="9"/>
  <c r="B1016" i="9"/>
  <c r="AA1014" i="9"/>
  <c r="B1005" i="9"/>
  <c r="B1017" i="9"/>
  <c r="B1006" i="9"/>
  <c r="B1018" i="9"/>
  <c r="B1007" i="9"/>
  <c r="B1019" i="9"/>
  <c r="B1008" i="9"/>
  <c r="B1020" i="9"/>
  <c r="B1009" i="9"/>
  <c r="B1021" i="9"/>
  <c r="B1010" i="9"/>
  <c r="B1022" i="9"/>
  <c r="B928" i="9"/>
  <c r="B940" i="9"/>
  <c r="AA927" i="9"/>
  <c r="AA939" i="9"/>
  <c r="B931" i="9"/>
  <c r="B943" i="9"/>
  <c r="B920" i="9"/>
  <c r="B932" i="9"/>
  <c r="B944" i="9"/>
  <c r="B921" i="9"/>
  <c r="B933" i="9"/>
  <c r="B945" i="9"/>
  <c r="B922" i="9"/>
  <c r="B934" i="9"/>
  <c r="B946" i="9"/>
  <c r="B923" i="9"/>
  <c r="B935" i="9"/>
  <c r="B947" i="9"/>
  <c r="B924" i="9"/>
  <c r="B936" i="9"/>
  <c r="B925" i="9"/>
  <c r="B937" i="9"/>
  <c r="B926" i="9"/>
  <c r="B938" i="9"/>
  <c r="AA412" i="9"/>
  <c r="AA415" i="9"/>
  <c r="AA770" i="9"/>
  <c r="AA782" i="9"/>
  <c r="AA794" i="9"/>
  <c r="AA806" i="9"/>
  <c r="AA379" i="9"/>
  <c r="AA66" i="9"/>
  <c r="AA67" i="9"/>
  <c r="AA68" i="9"/>
  <c r="AA69" i="9"/>
  <c r="AA70" i="9"/>
  <c r="AA59" i="9"/>
  <c r="AA71" i="9"/>
  <c r="AA60" i="9"/>
  <c r="AA2" i="9"/>
  <c r="AA3" i="9"/>
  <c r="AA4" i="9"/>
  <c r="AA5" i="9"/>
  <c r="AA6" i="9"/>
  <c r="AA771" i="9"/>
  <c r="AA783" i="9"/>
  <c r="AA795" i="9"/>
  <c r="AA807" i="9"/>
  <c r="AA775" i="9"/>
  <c r="AA787" i="9"/>
  <c r="AA799" i="9"/>
  <c r="AA811" i="9"/>
  <c r="AA776" i="9"/>
  <c r="AA788" i="9"/>
  <c r="AA800" i="9"/>
  <c r="AA812" i="9"/>
  <c r="AA777" i="9"/>
  <c r="AA789" i="9"/>
  <c r="AA801" i="9"/>
  <c r="AA813" i="9"/>
  <c r="B769" i="9"/>
  <c r="B781" i="9"/>
  <c r="B793" i="9"/>
  <c r="B805" i="9"/>
  <c r="B770" i="9"/>
  <c r="B782" i="9"/>
  <c r="B794" i="9"/>
  <c r="B806" i="9"/>
  <c r="AA948" i="9" l="1"/>
  <c r="AA416" i="9"/>
  <c r="AA72" i="9"/>
  <c r="B814" i="9"/>
  <c r="AA814" i="9"/>
  <c r="L13" i="7"/>
  <c r="J815" i="9"/>
  <c r="I815" i="9"/>
  <c r="J417" i="9"/>
  <c r="I417" i="9"/>
  <c r="B383" i="9"/>
  <c r="I949" i="9"/>
  <c r="J949" i="9"/>
  <c r="J384" i="9"/>
  <c r="I384" i="9"/>
  <c r="J1027" i="9"/>
  <c r="I1027" i="9"/>
  <c r="J73" i="9"/>
  <c r="I73" i="9"/>
  <c r="B7" i="9"/>
  <c r="I7" i="9"/>
  <c r="AA1026" i="9"/>
  <c r="B1026" i="9"/>
  <c r="J8" i="9"/>
  <c r="H6" i="9"/>
  <c r="G6" i="9"/>
  <c r="J9" i="9" l="1"/>
  <c r="B1027" i="9"/>
  <c r="AA1027" i="9"/>
  <c r="J418" i="9"/>
  <c r="I418" i="9"/>
  <c r="I950" i="9"/>
  <c r="J950" i="9"/>
  <c r="B384" i="9"/>
  <c r="AA384" i="9"/>
  <c r="H7" i="9"/>
  <c r="G7" i="9"/>
  <c r="J74" i="9"/>
  <c r="I74" i="9"/>
  <c r="B8" i="9"/>
  <c r="I8" i="9"/>
  <c r="AA8" i="9"/>
  <c r="AA417" i="9"/>
  <c r="B417" i="9"/>
  <c r="I1028" i="9"/>
  <c r="J1028" i="9"/>
  <c r="AA949" i="9"/>
  <c r="B949" i="9"/>
  <c r="AA815" i="9"/>
  <c r="B815" i="9"/>
  <c r="B73" i="9"/>
  <c r="AA73" i="9"/>
  <c r="J385" i="9"/>
  <c r="I385" i="9"/>
  <c r="L14" i="7"/>
  <c r="J816" i="9"/>
  <c r="I816" i="9"/>
  <c r="I951" i="9" l="1"/>
  <c r="J951" i="9"/>
  <c r="AA950" i="9"/>
  <c r="B950" i="9"/>
  <c r="B418" i="9"/>
  <c r="AA418" i="9"/>
  <c r="I419" i="9"/>
  <c r="J419" i="9"/>
  <c r="AA1028" i="9"/>
  <c r="B1028" i="9"/>
  <c r="I75" i="9"/>
  <c r="J75" i="9"/>
  <c r="J386" i="9"/>
  <c r="I386" i="9"/>
  <c r="G8" i="9"/>
  <c r="H8" i="9"/>
  <c r="J10" i="9"/>
  <c r="B816" i="9"/>
  <c r="AA816" i="9"/>
  <c r="J1029" i="9"/>
  <c r="I1029" i="9"/>
  <c r="B74" i="9"/>
  <c r="AA74" i="9"/>
  <c r="L15" i="7"/>
  <c r="J817" i="9"/>
  <c r="I817" i="9"/>
  <c r="B385" i="9"/>
  <c r="AA385" i="9"/>
  <c r="B9" i="9"/>
  <c r="I9" i="9"/>
  <c r="AA9" i="9"/>
  <c r="AA817" i="9" l="1"/>
  <c r="B817" i="9"/>
  <c r="L16" i="7"/>
  <c r="J818" i="9"/>
  <c r="I818" i="9"/>
  <c r="B419" i="9"/>
  <c r="AA419" i="9"/>
  <c r="J420" i="9"/>
  <c r="I420" i="9"/>
  <c r="H9" i="9"/>
  <c r="G9" i="9"/>
  <c r="B386" i="9"/>
  <c r="AA386" i="9"/>
  <c r="B75" i="9"/>
  <c r="AA75" i="9"/>
  <c r="B10" i="9"/>
  <c r="I10" i="9"/>
  <c r="AA10" i="9"/>
  <c r="J387" i="9"/>
  <c r="I387" i="9"/>
  <c r="J11" i="9"/>
  <c r="J76" i="9"/>
  <c r="I76" i="9"/>
  <c r="B951" i="9"/>
  <c r="AA951" i="9"/>
  <c r="I1030" i="9"/>
  <c r="J1030" i="9"/>
  <c r="AA1029" i="9"/>
  <c r="B1029" i="9"/>
  <c r="J952" i="9"/>
  <c r="I952" i="9"/>
  <c r="AA420" i="9" l="1"/>
  <c r="B420" i="9"/>
  <c r="G10" i="9"/>
  <c r="H10" i="9"/>
  <c r="J421" i="9"/>
  <c r="I421" i="9"/>
  <c r="J12" i="9"/>
  <c r="I953" i="9"/>
  <c r="J953" i="9"/>
  <c r="B76" i="9"/>
  <c r="AA76" i="9"/>
  <c r="J77" i="9"/>
  <c r="I77" i="9"/>
  <c r="B818" i="9"/>
  <c r="AA818" i="9"/>
  <c r="J1031" i="9"/>
  <c r="I1031" i="9"/>
  <c r="L17" i="7"/>
  <c r="J819" i="9"/>
  <c r="I819" i="9"/>
  <c r="B11" i="9"/>
  <c r="I11" i="9"/>
  <c r="AA11" i="9"/>
  <c r="B387" i="9"/>
  <c r="AA387" i="9"/>
  <c r="B952" i="9"/>
  <c r="AA952" i="9"/>
  <c r="AA1030" i="9"/>
  <c r="B1030" i="9"/>
  <c r="J388" i="9"/>
  <c r="I388" i="9"/>
  <c r="AA1031" i="9" l="1"/>
  <c r="B1031" i="9"/>
  <c r="J13" i="9"/>
  <c r="B12" i="9"/>
  <c r="I12" i="9"/>
  <c r="AA12" i="9"/>
  <c r="B421" i="9"/>
  <c r="AA421" i="9"/>
  <c r="B77" i="9"/>
  <c r="AA77" i="9"/>
  <c r="I422" i="9"/>
  <c r="J422" i="9"/>
  <c r="J1032" i="9"/>
  <c r="I1032" i="9"/>
  <c r="B388" i="9"/>
  <c r="AA388" i="9"/>
  <c r="J78" i="9"/>
  <c r="I78" i="9"/>
  <c r="B819" i="9"/>
  <c r="AA819" i="9"/>
  <c r="G11" i="9"/>
  <c r="H11" i="9"/>
  <c r="J389" i="9"/>
  <c r="I389" i="9"/>
  <c r="J954" i="9"/>
  <c r="I954" i="9"/>
  <c r="L18" i="7"/>
  <c r="J820" i="9"/>
  <c r="I820" i="9"/>
  <c r="B953" i="9"/>
  <c r="AA953" i="9"/>
  <c r="I79" i="9" l="1"/>
  <c r="J79" i="9"/>
  <c r="L19" i="7"/>
  <c r="J821" i="9"/>
  <c r="I821" i="9"/>
  <c r="J955" i="9"/>
  <c r="I955" i="9"/>
  <c r="AA954" i="9"/>
  <c r="B954" i="9"/>
  <c r="B389" i="9"/>
  <c r="AA389" i="9"/>
  <c r="J390" i="9"/>
  <c r="I390" i="9"/>
  <c r="J14" i="9"/>
  <c r="G12" i="9"/>
  <c r="H12" i="9"/>
  <c r="B422" i="9"/>
  <c r="AA422" i="9"/>
  <c r="B1032" i="9"/>
  <c r="AA1032" i="9"/>
  <c r="I13" i="9"/>
  <c r="B13" i="9"/>
  <c r="AA13" i="9"/>
  <c r="J1033" i="9"/>
  <c r="I1033" i="9"/>
  <c r="B78" i="9"/>
  <c r="AA78" i="9"/>
  <c r="J423" i="9"/>
  <c r="I423" i="9"/>
  <c r="B820" i="9"/>
  <c r="AA820" i="9"/>
  <c r="J15" i="9" l="1"/>
  <c r="B955" i="9"/>
  <c r="AA955" i="9"/>
  <c r="J956" i="9"/>
  <c r="I956" i="9"/>
  <c r="I1034" i="9"/>
  <c r="J1034" i="9"/>
  <c r="AA821" i="9"/>
  <c r="B821" i="9"/>
  <c r="AA1033" i="9"/>
  <c r="B1033" i="9"/>
  <c r="G13" i="9"/>
  <c r="H13" i="9"/>
  <c r="J822" i="9"/>
  <c r="I822" i="9"/>
  <c r="L20" i="7"/>
  <c r="B14" i="9"/>
  <c r="I14" i="9"/>
  <c r="AA14" i="9"/>
  <c r="J391" i="9"/>
  <c r="I391" i="9"/>
  <c r="B79" i="9"/>
  <c r="AA79" i="9"/>
  <c r="B390" i="9"/>
  <c r="AA390" i="9"/>
  <c r="AA423" i="9"/>
  <c r="B423" i="9"/>
  <c r="J424" i="9"/>
  <c r="I424" i="9"/>
  <c r="I80" i="9"/>
  <c r="J80" i="9"/>
  <c r="I392" i="9" l="1"/>
  <c r="J392" i="9"/>
  <c r="I957" i="9"/>
  <c r="J957" i="9"/>
  <c r="I425" i="9"/>
  <c r="J425" i="9"/>
  <c r="H14" i="9"/>
  <c r="G14" i="9"/>
  <c r="AA1034" i="9"/>
  <c r="B1034" i="9"/>
  <c r="I1035" i="9"/>
  <c r="J1035" i="9"/>
  <c r="B822" i="9"/>
  <c r="AA822" i="9"/>
  <c r="J16" i="9"/>
  <c r="J823" i="9"/>
  <c r="I823" i="9"/>
  <c r="L21" i="7"/>
  <c r="AA956" i="9"/>
  <c r="B956" i="9"/>
  <c r="B80" i="9"/>
  <c r="AA80" i="9"/>
  <c r="J81" i="9"/>
  <c r="I81" i="9"/>
  <c r="I15" i="9"/>
  <c r="B15" i="9"/>
  <c r="AA15" i="9"/>
  <c r="B424" i="9"/>
  <c r="AA424" i="9"/>
  <c r="B391" i="9"/>
  <c r="AA391" i="9"/>
  <c r="I59" i="9"/>
  <c r="J59" i="9"/>
  <c r="H15" i="9" l="1"/>
  <c r="G15" i="9"/>
  <c r="J1036" i="9"/>
  <c r="I1036" i="9"/>
  <c r="B81" i="9"/>
  <c r="AA81" i="9"/>
  <c r="J17" i="9"/>
  <c r="J426" i="9"/>
  <c r="I426" i="9"/>
  <c r="J82" i="9"/>
  <c r="I82" i="9"/>
  <c r="AA957" i="9"/>
  <c r="B957" i="9"/>
  <c r="I958" i="9"/>
  <c r="J958" i="9"/>
  <c r="B16" i="9"/>
  <c r="I16" i="9"/>
  <c r="AA16" i="9"/>
  <c r="B1035" i="9"/>
  <c r="AA1035" i="9"/>
  <c r="B392" i="9"/>
  <c r="AA392" i="9"/>
  <c r="L22" i="7"/>
  <c r="J824" i="9"/>
  <c r="I824" i="9"/>
  <c r="AA425" i="9"/>
  <c r="B425" i="9"/>
  <c r="B823" i="9"/>
  <c r="AA823" i="9"/>
  <c r="J393" i="9"/>
  <c r="I393" i="9"/>
  <c r="B59" i="9"/>
  <c r="N1" i="3"/>
  <c r="N1" i="5"/>
  <c r="N1" i="7"/>
  <c r="N1" i="2"/>
  <c r="N1" i="11"/>
  <c r="N1" i="4"/>
  <c r="J427" i="9" l="1"/>
  <c r="I427" i="9"/>
  <c r="AA958" i="9"/>
  <c r="B958" i="9"/>
  <c r="J18" i="9"/>
  <c r="J1037" i="9"/>
  <c r="I1037" i="9"/>
  <c r="H16" i="9"/>
  <c r="G16" i="9"/>
  <c r="B426" i="9"/>
  <c r="AA426" i="9"/>
  <c r="I959" i="9"/>
  <c r="J959" i="9"/>
  <c r="B17" i="9"/>
  <c r="I17" i="9"/>
  <c r="AA17" i="9"/>
  <c r="L23" i="7"/>
  <c r="J825" i="9"/>
  <c r="I825" i="9"/>
  <c r="B393" i="9"/>
  <c r="B82" i="9"/>
  <c r="AA82" i="9"/>
  <c r="B1036" i="9"/>
  <c r="AA1036" i="9"/>
  <c r="B824" i="9"/>
  <c r="AA824" i="9"/>
  <c r="J394" i="9"/>
  <c r="I394" i="9"/>
  <c r="J83" i="9"/>
  <c r="I83" i="9"/>
  <c r="AA393" i="9"/>
  <c r="B2" i="9"/>
  <c r="B825" i="9" l="1"/>
  <c r="AA825" i="9"/>
  <c r="AA1037" i="9"/>
  <c r="B1037" i="9"/>
  <c r="B83" i="9"/>
  <c r="AA83" i="9"/>
  <c r="J84" i="9"/>
  <c r="I84" i="9"/>
  <c r="J960" i="9"/>
  <c r="I960" i="9"/>
  <c r="J19" i="9"/>
  <c r="L24" i="7"/>
  <c r="J826" i="9"/>
  <c r="I826" i="9"/>
  <c r="AA959" i="9"/>
  <c r="B959" i="9"/>
  <c r="B394" i="9"/>
  <c r="I395" i="9"/>
  <c r="J395" i="9"/>
  <c r="J1038" i="9"/>
  <c r="I1038" i="9"/>
  <c r="B18" i="9"/>
  <c r="I18" i="9"/>
  <c r="AA18" i="9"/>
  <c r="B427" i="9"/>
  <c r="AA427" i="9"/>
  <c r="H17" i="9"/>
  <c r="G17" i="9"/>
  <c r="AA394" i="9"/>
  <c r="I428" i="9"/>
  <c r="J428" i="9"/>
  <c r="J396" i="9" l="1"/>
  <c r="I396" i="9"/>
  <c r="J961" i="9"/>
  <c r="I961" i="9"/>
  <c r="L25" i="7"/>
  <c r="J827" i="9"/>
  <c r="I827" i="9"/>
  <c r="B960" i="9"/>
  <c r="AA960" i="9"/>
  <c r="I85" i="9"/>
  <c r="J85" i="9"/>
  <c r="G18" i="9"/>
  <c r="H18" i="9"/>
  <c r="I19" i="9"/>
  <c r="B19" i="9"/>
  <c r="AA19" i="9"/>
  <c r="B428" i="9"/>
  <c r="AA428" i="9"/>
  <c r="AA1038" i="9"/>
  <c r="B1038" i="9"/>
  <c r="I1039" i="9"/>
  <c r="J1039" i="9"/>
  <c r="B826" i="9"/>
  <c r="AA826" i="9"/>
  <c r="B395" i="9"/>
  <c r="AA395" i="9"/>
  <c r="J20" i="9"/>
  <c r="B84" i="9"/>
  <c r="AA84" i="9"/>
  <c r="J429" i="9"/>
  <c r="I429" i="9"/>
  <c r="A2" i="9"/>
  <c r="J962" i="9" l="1"/>
  <c r="I962" i="9"/>
  <c r="J21" i="9"/>
  <c r="L26" i="7"/>
  <c r="I828" i="9"/>
  <c r="J828" i="9"/>
  <c r="G19" i="9"/>
  <c r="H19" i="9"/>
  <c r="B961" i="9"/>
  <c r="AA961" i="9"/>
  <c r="J430" i="9"/>
  <c r="I430" i="9"/>
  <c r="B20" i="9"/>
  <c r="I20" i="9"/>
  <c r="AA20" i="9"/>
  <c r="I1040" i="9"/>
  <c r="J1040" i="9"/>
  <c r="A3" i="9"/>
  <c r="B1039" i="9"/>
  <c r="AA1039" i="9"/>
  <c r="B85" i="9"/>
  <c r="AA85" i="9"/>
  <c r="J397" i="9"/>
  <c r="I397" i="9"/>
  <c r="J86" i="9"/>
  <c r="I86" i="9"/>
  <c r="B827" i="9"/>
  <c r="AA827" i="9"/>
  <c r="B396" i="9"/>
  <c r="AA396" i="9"/>
  <c r="B429" i="9"/>
  <c r="AA429" i="9"/>
  <c r="H20" i="9" l="1"/>
  <c r="G20" i="9"/>
  <c r="L27" i="7"/>
  <c r="J829" i="9"/>
  <c r="I829" i="9"/>
  <c r="B397" i="9"/>
  <c r="AA397" i="9"/>
  <c r="B828" i="9"/>
  <c r="AA828" i="9"/>
  <c r="J398" i="9"/>
  <c r="I398" i="9"/>
  <c r="J22" i="9"/>
  <c r="J964" i="9"/>
  <c r="I964" i="9"/>
  <c r="B430" i="9"/>
  <c r="AA430" i="9"/>
  <c r="B962" i="9"/>
  <c r="AA962" i="9"/>
  <c r="AA1040" i="9"/>
  <c r="B1040" i="9"/>
  <c r="B21" i="9"/>
  <c r="I21" i="9"/>
  <c r="AA21" i="9"/>
  <c r="B86" i="9"/>
  <c r="AA86" i="9"/>
  <c r="J87" i="9"/>
  <c r="I87" i="9"/>
  <c r="I431" i="9"/>
  <c r="J431" i="9"/>
  <c r="J1041" i="9"/>
  <c r="I1041" i="9"/>
  <c r="A4" i="9"/>
  <c r="I963" i="9"/>
  <c r="J963" i="9"/>
  <c r="J23" i="9" l="1"/>
  <c r="B87" i="9"/>
  <c r="AA87" i="9"/>
  <c r="L28" i="7"/>
  <c r="J830" i="9"/>
  <c r="I830" i="9"/>
  <c r="I965" i="9"/>
  <c r="J965" i="9"/>
  <c r="J399" i="9"/>
  <c r="I399" i="9"/>
  <c r="G21" i="9"/>
  <c r="H21" i="9"/>
  <c r="B964" i="9"/>
  <c r="AA964" i="9"/>
  <c r="B1041" i="9"/>
  <c r="AA1041" i="9"/>
  <c r="B398" i="9"/>
  <c r="AA398" i="9"/>
  <c r="B431" i="9"/>
  <c r="AA431" i="9"/>
  <c r="B22" i="9"/>
  <c r="I22" i="9"/>
  <c r="AA22" i="9"/>
  <c r="J88" i="9"/>
  <c r="I88" i="9"/>
  <c r="B829" i="9"/>
  <c r="AA829" i="9"/>
  <c r="J1042" i="9"/>
  <c r="I1042" i="9"/>
  <c r="A5" i="9"/>
  <c r="I432" i="9"/>
  <c r="J432" i="9"/>
  <c r="B963" i="9"/>
  <c r="AA963" i="9"/>
  <c r="I400" i="9" l="1"/>
  <c r="J400" i="9"/>
  <c r="J1043" i="9"/>
  <c r="I1043" i="9"/>
  <c r="A6" i="9"/>
  <c r="B88" i="9"/>
  <c r="AA88" i="9"/>
  <c r="B965" i="9"/>
  <c r="AA965" i="9"/>
  <c r="H22" i="9"/>
  <c r="G22" i="9"/>
  <c r="J89" i="9"/>
  <c r="I89" i="9"/>
  <c r="J24" i="9"/>
  <c r="B432" i="9"/>
  <c r="AA432" i="9"/>
  <c r="AA830" i="9"/>
  <c r="B830" i="9"/>
  <c r="B23" i="9"/>
  <c r="I23" i="9"/>
  <c r="AA23" i="9"/>
  <c r="B399" i="9"/>
  <c r="AA399" i="9"/>
  <c r="J966" i="9"/>
  <c r="I966" i="9"/>
  <c r="AA1042" i="9"/>
  <c r="B1042" i="9"/>
  <c r="J433" i="9"/>
  <c r="I433" i="9"/>
  <c r="L29" i="7"/>
  <c r="J831" i="9"/>
  <c r="I831" i="9"/>
  <c r="AA831" i="9" l="1"/>
  <c r="B831" i="9"/>
  <c r="L30" i="7"/>
  <c r="J832" i="9"/>
  <c r="I832" i="9"/>
  <c r="G23" i="9"/>
  <c r="H23" i="9"/>
  <c r="B89" i="9"/>
  <c r="AA89" i="9"/>
  <c r="J90" i="9"/>
  <c r="I90" i="9"/>
  <c r="B1043" i="9"/>
  <c r="AA1043" i="9"/>
  <c r="I434" i="9"/>
  <c r="J434" i="9"/>
  <c r="J25" i="9"/>
  <c r="B400" i="9"/>
  <c r="AA400" i="9"/>
  <c r="A7" i="9"/>
  <c r="AA433" i="9"/>
  <c r="B433" i="9"/>
  <c r="J1044" i="9"/>
  <c r="I1044" i="9"/>
  <c r="J967" i="9"/>
  <c r="I967" i="9"/>
  <c r="AA966" i="9"/>
  <c r="B966" i="9"/>
  <c r="B24" i="9"/>
  <c r="I24" i="9"/>
  <c r="AA24" i="9"/>
  <c r="J401" i="9"/>
  <c r="I401" i="9"/>
  <c r="I968" i="9" l="1"/>
  <c r="J968" i="9"/>
  <c r="I25" i="9"/>
  <c r="B25" i="9"/>
  <c r="AA25" i="9"/>
  <c r="J1045" i="9"/>
  <c r="I1045" i="9"/>
  <c r="J435" i="9"/>
  <c r="I435" i="9"/>
  <c r="B967" i="9"/>
  <c r="AA967" i="9"/>
  <c r="B401" i="9"/>
  <c r="AA401" i="9"/>
  <c r="B832" i="9"/>
  <c r="AA832" i="9"/>
  <c r="B434" i="9"/>
  <c r="AA434" i="9"/>
  <c r="I402" i="9"/>
  <c r="J402" i="9"/>
  <c r="A8" i="9"/>
  <c r="L31" i="7"/>
  <c r="J833" i="9"/>
  <c r="I833" i="9"/>
  <c r="H24" i="9"/>
  <c r="G24" i="9"/>
  <c r="B90" i="9"/>
  <c r="AA90" i="9"/>
  <c r="B1044" i="9"/>
  <c r="AA1044" i="9"/>
  <c r="J26" i="9"/>
  <c r="I91" i="9"/>
  <c r="J91" i="9"/>
  <c r="B402" i="9" l="1"/>
  <c r="AA402" i="9"/>
  <c r="AA435" i="9"/>
  <c r="B435" i="9"/>
  <c r="I1046" i="9"/>
  <c r="J1046" i="9"/>
  <c r="B91" i="9"/>
  <c r="AA91" i="9"/>
  <c r="J92" i="9"/>
  <c r="I92" i="9"/>
  <c r="J403" i="9"/>
  <c r="I403" i="9"/>
  <c r="B833" i="9"/>
  <c r="AA833" i="9"/>
  <c r="G25" i="9"/>
  <c r="H25" i="9"/>
  <c r="J436" i="9"/>
  <c r="I436" i="9"/>
  <c r="B1045" i="9"/>
  <c r="AA1045" i="9"/>
  <c r="J27" i="9"/>
  <c r="B26" i="9"/>
  <c r="I26" i="9"/>
  <c r="AA26" i="9"/>
  <c r="AA968" i="9"/>
  <c r="B968" i="9"/>
  <c r="L32" i="7"/>
  <c r="J834" i="9"/>
  <c r="I834" i="9"/>
  <c r="I969" i="9"/>
  <c r="J969" i="9"/>
  <c r="A9" i="9"/>
  <c r="L33" i="7" l="1"/>
  <c r="J835" i="9"/>
  <c r="I835" i="9"/>
  <c r="B436" i="9"/>
  <c r="AA436" i="9"/>
  <c r="B92" i="9"/>
  <c r="AA92" i="9"/>
  <c r="I437" i="9"/>
  <c r="J437" i="9"/>
  <c r="J93" i="9"/>
  <c r="I93" i="9"/>
  <c r="G26" i="9"/>
  <c r="H26" i="9"/>
  <c r="B834" i="9"/>
  <c r="AA834" i="9"/>
  <c r="A10" i="9"/>
  <c r="AA969" i="9"/>
  <c r="B969" i="9"/>
  <c r="I1047" i="9"/>
  <c r="J1047" i="9"/>
  <c r="AA1046" i="9"/>
  <c r="B1046" i="9"/>
  <c r="J970" i="9"/>
  <c r="I970" i="9"/>
  <c r="J28" i="9"/>
  <c r="B27" i="9"/>
  <c r="I27" i="9"/>
  <c r="AA27" i="9"/>
  <c r="B403" i="9"/>
  <c r="AA403" i="9"/>
  <c r="J404" i="9"/>
  <c r="I404" i="9"/>
  <c r="AA437" i="9" l="1"/>
  <c r="B437" i="9"/>
  <c r="J438" i="9"/>
  <c r="I438" i="9"/>
  <c r="I971" i="9"/>
  <c r="J971" i="9"/>
  <c r="J1048" i="9"/>
  <c r="I1048" i="9"/>
  <c r="A11" i="9"/>
  <c r="B404" i="9"/>
  <c r="AA404" i="9"/>
  <c r="I405" i="9"/>
  <c r="J405" i="9"/>
  <c r="H27" i="9"/>
  <c r="G27" i="9"/>
  <c r="J29" i="9"/>
  <c r="AA1047" i="9"/>
  <c r="B1047" i="9"/>
  <c r="B28" i="9"/>
  <c r="I28" i="9"/>
  <c r="AA28" i="9"/>
  <c r="B93" i="9"/>
  <c r="AA93" i="9"/>
  <c r="B835" i="9"/>
  <c r="AA835" i="9"/>
  <c r="AA970" i="9"/>
  <c r="B970" i="9"/>
  <c r="J94" i="9"/>
  <c r="I94" i="9"/>
  <c r="L34" i="7"/>
  <c r="J836" i="9"/>
  <c r="I836" i="9"/>
  <c r="B1048" i="9" l="1"/>
  <c r="AA1048" i="9"/>
  <c r="J1049" i="9"/>
  <c r="I1049" i="9"/>
  <c r="B405" i="9"/>
  <c r="AA405" i="9"/>
  <c r="AA971" i="9"/>
  <c r="B971" i="9"/>
  <c r="L35" i="7"/>
  <c r="J837" i="9"/>
  <c r="I837" i="9"/>
  <c r="AA438" i="9"/>
  <c r="B438" i="9"/>
  <c r="I406" i="9"/>
  <c r="J406" i="9"/>
  <c r="G28" i="9"/>
  <c r="H28" i="9"/>
  <c r="J439" i="9"/>
  <c r="I439" i="9"/>
  <c r="A12" i="9"/>
  <c r="B836" i="9"/>
  <c r="AA836" i="9"/>
  <c r="J95" i="9"/>
  <c r="I95" i="9"/>
  <c r="J30" i="9"/>
  <c r="B94" i="9"/>
  <c r="AA94" i="9"/>
  <c r="J972" i="9"/>
  <c r="I972" i="9"/>
  <c r="B29" i="9"/>
  <c r="I29" i="9"/>
  <c r="AA29" i="9"/>
  <c r="I440" i="9" l="1"/>
  <c r="J440" i="9"/>
  <c r="B406" i="9"/>
  <c r="AA406" i="9"/>
  <c r="L36" i="7"/>
  <c r="J838" i="9"/>
  <c r="I838" i="9"/>
  <c r="H29" i="9"/>
  <c r="G29" i="9"/>
  <c r="I96" i="9"/>
  <c r="J96" i="9"/>
  <c r="AA972" i="9"/>
  <c r="B972" i="9"/>
  <c r="J407" i="9"/>
  <c r="I407" i="9"/>
  <c r="AA1049" i="9"/>
  <c r="B1049" i="9"/>
  <c r="B439" i="9"/>
  <c r="AA439" i="9"/>
  <c r="B837" i="9"/>
  <c r="AA837" i="9"/>
  <c r="A13" i="9"/>
  <c r="B95" i="9"/>
  <c r="AA95" i="9"/>
  <c r="I973" i="9"/>
  <c r="J973" i="9"/>
  <c r="J31" i="9"/>
  <c r="J1050" i="9"/>
  <c r="I1050" i="9"/>
  <c r="B30" i="9"/>
  <c r="I30" i="9"/>
  <c r="AA30" i="9"/>
  <c r="I974" i="9" l="1"/>
  <c r="J974" i="9"/>
  <c r="B838" i="9"/>
  <c r="AA838" i="9"/>
  <c r="AA973" i="9"/>
  <c r="B973" i="9"/>
  <c r="L37" i="7"/>
  <c r="J839" i="9"/>
  <c r="I839" i="9"/>
  <c r="B31" i="9"/>
  <c r="I31" i="9"/>
  <c r="AA31" i="9"/>
  <c r="J408" i="9"/>
  <c r="I408" i="9"/>
  <c r="I1051" i="9"/>
  <c r="J1051" i="9"/>
  <c r="J32" i="9"/>
  <c r="B96" i="9"/>
  <c r="AA96" i="9"/>
  <c r="AA440" i="9"/>
  <c r="B440" i="9"/>
  <c r="A14" i="9"/>
  <c r="B407" i="9"/>
  <c r="AA407" i="9"/>
  <c r="G30" i="9"/>
  <c r="H30" i="9"/>
  <c r="B1050" i="9"/>
  <c r="AA1050" i="9"/>
  <c r="J97" i="9"/>
  <c r="I97" i="9"/>
  <c r="J441" i="9"/>
  <c r="I441" i="9"/>
  <c r="B32" i="9" l="1"/>
  <c r="I32" i="9"/>
  <c r="AA32" i="9"/>
  <c r="B839" i="9"/>
  <c r="AA839" i="9"/>
  <c r="G31" i="9"/>
  <c r="H31" i="9"/>
  <c r="I1052" i="9"/>
  <c r="J1052" i="9"/>
  <c r="L38" i="7"/>
  <c r="I840" i="9"/>
  <c r="J840" i="9"/>
  <c r="I442" i="9"/>
  <c r="J442" i="9"/>
  <c r="B97" i="9"/>
  <c r="AA97" i="9"/>
  <c r="A15" i="9"/>
  <c r="J409" i="9"/>
  <c r="I409" i="9"/>
  <c r="AA974" i="9"/>
  <c r="B974" i="9"/>
  <c r="B441" i="9"/>
  <c r="AA441" i="9"/>
  <c r="J33" i="9"/>
  <c r="B1051" i="9"/>
  <c r="AA1051" i="9"/>
  <c r="B408" i="9"/>
  <c r="AA408" i="9"/>
  <c r="J98" i="9"/>
  <c r="I98" i="9"/>
  <c r="I975" i="9"/>
  <c r="J975" i="9"/>
  <c r="J976" i="9" l="1"/>
  <c r="I976" i="9"/>
  <c r="L39" i="7"/>
  <c r="J841" i="9"/>
  <c r="I841" i="9"/>
  <c r="A16" i="9"/>
  <c r="AA1052" i="9"/>
  <c r="B1052" i="9"/>
  <c r="I1053" i="9"/>
  <c r="J1053" i="9"/>
  <c r="B975" i="9"/>
  <c r="AA975" i="9"/>
  <c r="J34" i="9"/>
  <c r="B442" i="9"/>
  <c r="AA442" i="9"/>
  <c r="I33" i="9"/>
  <c r="B33" i="9"/>
  <c r="AA33" i="9"/>
  <c r="I443" i="9"/>
  <c r="J443" i="9"/>
  <c r="G32" i="9"/>
  <c r="H32" i="9"/>
  <c r="J410" i="9"/>
  <c r="I410" i="9"/>
  <c r="N39" i="11"/>
  <c r="B409" i="9"/>
  <c r="AA409" i="9"/>
  <c r="B98" i="9"/>
  <c r="AA98" i="9"/>
  <c r="J99" i="9"/>
  <c r="I99" i="9"/>
  <c r="B840" i="9"/>
  <c r="AA840" i="9"/>
  <c r="J444" i="9" l="1"/>
  <c r="I444" i="9"/>
  <c r="J1054" i="9"/>
  <c r="I1054" i="9"/>
  <c r="A17" i="9"/>
  <c r="A18" i="9" s="1"/>
  <c r="A19" i="9" s="1"/>
  <c r="A20" i="9" s="1"/>
  <c r="A21" i="9" s="1"/>
  <c r="A22" i="9" s="1"/>
  <c r="A23" i="9" s="1"/>
  <c r="A24" i="9" s="1"/>
  <c r="A25" i="9" s="1"/>
  <c r="A26" i="9" s="1"/>
  <c r="A27" i="9" s="1"/>
  <c r="A28" i="9" s="1"/>
  <c r="A29" i="9" s="1"/>
  <c r="A30" i="9" s="1"/>
  <c r="A31" i="9" s="1"/>
  <c r="A32" i="9" s="1"/>
  <c r="A33" i="9" s="1"/>
  <c r="A34" i="9" s="1"/>
  <c r="A35" i="9" s="1"/>
  <c r="B410" i="9"/>
  <c r="AA411" i="9"/>
  <c r="AA410" i="9"/>
  <c r="B34" i="9"/>
  <c r="I34" i="9"/>
  <c r="AA34" i="9"/>
  <c r="B841" i="9"/>
  <c r="AA841" i="9"/>
  <c r="B1053" i="9"/>
  <c r="AA1053" i="9"/>
  <c r="G33" i="9"/>
  <c r="H33" i="9"/>
  <c r="J35" i="9"/>
  <c r="J842" i="9"/>
  <c r="I842" i="9"/>
  <c r="L40" i="7"/>
  <c r="I977" i="9"/>
  <c r="J977" i="9"/>
  <c r="B99" i="9"/>
  <c r="AA99" i="9"/>
  <c r="I100" i="9"/>
  <c r="J100" i="9"/>
  <c r="AA443" i="9"/>
  <c r="B443" i="9"/>
  <c r="AA976" i="9"/>
  <c r="B976" i="9"/>
  <c r="AA842" i="9" l="1"/>
  <c r="B842" i="9"/>
  <c r="I35" i="9"/>
  <c r="B35" i="9"/>
  <c r="AA35" i="9"/>
  <c r="B100" i="9"/>
  <c r="AA100" i="9"/>
  <c r="J1055" i="9"/>
  <c r="I1055" i="9"/>
  <c r="AA977" i="9"/>
  <c r="B977" i="9"/>
  <c r="AA1054" i="9"/>
  <c r="B1054" i="9"/>
  <c r="J101" i="9"/>
  <c r="I101" i="9"/>
  <c r="J36" i="9"/>
  <c r="J978" i="9"/>
  <c r="I978" i="9"/>
  <c r="J843" i="9"/>
  <c r="I843" i="9"/>
  <c r="L41" i="7"/>
  <c r="AA444" i="9"/>
  <c r="B444" i="9"/>
  <c r="G34" i="9"/>
  <c r="H34" i="9"/>
  <c r="J445" i="9"/>
  <c r="I445" i="9"/>
  <c r="B445" i="9" l="1"/>
  <c r="AA445" i="9"/>
  <c r="B843" i="9"/>
  <c r="AA843" i="9"/>
  <c r="I446" i="9"/>
  <c r="J446" i="9"/>
  <c r="B36" i="9"/>
  <c r="I36" i="9"/>
  <c r="AA36" i="9"/>
  <c r="B101" i="9"/>
  <c r="AA101" i="9"/>
  <c r="J102" i="9"/>
  <c r="I102" i="9"/>
  <c r="G35" i="9"/>
  <c r="H35" i="9"/>
  <c r="AA978" i="9"/>
  <c r="B978" i="9"/>
  <c r="A36" i="9"/>
  <c r="J1056" i="9"/>
  <c r="I1056" i="9"/>
  <c r="AA1055" i="9"/>
  <c r="B1055" i="9"/>
  <c r="J37" i="9"/>
  <c r="J979" i="9"/>
  <c r="I979" i="9"/>
  <c r="J844" i="9"/>
  <c r="I844" i="9"/>
  <c r="L42" i="7"/>
  <c r="AA1057" i="9" l="1"/>
  <c r="B1056" i="9"/>
  <c r="AA1056" i="9"/>
  <c r="A37" i="9"/>
  <c r="G36" i="9"/>
  <c r="H36" i="9"/>
  <c r="L43" i="7"/>
  <c r="J845" i="9"/>
  <c r="I845" i="9"/>
  <c r="B446" i="9"/>
  <c r="AA446" i="9"/>
  <c r="J447" i="9"/>
  <c r="I447" i="9"/>
  <c r="I37" i="9"/>
  <c r="B37" i="9"/>
  <c r="AA37" i="9"/>
  <c r="AA979" i="9"/>
  <c r="B979" i="9"/>
  <c r="J38" i="9"/>
  <c r="B102" i="9"/>
  <c r="AA102" i="9"/>
  <c r="B844" i="9"/>
  <c r="AA844" i="9"/>
  <c r="J103" i="9"/>
  <c r="I103" i="9"/>
  <c r="J980" i="9"/>
  <c r="I980" i="9"/>
  <c r="I1058" i="9"/>
  <c r="J1058" i="9"/>
  <c r="B38" i="9" l="1"/>
  <c r="I38" i="9"/>
  <c r="AA38" i="9"/>
  <c r="B845" i="9"/>
  <c r="AA845" i="9"/>
  <c r="AA1058" i="9"/>
  <c r="B1058" i="9"/>
  <c r="AA980" i="9"/>
  <c r="B980" i="9"/>
  <c r="G37" i="9"/>
  <c r="H37" i="9"/>
  <c r="J39" i="9"/>
  <c r="B103" i="9"/>
  <c r="AA103" i="9"/>
  <c r="J104" i="9"/>
  <c r="I104" i="9"/>
  <c r="I981" i="9"/>
  <c r="J981" i="9"/>
  <c r="A38" i="9"/>
  <c r="I846" i="9"/>
  <c r="J846" i="9"/>
  <c r="L44" i="7"/>
  <c r="J1059" i="9"/>
  <c r="I1059" i="9"/>
  <c r="B447" i="9"/>
  <c r="AA447" i="9"/>
  <c r="I448" i="9"/>
  <c r="J448" i="9"/>
  <c r="A39" i="9" l="1"/>
  <c r="J40" i="9"/>
  <c r="A40" i="9" s="1"/>
  <c r="AA981" i="9"/>
  <c r="B981" i="9"/>
  <c r="I105" i="9"/>
  <c r="J105" i="9"/>
  <c r="I449" i="9"/>
  <c r="J449" i="9"/>
  <c r="B1059" i="9"/>
  <c r="AA1059" i="9"/>
  <c r="AA1060" i="9"/>
  <c r="J1061" i="9"/>
  <c r="I1061" i="9"/>
  <c r="J847" i="9"/>
  <c r="I847" i="9"/>
  <c r="L45" i="7"/>
  <c r="I39" i="9"/>
  <c r="B39" i="9"/>
  <c r="AA39" i="9"/>
  <c r="G38" i="9"/>
  <c r="H38" i="9"/>
  <c r="B448" i="9"/>
  <c r="AA448" i="9"/>
  <c r="I982" i="9"/>
  <c r="J982" i="9"/>
  <c r="B104" i="9"/>
  <c r="AA104" i="9"/>
  <c r="B846" i="9"/>
  <c r="AA846" i="9"/>
  <c r="J450" i="9" l="1"/>
  <c r="I450" i="9"/>
  <c r="AA982" i="9"/>
  <c r="B982" i="9"/>
  <c r="AA1061" i="9"/>
  <c r="B1061" i="9"/>
  <c r="J106" i="9"/>
  <c r="I106" i="9"/>
  <c r="I848" i="9"/>
  <c r="J848" i="9"/>
  <c r="L46" i="7"/>
  <c r="I983" i="9"/>
  <c r="J983" i="9"/>
  <c r="B40" i="9"/>
  <c r="I40" i="9"/>
  <c r="AA40" i="9"/>
  <c r="B847" i="9"/>
  <c r="AA847" i="9"/>
  <c r="J1062" i="9"/>
  <c r="I1062" i="9"/>
  <c r="G39" i="9"/>
  <c r="H39" i="9"/>
  <c r="B105" i="9"/>
  <c r="AA105" i="9"/>
  <c r="B449" i="9"/>
  <c r="AA449" i="9"/>
  <c r="J41" i="9"/>
  <c r="A41" i="9" s="1"/>
  <c r="J42" i="9" l="1"/>
  <c r="B106" i="9"/>
  <c r="AA106" i="9"/>
  <c r="I107" i="9"/>
  <c r="J107" i="9"/>
  <c r="G40" i="9"/>
  <c r="H40" i="9"/>
  <c r="AA983" i="9"/>
  <c r="B983" i="9"/>
  <c r="J984" i="9"/>
  <c r="I984" i="9"/>
  <c r="J849" i="9"/>
  <c r="I849" i="9"/>
  <c r="L47" i="7"/>
  <c r="B848" i="9"/>
  <c r="AA848" i="9"/>
  <c r="B450" i="9"/>
  <c r="AA450" i="9"/>
  <c r="I41" i="9"/>
  <c r="B41" i="9"/>
  <c r="AA41" i="9"/>
  <c r="I1063" i="9"/>
  <c r="J1063" i="9"/>
  <c r="AA1062" i="9"/>
  <c r="B1062" i="9"/>
  <c r="J451" i="9"/>
  <c r="I451" i="9"/>
  <c r="B451" i="9" l="1"/>
  <c r="AA451" i="9"/>
  <c r="B107" i="9"/>
  <c r="AA107" i="9"/>
  <c r="L48" i="7"/>
  <c r="J850" i="9"/>
  <c r="I850" i="9"/>
  <c r="J108" i="9"/>
  <c r="I108" i="9"/>
  <c r="B1063" i="9"/>
  <c r="AA1063" i="9"/>
  <c r="B42" i="9"/>
  <c r="I42" i="9"/>
  <c r="AA42" i="9"/>
  <c r="I452" i="9"/>
  <c r="J452" i="9"/>
  <c r="B849" i="9"/>
  <c r="AA849" i="9"/>
  <c r="AA984" i="9"/>
  <c r="B984" i="9"/>
  <c r="J43" i="9"/>
  <c r="J985" i="9"/>
  <c r="I985" i="9"/>
  <c r="I1064" i="9"/>
  <c r="J1064" i="9"/>
  <c r="G41" i="9"/>
  <c r="H41" i="9"/>
  <c r="A42" i="9"/>
  <c r="J109" i="9" l="1"/>
  <c r="I109" i="9"/>
  <c r="B452" i="9"/>
  <c r="AA452" i="9"/>
  <c r="B850" i="9"/>
  <c r="AA850" i="9"/>
  <c r="B108" i="9"/>
  <c r="AA108" i="9"/>
  <c r="J851" i="9"/>
  <c r="I851" i="9"/>
  <c r="L49" i="7"/>
  <c r="J453" i="9"/>
  <c r="I453" i="9"/>
  <c r="J986" i="9"/>
  <c r="I986" i="9"/>
  <c r="AA985" i="9"/>
  <c r="B985" i="9"/>
  <c r="H42" i="9"/>
  <c r="G42" i="9"/>
  <c r="A43" i="9"/>
  <c r="AA1064" i="9"/>
  <c r="B1064" i="9"/>
  <c r="B43" i="9"/>
  <c r="I43" i="9"/>
  <c r="AA43" i="9"/>
  <c r="U42" i="9"/>
  <c r="I1065" i="9"/>
  <c r="J1065" i="9"/>
  <c r="J44" i="9"/>
  <c r="I987" i="9" l="1"/>
  <c r="J987" i="9"/>
  <c r="AA986" i="9"/>
  <c r="B986" i="9"/>
  <c r="B851" i="9"/>
  <c r="AA851" i="9"/>
  <c r="AA1065" i="9"/>
  <c r="B1065" i="9"/>
  <c r="AA1066" i="9"/>
  <c r="G43" i="9"/>
  <c r="H43" i="9"/>
  <c r="B453" i="9"/>
  <c r="AA453" i="9"/>
  <c r="I454" i="9"/>
  <c r="J454" i="9"/>
  <c r="B109" i="9"/>
  <c r="AA109" i="9"/>
  <c r="J45" i="9"/>
  <c r="I1077" i="9"/>
  <c r="J1077" i="9"/>
  <c r="B44" i="9"/>
  <c r="I44" i="9"/>
  <c r="AA44" i="9"/>
  <c r="A44" i="9"/>
  <c r="I852" i="9"/>
  <c r="J852" i="9"/>
  <c r="L50" i="7"/>
  <c r="J110" i="9"/>
  <c r="I110" i="9"/>
  <c r="J853" i="9" l="1"/>
  <c r="I853" i="9"/>
  <c r="L51" i="7"/>
  <c r="B110" i="9"/>
  <c r="AA110" i="9"/>
  <c r="B852" i="9"/>
  <c r="AA852" i="9"/>
  <c r="AA1077" i="9"/>
  <c r="B1077" i="9"/>
  <c r="J111" i="9"/>
  <c r="I111" i="9"/>
  <c r="J46" i="9"/>
  <c r="A45" i="9"/>
  <c r="B454" i="9"/>
  <c r="AA454" i="9"/>
  <c r="J988" i="9"/>
  <c r="I988" i="9"/>
  <c r="J1078" i="9"/>
  <c r="I1078" i="9"/>
  <c r="H44" i="9"/>
  <c r="G44" i="9"/>
  <c r="I455" i="9"/>
  <c r="J455" i="9"/>
  <c r="B987" i="9"/>
  <c r="AA987" i="9"/>
  <c r="I45" i="9"/>
  <c r="B45" i="9"/>
  <c r="AA45" i="9"/>
  <c r="A46" i="9" l="1"/>
  <c r="I112" i="9"/>
  <c r="J112" i="9"/>
  <c r="H45" i="9"/>
  <c r="G45" i="9"/>
  <c r="B455" i="9"/>
  <c r="AA455" i="9"/>
  <c r="B988" i="9"/>
  <c r="AA988" i="9"/>
  <c r="I989" i="9"/>
  <c r="J989" i="9"/>
  <c r="J456" i="9"/>
  <c r="I456" i="9"/>
  <c r="I46" i="9"/>
  <c r="B46" i="9"/>
  <c r="AA46" i="9"/>
  <c r="J854" i="9"/>
  <c r="I854" i="9"/>
  <c r="L52" i="7"/>
  <c r="B111" i="9"/>
  <c r="AA111" i="9"/>
  <c r="J47" i="9"/>
  <c r="A47" i="9" s="1"/>
  <c r="AA1078" i="9"/>
  <c r="B1078" i="9"/>
  <c r="J1079" i="9"/>
  <c r="I1079" i="9"/>
  <c r="AA853" i="9"/>
  <c r="B853" i="9"/>
  <c r="B854" i="9" l="1"/>
  <c r="AA854" i="9"/>
  <c r="J990" i="9"/>
  <c r="I990" i="9"/>
  <c r="I47" i="9"/>
  <c r="B47" i="9"/>
  <c r="AA47" i="9"/>
  <c r="B112" i="9"/>
  <c r="AA112" i="9"/>
  <c r="I855" i="9"/>
  <c r="J855" i="9"/>
  <c r="L53" i="7"/>
  <c r="J48" i="9"/>
  <c r="AA456" i="9"/>
  <c r="B456" i="9"/>
  <c r="H46" i="9"/>
  <c r="G46" i="9"/>
  <c r="J1080" i="9"/>
  <c r="I1080" i="9"/>
  <c r="J457" i="9"/>
  <c r="I457" i="9"/>
  <c r="J113" i="9"/>
  <c r="I113" i="9"/>
  <c r="AA1079" i="9"/>
  <c r="B1079" i="9"/>
  <c r="B989" i="9"/>
  <c r="AA989" i="9"/>
  <c r="H47" i="9" l="1"/>
  <c r="G47" i="9"/>
  <c r="B990" i="9"/>
  <c r="AA990" i="9"/>
  <c r="B113" i="9"/>
  <c r="AA113" i="9"/>
  <c r="J114" i="9"/>
  <c r="I114" i="9"/>
  <c r="J1081" i="9"/>
  <c r="I1081" i="9"/>
  <c r="J49" i="9"/>
  <c r="I458" i="9"/>
  <c r="J458" i="9"/>
  <c r="AA855" i="9"/>
  <c r="B855" i="9"/>
  <c r="AA1080" i="9"/>
  <c r="B1080" i="9"/>
  <c r="J991" i="9"/>
  <c r="I991" i="9"/>
  <c r="B48" i="9"/>
  <c r="I48" i="9"/>
  <c r="AA48" i="9"/>
  <c r="J856" i="9"/>
  <c r="I856" i="9"/>
  <c r="L54" i="7"/>
  <c r="AA457" i="9"/>
  <c r="B457" i="9"/>
  <c r="A48" i="9"/>
  <c r="A49" i="9" l="1"/>
  <c r="B991" i="9"/>
  <c r="AA991" i="9"/>
  <c r="AA1081" i="9"/>
  <c r="B1081" i="9"/>
  <c r="B114" i="9"/>
  <c r="AA114" i="9"/>
  <c r="J857" i="9"/>
  <c r="I857" i="9"/>
  <c r="L55" i="7"/>
  <c r="J115" i="9"/>
  <c r="I115" i="9"/>
  <c r="AA458" i="9"/>
  <c r="B458" i="9"/>
  <c r="AA856" i="9"/>
  <c r="B856" i="9"/>
  <c r="J459" i="9"/>
  <c r="I459" i="9"/>
  <c r="I992" i="9"/>
  <c r="J992" i="9"/>
  <c r="G48" i="9"/>
  <c r="H48" i="9"/>
  <c r="I49" i="9"/>
  <c r="B49" i="9"/>
  <c r="AA49" i="9"/>
  <c r="J1082" i="9"/>
  <c r="I1082" i="9"/>
  <c r="J50" i="9"/>
  <c r="A50" i="9" s="1"/>
  <c r="B115" i="9" l="1"/>
  <c r="AA115" i="9"/>
  <c r="I116" i="9"/>
  <c r="J116" i="9"/>
  <c r="I858" i="9"/>
  <c r="J858" i="9"/>
  <c r="L56" i="7"/>
  <c r="AA1082" i="9"/>
  <c r="B1082" i="9"/>
  <c r="I50" i="9"/>
  <c r="B50" i="9"/>
  <c r="AA50" i="9"/>
  <c r="J51" i="9"/>
  <c r="B459" i="9"/>
  <c r="AA459" i="9"/>
  <c r="AA857" i="9"/>
  <c r="B857" i="9"/>
  <c r="I460" i="9"/>
  <c r="J460" i="9"/>
  <c r="H49" i="9"/>
  <c r="G49" i="9"/>
  <c r="I993" i="9"/>
  <c r="J993" i="9"/>
  <c r="J1083" i="9"/>
  <c r="I1083" i="9"/>
  <c r="AA992" i="9"/>
  <c r="B992" i="9"/>
  <c r="I461" i="9" l="1"/>
  <c r="J461" i="9"/>
  <c r="J859" i="9"/>
  <c r="I859" i="9"/>
  <c r="L57" i="7"/>
  <c r="AA858" i="9"/>
  <c r="B858" i="9"/>
  <c r="J117" i="9"/>
  <c r="I117" i="9"/>
  <c r="B1083" i="9"/>
  <c r="AA1083" i="9"/>
  <c r="I51" i="9"/>
  <c r="B51" i="9"/>
  <c r="AA51" i="9"/>
  <c r="AA52" i="9"/>
  <c r="AA993" i="9"/>
  <c r="B993" i="9"/>
  <c r="B116" i="9"/>
  <c r="AA116" i="9"/>
  <c r="H50" i="9"/>
  <c r="G50" i="9"/>
  <c r="J52" i="9"/>
  <c r="J994" i="9"/>
  <c r="I994" i="9"/>
  <c r="B460" i="9"/>
  <c r="AA460" i="9"/>
  <c r="J1084" i="9"/>
  <c r="I1084" i="9"/>
  <c r="A51" i="9"/>
  <c r="A52" i="9" l="1"/>
  <c r="B117" i="9"/>
  <c r="AA117" i="9"/>
  <c r="I118" i="9"/>
  <c r="J118" i="9"/>
  <c r="AA1084" i="9"/>
  <c r="B1084" i="9"/>
  <c r="H51" i="9"/>
  <c r="G51" i="9"/>
  <c r="AA859" i="9"/>
  <c r="B859" i="9"/>
  <c r="I52" i="9"/>
  <c r="B52" i="9"/>
  <c r="J860" i="9"/>
  <c r="I860" i="9"/>
  <c r="L58" i="7"/>
  <c r="AA994" i="9"/>
  <c r="B994" i="9"/>
  <c r="B461" i="9"/>
  <c r="AA461" i="9"/>
  <c r="I995" i="9"/>
  <c r="J995" i="9"/>
  <c r="J53" i="9"/>
  <c r="J1085" i="9"/>
  <c r="I1085" i="9"/>
  <c r="I462" i="9"/>
  <c r="J462" i="9"/>
  <c r="B462" i="9" l="1"/>
  <c r="AA462" i="9"/>
  <c r="J861" i="9"/>
  <c r="I861" i="9"/>
  <c r="L59" i="7"/>
  <c r="B1085" i="9"/>
  <c r="AA1085" i="9"/>
  <c r="J463" i="9"/>
  <c r="I463" i="9"/>
  <c r="B118" i="9"/>
  <c r="AA118" i="9"/>
  <c r="B53" i="9"/>
  <c r="I53" i="9"/>
  <c r="AA53" i="9"/>
  <c r="AA860" i="9"/>
  <c r="B860" i="9"/>
  <c r="J119" i="9"/>
  <c r="I119" i="9"/>
  <c r="J996" i="9"/>
  <c r="I996" i="9"/>
  <c r="J54" i="9"/>
  <c r="H52" i="9"/>
  <c r="G52" i="9"/>
  <c r="J1086" i="9"/>
  <c r="I1086" i="9"/>
  <c r="AA995" i="9"/>
  <c r="B995" i="9"/>
  <c r="A53" i="9"/>
  <c r="A54" i="9" l="1"/>
  <c r="I464" i="9"/>
  <c r="J464" i="9"/>
  <c r="B119" i="9"/>
  <c r="AA119" i="9"/>
  <c r="J120" i="9"/>
  <c r="I120" i="9"/>
  <c r="G53" i="9"/>
  <c r="H53" i="9"/>
  <c r="B861" i="9"/>
  <c r="AA861" i="9"/>
  <c r="J862" i="9"/>
  <c r="I862" i="9"/>
  <c r="L60" i="7"/>
  <c r="I54" i="9"/>
  <c r="B54" i="9"/>
  <c r="AA54" i="9"/>
  <c r="J55" i="9"/>
  <c r="I1087" i="9"/>
  <c r="J1087" i="9"/>
  <c r="B463" i="9"/>
  <c r="AA463" i="9"/>
  <c r="B1086" i="9"/>
  <c r="AA1086" i="9"/>
  <c r="I997" i="9"/>
  <c r="J997" i="9"/>
  <c r="AA996" i="9"/>
  <c r="B996" i="9"/>
  <c r="A921" i="9"/>
  <c r="A922" i="9" s="1"/>
  <c r="A923" i="9" s="1"/>
  <c r="A924" i="9" s="1"/>
  <c r="A925" i="9" s="1"/>
  <c r="A926" i="9" s="1"/>
  <c r="A927" i="9" s="1"/>
  <c r="A928" i="9" s="1"/>
  <c r="A929" i="9" s="1"/>
  <c r="A930" i="9" s="1"/>
  <c r="A931" i="9" s="1"/>
  <c r="A932" i="9" s="1"/>
  <c r="A933" i="9" s="1"/>
  <c r="A934" i="9" s="1"/>
  <c r="A935" i="9" s="1"/>
  <c r="A936" i="9" s="1"/>
  <c r="H54" i="9" l="1"/>
  <c r="G54" i="9"/>
  <c r="J863" i="9"/>
  <c r="I863" i="9"/>
  <c r="L61" i="7"/>
  <c r="J465" i="9"/>
  <c r="I465" i="9"/>
  <c r="J56" i="9"/>
  <c r="B862" i="9"/>
  <c r="AA862" i="9"/>
  <c r="B120" i="9"/>
  <c r="AA120" i="9"/>
  <c r="I998" i="9"/>
  <c r="J998" i="9"/>
  <c r="AA1087" i="9"/>
  <c r="B1087" i="9"/>
  <c r="B464" i="9"/>
  <c r="AA464" i="9"/>
  <c r="AA997" i="9"/>
  <c r="B997" i="9"/>
  <c r="J121" i="9"/>
  <c r="I121" i="9"/>
  <c r="I1088" i="9"/>
  <c r="J1088" i="9"/>
  <c r="I55" i="9"/>
  <c r="B55" i="9"/>
  <c r="AA55" i="9"/>
  <c r="A55" i="9"/>
  <c r="A937" i="9"/>
  <c r="A938" i="9" s="1"/>
  <c r="A939" i="9" s="1"/>
  <c r="A940" i="9" s="1"/>
  <c r="A941" i="9" s="1"/>
  <c r="A942" i="9" s="1"/>
  <c r="A56" i="9" l="1"/>
  <c r="I466" i="9"/>
  <c r="J466" i="9"/>
  <c r="H55" i="9"/>
  <c r="G55" i="9"/>
  <c r="B1088" i="9"/>
  <c r="AA1088" i="9"/>
  <c r="B465" i="9"/>
  <c r="AA465" i="9"/>
  <c r="J57" i="9"/>
  <c r="A57"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N63" i="6"/>
  <c r="I999" i="9"/>
  <c r="J999" i="9"/>
  <c r="I864" i="9"/>
  <c r="J864" i="9"/>
  <c r="L62" i="7"/>
  <c r="I1089" i="9"/>
  <c r="J1089" i="9"/>
  <c r="B121" i="9"/>
  <c r="AA121" i="9"/>
  <c r="AA863" i="9"/>
  <c r="B863" i="9"/>
  <c r="J122" i="9"/>
  <c r="I122" i="9"/>
  <c r="AA998" i="9"/>
  <c r="B998" i="9"/>
  <c r="I56" i="9"/>
  <c r="B56" i="9"/>
  <c r="AA56" i="9"/>
  <c r="J865" i="9" l="1"/>
  <c r="I865" i="9"/>
  <c r="L63" i="7"/>
  <c r="I467" i="9"/>
  <c r="J467" i="9"/>
  <c r="B122" i="9"/>
  <c r="AA122" i="9"/>
  <c r="I123" i="9"/>
  <c r="J123" i="9"/>
  <c r="B999" i="9"/>
  <c r="AA999" i="9"/>
  <c r="H56" i="9"/>
  <c r="G56" i="9"/>
  <c r="B864" i="9"/>
  <c r="AA864" i="9"/>
  <c r="J1000" i="9"/>
  <c r="I1000" i="9"/>
  <c r="B466" i="9"/>
  <c r="AA466" i="9"/>
  <c r="I57" i="9"/>
  <c r="B57" i="9"/>
  <c r="AA57" i="9"/>
  <c r="AA58" i="9"/>
  <c r="AA1089" i="9"/>
  <c r="B1089" i="9"/>
  <c r="J1090" i="9"/>
  <c r="I1090" i="9"/>
  <c r="J468" i="9" l="1"/>
  <c r="I468" i="9"/>
  <c r="J124" i="9"/>
  <c r="I124" i="9"/>
  <c r="B1090" i="9"/>
  <c r="AA1090" i="9"/>
  <c r="I1001" i="9"/>
  <c r="J1001" i="9"/>
  <c r="J866" i="9"/>
  <c r="I866" i="9"/>
  <c r="L64" i="7"/>
  <c r="B467" i="9"/>
  <c r="AA467" i="9"/>
  <c r="J1091" i="9"/>
  <c r="I1091" i="9"/>
  <c r="H57" i="9"/>
  <c r="G57" i="9"/>
  <c r="B123" i="9"/>
  <c r="AA123" i="9"/>
  <c r="AA865" i="9"/>
  <c r="B865" i="9"/>
  <c r="AA1000" i="9"/>
  <c r="B1000" i="9"/>
  <c r="A123" i="9"/>
  <c r="A124" i="9" s="1"/>
  <c r="AA866" i="9" l="1"/>
  <c r="B866" i="9"/>
  <c r="B1001" i="9"/>
  <c r="AA1001" i="9"/>
  <c r="J1002" i="9"/>
  <c r="I1002" i="9"/>
  <c r="J1092" i="9"/>
  <c r="I1092" i="9"/>
  <c r="B124" i="9"/>
  <c r="AA124" i="9"/>
  <c r="J125" i="9"/>
  <c r="A125" i="9" s="1"/>
  <c r="I125" i="9"/>
  <c r="AA1091" i="9"/>
  <c r="B1091" i="9"/>
  <c r="J867" i="9"/>
  <c r="I867" i="9"/>
  <c r="L65" i="7"/>
  <c r="AA468" i="9"/>
  <c r="B468" i="9"/>
  <c r="J469" i="9"/>
  <c r="I469" i="9"/>
  <c r="J868" i="9" l="1"/>
  <c r="I868" i="9"/>
  <c r="L66" i="7"/>
  <c r="AA867" i="9"/>
  <c r="B867" i="9"/>
  <c r="AA1092" i="9"/>
  <c r="B1092" i="9"/>
  <c r="I1093" i="9"/>
  <c r="J1093" i="9"/>
  <c r="J1003" i="9"/>
  <c r="I1003" i="9"/>
  <c r="I470" i="9"/>
  <c r="J470" i="9"/>
  <c r="B125" i="9"/>
  <c r="AA125" i="9"/>
  <c r="AA1002" i="9"/>
  <c r="B1002" i="9"/>
  <c r="AA469" i="9"/>
  <c r="B469" i="9"/>
  <c r="J126" i="9"/>
  <c r="A126" i="9" s="1"/>
  <c r="I126" i="9"/>
  <c r="J471" i="9" l="1"/>
  <c r="I471" i="9"/>
  <c r="I869" i="9"/>
  <c r="J869" i="9"/>
  <c r="L67" i="7"/>
  <c r="B1003" i="9"/>
  <c r="AA1003" i="9"/>
  <c r="B126" i="9"/>
  <c r="AA126" i="9"/>
  <c r="AA470" i="9"/>
  <c r="B470" i="9"/>
  <c r="I127" i="9"/>
  <c r="J127" i="9"/>
  <c r="A127" i="9" s="1"/>
  <c r="AA1093" i="9"/>
  <c r="B1093" i="9"/>
  <c r="J1004" i="9"/>
  <c r="I1004" i="9"/>
  <c r="N69" i="5"/>
  <c r="I1094" i="9"/>
  <c r="J1094" i="9"/>
  <c r="AA868" i="9"/>
  <c r="B868" i="9"/>
  <c r="B127" i="9" l="1"/>
  <c r="AA127" i="9"/>
  <c r="B869" i="9"/>
  <c r="AA869" i="9"/>
  <c r="J1095" i="9"/>
  <c r="I1095" i="9"/>
  <c r="I472" i="9"/>
  <c r="J472" i="9"/>
  <c r="I870" i="9"/>
  <c r="J870" i="9"/>
  <c r="L68" i="7"/>
  <c r="J128" i="9"/>
  <c r="I128" i="9"/>
  <c r="B1094" i="9"/>
  <c r="AA1094" i="9"/>
  <c r="AA1005" i="9"/>
  <c r="AA1004" i="9"/>
  <c r="B1004" i="9"/>
  <c r="U966" i="9"/>
  <c r="AA471" i="9"/>
  <c r="B471" i="9"/>
  <c r="B1095" i="9" l="1"/>
  <c r="AA1095" i="9"/>
  <c r="B128" i="9"/>
  <c r="AA128" i="9"/>
  <c r="J129" i="9"/>
  <c r="I129" i="9"/>
  <c r="I473" i="9"/>
  <c r="J473" i="9"/>
  <c r="J871" i="9"/>
  <c r="I871" i="9"/>
  <c r="L69" i="7"/>
  <c r="B472" i="9"/>
  <c r="AA472" i="9"/>
  <c r="J1096" i="9"/>
  <c r="I1096" i="9"/>
  <c r="AA870" i="9"/>
  <c r="B870" i="9"/>
  <c r="A128" i="9"/>
  <c r="A129" i="9" l="1"/>
  <c r="I474" i="9"/>
  <c r="J474" i="9"/>
  <c r="B871" i="9"/>
  <c r="AA871" i="9"/>
  <c r="B473" i="9"/>
  <c r="AA473" i="9"/>
  <c r="B129" i="9"/>
  <c r="AA129" i="9"/>
  <c r="B1096" i="9"/>
  <c r="AA1096" i="9"/>
  <c r="J872" i="9"/>
  <c r="I872" i="9"/>
  <c r="L70" i="7"/>
  <c r="J130" i="9"/>
  <c r="I130" i="9"/>
  <c r="J1097" i="9"/>
  <c r="I1097" i="9"/>
  <c r="A789" i="9"/>
  <c r="A790" i="9" s="1"/>
  <c r="A791" i="9" s="1"/>
  <c r="A1008" i="9"/>
  <c r="A1010" i="9" s="1"/>
  <c r="A1011" i="9" s="1"/>
  <c r="A1012" i="9" s="1"/>
  <c r="A1013" i="9" s="1"/>
  <c r="A1014" i="9" s="1"/>
  <c r="A1015" i="9" s="1"/>
  <c r="A1018" i="9" s="1"/>
  <c r="A1019" i="9" s="1"/>
  <c r="A1005" i="9"/>
  <c r="J1098" i="9" l="1"/>
  <c r="I1098" i="9"/>
  <c r="AA872" i="9"/>
  <c r="B872" i="9"/>
  <c r="J475" i="9"/>
  <c r="I475" i="9"/>
  <c r="B474" i="9"/>
  <c r="AA474" i="9"/>
  <c r="B130" i="9"/>
  <c r="AA130" i="9"/>
  <c r="J131" i="9"/>
  <c r="I131" i="9"/>
  <c r="J873" i="9"/>
  <c r="I873" i="9"/>
  <c r="L71" i="7"/>
  <c r="B1097" i="9"/>
  <c r="AA1097" i="9"/>
  <c r="A130" i="9"/>
  <c r="B873" i="9" l="1"/>
  <c r="AA873" i="9"/>
  <c r="B475" i="9"/>
  <c r="AA475" i="9"/>
  <c r="A131" i="9"/>
  <c r="B131" i="9"/>
  <c r="AA131" i="9"/>
  <c r="I476" i="9"/>
  <c r="J476" i="9"/>
  <c r="J874" i="9"/>
  <c r="I874" i="9"/>
  <c r="L72" i="7"/>
  <c r="J132" i="9"/>
  <c r="I132" i="9"/>
  <c r="I1099" i="9"/>
  <c r="J1099" i="9"/>
  <c r="B1098" i="9"/>
  <c r="AA1098" i="9"/>
  <c r="A132" i="9" l="1"/>
  <c r="AA874" i="9"/>
  <c r="B874" i="9"/>
  <c r="I1100" i="9"/>
  <c r="J1100" i="9"/>
  <c r="J477" i="9"/>
  <c r="I477" i="9"/>
  <c r="J133" i="9"/>
  <c r="I133" i="9"/>
  <c r="B132" i="9"/>
  <c r="AA132" i="9"/>
  <c r="J875" i="9"/>
  <c r="I875" i="9"/>
  <c r="L73" i="7"/>
  <c r="B476" i="9"/>
  <c r="AA476" i="9"/>
  <c r="B1099" i="9"/>
  <c r="AA1099" i="9"/>
  <c r="I478" i="9" l="1"/>
  <c r="J478" i="9"/>
  <c r="B477" i="9"/>
  <c r="AA477" i="9"/>
  <c r="I876" i="9"/>
  <c r="J876" i="9"/>
  <c r="L74" i="7"/>
  <c r="B133" i="9"/>
  <c r="AA133" i="9"/>
  <c r="J1104" i="9"/>
  <c r="I1104" i="9"/>
  <c r="AA875" i="9"/>
  <c r="B875" i="9"/>
  <c r="AA1101" i="9"/>
  <c r="B1100" i="9"/>
  <c r="AA1100" i="9"/>
  <c r="J134" i="9"/>
  <c r="I134" i="9"/>
  <c r="A133" i="9"/>
  <c r="J135" i="9" l="1"/>
  <c r="I135" i="9"/>
  <c r="I1106" i="9"/>
  <c r="J1106" i="9"/>
  <c r="I479" i="9"/>
  <c r="J479" i="9"/>
  <c r="A134" i="9"/>
  <c r="AA876" i="9"/>
  <c r="B876" i="9"/>
  <c r="J877" i="9"/>
  <c r="I877" i="9"/>
  <c r="L75" i="7"/>
  <c r="AA1105" i="9"/>
  <c r="B1104" i="9"/>
  <c r="AA1104" i="9"/>
  <c r="B478" i="9"/>
  <c r="AA478" i="9"/>
  <c r="B134" i="9"/>
  <c r="AA134" i="9"/>
  <c r="A135" i="9" l="1"/>
  <c r="J480" i="9"/>
  <c r="I480" i="9"/>
  <c r="B479" i="9"/>
  <c r="AA479" i="9"/>
  <c r="B877" i="9"/>
  <c r="AA877" i="9"/>
  <c r="AA1106" i="9"/>
  <c r="B1106" i="9"/>
  <c r="B135" i="9"/>
  <c r="AA135" i="9"/>
  <c r="I1107" i="9"/>
  <c r="J1107" i="9"/>
  <c r="J136" i="9"/>
  <c r="A136" i="9" s="1"/>
  <c r="I136" i="9"/>
  <c r="J878" i="9"/>
  <c r="I878" i="9"/>
  <c r="L76" i="7"/>
  <c r="B1107" i="9" l="1"/>
  <c r="AA1107" i="9"/>
  <c r="J137" i="9"/>
  <c r="I137" i="9"/>
  <c r="AA878" i="9"/>
  <c r="B878" i="9"/>
  <c r="J481" i="9"/>
  <c r="I481" i="9"/>
  <c r="B136" i="9"/>
  <c r="AA136" i="9"/>
  <c r="J1108" i="9"/>
  <c r="I1108" i="9"/>
  <c r="J879" i="9"/>
  <c r="I879" i="9"/>
  <c r="L77" i="7"/>
  <c r="B480" i="9"/>
  <c r="AA480" i="9"/>
  <c r="J1109" i="9" l="1"/>
  <c r="I1109" i="9"/>
  <c r="I482" i="9"/>
  <c r="J482" i="9"/>
  <c r="J880" i="9"/>
  <c r="I880" i="9"/>
  <c r="L78" i="7"/>
  <c r="B879" i="9"/>
  <c r="AA879" i="9"/>
  <c r="B137" i="9"/>
  <c r="AA137" i="9"/>
  <c r="B1108" i="9"/>
  <c r="AA1108" i="9"/>
  <c r="I138" i="9"/>
  <c r="J138" i="9"/>
  <c r="AA481" i="9"/>
  <c r="B481" i="9"/>
  <c r="A137" i="9"/>
  <c r="J881" i="9" l="1"/>
  <c r="I881" i="9"/>
  <c r="L79" i="7"/>
  <c r="AA880" i="9"/>
  <c r="B880" i="9"/>
  <c r="J483" i="9"/>
  <c r="I483" i="9"/>
  <c r="B138" i="9"/>
  <c r="AA138" i="9"/>
  <c r="J139" i="9"/>
  <c r="I139" i="9"/>
  <c r="B482" i="9"/>
  <c r="AA482" i="9"/>
  <c r="A138" i="9"/>
  <c r="J1110" i="9"/>
  <c r="I1110" i="9"/>
  <c r="B1109" i="9"/>
  <c r="AA1109" i="9"/>
  <c r="A139" i="9" l="1"/>
  <c r="I484" i="9"/>
  <c r="J484" i="9"/>
  <c r="B1110" i="9"/>
  <c r="AA1110" i="9"/>
  <c r="I882" i="9"/>
  <c r="J882" i="9"/>
  <c r="L80" i="7"/>
  <c r="J1111" i="9"/>
  <c r="I1111" i="9"/>
  <c r="AA483" i="9"/>
  <c r="B483" i="9"/>
  <c r="B139" i="9"/>
  <c r="AA139" i="9"/>
  <c r="J140" i="9"/>
  <c r="A140" i="9" s="1"/>
  <c r="I140" i="9"/>
  <c r="B881" i="9"/>
  <c r="AA881" i="9"/>
  <c r="J883" i="9" l="1"/>
  <c r="I883" i="9"/>
  <c r="L81" i="7"/>
  <c r="I1112" i="9"/>
  <c r="J1112" i="9"/>
  <c r="B140" i="9"/>
  <c r="AA140" i="9"/>
  <c r="AA882" i="9"/>
  <c r="B882" i="9"/>
  <c r="I485" i="9"/>
  <c r="J485" i="9"/>
  <c r="J141" i="9"/>
  <c r="I141" i="9"/>
  <c r="B484" i="9"/>
  <c r="AA484" i="9"/>
  <c r="B1111" i="9"/>
  <c r="AA1111" i="9"/>
  <c r="J884" i="9" l="1"/>
  <c r="I884" i="9"/>
  <c r="L82" i="7"/>
  <c r="AA883" i="9"/>
  <c r="B883" i="9"/>
  <c r="J1113" i="9"/>
  <c r="I1113" i="9"/>
  <c r="B485" i="9"/>
  <c r="AA485" i="9"/>
  <c r="J142" i="9"/>
  <c r="I142" i="9"/>
  <c r="J486" i="9"/>
  <c r="I486" i="9"/>
  <c r="AA1112" i="9"/>
  <c r="B1112" i="9"/>
  <c r="B141" i="9"/>
  <c r="AA141" i="9"/>
  <c r="A141" i="9"/>
  <c r="I143" i="9" l="1"/>
  <c r="J143" i="9"/>
  <c r="B1113" i="9"/>
  <c r="AA1113" i="9"/>
  <c r="A142" i="9"/>
  <c r="B486" i="9"/>
  <c r="AA486" i="9"/>
  <c r="J885" i="9"/>
  <c r="I885" i="9"/>
  <c r="L83" i="7"/>
  <c r="B142" i="9"/>
  <c r="AA142" i="9"/>
  <c r="J487" i="9"/>
  <c r="I487" i="9"/>
  <c r="J1114" i="9"/>
  <c r="I1114" i="9"/>
  <c r="AA884" i="9"/>
  <c r="B884" i="9"/>
  <c r="A143" i="9" l="1"/>
  <c r="J1115" i="9"/>
  <c r="I1115" i="9"/>
  <c r="AA885" i="9"/>
  <c r="B885" i="9"/>
  <c r="AA1114" i="9"/>
  <c r="B1114" i="9"/>
  <c r="B487" i="9"/>
  <c r="AA487" i="9"/>
  <c r="J886" i="9"/>
  <c r="I886" i="9"/>
  <c r="L84" i="7"/>
  <c r="I488" i="9"/>
  <c r="J488" i="9"/>
  <c r="B143" i="9"/>
  <c r="AA143" i="9"/>
  <c r="I144" i="9"/>
  <c r="J144" i="9"/>
  <c r="J145" i="9" l="1"/>
  <c r="I145" i="9"/>
  <c r="B488" i="9"/>
  <c r="AA488" i="9"/>
  <c r="J1116" i="9"/>
  <c r="I1116" i="9"/>
  <c r="B1115" i="9"/>
  <c r="AA1115" i="9"/>
  <c r="AA886" i="9"/>
  <c r="B886" i="9"/>
  <c r="J489" i="9"/>
  <c r="I489" i="9"/>
  <c r="B144" i="9"/>
  <c r="AA144" i="9"/>
  <c r="J887" i="9"/>
  <c r="I887" i="9"/>
  <c r="L85" i="7"/>
  <c r="A144" i="9"/>
  <c r="J1117" i="9" l="1"/>
  <c r="I1117" i="9"/>
  <c r="I888" i="9"/>
  <c r="J888" i="9"/>
  <c r="L86" i="7"/>
  <c r="AA887" i="9"/>
  <c r="B887" i="9"/>
  <c r="I490" i="9"/>
  <c r="J490" i="9"/>
  <c r="B1116" i="9"/>
  <c r="AA1116" i="9"/>
  <c r="B145" i="9"/>
  <c r="AA145" i="9"/>
  <c r="A145" i="9"/>
  <c r="B489" i="9"/>
  <c r="AA489" i="9"/>
  <c r="J146" i="9"/>
  <c r="I146" i="9"/>
  <c r="A146" i="9" l="1"/>
  <c r="B490" i="9"/>
  <c r="AA490" i="9"/>
  <c r="I491" i="9"/>
  <c r="J491" i="9"/>
  <c r="I1118" i="9"/>
  <c r="J1118" i="9"/>
  <c r="AA888" i="9"/>
  <c r="B888" i="9"/>
  <c r="J147" i="9"/>
  <c r="I147" i="9"/>
  <c r="B1117" i="9"/>
  <c r="AA1117" i="9"/>
  <c r="J889" i="9"/>
  <c r="I889" i="9"/>
  <c r="L87" i="7"/>
  <c r="B146" i="9"/>
  <c r="AA146" i="9"/>
  <c r="J890" i="9" l="1"/>
  <c r="I890" i="9"/>
  <c r="L88" i="7"/>
  <c r="AA1118" i="9"/>
  <c r="B1118" i="9"/>
  <c r="J1119" i="9"/>
  <c r="I1119" i="9"/>
  <c r="B491" i="9"/>
  <c r="AA491" i="9"/>
  <c r="J492" i="9"/>
  <c r="I492" i="9"/>
  <c r="B147" i="9"/>
  <c r="AA147" i="9"/>
  <c r="AA889" i="9"/>
  <c r="B889" i="9"/>
  <c r="J148" i="9"/>
  <c r="I148" i="9"/>
  <c r="A147" i="9"/>
  <c r="J1120" i="9" l="1"/>
  <c r="I1120" i="9"/>
  <c r="A148" i="9"/>
  <c r="B492" i="9"/>
  <c r="AA492" i="9"/>
  <c r="B148" i="9"/>
  <c r="AA148" i="9"/>
  <c r="I891" i="9"/>
  <c r="J891" i="9"/>
  <c r="L89" i="7"/>
  <c r="AA1119" i="9"/>
  <c r="B1119" i="9"/>
  <c r="J149" i="9"/>
  <c r="I149" i="9"/>
  <c r="J493" i="9"/>
  <c r="I493" i="9"/>
  <c r="AA890" i="9"/>
  <c r="B890" i="9"/>
  <c r="B891" i="9" l="1"/>
  <c r="AA891" i="9"/>
  <c r="B149" i="9"/>
  <c r="AA149" i="9"/>
  <c r="I150" i="9"/>
  <c r="J150" i="9"/>
  <c r="I494" i="9"/>
  <c r="J494" i="9"/>
  <c r="A149" i="9"/>
  <c r="B493" i="9"/>
  <c r="AA493" i="9"/>
  <c r="J1121" i="9"/>
  <c r="I1121" i="9"/>
  <c r="J892" i="9"/>
  <c r="I892" i="9"/>
  <c r="L90" i="7"/>
  <c r="B1120" i="9"/>
  <c r="AA1120" i="9"/>
  <c r="A150" i="9" l="1"/>
  <c r="AA494" i="9"/>
  <c r="B494" i="9"/>
  <c r="J893" i="9"/>
  <c r="I893" i="9"/>
  <c r="L91" i="7"/>
  <c r="B892" i="9"/>
  <c r="AA892" i="9"/>
  <c r="B150" i="9"/>
  <c r="AA150" i="9"/>
  <c r="J151" i="9"/>
  <c r="A151" i="9" s="1"/>
  <c r="I151" i="9"/>
  <c r="B1121" i="9"/>
  <c r="AA1121" i="9"/>
  <c r="J1122" i="9"/>
  <c r="I1122" i="9"/>
  <c r="J495" i="9"/>
  <c r="I495" i="9"/>
  <c r="J152" i="9" l="1"/>
  <c r="I152" i="9"/>
  <c r="J1123" i="9"/>
  <c r="I1123" i="9"/>
  <c r="I894" i="9"/>
  <c r="J894" i="9"/>
  <c r="L92" i="7"/>
  <c r="B495" i="9"/>
  <c r="AA495" i="9"/>
  <c r="B1122" i="9"/>
  <c r="AA1122" i="9"/>
  <c r="B151" i="9"/>
  <c r="AA151" i="9"/>
  <c r="B893" i="9"/>
  <c r="AA893" i="9"/>
  <c r="J496" i="9"/>
  <c r="I496" i="9"/>
  <c r="J895" i="9" l="1"/>
  <c r="I895" i="9"/>
  <c r="L93" i="7"/>
  <c r="I1124" i="9"/>
  <c r="J1124" i="9"/>
  <c r="I497" i="9"/>
  <c r="J497" i="9"/>
  <c r="B152" i="9"/>
  <c r="AA152" i="9"/>
  <c r="B894" i="9"/>
  <c r="AA894" i="9"/>
  <c r="B496" i="9"/>
  <c r="AA496" i="9"/>
  <c r="J153" i="9"/>
  <c r="I153" i="9"/>
  <c r="B1123" i="9"/>
  <c r="AA1123" i="9"/>
  <c r="A152" i="9"/>
  <c r="A153" i="9" s="1"/>
  <c r="I154" i="9" l="1"/>
  <c r="J154" i="9"/>
  <c r="B497" i="9"/>
  <c r="AA497" i="9"/>
  <c r="AA1124" i="9"/>
  <c r="B1124" i="9"/>
  <c r="J896" i="9"/>
  <c r="I896" i="9"/>
  <c r="L94" i="7"/>
  <c r="J498" i="9"/>
  <c r="I498" i="9"/>
  <c r="B153" i="9"/>
  <c r="AA153" i="9"/>
  <c r="I1125" i="9"/>
  <c r="J1125" i="9"/>
  <c r="AA895" i="9"/>
  <c r="B895" i="9"/>
  <c r="J1126" i="9" l="1"/>
  <c r="I1126" i="9"/>
  <c r="J897" i="9"/>
  <c r="I897" i="9"/>
  <c r="L95" i="7"/>
  <c r="B1125" i="9"/>
  <c r="AA1125" i="9"/>
  <c r="J499" i="9"/>
  <c r="I499" i="9"/>
  <c r="B154" i="9"/>
  <c r="AA154" i="9"/>
  <c r="AA896" i="9"/>
  <c r="B896" i="9"/>
  <c r="B498" i="9"/>
  <c r="AA498" i="9"/>
  <c r="A154" i="9"/>
  <c r="I155" i="9"/>
  <c r="J155" i="9"/>
  <c r="A155" i="9" l="1"/>
  <c r="I500" i="9"/>
  <c r="J500" i="9"/>
  <c r="J1127" i="9"/>
  <c r="I1127" i="9"/>
  <c r="B155" i="9"/>
  <c r="AA155" i="9"/>
  <c r="B499" i="9"/>
  <c r="AA499" i="9"/>
  <c r="I898" i="9"/>
  <c r="J898" i="9"/>
  <c r="L96" i="7"/>
  <c r="AA897" i="9"/>
  <c r="B897" i="9"/>
  <c r="J156" i="9"/>
  <c r="A156" i="9" s="1"/>
  <c r="I156" i="9"/>
  <c r="AA1126" i="9"/>
  <c r="B1126" i="9"/>
  <c r="J501" i="9" l="1"/>
  <c r="I501" i="9"/>
  <c r="B156" i="9"/>
  <c r="AA156" i="9"/>
  <c r="AA1127" i="9"/>
  <c r="B1127" i="9"/>
  <c r="J1128" i="9"/>
  <c r="I1128" i="9"/>
  <c r="J157" i="9"/>
  <c r="I157" i="9"/>
  <c r="J899" i="9"/>
  <c r="I899" i="9"/>
  <c r="L97" i="7"/>
  <c r="B500" i="9"/>
  <c r="AA500" i="9"/>
  <c r="B898" i="9"/>
  <c r="AA898" i="9"/>
  <c r="AA1128" i="9" l="1"/>
  <c r="B1128" i="9"/>
  <c r="AA899" i="9"/>
  <c r="B899" i="9"/>
  <c r="J502" i="9"/>
  <c r="I502" i="9"/>
  <c r="I900" i="9"/>
  <c r="J900" i="9"/>
  <c r="L98" i="7"/>
  <c r="B501" i="9"/>
  <c r="AA501" i="9"/>
  <c r="J1129" i="9"/>
  <c r="I1129" i="9"/>
  <c r="J158" i="9"/>
  <c r="I158" i="9"/>
  <c r="B157" i="9"/>
  <c r="AA157" i="9"/>
  <c r="A157" i="9"/>
  <c r="A158" i="9" l="1"/>
  <c r="J901" i="9"/>
  <c r="I901" i="9"/>
  <c r="L99" i="7"/>
  <c r="AA900" i="9"/>
  <c r="B900" i="9"/>
  <c r="I503" i="9"/>
  <c r="J503" i="9"/>
  <c r="B502" i="9"/>
  <c r="AA502" i="9"/>
  <c r="I1130" i="9"/>
  <c r="J1130" i="9"/>
  <c r="B158" i="9"/>
  <c r="AA158" i="9"/>
  <c r="J159" i="9"/>
  <c r="A159" i="9" s="1"/>
  <c r="I159" i="9"/>
  <c r="AA1129" i="9"/>
  <c r="B1129" i="9"/>
  <c r="B503" i="9" l="1"/>
  <c r="AA503" i="9"/>
  <c r="I1131" i="9"/>
  <c r="J1131" i="9"/>
  <c r="J160" i="9"/>
  <c r="I160" i="9"/>
  <c r="AA1130" i="9"/>
  <c r="B1130" i="9"/>
  <c r="J902" i="9"/>
  <c r="I902" i="9"/>
  <c r="L100" i="7"/>
  <c r="J504" i="9"/>
  <c r="I504" i="9"/>
  <c r="B159" i="9"/>
  <c r="AA159" i="9"/>
  <c r="AA901" i="9"/>
  <c r="B901" i="9"/>
  <c r="J1132" i="9" l="1"/>
  <c r="I1132" i="9"/>
  <c r="B160" i="9"/>
  <c r="AA160" i="9"/>
  <c r="I161" i="9"/>
  <c r="J161" i="9"/>
  <c r="B1131" i="9"/>
  <c r="AA1131" i="9"/>
  <c r="AA504" i="9"/>
  <c r="B504" i="9"/>
  <c r="AA902" i="9"/>
  <c r="B902" i="9"/>
  <c r="J505" i="9"/>
  <c r="I505" i="9"/>
  <c r="J903" i="9"/>
  <c r="I903" i="9"/>
  <c r="L101" i="7"/>
  <c r="A160" i="9"/>
  <c r="A161" i="9" l="1"/>
  <c r="B903" i="9"/>
  <c r="AA903" i="9"/>
  <c r="B161" i="9"/>
  <c r="AA161" i="9"/>
  <c r="I506" i="9"/>
  <c r="J506" i="9"/>
  <c r="J904" i="9"/>
  <c r="I904" i="9"/>
  <c r="L102" i="7"/>
  <c r="J1133" i="9"/>
  <c r="I1133" i="9"/>
  <c r="J162" i="9"/>
  <c r="I162" i="9"/>
  <c r="B505" i="9"/>
  <c r="AA505" i="9"/>
  <c r="AA1132" i="9"/>
  <c r="B1132" i="9"/>
  <c r="B904" i="9" l="1"/>
  <c r="AA904" i="9"/>
  <c r="B162" i="9"/>
  <c r="AA162" i="9"/>
  <c r="AA506" i="9"/>
  <c r="B506" i="9"/>
  <c r="J1134" i="9"/>
  <c r="I1134" i="9"/>
  <c r="B1133" i="9"/>
  <c r="AA1133" i="9"/>
  <c r="J507" i="9"/>
  <c r="I507" i="9"/>
  <c r="J163" i="9"/>
  <c r="I163" i="9"/>
  <c r="J905" i="9"/>
  <c r="I905" i="9"/>
  <c r="L103" i="7"/>
  <c r="A162" i="9"/>
  <c r="A163" i="9" s="1"/>
  <c r="AA507" i="9" l="1"/>
  <c r="B507" i="9"/>
  <c r="I906" i="9"/>
  <c r="J906" i="9"/>
  <c r="L104" i="7"/>
  <c r="I1135" i="9"/>
  <c r="J1135" i="9"/>
  <c r="B905" i="9"/>
  <c r="AA905" i="9"/>
  <c r="B1134" i="9"/>
  <c r="AA1134" i="9"/>
  <c r="B163" i="9"/>
  <c r="AA163" i="9"/>
  <c r="J164" i="9"/>
  <c r="A164" i="9" s="1"/>
  <c r="I164" i="9"/>
  <c r="J508" i="9"/>
  <c r="I508" i="9"/>
  <c r="J907" i="9" l="1"/>
  <c r="I907" i="9"/>
  <c r="L105" i="7"/>
  <c r="J1136" i="9"/>
  <c r="I1136" i="9"/>
  <c r="B164" i="9"/>
  <c r="AA164" i="9"/>
  <c r="B906" i="9"/>
  <c r="AA906" i="9"/>
  <c r="I509" i="9"/>
  <c r="J509" i="9"/>
  <c r="B508" i="9"/>
  <c r="AA508" i="9"/>
  <c r="AA1135" i="9"/>
  <c r="B1135" i="9"/>
  <c r="J165" i="9"/>
  <c r="A165" i="9" s="1"/>
  <c r="I165" i="9"/>
  <c r="AA1136" i="9" l="1"/>
  <c r="B1136" i="9"/>
  <c r="I166" i="9"/>
  <c r="J166" i="9"/>
  <c r="J510" i="9"/>
  <c r="I510" i="9"/>
  <c r="J908" i="9"/>
  <c r="I908" i="9"/>
  <c r="L106" i="7"/>
  <c r="I1137" i="9"/>
  <c r="J1137" i="9"/>
  <c r="B165" i="9"/>
  <c r="AA165" i="9"/>
  <c r="B509" i="9"/>
  <c r="AA509" i="9"/>
  <c r="AA907" i="9"/>
  <c r="B907" i="9"/>
  <c r="J1138" i="9" l="1"/>
  <c r="I1138" i="9"/>
  <c r="N109" i="3"/>
  <c r="AA908" i="9"/>
  <c r="B908" i="9"/>
  <c r="B510" i="9"/>
  <c r="AA510" i="9"/>
  <c r="B166" i="9"/>
  <c r="AA166" i="9"/>
  <c r="J511" i="9"/>
  <c r="I511" i="9"/>
  <c r="B1137" i="9"/>
  <c r="AA1137" i="9"/>
  <c r="J167" i="9"/>
  <c r="I167" i="9"/>
  <c r="J909" i="9"/>
  <c r="I909" i="9"/>
  <c r="L107" i="7"/>
  <c r="A166" i="9"/>
  <c r="A167" i="9" s="1"/>
  <c r="I512" i="9" l="1"/>
  <c r="J512" i="9"/>
  <c r="AA909" i="9"/>
  <c r="B909" i="9"/>
  <c r="I910" i="9"/>
  <c r="J910" i="9"/>
  <c r="L108" i="7"/>
  <c r="B167" i="9"/>
  <c r="AA167" i="9"/>
  <c r="J168" i="9"/>
  <c r="A168" i="9" s="1"/>
  <c r="I168" i="9"/>
  <c r="B511" i="9"/>
  <c r="AA511" i="9"/>
  <c r="AA1138" i="9"/>
  <c r="AA1139" i="9"/>
  <c r="B1138" i="9"/>
  <c r="U1032" i="9"/>
  <c r="I911" i="9" l="1"/>
  <c r="J911" i="9"/>
  <c r="L109" i="7"/>
  <c r="B910" i="9"/>
  <c r="AA910" i="9"/>
  <c r="J513" i="9"/>
  <c r="I513" i="9"/>
  <c r="A169" i="9"/>
  <c r="B168" i="9"/>
  <c r="AA168" i="9"/>
  <c r="B512" i="9"/>
  <c r="AA512" i="9"/>
  <c r="J169" i="9"/>
  <c r="I169" i="9"/>
  <c r="B513" i="9" l="1"/>
  <c r="AA513" i="9"/>
  <c r="I170" i="9"/>
  <c r="J170" i="9"/>
  <c r="J514" i="9"/>
  <c r="I514" i="9"/>
  <c r="I912" i="9"/>
  <c r="J912" i="9"/>
  <c r="L110" i="7"/>
  <c r="AA911" i="9"/>
  <c r="B911" i="9"/>
  <c r="B169" i="9"/>
  <c r="AA169" i="9"/>
  <c r="I515" i="9" l="1"/>
  <c r="J515" i="9"/>
  <c r="AA514" i="9"/>
  <c r="B514" i="9"/>
  <c r="B170" i="9"/>
  <c r="AA170" i="9"/>
  <c r="J171" i="9"/>
  <c r="I171" i="9"/>
  <c r="J913" i="9"/>
  <c r="I913" i="9"/>
  <c r="L111" i="7"/>
  <c r="AA912" i="9"/>
  <c r="B912" i="9"/>
  <c r="A170" i="9"/>
  <c r="A171" i="9" l="1"/>
  <c r="I172" i="9"/>
  <c r="J172" i="9"/>
  <c r="A172" i="9" s="1"/>
  <c r="B171" i="9"/>
  <c r="AA171" i="9"/>
  <c r="J516" i="9"/>
  <c r="I516" i="9"/>
  <c r="J914" i="9"/>
  <c r="I914" i="9"/>
  <c r="L112" i="7"/>
  <c r="AA515" i="9"/>
  <c r="B515" i="9"/>
  <c r="B913" i="9"/>
  <c r="AA913" i="9"/>
  <c r="J517" i="9" l="1"/>
  <c r="I517" i="9"/>
  <c r="J915" i="9"/>
  <c r="I915" i="9"/>
  <c r="L113" i="7"/>
  <c r="B172" i="9"/>
  <c r="AA172" i="9"/>
  <c r="AA914" i="9"/>
  <c r="B914" i="9"/>
  <c r="AA516" i="9"/>
  <c r="B516" i="9"/>
  <c r="J173" i="9"/>
  <c r="I173" i="9"/>
  <c r="B915" i="9" l="1"/>
  <c r="AA915" i="9"/>
  <c r="B173" i="9"/>
  <c r="AA173" i="9"/>
  <c r="A173" i="9"/>
  <c r="J174" i="9"/>
  <c r="I174" i="9"/>
  <c r="I518" i="9"/>
  <c r="J518" i="9"/>
  <c r="I916" i="9"/>
  <c r="J916" i="9"/>
  <c r="L114" i="7"/>
  <c r="B517" i="9"/>
  <c r="AA517" i="9"/>
  <c r="A174" i="9" l="1"/>
  <c r="AA518" i="9"/>
  <c r="B518" i="9"/>
  <c r="B174" i="9"/>
  <c r="AA174" i="9"/>
  <c r="J917" i="9"/>
  <c r="I917" i="9"/>
  <c r="L115" i="7"/>
  <c r="J175" i="9"/>
  <c r="I175" i="9"/>
  <c r="AA916" i="9"/>
  <c r="B916" i="9"/>
  <c r="J519" i="9"/>
  <c r="I519" i="9"/>
  <c r="B917" i="9" l="1"/>
  <c r="AA917" i="9"/>
  <c r="B175" i="9"/>
  <c r="AA175" i="9"/>
  <c r="J176" i="9"/>
  <c r="I176" i="9"/>
  <c r="J520" i="9"/>
  <c r="I520" i="9"/>
  <c r="I918" i="9"/>
  <c r="J918" i="9"/>
  <c r="L116" i="7"/>
  <c r="AA519" i="9"/>
  <c r="B519" i="9"/>
  <c r="A175" i="9"/>
  <c r="A176" i="9" l="1"/>
  <c r="B176" i="9"/>
  <c r="AA176" i="9"/>
  <c r="J177" i="9"/>
  <c r="I177" i="9"/>
  <c r="J919" i="9"/>
  <c r="I919" i="9"/>
  <c r="N117" i="7"/>
  <c r="I521" i="9"/>
  <c r="J521" i="9"/>
  <c r="B520" i="9"/>
  <c r="AA520" i="9"/>
  <c r="B918" i="9"/>
  <c r="AA918" i="9"/>
  <c r="B177" i="9" l="1"/>
  <c r="AA177" i="9"/>
  <c r="AA919" i="9"/>
  <c r="B919" i="9"/>
  <c r="AA920" i="9"/>
  <c r="U866" i="9"/>
  <c r="J178" i="9"/>
  <c r="I178" i="9"/>
  <c r="J522" i="9"/>
  <c r="I522" i="9"/>
  <c r="B521" i="9"/>
  <c r="AA521" i="9"/>
  <c r="A177" i="9"/>
  <c r="B178" i="9" l="1"/>
  <c r="AA178" i="9"/>
  <c r="J179" i="9"/>
  <c r="I179" i="9"/>
  <c r="A178" i="9"/>
  <c r="AA522" i="9"/>
  <c r="B522" i="9"/>
  <c r="J523" i="9"/>
  <c r="I523" i="9"/>
  <c r="A179" i="9" l="1"/>
  <c r="I524" i="9"/>
  <c r="J524" i="9"/>
  <c r="B179" i="9"/>
  <c r="AA179" i="9"/>
  <c r="J180" i="9"/>
  <c r="I180" i="9"/>
  <c r="B523" i="9"/>
  <c r="AA523" i="9"/>
  <c r="B180" i="9" l="1"/>
  <c r="AA180" i="9"/>
  <c r="J181" i="9"/>
  <c r="I181" i="9"/>
  <c r="A180" i="9"/>
  <c r="A181" i="9" s="1"/>
  <c r="J525" i="9"/>
  <c r="I525" i="9"/>
  <c r="B524" i="9"/>
  <c r="AA524" i="9"/>
  <c r="AA525" i="9" l="1"/>
  <c r="B525" i="9"/>
  <c r="B181" i="9"/>
  <c r="AA181" i="9"/>
  <c r="I182" i="9"/>
  <c r="J182" i="9"/>
  <c r="J526" i="9"/>
  <c r="I526" i="9"/>
  <c r="B526" i="9" l="1"/>
  <c r="AA526" i="9"/>
  <c r="J183" i="9"/>
  <c r="I183" i="9"/>
  <c r="B182" i="9"/>
  <c r="AA182" i="9"/>
  <c r="I527" i="9"/>
  <c r="J527" i="9"/>
  <c r="A182" i="9"/>
  <c r="A183" i="9" s="1"/>
  <c r="J528" i="9" l="1"/>
  <c r="I528" i="9"/>
  <c r="AA527" i="9"/>
  <c r="B527" i="9"/>
  <c r="B183" i="9"/>
  <c r="AA183" i="9"/>
  <c r="J184" i="9"/>
  <c r="I184" i="9"/>
  <c r="B184" i="9" l="1"/>
  <c r="AA184" i="9"/>
  <c r="J529" i="9"/>
  <c r="I529" i="9"/>
  <c r="J185" i="9"/>
  <c r="I185" i="9"/>
  <c r="A184" i="9"/>
  <c r="B528" i="9"/>
  <c r="AA528" i="9"/>
  <c r="A185" i="9" l="1"/>
  <c r="B185" i="9"/>
  <c r="AA185" i="9"/>
  <c r="B529" i="9"/>
  <c r="AA529" i="9"/>
  <c r="J186" i="9"/>
  <c r="I186" i="9"/>
  <c r="I530" i="9"/>
  <c r="J530" i="9"/>
  <c r="J531" i="9" l="1"/>
  <c r="I531" i="9"/>
  <c r="B530" i="9"/>
  <c r="AA530" i="9"/>
  <c r="B186" i="9"/>
  <c r="AA186" i="9"/>
  <c r="J187" i="9"/>
  <c r="I187" i="9"/>
  <c r="A186" i="9"/>
  <c r="J532" i="9" l="1"/>
  <c r="I532" i="9"/>
  <c r="I188" i="9"/>
  <c r="J188" i="9"/>
  <c r="B187" i="9"/>
  <c r="AA187" i="9"/>
  <c r="A187" i="9"/>
  <c r="AA531" i="9"/>
  <c r="B531" i="9"/>
  <c r="A188" i="9" l="1"/>
  <c r="B188" i="9"/>
  <c r="AA188" i="9"/>
  <c r="J189" i="9"/>
  <c r="A189" i="9" s="1"/>
  <c r="I189" i="9"/>
  <c r="I533" i="9"/>
  <c r="J533" i="9"/>
  <c r="B532" i="9"/>
  <c r="AA532" i="9"/>
  <c r="J534" i="9" l="1"/>
  <c r="I534" i="9"/>
  <c r="AA533" i="9"/>
  <c r="B533" i="9"/>
  <c r="B189" i="9"/>
  <c r="AA189" i="9"/>
  <c r="J190" i="9"/>
  <c r="I190" i="9"/>
  <c r="J191" i="9" l="1"/>
  <c r="I191" i="9"/>
  <c r="J535" i="9"/>
  <c r="I535" i="9"/>
  <c r="B190" i="9"/>
  <c r="AA190" i="9"/>
  <c r="B534" i="9"/>
  <c r="AA534" i="9"/>
  <c r="A190" i="9"/>
  <c r="A191" i="9" s="1"/>
  <c r="I536" i="9" l="1"/>
  <c r="J536" i="9"/>
  <c r="B535" i="9"/>
  <c r="AA535" i="9"/>
  <c r="B191" i="9"/>
  <c r="AA191" i="9"/>
  <c r="J192" i="9"/>
  <c r="I192" i="9"/>
  <c r="I193" i="9" l="1"/>
  <c r="J193" i="9"/>
  <c r="J537" i="9"/>
  <c r="I537" i="9"/>
  <c r="B192" i="9"/>
  <c r="AA192" i="9"/>
  <c r="A192" i="9"/>
  <c r="A193" i="9" s="1"/>
  <c r="B536" i="9"/>
  <c r="AA536" i="9"/>
  <c r="J538" i="9" l="1"/>
  <c r="I538" i="9"/>
  <c r="B537" i="9"/>
  <c r="AA537" i="9"/>
  <c r="B193" i="9"/>
  <c r="AA193" i="9"/>
  <c r="J194" i="9"/>
  <c r="I194" i="9"/>
  <c r="J195" i="9" l="1"/>
  <c r="I195" i="9"/>
  <c r="B194" i="9"/>
  <c r="AA194" i="9"/>
  <c r="A194" i="9"/>
  <c r="I539" i="9"/>
  <c r="J539" i="9"/>
  <c r="B538" i="9"/>
  <c r="AA538" i="9"/>
  <c r="A195" i="9" l="1"/>
  <c r="J540" i="9"/>
  <c r="I540" i="9"/>
  <c r="B539" i="9"/>
  <c r="AA539" i="9"/>
  <c r="B195" i="9"/>
  <c r="AA195" i="9"/>
  <c r="J196" i="9"/>
  <c r="I196" i="9"/>
  <c r="J197" i="9" l="1"/>
  <c r="I197" i="9"/>
  <c r="B196" i="9"/>
  <c r="AA196" i="9"/>
  <c r="AA540" i="9"/>
  <c r="B540" i="9"/>
  <c r="J541" i="9"/>
  <c r="I541" i="9"/>
  <c r="A196" i="9"/>
  <c r="A197" i="9" s="1"/>
  <c r="AA541" i="9" l="1"/>
  <c r="B541" i="9"/>
  <c r="I542" i="9"/>
  <c r="J542" i="9"/>
  <c r="B197" i="9"/>
  <c r="AA197" i="9"/>
  <c r="J198" i="9"/>
  <c r="A198" i="9" s="1"/>
  <c r="I198" i="9"/>
  <c r="B198" i="9" l="1"/>
  <c r="AA198" i="9"/>
  <c r="J543" i="9"/>
  <c r="I543" i="9"/>
  <c r="B542" i="9"/>
  <c r="AA542" i="9"/>
  <c r="J199" i="9"/>
  <c r="I199" i="9"/>
  <c r="B199" i="9" l="1"/>
  <c r="AA199" i="9"/>
  <c r="J200" i="9"/>
  <c r="I200" i="9"/>
  <c r="J544" i="9"/>
  <c r="I544" i="9"/>
  <c r="B543" i="9"/>
  <c r="AA543" i="9"/>
  <c r="A199" i="9"/>
  <c r="A200" i="9" s="1"/>
  <c r="I545" i="9" l="1"/>
  <c r="J545" i="9"/>
  <c r="B200" i="9"/>
  <c r="AA200" i="9"/>
  <c r="J201" i="9"/>
  <c r="I201" i="9"/>
  <c r="B544" i="9"/>
  <c r="AA544" i="9"/>
  <c r="B201" i="9" l="1"/>
  <c r="AA201" i="9"/>
  <c r="J202" i="9"/>
  <c r="I202" i="9"/>
  <c r="I546" i="9"/>
  <c r="J546" i="9"/>
  <c r="B545" i="9"/>
  <c r="AA545" i="9"/>
  <c r="A201" i="9"/>
  <c r="A202" i="9" s="1"/>
  <c r="B202" i="9" l="1"/>
  <c r="AA202" i="9"/>
  <c r="J203" i="9"/>
  <c r="I203" i="9"/>
  <c r="J547" i="9"/>
  <c r="I547" i="9"/>
  <c r="B546" i="9"/>
  <c r="AA546" i="9"/>
  <c r="I548" i="9" l="1"/>
  <c r="J548" i="9"/>
  <c r="B547" i="9"/>
  <c r="AA547" i="9"/>
  <c r="B203" i="9"/>
  <c r="AA203" i="9"/>
  <c r="I204" i="9"/>
  <c r="J204" i="9"/>
  <c r="A203" i="9"/>
  <c r="A204" i="9" l="1"/>
  <c r="B204" i="9"/>
  <c r="AA204" i="9"/>
  <c r="J205" i="9"/>
  <c r="A205" i="9" s="1"/>
  <c r="I205" i="9"/>
  <c r="J549" i="9"/>
  <c r="I549" i="9"/>
  <c r="B548" i="9"/>
  <c r="AA548" i="9"/>
  <c r="B549" i="9" l="1"/>
  <c r="AA549" i="9"/>
  <c r="B205" i="9"/>
  <c r="AA205" i="9"/>
  <c r="J206" i="9"/>
  <c r="A206" i="9" s="1"/>
  <c r="I206" i="9"/>
  <c r="J550" i="9"/>
  <c r="I550" i="9"/>
  <c r="B550" i="9" l="1"/>
  <c r="AA550" i="9"/>
  <c r="I551" i="9"/>
  <c r="J551" i="9"/>
  <c r="B206" i="9"/>
  <c r="AA206" i="9"/>
  <c r="J207" i="9"/>
  <c r="I207" i="9"/>
  <c r="B207" i="9" l="1"/>
  <c r="AA207" i="9"/>
  <c r="B551" i="9"/>
  <c r="AA551" i="9"/>
  <c r="I208" i="9"/>
  <c r="J208" i="9"/>
  <c r="J552" i="9"/>
  <c r="I552" i="9"/>
  <c r="A207" i="9"/>
  <c r="A208" i="9" l="1"/>
  <c r="B552" i="9"/>
  <c r="AA552" i="9"/>
  <c r="J553" i="9"/>
  <c r="I553" i="9"/>
  <c r="B208" i="9"/>
  <c r="AA208" i="9"/>
  <c r="J209" i="9"/>
  <c r="I209" i="9"/>
  <c r="B209" i="9" l="1"/>
  <c r="AA209" i="9"/>
  <c r="I554" i="9"/>
  <c r="J554" i="9"/>
  <c r="J210" i="9"/>
  <c r="I210" i="9"/>
  <c r="AA553" i="9"/>
  <c r="B553" i="9"/>
  <c r="A209" i="9"/>
  <c r="A210" i="9" s="1"/>
  <c r="B210" i="9" l="1"/>
  <c r="AA210" i="9"/>
  <c r="J211" i="9"/>
  <c r="I211" i="9"/>
  <c r="J555" i="9"/>
  <c r="I555" i="9"/>
  <c r="B554" i="9"/>
  <c r="AA554" i="9"/>
  <c r="A211" i="9"/>
  <c r="J556" i="9" l="1"/>
  <c r="I556" i="9"/>
  <c r="B555" i="9"/>
  <c r="AA555" i="9"/>
  <c r="J212" i="9"/>
  <c r="I212" i="9"/>
  <c r="B211" i="9"/>
  <c r="AA211" i="9"/>
  <c r="B212" i="9" l="1"/>
  <c r="AA212" i="9"/>
  <c r="A212" i="9"/>
  <c r="I557" i="9"/>
  <c r="J557" i="9"/>
  <c r="I213" i="9"/>
  <c r="J213" i="9"/>
  <c r="B556" i="9"/>
  <c r="AA556" i="9"/>
  <c r="J214" i="9" l="1"/>
  <c r="I214" i="9"/>
  <c r="A213" i="9"/>
  <c r="A214" i="9" s="1"/>
  <c r="B213" i="9"/>
  <c r="AA213" i="9"/>
  <c r="I558" i="9"/>
  <c r="J558" i="9"/>
  <c r="AA557" i="9"/>
  <c r="B557" i="9"/>
  <c r="J559" i="9" l="1"/>
  <c r="I559" i="9"/>
  <c r="B558" i="9"/>
  <c r="AA558" i="9"/>
  <c r="B214" i="9"/>
  <c r="AA214" i="9"/>
  <c r="I215" i="9"/>
  <c r="J215" i="9"/>
  <c r="A215" i="9" s="1"/>
  <c r="B215" i="9" l="1"/>
  <c r="AA215" i="9"/>
  <c r="I560" i="9"/>
  <c r="J560" i="9"/>
  <c r="J216" i="9"/>
  <c r="I216" i="9"/>
  <c r="B559" i="9"/>
  <c r="AA559" i="9"/>
  <c r="J561" i="9" l="1"/>
  <c r="I561" i="9"/>
  <c r="B560" i="9"/>
  <c r="AA560" i="9"/>
  <c r="B216" i="9"/>
  <c r="AA216" i="9"/>
  <c r="A216" i="9"/>
  <c r="J217" i="9"/>
  <c r="I217" i="9"/>
  <c r="A217" i="9" l="1"/>
  <c r="J218" i="9"/>
  <c r="I218" i="9"/>
  <c r="B217" i="9"/>
  <c r="AA217" i="9"/>
  <c r="J562" i="9"/>
  <c r="I562" i="9"/>
  <c r="B561" i="9"/>
  <c r="AA561" i="9"/>
  <c r="I563" i="9" l="1"/>
  <c r="J563" i="9"/>
  <c r="B218" i="9"/>
  <c r="AA218" i="9"/>
  <c r="B562" i="9"/>
  <c r="AA562" i="9"/>
  <c r="J219" i="9"/>
  <c r="I219" i="9"/>
  <c r="A218" i="9"/>
  <c r="B219" i="9" l="1"/>
  <c r="AA219" i="9"/>
  <c r="I220" i="9"/>
  <c r="J220" i="9"/>
  <c r="J564" i="9"/>
  <c r="I564" i="9"/>
  <c r="A219" i="9"/>
  <c r="AA563" i="9"/>
  <c r="B563" i="9"/>
  <c r="A220" i="9" l="1"/>
  <c r="AA564" i="9"/>
  <c r="B564" i="9"/>
  <c r="J565" i="9"/>
  <c r="I565" i="9"/>
  <c r="B220" i="9"/>
  <c r="AA220" i="9"/>
  <c r="J221" i="9"/>
  <c r="A221" i="9" s="1"/>
  <c r="I221" i="9"/>
  <c r="B565" i="9" l="1"/>
  <c r="AA565" i="9"/>
  <c r="B221" i="9"/>
  <c r="AA221" i="9"/>
  <c r="J222" i="9"/>
  <c r="I222" i="9"/>
  <c r="I566" i="9"/>
  <c r="J566" i="9"/>
  <c r="AA566" i="9" l="1"/>
  <c r="B566" i="9"/>
  <c r="J567" i="9"/>
  <c r="I567" i="9"/>
  <c r="B222" i="9"/>
  <c r="AA222" i="9"/>
  <c r="A222" i="9"/>
  <c r="J223" i="9"/>
  <c r="I223" i="9"/>
  <c r="B223" i="9" l="1"/>
  <c r="AA223" i="9"/>
  <c r="I224" i="9"/>
  <c r="J224" i="9"/>
  <c r="B567" i="9"/>
  <c r="AA567" i="9"/>
  <c r="A223" i="9"/>
  <c r="J568" i="9"/>
  <c r="I568" i="9"/>
  <c r="I569" i="9" l="1"/>
  <c r="J569" i="9"/>
  <c r="B568" i="9"/>
  <c r="AA568" i="9"/>
  <c r="A224" i="9"/>
  <c r="B224" i="9"/>
  <c r="AA224" i="9"/>
  <c r="J225" i="9"/>
  <c r="I225" i="9"/>
  <c r="B225" i="9" l="1"/>
  <c r="AA225" i="9"/>
  <c r="J570" i="9"/>
  <c r="I570" i="9"/>
  <c r="A225" i="9"/>
  <c r="J226" i="9"/>
  <c r="I226" i="9"/>
  <c r="B569" i="9"/>
  <c r="AA569" i="9"/>
  <c r="B226" i="9" l="1"/>
  <c r="AA226" i="9"/>
  <c r="J227" i="9"/>
  <c r="I227" i="9"/>
  <c r="A226" i="9"/>
  <c r="J571" i="9"/>
  <c r="I571" i="9"/>
  <c r="B570" i="9"/>
  <c r="AA570" i="9"/>
  <c r="A227" i="9" l="1"/>
  <c r="AA571" i="9"/>
  <c r="B571" i="9"/>
  <c r="B227" i="9"/>
  <c r="AA227" i="9"/>
  <c r="J228" i="9"/>
  <c r="A228" i="9" s="1"/>
  <c r="I228" i="9"/>
  <c r="I572" i="9"/>
  <c r="J572" i="9"/>
  <c r="B572" i="9" l="1"/>
  <c r="AA572" i="9"/>
  <c r="J229" i="9"/>
  <c r="A229" i="9" s="1"/>
  <c r="I229" i="9"/>
  <c r="J573" i="9"/>
  <c r="I573" i="9"/>
  <c r="B228" i="9"/>
  <c r="AA228" i="9"/>
  <c r="J230" i="9" l="1"/>
  <c r="A230" i="9" s="1"/>
  <c r="I230" i="9"/>
  <c r="AA573" i="9"/>
  <c r="B573" i="9"/>
  <c r="J574" i="9"/>
  <c r="I574" i="9"/>
  <c r="B229" i="9"/>
  <c r="AA229" i="9"/>
  <c r="I231" i="9" l="1"/>
  <c r="J231" i="9"/>
  <c r="I575" i="9"/>
  <c r="J575" i="9"/>
  <c r="B574" i="9"/>
  <c r="AA574" i="9"/>
  <c r="B230" i="9"/>
  <c r="AA230" i="9"/>
  <c r="B575" i="9" l="1"/>
  <c r="AA575" i="9"/>
  <c r="B231" i="9"/>
  <c r="AA231" i="9"/>
  <c r="I576" i="9"/>
  <c r="J576" i="9"/>
  <c r="J232" i="9"/>
  <c r="I232" i="9"/>
  <c r="A231" i="9"/>
  <c r="A232" i="9" l="1"/>
  <c r="J577" i="9"/>
  <c r="I577" i="9"/>
  <c r="B232" i="9"/>
  <c r="AA232" i="9"/>
  <c r="AA576" i="9"/>
  <c r="B576" i="9"/>
  <c r="J233" i="9"/>
  <c r="I233" i="9"/>
  <c r="B233" i="9" l="1"/>
  <c r="AA233" i="9"/>
  <c r="J234" i="9"/>
  <c r="I234" i="9"/>
  <c r="A233" i="9"/>
  <c r="I578" i="9"/>
  <c r="J578" i="9"/>
  <c r="AA577" i="9"/>
  <c r="B577" i="9"/>
  <c r="A234" i="9" l="1"/>
  <c r="J579" i="9"/>
  <c r="I579" i="9"/>
  <c r="B578" i="9"/>
  <c r="AA578" i="9"/>
  <c r="B234" i="9"/>
  <c r="AA234" i="9"/>
  <c r="I235" i="9"/>
  <c r="J235" i="9"/>
  <c r="J236" i="9" l="1"/>
  <c r="I236" i="9"/>
  <c r="J580" i="9"/>
  <c r="I580" i="9"/>
  <c r="B235" i="9"/>
  <c r="AA235" i="9"/>
  <c r="A235" i="9"/>
  <c r="A236" i="9" s="1"/>
  <c r="AA579" i="9"/>
  <c r="B579" i="9"/>
  <c r="J237" i="9" l="1"/>
  <c r="A237" i="9" s="1"/>
  <c r="I237" i="9"/>
  <c r="B580" i="9"/>
  <c r="AA580" i="9"/>
  <c r="I581" i="9"/>
  <c r="J581" i="9"/>
  <c r="B236" i="9"/>
  <c r="AA236" i="9"/>
  <c r="J582" i="9" l="1"/>
  <c r="I582" i="9"/>
  <c r="B581" i="9"/>
  <c r="AA581" i="9"/>
  <c r="B237" i="9"/>
  <c r="AA237" i="9"/>
  <c r="J238" i="9"/>
  <c r="I238" i="9"/>
  <c r="J239" i="9" l="1"/>
  <c r="I239" i="9"/>
  <c r="B582" i="9"/>
  <c r="AA582" i="9"/>
  <c r="J583" i="9"/>
  <c r="I583" i="9"/>
  <c r="B238" i="9"/>
  <c r="AA238" i="9"/>
  <c r="A238" i="9"/>
  <c r="I584" i="9" l="1"/>
  <c r="J584" i="9"/>
  <c r="AA583" i="9"/>
  <c r="B583" i="9"/>
  <c r="B239" i="9"/>
  <c r="AA239" i="9"/>
  <c r="A239" i="9"/>
  <c r="J240" i="9"/>
  <c r="I240" i="9"/>
  <c r="B584" i="9" l="1"/>
  <c r="AA584" i="9"/>
  <c r="A240" i="9"/>
  <c r="B240" i="9"/>
  <c r="AA240" i="9"/>
  <c r="J241" i="9"/>
  <c r="I241" i="9"/>
  <c r="J585" i="9"/>
  <c r="I585" i="9"/>
  <c r="J242" i="9" l="1"/>
  <c r="I242" i="9"/>
  <c r="A241" i="9"/>
  <c r="B585" i="9"/>
  <c r="AA585" i="9"/>
  <c r="J586" i="9"/>
  <c r="I586" i="9"/>
  <c r="B241" i="9"/>
  <c r="AA241" i="9"/>
  <c r="A242" i="9" l="1"/>
  <c r="B242" i="9"/>
  <c r="AA242" i="9"/>
  <c r="I587" i="9"/>
  <c r="J587" i="9"/>
  <c r="B586" i="9"/>
  <c r="AA586" i="9"/>
  <c r="J243" i="9"/>
  <c r="I243" i="9"/>
  <c r="J588" i="9" l="1"/>
  <c r="I588" i="9"/>
  <c r="B587" i="9"/>
  <c r="AA587" i="9"/>
  <c r="B243" i="9"/>
  <c r="AA243" i="9"/>
  <c r="J244" i="9"/>
  <c r="I244" i="9"/>
  <c r="A243" i="9"/>
  <c r="B244" i="9" l="1"/>
  <c r="AA244" i="9"/>
  <c r="J245" i="9"/>
  <c r="I245" i="9"/>
  <c r="J589" i="9"/>
  <c r="I589" i="9"/>
  <c r="A244" i="9"/>
  <c r="AA588" i="9"/>
  <c r="B588" i="9"/>
  <c r="AA589" i="9" l="1"/>
  <c r="B589" i="9"/>
  <c r="B245" i="9"/>
  <c r="AA245" i="9"/>
  <c r="A245" i="9"/>
  <c r="I246" i="9"/>
  <c r="J246" i="9"/>
  <c r="I590" i="9"/>
  <c r="J590" i="9"/>
  <c r="J247" i="9" l="1"/>
  <c r="I247" i="9"/>
  <c r="A246" i="9"/>
  <c r="B246" i="9"/>
  <c r="AA246" i="9"/>
  <c r="J591" i="9"/>
  <c r="I591" i="9"/>
  <c r="AA590" i="9"/>
  <c r="B590" i="9"/>
  <c r="A247" i="9" l="1"/>
  <c r="J592" i="9"/>
  <c r="I592" i="9"/>
  <c r="B591" i="9"/>
  <c r="AA591" i="9"/>
  <c r="B247" i="9"/>
  <c r="AA247" i="9"/>
  <c r="J248" i="9"/>
  <c r="I248" i="9"/>
  <c r="B592" i="9" l="1"/>
  <c r="AA592" i="9"/>
  <c r="I593" i="9"/>
  <c r="J593" i="9"/>
  <c r="B248" i="9"/>
  <c r="AA248" i="9"/>
  <c r="J249" i="9"/>
  <c r="I249" i="9"/>
  <c r="A248" i="9"/>
  <c r="B593" i="9" l="1"/>
  <c r="AA593" i="9"/>
  <c r="B249" i="9"/>
  <c r="AA249" i="9"/>
  <c r="J250" i="9"/>
  <c r="I250" i="9"/>
  <c r="J594" i="9"/>
  <c r="I594" i="9"/>
  <c r="A249" i="9"/>
  <c r="A250" i="9" s="1"/>
  <c r="B594" i="9" l="1"/>
  <c r="AA594" i="9"/>
  <c r="B250" i="9"/>
  <c r="AA250" i="9"/>
  <c r="J595" i="9"/>
  <c r="I595" i="9"/>
  <c r="I251" i="9"/>
  <c r="J251" i="9"/>
  <c r="B251" i="9" l="1"/>
  <c r="AA251" i="9"/>
  <c r="AA595" i="9"/>
  <c r="B595" i="9"/>
  <c r="A251" i="9"/>
  <c r="J252" i="9"/>
  <c r="I252" i="9"/>
  <c r="I596" i="9"/>
  <c r="J596" i="9"/>
  <c r="A252" i="9" l="1"/>
  <c r="B596" i="9"/>
  <c r="AA596" i="9"/>
  <c r="J597" i="9"/>
  <c r="I597" i="9"/>
  <c r="B252" i="9"/>
  <c r="AA252" i="9"/>
  <c r="I253" i="9"/>
  <c r="J253" i="9"/>
  <c r="A253" i="9" s="1"/>
  <c r="J598" i="9" l="1"/>
  <c r="I598" i="9"/>
  <c r="J254" i="9"/>
  <c r="I254" i="9"/>
  <c r="B597" i="9"/>
  <c r="AA597" i="9"/>
  <c r="B253" i="9"/>
  <c r="AA253" i="9"/>
  <c r="B254" i="9" l="1"/>
  <c r="AA254" i="9"/>
  <c r="J255" i="9"/>
  <c r="I255" i="9"/>
  <c r="I599" i="9"/>
  <c r="J599" i="9"/>
  <c r="B598" i="9"/>
  <c r="AA598" i="9"/>
  <c r="A254" i="9"/>
  <c r="A255" i="9" s="1"/>
  <c r="J600" i="9" l="1"/>
  <c r="I600" i="9"/>
  <c r="AA599" i="9"/>
  <c r="B599" i="9"/>
  <c r="B255" i="9"/>
  <c r="AA255" i="9"/>
  <c r="J256" i="9"/>
  <c r="I256" i="9"/>
  <c r="J257" i="9" l="1"/>
  <c r="I257" i="9"/>
  <c r="B256" i="9"/>
  <c r="AA256" i="9"/>
  <c r="J601" i="9"/>
  <c r="I601" i="9"/>
  <c r="A256" i="9"/>
  <c r="B600" i="9"/>
  <c r="AA600" i="9"/>
  <c r="A257" i="9" l="1"/>
  <c r="I602" i="9"/>
  <c r="J602" i="9"/>
  <c r="B601" i="9"/>
  <c r="AA601" i="9"/>
  <c r="B257" i="9"/>
  <c r="AA257" i="9"/>
  <c r="J258" i="9"/>
  <c r="I258" i="9"/>
  <c r="J603" i="9" l="1"/>
  <c r="I603" i="9"/>
  <c r="B602" i="9"/>
  <c r="AA602" i="9"/>
  <c r="B258" i="9"/>
  <c r="AA258" i="9"/>
  <c r="I259" i="9"/>
  <c r="J259" i="9"/>
  <c r="A258" i="9"/>
  <c r="I260" i="9" l="1"/>
  <c r="J260" i="9"/>
  <c r="B259" i="9"/>
  <c r="AA259" i="9"/>
  <c r="J604" i="9"/>
  <c r="I604" i="9"/>
  <c r="A259" i="9"/>
  <c r="AA603" i="9"/>
  <c r="B603" i="9"/>
  <c r="A260" i="9" l="1"/>
  <c r="B260" i="9"/>
  <c r="AA260" i="9"/>
  <c r="B604" i="9"/>
  <c r="AA604" i="9"/>
  <c r="I605" i="9"/>
  <c r="J605" i="9"/>
  <c r="J261" i="9"/>
  <c r="I261" i="9"/>
  <c r="B605" i="9" l="1"/>
  <c r="AA605" i="9"/>
  <c r="B261" i="9"/>
  <c r="AA261" i="9"/>
  <c r="I262" i="9"/>
  <c r="J262" i="9"/>
  <c r="J606" i="9"/>
  <c r="I606" i="9"/>
  <c r="A261" i="9"/>
  <c r="A262" i="9" l="1"/>
  <c r="B262" i="9"/>
  <c r="AA262" i="9"/>
  <c r="J607" i="9"/>
  <c r="I607" i="9"/>
  <c r="J263" i="9"/>
  <c r="I263" i="9"/>
  <c r="B606" i="9"/>
  <c r="AA606" i="9"/>
  <c r="J264" i="9" l="1"/>
  <c r="I264" i="9"/>
  <c r="B263" i="9"/>
  <c r="AA263" i="9"/>
  <c r="I608" i="9"/>
  <c r="J608" i="9"/>
  <c r="AA607" i="9"/>
  <c r="B607" i="9"/>
  <c r="A263" i="9"/>
  <c r="A264" i="9" s="1"/>
  <c r="B608" i="9" l="1"/>
  <c r="AA608" i="9"/>
  <c r="B264" i="9"/>
  <c r="AA264" i="9"/>
  <c r="J609" i="9"/>
  <c r="I609" i="9"/>
  <c r="J265" i="9"/>
  <c r="I265" i="9"/>
  <c r="B609" i="9" l="1"/>
  <c r="AA609" i="9"/>
  <c r="B265" i="9"/>
  <c r="AA265" i="9"/>
  <c r="J266" i="9"/>
  <c r="I266" i="9"/>
  <c r="J610" i="9"/>
  <c r="I610" i="9"/>
  <c r="A265" i="9"/>
  <c r="A266" i="9" s="1"/>
  <c r="B610" i="9" l="1"/>
  <c r="AA610" i="9"/>
  <c r="B266" i="9"/>
  <c r="AA266" i="9"/>
  <c r="J267" i="9"/>
  <c r="A267" i="9" s="1"/>
  <c r="I267" i="9"/>
  <c r="I611" i="9"/>
  <c r="J611" i="9"/>
  <c r="J612" i="9" l="1"/>
  <c r="I612" i="9"/>
  <c r="B267" i="9"/>
  <c r="AA267" i="9"/>
  <c r="I268" i="9"/>
  <c r="J268" i="9"/>
  <c r="AA611" i="9"/>
  <c r="B611" i="9"/>
  <c r="J269" i="9" l="1"/>
  <c r="I269" i="9"/>
  <c r="B612" i="9"/>
  <c r="AA612" i="9"/>
  <c r="J613" i="9"/>
  <c r="I613" i="9"/>
  <c r="B268" i="9"/>
  <c r="AA268" i="9"/>
  <c r="A268" i="9"/>
  <c r="A269" i="9" l="1"/>
  <c r="I614" i="9"/>
  <c r="J614" i="9"/>
  <c r="AA613" i="9"/>
  <c r="B613" i="9"/>
  <c r="B269" i="9"/>
  <c r="AA269" i="9"/>
  <c r="J270" i="9"/>
  <c r="I270" i="9"/>
  <c r="B270" i="9" l="1"/>
  <c r="AA270" i="9"/>
  <c r="I271" i="9"/>
  <c r="J271" i="9"/>
  <c r="B614" i="9"/>
  <c r="AA614" i="9"/>
  <c r="J615" i="9"/>
  <c r="I615" i="9"/>
  <c r="A270" i="9"/>
  <c r="A271" i="9" s="1"/>
  <c r="B615" i="9" l="1"/>
  <c r="AA615" i="9"/>
  <c r="J616" i="9"/>
  <c r="I616" i="9"/>
  <c r="J272" i="9"/>
  <c r="I272" i="9"/>
  <c r="B271" i="9"/>
  <c r="AA271" i="9"/>
  <c r="J273" i="9" l="1"/>
  <c r="I273" i="9"/>
  <c r="B272" i="9"/>
  <c r="AA272" i="9"/>
  <c r="I617" i="9"/>
  <c r="J617" i="9"/>
  <c r="B616" i="9"/>
  <c r="AA616" i="9"/>
  <c r="A272" i="9"/>
  <c r="A273" i="9" s="1"/>
  <c r="B617" i="9" l="1"/>
  <c r="AA617" i="9"/>
  <c r="J618" i="9"/>
  <c r="I618" i="9"/>
  <c r="B273" i="9"/>
  <c r="AA273" i="9"/>
  <c r="J274" i="9"/>
  <c r="I274" i="9"/>
  <c r="B274" i="9" l="1"/>
  <c r="AA274" i="9"/>
  <c r="I275" i="9"/>
  <c r="J275" i="9"/>
  <c r="A274" i="9"/>
  <c r="J619" i="9"/>
  <c r="I619" i="9"/>
  <c r="B618" i="9"/>
  <c r="AA618" i="9"/>
  <c r="A275" i="9" l="1"/>
  <c r="I620" i="9"/>
  <c r="J620" i="9"/>
  <c r="AA619" i="9"/>
  <c r="B619" i="9"/>
  <c r="B275" i="9"/>
  <c r="AA275" i="9"/>
  <c r="J276" i="9"/>
  <c r="A276" i="9" s="1"/>
  <c r="I276" i="9"/>
  <c r="J277" i="9" l="1"/>
  <c r="I277" i="9"/>
  <c r="J621" i="9"/>
  <c r="I621" i="9"/>
  <c r="B276" i="9"/>
  <c r="AA276" i="9"/>
  <c r="B620" i="9"/>
  <c r="AA620" i="9"/>
  <c r="B621" i="9" l="1"/>
  <c r="AA621" i="9"/>
  <c r="B277" i="9"/>
  <c r="AA277" i="9"/>
  <c r="J622" i="9"/>
  <c r="I622" i="9"/>
  <c r="I278" i="9"/>
  <c r="J278" i="9"/>
  <c r="A277" i="9"/>
  <c r="B622" i="9" l="1"/>
  <c r="AA622" i="9"/>
  <c r="B278" i="9"/>
  <c r="AA278" i="9"/>
  <c r="J279" i="9"/>
  <c r="I279" i="9"/>
  <c r="I623" i="9"/>
  <c r="J623" i="9"/>
  <c r="A278" i="9"/>
  <c r="B279" i="9" l="1"/>
  <c r="AA279" i="9"/>
  <c r="B623" i="9"/>
  <c r="AA623" i="9"/>
  <c r="J280" i="9"/>
  <c r="I280" i="9"/>
  <c r="A279" i="9"/>
  <c r="J624" i="9"/>
  <c r="I624" i="9"/>
  <c r="B624" i="9" l="1"/>
  <c r="AA624" i="9"/>
  <c r="J281" i="9"/>
  <c r="I281" i="9"/>
  <c r="A280" i="9"/>
  <c r="B280" i="9"/>
  <c r="AA280" i="9"/>
  <c r="J625" i="9"/>
  <c r="I625" i="9"/>
  <c r="A281" i="9" l="1"/>
  <c r="B281" i="9"/>
  <c r="AA281" i="9"/>
  <c r="I282" i="9"/>
  <c r="J282" i="9"/>
  <c r="A282" i="9" s="1"/>
  <c r="I626" i="9"/>
  <c r="J626" i="9"/>
  <c r="AA625" i="9"/>
  <c r="B625" i="9"/>
  <c r="J627" i="9" l="1"/>
  <c r="I627" i="9"/>
  <c r="B282" i="9"/>
  <c r="AA282" i="9"/>
  <c r="J283" i="9"/>
  <c r="I283" i="9"/>
  <c r="B626" i="9"/>
  <c r="AA626" i="9"/>
  <c r="B283" i="9" l="1"/>
  <c r="AA283" i="9"/>
  <c r="A283" i="9"/>
  <c r="J628" i="9"/>
  <c r="I628" i="9"/>
  <c r="I284" i="9"/>
  <c r="J284" i="9"/>
  <c r="B627" i="9"/>
  <c r="AA627" i="9"/>
  <c r="B284" i="9" l="1"/>
  <c r="AA284" i="9"/>
  <c r="I285" i="9"/>
  <c r="J285" i="9"/>
  <c r="B628" i="9"/>
  <c r="AA628" i="9"/>
  <c r="I629" i="9"/>
  <c r="J629" i="9"/>
  <c r="A284" i="9"/>
  <c r="AA629" i="9" l="1"/>
  <c r="B629" i="9"/>
  <c r="B285" i="9"/>
  <c r="AA285" i="9"/>
  <c r="J286" i="9"/>
  <c r="I286" i="9"/>
  <c r="I630" i="9"/>
  <c r="J630" i="9"/>
  <c r="A285" i="9"/>
  <c r="B286" i="9" l="1"/>
  <c r="AA286" i="9"/>
  <c r="I287" i="9"/>
  <c r="J287" i="9"/>
  <c r="A286" i="9"/>
  <c r="J631" i="9"/>
  <c r="I631" i="9"/>
  <c r="B630" i="9"/>
  <c r="AA630" i="9"/>
  <c r="I632" i="9" l="1"/>
  <c r="J632" i="9"/>
  <c r="A287" i="9"/>
  <c r="B287" i="9"/>
  <c r="AA287" i="9"/>
  <c r="AA631" i="9"/>
  <c r="B631" i="9"/>
  <c r="J288" i="9"/>
  <c r="I288" i="9"/>
  <c r="A288" i="9" l="1"/>
  <c r="J633" i="9"/>
  <c r="I633" i="9"/>
  <c r="B288" i="9"/>
  <c r="AA288" i="9"/>
  <c r="B632" i="9"/>
  <c r="AA632" i="9"/>
  <c r="J289" i="9"/>
  <c r="I289" i="9"/>
  <c r="J290" i="9" l="1"/>
  <c r="I290" i="9"/>
  <c r="B289" i="9"/>
  <c r="AA289" i="9"/>
  <c r="J634" i="9"/>
  <c r="I634" i="9"/>
  <c r="B633" i="9"/>
  <c r="AA633" i="9"/>
  <c r="A289" i="9"/>
  <c r="A290" i="9" s="1"/>
  <c r="I635" i="9" l="1"/>
  <c r="J635" i="9"/>
  <c r="B634" i="9"/>
  <c r="AA634" i="9"/>
  <c r="B290" i="9"/>
  <c r="AA290" i="9"/>
  <c r="I291" i="9"/>
  <c r="J291" i="9"/>
  <c r="A291" i="9" s="1"/>
  <c r="J292" i="9" l="1"/>
  <c r="I292" i="9"/>
  <c r="J636" i="9"/>
  <c r="I636" i="9"/>
  <c r="B635" i="9"/>
  <c r="AA635" i="9"/>
  <c r="A292" i="9"/>
  <c r="B291" i="9"/>
  <c r="AA291" i="9"/>
  <c r="J637" i="9" l="1"/>
  <c r="I637" i="9"/>
  <c r="B292" i="9"/>
  <c r="AA292" i="9"/>
  <c r="B636" i="9"/>
  <c r="AA636" i="9"/>
  <c r="J293" i="9"/>
  <c r="A293" i="9" s="1"/>
  <c r="I293" i="9"/>
  <c r="B293" i="9" l="1"/>
  <c r="AA293" i="9"/>
  <c r="J294" i="9"/>
  <c r="I294" i="9"/>
  <c r="I638" i="9"/>
  <c r="J638" i="9"/>
  <c r="AA637" i="9"/>
  <c r="B637" i="9"/>
  <c r="B638" i="9" l="1"/>
  <c r="AA638" i="9"/>
  <c r="J639" i="9"/>
  <c r="I639" i="9"/>
  <c r="B294" i="9"/>
  <c r="AA294" i="9"/>
  <c r="J295" i="9"/>
  <c r="I295" i="9"/>
  <c r="A294" i="9"/>
  <c r="A295" i="9" l="1"/>
  <c r="J296" i="9"/>
  <c r="I296" i="9"/>
  <c r="J640" i="9"/>
  <c r="I640" i="9"/>
  <c r="B639" i="9"/>
  <c r="AA639" i="9"/>
  <c r="B295" i="9"/>
  <c r="AA295" i="9"/>
  <c r="A296" i="9"/>
  <c r="I641" i="9" l="1"/>
  <c r="J641" i="9"/>
  <c r="B640" i="9"/>
  <c r="AA640" i="9"/>
  <c r="B296" i="9"/>
  <c r="AA296" i="9"/>
  <c r="J297" i="9"/>
  <c r="A297" i="9" s="1"/>
  <c r="I297" i="9"/>
  <c r="I298" i="9" l="1"/>
  <c r="J298" i="9"/>
  <c r="J642" i="9"/>
  <c r="I642" i="9"/>
  <c r="B297" i="9"/>
  <c r="AA297" i="9"/>
  <c r="B641" i="9"/>
  <c r="AA641" i="9"/>
  <c r="J643" i="9" l="1"/>
  <c r="I643" i="9"/>
  <c r="B298" i="9"/>
  <c r="AA298" i="9"/>
  <c r="B642" i="9"/>
  <c r="AA642" i="9"/>
  <c r="J299" i="9"/>
  <c r="I299" i="9"/>
  <c r="A298" i="9"/>
  <c r="A299" i="9" l="1"/>
  <c r="I300" i="9"/>
  <c r="J300" i="9"/>
  <c r="B299" i="9"/>
  <c r="AA299" i="9"/>
  <c r="I644" i="9"/>
  <c r="J644" i="9"/>
  <c r="A300" i="9"/>
  <c r="AA643" i="9"/>
  <c r="B643" i="9"/>
  <c r="J645" i="9" l="1"/>
  <c r="I645" i="9"/>
  <c r="B644" i="9"/>
  <c r="AA644" i="9"/>
  <c r="B300" i="9"/>
  <c r="AA300" i="9"/>
  <c r="J301" i="9"/>
  <c r="A301" i="9" s="1"/>
  <c r="I301" i="9"/>
  <c r="B301" i="9" l="1"/>
  <c r="AA301" i="9"/>
  <c r="J646" i="9"/>
  <c r="I646" i="9"/>
  <c r="I302" i="9"/>
  <c r="J302" i="9"/>
  <c r="AA645" i="9"/>
  <c r="B645" i="9"/>
  <c r="B302" i="9" l="1"/>
  <c r="AA302" i="9"/>
  <c r="J303" i="9"/>
  <c r="I303" i="9"/>
  <c r="I647" i="9"/>
  <c r="J647" i="9"/>
  <c r="B646" i="9"/>
  <c r="AA646" i="9"/>
  <c r="A302" i="9"/>
  <c r="I648" i="9" l="1"/>
  <c r="J648" i="9"/>
  <c r="B303" i="9"/>
  <c r="AA303" i="9"/>
  <c r="J304" i="9"/>
  <c r="I304" i="9"/>
  <c r="AA647" i="9"/>
  <c r="B647" i="9"/>
  <c r="A303" i="9"/>
  <c r="B304" i="9" l="1"/>
  <c r="AA304" i="9"/>
  <c r="J305" i="9"/>
  <c r="I305" i="9"/>
  <c r="J649" i="9"/>
  <c r="I649" i="9"/>
  <c r="A304" i="9"/>
  <c r="AA648" i="9"/>
  <c r="B648" i="9"/>
  <c r="I650" i="9" l="1"/>
  <c r="J650" i="9"/>
  <c r="AA649" i="9"/>
  <c r="B649" i="9"/>
  <c r="A305" i="9"/>
  <c r="B305" i="9"/>
  <c r="AA305" i="9"/>
  <c r="J306" i="9"/>
  <c r="I306" i="9"/>
  <c r="A306" i="9" l="1"/>
  <c r="J651" i="9"/>
  <c r="I651" i="9"/>
  <c r="B306" i="9"/>
  <c r="AA306" i="9"/>
  <c r="AA650" i="9"/>
  <c r="B650" i="9"/>
  <c r="J307" i="9"/>
  <c r="I307" i="9"/>
  <c r="J652" i="9" l="1"/>
  <c r="I652" i="9"/>
  <c r="B651" i="9"/>
  <c r="AA651" i="9"/>
  <c r="B307" i="9"/>
  <c r="AA307" i="9"/>
  <c r="A307" i="9"/>
  <c r="J308" i="9"/>
  <c r="I308" i="9"/>
  <c r="A308" i="9" l="1"/>
  <c r="J309" i="9"/>
  <c r="I309" i="9"/>
  <c r="I653" i="9"/>
  <c r="J653" i="9"/>
  <c r="B308" i="9"/>
  <c r="AA308" i="9"/>
  <c r="AA652" i="9"/>
  <c r="B652" i="9"/>
  <c r="J654" i="9" l="1"/>
  <c r="I654" i="9"/>
  <c r="AA653" i="9"/>
  <c r="B653" i="9"/>
  <c r="B309" i="9"/>
  <c r="AA309" i="9"/>
  <c r="J310" i="9"/>
  <c r="I310" i="9"/>
  <c r="A309" i="9"/>
  <c r="I311" i="9" l="1"/>
  <c r="J311" i="9"/>
  <c r="B310" i="9"/>
  <c r="AA310" i="9"/>
  <c r="J655" i="9"/>
  <c r="I655" i="9"/>
  <c r="A310" i="9"/>
  <c r="A311" i="9" s="1"/>
  <c r="B654" i="9"/>
  <c r="AA654" i="9"/>
  <c r="AA655" i="9" l="1"/>
  <c r="B655" i="9"/>
  <c r="I656" i="9"/>
  <c r="J656" i="9"/>
  <c r="B311" i="9"/>
  <c r="AA311" i="9"/>
  <c r="J312" i="9"/>
  <c r="I312" i="9"/>
  <c r="J313" i="9" l="1"/>
  <c r="I313" i="9"/>
  <c r="B656" i="9"/>
  <c r="AA656" i="9"/>
  <c r="B312" i="9"/>
  <c r="AA312" i="9"/>
  <c r="J657" i="9"/>
  <c r="I657" i="9"/>
  <c r="A312" i="9"/>
  <c r="A313" i="9" s="1"/>
  <c r="J658" i="9" l="1"/>
  <c r="I658" i="9"/>
  <c r="AA657" i="9"/>
  <c r="B657" i="9"/>
  <c r="B313" i="9"/>
  <c r="AA313" i="9"/>
  <c r="I314" i="9"/>
  <c r="J314" i="9"/>
  <c r="B314" i="9" l="1"/>
  <c r="AA314" i="9"/>
  <c r="J315" i="9"/>
  <c r="I315" i="9"/>
  <c r="A314" i="9"/>
  <c r="I659" i="9"/>
  <c r="J659" i="9"/>
  <c r="AA658" i="9"/>
  <c r="B658" i="9"/>
  <c r="A315" i="9" l="1"/>
  <c r="J660" i="9"/>
  <c r="I660" i="9"/>
  <c r="B659" i="9"/>
  <c r="AA659" i="9"/>
  <c r="B315" i="9"/>
  <c r="AA315" i="9"/>
  <c r="I316" i="9"/>
  <c r="J316" i="9"/>
  <c r="B316" i="9" l="1"/>
  <c r="AA316" i="9"/>
  <c r="J661" i="9"/>
  <c r="I661" i="9"/>
  <c r="J317" i="9"/>
  <c r="I317" i="9"/>
  <c r="A316" i="9"/>
  <c r="AA660" i="9"/>
  <c r="B660" i="9"/>
  <c r="J318" i="9" l="1"/>
  <c r="I318" i="9"/>
  <c r="AA661" i="9"/>
  <c r="B661" i="9"/>
  <c r="B317" i="9"/>
  <c r="AA317" i="9"/>
  <c r="I662" i="9"/>
  <c r="J662" i="9"/>
  <c r="A317" i="9"/>
  <c r="A318" i="9" s="1"/>
  <c r="B662" i="9" l="1"/>
  <c r="AA662" i="9"/>
  <c r="J663" i="9"/>
  <c r="I663" i="9"/>
  <c r="B318" i="9"/>
  <c r="AA318" i="9"/>
  <c r="J319" i="9"/>
  <c r="I319" i="9"/>
  <c r="J320" i="9" l="1"/>
  <c r="I320" i="9"/>
  <c r="J664" i="9"/>
  <c r="I664" i="9"/>
  <c r="AA663" i="9"/>
  <c r="B663" i="9"/>
  <c r="B319" i="9"/>
  <c r="AA319" i="9"/>
  <c r="A319" i="9"/>
  <c r="I665" i="9" l="1"/>
  <c r="J665" i="9"/>
  <c r="B664" i="9"/>
  <c r="AA664" i="9"/>
  <c r="B320" i="9"/>
  <c r="AA320" i="9"/>
  <c r="A320" i="9"/>
  <c r="I321" i="9"/>
  <c r="J321" i="9"/>
  <c r="A321" i="9" l="1"/>
  <c r="J322" i="9"/>
  <c r="I322" i="9"/>
  <c r="J666" i="9"/>
  <c r="I666" i="9"/>
  <c r="B665" i="9"/>
  <c r="AA665" i="9"/>
  <c r="A322" i="9"/>
  <c r="B321" i="9"/>
  <c r="AA321" i="9"/>
  <c r="B666" i="9" l="1"/>
  <c r="AA666" i="9"/>
  <c r="J667" i="9"/>
  <c r="I667" i="9"/>
  <c r="B322" i="9"/>
  <c r="AA322" i="9"/>
  <c r="J323" i="9"/>
  <c r="I323" i="9"/>
  <c r="B323" i="9" l="1"/>
  <c r="AA323" i="9"/>
  <c r="J324" i="9"/>
  <c r="I324" i="9"/>
  <c r="AA667" i="9"/>
  <c r="B667" i="9"/>
  <c r="I668" i="9"/>
  <c r="J668" i="9"/>
  <c r="A323" i="9"/>
  <c r="A324" i="9" s="1"/>
  <c r="B668" i="9" l="1"/>
  <c r="AA668" i="9"/>
  <c r="J669" i="9"/>
  <c r="I669" i="9"/>
  <c r="B324" i="9"/>
  <c r="AA324" i="9"/>
  <c r="J325" i="9"/>
  <c r="I325" i="9"/>
  <c r="J670" i="9" l="1"/>
  <c r="I670" i="9"/>
  <c r="AA669" i="9"/>
  <c r="B669" i="9"/>
  <c r="B325" i="9"/>
  <c r="AA325" i="9"/>
  <c r="J326" i="9"/>
  <c r="I326" i="9"/>
  <c r="A325" i="9"/>
  <c r="A326" i="9" s="1"/>
  <c r="B326" i="9" l="1"/>
  <c r="AA326" i="9"/>
  <c r="I327" i="9"/>
  <c r="J327" i="9"/>
  <c r="A327" i="9" s="1"/>
  <c r="I671" i="9"/>
  <c r="J671" i="9"/>
  <c r="B670" i="9"/>
  <c r="AA670" i="9"/>
  <c r="B327" i="9" l="1"/>
  <c r="AA327" i="9"/>
  <c r="B671" i="9"/>
  <c r="AA671" i="9"/>
  <c r="J328" i="9"/>
  <c r="I328" i="9"/>
  <c r="J672" i="9"/>
  <c r="I672" i="9"/>
  <c r="B672" i="9" l="1"/>
  <c r="AA672" i="9"/>
  <c r="I329" i="9"/>
  <c r="J329" i="9"/>
  <c r="J673" i="9"/>
  <c r="I673" i="9"/>
  <c r="B328" i="9"/>
  <c r="AA328" i="9"/>
  <c r="A328" i="9"/>
  <c r="A329" i="9" s="1"/>
  <c r="B329" i="9" l="1"/>
  <c r="AA329" i="9"/>
  <c r="I674" i="9"/>
  <c r="J674" i="9"/>
  <c r="AA673" i="9"/>
  <c r="B673" i="9"/>
  <c r="I330" i="9"/>
  <c r="J330" i="9"/>
  <c r="J331" i="9" l="1"/>
  <c r="I331" i="9"/>
  <c r="B674" i="9"/>
  <c r="AA674" i="9"/>
  <c r="J675" i="9"/>
  <c r="I675" i="9"/>
  <c r="B330" i="9"/>
  <c r="AA330" i="9"/>
  <c r="A330" i="9"/>
  <c r="A331" i="9" s="1"/>
  <c r="J676" i="9" l="1"/>
  <c r="I676" i="9"/>
  <c r="AA675" i="9"/>
  <c r="B675" i="9"/>
  <c r="B331" i="9"/>
  <c r="AA331" i="9"/>
  <c r="I332" i="9"/>
  <c r="J332" i="9"/>
  <c r="A332" i="9" s="1"/>
  <c r="J333" i="9" l="1"/>
  <c r="A333" i="9" s="1"/>
  <c r="I333" i="9"/>
  <c r="I677" i="9"/>
  <c r="J677" i="9"/>
  <c r="B332" i="9"/>
  <c r="AA332" i="9"/>
  <c r="B676" i="9"/>
  <c r="AA676" i="9"/>
  <c r="J678" i="9" l="1"/>
  <c r="I678" i="9"/>
  <c r="B677" i="9"/>
  <c r="AA677" i="9"/>
  <c r="B333" i="9"/>
  <c r="AA333" i="9"/>
  <c r="J334" i="9"/>
  <c r="I334" i="9"/>
  <c r="J679" i="9" l="1"/>
  <c r="I679" i="9"/>
  <c r="B678" i="9"/>
  <c r="AA678" i="9"/>
  <c r="B334" i="9"/>
  <c r="AA334" i="9"/>
  <c r="I335" i="9"/>
  <c r="J335" i="9"/>
  <c r="A334" i="9"/>
  <c r="B335" i="9" l="1"/>
  <c r="AA335" i="9"/>
  <c r="J336" i="9"/>
  <c r="I336" i="9"/>
  <c r="I680" i="9"/>
  <c r="J680" i="9"/>
  <c r="A335" i="9"/>
  <c r="A336" i="9" s="1"/>
  <c r="AA679" i="9"/>
  <c r="B679" i="9"/>
  <c r="AA680" i="9" l="1"/>
  <c r="B680" i="9"/>
  <c r="B336" i="9"/>
  <c r="AA336" i="9"/>
  <c r="J337" i="9"/>
  <c r="I337" i="9"/>
  <c r="A337" i="9"/>
  <c r="J681" i="9"/>
  <c r="I681" i="9"/>
  <c r="B681" i="9" l="1"/>
  <c r="AA681" i="9"/>
  <c r="B337" i="9"/>
  <c r="AA337" i="9"/>
  <c r="J338" i="9"/>
  <c r="I338" i="9"/>
  <c r="J682" i="9"/>
  <c r="I682" i="9"/>
  <c r="B682" i="9" l="1"/>
  <c r="AA682" i="9"/>
  <c r="B338" i="9"/>
  <c r="AA338" i="9"/>
  <c r="J339" i="9"/>
  <c r="I339" i="9"/>
  <c r="A338" i="9"/>
  <c r="I683" i="9"/>
  <c r="J683" i="9"/>
  <c r="A339" i="9" l="1"/>
  <c r="I340" i="9"/>
  <c r="J340" i="9"/>
  <c r="J684" i="9"/>
  <c r="I684" i="9"/>
  <c r="AA683" i="9"/>
  <c r="B683" i="9"/>
  <c r="B339" i="9"/>
  <c r="AA339" i="9"/>
  <c r="A340" i="9" l="1"/>
  <c r="J685" i="9"/>
  <c r="I685" i="9"/>
  <c r="AA684" i="9"/>
  <c r="B684" i="9"/>
  <c r="B340" i="9"/>
  <c r="AA340" i="9"/>
  <c r="J341" i="9"/>
  <c r="I341" i="9"/>
  <c r="B341" i="9" l="1"/>
  <c r="AA341" i="9"/>
  <c r="J342" i="9"/>
  <c r="I342" i="9"/>
  <c r="I686" i="9"/>
  <c r="J686" i="9"/>
  <c r="A341" i="9"/>
  <c r="A342" i="9" s="1"/>
  <c r="AA685" i="9"/>
  <c r="B685" i="9"/>
  <c r="B686" i="9" l="1"/>
  <c r="AA686" i="9"/>
  <c r="B342" i="9"/>
  <c r="AA342" i="9"/>
  <c r="J687" i="9"/>
  <c r="I687" i="9"/>
  <c r="I343" i="9"/>
  <c r="J343" i="9"/>
  <c r="J344" i="9" l="1"/>
  <c r="I344" i="9"/>
  <c r="B343" i="9"/>
  <c r="AA343" i="9"/>
  <c r="B687" i="9"/>
  <c r="AA687" i="9"/>
  <c r="A343" i="9"/>
  <c r="J688" i="9"/>
  <c r="I688" i="9"/>
  <c r="B688" i="9" l="1"/>
  <c r="AA688" i="9"/>
  <c r="B344" i="9"/>
  <c r="AA344" i="9"/>
  <c r="A344" i="9"/>
  <c r="I689" i="9"/>
  <c r="J689" i="9"/>
  <c r="J345" i="9"/>
  <c r="I345" i="9"/>
  <c r="B689" i="9" l="1"/>
  <c r="AA689" i="9"/>
  <c r="I346" i="9"/>
  <c r="J346" i="9"/>
  <c r="J690" i="9"/>
  <c r="I690" i="9"/>
  <c r="B345" i="9"/>
  <c r="AA345" i="9"/>
  <c r="A345" i="9"/>
  <c r="A346" i="9" s="1"/>
  <c r="J691" i="9" l="1"/>
  <c r="I691" i="9"/>
  <c r="B690" i="9"/>
  <c r="AA690" i="9"/>
  <c r="B346" i="9"/>
  <c r="AA346" i="9"/>
  <c r="J347" i="9"/>
  <c r="A347" i="9" s="1"/>
  <c r="I347" i="9"/>
  <c r="J348" i="9" l="1"/>
  <c r="A348" i="9" s="1"/>
  <c r="I348" i="9"/>
  <c r="I692" i="9"/>
  <c r="J692" i="9"/>
  <c r="B347" i="9"/>
  <c r="AA347" i="9"/>
  <c r="AA691" i="9"/>
  <c r="B691" i="9"/>
  <c r="B692" i="9" l="1"/>
  <c r="AA692" i="9"/>
  <c r="J693" i="9"/>
  <c r="I693" i="9"/>
  <c r="B348" i="9"/>
  <c r="AA348" i="9"/>
  <c r="I349" i="9"/>
  <c r="J349" i="9"/>
  <c r="A349" i="9" s="1"/>
  <c r="J350" i="9" l="1"/>
  <c r="I350" i="9"/>
  <c r="B349" i="9"/>
  <c r="AA349" i="9"/>
  <c r="J694" i="9"/>
  <c r="I694" i="9"/>
  <c r="B693" i="9"/>
  <c r="AA693" i="9"/>
  <c r="I695" i="9" l="1"/>
  <c r="J695" i="9"/>
  <c r="B694" i="9"/>
  <c r="AA694" i="9"/>
  <c r="B350" i="9"/>
  <c r="AA350" i="9"/>
  <c r="J351" i="9"/>
  <c r="I351" i="9"/>
  <c r="A350" i="9"/>
  <c r="A351" i="9" l="1"/>
  <c r="J352" i="9"/>
  <c r="I352" i="9"/>
  <c r="J696" i="9"/>
  <c r="I696" i="9"/>
  <c r="B351" i="9"/>
  <c r="AA351" i="9"/>
  <c r="B695" i="9"/>
  <c r="AA695" i="9"/>
  <c r="J697" i="9" l="1"/>
  <c r="I697" i="9"/>
  <c r="AA696" i="9"/>
  <c r="B696" i="9"/>
  <c r="B352" i="9"/>
  <c r="AA352" i="9"/>
  <c r="U52" i="9"/>
  <c r="A352" i="9"/>
  <c r="J353" i="9"/>
  <c r="I353" i="9"/>
  <c r="A353" i="9" l="1"/>
  <c r="B353" i="9"/>
  <c r="AA353" i="9"/>
  <c r="I698" i="9"/>
  <c r="J698" i="9"/>
  <c r="J354" i="9"/>
  <c r="A354" i="9" s="1"/>
  <c r="I354" i="9"/>
  <c r="AA697" i="9"/>
  <c r="B697" i="9"/>
  <c r="I355" i="9" l="1"/>
  <c r="J355" i="9"/>
  <c r="B698" i="9"/>
  <c r="AA698" i="9"/>
  <c r="B354" i="9"/>
  <c r="AA354" i="9"/>
  <c r="J699" i="9"/>
  <c r="I699" i="9"/>
  <c r="J700" i="9" l="1"/>
  <c r="I700" i="9"/>
  <c r="B699" i="9"/>
  <c r="AA699" i="9"/>
  <c r="B355" i="9"/>
  <c r="AA355" i="9"/>
  <c r="AA356" i="9"/>
  <c r="J356" i="9"/>
  <c r="B356" i="9" s="1"/>
  <c r="I356" i="9"/>
  <c r="A355" i="9"/>
  <c r="J357" i="9" l="1"/>
  <c r="I357" i="9"/>
  <c r="I701" i="9"/>
  <c r="J701" i="9"/>
  <c r="A356" i="9"/>
  <c r="A357" i="9" s="1"/>
  <c r="B700" i="9"/>
  <c r="AA700" i="9"/>
  <c r="AA701" i="9" l="1"/>
  <c r="B701" i="9"/>
  <c r="I702" i="9"/>
  <c r="J702" i="9"/>
  <c r="B357" i="9"/>
  <c r="AA357" i="9"/>
  <c r="J358" i="9"/>
  <c r="I358" i="9"/>
  <c r="B702" i="9" l="1"/>
  <c r="AA702" i="9"/>
  <c r="U393" i="9"/>
  <c r="B358" i="9"/>
  <c r="AA358" i="9"/>
  <c r="J359" i="9"/>
  <c r="I359" i="9"/>
  <c r="J703" i="9"/>
  <c r="I703" i="9"/>
  <c r="A358" i="9"/>
  <c r="A359" i="9" s="1"/>
  <c r="B359" i="9" l="1"/>
  <c r="AA359" i="9"/>
  <c r="J360" i="9"/>
  <c r="I360" i="9"/>
  <c r="I704" i="9"/>
  <c r="J704" i="9"/>
  <c r="AA703" i="9"/>
  <c r="B703" i="9"/>
  <c r="A360" i="9"/>
  <c r="B704" i="9" l="1"/>
  <c r="AA704" i="9"/>
  <c r="B360" i="9"/>
  <c r="AA360" i="9"/>
  <c r="J705" i="9"/>
  <c r="I705" i="9"/>
  <c r="J361" i="9"/>
  <c r="I361" i="9"/>
  <c r="B361" i="9" l="1"/>
  <c r="AA361" i="9"/>
  <c r="AA705" i="9"/>
  <c r="B705" i="9"/>
  <c r="A361" i="9"/>
  <c r="J706" i="9"/>
  <c r="I706" i="9"/>
  <c r="J362" i="9"/>
  <c r="I362" i="9"/>
  <c r="B362" i="9" l="1"/>
  <c r="AA362" i="9"/>
  <c r="B706" i="9"/>
  <c r="AA706" i="9"/>
  <c r="I707" i="9"/>
  <c r="J707" i="9"/>
  <c r="J363" i="9"/>
  <c r="I363" i="9"/>
  <c r="A362" i="9"/>
  <c r="A363" i="9" s="1"/>
  <c r="B363" i="9" l="1"/>
  <c r="AA363" i="9"/>
  <c r="J364" i="9"/>
  <c r="I364" i="9"/>
  <c r="J708" i="9"/>
  <c r="I708" i="9"/>
  <c r="B707" i="9"/>
  <c r="AA707" i="9"/>
  <c r="B708" i="9" l="1"/>
  <c r="AA708" i="9"/>
  <c r="B364" i="9"/>
  <c r="AA364" i="9"/>
  <c r="J709" i="9"/>
  <c r="I709" i="9"/>
  <c r="J365" i="9"/>
  <c r="I365" i="9"/>
  <c r="A364" i="9"/>
  <c r="I710" i="9" l="1"/>
  <c r="J710" i="9"/>
  <c r="A365" i="9"/>
  <c r="B365" i="9"/>
  <c r="AA365" i="9"/>
  <c r="J366" i="9"/>
  <c r="I366" i="9"/>
  <c r="AA709" i="9"/>
  <c r="B709" i="9"/>
  <c r="A366" i="9" l="1"/>
  <c r="J711" i="9"/>
  <c r="I711" i="9"/>
  <c r="B366" i="9"/>
  <c r="AA366" i="9"/>
  <c r="J367" i="9"/>
  <c r="I367" i="9"/>
  <c r="B710" i="9"/>
  <c r="AA710" i="9"/>
  <c r="I368" i="9" l="1"/>
  <c r="J368" i="9"/>
  <c r="J712" i="9"/>
  <c r="I712" i="9"/>
  <c r="B711" i="9"/>
  <c r="AA711" i="9"/>
  <c r="B367" i="9"/>
  <c r="AA367" i="9"/>
  <c r="A367" i="9"/>
  <c r="I713" i="9" l="1"/>
  <c r="J713" i="9"/>
  <c r="B712" i="9"/>
  <c r="AA712" i="9"/>
  <c r="B368" i="9"/>
  <c r="AA368" i="9"/>
  <c r="A368" i="9"/>
  <c r="J369" i="9"/>
  <c r="I369" i="9"/>
  <c r="I370" i="9" l="1"/>
  <c r="J370" i="9"/>
  <c r="J714" i="9"/>
  <c r="I714" i="9"/>
  <c r="A369" i="9"/>
  <c r="AA713" i="9"/>
  <c r="B713" i="9"/>
  <c r="B369" i="9"/>
  <c r="AA369" i="9"/>
  <c r="A370" i="9" l="1"/>
  <c r="B714" i="9"/>
  <c r="AA714" i="9"/>
  <c r="J715" i="9"/>
  <c r="I715" i="9"/>
  <c r="B370" i="9"/>
  <c r="AA370" i="9"/>
  <c r="J371" i="9"/>
  <c r="A371" i="9" s="1"/>
  <c r="I371" i="9"/>
  <c r="AA715" i="9" l="1"/>
  <c r="B715" i="9"/>
  <c r="I716" i="9"/>
  <c r="J716" i="9"/>
  <c r="B371" i="9"/>
  <c r="AA371" i="9"/>
  <c r="J372" i="9"/>
  <c r="I372" i="9"/>
  <c r="B716" i="9" l="1"/>
  <c r="AA716" i="9"/>
  <c r="J717" i="9"/>
  <c r="I717" i="9"/>
  <c r="B372" i="9"/>
  <c r="AA372" i="9"/>
  <c r="I373" i="9"/>
  <c r="J373" i="9"/>
  <c r="A372" i="9"/>
  <c r="AA717" i="9" l="1"/>
  <c r="B717" i="9"/>
  <c r="B373" i="9"/>
  <c r="AA373" i="9"/>
  <c r="J374" i="9"/>
  <c r="I374" i="9"/>
  <c r="J718" i="9"/>
  <c r="I718" i="9"/>
  <c r="A373" i="9"/>
  <c r="B718" i="9" l="1"/>
  <c r="AA718" i="9"/>
  <c r="J375" i="9"/>
  <c r="I375" i="9"/>
  <c r="B374" i="9"/>
  <c r="AA374" i="9"/>
  <c r="A374" i="9"/>
  <c r="I719" i="9"/>
  <c r="J719" i="9"/>
  <c r="A375" i="9" l="1"/>
  <c r="B375" i="9"/>
  <c r="AA375" i="9"/>
  <c r="I376" i="9"/>
  <c r="J376" i="9"/>
  <c r="I720" i="9"/>
  <c r="J720" i="9"/>
  <c r="B719" i="9"/>
  <c r="AA719" i="9"/>
  <c r="A376" i="9" l="1"/>
  <c r="B376" i="9"/>
  <c r="AA376" i="9"/>
  <c r="J377" i="9"/>
  <c r="A377" i="9" s="1"/>
  <c r="I377" i="9"/>
  <c r="N326" i="4"/>
  <c r="J721" i="9"/>
  <c r="I721" i="9"/>
  <c r="B720" i="9"/>
  <c r="AA720" i="9"/>
  <c r="AA721" i="9" l="1"/>
  <c r="B721" i="9"/>
  <c r="J722" i="9"/>
  <c r="I722" i="9"/>
  <c r="A379" i="9"/>
  <c r="B377" i="9"/>
  <c r="AA377" i="9"/>
  <c r="AA378" i="9"/>
  <c r="U356" i="9"/>
  <c r="A380" i="9" l="1"/>
  <c r="J723" i="9"/>
  <c r="I723" i="9"/>
  <c r="AA722" i="9"/>
  <c r="B722" i="9"/>
  <c r="A381" i="9" l="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B723" i="9"/>
  <c r="AA723" i="9"/>
  <c r="J724" i="9"/>
  <c r="I724" i="9"/>
  <c r="I725" i="9" l="1"/>
  <c r="J725" i="9"/>
  <c r="B724" i="9"/>
  <c r="AA724" i="9"/>
  <c r="A585" i="9"/>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J726" i="9" l="1"/>
  <c r="A726" i="9" s="1"/>
  <c r="I726" i="9"/>
  <c r="B725" i="9"/>
  <c r="AA725" i="9"/>
  <c r="J727" i="9" l="1"/>
  <c r="A727" i="9" s="1"/>
  <c r="I727" i="9"/>
  <c r="B726" i="9"/>
  <c r="AA726" i="9"/>
  <c r="J728" i="9" l="1"/>
  <c r="I728" i="9"/>
  <c r="B727" i="9"/>
  <c r="AA727" i="9"/>
  <c r="J729" i="9" l="1"/>
  <c r="I729" i="9"/>
  <c r="B728" i="9"/>
  <c r="AA728" i="9"/>
  <c r="A728" i="9"/>
  <c r="A729" i="9" s="1"/>
  <c r="J730" i="9" l="1"/>
  <c r="I730" i="9"/>
  <c r="AA729" i="9"/>
  <c r="B729" i="9"/>
  <c r="I731" i="9" l="1"/>
  <c r="J731" i="9"/>
  <c r="B730" i="9"/>
  <c r="AA730" i="9"/>
  <c r="A730" i="9"/>
  <c r="A731" i="9" s="1"/>
  <c r="J732" i="9" l="1"/>
  <c r="I732" i="9"/>
  <c r="B731" i="9"/>
  <c r="AA731" i="9"/>
  <c r="J733" i="9" l="1"/>
  <c r="I733" i="9"/>
  <c r="B732" i="9"/>
  <c r="AA732" i="9"/>
  <c r="A732" i="9"/>
  <c r="A733" i="9" s="1"/>
  <c r="J734" i="9" l="1"/>
  <c r="I734" i="9"/>
  <c r="AA733" i="9"/>
  <c r="B733" i="9"/>
  <c r="J735" i="9" l="1"/>
  <c r="I735" i="9"/>
  <c r="AA734" i="9"/>
  <c r="B734" i="9"/>
  <c r="A734" i="9"/>
  <c r="A735" i="9" s="1"/>
  <c r="J736" i="9" l="1"/>
  <c r="I736" i="9"/>
  <c r="B735" i="9"/>
  <c r="AA735" i="9"/>
  <c r="I737" i="9" l="1"/>
  <c r="J737" i="9"/>
  <c r="B736" i="9"/>
  <c r="AA736" i="9"/>
  <c r="A736" i="9"/>
  <c r="A737" i="9" s="1"/>
  <c r="I738" i="9" l="1"/>
  <c r="J738" i="9"/>
  <c r="AA737" i="9"/>
  <c r="B737" i="9"/>
  <c r="J739" i="9" l="1"/>
  <c r="I739" i="9"/>
  <c r="B738" i="9"/>
  <c r="AA738" i="9"/>
  <c r="A738" i="9"/>
  <c r="A739" i="9" s="1"/>
  <c r="J740" i="9" l="1"/>
  <c r="I740" i="9"/>
  <c r="B739" i="9"/>
  <c r="AA739" i="9"/>
  <c r="J741" i="9" l="1"/>
  <c r="I741" i="9"/>
  <c r="B740" i="9"/>
  <c r="AA740" i="9"/>
  <c r="A740" i="9"/>
  <c r="A741" i="9" s="1"/>
  <c r="J742" i="9" l="1"/>
  <c r="I742" i="9"/>
  <c r="AA741" i="9"/>
  <c r="B741" i="9"/>
  <c r="I743" i="9" l="1"/>
  <c r="J743" i="9"/>
  <c r="B742" i="9"/>
  <c r="AA742" i="9"/>
  <c r="A742" i="9"/>
  <c r="A743" i="9" s="1"/>
  <c r="J744" i="9" l="1"/>
  <c r="I744" i="9"/>
  <c r="AA743" i="9"/>
  <c r="B743" i="9"/>
  <c r="J745" i="9" l="1"/>
  <c r="I745" i="9"/>
  <c r="B744" i="9"/>
  <c r="AA744" i="9"/>
  <c r="A744" i="9"/>
  <c r="A745" i="9" s="1"/>
  <c r="J746" i="9" l="1"/>
  <c r="I746" i="9"/>
  <c r="AA745" i="9"/>
  <c r="B745" i="9"/>
  <c r="J747" i="9" l="1"/>
  <c r="I747" i="9"/>
  <c r="B746" i="9"/>
  <c r="AA746" i="9"/>
  <c r="A746" i="9"/>
  <c r="A747" i="9" s="1"/>
  <c r="J748" i="9" l="1"/>
  <c r="I748" i="9"/>
  <c r="B747" i="9"/>
  <c r="AA747" i="9"/>
  <c r="I749" i="9" l="1"/>
  <c r="J749" i="9"/>
  <c r="AA748" i="9"/>
  <c r="B748" i="9"/>
  <c r="A748" i="9"/>
  <c r="A749" i="9" s="1"/>
  <c r="J750" i="9" l="1"/>
  <c r="I750" i="9"/>
  <c r="B749" i="9"/>
  <c r="AA749" i="9"/>
  <c r="J751" i="9" l="1"/>
  <c r="I751" i="9"/>
  <c r="AA750" i="9"/>
  <c r="B750" i="9"/>
  <c r="A750" i="9"/>
  <c r="A751" i="9" s="1"/>
  <c r="J752" i="9" l="1"/>
  <c r="I752" i="9"/>
  <c r="B751" i="9"/>
  <c r="AA751" i="9"/>
  <c r="J753" i="9" l="1"/>
  <c r="I753" i="9"/>
  <c r="B752" i="9"/>
  <c r="AA752" i="9"/>
  <c r="A752" i="9"/>
  <c r="A753" i="9" s="1"/>
  <c r="J754" i="9" l="1"/>
  <c r="I754" i="9"/>
  <c r="AA753" i="9"/>
  <c r="B753" i="9"/>
  <c r="I755" i="9" l="1"/>
  <c r="J755" i="9"/>
  <c r="AA754" i="9"/>
  <c r="B754" i="9"/>
  <c r="A754" i="9"/>
  <c r="A755" i="9" s="1"/>
  <c r="I756" i="9" l="1"/>
  <c r="J756" i="9"/>
  <c r="AA755" i="9"/>
  <c r="B755" i="9"/>
  <c r="J757" i="9" l="1"/>
  <c r="I757" i="9"/>
  <c r="AA756" i="9"/>
  <c r="B756" i="9"/>
  <c r="A756" i="9"/>
  <c r="A757" i="9" s="1"/>
  <c r="J758" i="9" l="1"/>
  <c r="I758" i="9"/>
  <c r="AA757" i="9"/>
  <c r="B757" i="9"/>
  <c r="J759" i="9" l="1"/>
  <c r="I759" i="9"/>
  <c r="AA758" i="9"/>
  <c r="B758" i="9"/>
  <c r="A758" i="9"/>
  <c r="A759" i="9" s="1"/>
  <c r="J760" i="9" l="1"/>
  <c r="I760" i="9"/>
  <c r="B759" i="9"/>
  <c r="AA759" i="9"/>
  <c r="I761" i="9" l="1"/>
  <c r="J761" i="9"/>
  <c r="AA760" i="9"/>
  <c r="B760" i="9"/>
  <c r="A760" i="9"/>
  <c r="A761" i="9" s="1"/>
  <c r="I762" i="9" l="1"/>
  <c r="J762" i="9"/>
  <c r="B761" i="9"/>
  <c r="AA761" i="9"/>
  <c r="J763" i="9" l="1"/>
  <c r="I763" i="9"/>
  <c r="AA762" i="9"/>
  <c r="B762" i="9"/>
  <c r="A762" i="9"/>
  <c r="J764" i="9" l="1"/>
  <c r="I764" i="9"/>
  <c r="N360" i="2"/>
  <c r="B763" i="9"/>
  <c r="AA763" i="9"/>
  <c r="A763" i="9"/>
  <c r="U2" i="9" l="1"/>
  <c r="U4" i="9"/>
  <c r="B764" i="9"/>
  <c r="AA765" i="9"/>
  <c r="AA764" i="9"/>
  <c r="A764" i="9"/>
  <c r="A765"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8" i="9" s="1"/>
  <c r="A1059" i="9" s="1"/>
  <c r="A1061" i="9" s="1"/>
  <c r="A1062" i="9" s="1"/>
  <c r="A1063" i="9" s="1"/>
  <c r="A1064" i="9" s="1"/>
  <c r="A1065"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4"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V2" i="9"/>
  <c r="A92" i="10" l="1"/>
  <c r="Q104" i="10"/>
  <c r="H143" i="10"/>
  <c r="A17" i="10"/>
  <c r="M62" i="10"/>
  <c r="P61" i="10" a="1"/>
  <c r="P61" i="10" s="1"/>
  <c r="L31" i="10"/>
  <c r="K148" i="10"/>
  <c r="N48" i="10"/>
  <c r="K32" i="10"/>
  <c r="P80" i="10" a="1"/>
  <c r="P80" i="10" s="1"/>
  <c r="J65" i="10"/>
  <c r="M22" i="10"/>
  <c r="L58" i="10"/>
  <c r="N77" i="10"/>
  <c r="A52" i="10"/>
  <c r="A30" i="10"/>
  <c r="P12" i="10" a="1"/>
  <c r="P12" i="10" s="1"/>
  <c r="H46" i="10"/>
  <c r="K36" i="10"/>
  <c r="A81" i="10"/>
  <c r="H20" i="10"/>
  <c r="Q54" i="10"/>
  <c r="N20" i="10"/>
  <c r="O5" i="10"/>
  <c r="N133" i="10"/>
  <c r="O66" i="10"/>
  <c r="O13" i="10"/>
  <c r="O59" i="10"/>
  <c r="L112" i="10"/>
  <c r="H6" i="10"/>
  <c r="A24" i="10"/>
  <c r="A6" i="10"/>
  <c r="N76" i="10"/>
  <c r="H70" i="10"/>
  <c r="J54" i="10"/>
  <c r="A46" i="10"/>
  <c r="A51" i="10"/>
  <c r="I84" i="10"/>
  <c r="I38" i="10"/>
  <c r="H38" i="10"/>
  <c r="O34" i="10"/>
  <c r="Q15" i="10"/>
  <c r="I26" i="10"/>
  <c r="J2" i="10"/>
  <c r="L35" i="10"/>
  <c r="N23" i="10"/>
  <c r="I82" i="10"/>
  <c r="N15" i="10"/>
  <c r="K81" i="10"/>
  <c r="I94" i="10"/>
  <c r="K46" i="10"/>
  <c r="A64" i="10"/>
  <c r="L69" i="10"/>
  <c r="O15" i="10"/>
  <c r="Q65" i="10"/>
  <c r="N33" i="10"/>
  <c r="M81" i="10"/>
  <c r="I141" i="10"/>
  <c r="P63" i="10" a="1"/>
  <c r="P63" i="10" s="1"/>
  <c r="H77" i="10"/>
  <c r="J22" i="10"/>
  <c r="K74" i="10"/>
  <c r="O32" i="10"/>
  <c r="I2" i="10"/>
  <c r="Q57" i="10"/>
  <c r="J12" i="10"/>
  <c r="H13" i="10"/>
  <c r="O75" i="10"/>
  <c r="J86" i="10"/>
  <c r="L86" i="10"/>
  <c r="O107" i="10"/>
  <c r="Q10" i="10"/>
  <c r="L79" i="10"/>
  <c r="H90" i="10"/>
  <c r="H48" i="10"/>
  <c r="L21" i="10"/>
  <c r="L42" i="10"/>
  <c r="H15" i="10"/>
  <c r="J5" i="10"/>
  <c r="L53" i="10"/>
  <c r="N74" i="10"/>
  <c r="P139" i="10" a="1"/>
  <c r="P139" i="10" s="1"/>
  <c r="I83" i="10"/>
  <c r="P42" i="10" a="1"/>
  <c r="P42" i="10" s="1"/>
  <c r="L23" i="10"/>
  <c r="H105" i="10"/>
  <c r="K7" i="10"/>
  <c r="L74" i="10"/>
  <c r="H72" i="10"/>
  <c r="Q44" i="10"/>
  <c r="O7" i="10"/>
  <c r="N51" i="10"/>
  <c r="A35" i="10"/>
  <c r="N88" i="10"/>
  <c r="L70" i="10"/>
  <c r="J73" i="10"/>
  <c r="I64" i="10"/>
  <c r="O9" i="10"/>
  <c r="N47" i="10"/>
  <c r="P137" i="10" a="1"/>
  <c r="P137" i="10" s="1"/>
  <c r="A13" i="10"/>
  <c r="O25" i="10"/>
  <c r="P31" i="10" a="1"/>
  <c r="P31" i="10" s="1"/>
  <c r="J104" i="10"/>
  <c r="H126" i="10"/>
  <c r="M58" i="10"/>
  <c r="K48" i="10"/>
  <c r="N17" i="10"/>
  <c r="I5" i="10"/>
  <c r="L59" i="10"/>
  <c r="M97" i="10"/>
  <c r="L8" i="10"/>
  <c r="M72" i="10"/>
  <c r="H31" i="10"/>
  <c r="H118" i="10"/>
  <c r="L123" i="10"/>
  <c r="K146" i="10"/>
  <c r="J40" i="10"/>
  <c r="L45" i="10"/>
  <c r="I36" i="10"/>
  <c r="O71" i="10"/>
  <c r="A50" i="10"/>
  <c r="A22" i="10"/>
  <c r="K15" i="10"/>
  <c r="M88" i="10"/>
  <c r="P49" i="10" a="1"/>
  <c r="P49" i="10" s="1"/>
  <c r="A31" i="10"/>
  <c r="J113" i="10"/>
  <c r="H8" i="10"/>
  <c r="P133" i="10" a="1"/>
  <c r="P133" i="10" s="1"/>
  <c r="N25" i="10"/>
  <c r="N3" i="10"/>
  <c r="N94" i="10"/>
  <c r="N85" i="10"/>
  <c r="K68" i="10"/>
  <c r="J50" i="10"/>
  <c r="Q73" i="10"/>
  <c r="Q14" i="10"/>
  <c r="J14" i="10"/>
  <c r="A54" i="10"/>
  <c r="A129" i="10"/>
  <c r="N52" i="10"/>
  <c r="P47" i="10" a="1"/>
  <c r="P47" i="10" s="1"/>
  <c r="A7" i="10"/>
  <c r="N53" i="10"/>
  <c r="O2" i="10"/>
  <c r="P41" i="10" a="1"/>
  <c r="P41" i="10" s="1"/>
  <c r="K35" i="10"/>
  <c r="Q86" i="10"/>
  <c r="K85" i="10"/>
  <c r="H25" i="10"/>
  <c r="L44" i="10"/>
  <c r="H42" i="10"/>
  <c r="M30" i="10"/>
  <c r="H53" i="10"/>
  <c r="M138" i="10"/>
  <c r="I130" i="10"/>
  <c r="I53" i="10"/>
  <c r="A36" i="10"/>
  <c r="L30" i="10"/>
  <c r="H63" i="10"/>
  <c r="N7" i="10"/>
  <c r="O19" i="10"/>
  <c r="H74" i="10"/>
  <c r="O30" i="10"/>
  <c r="P66" i="10" a="1"/>
  <c r="P66" i="10" s="1"/>
  <c r="L55" i="10"/>
  <c r="K65" i="10"/>
  <c r="H147" i="10"/>
  <c r="O62" i="10"/>
  <c r="M12" i="10"/>
  <c r="A29" i="10"/>
  <c r="A45" i="10"/>
  <c r="O57" i="10"/>
  <c r="P30" i="10" a="1"/>
  <c r="P30" i="10" s="1"/>
  <c r="H28" i="10"/>
  <c r="J46" i="10"/>
  <c r="P101" i="10" a="1"/>
  <c r="P101" i="10" s="1"/>
  <c r="P17" i="10" a="1"/>
  <c r="P17" i="10" s="1"/>
  <c r="J85" i="10"/>
  <c r="M114" i="10"/>
  <c r="N2" i="10"/>
  <c r="Q3" i="10"/>
  <c r="A49" i="10"/>
  <c r="N63" i="10"/>
  <c r="P21" i="10" a="1"/>
  <c r="P21" i="10" s="1"/>
  <c r="M42" i="10"/>
  <c r="L82" i="10"/>
  <c r="M2" i="10"/>
  <c r="L39" i="10"/>
  <c r="J43" i="10"/>
  <c r="K56" i="10"/>
  <c r="O24" i="10"/>
  <c r="M6" i="10"/>
  <c r="M54" i="10"/>
  <c r="J72" i="10"/>
  <c r="L43" i="10"/>
  <c r="L66" i="10"/>
  <c r="O51" i="10"/>
  <c r="M50" i="10"/>
  <c r="M9" i="10"/>
  <c r="Q62" i="10"/>
  <c r="J115" i="10"/>
  <c r="Q39" i="10"/>
  <c r="M60" i="10"/>
  <c r="I93" i="10"/>
  <c r="H51" i="10"/>
  <c r="M40" i="10"/>
  <c r="O80" i="10"/>
  <c r="Q29" i="10"/>
  <c r="L37" i="10"/>
  <c r="Q17" i="10"/>
  <c r="A9" i="10"/>
  <c r="I54" i="10"/>
  <c r="H35" i="10"/>
  <c r="P157" i="10" a="1"/>
  <c r="P157" i="10" s="1"/>
  <c r="I13" i="10"/>
  <c r="H146" i="10"/>
  <c r="P39" i="10" a="1"/>
  <c r="P39" i="10" s="1"/>
  <c r="P82" i="10" a="1"/>
  <c r="P82" i="10" s="1"/>
  <c r="O146" i="10"/>
  <c r="A44" i="10"/>
  <c r="O73" i="10"/>
  <c r="O78" i="10"/>
  <c r="M65" i="10"/>
  <c r="P3" i="10" a="1"/>
  <c r="P3" i="10" s="1"/>
  <c r="J69" i="10"/>
  <c r="J64" i="10"/>
  <c r="H49" i="10"/>
  <c r="N81" i="10"/>
  <c r="L6" i="10"/>
  <c r="Q128" i="10"/>
  <c r="A43" i="10"/>
  <c r="A23" i="10"/>
  <c r="P84" i="10" a="1"/>
  <c r="P84" i="10" s="1"/>
  <c r="L61" i="10"/>
  <c r="L81" i="10"/>
  <c r="K86" i="10"/>
  <c r="H54" i="10"/>
  <c r="A4" i="10"/>
  <c r="I119" i="10"/>
  <c r="Q36" i="10"/>
  <c r="I46" i="10"/>
  <c r="A82" i="10"/>
  <c r="N78" i="10"/>
  <c r="L75" i="10"/>
  <c r="M55" i="10"/>
  <c r="I56" i="10"/>
  <c r="H65" i="10"/>
  <c r="P56" i="10" a="1"/>
  <c r="P56" i="10" s="1"/>
  <c r="I51" i="10"/>
  <c r="I37" i="10"/>
  <c r="Q11" i="10"/>
  <c r="P78" i="10" a="1"/>
  <c r="P78" i="10" s="1"/>
  <c r="K43" i="10"/>
  <c r="M64" i="10"/>
  <c r="N56" i="10"/>
  <c r="J80" i="10"/>
  <c r="I72" i="10"/>
  <c r="O23" i="10"/>
  <c r="Q21" i="10"/>
  <c r="O20" i="10"/>
  <c r="H55" i="10"/>
  <c r="Q34" i="10"/>
  <c r="Q63" i="10"/>
  <c r="M10" i="10"/>
  <c r="J61" i="10"/>
  <c r="O6" i="10"/>
  <c r="L33" i="10"/>
  <c r="A96" i="10"/>
  <c r="N22" i="10"/>
  <c r="Q23" i="10"/>
  <c r="L67" i="10"/>
  <c r="I21" i="10"/>
  <c r="K70" i="10"/>
  <c r="H50" i="10"/>
  <c r="Q52" i="10"/>
  <c r="I86" i="10"/>
  <c r="I20" i="10"/>
  <c r="L25" i="10"/>
  <c r="N146" i="10"/>
  <c r="A62" i="10"/>
  <c r="A73" i="10"/>
  <c r="P5" i="10" a="1"/>
  <c r="P5" i="10" s="1"/>
  <c r="A21" i="10"/>
  <c r="N39" i="10"/>
  <c r="M11" i="10"/>
  <c r="Q74" i="10"/>
  <c r="N35" i="10"/>
  <c r="N91" i="10"/>
  <c r="Q60" i="10"/>
  <c r="P29" i="10" a="1"/>
  <c r="P29" i="10" s="1"/>
  <c r="H39" i="10"/>
  <c r="O46" i="10"/>
  <c r="L40" i="10"/>
  <c r="P140" i="10" a="1"/>
  <c r="P140" i="10" s="1"/>
  <c r="M73" i="10"/>
  <c r="K73" i="10"/>
  <c r="I85" i="10"/>
  <c r="L73" i="10"/>
  <c r="O83" i="10"/>
  <c r="N68" i="10"/>
  <c r="L124" i="10"/>
  <c r="J13" i="10"/>
  <c r="J57" i="10"/>
  <c r="O58" i="10"/>
  <c r="J71" i="10"/>
  <c r="J48" i="10"/>
  <c r="K121" i="10"/>
  <c r="P36" i="10" a="1"/>
  <c r="P36" i="10" s="1"/>
  <c r="N55" i="10"/>
  <c r="Q71" i="10"/>
  <c r="K10" i="10"/>
  <c r="O48" i="10"/>
  <c r="M43" i="10"/>
  <c r="P18" i="10" a="1"/>
  <c r="P18" i="10" s="1"/>
  <c r="J7" i="10"/>
  <c r="O4" i="10"/>
  <c r="H5" i="10"/>
  <c r="J8" i="10"/>
  <c r="O14" i="10"/>
  <c r="L52" i="10"/>
  <c r="J139" i="10"/>
  <c r="P64" i="10" a="1"/>
  <c r="P64" i="10" s="1"/>
  <c r="J84" i="10"/>
  <c r="A55" i="10"/>
  <c r="K50" i="10"/>
  <c r="Q6" i="10"/>
  <c r="A38" i="10"/>
  <c r="P81" i="10" a="1"/>
  <c r="P81" i="10" s="1"/>
  <c r="N42" i="10"/>
  <c r="Q117" i="10"/>
  <c r="L36" i="10"/>
  <c r="A67" i="10"/>
  <c r="H23" i="10"/>
  <c r="P65" i="10" a="1"/>
  <c r="P65" i="10" s="1"/>
  <c r="O29" i="10"/>
  <c r="O28" i="10"/>
  <c r="K84" i="10"/>
  <c r="I78" i="10"/>
  <c r="H44" i="10"/>
  <c r="A16" i="10"/>
  <c r="Q75" i="10"/>
  <c r="P53" i="10" a="1"/>
  <c r="P53" i="10" s="1"/>
  <c r="N59" i="10"/>
  <c r="O37" i="10"/>
  <c r="Q46" i="10"/>
  <c r="O77" i="10"/>
  <c r="N37" i="10"/>
  <c r="A53" i="10"/>
  <c r="Q50" i="10"/>
  <c r="N60" i="10"/>
  <c r="O81" i="10"/>
  <c r="J24" i="10"/>
  <c r="K80" i="10"/>
  <c r="M106" i="10"/>
  <c r="Q72" i="10"/>
  <c r="I59" i="10"/>
  <c r="M85" i="10"/>
  <c r="L29" i="10"/>
  <c r="H41" i="10"/>
  <c r="K16" i="10"/>
  <c r="A83" i="10"/>
  <c r="K77" i="10"/>
  <c r="M110" i="10"/>
  <c r="H95" i="10"/>
  <c r="J82" i="10"/>
  <c r="L54" i="10"/>
  <c r="Q80" i="10"/>
  <c r="I19" i="10"/>
  <c r="K151" i="10"/>
  <c r="L120" i="10"/>
  <c r="N36" i="10"/>
  <c r="M25" i="10"/>
  <c r="J23" i="10"/>
  <c r="H57" i="10"/>
  <c r="I143" i="10"/>
  <c r="I65" i="10"/>
  <c r="Q31" i="10"/>
  <c r="O130" i="10"/>
  <c r="N24" i="10"/>
  <c r="O113" i="10"/>
  <c r="J78" i="10"/>
  <c r="K94" i="10"/>
  <c r="H36" i="10"/>
  <c r="Q22" i="10"/>
  <c r="H58" i="10"/>
  <c r="O82" i="10"/>
  <c r="I33" i="10"/>
  <c r="J21" i="10"/>
  <c r="A48" i="10"/>
  <c r="A40" i="10"/>
  <c r="K64" i="10"/>
  <c r="Q82" i="10"/>
  <c r="K47" i="10"/>
  <c r="P24" i="10" a="1"/>
  <c r="P24" i="10" s="1"/>
  <c r="K152" i="10"/>
  <c r="Q59" i="10"/>
  <c r="Q43" i="10"/>
  <c r="H40" i="10"/>
  <c r="M61" i="10"/>
  <c r="L102" i="10"/>
  <c r="A122" i="10"/>
  <c r="N83" i="10"/>
  <c r="P76" i="10" a="1"/>
  <c r="P76" i="10" s="1"/>
  <c r="A103" i="10"/>
  <c r="H29" i="10"/>
  <c r="H27" i="10"/>
  <c r="I17" i="10"/>
  <c r="O17" i="10"/>
  <c r="O150" i="10"/>
  <c r="N26" i="10"/>
  <c r="H52" i="10"/>
  <c r="Q48" i="10"/>
  <c r="N45" i="10"/>
  <c r="Q13" i="10"/>
  <c r="L142" i="10"/>
  <c r="A5" i="10"/>
  <c r="K103" i="10"/>
  <c r="H112" i="10"/>
  <c r="O56" i="10"/>
  <c r="Q108" i="10"/>
  <c r="O79" i="10"/>
  <c r="O44" i="10"/>
  <c r="I57" i="10"/>
  <c r="Q76" i="10"/>
  <c r="M26" i="10"/>
  <c r="K100" i="10"/>
  <c r="H66" i="10"/>
  <c r="H79" i="10"/>
  <c r="Q38" i="10"/>
  <c r="L84" i="10"/>
  <c r="H71" i="10"/>
  <c r="Q24" i="10"/>
  <c r="J148" i="10"/>
  <c r="Q18" i="10"/>
  <c r="N54" i="10"/>
  <c r="O72" i="10"/>
  <c r="L48" i="10"/>
  <c r="H18" i="10"/>
  <c r="Q28" i="10"/>
  <c r="J47" i="10"/>
  <c r="Q123" i="10"/>
  <c r="O53" i="10"/>
  <c r="Q53" i="10"/>
  <c r="O61" i="10"/>
  <c r="L50" i="10"/>
  <c r="O55" i="10"/>
  <c r="Q8" i="10"/>
  <c r="O49" i="10"/>
  <c r="J62" i="10"/>
  <c r="A74" i="10"/>
  <c r="Q83" i="10"/>
  <c r="A107" i="10"/>
  <c r="I34" i="10"/>
  <c r="L27" i="10"/>
  <c r="J55" i="10"/>
  <c r="L65" i="10"/>
  <c r="P38" i="10" a="1"/>
  <c r="P38" i="10" s="1"/>
  <c r="N66" i="10"/>
  <c r="M24" i="10"/>
  <c r="I69" i="10"/>
  <c r="I148" i="10"/>
  <c r="O67" i="10"/>
  <c r="N30" i="10"/>
  <c r="J92" i="10"/>
  <c r="H152" i="10"/>
  <c r="K2" i="10"/>
  <c r="K25" i="10"/>
  <c r="P141" i="10" a="1"/>
  <c r="P141" i="10" s="1"/>
  <c r="M37" i="10"/>
  <c r="P10" i="10" a="1"/>
  <c r="P10" i="10" s="1"/>
  <c r="P2" i="10" a="1"/>
  <c r="P2" i="10" s="1"/>
  <c r="M86" i="10"/>
  <c r="I32" i="10"/>
  <c r="H81" i="10"/>
  <c r="Q67" i="10"/>
  <c r="M44" i="10"/>
  <c r="N41" i="10"/>
  <c r="J42" i="10"/>
  <c r="M19" i="10"/>
  <c r="L38" i="10"/>
  <c r="H148" i="10"/>
  <c r="Q115" i="10"/>
  <c r="P8" i="10" a="1"/>
  <c r="P8" i="10" s="1"/>
  <c r="J35" i="10"/>
  <c r="J28" i="10"/>
  <c r="M70" i="10"/>
  <c r="Q77" i="10"/>
  <c r="M83" i="10"/>
  <c r="J39" i="10"/>
  <c r="K26" i="10"/>
  <c r="J83" i="10"/>
  <c r="L49" i="10"/>
  <c r="M103" i="10"/>
  <c r="J58" i="10"/>
  <c r="H68" i="10"/>
  <c r="L72" i="10"/>
  <c r="P75" i="10" a="1"/>
  <c r="P75" i="10" s="1"/>
  <c r="A80" i="10"/>
  <c r="M49" i="10"/>
  <c r="P96" i="10" a="1"/>
  <c r="P96" i="10" s="1"/>
  <c r="P22" i="10" a="1"/>
  <c r="P22" i="10" s="1"/>
  <c r="M78" i="10"/>
  <c r="K49" i="10"/>
  <c r="L100" i="10"/>
  <c r="M14" i="10"/>
  <c r="M5" i="10"/>
  <c r="Q27" i="10"/>
  <c r="H7" i="10"/>
  <c r="J10" i="10"/>
  <c r="K3" i="10"/>
  <c r="J75" i="10"/>
  <c r="I8" i="10"/>
  <c r="K83" i="10"/>
  <c r="J37" i="10"/>
  <c r="K76" i="10"/>
  <c r="M68" i="10"/>
  <c r="K14" i="10"/>
  <c r="L10" i="10"/>
  <c r="H62" i="10"/>
  <c r="P11" i="10" a="1"/>
  <c r="P11" i="10" s="1"/>
  <c r="L32" i="10"/>
  <c r="M23" i="10"/>
  <c r="L71" i="10"/>
  <c r="L5" i="10"/>
  <c r="K41" i="10"/>
  <c r="H4" i="10"/>
  <c r="K39" i="10"/>
  <c r="M125" i="10"/>
  <c r="L64" i="10"/>
  <c r="M35" i="10"/>
  <c r="M48" i="10"/>
  <c r="P83" i="10" a="1"/>
  <c r="P83" i="10" s="1"/>
  <c r="K58" i="10"/>
  <c r="I23" i="10"/>
  <c r="M32" i="10"/>
  <c r="A68" i="10"/>
  <c r="K4" i="10"/>
  <c r="P74" i="10" a="1"/>
  <c r="P74" i="10" s="1"/>
  <c r="I29" i="10"/>
  <c r="L28" i="10"/>
  <c r="O36" i="10"/>
  <c r="J53" i="10"/>
  <c r="P16" i="10" a="1"/>
  <c r="P16" i="10" s="1"/>
  <c r="K9" i="10"/>
  <c r="N19" i="10"/>
  <c r="M16" i="10"/>
  <c r="J51" i="10"/>
  <c r="I25" i="10"/>
  <c r="O11" i="10"/>
  <c r="M7" i="10"/>
  <c r="N64" i="10"/>
  <c r="K34" i="10"/>
  <c r="I30" i="10"/>
  <c r="K17" i="10"/>
  <c r="L34" i="10"/>
  <c r="P27" i="10" a="1"/>
  <c r="P27" i="10" s="1"/>
  <c r="Q61" i="10"/>
  <c r="P67" i="10" a="1"/>
  <c r="P67" i="10" s="1"/>
  <c r="I18" i="10"/>
  <c r="P14" i="10" a="1"/>
  <c r="P14" i="10" s="1"/>
  <c r="H150" i="10"/>
  <c r="I134" i="10"/>
  <c r="H67" i="10"/>
  <c r="I68" i="10"/>
  <c r="J76" i="10"/>
  <c r="O60" i="10"/>
  <c r="I66" i="10"/>
  <c r="J16" i="10"/>
  <c r="I14" i="10"/>
  <c r="A109" i="10"/>
  <c r="L113" i="10"/>
  <c r="O8" i="10"/>
  <c r="K67" i="10"/>
  <c r="M21" i="10"/>
  <c r="I55" i="10"/>
  <c r="M148" i="10"/>
  <c r="I45" i="10"/>
  <c r="O43" i="10"/>
  <c r="A32" i="10"/>
  <c r="H56" i="10"/>
  <c r="K66" i="10"/>
  <c r="A72" i="10"/>
  <c r="J70" i="10"/>
  <c r="M47" i="10"/>
  <c r="K42" i="10"/>
  <c r="J30" i="10"/>
  <c r="Q49" i="10"/>
  <c r="Q5" i="10"/>
  <c r="K38" i="10"/>
  <c r="K29" i="10"/>
  <c r="M145" i="10"/>
  <c r="M41" i="10"/>
  <c r="H84" i="10"/>
  <c r="P43" i="10" a="1"/>
  <c r="P43" i="10" s="1"/>
  <c r="J44" i="10"/>
  <c r="H59" i="10"/>
  <c r="P58" i="10" a="1"/>
  <c r="P58" i="10" s="1"/>
  <c r="K75" i="10"/>
  <c r="I71" i="10"/>
  <c r="H78" i="10"/>
  <c r="I22" i="10"/>
  <c r="I77" i="10"/>
  <c r="K13" i="10"/>
  <c r="L149" i="10"/>
  <c r="P20" i="10" a="1"/>
  <c r="P20" i="10" s="1"/>
  <c r="J31" i="10"/>
  <c r="N71" i="10"/>
  <c r="L57" i="10"/>
  <c r="H19" i="10"/>
  <c r="Q19" i="10"/>
  <c r="A41" i="10"/>
  <c r="H64" i="10"/>
  <c r="O42" i="10"/>
  <c r="L13" i="10"/>
  <c r="N4" i="10"/>
  <c r="A28" i="10"/>
  <c r="M146" i="10"/>
  <c r="A65" i="10"/>
  <c r="A12" i="10"/>
  <c r="I3" i="10"/>
  <c r="N72" i="10"/>
  <c r="H11" i="10"/>
  <c r="I139" i="10"/>
  <c r="O50" i="10"/>
  <c r="M100" i="10"/>
  <c r="M59" i="10"/>
  <c r="O52" i="10"/>
  <c r="K11" i="10"/>
  <c r="O39" i="10"/>
  <c r="H85" i="10"/>
  <c r="J41" i="10"/>
  <c r="P19" i="10" a="1"/>
  <c r="P19" i="10" s="1"/>
  <c r="N123" i="10"/>
  <c r="P6" i="10" a="1"/>
  <c r="P6" i="10" s="1"/>
  <c r="N11" i="10"/>
  <c r="N80" i="10"/>
  <c r="J125" i="10"/>
  <c r="O3" i="10"/>
  <c r="M39" i="10"/>
  <c r="P70" i="10" a="1"/>
  <c r="P70" i="10" s="1"/>
  <c r="O74" i="10"/>
  <c r="P54" i="10" a="1"/>
  <c r="P54" i="10" s="1"/>
  <c r="M3" i="10"/>
  <c r="Q20" i="10"/>
  <c r="A61" i="10"/>
  <c r="J144" i="10"/>
  <c r="A11" i="10"/>
  <c r="P71" i="10" a="1"/>
  <c r="P71" i="10" s="1"/>
  <c r="L51" i="10"/>
  <c r="J20" i="10"/>
  <c r="M77" i="10"/>
  <c r="L9" i="10"/>
  <c r="Q2" i="10"/>
  <c r="P77" i="10" a="1"/>
  <c r="P77" i="10" s="1"/>
  <c r="L7" i="10"/>
  <c r="Q12" i="10"/>
  <c r="N16" i="10"/>
  <c r="K129" i="10"/>
  <c r="M8" i="10"/>
  <c r="M29" i="10"/>
  <c r="L115" i="10"/>
  <c r="H75" i="10"/>
  <c r="L63" i="10"/>
  <c r="L125" i="10"/>
  <c r="O54" i="10"/>
  <c r="J33" i="10"/>
  <c r="I47" i="10"/>
  <c r="K24" i="10"/>
  <c r="N28" i="10"/>
  <c r="L60" i="10"/>
  <c r="P73" i="10" a="1"/>
  <c r="P73" i="10" s="1"/>
  <c r="P85" i="10" a="1"/>
  <c r="P85" i="10" s="1"/>
  <c r="I44" i="10"/>
  <c r="J25" i="10"/>
  <c r="H113" i="10"/>
  <c r="A124" i="10"/>
  <c r="N65" i="10"/>
  <c r="J6" i="10"/>
  <c r="O70" i="10"/>
  <c r="L76" i="10"/>
  <c r="O31" i="10"/>
  <c r="H2" i="10"/>
  <c r="M20" i="10"/>
  <c r="N84" i="10"/>
  <c r="J79" i="10"/>
  <c r="J130" i="10"/>
  <c r="O109" i="10"/>
  <c r="M27" i="10"/>
  <c r="I79" i="10"/>
  <c r="P59" i="10" a="1"/>
  <c r="P59" i="10" s="1"/>
  <c r="K104" i="10"/>
  <c r="Q4" i="10"/>
  <c r="K62" i="10"/>
  <c r="A63" i="10"/>
  <c r="Q84" i="10"/>
  <c r="M67" i="10"/>
  <c r="J74" i="10"/>
  <c r="J56" i="10"/>
  <c r="Q64" i="10"/>
  <c r="K30" i="10"/>
  <c r="M69" i="10"/>
  <c r="H98" i="10"/>
  <c r="Q42" i="10"/>
  <c r="N40" i="10"/>
  <c r="J26" i="10"/>
  <c r="I11" i="10"/>
  <c r="Q30" i="10"/>
  <c r="H21" i="10"/>
  <c r="M36" i="10"/>
  <c r="Q45" i="10"/>
  <c r="H83" i="10"/>
  <c r="H14" i="10"/>
  <c r="Q26" i="10"/>
  <c r="M124" i="10"/>
  <c r="O110" i="10"/>
  <c r="A47" i="10"/>
  <c r="A56" i="10"/>
  <c r="P55" i="10" a="1"/>
  <c r="P55" i="10" s="1"/>
  <c r="J143" i="10"/>
  <c r="K23" i="10"/>
  <c r="J68" i="10"/>
  <c r="I135" i="10"/>
  <c r="P13" i="10" a="1"/>
  <c r="P13" i="10" s="1"/>
  <c r="O35" i="10"/>
  <c r="A66" i="10"/>
  <c r="O22" i="10"/>
  <c r="Q68" i="10"/>
  <c r="N67" i="10"/>
  <c r="M56" i="10"/>
  <c r="H30" i="10"/>
  <c r="A25" i="10"/>
  <c r="M38" i="10"/>
  <c r="P97" i="10" a="1"/>
  <c r="P97" i="10" s="1"/>
  <c r="M79" i="10"/>
  <c r="O10" i="10"/>
  <c r="K72" i="10"/>
  <c r="L11" i="10"/>
  <c r="K37" i="10"/>
  <c r="M31" i="10"/>
  <c r="I58" i="10"/>
  <c r="K136" i="10"/>
  <c r="I12" i="10"/>
  <c r="N86" i="10"/>
  <c r="H43" i="10"/>
  <c r="J52" i="10"/>
  <c r="J91" i="10"/>
  <c r="L4" i="10"/>
  <c r="K78" i="10"/>
  <c r="H24" i="10"/>
  <c r="A27" i="10"/>
  <c r="P62" i="10" a="1"/>
  <c r="P62" i="10" s="1"/>
  <c r="A77" i="10"/>
  <c r="I76" i="10"/>
  <c r="A123" i="10"/>
  <c r="P50" i="10" a="1"/>
  <c r="P50" i="10" s="1"/>
  <c r="K44" i="10"/>
  <c r="O86" i="10"/>
  <c r="K19" i="10"/>
  <c r="A42" i="10"/>
  <c r="O64" i="10"/>
  <c r="N50" i="10"/>
  <c r="N70" i="10"/>
  <c r="N38" i="10"/>
  <c r="P48" i="10" a="1"/>
  <c r="P48" i="10" s="1"/>
  <c r="P79" i="10" a="1"/>
  <c r="P79" i="10" s="1"/>
  <c r="O133" i="10"/>
  <c r="N29" i="10"/>
  <c r="P57" i="10" a="1"/>
  <c r="P57" i="10" s="1"/>
  <c r="A69" i="10"/>
  <c r="L68" i="10"/>
  <c r="H142" i="10"/>
  <c r="I9" i="10"/>
  <c r="A8" i="10"/>
  <c r="N137" i="10"/>
  <c r="P95" i="10" a="1"/>
  <c r="P95" i="10" s="1"/>
  <c r="K109" i="10"/>
  <c r="Q41" i="10"/>
  <c r="O125" i="10"/>
  <c r="J140" i="10"/>
  <c r="J142" i="10"/>
  <c r="M156" i="10"/>
  <c r="P149" i="10" a="1"/>
  <c r="P149" i="10" s="1"/>
  <c r="O38" i="10"/>
  <c r="K126" i="10"/>
  <c r="N57" i="10"/>
  <c r="K128" i="10"/>
  <c r="N102" i="10"/>
  <c r="H115" i="10"/>
  <c r="O138" i="10"/>
  <c r="J3" i="10"/>
  <c r="A89" i="10"/>
  <c r="Q98" i="10"/>
  <c r="I35" i="10"/>
  <c r="K154" i="10"/>
  <c r="K45" i="10"/>
  <c r="L15" i="10"/>
  <c r="P52" i="10" a="1"/>
  <c r="P52" i="10" s="1"/>
  <c r="P130" i="10" a="1"/>
  <c r="P130" i="10" s="1"/>
  <c r="Q37" i="10"/>
  <c r="J107" i="10"/>
  <c r="A127" i="10"/>
  <c r="O100" i="10"/>
  <c r="K112" i="10"/>
  <c r="N34" i="10"/>
  <c r="H69" i="10"/>
  <c r="I50" i="10"/>
  <c r="J66" i="10"/>
  <c r="Q9" i="10"/>
  <c r="J19" i="10"/>
  <c r="K54" i="10"/>
  <c r="N32" i="10"/>
  <c r="N58" i="10"/>
  <c r="A79" i="10"/>
  <c r="L17" i="10"/>
  <c r="I145" i="10"/>
  <c r="A85" i="10"/>
  <c r="M108" i="10"/>
  <c r="J98" i="10"/>
  <c r="Q127" i="10"/>
  <c r="Q149" i="10"/>
  <c r="O152" i="10"/>
  <c r="M152" i="10"/>
  <c r="Q113" i="10"/>
  <c r="H47" i="10"/>
  <c r="P115" i="10" a="1"/>
  <c r="P115" i="10" s="1"/>
  <c r="Q81" i="10"/>
  <c r="J105" i="10"/>
  <c r="K61" i="10"/>
  <c r="A3" i="10"/>
  <c r="J97" i="10"/>
  <c r="I90" i="10"/>
  <c r="I6" i="10"/>
  <c r="K134" i="10"/>
  <c r="P99" i="10" a="1"/>
  <c r="P99" i="10" s="1"/>
  <c r="O68" i="10"/>
  <c r="L119" i="10"/>
  <c r="K149" i="10"/>
  <c r="L145" i="10"/>
  <c r="Q146" i="10"/>
  <c r="N73" i="10"/>
  <c r="Q88" i="10"/>
  <c r="K119" i="10"/>
  <c r="P124" i="10" a="1"/>
  <c r="P124" i="10" s="1"/>
  <c r="N143" i="10"/>
  <c r="N100" i="10"/>
  <c r="Q105" i="10"/>
  <c r="M157" i="10"/>
  <c r="M92" i="10"/>
  <c r="K6" i="10"/>
  <c r="K98" i="10"/>
  <c r="N138" i="10"/>
  <c r="H140" i="10"/>
  <c r="L131" i="10"/>
  <c r="L97" i="10"/>
  <c r="N98" i="10"/>
  <c r="M150" i="10"/>
  <c r="H131" i="10"/>
  <c r="Q94" i="10"/>
  <c r="P134" i="10" a="1"/>
  <c r="P134" i="10" s="1"/>
  <c r="J132" i="10"/>
  <c r="N147" i="10"/>
  <c r="I75" i="10"/>
  <c r="J133" i="10"/>
  <c r="P102" i="10" a="1"/>
  <c r="P102" i="10" s="1"/>
  <c r="O147" i="10"/>
  <c r="J150" i="10"/>
  <c r="A88" i="10"/>
  <c r="I110" i="10"/>
  <c r="Q96" i="10"/>
  <c r="I96" i="10"/>
  <c r="K12" i="10"/>
  <c r="O93" i="10"/>
  <c r="N9" i="10"/>
  <c r="A148" i="10"/>
  <c r="A20" i="10"/>
  <c r="M66" i="10"/>
  <c r="J60" i="10"/>
  <c r="J29" i="10"/>
  <c r="O69" i="10"/>
  <c r="O103" i="10"/>
  <c r="P145" i="10" a="1"/>
  <c r="P145" i="10" s="1"/>
  <c r="H82" i="10"/>
  <c r="Q40" i="10"/>
  <c r="J90" i="10"/>
  <c r="A26" i="10"/>
  <c r="Q79" i="10"/>
  <c r="A135" i="10"/>
  <c r="I61" i="10"/>
  <c r="A125" i="10"/>
  <c r="O139" i="10"/>
  <c r="M158" i="10"/>
  <c r="K153" i="10"/>
  <c r="M132" i="10"/>
  <c r="P104" i="10" a="1"/>
  <c r="P104" i="10" s="1"/>
  <c r="N108" i="10"/>
  <c r="L2" i="10"/>
  <c r="P129" i="10" a="1"/>
  <c r="P129" i="10" s="1"/>
  <c r="N110" i="10"/>
  <c r="L92" i="10"/>
  <c r="L62" i="10"/>
  <c r="I99" i="10"/>
  <c r="Q136" i="10"/>
  <c r="I137" i="10"/>
  <c r="A84" i="10"/>
  <c r="Q90" i="10"/>
  <c r="P100" i="10" a="1"/>
  <c r="P100" i="10" s="1"/>
  <c r="K147" i="10"/>
  <c r="H107" i="10"/>
  <c r="H121" i="10"/>
  <c r="O96" i="10"/>
  <c r="L80" i="10"/>
  <c r="H97" i="10"/>
  <c r="J145" i="10"/>
  <c r="A59" i="10"/>
  <c r="I151" i="10"/>
  <c r="M51" i="10"/>
  <c r="L147" i="10"/>
  <c r="L22" i="10"/>
  <c r="P128" i="10" a="1"/>
  <c r="P128" i="10" s="1"/>
  <c r="K131" i="10"/>
  <c r="J94" i="10"/>
  <c r="A110" i="10"/>
  <c r="P156" i="10" a="1"/>
  <c r="P156" i="10" s="1"/>
  <c r="Q144" i="10"/>
  <c r="A114" i="10"/>
  <c r="M33" i="10"/>
  <c r="K28" i="10"/>
  <c r="K91" i="10"/>
  <c r="J121" i="10"/>
  <c r="O114" i="10"/>
  <c r="A126" i="10"/>
  <c r="K51" i="10"/>
  <c r="K142" i="10"/>
  <c r="A71" i="10"/>
  <c r="P118" i="10" a="1"/>
  <c r="P118" i="10" s="1"/>
  <c r="K113" i="10"/>
  <c r="I40" i="10"/>
  <c r="P34" i="10" a="1"/>
  <c r="P34" i="10" s="1"/>
  <c r="H17" i="10"/>
  <c r="P9" i="10" a="1"/>
  <c r="P9" i="10" s="1"/>
  <c r="H73" i="10"/>
  <c r="N93" i="10"/>
  <c r="N21" i="10"/>
  <c r="N79" i="10"/>
  <c r="P158" i="10" a="1"/>
  <c r="P158" i="10" s="1"/>
  <c r="O63" i="10"/>
  <c r="J124" i="10"/>
  <c r="H104" i="10"/>
  <c r="K117" i="10"/>
  <c r="M133" i="10"/>
  <c r="I156" i="10"/>
  <c r="H86" i="10"/>
  <c r="J135" i="10"/>
  <c r="I91" i="10"/>
  <c r="A90" i="10"/>
  <c r="K158" i="10"/>
  <c r="N69" i="10"/>
  <c r="J4" i="10"/>
  <c r="Q112" i="10"/>
  <c r="H96" i="10"/>
  <c r="I120" i="10"/>
  <c r="N106" i="10"/>
  <c r="K18" i="10"/>
  <c r="K145" i="10"/>
  <c r="A140" i="10"/>
  <c r="I49" i="10"/>
  <c r="Q155" i="10"/>
  <c r="M126" i="10"/>
  <c r="O26" i="10"/>
  <c r="M112" i="10"/>
  <c r="L41" i="10"/>
  <c r="K92" i="10"/>
  <c r="H155" i="10"/>
  <c r="P143" i="10" a="1"/>
  <c r="P143" i="10" s="1"/>
  <c r="A112" i="10"/>
  <c r="L118" i="10"/>
  <c r="P33" i="10" a="1"/>
  <c r="P33" i="10" s="1"/>
  <c r="P109" i="10" a="1"/>
  <c r="P109" i="10" s="1"/>
  <c r="K99" i="10"/>
  <c r="N139" i="10"/>
  <c r="H76" i="10"/>
  <c r="L90" i="10"/>
  <c r="L146" i="10"/>
  <c r="Q103" i="10"/>
  <c r="I89" i="10"/>
  <c r="Q89" i="10"/>
  <c r="P132" i="10" a="1"/>
  <c r="P132" i="10" s="1"/>
  <c r="J38" i="10"/>
  <c r="I41" i="10"/>
  <c r="A10" i="10"/>
  <c r="N122" i="10"/>
  <c r="Q55" i="10"/>
  <c r="P112" i="10" a="1"/>
  <c r="P112" i="10" s="1"/>
  <c r="H130" i="10"/>
  <c r="P28" i="10" a="1"/>
  <c r="P28" i="10" s="1"/>
  <c r="H45" i="10"/>
  <c r="Q106" i="10"/>
  <c r="P150" i="10" a="1"/>
  <c r="P150" i="10" s="1"/>
  <c r="L117" i="10"/>
  <c r="A75" i="10"/>
  <c r="H158" i="10"/>
  <c r="I133" i="10"/>
  <c r="L107" i="10"/>
  <c r="M127" i="10"/>
  <c r="Q25" i="10"/>
  <c r="P51" i="10" a="1"/>
  <c r="P51" i="10" s="1"/>
  <c r="L14" i="10"/>
  <c r="M52" i="10"/>
  <c r="N43" i="10"/>
  <c r="M111" i="10"/>
  <c r="L148" i="10"/>
  <c r="N134" i="10"/>
  <c r="O108" i="10"/>
  <c r="P15" i="10" a="1"/>
  <c r="P15" i="10" s="1"/>
  <c r="A15" i="10"/>
  <c r="J120" i="10"/>
  <c r="A106" i="10"/>
  <c r="Q143" i="10"/>
  <c r="H149" i="10"/>
  <c r="K69" i="10"/>
  <c r="M82" i="10"/>
  <c r="K140" i="10"/>
  <c r="P40" i="10" a="1"/>
  <c r="P40" i="10" s="1"/>
  <c r="P44" i="10" a="1"/>
  <c r="P44" i="10" s="1"/>
  <c r="L143" i="10"/>
  <c r="Q47" i="10"/>
  <c r="L108" i="10"/>
  <c r="A150" i="10"/>
  <c r="M95" i="10"/>
  <c r="Q134" i="10"/>
  <c r="O124" i="10"/>
  <c r="M98" i="10"/>
  <c r="N153" i="10"/>
  <c r="N116" i="10"/>
  <c r="O16" i="10"/>
  <c r="L151" i="10"/>
  <c r="P127" i="10" a="1"/>
  <c r="P127" i="10" s="1"/>
  <c r="O76" i="10"/>
  <c r="N148" i="10"/>
  <c r="L116" i="10"/>
  <c r="A133" i="10"/>
  <c r="L126" i="10"/>
  <c r="A86" i="10"/>
  <c r="Q154" i="10"/>
  <c r="J77" i="10"/>
  <c r="J134" i="10"/>
  <c r="O132" i="10"/>
  <c r="M46" i="10"/>
  <c r="H124" i="10"/>
  <c r="A141" i="10"/>
  <c r="H157" i="10"/>
  <c r="A119" i="10"/>
  <c r="O27" i="10"/>
  <c r="N126" i="10"/>
  <c r="K89" i="10"/>
  <c r="P90" i="10" a="1"/>
  <c r="P90" i="10" s="1"/>
  <c r="O148" i="10"/>
  <c r="I144" i="10"/>
  <c r="J101" i="10"/>
  <c r="H134" i="10"/>
  <c r="L78" i="10"/>
  <c r="H136" i="10"/>
  <c r="P94" i="10" a="1"/>
  <c r="P94" i="10" s="1"/>
  <c r="M80" i="10"/>
  <c r="P111" i="10" a="1"/>
  <c r="P111" i="10" s="1"/>
  <c r="M105" i="10"/>
  <c r="Q145" i="10"/>
  <c r="A98" i="10"/>
  <c r="Q92" i="10"/>
  <c r="A14" i="10"/>
  <c r="P35" i="10" a="1"/>
  <c r="P35" i="10" s="1"/>
  <c r="N12" i="10"/>
  <c r="N10" i="10"/>
  <c r="L3" i="10"/>
  <c r="I27" i="10"/>
  <c r="M53" i="10"/>
  <c r="O154" i="10"/>
  <c r="N107" i="10"/>
  <c r="K139" i="10"/>
  <c r="J81" i="10"/>
  <c r="J15" i="10"/>
  <c r="K125" i="10"/>
  <c r="K141" i="10"/>
  <c r="O101" i="10"/>
  <c r="H119" i="10"/>
  <c r="J89" i="10"/>
  <c r="P138" i="10" a="1"/>
  <c r="P138" i="10" s="1"/>
  <c r="J136" i="10"/>
  <c r="H133" i="10"/>
  <c r="A93" i="10"/>
  <c r="O118" i="10"/>
  <c r="Q56" i="10"/>
  <c r="J17" i="10"/>
  <c r="A95" i="10"/>
  <c r="N101" i="10"/>
  <c r="A154" i="10"/>
  <c r="J152" i="10"/>
  <c r="I73" i="10"/>
  <c r="Q133" i="10"/>
  <c r="N154" i="10"/>
  <c r="I138" i="10"/>
  <c r="I4" i="10"/>
  <c r="N99" i="10"/>
  <c r="M149" i="10"/>
  <c r="L122" i="10"/>
  <c r="L103" i="10"/>
  <c r="M74" i="10"/>
  <c r="A102" i="10"/>
  <c r="P135" i="10" a="1"/>
  <c r="P135" i="10" s="1"/>
  <c r="N92" i="10"/>
  <c r="A131" i="10"/>
  <c r="I127" i="10"/>
  <c r="H88" i="10"/>
  <c r="L93" i="10"/>
  <c r="K33" i="10"/>
  <c r="M102" i="10"/>
  <c r="M84" i="10"/>
  <c r="H22" i="10"/>
  <c r="N121" i="10"/>
  <c r="M139" i="10"/>
  <c r="O153" i="10"/>
  <c r="L91" i="10"/>
  <c r="P105" i="10" a="1"/>
  <c r="P105" i="10" s="1"/>
  <c r="J138" i="10"/>
  <c r="P119" i="10" a="1"/>
  <c r="P119" i="10" s="1"/>
  <c r="K95" i="10"/>
  <c r="L16" i="10"/>
  <c r="O129" i="10"/>
  <c r="A152" i="10"/>
  <c r="M154" i="10"/>
  <c r="K124" i="10"/>
  <c r="L141" i="10"/>
  <c r="M28" i="10"/>
  <c r="Q99" i="10"/>
  <c r="N131" i="10"/>
  <c r="J88" i="10"/>
  <c r="N129" i="10"/>
  <c r="K87" i="10"/>
  <c r="O122" i="10"/>
  <c r="N8" i="10"/>
  <c r="P68" i="10" a="1"/>
  <c r="P68" i="10" s="1"/>
  <c r="O85" i="10"/>
  <c r="K52" i="10"/>
  <c r="P72" i="10" a="1"/>
  <c r="P72" i="10" s="1"/>
  <c r="I122" i="10"/>
  <c r="K71" i="10"/>
  <c r="O116" i="10"/>
  <c r="M113" i="10"/>
  <c r="M87" i="10"/>
  <c r="K130" i="10"/>
  <c r="N152" i="10"/>
  <c r="Q111" i="10"/>
  <c r="Q116" i="10"/>
  <c r="K97" i="10"/>
  <c r="P136" i="10" a="1"/>
  <c r="P136" i="10" s="1"/>
  <c r="P126" i="10" a="1"/>
  <c r="P126" i="10" s="1"/>
  <c r="L155" i="10"/>
  <c r="Q124" i="10"/>
  <c r="J156" i="10"/>
  <c r="O141" i="10"/>
  <c r="P26" i="10" a="1"/>
  <c r="P26" i="10" s="1"/>
  <c r="K59" i="10"/>
  <c r="P46" i="10" a="1"/>
  <c r="P46" i="10" s="1"/>
  <c r="M93" i="10"/>
  <c r="P4" i="10" a="1"/>
  <c r="P4" i="10" s="1"/>
  <c r="I98" i="10"/>
  <c r="N157" i="10"/>
  <c r="O104" i="10"/>
  <c r="H127" i="10"/>
  <c r="K122" i="10"/>
  <c r="A111" i="10"/>
  <c r="K63" i="10"/>
  <c r="Q140" i="10"/>
  <c r="A137" i="10"/>
  <c r="K123" i="10"/>
  <c r="K115" i="10"/>
  <c r="J59" i="10"/>
  <c r="O121" i="10"/>
  <c r="I100" i="10"/>
  <c r="Q85" i="10"/>
  <c r="J114" i="10"/>
  <c r="A105" i="10"/>
  <c r="I16" i="10"/>
  <c r="I24" i="10"/>
  <c r="J18" i="10"/>
  <c r="K53" i="10"/>
  <c r="K21" i="10"/>
  <c r="H106" i="10"/>
  <c r="A120" i="10"/>
  <c r="J127" i="10"/>
  <c r="I105" i="10"/>
  <c r="K118" i="10"/>
  <c r="A151" i="10"/>
  <c r="Q35" i="10"/>
  <c r="K82" i="10"/>
  <c r="N125" i="10"/>
  <c r="I42" i="10"/>
  <c r="N117" i="10"/>
  <c r="N155" i="10"/>
  <c r="O119" i="10"/>
  <c r="I92" i="10"/>
  <c r="I154" i="10"/>
  <c r="J27" i="10"/>
  <c r="N46" i="10"/>
  <c r="Q66" i="10"/>
  <c r="Q7" i="10"/>
  <c r="K101" i="10"/>
  <c r="P23" i="10" a="1"/>
  <c r="P23" i="10" s="1"/>
  <c r="H26" i="10"/>
  <c r="L83" i="10"/>
  <c r="P25" i="10" a="1"/>
  <c r="P25" i="10" s="1"/>
  <c r="Q147" i="10"/>
  <c r="M136" i="10"/>
  <c r="A60" i="10"/>
  <c r="Q153" i="10"/>
  <c r="L152" i="10"/>
  <c r="K88" i="10"/>
  <c r="H111" i="10"/>
  <c r="A134" i="10"/>
  <c r="L114" i="10"/>
  <c r="L99" i="10"/>
  <c r="H12" i="10"/>
  <c r="P144" i="10" a="1"/>
  <c r="P144" i="10" s="1"/>
  <c r="Q126" i="10"/>
  <c r="I113" i="10"/>
  <c r="M34" i="10"/>
  <c r="K137" i="10"/>
  <c r="N112" i="10"/>
  <c r="I70" i="10"/>
  <c r="I87" i="10"/>
  <c r="N6" i="10"/>
  <c r="I62" i="10"/>
  <c r="K155" i="10"/>
  <c r="L137" i="10"/>
  <c r="P107" i="10" a="1"/>
  <c r="P107" i="10" s="1"/>
  <c r="O128" i="10"/>
  <c r="N132" i="10"/>
  <c r="J151" i="10"/>
  <c r="A144" i="10"/>
  <c r="P93" i="10" a="1"/>
  <c r="P93" i="10" s="1"/>
  <c r="I95" i="10"/>
  <c r="L133" i="10"/>
  <c r="I129" i="10"/>
  <c r="M71" i="10"/>
  <c r="A138" i="10"/>
  <c r="J45" i="10"/>
  <c r="P125" i="10" a="1"/>
  <c r="P125" i="10" s="1"/>
  <c r="A143" i="10"/>
  <c r="P98" i="10" a="1"/>
  <c r="P98" i="10" s="1"/>
  <c r="N96" i="10"/>
  <c r="H92" i="10"/>
  <c r="A113" i="10"/>
  <c r="M123" i="10"/>
  <c r="Q131" i="10"/>
  <c r="L105" i="10"/>
  <c r="O120" i="10"/>
  <c r="A147" i="10"/>
  <c r="N18" i="10"/>
  <c r="K133" i="10"/>
  <c r="K102" i="10"/>
  <c r="P7" i="10" a="1"/>
  <c r="P7" i="10" s="1"/>
  <c r="K111" i="10"/>
  <c r="Q121" i="10"/>
  <c r="H116" i="10"/>
  <c r="P110" i="10" a="1"/>
  <c r="P110" i="10" s="1"/>
  <c r="N124" i="10"/>
  <c r="Q148" i="10"/>
  <c r="J157" i="10"/>
  <c r="L158" i="10"/>
  <c r="O143" i="10"/>
  <c r="N13" i="10"/>
  <c r="N141" i="10"/>
  <c r="Q109" i="10"/>
  <c r="O41" i="10"/>
  <c r="L144" i="10"/>
  <c r="O115" i="10"/>
  <c r="K31" i="10"/>
  <c r="L19" i="10"/>
  <c r="J34" i="10"/>
  <c r="O84" i="10"/>
  <c r="I125" i="10"/>
  <c r="H102" i="10"/>
  <c r="H114" i="10"/>
  <c r="H9" i="10"/>
  <c r="K110" i="10"/>
  <c r="A121" i="10"/>
  <c r="P60" i="10" a="1"/>
  <c r="P60" i="10" s="1"/>
  <c r="L94" i="10"/>
  <c r="I52" i="10"/>
  <c r="P121" i="10" a="1"/>
  <c r="P121" i="10" s="1"/>
  <c r="O45" i="10"/>
  <c r="P116" i="10" a="1"/>
  <c r="P116" i="10" s="1"/>
  <c r="J87" i="10"/>
  <c r="K27" i="10"/>
  <c r="M57" i="10"/>
  <c r="O123" i="10"/>
  <c r="O95" i="10"/>
  <c r="J67" i="10"/>
  <c r="N109" i="10"/>
  <c r="H138" i="10"/>
  <c r="I97" i="10"/>
  <c r="K22" i="10"/>
  <c r="J106" i="10"/>
  <c r="M109" i="10"/>
  <c r="L20" i="10"/>
  <c r="L88" i="10"/>
  <c r="Q33" i="10"/>
  <c r="N5" i="10"/>
  <c r="P88" i="10" a="1"/>
  <c r="P88" i="10" s="1"/>
  <c r="N97" i="10"/>
  <c r="I136" i="10"/>
  <c r="A94" i="10"/>
  <c r="L106" i="10"/>
  <c r="M96" i="10"/>
  <c r="P108" i="10" a="1"/>
  <c r="P108" i="10" s="1"/>
  <c r="A58" i="10"/>
  <c r="N103" i="10"/>
  <c r="O40" i="10"/>
  <c r="I88" i="10"/>
  <c r="J63" i="10"/>
  <c r="H103" i="10"/>
  <c r="I115" i="10"/>
  <c r="H139" i="10"/>
  <c r="H109" i="10"/>
  <c r="N31" i="10"/>
  <c r="J110" i="10"/>
  <c r="Q93" i="10"/>
  <c r="Q32" i="10"/>
  <c r="M18" i="10"/>
  <c r="K79" i="10"/>
  <c r="I48" i="10"/>
  <c r="L98" i="10"/>
  <c r="P32" i="10" a="1"/>
  <c r="P32" i="10" s="1"/>
  <c r="I74" i="10"/>
  <c r="P45" i="10" a="1"/>
  <c r="P45" i="10" s="1"/>
  <c r="M75" i="10"/>
  <c r="N44" i="10"/>
  <c r="P86" i="10" a="1"/>
  <c r="P86" i="10" s="1"/>
  <c r="I31" i="10"/>
  <c r="A70" i="10"/>
  <c r="N95" i="10"/>
  <c r="M17" i="10"/>
  <c r="H110" i="10"/>
  <c r="H144" i="10"/>
  <c r="I107" i="10"/>
  <c r="O156" i="10"/>
  <c r="J11" i="10"/>
  <c r="L24" i="10"/>
  <c r="Q142" i="10"/>
  <c r="A39" i="10"/>
  <c r="Q70" i="10"/>
  <c r="H3" i="10"/>
  <c r="H91" i="10"/>
  <c r="J131" i="10"/>
  <c r="H99" i="10"/>
  <c r="L110" i="10"/>
  <c r="Q69" i="10"/>
  <c r="N120" i="10"/>
  <c r="Q156" i="10"/>
  <c r="I106" i="10"/>
  <c r="P91" i="10" a="1"/>
  <c r="P91" i="10" s="1"/>
  <c r="J122" i="10"/>
  <c r="J146" i="10"/>
  <c r="I63" i="10"/>
  <c r="O97" i="10"/>
  <c r="A118" i="10"/>
  <c r="K135" i="10"/>
  <c r="I123" i="10"/>
  <c r="H89" i="10"/>
  <c r="A57" i="10"/>
  <c r="A128" i="10"/>
  <c r="L139" i="10"/>
  <c r="M115" i="10"/>
  <c r="Q137" i="10"/>
  <c r="N82" i="10"/>
  <c r="Q129" i="10"/>
  <c r="I131" i="10"/>
  <c r="Q132" i="10"/>
  <c r="P123" i="10" a="1"/>
  <c r="P123" i="10" s="1"/>
  <c r="H37" i="10"/>
  <c r="Q150" i="10"/>
  <c r="N62" i="10"/>
  <c r="N61" i="10"/>
  <c r="A104" i="10"/>
  <c r="L132" i="10"/>
  <c r="P147" i="10" a="1"/>
  <c r="P147" i="10" s="1"/>
  <c r="P148" i="10" a="1"/>
  <c r="P148" i="10" s="1"/>
  <c r="J95" i="10"/>
  <c r="P113" i="10" a="1"/>
  <c r="P113" i="10" s="1"/>
  <c r="Q158" i="10"/>
  <c r="N118" i="10"/>
  <c r="I114" i="10"/>
  <c r="L136" i="10"/>
  <c r="I7" i="10"/>
  <c r="H33" i="10"/>
  <c r="M135" i="10"/>
  <c r="N142" i="10"/>
  <c r="N75" i="10"/>
  <c r="A33" i="10"/>
  <c r="I28" i="10"/>
  <c r="H145" i="10"/>
  <c r="M4" i="10"/>
  <c r="H34" i="10"/>
  <c r="K5" i="10"/>
  <c r="K105" i="10"/>
  <c r="A153" i="10"/>
  <c r="J103" i="10"/>
  <c r="L127" i="10"/>
  <c r="H101" i="10"/>
  <c r="N130" i="10"/>
  <c r="K60" i="10"/>
  <c r="P142" i="10" a="1"/>
  <c r="P142" i="10" s="1"/>
  <c r="I118" i="10"/>
  <c r="L121" i="10"/>
  <c r="A108" i="10"/>
  <c r="K150" i="10"/>
  <c r="P69" i="10" a="1"/>
  <c r="P69" i="10" s="1"/>
  <c r="L138" i="10"/>
  <c r="J32" i="10"/>
  <c r="L56" i="10"/>
  <c r="K144" i="10"/>
  <c r="A136" i="10"/>
  <c r="A19" i="10"/>
  <c r="K57" i="10"/>
  <c r="O117" i="10"/>
  <c r="I147" i="10"/>
  <c r="H80" i="10"/>
  <c r="K55" i="10"/>
  <c r="I60" i="10"/>
  <c r="H60" i="10"/>
  <c r="A76" i="10"/>
  <c r="O18" i="10"/>
  <c r="O158" i="10"/>
  <c r="A130" i="10"/>
  <c r="J9" i="10"/>
  <c r="Q101" i="10"/>
  <c r="J49" i="10"/>
  <c r="K116" i="10"/>
  <c r="M13" i="10"/>
  <c r="Q78" i="10"/>
  <c r="O88" i="10"/>
  <c r="L18" i="10"/>
  <c r="I111" i="10"/>
  <c r="J126" i="10"/>
  <c r="J36" i="10"/>
  <c r="I103" i="10"/>
  <c r="M15" i="10"/>
  <c r="O99" i="10"/>
  <c r="I153" i="10"/>
  <c r="I67" i="10"/>
  <c r="Q139" i="10"/>
  <c r="H10" i="10"/>
  <c r="H61" i="10"/>
  <c r="I128" i="10"/>
  <c r="I158" i="10"/>
  <c r="M137" i="10"/>
  <c r="K114" i="10"/>
  <c r="H32" i="10"/>
  <c r="A18" i="10"/>
  <c r="I15" i="10"/>
  <c r="N14" i="10"/>
  <c r="Q100" i="10"/>
  <c r="K107" i="10"/>
  <c r="J155" i="10"/>
  <c r="L150" i="10"/>
  <c r="O92" i="10"/>
  <c r="K143" i="10"/>
  <c r="O157" i="10"/>
  <c r="A132" i="10"/>
  <c r="N89" i="10"/>
  <c r="K8" i="10"/>
  <c r="M91" i="10"/>
  <c r="I142" i="10"/>
  <c r="Q122" i="10"/>
  <c r="J102" i="10"/>
  <c r="L153" i="10"/>
  <c r="O149" i="10"/>
  <c r="L111" i="10"/>
  <c r="I116" i="10"/>
  <c r="N151" i="10"/>
  <c r="L12" i="10"/>
  <c r="K96" i="10"/>
  <c r="Q119" i="10"/>
  <c r="J153" i="10"/>
  <c r="H122" i="10"/>
  <c r="A156" i="10"/>
  <c r="K157" i="10"/>
  <c r="N111" i="10"/>
  <c r="O33" i="10"/>
  <c r="O91" i="10"/>
  <c r="H16" i="10"/>
  <c r="M107" i="10"/>
  <c r="N114" i="10"/>
  <c r="A158" i="10"/>
  <c r="H93" i="10"/>
  <c r="H153" i="10"/>
  <c r="Q157" i="10"/>
  <c r="M121" i="10"/>
  <c r="A100" i="10"/>
  <c r="P87" i="10" a="1"/>
  <c r="P87" i="10" s="1"/>
  <c r="J154" i="10"/>
  <c r="P103" i="10" a="1"/>
  <c r="P103" i="10" s="1"/>
  <c r="P151" i="10" a="1"/>
  <c r="P151" i="10" s="1"/>
  <c r="J109" i="10"/>
  <c r="M144" i="10"/>
  <c r="A146" i="10"/>
  <c r="N144" i="10"/>
  <c r="J128" i="10"/>
  <c r="O145" i="10"/>
  <c r="I126" i="10"/>
  <c r="H108" i="10"/>
  <c r="M142" i="10"/>
  <c r="A97" i="10"/>
  <c r="H125" i="10"/>
  <c r="O126" i="10"/>
  <c r="P131" i="10" a="1"/>
  <c r="P131" i="10" s="1"/>
  <c r="L134" i="10"/>
  <c r="H128" i="10"/>
  <c r="M143" i="10"/>
  <c r="Q118" i="10"/>
  <c r="M101" i="10"/>
  <c r="L109" i="10"/>
  <c r="A91" i="10"/>
  <c r="M90" i="10"/>
  <c r="J111" i="10"/>
  <c r="L140" i="10"/>
  <c r="O112" i="10"/>
  <c r="H154" i="10"/>
  <c r="L157" i="10"/>
  <c r="L129" i="10"/>
  <c r="J112" i="10"/>
  <c r="I108" i="10"/>
  <c r="Q120" i="10"/>
  <c r="N150" i="10"/>
  <c r="I157" i="10"/>
  <c r="O144" i="10"/>
  <c r="H156" i="10"/>
  <c r="Q110" i="10"/>
  <c r="L77" i="10"/>
  <c r="N136" i="10"/>
  <c r="K108" i="10"/>
  <c r="N104" i="10"/>
  <c r="M119" i="10"/>
  <c r="O106" i="10"/>
  <c r="M128" i="10"/>
  <c r="M94" i="10"/>
  <c r="P154" i="10" a="1"/>
  <c r="P154" i="10" s="1"/>
  <c r="P152" i="10" a="1"/>
  <c r="P152" i="10" s="1"/>
  <c r="N135" i="10"/>
  <c r="P114" i="10" a="1"/>
  <c r="P114" i="10" s="1"/>
  <c r="Q95" i="10"/>
  <c r="Q114" i="10"/>
  <c r="L130" i="10"/>
  <c r="A101" i="10"/>
  <c r="N113" i="10"/>
  <c r="Q16" i="10"/>
  <c r="Q97" i="10"/>
  <c r="L154" i="10"/>
  <c r="A2" i="10"/>
  <c r="A149" i="10"/>
  <c r="I10" i="10"/>
  <c r="I102" i="10"/>
  <c r="J117" i="10"/>
  <c r="P106" i="10" a="1"/>
  <c r="P106" i="10" s="1"/>
  <c r="A139" i="10"/>
  <c r="H137" i="10"/>
  <c r="Q91" i="10"/>
  <c r="H132" i="10"/>
  <c r="H100" i="10"/>
  <c r="I43" i="10"/>
  <c r="N87" i="10"/>
  <c r="N119" i="10"/>
  <c r="J118" i="10"/>
  <c r="M129" i="10"/>
  <c r="K120" i="10"/>
  <c r="L104" i="10"/>
  <c r="H87" i="10"/>
  <c r="Q107" i="10"/>
  <c r="M99" i="10"/>
  <c r="L46" i="10"/>
  <c r="Q151" i="10"/>
  <c r="A34" i="10"/>
  <c r="Q51" i="10"/>
  <c r="J141" i="10"/>
  <c r="M89" i="10"/>
  <c r="I121" i="10"/>
  <c r="P117" i="10" a="1"/>
  <c r="P117" i="10" s="1"/>
  <c r="N149" i="10"/>
  <c r="O151" i="10"/>
  <c r="L101" i="10"/>
  <c r="A87" i="10"/>
  <c r="M63" i="10"/>
  <c r="H151" i="10"/>
  <c r="M117" i="10"/>
  <c r="Q141" i="10"/>
  <c r="H117" i="10"/>
  <c r="O140" i="10"/>
  <c r="O89" i="10"/>
  <c r="Q135" i="10"/>
  <c r="M118" i="10"/>
  <c r="A142" i="10"/>
  <c r="A99" i="10"/>
  <c r="L47" i="10"/>
  <c r="J158" i="10"/>
  <c r="A78" i="10"/>
  <c r="Q58" i="10"/>
  <c r="Q130" i="10"/>
  <c r="A116" i="10"/>
  <c r="P92" i="10" a="1"/>
  <c r="P92" i="10" s="1"/>
  <c r="O136" i="10"/>
  <c r="I112" i="10"/>
  <c r="I104" i="10"/>
  <c r="A157" i="10"/>
  <c r="P153" i="10" a="1"/>
  <c r="P153" i="10" s="1"/>
  <c r="K40" i="10"/>
  <c r="L95" i="10"/>
  <c r="N127" i="10"/>
  <c r="J108" i="10"/>
  <c r="O134" i="10"/>
  <c r="H135" i="10"/>
  <c r="P122" i="10" a="1"/>
  <c r="P122" i="10" s="1"/>
  <c r="L89" i="10"/>
  <c r="H141" i="10"/>
  <c r="M120" i="10"/>
  <c r="O102" i="10"/>
  <c r="M104" i="10"/>
  <c r="A145" i="10"/>
  <c r="L96" i="10"/>
  <c r="J119" i="10"/>
  <c r="A155" i="10"/>
  <c r="M140" i="10"/>
  <c r="N90" i="10"/>
  <c r="J99" i="10"/>
  <c r="N128" i="10"/>
  <c r="J123" i="10"/>
  <c r="O131" i="10"/>
  <c r="J116" i="10"/>
  <c r="J96" i="10"/>
  <c r="M155" i="10"/>
  <c r="O135" i="10"/>
  <c r="I101" i="10"/>
  <c r="Q87" i="10"/>
  <c r="K127" i="10"/>
  <c r="N140" i="10"/>
  <c r="N49" i="10"/>
  <c r="O21" i="10"/>
  <c r="K138" i="10"/>
  <c r="I109" i="10"/>
  <c r="A115" i="10"/>
  <c r="L85" i="10"/>
  <c r="L26" i="10"/>
  <c r="I39" i="10"/>
  <c r="Q152" i="10"/>
  <c r="J149" i="10"/>
  <c r="O94" i="10"/>
  <c r="O98" i="10"/>
  <c r="H120" i="10"/>
  <c r="L87" i="10"/>
  <c r="O111" i="10"/>
  <c r="N105" i="10"/>
  <c r="M134" i="10"/>
  <c r="I117" i="10"/>
  <c r="J137" i="10"/>
  <c r="P89" i="10" a="1"/>
  <c r="P89" i="10" s="1"/>
  <c r="J93" i="10"/>
  <c r="K132" i="10"/>
  <c r="O137" i="10"/>
  <c r="K93" i="10"/>
  <c r="I155" i="10"/>
  <c r="H94" i="10"/>
  <c r="O12" i="10"/>
  <c r="K20" i="10"/>
  <c r="M45" i="10"/>
  <c r="O65" i="10"/>
  <c r="J129" i="10"/>
  <c r="Q102" i="10"/>
  <c r="I80" i="10"/>
  <c r="K106" i="10"/>
  <c r="I81" i="10"/>
  <c r="O155" i="10"/>
  <c r="O105" i="10"/>
  <c r="N115" i="10"/>
  <c r="M130" i="10"/>
  <c r="I132" i="10"/>
  <c r="O127" i="10"/>
  <c r="M116" i="10"/>
  <c r="K90" i="10"/>
  <c r="M131" i="10"/>
  <c r="J147" i="10"/>
  <c r="P146" i="10" a="1"/>
  <c r="P146" i="10" s="1"/>
  <c r="J100" i="10"/>
  <c r="M147" i="10"/>
  <c r="A37" i="10"/>
  <c r="H129" i="10"/>
  <c r="I146" i="10"/>
  <c r="P155" i="10" a="1"/>
  <c r="P155" i="10" s="1"/>
  <c r="K156" i="10"/>
  <c r="M76" i="10"/>
  <c r="L135" i="10"/>
  <c r="O90" i="10"/>
  <c r="P37" i="10" a="1"/>
  <c r="P37" i="10" s="1"/>
  <c r="L156" i="10"/>
  <c r="O47" i="10"/>
  <c r="N27" i="10"/>
  <c r="I140" i="10"/>
  <c r="N156" i="10"/>
  <c r="N158" i="10"/>
  <c r="M122" i="10"/>
  <c r="O142" i="10"/>
  <c r="A117" i="10"/>
  <c r="I150" i="10"/>
  <c r="Q160" i="10"/>
  <c r="J159" i="10"/>
  <c r="Q138" i="10"/>
  <c r="H159" i="10"/>
  <c r="N145" i="10"/>
  <c r="L160" i="10"/>
  <c r="M153" i="10"/>
  <c r="L159" i="10"/>
  <c r="I149" i="10"/>
  <c r="L128" i="10"/>
  <c r="Q159" i="10"/>
  <c r="I160" i="10"/>
  <c r="P120" i="10" a="1"/>
  <c r="P120" i="10" s="1"/>
  <c r="M160" i="10"/>
  <c r="I124" i="10"/>
  <c r="Q125" i="10"/>
  <c r="M151" i="10"/>
  <c r="M141" i="10"/>
  <c r="H123" i="10"/>
  <c r="P159" i="10" a="1"/>
  <c r="P159" i="10" s="1"/>
  <c r="K159" i="10"/>
  <c r="O87" i="10"/>
  <c r="M161" i="10"/>
  <c r="A159" i="10"/>
  <c r="O160" i="10"/>
  <c r="M159" i="10"/>
  <c r="N159" i="10"/>
  <c r="K160" i="10"/>
  <c r="N160" i="10"/>
  <c r="P160" i="10" a="1"/>
  <c r="P160" i="10" s="1"/>
  <c r="I159" i="10"/>
  <c r="O159" i="10"/>
  <c r="A161" i="10"/>
  <c r="I152" i="10"/>
  <c r="J160" i="10"/>
  <c r="H161" i="10"/>
  <c r="A160" i="10"/>
  <c r="O161" i="10"/>
  <c r="J163" i="10"/>
  <c r="J161" i="10"/>
  <c r="Q161" i="10"/>
  <c r="P161" i="10" a="1"/>
  <c r="P161" i="10" s="1"/>
  <c r="P162" i="10" a="1"/>
  <c r="P162" i="10" s="1"/>
  <c r="I162" i="10"/>
  <c r="A162" i="10"/>
  <c r="H160" i="10"/>
  <c r="I161" i="10"/>
  <c r="L164" i="10"/>
  <c r="L161" i="10"/>
  <c r="K162" i="10"/>
  <c r="Q163" i="10"/>
  <c r="J162" i="10"/>
  <c r="K163" i="10"/>
  <c r="O163" i="10"/>
  <c r="K161" i="10"/>
  <c r="Q162" i="10"/>
  <c r="M164" i="10"/>
  <c r="N162" i="10"/>
  <c r="O162" i="10"/>
  <c r="P163" i="10" a="1"/>
  <c r="P163" i="10" s="1"/>
  <c r="K164" i="10"/>
  <c r="N161" i="10"/>
  <c r="H162" i="10"/>
  <c r="P164" i="10" a="1"/>
  <c r="P164" i="10" s="1"/>
  <c r="O164" i="10"/>
  <c r="N163" i="10"/>
  <c r="M162" i="10"/>
  <c r="H163" i="10"/>
  <c r="N164" i="10"/>
  <c r="A164" i="10"/>
  <c r="H164" i="10"/>
  <c r="M165" i="10"/>
  <c r="I164" i="10"/>
  <c r="M163" i="10"/>
  <c r="I163" i="10"/>
  <c r="J164" i="10"/>
  <c r="Q164" i="10"/>
  <c r="L162" i="10"/>
  <c r="Q165" i="10"/>
  <c r="A165" i="10"/>
  <c r="N166" i="10"/>
  <c r="L163" i="10"/>
  <c r="A163" i="10"/>
  <c r="H165" i="10"/>
  <c r="O203" i="10"/>
  <c r="P191" i="10" a="1"/>
  <c r="P191" i="10" s="1"/>
  <c r="O190" i="10"/>
  <c r="K209" i="10"/>
  <c r="K204" i="10"/>
  <c r="O189" i="10"/>
  <c r="K211" i="10"/>
  <c r="O211" i="10"/>
  <c r="N190" i="10"/>
  <c r="A210" i="10"/>
  <c r="J210" i="10"/>
  <c r="N210" i="10"/>
  <c r="Q189" i="10"/>
  <c r="Q211" i="10"/>
  <c r="J198" i="10"/>
  <c r="K185" i="10"/>
  <c r="I194" i="10"/>
  <c r="Q198" i="10"/>
  <c r="L193" i="10"/>
  <c r="K190" i="10"/>
  <c r="I192" i="10"/>
  <c r="P194" i="10" a="1"/>
  <c r="P194" i="10" s="1"/>
  <c r="I189" i="10"/>
  <c r="H185" i="10"/>
  <c r="Q206" i="10"/>
  <c r="P204" i="10" a="1"/>
  <c r="P204" i="10" s="1"/>
  <c r="K203" i="10"/>
  <c r="I201" i="10"/>
  <c r="N191" i="10"/>
  <c r="P182" i="10" a="1"/>
  <c r="P182" i="10" s="1"/>
  <c r="J206" i="10"/>
  <c r="A211" i="10"/>
  <c r="K192" i="10"/>
  <c r="Q185" i="10"/>
  <c r="N181" i="10"/>
  <c r="N213" i="10"/>
  <c r="Q195" i="10"/>
  <c r="J209" i="10"/>
  <c r="J213" i="10"/>
  <c r="J188" i="10"/>
  <c r="O186" i="10"/>
  <c r="I200" i="10"/>
  <c r="O195" i="10"/>
  <c r="N211" i="10"/>
  <c r="I203" i="10"/>
  <c r="I185" i="10"/>
  <c r="I190" i="10"/>
  <c r="H198" i="10"/>
  <c r="K198" i="10"/>
  <c r="N174" i="10"/>
  <c r="P185" i="10" a="1"/>
  <c r="P185" i="10" s="1"/>
  <c r="M211" i="10"/>
  <c r="A190" i="10"/>
  <c r="M208" i="10"/>
  <c r="P207" i="10" a="1"/>
  <c r="P207" i="10" s="1"/>
  <c r="Q196" i="10"/>
  <c r="K196" i="10"/>
  <c r="K206" i="10"/>
  <c r="M206" i="10"/>
  <c r="M210" i="10"/>
  <c r="Q207" i="10"/>
  <c r="I207" i="10"/>
  <c r="P213" i="10" a="1"/>
  <c r="P213" i="10" s="1"/>
  <c r="Q188" i="10"/>
  <c r="H187" i="10"/>
  <c r="I211" i="10"/>
  <c r="Q212" i="10"/>
  <c r="L186" i="10"/>
  <c r="N209" i="10"/>
  <c r="K208" i="10"/>
  <c r="K195" i="10"/>
  <c r="N206" i="10"/>
  <c r="J204" i="10"/>
  <c r="M207" i="10"/>
  <c r="N173" i="10"/>
  <c r="J189" i="10"/>
  <c r="A209" i="10"/>
  <c r="H191" i="10"/>
  <c r="K210" i="10"/>
  <c r="N199" i="10"/>
  <c r="L206" i="10"/>
  <c r="O191" i="10"/>
  <c r="L204" i="10"/>
  <c r="H209" i="10"/>
  <c r="O201" i="10"/>
  <c r="K194" i="10"/>
  <c r="M204" i="10"/>
  <c r="N193" i="10"/>
  <c r="K207" i="10"/>
  <c r="Q177" i="10"/>
  <c r="L196" i="10"/>
  <c r="H188" i="10"/>
  <c r="A187" i="10"/>
  <c r="P195" i="10" a="1"/>
  <c r="P195" i="10" s="1"/>
  <c r="J211" i="10"/>
  <c r="L188" i="10"/>
  <c r="A197" i="10"/>
  <c r="Q205" i="10"/>
  <c r="P214" i="10" a="1"/>
  <c r="P214" i="10" s="1"/>
  <c r="A166" i="10"/>
  <c r="J202" i="10"/>
  <c r="O192" i="10"/>
  <c r="N197" i="10"/>
  <c r="Q176" i="10"/>
  <c r="A208" i="10"/>
  <c r="L168" i="10"/>
  <c r="I166" i="10"/>
  <c r="A200" i="10"/>
  <c r="I210" i="10"/>
  <c r="H168" i="10"/>
  <c r="J182" i="10"/>
  <c r="J167" i="10"/>
  <c r="N192" i="10"/>
  <c r="O184" i="10"/>
  <c r="O165" i="10"/>
  <c r="A172" i="10"/>
  <c r="O180" i="10"/>
  <c r="M166" i="10"/>
  <c r="I165" i="10"/>
  <c r="Q209" i="10"/>
  <c r="P208" i="10" a="1"/>
  <c r="P208" i="10" s="1"/>
  <c r="M198" i="10"/>
  <c r="O197" i="10"/>
  <c r="O200" i="10"/>
  <c r="L174" i="10"/>
  <c r="I199" i="10"/>
  <c r="H200" i="10"/>
  <c r="P203" i="10" a="1"/>
  <c r="P203" i="10" s="1"/>
  <c r="H194" i="10"/>
  <c r="A201" i="10"/>
  <c r="Q183" i="10"/>
  <c r="L176" i="10"/>
  <c r="O204" i="10"/>
  <c r="L207" i="10"/>
  <c r="L212" i="10"/>
  <c r="P173" i="10" a="1"/>
  <c r="P173" i="10" s="1"/>
  <c r="M172" i="10"/>
  <c r="M186" i="10"/>
  <c r="P183" i="10" a="1"/>
  <c r="P183" i="10" s="1"/>
  <c r="K165" i="10"/>
  <c r="H190" i="10"/>
  <c r="H193" i="10"/>
  <c r="J171" i="10"/>
  <c r="N176" i="10"/>
  <c r="A171" i="10"/>
  <c r="J168" i="10"/>
  <c r="Q182" i="10"/>
  <c r="H210" i="10"/>
  <c r="O198" i="10"/>
  <c r="Q169" i="10"/>
  <c r="I172" i="10"/>
  <c r="H171" i="10"/>
  <c r="N170" i="10"/>
  <c r="K202" i="10"/>
  <c r="I187" i="10"/>
  <c r="A207" i="10"/>
  <c r="M193" i="10"/>
  <c r="K187" i="10"/>
  <c r="H196" i="10"/>
  <c r="H213" i="10"/>
  <c r="P187" i="10" a="1"/>
  <c r="P187" i="10" s="1"/>
  <c r="I174" i="10"/>
  <c r="I176" i="10"/>
  <c r="L208" i="10"/>
  <c r="O213" i="10"/>
  <c r="O181" i="10"/>
  <c r="A185" i="10"/>
  <c r="N177" i="10"/>
  <c r="P165" i="10" a="1"/>
  <c r="P165" i="10" s="1"/>
  <c r="O207" i="10"/>
  <c r="P186" i="10" a="1"/>
  <c r="P186" i="10" s="1"/>
  <c r="J172" i="10"/>
  <c r="I167" i="10"/>
  <c r="J169" i="10"/>
  <c r="K176" i="10"/>
  <c r="K182" i="10"/>
  <c r="Q193" i="10"/>
  <c r="Q167" i="10"/>
  <c r="J166" i="10"/>
  <c r="J195" i="10"/>
  <c r="H181" i="10"/>
  <c r="Q197" i="10"/>
  <c r="K171" i="10"/>
  <c r="H182" i="10"/>
  <c r="O169" i="10"/>
  <c r="O188" i="10"/>
  <c r="J186" i="10"/>
  <c r="I214" i="10"/>
  <c r="J180" i="10"/>
  <c r="M202" i="10"/>
  <c r="M170" i="10"/>
  <c r="M178" i="10"/>
  <c r="P189" i="10" a="1"/>
  <c r="P189" i="10" s="1"/>
  <c r="N171" i="10"/>
  <c r="H174" i="10"/>
  <c r="K167" i="10"/>
  <c r="I213" i="10"/>
  <c r="I188" i="10"/>
  <c r="I195" i="10"/>
  <c r="L190" i="10"/>
  <c r="L209" i="10"/>
  <c r="J183" i="10"/>
  <c r="L178" i="10"/>
  <c r="L180" i="10"/>
  <c r="P184" i="10" a="1"/>
  <c r="P184" i="10" s="1"/>
  <c r="P211" i="10" a="1"/>
  <c r="P211" i="10" s="1"/>
  <c r="I180" i="10"/>
  <c r="Q200" i="10"/>
  <c r="M209" i="10"/>
  <c r="P169" i="10" a="1"/>
  <c r="P169" i="10" s="1"/>
  <c r="I171" i="10"/>
  <c r="A179" i="10"/>
  <c r="J170" i="10"/>
  <c r="J178" i="10"/>
  <c r="Q170" i="10"/>
  <c r="P179" i="10" a="1"/>
  <c r="P179" i="10" s="1"/>
  <c r="I197" i="10"/>
  <c r="I182" i="10"/>
  <c r="L165" i="10"/>
  <c r="J176" i="10"/>
  <c r="J192" i="10"/>
  <c r="M181" i="10"/>
  <c r="Q201" i="10"/>
  <c r="Q202" i="10"/>
  <c r="J173" i="10"/>
  <c r="O171" i="10"/>
  <c r="A170" i="10"/>
  <c r="N180" i="10"/>
  <c r="K173" i="10"/>
  <c r="A186" i="10"/>
  <c r="L181" i="10"/>
  <c r="M205" i="10"/>
  <c r="H175" i="10"/>
  <c r="H201" i="10"/>
  <c r="N198" i="10"/>
  <c r="A183" i="10"/>
  <c r="O209" i="10"/>
  <c r="P197" i="10" a="1"/>
  <c r="P197" i="10" s="1"/>
  <c r="N208" i="10"/>
  <c r="N184" i="10"/>
  <c r="N185" i="10"/>
  <c r="K177" i="10"/>
  <c r="A199" i="10"/>
  <c r="M173" i="10"/>
  <c r="A176" i="10"/>
  <c r="O178" i="10"/>
  <c r="M189" i="10"/>
  <c r="N212" i="10"/>
  <c r="L203" i="10"/>
  <c r="P192" i="10" a="1"/>
  <c r="P192" i="10" s="1"/>
  <c r="K168" i="10"/>
  <c r="P199" i="10" a="1"/>
  <c r="P199" i="10" s="1"/>
  <c r="P177" i="10" a="1"/>
  <c r="P177" i="10" s="1"/>
  <c r="L197" i="10"/>
  <c r="K199" i="10"/>
  <c r="J179" i="10"/>
  <c r="A173" i="10"/>
  <c r="I178" i="10"/>
  <c r="A167" i="10"/>
  <c r="O168" i="10"/>
  <c r="N178" i="10"/>
  <c r="N172" i="10"/>
  <c r="I183" i="10"/>
  <c r="K213" i="10"/>
  <c r="L191" i="10"/>
  <c r="H208" i="10"/>
  <c r="O212" i="10"/>
  <c r="A193" i="10"/>
  <c r="L167" i="10"/>
  <c r="M203" i="10"/>
  <c r="O214" i="10"/>
  <c r="I181" i="10"/>
  <c r="O187" i="10"/>
  <c r="M179" i="10"/>
  <c r="A192" i="10"/>
  <c r="O196" i="10"/>
  <c r="A178" i="10"/>
  <c r="Q203" i="10"/>
  <c r="H178" i="10"/>
  <c r="M175" i="10"/>
  <c r="O175" i="10"/>
  <c r="J196" i="10"/>
  <c r="M182" i="10"/>
  <c r="Q171" i="10"/>
  <c r="O179" i="10"/>
  <c r="M197" i="10"/>
  <c r="P198" i="10" a="1"/>
  <c r="P198" i="10" s="1"/>
  <c r="A194" i="10"/>
  <c r="O185" i="10"/>
  <c r="Q208" i="10"/>
  <c r="H173" i="10"/>
  <c r="P210" i="10" a="1"/>
  <c r="P210" i="10" s="1"/>
  <c r="A191" i="10"/>
  <c r="A203" i="10"/>
  <c r="K186" i="10"/>
  <c r="H177" i="10"/>
  <c r="L177" i="10"/>
  <c r="M212" i="10"/>
  <c r="K170" i="10"/>
  <c r="J177" i="10"/>
  <c r="N186" i="10"/>
  <c r="O210" i="10"/>
  <c r="J175" i="10"/>
  <c r="M188" i="10"/>
  <c r="O166" i="10"/>
  <c r="J191" i="10"/>
  <c r="N188" i="10"/>
  <c r="A168" i="10"/>
  <c r="H207" i="10"/>
  <c r="J207" i="10"/>
  <c r="Q187" i="10"/>
  <c r="K178" i="10"/>
  <c r="H206" i="10"/>
  <c r="N207" i="10"/>
  <c r="H192" i="10"/>
  <c r="K191" i="10"/>
  <c r="N204" i="10"/>
  <c r="P188" i="10" a="1"/>
  <c r="P188" i="10" s="1"/>
  <c r="Q199" i="10"/>
  <c r="I191" i="10"/>
  <c r="I198" i="10"/>
  <c r="H169" i="10"/>
  <c r="M168" i="10"/>
  <c r="Q186" i="10"/>
  <c r="M185" i="10"/>
  <c r="H166" i="10"/>
  <c r="Q174" i="10"/>
  <c r="H176" i="10"/>
  <c r="J203" i="10"/>
  <c r="N168" i="10"/>
  <c r="M191" i="10"/>
  <c r="J208" i="10"/>
  <c r="Q191" i="10"/>
  <c r="H170" i="10"/>
  <c r="N187" i="10"/>
  <c r="L195" i="10"/>
  <c r="H167" i="10"/>
  <c r="K169" i="10"/>
  <c r="P166" i="10" a="1"/>
  <c r="P166" i="10" s="1"/>
  <c r="I212" i="10"/>
  <c r="P167" i="10" a="1"/>
  <c r="P167" i="10" s="1"/>
  <c r="Q166" i="10"/>
  <c r="L172" i="10"/>
  <c r="J205" i="10"/>
  <c r="P180" i="10" a="1"/>
  <c r="P180" i="10" s="1"/>
  <c r="N195" i="10"/>
  <c r="N182" i="10"/>
  <c r="O199" i="10"/>
  <c r="L194" i="10"/>
  <c r="O205" i="10"/>
  <c r="O167" i="10"/>
  <c r="M214" i="10"/>
  <c r="N165" i="10"/>
  <c r="Q178" i="10"/>
  <c r="A182" i="10"/>
  <c r="Q168" i="10"/>
  <c r="P200" i="10" a="1"/>
  <c r="P200" i="10" s="1"/>
  <c r="A213" i="10"/>
  <c r="H195" i="10"/>
  <c r="I170" i="10"/>
  <c r="L185" i="10"/>
  <c r="L183" i="10"/>
  <c r="L192" i="10"/>
  <c r="O176" i="10"/>
  <c r="H205" i="10"/>
  <c r="O194" i="10"/>
  <c r="N189" i="10"/>
  <c r="N205" i="10"/>
  <c r="A205" i="10"/>
  <c r="H180" i="10"/>
  <c r="P206" i="10" a="1"/>
  <c r="P206" i="10" s="1"/>
  <c r="L199" i="10"/>
  <c r="M194" i="10"/>
  <c r="J214" i="10"/>
  <c r="J200" i="10"/>
  <c r="L210" i="10"/>
  <c r="I205" i="10"/>
  <c r="P196" i="10" a="1"/>
  <c r="P196" i="10" s="1"/>
  <c r="K174" i="10"/>
  <c r="K166" i="10"/>
  <c r="P181" i="10" a="1"/>
  <c r="P181" i="10" s="1"/>
  <c r="K200" i="10"/>
  <c r="I208" i="10"/>
  <c r="A174" i="10"/>
  <c r="K189" i="10"/>
  <c r="I206" i="10"/>
  <c r="M190" i="10"/>
  <c r="N179" i="10"/>
  <c r="M177" i="10"/>
  <c r="J194" i="10"/>
  <c r="O173" i="10"/>
  <c r="J185" i="10"/>
  <c r="H197" i="10"/>
  <c r="I204" i="10"/>
  <c r="J190" i="10"/>
  <c r="M196" i="10"/>
  <c r="L200" i="10"/>
  <c r="J187" i="10"/>
  <c r="M192" i="10"/>
  <c r="N183" i="10"/>
  <c r="J165" i="10"/>
  <c r="O170" i="10"/>
  <c r="J199" i="10"/>
  <c r="H214" i="10"/>
  <c r="P175" i="10" a="1"/>
  <c r="P175" i="10" s="1"/>
  <c r="I173" i="10"/>
  <c r="L170" i="10"/>
  <c r="H179" i="10"/>
  <c r="A214" i="10"/>
  <c r="P190" i="10" a="1"/>
  <c r="P190" i="10" s="1"/>
  <c r="Q213" i="10"/>
  <c r="I209" i="10"/>
  <c r="J212" i="10"/>
  <c r="M184" i="10"/>
  <c r="I177" i="10"/>
  <c r="N175" i="10"/>
  <c r="H211" i="10"/>
  <c r="I202" i="10"/>
  <c r="K214" i="10"/>
  <c r="L213" i="10"/>
  <c r="H172" i="10"/>
  <c r="Q190" i="10"/>
  <c r="N203" i="10"/>
  <c r="P209" i="10" a="1"/>
  <c r="P209" i="10" s="1"/>
  <c r="Q204" i="10"/>
  <c r="J184" i="10"/>
  <c r="K179" i="10"/>
  <c r="I169" i="10"/>
  <c r="O172" i="10"/>
  <c r="H203" i="10"/>
  <c r="P174" i="10" a="1"/>
  <c r="P174" i="10" s="1"/>
  <c r="A204" i="10"/>
  <c r="N194" i="10"/>
  <c r="K180" i="10"/>
  <c r="A206" i="10"/>
  <c r="I196" i="10"/>
  <c r="K201" i="10"/>
  <c r="N201" i="10"/>
  <c r="P168" i="10" a="1"/>
  <c r="P168" i="10" s="1"/>
  <c r="M171" i="10"/>
  <c r="A188" i="10"/>
  <c r="P178" i="10" a="1"/>
  <c r="P178" i="10" s="1"/>
  <c r="L166" i="10"/>
  <c r="K172" i="10"/>
  <c r="H212" i="10"/>
  <c r="A177" i="10"/>
  <c r="H184" i="10"/>
  <c r="A196" i="10"/>
  <c r="P202" i="10" a="1"/>
  <c r="P202" i="10" s="1"/>
  <c r="J174" i="10"/>
  <c r="K181" i="10"/>
  <c r="J193" i="10"/>
  <c r="Q194" i="10"/>
  <c r="J197" i="10"/>
  <c r="I175" i="10"/>
  <c r="M187" i="10"/>
  <c r="Q210" i="10"/>
  <c r="P212" i="10" a="1"/>
  <c r="P212" i="10" s="1"/>
  <c r="N196" i="10"/>
  <c r="M174" i="10"/>
  <c r="M201" i="10"/>
  <c r="H186" i="10"/>
  <c r="L171" i="10"/>
  <c r="M199" i="10"/>
  <c r="O183" i="10"/>
  <c r="A181" i="10"/>
  <c r="I168" i="10"/>
  <c r="A180" i="10"/>
  <c r="L169" i="10"/>
  <c r="L214" i="10"/>
  <c r="Q175" i="10"/>
  <c r="Q184" i="10"/>
  <c r="A202" i="10"/>
  <c r="L201" i="10"/>
  <c r="Q181" i="10"/>
  <c r="K183" i="10"/>
  <c r="O193" i="10"/>
  <c r="K188" i="10"/>
  <c r="K193" i="10"/>
  <c r="I186" i="10"/>
  <c r="O177" i="10"/>
  <c r="L184" i="10"/>
  <c r="J201" i="10"/>
  <c r="A175" i="10"/>
  <c r="Q192" i="10"/>
  <c r="A195" i="10"/>
  <c r="L187" i="10"/>
  <c r="A216" i="10"/>
  <c r="O202" i="10"/>
  <c r="P201" i="10" a="1"/>
  <c r="P201" i="10" s="1"/>
  <c r="P171" i="10" a="1"/>
  <c r="P171" i="10" s="1"/>
  <c r="A169" i="10"/>
  <c r="A184" i="10"/>
  <c r="P172" i="10" a="1"/>
  <c r="P172" i="10" s="1"/>
  <c r="H183" i="10"/>
  <c r="H202" i="10"/>
  <c r="K197" i="10"/>
  <c r="O174" i="10"/>
  <c r="M180" i="10"/>
  <c r="M176" i="10"/>
  <c r="L189" i="10"/>
  <c r="K184" i="10"/>
  <c r="K175" i="10"/>
  <c r="Q214" i="10"/>
  <c r="H189" i="10"/>
  <c r="K205" i="10"/>
  <c r="L182" i="10"/>
  <c r="K212" i="10"/>
  <c r="N214" i="10"/>
  <c r="L179" i="10"/>
  <c r="A212" i="10"/>
  <c r="J181" i="10"/>
  <c r="N202" i="10"/>
  <c r="Q172" i="10"/>
  <c r="H199" i="10"/>
  <c r="P205" i="10" a="1"/>
  <c r="P205" i="10" s="1"/>
  <c r="L211" i="10"/>
  <c r="L202" i="10"/>
  <c r="L205" i="10"/>
  <c r="N167" i="10"/>
  <c r="P193" i="10" a="1"/>
  <c r="P193" i="10" s="1"/>
  <c r="L175" i="10"/>
  <c r="M167" i="10"/>
  <c r="I193" i="10"/>
  <c r="A198" i="10"/>
  <c r="M183" i="10"/>
  <c r="I184" i="10"/>
  <c r="I179" i="10"/>
  <c r="M213" i="10"/>
  <c r="Q179" i="10"/>
  <c r="O182" i="10"/>
  <c r="M195" i="10"/>
  <c r="M200" i="10"/>
  <c r="A189" i="10"/>
  <c r="M169" i="10"/>
  <c r="L173" i="10"/>
  <c r="Q180" i="10"/>
  <c r="O206" i="10"/>
  <c r="N169" i="10"/>
  <c r="K216" i="10"/>
  <c r="O216" i="10"/>
  <c r="P170" i="10" a="1"/>
  <c r="P170" i="10" s="1"/>
  <c r="P176" i="10" a="1"/>
  <c r="P176" i="10" s="1"/>
  <c r="N200" i="10"/>
  <c r="O215" i="10"/>
  <c r="H204" i="10"/>
  <c r="J215" i="10"/>
  <c r="J216" i="10"/>
  <c r="L215" i="10"/>
  <c r="Q216" i="10"/>
  <c r="Q215" i="10"/>
  <c r="I215" i="10"/>
  <c r="Q173" i="10"/>
  <c r="I216" i="10"/>
  <c r="O208" i="10"/>
  <c r="L198" i="10"/>
  <c r="H216" i="10"/>
  <c r="N216" i="10"/>
  <c r="M216" i="10"/>
  <c r="M215" i="10"/>
  <c r="I218" i="10"/>
  <c r="Q218" i="10"/>
  <c r="L219" i="10"/>
  <c r="N215" i="10"/>
  <c r="O219" i="10"/>
  <c r="P215" i="10" a="1"/>
  <c r="P215" i="10" s="1"/>
  <c r="H215" i="10"/>
  <c r="K215" i="10"/>
  <c r="P216" i="10" a="1"/>
  <c r="P216" i="10" s="1"/>
  <c r="A215" i="10"/>
  <c r="J217" i="10"/>
  <c r="K218" i="10"/>
  <c r="N217" i="10"/>
  <c r="K217" i="10"/>
  <c r="L217" i="10"/>
  <c r="J218" i="10"/>
  <c r="M218" i="10"/>
  <c r="N218" i="10"/>
  <c r="A220" i="10"/>
  <c r="P217" i="10" a="1"/>
  <c r="P217" i="10" s="1"/>
  <c r="N219" i="10"/>
  <c r="P219" i="10" a="1"/>
  <c r="P219" i="10" s="1"/>
  <c r="H218" i="10"/>
  <c r="L218" i="10"/>
  <c r="A219" i="10"/>
  <c r="Q217" i="10"/>
  <c r="H217" i="10"/>
  <c r="H219" i="10"/>
  <c r="A217" i="10"/>
  <c r="J219" i="10"/>
  <c r="L216" i="10"/>
  <c r="I217" i="10"/>
  <c r="O217" i="10"/>
  <c r="H220" i="10"/>
  <c r="J220" i="10"/>
  <c r="P218" i="10" a="1"/>
  <c r="P218" i="10" s="1"/>
  <c r="M217" i="10"/>
  <c r="O220" i="10"/>
  <c r="K219" i="10"/>
  <c r="A218" i="10"/>
  <c r="Q220" i="10"/>
  <c r="K220" i="10"/>
  <c r="O218" i="10"/>
  <c r="M219" i="10"/>
  <c r="L220" i="10"/>
  <c r="I219" i="10"/>
  <c r="Q219" i="10"/>
  <c r="P220" i="10" a="1"/>
  <c r="P220" i="10" s="1"/>
  <c r="O221" i="10"/>
  <c r="I220" i="10"/>
  <c r="N220" i="10"/>
  <c r="I221" i="10"/>
  <c r="M220" i="10"/>
  <c r="L222" i="10"/>
  <c r="J222" i="10"/>
  <c r="H221" i="10"/>
  <c r="N221" i="10"/>
  <c r="I222" i="10"/>
  <c r="L221" i="10"/>
  <c r="O222" i="10"/>
  <c r="Q221" i="10"/>
  <c r="M222" i="10"/>
  <c r="Q222" i="10"/>
  <c r="A221" i="10"/>
  <c r="K221" i="10"/>
  <c r="H222" i="10"/>
  <c r="P221" i="10" a="1"/>
  <c r="P221" i="10" s="1"/>
  <c r="A222" i="10"/>
  <c r="K222" i="10"/>
  <c r="N222" i="10"/>
  <c r="M221" i="10"/>
  <c r="P222" i="10" a="1"/>
  <c r="P222" i="10" s="1"/>
  <c r="J221" i="10"/>
  <c r="I223" i="10"/>
  <c r="N223" i="10"/>
  <c r="K223" i="10"/>
  <c r="N224" i="10"/>
  <c r="H223" i="10"/>
  <c r="J223" i="10"/>
  <c r="P224" i="10" a="1"/>
  <c r="P224" i="10" s="1"/>
  <c r="O224" i="10"/>
  <c r="Q224" i="10"/>
  <c r="J378" i="10"/>
  <c r="M665" i="10"/>
  <c r="O262" i="10"/>
  <c r="N457" i="10"/>
  <c r="N706" i="10"/>
  <c r="M923" i="10"/>
  <c r="K369" i="10"/>
  <c r="P549" i="10" a="1"/>
  <c r="P549" i="10" s="1"/>
  <c r="M816" i="10"/>
  <c r="P977" i="10" a="1"/>
  <c r="P977" i="10" s="1"/>
  <c r="K661" i="10"/>
  <c r="I1068" i="10"/>
  <c r="N552" i="10"/>
  <c r="Q673" i="10"/>
  <c r="K469" i="10"/>
  <c r="Q818" i="10"/>
  <c r="I937" i="10"/>
  <c r="J457" i="10"/>
  <c r="I539" i="10"/>
  <c r="L670" i="10"/>
  <c r="A300" i="10"/>
  <c r="M869" i="10"/>
  <c r="L752" i="10"/>
  <c r="A429" i="10"/>
  <c r="M292" i="10"/>
  <c r="L381" i="10"/>
  <c r="O712" i="10"/>
  <c r="J701" i="10"/>
  <c r="A947" i="10"/>
  <c r="Q976" i="10"/>
  <c r="H417" i="10"/>
  <c r="O400" i="10"/>
  <c r="H524" i="10"/>
  <c r="P814" i="10" a="1"/>
  <c r="P814" i="10" s="1"/>
  <c r="J847" i="10"/>
  <c r="I687" i="10"/>
  <c r="I781" i="10"/>
  <c r="M385" i="10"/>
  <c r="Q699" i="10"/>
  <c r="J808" i="10"/>
  <c r="L488" i="10"/>
  <c r="A607" i="10"/>
  <c r="M848" i="10"/>
  <c r="H696" i="10"/>
  <c r="A432" i="10"/>
  <c r="J938" i="10"/>
  <c r="A413" i="10"/>
  <c r="J871" i="10"/>
  <c r="Q968" i="10"/>
  <c r="O630" i="10"/>
  <c r="A838" i="10"/>
  <c r="M399" i="10"/>
  <c r="J345" i="10"/>
  <c r="A1046" i="10"/>
  <c r="I542" i="10"/>
  <c r="I580" i="10"/>
  <c r="J450" i="10"/>
  <c r="N878" i="10"/>
  <c r="P911" i="10" a="1"/>
  <c r="P911" i="10" s="1"/>
  <c r="Q513" i="10"/>
  <c r="H369" i="10"/>
  <c r="Q779" i="10"/>
  <c r="L737" i="10"/>
  <c r="O238" i="10"/>
  <c r="L373" i="10"/>
  <c r="M357" i="10"/>
  <c r="I866" i="10"/>
  <c r="I395" i="10"/>
  <c r="L267" i="10"/>
  <c r="I683" i="10"/>
  <c r="H840" i="10"/>
  <c r="H281" i="10"/>
  <c r="A368" i="10"/>
  <c r="H1063" i="10"/>
  <c r="N968" i="10"/>
  <c r="A755" i="10"/>
  <c r="J299" i="10"/>
  <c r="J1023" i="10"/>
  <c r="M599" i="10"/>
  <c r="M469" i="10"/>
  <c r="N979" i="10"/>
  <c r="K683" i="10"/>
  <c r="L356" i="10"/>
  <c r="P773" i="10" a="1"/>
  <c r="P773" i="10" s="1"/>
  <c r="J311" i="10"/>
  <c r="Q566" i="10"/>
  <c r="O440" i="10"/>
  <c r="L721" i="10"/>
  <c r="P426" i="10" a="1"/>
  <c r="P426" i="10" s="1"/>
  <c r="N298" i="10"/>
  <c r="L1000" i="10"/>
  <c r="N597" i="10"/>
  <c r="J646" i="10"/>
  <c r="P438" i="10" a="1"/>
  <c r="P438" i="10" s="1"/>
  <c r="L854" i="10"/>
  <c r="M874" i="10"/>
  <c r="J730" i="10"/>
  <c r="N1029" i="10"/>
  <c r="I1047" i="10"/>
  <c r="K393" i="10"/>
  <c r="K522" i="10"/>
  <c r="P223" i="10" a="1"/>
  <c r="P223" i="10" s="1"/>
  <c r="I997" i="10"/>
  <c r="N678" i="10"/>
  <c r="K335" i="10"/>
  <c r="K585" i="10"/>
  <c r="Q599" i="10"/>
  <c r="L929" i="10"/>
  <c r="A852" i="10"/>
  <c r="P945" i="10" a="1"/>
  <c r="P945" i="10" s="1"/>
  <c r="K762" i="10"/>
  <c r="H815" i="10"/>
  <c r="N840" i="10"/>
  <c r="H754" i="10"/>
  <c r="P478" i="10" a="1"/>
  <c r="P478" i="10" s="1"/>
  <c r="M697" i="10"/>
  <c r="P387" i="10" a="1"/>
  <c r="P387" i="10" s="1"/>
  <c r="O635" i="10"/>
  <c r="N498" i="10"/>
  <c r="J1012" i="10"/>
  <c r="I717" i="10"/>
  <c r="N702" i="10"/>
  <c r="O996" i="10"/>
  <c r="I483" i="10"/>
  <c r="I377" i="10"/>
  <c r="L585" i="10"/>
  <c r="M924" i="10"/>
  <c r="K264" i="10"/>
  <c r="H621" i="10"/>
  <c r="A720" i="10"/>
  <c r="K334" i="10"/>
  <c r="I945" i="10"/>
  <c r="Q944" i="10"/>
  <c r="A472" i="10"/>
  <c r="M229" i="10"/>
  <c r="J626" i="10"/>
  <c r="M676" i="10"/>
  <c r="M772" i="10"/>
  <c r="P555" i="10" a="1"/>
  <c r="P555" i="10" s="1"/>
  <c r="I1017" i="10"/>
  <c r="I622" i="10"/>
  <c r="N459" i="10"/>
  <c r="A344" i="10"/>
  <c r="O940" i="10"/>
  <c r="L280" i="10"/>
  <c r="I702" i="10"/>
  <c r="J522" i="10"/>
  <c r="A239" i="10"/>
  <c r="L778" i="10"/>
  <c r="P354" i="10" a="1"/>
  <c r="P354" i="10" s="1"/>
  <c r="I633" i="10"/>
  <c r="O995" i="10"/>
  <c r="I479" i="10"/>
  <c r="A848" i="10"/>
  <c r="N530" i="10"/>
  <c r="K519" i="10"/>
  <c r="P987" i="10" a="1"/>
  <c r="P987" i="10" s="1"/>
  <c r="K342" i="10"/>
  <c r="Q763" i="10"/>
  <c r="Q800" i="10"/>
  <c r="N440" i="10"/>
  <c r="M994" i="10"/>
  <c r="I396" i="10"/>
  <c r="I404" i="10"/>
  <c r="H447" i="10"/>
  <c r="P902" i="10" a="1"/>
  <c r="P902" i="10" s="1"/>
  <c r="H336" i="10"/>
  <c r="M836" i="10"/>
  <c r="K274" i="10"/>
  <c r="J613" i="10"/>
  <c r="M613" i="10"/>
  <c r="Q609" i="10"/>
  <c r="O506" i="10"/>
  <c r="J940" i="10"/>
  <c r="Q679" i="10"/>
  <c r="J1001" i="10"/>
  <c r="A884" i="10"/>
  <c r="Q896" i="10"/>
  <c r="A1080" i="10"/>
  <c r="L962" i="10"/>
  <c r="A532" i="10"/>
  <c r="K225" i="10"/>
  <c r="K795" i="10"/>
  <c r="Q235" i="10"/>
  <c r="L584" i="10"/>
  <c r="P482" i="10" a="1"/>
  <c r="P482" i="10" s="1"/>
  <c r="N691" i="10"/>
  <c r="L827" i="10"/>
  <c r="L349" i="10"/>
  <c r="O939" i="10"/>
  <c r="Q805" i="10"/>
  <c r="P621" i="10" a="1"/>
  <c r="P621" i="10" s="1"/>
  <c r="K224" i="10"/>
  <c r="N1031" i="10"/>
  <c r="J565" i="10"/>
  <c r="N600" i="10"/>
  <c r="M726" i="10"/>
  <c r="M981" i="10"/>
  <c r="N378" i="10"/>
  <c r="M436" i="10"/>
  <c r="H310" i="10"/>
  <c r="I551" i="10"/>
  <c r="I391" i="10"/>
  <c r="A908" i="10"/>
  <c r="M410" i="10"/>
  <c r="K636" i="10"/>
  <c r="K496" i="10"/>
  <c r="L640" i="10"/>
  <c r="O362" i="10"/>
  <c r="H1075" i="10"/>
  <c r="N566" i="10"/>
  <c r="I1049" i="10"/>
  <c r="K364" i="10"/>
  <c r="O299" i="10"/>
  <c r="K817" i="10"/>
  <c r="L446" i="10"/>
  <c r="I1078" i="10"/>
  <c r="K1011" i="10"/>
  <c r="I323" i="10"/>
  <c r="P692" i="10" a="1"/>
  <c r="P692" i="10" s="1"/>
  <c r="O609" i="10"/>
  <c r="I758" i="10"/>
  <c r="J676" i="10"/>
  <c r="H481" i="10"/>
  <c r="L420" i="10"/>
  <c r="I520" i="10"/>
  <c r="K689" i="10"/>
  <c r="O740" i="10"/>
  <c r="L538" i="10"/>
  <c r="K710" i="10"/>
  <c r="L861" i="10"/>
  <c r="N709" i="10"/>
  <c r="K375" i="10"/>
  <c r="P334" i="10" a="1"/>
  <c r="P334" i="10" s="1"/>
  <c r="Q667" i="10"/>
  <c r="M460" i="10"/>
  <c r="M496" i="10"/>
  <c r="A1057" i="10"/>
  <c r="I610" i="10"/>
  <c r="J831" i="10"/>
  <c r="N752" i="10"/>
  <c r="I449" i="10"/>
  <c r="H304" i="10"/>
  <c r="H915" i="10"/>
  <c r="Q669" i="10"/>
  <c r="A276" i="10"/>
  <c r="I696" i="10"/>
  <c r="P797" i="10" a="1"/>
  <c r="P797" i="10" s="1"/>
  <c r="H558" i="10"/>
  <c r="L359" i="10"/>
  <c r="P516" i="10" a="1"/>
  <c r="P516" i="10" s="1"/>
  <c r="A861" i="10"/>
  <c r="O805" i="10"/>
  <c r="J231" i="10"/>
  <c r="K890" i="10"/>
  <c r="H230" i="10"/>
  <c r="N620" i="10"/>
  <c r="A843" i="10"/>
  <c r="M562" i="10"/>
  <c r="Q705" i="10"/>
  <c r="P720" i="10" a="1"/>
  <c r="P720" i="10" s="1"/>
  <c r="J727" i="10"/>
  <c r="J942" i="10"/>
  <c r="N1035" i="10"/>
  <c r="N868" i="10"/>
  <c r="P893" i="10" a="1"/>
  <c r="P893" i="10" s="1"/>
  <c r="O441" i="10"/>
  <c r="H1010" i="10"/>
  <c r="K1022" i="10"/>
  <c r="P435" i="10" a="1"/>
  <c r="P435" i="10" s="1"/>
  <c r="O794" i="10"/>
  <c r="L956" i="10"/>
  <c r="P564" i="10" a="1"/>
  <c r="P564" i="10" s="1"/>
  <c r="I443" i="10"/>
  <c r="K474" i="10"/>
  <c r="H726" i="10"/>
  <c r="N1023" i="10"/>
  <c r="A723" i="10"/>
  <c r="H253" i="10"/>
  <c r="I567" i="10"/>
  <c r="H513" i="10"/>
  <c r="P1033" i="10" a="1"/>
  <c r="P1033" i="10" s="1"/>
  <c r="Q1028" i="10"/>
  <c r="N486" i="10"/>
  <c r="J528" i="10"/>
  <c r="H385" i="10"/>
  <c r="A283" i="10"/>
  <c r="I792" i="10"/>
  <c r="M875" i="10"/>
  <c r="O330" i="10"/>
  <c r="J794" i="10"/>
  <c r="P533" i="10" a="1"/>
  <c r="P533" i="10" s="1"/>
  <c r="K279" i="10"/>
  <c r="A948" i="10"/>
  <c r="I980" i="10"/>
  <c r="L283" i="10"/>
  <c r="O519" i="10"/>
  <c r="L992" i="10"/>
  <c r="L762" i="10"/>
  <c r="I807" i="10"/>
  <c r="L724" i="10"/>
  <c r="H790" i="10"/>
  <c r="N796" i="10"/>
  <c r="Q909" i="10"/>
  <c r="P706" i="10" a="1"/>
  <c r="P706" i="10" s="1"/>
  <c r="K408" i="10"/>
  <c r="K346" i="10"/>
  <c r="L1021" i="10"/>
  <c r="M1033" i="10"/>
  <c r="J810" i="10"/>
  <c r="M339" i="10"/>
  <c r="N574" i="10"/>
  <c r="I802" i="10"/>
  <c r="J589" i="10"/>
  <c r="O230" i="10"/>
  <c r="I262" i="10"/>
  <c r="H817" i="10"/>
  <c r="I354" i="10"/>
  <c r="J339" i="10"/>
  <c r="L784" i="10"/>
  <c r="J537" i="10"/>
  <c r="O789" i="10"/>
  <c r="P802" i="10" a="1"/>
  <c r="P802" i="10" s="1"/>
  <c r="J596" i="10"/>
  <c r="M801" i="10"/>
  <c r="I442" i="10"/>
  <c r="O922" i="10"/>
  <c r="P744" i="10" a="1"/>
  <c r="P744" i="10" s="1"/>
  <c r="M224" i="10"/>
  <c r="I519" i="10"/>
  <c r="P568" i="10" a="1"/>
  <c r="P568" i="10" s="1"/>
  <c r="I598" i="10"/>
  <c r="I716" i="10"/>
  <c r="L509" i="10"/>
  <c r="K931" i="10"/>
  <c r="M987" i="10"/>
  <c r="P667" i="10" a="1"/>
  <c r="P667" i="10" s="1"/>
  <c r="J759" i="10"/>
  <c r="M930" i="10"/>
  <c r="K228" i="10"/>
  <c r="H1001" i="10"/>
  <c r="Q429" i="10"/>
  <c r="M240" i="10"/>
  <c r="H954" i="10"/>
  <c r="M1002" i="10"/>
  <c r="A424" i="10"/>
  <c r="H497" i="10"/>
  <c r="N421" i="10"/>
  <c r="H292" i="10"/>
  <c r="J481" i="10"/>
  <c r="A990" i="10"/>
  <c r="H224" i="10"/>
  <c r="M475" i="10"/>
  <c r="J421" i="10"/>
  <c r="K730" i="10"/>
  <c r="L667" i="10"/>
  <c r="L731" i="10"/>
  <c r="J804" i="10"/>
  <c r="J510" i="10"/>
  <c r="L836" i="10"/>
  <c r="P557" i="10" a="1"/>
  <c r="P557" i="10" s="1"/>
  <c r="K973" i="10"/>
  <c r="I862" i="10"/>
  <c r="J681" i="10"/>
  <c r="H237" i="10"/>
  <c r="K772" i="10"/>
  <c r="M784" i="10"/>
  <c r="L569" i="10"/>
  <c r="Q232" i="10"/>
  <c r="O863" i="10"/>
  <c r="A1004" i="10"/>
  <c r="N1028" i="10"/>
  <c r="O511" i="10"/>
  <c r="K925" i="10"/>
  <c r="A326" i="10"/>
  <c r="M368" i="10"/>
  <c r="O720" i="10"/>
  <c r="L968" i="10"/>
  <c r="O325" i="10"/>
  <c r="H465" i="10"/>
  <c r="K493" i="10"/>
  <c r="N429" i="10"/>
  <c r="L490" i="10"/>
  <c r="Q614" i="10"/>
  <c r="H528" i="10"/>
  <c r="Q367" i="10"/>
  <c r="O1007" i="10"/>
  <c r="P536" i="10" a="1"/>
  <c r="P536" i="10" s="1"/>
  <c r="A799" i="10"/>
  <c r="N491" i="10"/>
  <c r="K282" i="10"/>
  <c r="I815" i="10"/>
  <c r="Q314" i="10"/>
  <c r="H394" i="10"/>
  <c r="K399" i="10"/>
  <c r="Q438" i="10"/>
  <c r="A718" i="10"/>
  <c r="K409" i="10"/>
  <c r="L758" i="10"/>
  <c r="A251" i="10"/>
  <c r="I868" i="10"/>
  <c r="J460" i="10"/>
  <c r="I445" i="10"/>
  <c r="O600" i="10"/>
  <c r="H859" i="10"/>
  <c r="Q1019" i="10"/>
  <c r="M295" i="10"/>
  <c r="I606" i="10"/>
  <c r="J501" i="10"/>
  <c r="N284" i="10"/>
  <c r="Q613" i="10"/>
  <c r="J939" i="10"/>
  <c r="A394" i="10"/>
  <c r="I593" i="10"/>
  <c r="P372" i="10" a="1"/>
  <c r="P372" i="10" s="1"/>
  <c r="H921" i="10"/>
  <c r="A713" i="10"/>
  <c r="N283" i="10"/>
  <c r="P733" i="10" a="1"/>
  <c r="P733" i="10" s="1"/>
  <c r="H990" i="10"/>
  <c r="L233" i="10"/>
  <c r="L874" i="10"/>
  <c r="M505" i="10"/>
  <c r="J623" i="10"/>
  <c r="I642" i="10"/>
  <c r="M963" i="10"/>
  <c r="P969" i="10" a="1"/>
  <c r="P969" i="10" s="1"/>
  <c r="M798" i="10"/>
  <c r="I925" i="10"/>
  <c r="N770" i="10"/>
  <c r="M986" i="10"/>
  <c r="A897" i="10"/>
  <c r="I918" i="10"/>
  <c r="P614" i="10" a="1"/>
  <c r="P614" i="10" s="1"/>
  <c r="A434" i="10"/>
  <c r="K722" i="10"/>
  <c r="Q711" i="10"/>
  <c r="K444" i="10"/>
  <c r="M381" i="10"/>
  <c r="A1066" i="10"/>
  <c r="I630" i="10"/>
  <c r="A874" i="10"/>
  <c r="N779" i="10"/>
  <c r="L789" i="10"/>
  <c r="K823" i="10"/>
  <c r="H344" i="10"/>
  <c r="N1014" i="10"/>
  <c r="N697" i="10"/>
  <c r="H794" i="10"/>
  <c r="L559" i="10"/>
  <c r="L790" i="10"/>
  <c r="P498" i="10" a="1"/>
  <c r="P498" i="10" s="1"/>
  <c r="N408" i="10"/>
  <c r="O409" i="10"/>
  <c r="H651" i="10"/>
  <c r="A858" i="10"/>
  <c r="Q635" i="10"/>
  <c r="O860" i="10"/>
  <c r="Q750" i="10"/>
  <c r="N258" i="10"/>
  <c r="O574" i="10"/>
  <c r="O648" i="10"/>
  <c r="M741" i="10"/>
  <c r="P880" i="10" a="1"/>
  <c r="P880" i="10" s="1"/>
  <c r="A888" i="10"/>
  <c r="I364" i="10"/>
  <c r="K472" i="10"/>
  <c r="M251" i="10"/>
  <c r="Q630" i="10"/>
  <c r="H263" i="10"/>
  <c r="P770" i="10" a="1"/>
  <c r="P770" i="10" s="1"/>
  <c r="L1009" i="10"/>
  <c r="O1022" i="10"/>
  <c r="A943" i="10"/>
  <c r="M622" i="10"/>
  <c r="J760" i="10"/>
  <c r="A842" i="10"/>
  <c r="A856" i="10"/>
  <c r="K1014" i="10"/>
  <c r="P340" i="10" a="1"/>
  <c r="P340" i="10" s="1"/>
  <c r="L685" i="10"/>
  <c r="L543" i="10"/>
  <c r="A262" i="10"/>
  <c r="Q676" i="10"/>
  <c r="J920" i="10"/>
  <c r="K294" i="10"/>
  <c r="A663" i="10"/>
  <c r="Q678" i="10"/>
  <c r="L534" i="10"/>
  <c r="A467" i="10"/>
  <c r="I456" i="10"/>
  <c r="K1026" i="10"/>
  <c r="I667" i="10"/>
  <c r="L230" i="10"/>
  <c r="H591" i="10"/>
  <c r="M509" i="10"/>
  <c r="O990" i="10"/>
  <c r="K520" i="10"/>
  <c r="K373" i="10"/>
  <c r="N306" i="10"/>
  <c r="P867" i="10" a="1"/>
  <c r="P867" i="10" s="1"/>
  <c r="J793" i="10"/>
  <c r="I1013" i="10"/>
  <c r="Q859" i="10"/>
  <c r="K828" i="10"/>
  <c r="Q747" i="10"/>
  <c r="N355" i="10"/>
  <c r="M363" i="10"/>
  <c r="K1004" i="10"/>
  <c r="P528" i="10" a="1"/>
  <c r="P528" i="10" s="1"/>
  <c r="O312" i="10"/>
  <c r="I971" i="10"/>
  <c r="L462" i="10"/>
  <c r="A1026" i="10"/>
  <c r="Q250" i="10"/>
  <c r="J477" i="10"/>
  <c r="L460" i="10"/>
  <c r="I331" i="10"/>
  <c r="L691" i="10"/>
  <c r="L981" i="10"/>
  <c r="N894" i="10"/>
  <c r="Q452" i="10"/>
  <c r="H996" i="10"/>
  <c r="M918" i="10"/>
  <c r="Q538" i="10"/>
  <c r="L768" i="10"/>
  <c r="M777" i="10"/>
  <c r="O833" i="10"/>
  <c r="K704" i="10"/>
  <c r="P347" i="10" a="1"/>
  <c r="P347" i="10" s="1"/>
  <c r="N310" i="10"/>
  <c r="H467" i="10"/>
  <c r="A850" i="10"/>
  <c r="H668" i="10"/>
  <c r="L896" i="10"/>
  <c r="Q795" i="10"/>
  <c r="I996" i="10"/>
  <c r="K665" i="10"/>
  <c r="J655" i="10"/>
  <c r="L380" i="10"/>
  <c r="P657" i="10" a="1"/>
  <c r="P657" i="10" s="1"/>
  <c r="L635" i="10"/>
  <c r="N517" i="10"/>
  <c r="J283" i="10"/>
  <c r="P872" i="10" a="1"/>
  <c r="P872" i="10" s="1"/>
  <c r="K676" i="10"/>
  <c r="L915" i="10"/>
  <c r="L578" i="10"/>
  <c r="A716" i="10"/>
  <c r="O764" i="10"/>
  <c r="H971" i="10"/>
  <c r="O498" i="10"/>
  <c r="Q541" i="10"/>
  <c r="I805" i="10"/>
  <c r="H856" i="10"/>
  <c r="A715" i="10"/>
  <c r="J742" i="10"/>
  <c r="J320" i="10"/>
  <c r="K553" i="10"/>
  <c r="I777" i="10"/>
  <c r="I261" i="10"/>
  <c r="O494" i="10"/>
  <c r="Q288" i="10"/>
  <c r="O626" i="10"/>
  <c r="Q682" i="10"/>
  <c r="Q978" i="10"/>
  <c r="A274" i="10"/>
  <c r="K350" i="10"/>
  <c r="K485" i="10"/>
  <c r="Q788" i="10"/>
  <c r="J644" i="10"/>
  <c r="M282" i="10"/>
  <c r="H818" i="10"/>
  <c r="M521" i="10"/>
  <c r="J679" i="10"/>
  <c r="I334" i="10"/>
  <c r="Q466" i="10"/>
  <c r="M938" i="10"/>
  <c r="P721" i="10" a="1"/>
  <c r="P721" i="10" s="1"/>
  <c r="I224" i="10"/>
  <c r="J746" i="10"/>
  <c r="J322" i="10"/>
  <c r="L323" i="10"/>
  <c r="I1007" i="10"/>
  <c r="L873" i="10"/>
  <c r="L637" i="10"/>
  <c r="A670" i="10"/>
  <c r="P860" i="10" a="1"/>
  <c r="P860" i="10" s="1"/>
  <c r="H972" i="10"/>
  <c r="K920" i="10"/>
  <c r="O703" i="10"/>
  <c r="M895" i="10"/>
  <c r="L894" i="10"/>
  <c r="J975" i="10"/>
  <c r="M840" i="10"/>
  <c r="O819" i="10"/>
  <c r="J230" i="10"/>
  <c r="J575" i="10"/>
  <c r="I389" i="10"/>
  <c r="J721" i="10"/>
  <c r="I231" i="10"/>
  <c r="H748" i="10"/>
  <c r="Q601" i="10"/>
  <c r="H299" i="10"/>
  <c r="J482" i="10"/>
  <c r="L236" i="10"/>
  <c r="H963" i="10"/>
  <c r="H892" i="10"/>
  <c r="L991" i="10"/>
  <c r="P281" i="10" a="1"/>
  <c r="P281" i="10" s="1"/>
  <c r="I557" i="10"/>
  <c r="J806" i="10"/>
  <c r="J383" i="10"/>
  <c r="N959" i="10"/>
  <c r="J853" i="10"/>
  <c r="P824" i="10" a="1"/>
  <c r="P824" i="10" s="1"/>
  <c r="N871" i="10"/>
  <c r="H1073" i="10"/>
  <c r="A384" i="10"/>
  <c r="O266" i="10"/>
  <c r="M474" i="10"/>
  <c r="A605" i="10"/>
  <c r="I248" i="10"/>
  <c r="H606" i="10"/>
  <c r="L972" i="10"/>
  <c r="K838" i="10"/>
  <c r="H1024" i="10"/>
  <c r="M359" i="10"/>
  <c r="A736" i="10"/>
  <c r="K422" i="10"/>
  <c r="I293" i="10"/>
  <c r="P986" i="10" a="1"/>
  <c r="P986" i="10" s="1"/>
  <c r="I417" i="10"/>
  <c r="K398" i="10"/>
  <c r="L395" i="10"/>
  <c r="A534" i="10"/>
  <c r="H986" i="10"/>
  <c r="I367" i="10"/>
  <c r="A565" i="10"/>
  <c r="M532" i="10"/>
  <c r="Q714" i="10"/>
  <c r="O394" i="10"/>
  <c r="J509" i="10"/>
  <c r="I379" i="10"/>
  <c r="A469" i="10"/>
  <c r="O739" i="10"/>
  <c r="I607" i="10"/>
  <c r="P931" i="10" a="1"/>
  <c r="P931" i="10" s="1"/>
  <c r="N928" i="10"/>
  <c r="L802" i="10"/>
  <c r="I338" i="10"/>
  <c r="P631" i="10" a="1"/>
  <c r="P631" i="10" s="1"/>
  <c r="O491" i="10"/>
  <c r="P301" i="10" a="1"/>
  <c r="P301" i="10" s="1"/>
  <c r="P752" i="10" a="1"/>
  <c r="P752" i="10" s="1"/>
  <c r="P258" i="10" a="1"/>
  <c r="P258" i="10" s="1"/>
  <c r="M273" i="10"/>
  <c r="Q845" i="10"/>
  <c r="H714" i="10"/>
  <c r="K694" i="10"/>
  <c r="M650" i="10"/>
  <c r="L405" i="10"/>
  <c r="J616" i="10"/>
  <c r="O871" i="10"/>
  <c r="N485" i="10"/>
  <c r="N1021" i="10"/>
  <c r="K740" i="10"/>
  <c r="J292" i="10"/>
  <c r="I1051" i="10"/>
  <c r="I299" i="10"/>
  <c r="N1015" i="10"/>
  <c r="J556" i="10"/>
  <c r="H328" i="10"/>
  <c r="A1070" i="10"/>
  <c r="H692" i="10"/>
  <c r="M718" i="10"/>
  <c r="L567" i="10"/>
  <c r="P1029" i="10" a="1"/>
  <c r="P1029" i="10" s="1"/>
  <c r="I515" i="10"/>
  <c r="J955" i="10"/>
  <c r="H566" i="10"/>
  <c r="H782" i="10"/>
  <c r="P700" i="10" a="1"/>
  <c r="P700" i="10" s="1"/>
  <c r="I263" i="10"/>
  <c r="H546" i="10"/>
  <c r="P678" i="10" a="1"/>
  <c r="P678" i="10" s="1"/>
  <c r="H941" i="10"/>
  <c r="L959" i="10"/>
  <c r="A996" i="10"/>
  <c r="L277" i="10"/>
  <c r="I597" i="10"/>
  <c r="J852" i="10"/>
  <c r="N281" i="10"/>
  <c r="A992" i="10"/>
  <c r="O353" i="10"/>
  <c r="I428" i="10"/>
  <c r="K875" i="10"/>
  <c r="N598" i="10"/>
  <c r="P819" i="10" a="1"/>
  <c r="P819" i="10" s="1"/>
  <c r="A1027" i="10"/>
  <c r="P373" i="10" a="1"/>
  <c r="P373" i="10" s="1"/>
  <c r="N480" i="10"/>
  <c r="P895" i="10" a="1"/>
  <c r="P895" i="10" s="1"/>
  <c r="P248" i="10" a="1"/>
  <c r="P248" i="10" s="1"/>
  <c r="I693" i="10"/>
  <c r="L674" i="10"/>
  <c r="L239" i="10"/>
  <c r="H675" i="10"/>
  <c r="A925" i="10"/>
  <c r="I496" i="10"/>
  <c r="K527" i="10"/>
  <c r="P477" i="10" a="1"/>
  <c r="P477" i="10" s="1"/>
  <c r="L345" i="10"/>
  <c r="J822" i="10"/>
  <c r="O987" i="10"/>
  <c r="O482" i="10"/>
  <c r="M889" i="10"/>
  <c r="Q990" i="10"/>
  <c r="L470" i="10"/>
  <c r="A951" i="10"/>
  <c r="A524" i="10"/>
  <c r="J935" i="10"/>
  <c r="N975" i="10"/>
  <c r="P566" i="10" a="1"/>
  <c r="P566" i="10" s="1"/>
  <c r="Q733" i="10"/>
  <c r="A661" i="10"/>
  <c r="M531" i="10"/>
  <c r="L830" i="10"/>
  <c r="O924" i="10"/>
  <c r="O393" i="10"/>
  <c r="K424" i="10"/>
  <c r="H348" i="10"/>
  <c r="O290" i="10"/>
  <c r="O808" i="10"/>
  <c r="N631" i="10"/>
  <c r="M795" i="10"/>
  <c r="L558" i="10"/>
  <c r="L742" i="10"/>
  <c r="M422" i="10"/>
  <c r="L744" i="10"/>
  <c r="P677" i="10" a="1"/>
  <c r="P677" i="10" s="1"/>
  <c r="N890" i="10"/>
  <c r="I878" i="10"/>
  <c r="L814" i="10"/>
  <c r="N352" i="10"/>
  <c r="P542" i="10" a="1"/>
  <c r="P542" i="10" s="1"/>
  <c r="H364" i="10"/>
  <c r="M528" i="10"/>
  <c r="P424" i="10" a="1"/>
  <c r="P424" i="10" s="1"/>
  <c r="H829" i="10"/>
  <c r="K798" i="10"/>
  <c r="L922" i="10"/>
  <c r="N295" i="10"/>
  <c r="H368" i="10"/>
  <c r="A967" i="10"/>
  <c r="N453" i="10"/>
  <c r="P433" i="10" a="1"/>
  <c r="P433" i="10" s="1"/>
  <c r="J1008" i="10"/>
  <c r="N318" i="10"/>
  <c r="A784" i="10"/>
  <c r="A347" i="10"/>
  <c r="L285" i="10"/>
  <c r="O559" i="10"/>
  <c r="M886" i="10"/>
  <c r="A899" i="10"/>
  <c r="H530" i="10"/>
  <c r="N411" i="10"/>
  <c r="J801" i="10"/>
  <c r="K247" i="10"/>
  <c r="P760" i="10" a="1"/>
  <c r="P760" i="10" s="1"/>
  <c r="O422" i="10"/>
  <c r="M503" i="10"/>
  <c r="Q833" i="10"/>
  <c r="K514" i="10"/>
  <c r="I369" i="10"/>
  <c r="N758" i="10"/>
  <c r="H813" i="10"/>
  <c r="P368" i="10" a="1"/>
  <c r="P368" i="10" s="1"/>
  <c r="Q696" i="10"/>
  <c r="Q852" i="10"/>
  <c r="A464" i="10"/>
  <c r="Q300" i="10"/>
  <c r="Q554" i="10"/>
  <c r="A762" i="10"/>
  <c r="M748" i="10"/>
  <c r="J686" i="10"/>
  <c r="K1019" i="10"/>
  <c r="P684" i="10" a="1"/>
  <c r="P684" i="10" s="1"/>
  <c r="A650" i="10"/>
  <c r="N487" i="10"/>
  <c r="J250" i="10"/>
  <c r="I349" i="10"/>
  <c r="A569" i="10"/>
  <c r="O361" i="10"/>
  <c r="I472" i="10"/>
  <c r="M885" i="10"/>
  <c r="O223" i="10"/>
  <c r="H483" i="10"/>
  <c r="I999" i="10"/>
  <c r="I770" i="10"/>
  <c r="N790" i="10"/>
  <c r="I393" i="10"/>
  <c r="I571" i="10"/>
  <c r="Q437" i="10"/>
  <c r="K604" i="10"/>
  <c r="O1035" i="10"/>
  <c r="I541" i="10"/>
  <c r="O246" i="10"/>
  <c r="Q627" i="10"/>
  <c r="A481" i="10"/>
  <c r="J825" i="10"/>
  <c r="O463" i="10"/>
  <c r="A971" i="10"/>
  <c r="L417" i="10"/>
  <c r="Q646" i="10"/>
  <c r="P842" i="10" a="1"/>
  <c r="P842" i="10" s="1"/>
  <c r="P251" i="10" a="1"/>
  <c r="P251" i="10" s="1"/>
  <c r="H603" i="10"/>
  <c r="P651" i="10" a="1"/>
  <c r="P651" i="10" s="1"/>
  <c r="M465" i="10"/>
  <c r="Q549" i="10"/>
  <c r="N735" i="10"/>
  <c r="L943" i="10"/>
  <c r="O625" i="10"/>
  <c r="J719" i="10"/>
  <c r="L977" i="10"/>
  <c r="I933" i="10"/>
  <c r="J861" i="10"/>
  <c r="P346" i="10" a="1"/>
  <c r="P346" i="10" s="1"/>
  <c r="N592" i="10"/>
  <c r="L485" i="10"/>
  <c r="A224" i="10"/>
  <c r="I533" i="10"/>
  <c r="J758" i="10"/>
  <c r="H650" i="10"/>
  <c r="H761" i="10"/>
  <c r="I512" i="10"/>
  <c r="I577" i="10"/>
  <c r="M226" i="10"/>
  <c r="N937" i="10"/>
  <c r="J464" i="10"/>
  <c r="A354" i="10"/>
  <c r="I544" i="10"/>
  <c r="N843" i="10"/>
  <c r="H785" i="10"/>
  <c r="H653" i="10"/>
  <c r="H572" i="10"/>
  <c r="Q842" i="10"/>
  <c r="I505" i="10"/>
  <c r="H580" i="10"/>
  <c r="H225" i="10"/>
  <c r="O910" i="10"/>
  <c r="A529" i="10"/>
  <c r="H529" i="10"/>
  <c r="Q897" i="10"/>
  <c r="K703" i="10"/>
  <c r="L561" i="10"/>
  <c r="H234" i="10"/>
  <c r="A439" i="10"/>
  <c r="H1056" i="10"/>
  <c r="L272" i="10"/>
  <c r="I372" i="10"/>
  <c r="A674" i="10"/>
  <c r="O936" i="10"/>
  <c r="A773" i="10"/>
  <c r="H518" i="10"/>
  <c r="M537" i="10"/>
  <c r="H552" i="10"/>
  <c r="I357" i="10"/>
  <c r="H832" i="10"/>
  <c r="H625" i="10"/>
  <c r="O935" i="10"/>
  <c r="I1045" i="10"/>
  <c r="P534" i="10" a="1"/>
  <c r="P534" i="10" s="1"/>
  <c r="N660" i="10"/>
  <c r="K996" i="10"/>
  <c r="H362" i="10"/>
  <c r="H663" i="10"/>
  <c r="L425" i="10"/>
  <c r="J430" i="10"/>
  <c r="M300" i="10"/>
  <c r="A1075" i="10"/>
  <c r="I963" i="10"/>
  <c r="Q815" i="10"/>
  <c r="I947" i="10"/>
  <c r="L1026" i="10"/>
  <c r="Q881" i="10"/>
  <c r="L939" i="10"/>
  <c r="J876" i="10"/>
  <c r="H618" i="10"/>
  <c r="I330" i="10"/>
  <c r="M616" i="10"/>
  <c r="N641" i="10"/>
  <c r="Q353" i="10"/>
  <c r="Q816" i="10"/>
  <c r="J270" i="10"/>
  <c r="H934" i="10"/>
  <c r="P1006" i="10" a="1"/>
  <c r="P1006" i="10" s="1"/>
  <c r="J610" i="10"/>
  <c r="K901" i="10"/>
  <c r="A950" i="10"/>
  <c r="J718" i="10"/>
  <c r="I703" i="10"/>
  <c r="J1003" i="10"/>
  <c r="I493" i="10"/>
  <c r="H1062" i="10"/>
  <c r="J866" i="10"/>
  <c r="H700" i="10"/>
  <c r="K777" i="10"/>
  <c r="L676" i="10"/>
  <c r="L753" i="10"/>
  <c r="L1011" i="10"/>
  <c r="Q372" i="10"/>
  <c r="M746" i="10"/>
  <c r="Q1006" i="10"/>
  <c r="N519" i="10"/>
  <c r="N951" i="10"/>
  <c r="I660" i="10"/>
  <c r="O432" i="10"/>
  <c r="O531" i="10"/>
  <c r="J435" i="10"/>
  <c r="J849" i="10"/>
  <c r="P252" i="10" a="1"/>
  <c r="P252" i="10" s="1"/>
  <c r="L352" i="10"/>
  <c r="Q342" i="10"/>
  <c r="L593" i="10"/>
  <c r="Q808" i="10"/>
  <c r="K986" i="10"/>
  <c r="O417" i="10"/>
  <c r="I501" i="10"/>
  <c r="M489" i="10"/>
  <c r="N462" i="10"/>
  <c r="P1021" i="10" a="1"/>
  <c r="P1021" i="10" s="1"/>
  <c r="M558" i="10"/>
  <c r="I1074" i="10"/>
  <c r="K822" i="10"/>
  <c r="A704" i="10"/>
  <c r="L479" i="10"/>
  <c r="L920" i="10"/>
  <c r="H658" i="10"/>
  <c r="O814" i="10"/>
  <c r="P775" i="10" a="1"/>
  <c r="P775" i="10" s="1"/>
  <c r="Q925" i="10"/>
  <c r="N277" i="10"/>
  <c r="H1019" i="10"/>
  <c r="M654" i="10"/>
  <c r="H770" i="10"/>
  <c r="J318" i="10"/>
  <c r="A307" i="10"/>
  <c r="I632" i="10"/>
  <c r="O420" i="10"/>
  <c r="A787" i="10"/>
  <c r="N463" i="10"/>
  <c r="K967" i="10"/>
  <c r="J259" i="10"/>
  <c r="K252" i="10"/>
  <c r="M988" i="10"/>
  <c r="H969" i="10"/>
  <c r="K1025" i="10"/>
  <c r="H945" i="10"/>
  <c r="J490" i="10"/>
  <c r="H848" i="10"/>
  <c r="Q767" i="10"/>
  <c r="Q966" i="10"/>
  <c r="A328" i="10"/>
  <c r="O666" i="10"/>
  <c r="N760" i="10"/>
  <c r="O787" i="10"/>
  <c r="L445" i="10"/>
  <c r="K397" i="10"/>
  <c r="P383" i="10" a="1"/>
  <c r="P383" i="10" s="1"/>
  <c r="P480" i="10" a="1"/>
  <c r="P480" i="10" s="1"/>
  <c r="M426" i="10"/>
  <c r="Q242" i="10"/>
  <c r="N559" i="10"/>
  <c r="Q475" i="10"/>
  <c r="M855" i="10"/>
  <c r="Q1016" i="10"/>
  <c r="O809" i="10"/>
  <c r="A791" i="10"/>
  <c r="L897" i="10"/>
  <c r="Q455" i="10"/>
  <c r="M241" i="10"/>
  <c r="A665" i="10"/>
  <c r="J256" i="10"/>
  <c r="H717" i="10"/>
  <c r="H259" i="10"/>
  <c r="N763" i="10"/>
  <c r="K729" i="10"/>
  <c r="Q430" i="10"/>
  <c r="J506" i="10"/>
  <c r="J891" i="10"/>
  <c r="K600" i="10"/>
  <c r="J595" i="10"/>
  <c r="J237" i="10"/>
  <c r="K486" i="10"/>
  <c r="N719" i="10"/>
  <c r="A692" i="10"/>
  <c r="I856" i="10"/>
  <c r="Q776" i="10"/>
  <c r="N884" i="10"/>
  <c r="L335" i="10"/>
  <c r="P239" i="10" a="1"/>
  <c r="P239" i="10" s="1"/>
  <c r="N605" i="10"/>
  <c r="I387" i="10"/>
  <c r="H489" i="10"/>
  <c r="K464" i="10"/>
  <c r="A786" i="10"/>
  <c r="I779" i="10"/>
  <c r="A902" i="10"/>
  <c r="L297" i="10"/>
  <c r="Q840" i="10"/>
  <c r="H1044" i="10"/>
  <c r="H461" i="10"/>
  <c r="H847" i="10"/>
  <c r="N348" i="10"/>
  <c r="J408" i="10"/>
  <c r="N628" i="10"/>
  <c r="Q585" i="10"/>
  <c r="Q564" i="10"/>
  <c r="M289" i="10"/>
  <c r="L426" i="10"/>
  <c r="I876" i="10"/>
  <c r="I1011" i="10"/>
  <c r="O618" i="10"/>
  <c r="P290" i="10" a="1"/>
  <c r="P290" i="10" s="1"/>
  <c r="K260" i="10"/>
  <c r="I968" i="10"/>
  <c r="K359" i="10"/>
  <c r="H473" i="10"/>
  <c r="K900" i="10"/>
  <c r="K362" i="10"/>
  <c r="K253" i="10"/>
  <c r="O449" i="10"/>
  <c r="M605" i="10"/>
  <c r="L459" i="10"/>
  <c r="I432" i="10"/>
  <c r="N797" i="10"/>
  <c r="J934" i="10"/>
  <c r="Q273" i="10"/>
  <c r="N1032" i="10"/>
  <c r="O660" i="10"/>
  <c r="O876" i="10"/>
  <c r="Q504" i="10"/>
  <c r="O1000" i="10"/>
  <c r="K820" i="10"/>
  <c r="P649" i="10" a="1"/>
  <c r="P649" i="10" s="1"/>
  <c r="L631" i="10"/>
  <c r="J272" i="10"/>
  <c r="A559" i="10"/>
  <c r="Q296" i="10"/>
  <c r="I409" i="10"/>
  <c r="A983" i="10"/>
  <c r="A962" i="10"/>
  <c r="Q315" i="10"/>
  <c r="Q773" i="10"/>
  <c r="L224" i="10"/>
  <c r="H257" i="10"/>
  <c r="L251" i="10"/>
  <c r="A266" i="10"/>
  <c r="Q255" i="10"/>
  <c r="J396" i="10"/>
  <c r="O541" i="10"/>
  <c r="O313" i="10"/>
  <c r="A250" i="10"/>
  <c r="I895" i="10"/>
  <c r="A223" i="10"/>
  <c r="O702" i="10"/>
  <c r="L302" i="10"/>
  <c r="K634" i="10"/>
  <c r="I398" i="10"/>
  <c r="J687" i="10"/>
  <c r="N976" i="10"/>
  <c r="A253" i="10"/>
  <c r="O356" i="10"/>
  <c r="P998" i="10" a="1"/>
  <c r="P998" i="10" s="1"/>
  <c r="L232" i="10"/>
  <c r="A964" i="10"/>
  <c r="L834" i="10"/>
  <c r="Q539" i="10"/>
  <c r="J560" i="10"/>
  <c r="L792" i="10"/>
  <c r="M561" i="10"/>
  <c r="M568" i="10"/>
  <c r="N290" i="10"/>
  <c r="M249" i="10"/>
  <c r="M710" i="10"/>
  <c r="L278" i="10"/>
  <c r="L316" i="10"/>
  <c r="P920" i="10" a="1"/>
  <c r="P920" i="10" s="1"/>
  <c r="H988" i="10"/>
  <c r="A1028" i="10"/>
  <c r="I592" i="10"/>
  <c r="P660" i="10" a="1"/>
  <c r="P660" i="10" s="1"/>
  <c r="P423" i="10" a="1"/>
  <c r="P423" i="10" s="1"/>
  <c r="O649" i="10"/>
  <c r="O599" i="10"/>
  <c r="L963" i="10"/>
  <c r="M434" i="10"/>
  <c r="L945" i="10"/>
  <c r="M382" i="10"/>
  <c r="O662" i="10"/>
  <c r="L954" i="10"/>
  <c r="H346" i="10"/>
  <c r="Q734" i="10"/>
  <c r="H644" i="10"/>
  <c r="N618" i="10"/>
  <c r="Q553" i="10"/>
  <c r="O285" i="10"/>
  <c r="I836" i="10"/>
  <c r="A880" i="10"/>
  <c r="M742" i="10"/>
  <c r="K1007" i="10"/>
  <c r="N576" i="10"/>
  <c r="K727" i="10"/>
  <c r="A461" i="10"/>
  <c r="O590" i="10"/>
  <c r="M765" i="10"/>
  <c r="A316" i="10"/>
  <c r="I1073" i="10"/>
  <c r="I447" i="10"/>
  <c r="K972" i="10"/>
  <c r="L779" i="10"/>
  <c r="H959" i="10"/>
  <c r="Q354" i="10"/>
  <c r="P447" i="10" a="1"/>
  <c r="P447" i="10" s="1"/>
  <c r="M448" i="10"/>
  <c r="I899" i="10"/>
  <c r="K786" i="10"/>
  <c r="A612" i="10"/>
  <c r="K581" i="10"/>
  <c r="O889" i="10"/>
  <c r="M242" i="10"/>
  <c r="L1035" i="10"/>
  <c r="N919" i="10"/>
  <c r="I241" i="10"/>
  <c r="N759" i="10"/>
  <c r="N451" i="10"/>
  <c r="N514" i="10"/>
  <c r="K262" i="10"/>
  <c r="L656" i="10"/>
  <c r="H1035" i="10"/>
  <c r="L307" i="10"/>
  <c r="Q531" i="10"/>
  <c r="Q650" i="10"/>
  <c r="M486" i="10"/>
  <c r="M919" i="10"/>
  <c r="M353" i="10"/>
  <c r="N458" i="10"/>
  <c r="K648" i="10"/>
  <c r="J568" i="10"/>
  <c r="I644" i="10"/>
  <c r="J562" i="10"/>
  <c r="L651" i="10"/>
  <c r="J897" i="10"/>
  <c r="N776" i="10"/>
  <c r="M463" i="10"/>
  <c r="H695" i="10"/>
  <c r="P521" i="10" a="1"/>
  <c r="P521" i="10" s="1"/>
  <c r="O951" i="10"/>
  <c r="K276" i="10"/>
  <c r="P407" i="10" a="1"/>
  <c r="P407" i="10" s="1"/>
  <c r="O921" i="10"/>
  <c r="P1000" i="10" a="1"/>
  <c r="P1000" i="10" s="1"/>
  <c r="H323" i="10"/>
  <c r="I618" i="10"/>
  <c r="I423" i="10"/>
  <c r="N829" i="10"/>
  <c r="I897" i="10"/>
  <c r="Q849" i="10"/>
  <c r="K582" i="10"/>
  <c r="P751" i="10" a="1"/>
  <c r="P751" i="10" s="1"/>
  <c r="K767" i="10"/>
  <c r="P529" i="10" a="1"/>
  <c r="P529" i="10" s="1"/>
  <c r="K515" i="10"/>
  <c r="M472" i="10"/>
  <c r="H595" i="10"/>
  <c r="J417" i="10"/>
  <c r="N663" i="10"/>
  <c r="H430" i="10"/>
  <c r="P786" i="10" a="1"/>
  <c r="P786" i="10" s="1"/>
  <c r="P338" i="10" a="1"/>
  <c r="P338" i="10" s="1"/>
  <c r="H588" i="10"/>
  <c r="O232" i="10"/>
  <c r="H610" i="10"/>
  <c r="J797" i="10"/>
  <c r="N958" i="10"/>
  <c r="H617" i="10"/>
  <c r="N595" i="10"/>
  <c r="A577" i="10"/>
  <c r="Q608" i="10"/>
  <c r="L262" i="10"/>
  <c r="P322" i="10" a="1"/>
  <c r="P322" i="10" s="1"/>
  <c r="K756" i="10"/>
  <c r="A766" i="10"/>
  <c r="J992" i="10"/>
  <c r="M744" i="10"/>
  <c r="A758" i="10"/>
  <c r="Q230" i="10"/>
  <c r="H779" i="10"/>
  <c r="I881" i="10"/>
  <c r="O413" i="10"/>
  <c r="K776" i="10"/>
  <c r="N716" i="10"/>
  <c r="H967" i="10"/>
  <c r="N345" i="10"/>
  <c r="J998" i="10"/>
  <c r="P946" i="10" a="1"/>
  <c r="P946" i="10" s="1"/>
  <c r="A448" i="10"/>
  <c r="L286" i="10"/>
  <c r="J642" i="10"/>
  <c r="H341" i="10"/>
  <c r="P268" i="10" a="1"/>
  <c r="P268" i="10" s="1"/>
  <c r="M940" i="10"/>
  <c r="H455" i="10"/>
  <c r="P685" i="10" a="1"/>
  <c r="P685" i="10" s="1"/>
  <c r="H563" i="10"/>
  <c r="P641" i="10" a="1"/>
  <c r="P641" i="10" s="1"/>
  <c r="P384" i="10" a="1"/>
  <c r="P384" i="10" s="1"/>
  <c r="P837" i="10" a="1"/>
  <c r="P837" i="10" s="1"/>
  <c r="K747" i="10"/>
  <c r="I976" i="10"/>
  <c r="L712" i="10"/>
  <c r="H973" i="10"/>
  <c r="O872" i="10"/>
  <c r="Q692" i="10"/>
  <c r="M358" i="10"/>
  <c r="H807" i="10"/>
  <c r="I1006" i="10"/>
  <c r="N854" i="10"/>
  <c r="J304" i="10"/>
  <c r="P699" i="10" a="1"/>
  <c r="P699" i="10" s="1"/>
  <c r="J862" i="10"/>
  <c r="J962" i="10"/>
  <c r="N588" i="10"/>
  <c r="H718" i="10"/>
  <c r="M879" i="10"/>
  <c r="I339" i="10"/>
  <c r="A304" i="10"/>
  <c r="H601" i="10"/>
  <c r="K818" i="10"/>
  <c r="J690" i="10"/>
  <c r="K614" i="10"/>
  <c r="I736" i="10"/>
  <c r="P767" i="10" a="1"/>
  <c r="P767" i="10" s="1"/>
  <c r="K991" i="10"/>
  <c r="P898" i="10" a="1"/>
  <c r="P898" i="10" s="1"/>
  <c r="L1031" i="10"/>
  <c r="K538" i="10"/>
  <c r="A812" i="10"/>
  <c r="L732" i="10"/>
  <c r="O883" i="10"/>
  <c r="P688" i="10" a="1"/>
  <c r="P688" i="10" s="1"/>
  <c r="J366" i="10"/>
  <c r="Q628" i="10"/>
  <c r="H494" i="10"/>
  <c r="N745" i="10"/>
  <c r="L317" i="10"/>
  <c r="P230" i="10" a="1"/>
  <c r="P230" i="10" s="1"/>
  <c r="N917" i="10"/>
  <c r="Q386" i="10"/>
  <c r="J789" i="10"/>
  <c r="P818" i="10" a="1"/>
  <c r="P818" i="10" s="1"/>
  <c r="N332" i="10"/>
  <c r="O920" i="10"/>
  <c r="J387" i="10"/>
  <c r="H731" i="10"/>
  <c r="N811" i="10"/>
  <c r="H740" i="10"/>
  <c r="A366" i="10"/>
  <c r="Q693" i="10"/>
  <c r="K966" i="10"/>
  <c r="H936" i="10"/>
  <c r="H894" i="10"/>
  <c r="K281" i="10"/>
  <c r="H697" i="10"/>
  <c r="Q1031" i="10"/>
  <c r="P765" i="10" a="1"/>
  <c r="P765" i="10" s="1"/>
  <c r="K574" i="10"/>
  <c r="L970" i="10"/>
  <c r="O365" i="10"/>
  <c r="I503" i="10"/>
  <c r="H788" i="10"/>
  <c r="M725" i="10"/>
  <c r="M675" i="10"/>
  <c r="M655" i="10"/>
  <c r="M920" i="10"/>
  <c r="K769" i="10"/>
  <c r="A557" i="10"/>
  <c r="A226" i="10"/>
  <c r="P757" i="10" a="1"/>
  <c r="P757" i="10" s="1"/>
  <c r="L1016" i="10"/>
  <c r="A594" i="10"/>
  <c r="J1029" i="10"/>
  <c r="H949" i="10"/>
  <c r="H527" i="10"/>
  <c r="K792" i="10"/>
  <c r="I488" i="10"/>
  <c r="K1006" i="10"/>
  <c r="N730" i="10"/>
  <c r="J654" i="10"/>
  <c r="I791" i="10"/>
  <c r="L952" i="10"/>
  <c r="A814" i="10"/>
  <c r="A792" i="10"/>
  <c r="A294" i="10"/>
  <c r="H908" i="10"/>
  <c r="N337" i="10"/>
  <c r="M800" i="10"/>
  <c r="M393" i="10"/>
  <c r="M961" i="10"/>
  <c r="Q282" i="10"/>
  <c r="A705" i="10"/>
  <c r="L374" i="10"/>
  <c r="H944" i="10"/>
  <c r="P393" i="10" a="1"/>
  <c r="P393" i="10" s="1"/>
  <c r="M853" i="10"/>
  <c r="Q470" i="10"/>
  <c r="P673" i="10" a="1"/>
  <c r="P673" i="10" s="1"/>
  <c r="M1031" i="10"/>
  <c r="O369" i="10"/>
  <c r="O971" i="10"/>
  <c r="O999" i="10"/>
  <c r="A553" i="10"/>
  <c r="N772" i="10"/>
  <c r="K480" i="10"/>
  <c r="A478" i="10"/>
  <c r="O476" i="10"/>
  <c r="K587" i="10"/>
  <c r="A737" i="10"/>
  <c r="L618" i="10"/>
  <c r="L624" i="10"/>
  <c r="H471" i="10"/>
  <c r="Q423" i="10"/>
  <c r="N789" i="10"/>
  <c r="K572" i="10"/>
  <c r="M431" i="10"/>
  <c r="N635" i="10"/>
  <c r="A844" i="10"/>
  <c r="M868" i="10"/>
  <c r="O471" i="10"/>
  <c r="M365" i="10"/>
  <c r="I250" i="10"/>
  <c r="K948" i="10"/>
  <c r="J899" i="10"/>
  <c r="L599" i="10"/>
  <c r="Q270" i="10"/>
  <c r="I794" i="10"/>
  <c r="Q895" i="10"/>
  <c r="I615" i="10"/>
  <c r="L448" i="10"/>
  <c r="H767" i="10"/>
  <c r="A1065" i="10"/>
  <c r="K714" i="10"/>
  <c r="Q1030" i="10"/>
  <c r="O732" i="10"/>
  <c r="H803" i="10"/>
  <c r="H932" i="10"/>
  <c r="A1013" i="10"/>
  <c r="N471" i="10"/>
  <c r="A930" i="10"/>
  <c r="H751" i="10"/>
  <c r="M427" i="10"/>
  <c r="Q971" i="10"/>
  <c r="N929" i="10"/>
  <c r="N260" i="10"/>
  <c r="L441" i="10"/>
  <c r="M922" i="10"/>
  <c r="P552" i="10" a="1"/>
  <c r="P552" i="10" s="1"/>
  <c r="P669" i="10" a="1"/>
  <c r="P669" i="10" s="1"/>
  <c r="M978" i="10"/>
  <c r="J399" i="10"/>
  <c r="M464" i="10"/>
  <c r="K278" i="10"/>
  <c r="J909" i="10"/>
  <c r="O497" i="10"/>
  <c r="M1026" i="10"/>
  <c r="A357" i="10"/>
  <c r="M829" i="10"/>
  <c r="J225" i="10"/>
  <c r="I871" i="10"/>
  <c r="O832" i="10"/>
  <c r="P318" i="10" a="1"/>
  <c r="P318" i="10" s="1"/>
  <c r="P960" i="10" a="1"/>
  <c r="P960" i="10" s="1"/>
  <c r="P262" i="10" a="1"/>
  <c r="P262" i="10" s="1"/>
  <c r="O558" i="10"/>
  <c r="O986" i="10"/>
  <c r="Q444" i="10"/>
  <c r="M899" i="10"/>
  <c r="Q329" i="10"/>
  <c r="Q555" i="10"/>
  <c r="O766" i="10"/>
  <c r="P458" i="10" a="1"/>
  <c r="P458" i="10" s="1"/>
  <c r="O998" i="10"/>
  <c r="J416" i="10"/>
  <c r="A905" i="10"/>
  <c r="H414" i="10"/>
  <c r="M597" i="10"/>
  <c r="N490" i="10"/>
  <c r="O816" i="10"/>
  <c r="A942" i="10"/>
  <c r="L311" i="10"/>
  <c r="L542" i="10"/>
  <c r="P774" i="10" a="1"/>
  <c r="P774" i="10" s="1"/>
  <c r="A586" i="10"/>
  <c r="H448" i="10"/>
  <c r="I1077" i="10"/>
  <c r="J420" i="10"/>
  <c r="P980" i="10" a="1"/>
  <c r="P980" i="10" s="1"/>
  <c r="Q920" i="10"/>
  <c r="M995" i="10"/>
  <c r="I534" i="10"/>
  <c r="K707" i="10"/>
  <c r="I536" i="10"/>
  <c r="N783" i="10"/>
  <c r="O561" i="10"/>
  <c r="L766" i="10"/>
  <c r="Q973" i="10"/>
  <c r="M614" i="10"/>
  <c r="N291" i="10"/>
  <c r="N849" i="10"/>
  <c r="H792" i="10"/>
  <c r="A909" i="10"/>
  <c r="A781" i="10"/>
  <c r="N705" i="10"/>
  <c r="J991" i="10"/>
  <c r="L729" i="10"/>
  <c r="K755" i="10"/>
  <c r="H834" i="10"/>
  <c r="Q900" i="10"/>
  <c r="N587" i="10"/>
  <c r="L930" i="10"/>
  <c r="M333" i="10"/>
  <c r="I981" i="10"/>
  <c r="L919" i="10"/>
  <c r="K307" i="10"/>
  <c r="A825" i="10"/>
  <c r="M951" i="10"/>
  <c r="A240" i="10"/>
  <c r="K287" i="10"/>
  <c r="J978" i="10"/>
  <c r="A639" i="10"/>
  <c r="N419" i="10"/>
  <c r="H1046" i="10"/>
  <c r="L772" i="10"/>
  <c r="O672" i="10"/>
  <c r="P671" i="10" a="1"/>
  <c r="P671" i="10" s="1"/>
  <c r="N410" i="10"/>
  <c r="O717" i="10"/>
  <c r="N880" i="10"/>
  <c r="H933" i="10"/>
  <c r="M511" i="10"/>
  <c r="O475" i="10"/>
  <c r="J995" i="10"/>
  <c r="I995" i="10"/>
  <c r="M962" i="10"/>
  <c r="N977" i="10"/>
  <c r="I846" i="10"/>
  <c r="M587" i="10"/>
  <c r="N533" i="10"/>
  <c r="H472" i="10"/>
  <c r="O628" i="10"/>
  <c r="J1005" i="10"/>
  <c r="L1013" i="10"/>
  <c r="N911" i="10"/>
  <c r="I289" i="10"/>
  <c r="H342" i="10"/>
  <c r="J1025" i="10"/>
  <c r="Q729" i="10"/>
  <c r="A804" i="10"/>
  <c r="K396" i="10"/>
  <c r="M425" i="10"/>
  <c r="H689" i="10"/>
  <c r="K658" i="10"/>
  <c r="I666" i="10"/>
  <c r="J906" i="10"/>
  <c r="K379" i="10"/>
  <c r="H980" i="10"/>
  <c r="A341" i="10"/>
  <c r="M362" i="10"/>
  <c r="I438" i="10"/>
  <c r="N931" i="10"/>
  <c r="I1033" i="10"/>
  <c r="L942" i="10"/>
  <c r="N808" i="10"/>
  <c r="H584" i="10"/>
  <c r="J331" i="10"/>
  <c r="H798" i="10"/>
  <c r="K912" i="10"/>
  <c r="J1010" i="10"/>
  <c r="Q525" i="10"/>
  <c r="Q435" i="10"/>
  <c r="P738" i="10" a="1"/>
  <c r="P738" i="10" s="1"/>
  <c r="J967" i="10"/>
  <c r="N714" i="10"/>
  <c r="Q709" i="10"/>
  <c r="P453" i="10" a="1"/>
  <c r="P453" i="10" s="1"/>
  <c r="P576" i="10" a="1"/>
  <c r="P576" i="10" s="1"/>
  <c r="N923" i="10"/>
  <c r="P344" i="10" a="1"/>
  <c r="P344" i="10" s="1"/>
  <c r="N918" i="10"/>
  <c r="I648" i="10"/>
  <c r="L927" i="10"/>
  <c r="L327" i="10"/>
  <c r="K308" i="10"/>
  <c r="K289" i="10"/>
  <c r="N321" i="10"/>
  <c r="O918" i="10"/>
  <c r="H283" i="10"/>
  <c r="J302" i="10"/>
  <c r="Q480" i="10"/>
  <c r="O638" i="10"/>
  <c r="N287" i="10"/>
  <c r="M786" i="10"/>
  <c r="Q485" i="10"/>
  <c r="P275" i="10" a="1"/>
  <c r="P275" i="10" s="1"/>
  <c r="I1010" i="10"/>
  <c r="H228" i="10"/>
  <c r="I990" i="10"/>
  <c r="K544" i="10"/>
  <c r="M681" i="10"/>
  <c r="N1012" i="10"/>
  <c r="H583" i="10"/>
  <c r="H679" i="10"/>
  <c r="Q457" i="10"/>
  <c r="K543" i="10"/>
  <c r="J896" i="10"/>
  <c r="H764" i="10"/>
  <c r="L1027" i="10"/>
  <c r="J915" i="10"/>
  <c r="K685" i="10"/>
  <c r="H808" i="10"/>
  <c r="L588" i="10"/>
  <c r="Q977" i="10"/>
  <c r="A915" i="10"/>
  <c r="P279" i="10" a="1"/>
  <c r="P279" i="10" s="1"/>
  <c r="A543" i="10"/>
  <c r="A427" i="10"/>
  <c r="P681" i="10" a="1"/>
  <c r="P681" i="10" s="1"/>
  <c r="Q769" i="10"/>
  <c r="L979" i="10"/>
  <c r="M311" i="10"/>
  <c r="J792" i="10"/>
  <c r="P712" i="10" a="1"/>
  <c r="P712" i="10" s="1"/>
  <c r="K959" i="10"/>
  <c r="K717" i="10"/>
  <c r="Q477" i="10"/>
  <c r="J462" i="10"/>
  <c r="H418" i="10"/>
  <c r="A658" i="10"/>
  <c r="J787" i="10"/>
  <c r="Q671" i="10"/>
  <c r="P821" i="10" a="1"/>
  <c r="P821" i="10" s="1"/>
  <c r="A242" i="10"/>
  <c r="J634" i="10"/>
  <c r="N386" i="10"/>
  <c r="H555" i="10"/>
  <c r="P289" i="10" a="1"/>
  <c r="P289" i="10" s="1"/>
  <c r="L532" i="10"/>
  <c r="Q248" i="10"/>
  <c r="O716" i="10"/>
  <c r="Q565" i="10"/>
  <c r="H343" i="10"/>
  <c r="K332" i="10"/>
  <c r="P572" i="10" a="1"/>
  <c r="P572" i="10" s="1"/>
  <c r="P942" i="10" a="1"/>
  <c r="P942" i="10" s="1"/>
  <c r="Q260" i="10"/>
  <c r="Q582" i="10"/>
  <c r="K457" i="10"/>
  <c r="P403" i="10" a="1"/>
  <c r="P403" i="10" s="1"/>
  <c r="P928" i="10" a="1"/>
  <c r="P928" i="10" s="1"/>
  <c r="L582" i="10"/>
  <c r="O813" i="10"/>
  <c r="H379" i="10"/>
  <c r="J966" i="10"/>
  <c r="A1022" i="10"/>
  <c r="K521" i="10"/>
  <c r="N901" i="10"/>
  <c r="I811" i="10"/>
  <c r="M661" i="10"/>
  <c r="N726" i="10"/>
  <c r="J418" i="10"/>
  <c r="L383" i="10"/>
  <c r="L518" i="10"/>
  <c r="A975" i="10"/>
  <c r="Q830" i="10"/>
  <c r="O629" i="10"/>
  <c r="J637" i="10"/>
  <c r="L819" i="10"/>
  <c r="A360" i="10"/>
  <c r="A868" i="10"/>
  <c r="I916" i="10"/>
  <c r="A881" i="10"/>
  <c r="M298" i="10"/>
  <c r="J879" i="10"/>
  <c r="L292" i="10"/>
  <c r="J234" i="10"/>
  <c r="M846" i="10"/>
  <c r="N569" i="10"/>
  <c r="J824" i="10"/>
  <c r="Q688" i="10"/>
  <c r="A381" i="10"/>
  <c r="O915" i="10"/>
  <c r="P906" i="10" a="1"/>
  <c r="P906" i="10" s="1"/>
  <c r="A311" i="10"/>
  <c r="N484" i="10"/>
  <c r="J974" i="10"/>
  <c r="N637" i="10"/>
  <c r="N962" i="10"/>
  <c r="A677" i="10"/>
  <c r="J456" i="10"/>
  <c r="M701" i="10"/>
  <c r="K319" i="10"/>
  <c r="M594" i="10"/>
  <c r="Q872" i="10"/>
  <c r="O727" i="10"/>
  <c r="K800" i="10"/>
  <c r="L568" i="10"/>
  <c r="O620" i="10"/>
  <c r="L787" i="10"/>
  <c r="N815" i="10"/>
  <c r="Q762" i="10"/>
  <c r="J778" i="10"/>
  <c r="M695" i="10"/>
  <c r="J895" i="10"/>
  <c r="Q632" i="10"/>
  <c r="K943" i="10"/>
  <c r="P299" i="10" a="1"/>
  <c r="P299" i="10" s="1"/>
  <c r="M527" i="10"/>
  <c r="A604" i="10"/>
  <c r="N448" i="10"/>
  <c r="K1029" i="10"/>
  <c r="M858" i="10"/>
  <c r="K832" i="10"/>
  <c r="L647" i="10"/>
  <c r="N356" i="10"/>
  <c r="Q427" i="10"/>
  <c r="Q996" i="10"/>
  <c r="A255" i="10"/>
  <c r="L910" i="10"/>
  <c r="A1074" i="10"/>
  <c r="N565" i="10"/>
  <c r="N226" i="10"/>
  <c r="I581" i="10"/>
  <c r="N813" i="10"/>
  <c r="I333" i="10"/>
  <c r="P546" i="10" a="1"/>
  <c r="P546" i="10" s="1"/>
  <c r="N973" i="10"/>
  <c r="O303" i="10"/>
  <c r="P857" i="10" a="1"/>
  <c r="P857" i="10" s="1"/>
  <c r="A435" i="10"/>
  <c r="I366" i="10"/>
  <c r="P943" i="10" a="1"/>
  <c r="P943" i="10" s="1"/>
  <c r="N664" i="10"/>
  <c r="P590" i="10" a="1"/>
  <c r="P590" i="10" s="1"/>
  <c r="J749" i="10"/>
  <c r="H888" i="10"/>
  <c r="N755" i="10"/>
  <c r="L773" i="10"/>
  <c r="J696" i="10"/>
  <c r="A955" i="10"/>
  <c r="P762" i="10" a="1"/>
  <c r="P762" i="10" s="1"/>
  <c r="J717" i="10"/>
  <c r="H630" i="10"/>
  <c r="J274" i="10"/>
  <c r="M356" i="10"/>
  <c r="M643" i="10"/>
  <c r="A1001" i="10"/>
  <c r="I795" i="10"/>
  <c r="N450" i="10"/>
  <c r="O847" i="10"/>
  <c r="N570" i="10"/>
  <c r="K439" i="10"/>
  <c r="I887" i="10"/>
  <c r="I627" i="10"/>
  <c r="K249" i="10"/>
  <c r="M733" i="10"/>
  <c r="J658" i="10"/>
  <c r="M870" i="10"/>
  <c r="N465" i="10"/>
  <c r="A678" i="10"/>
  <c r="H683" i="10"/>
  <c r="H477" i="10"/>
  <c r="M722" i="10"/>
  <c r="Q777" i="10"/>
  <c r="L404" i="10"/>
  <c r="Q636" i="10"/>
  <c r="K390" i="10"/>
  <c r="N972" i="10"/>
  <c r="J812" i="10"/>
  <c r="A290" i="10"/>
  <c r="H822" i="10"/>
  <c r="L326" i="10"/>
  <c r="O811" i="10"/>
  <c r="P724" i="10" a="1"/>
  <c r="P724" i="10" s="1"/>
  <c r="J446" i="10"/>
  <c r="N948" i="10"/>
  <c r="M954" i="10"/>
  <c r="A659" i="10"/>
  <c r="K999" i="10"/>
  <c r="I891" i="10"/>
  <c r="K430" i="10"/>
  <c r="A403" i="10"/>
  <c r="H338" i="10"/>
  <c r="Q500" i="10"/>
  <c r="I340" i="10"/>
  <c r="O807" i="10"/>
  <c r="N920" i="10"/>
  <c r="M602" i="10"/>
  <c r="Q291" i="10"/>
  <c r="O913" i="10"/>
  <c r="K702" i="10"/>
  <c r="A539" i="10"/>
  <c r="N710" i="10"/>
  <c r="Q603" i="10"/>
  <c r="O592" i="10"/>
  <c r="L760" i="10"/>
  <c r="H707" i="10"/>
  <c r="P235" i="10" a="1"/>
  <c r="P235" i="10" s="1"/>
  <c r="J327" i="10"/>
  <c r="M979" i="10"/>
  <c r="P1012" i="10" a="1"/>
  <c r="P1012" i="10" s="1"/>
  <c r="L844" i="10"/>
  <c r="J324" i="10"/>
  <c r="O1013" i="10"/>
  <c r="O349" i="10"/>
  <c r="P848" i="10" a="1"/>
  <c r="P848" i="10" s="1"/>
  <c r="K732" i="10"/>
  <c r="H351" i="10"/>
  <c r="A428" i="10"/>
  <c r="A714" i="10"/>
  <c r="A480" i="10"/>
  <c r="M383" i="10"/>
  <c r="N764" i="10"/>
  <c r="H948" i="10"/>
  <c r="N985" i="10"/>
  <c r="L600" i="10"/>
  <c r="L743" i="10"/>
  <c r="L274" i="10"/>
  <c r="Q758" i="10"/>
  <c r="I970" i="10"/>
  <c r="I560" i="10"/>
  <c r="M534" i="10"/>
  <c r="L264" i="10"/>
  <c r="J361" i="10"/>
  <c r="O406" i="10"/>
  <c r="H318" i="10"/>
  <c r="A235" i="10"/>
  <c r="O1018" i="10"/>
  <c r="O773" i="10"/>
  <c r="H315" i="10"/>
  <c r="K313" i="10"/>
  <c r="J433" i="10"/>
  <c r="K989" i="10"/>
  <c r="Q998" i="10"/>
  <c r="O256" i="10"/>
  <c r="L412" i="10"/>
  <c r="Q244" i="10"/>
  <c r="J750" i="10"/>
  <c r="Q1015" i="10"/>
  <c r="N320" i="10"/>
  <c r="H356" i="10"/>
  <c r="Q850" i="10"/>
  <c r="K950" i="10"/>
  <c r="N443" i="10"/>
  <c r="H587" i="10"/>
  <c r="N666" i="10"/>
  <c r="K625" i="10"/>
  <c r="H361" i="10"/>
  <c r="I948" i="10"/>
  <c r="J352" i="10"/>
  <c r="Q544" i="10"/>
  <c r="H353" i="10"/>
  <c r="J1021" i="10"/>
  <c r="J278" i="10"/>
  <c r="J1018" i="10"/>
  <c r="J757" i="10"/>
  <c r="O374" i="10"/>
  <c r="O835" i="10"/>
  <c r="K285" i="10"/>
  <c r="A331" i="10"/>
  <c r="Q503" i="10"/>
  <c r="M325" i="10"/>
  <c r="L263" i="10"/>
  <c r="O338" i="10"/>
  <c r="H923" i="10"/>
  <c r="Q237" i="10"/>
  <c r="P518" i="10" a="1"/>
  <c r="P518" i="10" s="1"/>
  <c r="A342" i="10"/>
  <c r="H1054" i="10"/>
  <c r="N636" i="10"/>
  <c r="L364" i="10"/>
  <c r="O466" i="10"/>
  <c r="K246" i="10"/>
  <c r="A871" i="10"/>
  <c r="M958" i="10"/>
  <c r="O430" i="10"/>
  <c r="P366" i="10" a="1"/>
  <c r="P366" i="10" s="1"/>
  <c r="J323" i="10"/>
  <c r="H715" i="10"/>
  <c r="M826" i="10"/>
  <c r="Q327" i="10"/>
  <c r="M518" i="10"/>
  <c r="M749" i="10"/>
  <c r="A284" i="10"/>
  <c r="H298" i="10"/>
  <c r="I469" i="10"/>
  <c r="Q536" i="10"/>
  <c r="O386" i="10"/>
  <c r="Q945" i="10"/>
  <c r="A746" i="10"/>
  <c r="L409" i="10"/>
  <c r="L933" i="10"/>
  <c r="J269" i="10"/>
  <c r="P288" i="10" a="1"/>
  <c r="P288" i="10" s="1"/>
  <c r="H509" i="10"/>
  <c r="I1062" i="10"/>
  <c r="N786" i="10"/>
  <c r="O1034" i="10"/>
  <c r="P385" i="10" a="1"/>
  <c r="P385" i="10" s="1"/>
  <c r="H705" i="10"/>
  <c r="O961" i="10"/>
  <c r="M586" i="10"/>
  <c r="J599" i="10"/>
  <c r="O887" i="10"/>
  <c r="M956" i="10"/>
  <c r="Q436" i="10"/>
  <c r="I704" i="10"/>
  <c r="L472" i="10"/>
  <c r="A778" i="10"/>
  <c r="A660" i="10"/>
  <c r="L709" i="10"/>
  <c r="O817" i="10"/>
  <c r="J592" i="10"/>
  <c r="Q753" i="10"/>
  <c r="K724" i="10"/>
  <c r="Q578" i="10"/>
  <c r="L531" i="10"/>
  <c r="Q363" i="10"/>
  <c r="I288" i="10"/>
  <c r="A363" i="10"/>
  <c r="N435" i="10"/>
  <c r="Q407" i="10"/>
  <c r="M340" i="10"/>
  <c r="A1034" i="10"/>
  <c r="H1016" i="10"/>
  <c r="N430" i="10"/>
  <c r="N516" i="10"/>
  <c r="H1051" i="10"/>
  <c r="I621" i="10"/>
  <c r="M837" i="10"/>
  <c r="O947" i="10"/>
  <c r="P1027" i="10" a="1"/>
  <c r="P1027" i="10" s="1"/>
  <c r="O278" i="10"/>
  <c r="J566" i="10"/>
  <c r="J1017" i="10"/>
  <c r="M953" i="10"/>
  <c r="I1040" i="10"/>
  <c r="Q410" i="10"/>
  <c r="N956" i="10"/>
  <c r="M615" i="10"/>
  <c r="H510" i="10"/>
  <c r="L229" i="10"/>
  <c r="I1021" i="10"/>
  <c r="Q911" i="10"/>
  <c r="H556" i="10"/>
  <c r="K353" i="10"/>
  <c r="H760" i="10"/>
  <c r="A809" i="10"/>
  <c r="I416" i="10"/>
  <c r="J515" i="10"/>
  <c r="J505" i="10"/>
  <c r="A697" i="10"/>
  <c r="P502" i="10" a="1"/>
  <c r="P502" i="10" s="1"/>
  <c r="O707" i="10"/>
  <c r="K1035" i="10"/>
  <c r="O852" i="10"/>
  <c r="O301" i="10"/>
  <c r="I657" i="10"/>
  <c r="K571" i="10"/>
  <c r="A570" i="10"/>
  <c r="A664" i="10"/>
  <c r="H956" i="10"/>
  <c r="L367" i="10"/>
  <c r="H297" i="10"/>
  <c r="K1028" i="10"/>
  <c r="O729" i="10"/>
  <c r="L908" i="10"/>
  <c r="N580" i="10"/>
  <c r="A436" i="10"/>
  <c r="N848" i="10"/>
  <c r="N891" i="10"/>
  <c r="A624" i="10"/>
  <c r="P626" i="10" a="1"/>
  <c r="P626" i="10" s="1"/>
  <c r="H1076" i="10"/>
  <c r="A431" i="10"/>
  <c r="O553" i="10"/>
  <c r="I789" i="10"/>
  <c r="N524" i="10"/>
  <c r="O856" i="10"/>
  <c r="K723" i="10"/>
  <c r="Q887" i="10"/>
  <c r="L365" i="10"/>
  <c r="I1060" i="10"/>
  <c r="M709" i="10"/>
  <c r="M248" i="10"/>
  <c r="P227" i="10" a="1"/>
  <c r="P227" i="10" s="1"/>
  <c r="J317" i="10"/>
  <c r="I784" i="10"/>
  <c r="A911" i="10"/>
  <c r="J818" i="10"/>
  <c r="J279" i="10"/>
  <c r="Q713" i="10"/>
  <c r="J944" i="10"/>
  <c r="A1008" i="10"/>
  <c r="H739" i="10"/>
  <c r="P487" i="10" a="1"/>
  <c r="P487" i="10" s="1"/>
  <c r="A372" i="10"/>
  <c r="N266" i="10"/>
  <c r="O377" i="10"/>
  <c r="N651" i="10"/>
  <c r="I988" i="10"/>
  <c r="A528" i="10"/>
  <c r="J894" i="10"/>
  <c r="I635" i="10"/>
  <c r="H842" i="10"/>
  <c r="K854" i="10"/>
  <c r="O851" i="10"/>
  <c r="Q781" i="10"/>
  <c r="H887" i="10"/>
  <c r="O673" i="10"/>
  <c r="P1003" i="10" a="1"/>
  <c r="P1003" i="10" s="1"/>
  <c r="P238" i="10" a="1"/>
  <c r="P238" i="10" s="1"/>
  <c r="O634" i="10"/>
  <c r="L545" i="10"/>
  <c r="A289" i="10"/>
  <c r="L659" i="10"/>
  <c r="K939" i="10"/>
  <c r="A613" i="10"/>
  <c r="M506" i="10"/>
  <c r="N488" i="10"/>
  <c r="P531" i="10" a="1"/>
  <c r="P531" i="10" s="1"/>
  <c r="J905" i="10"/>
  <c r="I459" i="10"/>
  <c r="Q981" i="10"/>
  <c r="A321" i="10"/>
  <c r="L223" i="10"/>
  <c r="K356" i="10"/>
  <c r="A700" i="10"/>
  <c r="O485" i="10"/>
  <c r="O390" i="10"/>
  <c r="M844" i="10"/>
  <c r="P901" i="10" a="1"/>
  <c r="P901" i="10" s="1"/>
  <c r="O392" i="10"/>
  <c r="M845" i="10"/>
  <c r="K712" i="10"/>
  <c r="O923" i="10"/>
  <c r="A359" i="10"/>
  <c r="L726" i="10"/>
  <c r="A866" i="10"/>
  <c r="N645" i="10"/>
  <c r="M542" i="10"/>
  <c r="M1004" i="10"/>
  <c r="I1009" i="10"/>
  <c r="A946" i="10"/>
  <c r="P763" i="10" a="1"/>
  <c r="P763" i="10" s="1"/>
  <c r="J684" i="10"/>
  <c r="M536" i="10"/>
  <c r="H307" i="10"/>
  <c r="J837" i="10"/>
  <c r="N344" i="10"/>
  <c r="Q370" i="10"/>
  <c r="N601" i="10"/>
  <c r="I415" i="10"/>
  <c r="Q756" i="10"/>
  <c r="H979" i="10"/>
  <c r="P941" i="10" a="1"/>
  <c r="P941" i="10" s="1"/>
  <c r="I641" i="10"/>
  <c r="K566" i="10"/>
  <c r="P803" i="10" a="1"/>
  <c r="P803" i="10" s="1"/>
  <c r="P507" i="10" a="1"/>
  <c r="P507" i="10" s="1"/>
  <c r="P643" i="10" a="1"/>
  <c r="P643" i="10" s="1"/>
  <c r="H896" i="10"/>
  <c r="P629" i="10" a="1"/>
  <c r="P629" i="10" s="1"/>
  <c r="O605" i="10"/>
  <c r="A1017" i="10"/>
  <c r="L310" i="10"/>
  <c r="M471" i="10"/>
  <c r="L511" i="10"/>
  <c r="Q233" i="10"/>
  <c r="Q374" i="10"/>
  <c r="M976" i="10"/>
  <c r="P714" i="10" a="1"/>
  <c r="P714" i="10" s="1"/>
  <c r="J261" i="10"/>
  <c r="Q287" i="10"/>
  <c r="Q380" i="10"/>
  <c r="I754" i="10"/>
  <c r="A589" i="10"/>
  <c r="L658" i="10"/>
  <c r="L612" i="10"/>
  <c r="M929" i="10"/>
  <c r="N936" i="10"/>
  <c r="H992" i="10"/>
  <c r="L988" i="10"/>
  <c r="A507" i="10"/>
  <c r="I473" i="10"/>
  <c r="J752" i="10"/>
  <c r="Q262" i="10"/>
  <c r="I689" i="10"/>
  <c r="J774" i="10"/>
  <c r="O801" i="10"/>
  <c r="K1015" i="10"/>
  <c r="A1033" i="10"/>
  <c r="L369" i="10"/>
  <c r="K270" i="10"/>
  <c r="M776" i="10"/>
  <c r="K872" i="10"/>
  <c r="K960" i="10"/>
  <c r="H852" i="10"/>
  <c r="H519" i="10"/>
  <c r="N543" i="10"/>
  <c r="H961" i="10"/>
  <c r="M593" i="10"/>
  <c r="O650" i="10"/>
  <c r="K475" i="10"/>
  <c r="K736" i="10"/>
  <c r="P655" i="10" a="1"/>
  <c r="P655" i="10" s="1"/>
  <c r="H645" i="10"/>
  <c r="A505" i="10"/>
  <c r="K923" i="10"/>
  <c r="I517" i="10"/>
  <c r="I935" i="10"/>
  <c r="L793" i="10"/>
  <c r="K718" i="10"/>
  <c r="M705" i="10"/>
  <c r="P613" i="10" a="1"/>
  <c r="P613" i="10" s="1"/>
  <c r="A229" i="10"/>
  <c r="K558" i="10"/>
  <c r="H249" i="10"/>
  <c r="I564" i="10"/>
  <c r="A546" i="10"/>
  <c r="I386" i="10"/>
  <c r="N740" i="10"/>
  <c r="P1015" i="10" a="1"/>
  <c r="P1015" i="10" s="1"/>
  <c r="H615" i="10"/>
  <c r="H691" i="10"/>
  <c r="I694" i="10"/>
  <c r="O474" i="10"/>
  <c r="A358" i="10"/>
  <c r="K746" i="10"/>
  <c r="I280" i="10"/>
  <c r="N579" i="10"/>
  <c r="Q252" i="10"/>
  <c r="A1061" i="10"/>
  <c r="A1029" i="10"/>
  <c r="J375" i="10"/>
  <c r="Q508" i="10"/>
  <c r="A465" i="10"/>
  <c r="A994" i="10"/>
  <c r="I573" i="10"/>
  <c r="L657" i="10"/>
  <c r="H835" i="10"/>
  <c r="A882" i="10"/>
  <c r="J624" i="10"/>
  <c r="L868" i="10"/>
  <c r="K944" i="10"/>
  <c r="J785" i="10"/>
  <c r="J359" i="10"/>
  <c r="O973" i="10"/>
  <c r="P257" i="10" a="1"/>
  <c r="P257" i="10" s="1"/>
  <c r="H1069" i="10"/>
  <c r="O790" i="10"/>
  <c r="J848" i="10"/>
  <c r="Q684" i="10"/>
  <c r="K1016" i="10"/>
  <c r="K618" i="10"/>
  <c r="P810" i="10" a="1"/>
  <c r="P810" i="10" s="1"/>
  <c r="H322" i="10"/>
  <c r="Q827" i="10"/>
  <c r="K697" i="10"/>
  <c r="H329" i="10"/>
  <c r="N930" i="10"/>
  <c r="N990" i="10"/>
  <c r="Q454" i="10"/>
  <c r="J542" i="10"/>
  <c r="Q453" i="10"/>
  <c r="J449" i="10"/>
  <c r="L969" i="10"/>
  <c r="P881" i="10" a="1"/>
  <c r="P881" i="10" s="1"/>
  <c r="O458" i="10"/>
  <c r="A458" i="10"/>
  <c r="J941" i="10"/>
  <c r="J838" i="10"/>
  <c r="K1000" i="10"/>
  <c r="M367" i="10"/>
  <c r="Q432" i="10"/>
  <c r="H724" i="10"/>
  <c r="O746" i="10"/>
  <c r="K596" i="10"/>
  <c r="M957" i="10"/>
  <c r="O992" i="10"/>
  <c r="O763" i="10"/>
  <c r="N529" i="10"/>
  <c r="H246" i="10"/>
  <c r="K534" i="10"/>
  <c r="J524" i="10"/>
  <c r="Q905" i="10"/>
  <c r="A889" i="10"/>
  <c r="O750" i="10"/>
  <c r="A584" i="10"/>
  <c r="J950" i="10"/>
  <c r="Q974" i="10"/>
  <c r="K752" i="10"/>
  <c r="P955" i="10" a="1"/>
  <c r="P955" i="10" s="1"/>
  <c r="O544" i="10"/>
  <c r="J925" i="10"/>
  <c r="I1012" i="10"/>
  <c r="A312" i="10"/>
  <c r="Q560" i="10"/>
  <c r="K530" i="10"/>
  <c r="I525" i="10"/>
  <c r="O670" i="10"/>
  <c r="L771" i="10"/>
  <c r="A797" i="10"/>
  <c r="A694" i="10"/>
  <c r="A800" i="10"/>
  <c r="I233" i="10"/>
  <c r="M996" i="10"/>
  <c r="K601" i="10"/>
  <c r="K768" i="10"/>
  <c r="L536" i="10"/>
  <c r="I584" i="10"/>
  <c r="P971" i="10" a="1"/>
  <c r="P971" i="10" s="1"/>
  <c r="A454" i="10"/>
  <c r="L949" i="10"/>
  <c r="O557" i="10"/>
  <c r="I361" i="10"/>
  <c r="K869" i="10"/>
  <c r="I746" i="10"/>
  <c r="O378" i="10"/>
  <c r="A754" i="10"/>
  <c r="M337" i="10"/>
  <c r="J957" i="10"/>
  <c r="L466" i="10"/>
  <c r="I278" i="10"/>
  <c r="K564" i="10"/>
  <c r="K699" i="10"/>
  <c r="A616" i="10"/>
  <c r="K478" i="10"/>
  <c r="K716" i="10"/>
  <c r="I444" i="10"/>
  <c r="P595" i="10" a="1"/>
  <c r="P595" i="10" s="1"/>
  <c r="M551" i="10"/>
  <c r="L984" i="10"/>
  <c r="M322" i="10"/>
  <c r="M959" i="10"/>
  <c r="P353" i="10" a="1"/>
  <c r="P353" i="10" s="1"/>
  <c r="N785" i="10"/>
  <c r="I681" i="10"/>
  <c r="Q556" i="10"/>
  <c r="Q284" i="10"/>
  <c r="J790" i="10"/>
  <c r="I265" i="10"/>
  <c r="L838" i="10"/>
  <c r="J949" i="10"/>
  <c r="Q558" i="10"/>
  <c r="M526" i="10"/>
  <c r="P682" i="10" a="1"/>
  <c r="P682" i="10" s="1"/>
  <c r="I590" i="10"/>
  <c r="I276" i="10"/>
  <c r="M569" i="10"/>
  <c r="N807" i="10"/>
  <c r="A497" i="10"/>
  <c r="I360" i="10"/>
  <c r="J691" i="10"/>
  <c r="Q989" i="10"/>
  <c r="P524" i="10" a="1"/>
  <c r="P524" i="10" s="1"/>
  <c r="A972" i="10"/>
  <c r="A225" i="10"/>
  <c r="K997" i="10"/>
  <c r="A254" i="10"/>
  <c r="A920" i="10"/>
  <c r="J376" i="10"/>
  <c r="O748" i="10"/>
  <c r="J850" i="10"/>
  <c r="N449" i="10"/>
  <c r="Q268" i="10"/>
  <c r="A333" i="10"/>
  <c r="J832" i="10"/>
  <c r="P962" i="10" a="1"/>
  <c r="P962" i="10" s="1"/>
  <c r="M647" i="10"/>
  <c r="A355" i="10"/>
  <c r="N676" i="10"/>
  <c r="Q285" i="10"/>
  <c r="A297" i="10"/>
  <c r="M927" i="10"/>
  <c r="O988" i="10"/>
  <c r="Q318" i="10"/>
  <c r="K450" i="10"/>
  <c r="I620" i="10"/>
  <c r="J649" i="10"/>
  <c r="K568" i="10"/>
  <c r="I430" i="10"/>
  <c r="P246" i="10" a="1"/>
  <c r="P246" i="10" s="1"/>
  <c r="N927" i="10"/>
  <c r="I1058" i="10"/>
  <c r="L619" i="10"/>
  <c r="L249" i="10"/>
  <c r="H355" i="10"/>
  <c r="H900" i="10"/>
  <c r="I412" i="10"/>
  <c r="H826" i="10"/>
  <c r="H1031" i="10"/>
  <c r="I569" i="10"/>
  <c r="A864" i="10"/>
  <c r="O227" i="10"/>
  <c r="Q540" i="10"/>
  <c r="L745" i="10"/>
  <c r="P785" i="10" a="1"/>
  <c r="P785" i="10" s="1"/>
  <c r="A1006" i="10"/>
  <c r="L456" i="10"/>
  <c r="N268" i="10"/>
  <c r="J293" i="10"/>
  <c r="K892" i="10"/>
  <c r="O769" i="10"/>
  <c r="N369" i="10"/>
  <c r="I388" i="10"/>
  <c r="I636" i="10"/>
  <c r="P832" i="10" a="1"/>
  <c r="P832" i="10" s="1"/>
  <c r="P623" i="10" a="1"/>
  <c r="P623" i="10" s="1"/>
  <c r="A515" i="10"/>
  <c r="M306" i="10"/>
  <c r="K348" i="10"/>
  <c r="P320" i="10" a="1"/>
  <c r="P320" i="10" s="1"/>
  <c r="O640" i="10"/>
  <c r="J747" i="10"/>
  <c r="L555" i="10"/>
  <c r="I498" i="10"/>
  <c r="Q302" i="10"/>
  <c r="K597" i="10"/>
  <c r="L336" i="10"/>
  <c r="O980" i="10"/>
  <c r="J799" i="10"/>
  <c r="H801" i="10"/>
  <c r="N467" i="10"/>
  <c r="P448" i="10" a="1"/>
  <c r="P448" i="10" s="1"/>
  <c r="J854" i="10"/>
  <c r="M913" i="10"/>
  <c r="L526" i="10"/>
  <c r="O488" i="10"/>
  <c r="Q387" i="10"/>
  <c r="I290" i="10"/>
  <c r="P286" i="10" a="1"/>
  <c r="P286" i="10" s="1"/>
  <c r="N941" i="10"/>
  <c r="J385" i="10"/>
  <c r="H763" i="10"/>
  <c r="L250" i="10"/>
  <c r="J777" i="10"/>
  <c r="A1023" i="10"/>
  <c r="I595" i="10"/>
  <c r="I799" i="10"/>
  <c r="L653" i="10"/>
  <c r="A371" i="10"/>
  <c r="L514" i="10"/>
  <c r="Q490" i="10"/>
  <c r="I949" i="10"/>
  <c r="A1000" i="10"/>
  <c r="Q919" i="10"/>
  <c r="A245" i="10"/>
  <c r="J904" i="10"/>
  <c r="P975" i="10" a="1"/>
  <c r="P975" i="10" s="1"/>
  <c r="K402" i="10"/>
  <c r="M768" i="10"/>
  <c r="N938" i="10"/>
  <c r="N335" i="10"/>
  <c r="M257" i="10"/>
  <c r="M565" i="10"/>
  <c r="K623" i="10"/>
  <c r="K328" i="10"/>
  <c r="I336" i="10"/>
  <c r="A986" i="10"/>
  <c r="P936" i="10" a="1"/>
  <c r="P936" i="10" s="1"/>
  <c r="I335" i="10"/>
  <c r="K377" i="10"/>
  <c r="K395" i="10"/>
  <c r="P284" i="10" a="1"/>
  <c r="P284" i="10" s="1"/>
  <c r="H229" i="10"/>
  <c r="M907" i="10"/>
  <c r="A834" i="10"/>
  <c r="N315" i="10"/>
  <c r="P417" i="10" a="1"/>
  <c r="P417" i="10" s="1"/>
  <c r="I737" i="10"/>
  <c r="J884" i="10"/>
  <c r="M818" i="10"/>
  <c r="J504" i="10"/>
  <c r="I950" i="10"/>
  <c r="M682" i="10"/>
  <c r="N551" i="10"/>
  <c r="P374" i="10" a="1"/>
  <c r="P374" i="10" s="1"/>
  <c r="M971" i="10"/>
  <c r="K443" i="10"/>
  <c r="P233" i="10" a="1"/>
  <c r="P233" i="10" s="1"/>
  <c r="K994" i="10"/>
  <c r="J999" i="10"/>
  <c r="Q886" i="10"/>
  <c r="L629" i="10"/>
  <c r="K751" i="10"/>
  <c r="O279" i="10"/>
  <c r="O569" i="10"/>
  <c r="H942" i="10"/>
  <c r="H505" i="10"/>
  <c r="O713" i="10"/>
  <c r="N372" i="10"/>
  <c r="M575" i="10"/>
  <c r="I764" i="10"/>
  <c r="N235" i="10"/>
  <c r="P716" i="10" a="1"/>
  <c r="P716" i="10" s="1"/>
  <c r="J680" i="10"/>
  <c r="M405" i="10"/>
  <c r="J903" i="10"/>
  <c r="H288" i="10"/>
  <c r="O896" i="10"/>
  <c r="P668" i="10" a="1"/>
  <c r="P668" i="10" s="1"/>
  <c r="L403" i="10"/>
  <c r="J498" i="10"/>
  <c r="A836" i="10"/>
  <c r="M223" i="10"/>
  <c r="O690" i="10"/>
  <c r="H243" i="10"/>
  <c r="Q991" i="10"/>
  <c r="Q292" i="10"/>
  <c r="K982" i="10"/>
  <c r="Q411" i="10"/>
  <c r="K257" i="10"/>
  <c r="A483" i="10"/>
  <c r="H860" i="10"/>
  <c r="Q718" i="10"/>
  <c r="N523" i="10"/>
  <c r="M491" i="10"/>
  <c r="M347" i="10"/>
  <c r="N734" i="10"/>
  <c r="I987" i="10"/>
  <c r="J451" i="10"/>
  <c r="P577" i="10" a="1"/>
  <c r="P577" i="10" s="1"/>
  <c r="P277" i="10" a="1"/>
  <c r="P277" i="10" s="1"/>
  <c r="M246" i="10"/>
  <c r="J461" i="10"/>
  <c r="L826" i="10"/>
  <c r="I378" i="10"/>
  <c r="O997" i="10"/>
  <c r="H821" i="10"/>
  <c r="L597" i="10"/>
  <c r="J733" i="10"/>
  <c r="Q992" i="10"/>
  <c r="I930" i="10"/>
  <c r="A919" i="10"/>
  <c r="L971" i="10"/>
  <c r="I859" i="10"/>
  <c r="Q829" i="10"/>
  <c r="Q519" i="10"/>
  <c r="L242" i="10"/>
  <c r="A1039" i="10"/>
  <c r="K983" i="10"/>
  <c r="P547" i="10" a="1"/>
  <c r="P547" i="10" s="1"/>
  <c r="K680" i="10"/>
  <c r="N738" i="10"/>
  <c r="J886" i="10"/>
  <c r="O737" i="10"/>
  <c r="I707" i="10"/>
  <c r="A653" i="10"/>
  <c r="J395" i="10"/>
  <c r="H334" i="10"/>
  <c r="N969" i="10"/>
  <c r="N908" i="10"/>
  <c r="H881" i="10"/>
  <c r="N992" i="10"/>
  <c r="O450" i="10"/>
  <c r="K889" i="10"/>
  <c r="Q923" i="10"/>
  <c r="J413" i="10"/>
  <c r="O645" i="10"/>
  <c r="A591" i="10"/>
  <c r="Q311" i="10"/>
  <c r="L390" i="10"/>
  <c r="I609" i="10"/>
  <c r="H236" i="10"/>
  <c r="M630" i="10"/>
  <c r="P737" i="10" a="1"/>
  <c r="P737" i="10" s="1"/>
  <c r="A309" i="10"/>
  <c r="M708" i="10"/>
  <c r="N708" i="10"/>
  <c r="O705" i="10"/>
  <c r="M227" i="10"/>
  <c r="N603" i="10"/>
  <c r="O687" i="10"/>
  <c r="N394" i="10"/>
  <c r="I855" i="10"/>
  <c r="J1013" i="10"/>
  <c r="J301" i="10"/>
  <c r="H769" i="10"/>
  <c r="N965" i="10"/>
  <c r="N437" i="10"/>
  <c r="A382" i="10"/>
  <c r="L636" i="10"/>
  <c r="K632" i="10"/>
  <c r="O586" i="10"/>
  <c r="N307" i="10"/>
  <c r="A977" i="10"/>
  <c r="H939" i="10"/>
  <c r="M658" i="10"/>
  <c r="A533" i="10"/>
  <c r="Q704" i="10"/>
  <c r="O829" i="10"/>
  <c r="K804" i="10"/>
  <c r="H464" i="10"/>
  <c r="H294" i="10"/>
  <c r="K1020" i="10"/>
  <c r="M909" i="10"/>
  <c r="M787" i="10"/>
  <c r="M873" i="10"/>
  <c r="P282" i="10" a="1"/>
  <c r="P282" i="10" s="1"/>
  <c r="I225" i="10"/>
  <c r="H439" i="10"/>
  <c r="Q675" i="10"/>
  <c r="A422" i="10"/>
  <c r="A1002" i="10"/>
  <c r="H581" i="10"/>
  <c r="H884" i="10"/>
  <c r="Q351" i="10"/>
  <c r="I778" i="10"/>
  <c r="L620" i="10"/>
  <c r="N680" i="10"/>
  <c r="J224" i="10"/>
  <c r="P539" i="10" a="1"/>
  <c r="P539" i="10" s="1"/>
  <c r="K985" i="10"/>
  <c r="O524" i="10"/>
  <c r="N417" i="10"/>
  <c r="P530" i="10" a="1"/>
  <c r="P530" i="10" s="1"/>
  <c r="L851" i="10"/>
  <c r="A712" i="10"/>
  <c r="O564" i="10"/>
  <c r="M985" i="10"/>
  <c r="A1025" i="10"/>
  <c r="H327" i="10"/>
  <c r="Q357" i="10"/>
  <c r="L769" i="10"/>
  <c r="K839" i="10"/>
  <c r="N747" i="10"/>
  <c r="Q527" i="10"/>
  <c r="H995" i="10"/>
  <c r="J325" i="10"/>
  <c r="K275" i="10"/>
  <c r="J843" i="10"/>
  <c r="A944" i="10"/>
  <c r="O382" i="10"/>
  <c r="N532" i="10"/>
  <c r="I844" i="10"/>
  <c r="L513" i="10"/>
  <c r="K666" i="10"/>
  <c r="O584" i="10"/>
  <c r="M263" i="10"/>
  <c r="I236" i="10"/>
  <c r="A567" i="10"/>
  <c r="Q496" i="10"/>
  <c r="M589" i="10"/>
  <c r="M730" i="10"/>
  <c r="P259" i="10" a="1"/>
  <c r="P259" i="10" s="1"/>
  <c r="I624" i="10"/>
  <c r="K429" i="10"/>
  <c r="O782" i="10"/>
  <c r="P237" i="10" a="1"/>
  <c r="P237" i="10" s="1"/>
  <c r="I227" i="10"/>
  <c r="Q331" i="10"/>
  <c r="N546" i="10"/>
  <c r="I1043" i="10"/>
  <c r="A361" i="10"/>
  <c r="L334" i="10"/>
  <c r="J388" i="10"/>
  <c r="L879" i="10"/>
  <c r="P240" i="10" a="1"/>
  <c r="P240" i="10" s="1"/>
  <c r="P464" i="10" a="1"/>
  <c r="P464" i="10" s="1"/>
  <c r="O979" i="10"/>
  <c r="I1002" i="10"/>
  <c r="J740" i="10"/>
  <c r="N436" i="10"/>
  <c r="A731" i="10"/>
  <c r="O796" i="10"/>
  <c r="O535" i="10"/>
  <c r="O907" i="10"/>
  <c r="H274" i="10"/>
  <c r="K446" i="10"/>
  <c r="J706" i="10"/>
  <c r="P806" i="10" a="1"/>
  <c r="P806" i="10" s="1"/>
  <c r="K668" i="10"/>
  <c r="M876" i="10"/>
  <c r="K677" i="10"/>
  <c r="A558" i="10"/>
  <c r="H276" i="10"/>
  <c r="A514" i="10"/>
  <c r="O853" i="10"/>
  <c r="M384" i="10"/>
  <c r="M276" i="10"/>
  <c r="Q731" i="10"/>
  <c r="I643" i="10"/>
  <c r="P753" i="10" a="1"/>
  <c r="P753" i="10" s="1"/>
  <c r="N229" i="10"/>
  <c r="A821" i="10"/>
  <c r="M935" i="10"/>
  <c r="L797" i="10"/>
  <c r="P295" i="10" a="1"/>
  <c r="P295" i="10" s="1"/>
  <c r="Q961" i="10"/>
  <c r="J743" i="10"/>
  <c r="P515" i="10" a="1"/>
  <c r="P515" i="10" s="1"/>
  <c r="K688" i="10"/>
  <c r="L634" i="10"/>
  <c r="P234" i="10" a="1"/>
  <c r="P234" i="10" s="1"/>
  <c r="L341" i="10"/>
  <c r="A817" i="10"/>
  <c r="H602" i="10"/>
  <c r="L523" i="10"/>
  <c r="K620" i="10"/>
  <c r="A922" i="10"/>
  <c r="J448" i="10"/>
  <c r="O527" i="10"/>
  <c r="J914" i="10"/>
  <c r="L989" i="10"/>
  <c r="J723" i="10"/>
  <c r="P994" i="10" a="1"/>
  <c r="P994" i="10" s="1"/>
  <c r="Q1008" i="10"/>
  <c r="O380" i="10"/>
  <c r="M495" i="10"/>
  <c r="N673" i="10"/>
  <c r="Q740" i="10"/>
  <c r="L424" i="10"/>
  <c r="K753" i="10"/>
  <c r="P892" i="10" a="1"/>
  <c r="P892" i="10" s="1"/>
  <c r="I317" i="10"/>
  <c r="P622" i="10" a="1"/>
  <c r="P622" i="10" s="1"/>
  <c r="O276" i="10"/>
  <c r="M247" i="10"/>
  <c r="L394" i="10"/>
  <c r="M803" i="10"/>
  <c r="J868" i="10"/>
  <c r="P271" i="10" a="1"/>
  <c r="P271" i="10" s="1"/>
  <c r="O838" i="10"/>
  <c r="P686" i="10" a="1"/>
  <c r="P686" i="10" s="1"/>
  <c r="K322" i="10"/>
  <c r="J343" i="10"/>
  <c r="H890" i="10"/>
  <c r="Q928" i="10"/>
  <c r="N793" i="10"/>
  <c r="N395" i="10"/>
  <c r="A595" i="10"/>
  <c r="L282" i="10"/>
  <c r="Q249" i="10"/>
  <c r="O453" i="10"/>
  <c r="J227" i="10"/>
  <c r="I911" i="10"/>
  <c r="N939" i="10"/>
  <c r="I893" i="10"/>
  <c r="P900" i="10" a="1"/>
  <c r="P900" i="10" s="1"/>
  <c r="Q985" i="10"/>
  <c r="P440" i="10" a="1"/>
  <c r="P440" i="10" s="1"/>
  <c r="J245" i="10"/>
  <c r="K304" i="10"/>
  <c r="P441" i="10" a="1"/>
  <c r="P441" i="10" s="1"/>
  <c r="K627" i="10"/>
  <c r="I662" i="10"/>
  <c r="L791" i="10"/>
  <c r="N934" i="10"/>
  <c r="N545" i="10"/>
  <c r="J476" i="10"/>
  <c r="K611" i="10"/>
  <c r="P680" i="10" a="1"/>
  <c r="P680" i="10" s="1"/>
  <c r="P580" i="10" a="1"/>
  <c r="P580" i="10" s="1"/>
  <c r="A318" i="10"/>
  <c r="I994" i="10"/>
  <c r="P350" i="10" a="1"/>
  <c r="P350" i="10" s="1"/>
  <c r="P780" i="10" a="1"/>
  <c r="P780" i="10" s="1"/>
  <c r="N376" i="10"/>
  <c r="P264" i="10" a="1"/>
  <c r="P264" i="10" s="1"/>
  <c r="I692" i="10"/>
  <c r="H277" i="10"/>
  <c r="H1012" i="10"/>
  <c r="I602" i="10"/>
  <c r="M380" i="10"/>
  <c r="K487" i="10"/>
  <c r="N964" i="10"/>
  <c r="P851" i="10" a="1"/>
  <c r="P851" i="10" s="1"/>
  <c r="M510" i="10"/>
  <c r="A666" i="10"/>
  <c r="Q716" i="10"/>
  <c r="M262" i="10"/>
  <c r="N835" i="10"/>
  <c r="P285" i="10" a="1"/>
  <c r="P285" i="10" s="1"/>
  <c r="K414" i="10"/>
  <c r="P522" i="10" a="1"/>
  <c r="P522" i="10" s="1"/>
  <c r="J262" i="10"/>
  <c r="L951" i="10"/>
  <c r="A805" i="10"/>
  <c r="P884" i="10" a="1"/>
  <c r="P884" i="10" s="1"/>
  <c r="L601" i="10"/>
  <c r="P456" i="10" a="1"/>
  <c r="P456" i="10" s="1"/>
  <c r="Q860" i="10"/>
  <c r="N781" i="10"/>
  <c r="P457" i="10" a="1"/>
  <c r="P457" i="10" s="1"/>
  <c r="M698" i="10"/>
  <c r="M802" i="10"/>
  <c r="I731" i="10"/>
  <c r="M847" i="10"/>
  <c r="P351" i="10" a="1"/>
  <c r="P351" i="10" s="1"/>
  <c r="K236" i="10"/>
  <c r="K539" i="10"/>
  <c r="I309" i="10"/>
  <c r="H266" i="10"/>
  <c r="K248" i="10"/>
  <c r="M572" i="10"/>
  <c r="N339" i="10"/>
  <c r="J531" i="10"/>
  <c r="K640" i="10"/>
  <c r="L960" i="10"/>
  <c r="O735" i="10"/>
  <c r="O929" i="10"/>
  <c r="H409" i="10"/>
  <c r="N525" i="10"/>
  <c r="I1070" i="10"/>
  <c r="O383" i="10"/>
  <c r="K628" i="10"/>
  <c r="L932" i="10"/>
  <c r="P261" i="10" a="1"/>
  <c r="P261" i="10" s="1"/>
  <c r="L995" i="10"/>
  <c r="M304" i="10"/>
  <c r="I279" i="10"/>
  <c r="H814" i="10"/>
  <c r="M299" i="10"/>
  <c r="N225" i="10"/>
  <c r="I638" i="10"/>
  <c r="N694" i="10"/>
  <c r="N371" i="10"/>
  <c r="J641" i="10"/>
  <c r="O671" i="10"/>
  <c r="I1005" i="10"/>
  <c r="A408" i="10"/>
  <c r="M440" i="10"/>
  <c r="J365" i="10"/>
  <c r="M576" i="10"/>
  <c r="J287" i="10"/>
  <c r="N800" i="10"/>
  <c r="K862" i="10"/>
  <c r="Q917" i="10"/>
  <c r="J834" i="10"/>
  <c r="O839" i="10"/>
  <c r="J645" i="10"/>
  <c r="M400" i="10"/>
  <c r="L694" i="10"/>
  <c r="N817" i="10"/>
  <c r="I439" i="10"/>
  <c r="K239" i="10"/>
  <c r="A798" i="10"/>
  <c r="N612" i="10"/>
  <c r="M1024" i="10"/>
  <c r="H828" i="10"/>
  <c r="J841" i="10"/>
  <c r="N501" i="10"/>
  <c r="A1020" i="10"/>
  <c r="L358" i="10"/>
  <c r="H844" i="10"/>
  <c r="H232" i="10"/>
  <c r="P619" i="10" a="1"/>
  <c r="P619" i="10" s="1"/>
  <c r="Q784" i="10"/>
  <c r="A1076" i="10"/>
  <c r="M554" i="10"/>
  <c r="P935" i="10" a="1"/>
  <c r="P935" i="10" s="1"/>
  <c r="P308" i="10" a="1"/>
  <c r="P308" i="10" s="1"/>
  <c r="P750" i="10" a="1"/>
  <c r="P750" i="10" s="1"/>
  <c r="O834" i="10"/>
  <c r="A872" i="10"/>
  <c r="H843" i="10"/>
  <c r="J677" i="10"/>
  <c r="N534" i="10"/>
  <c r="L923" i="10"/>
  <c r="Q743" i="10"/>
  <c r="J492" i="10"/>
  <c r="J762" i="10"/>
  <c r="Q535" i="10"/>
  <c r="Q488" i="10"/>
  <c r="N456" i="10"/>
  <c r="K536" i="10"/>
  <c r="N974" i="10"/>
  <c r="I1066" i="10"/>
  <c r="N870" i="10"/>
  <c r="O352" i="10"/>
  <c r="O252" i="10"/>
  <c r="I771" i="10"/>
  <c r="N893" i="10"/>
  <c r="P701" i="10" a="1"/>
  <c r="P701" i="10" s="1"/>
  <c r="A526" i="10"/>
  <c r="H771" i="10"/>
  <c r="L496" i="10"/>
  <c r="K1032" i="10"/>
  <c r="O593" i="10"/>
  <c r="N499" i="10"/>
  <c r="O272" i="10"/>
  <c r="L1002" i="10"/>
  <c r="M700" i="10"/>
  <c r="N729" i="10"/>
  <c r="K813" i="10"/>
  <c r="Q392" i="10"/>
  <c r="O611" i="10"/>
  <c r="K806" i="10"/>
  <c r="I730" i="10"/>
  <c r="Q869" i="10"/>
  <c r="Q356" i="10"/>
  <c r="K293" i="10"/>
  <c r="M760" i="10"/>
  <c r="H254" i="10"/>
  <c r="O225" i="10"/>
  <c r="K626" i="10"/>
  <c r="H656" i="10"/>
  <c r="N914" i="10"/>
  <c r="I267" i="10"/>
  <c r="L266" i="10"/>
  <c r="H703" i="10"/>
  <c r="H520" i="10"/>
  <c r="O514" i="10"/>
  <c r="I827" i="10"/>
  <c r="I1056" i="10"/>
  <c r="N370" i="10"/>
  <c r="N876" i="10"/>
  <c r="J440" i="10"/>
  <c r="M606" i="10"/>
  <c r="N236" i="10"/>
  <c r="Q955" i="10"/>
  <c r="N567" i="10"/>
  <c r="J674" i="10"/>
  <c r="L563" i="10"/>
  <c r="Q1025" i="10"/>
  <c r="H339" i="10"/>
  <c r="N614" i="10"/>
  <c r="K645" i="10"/>
  <c r="Q1002" i="10"/>
  <c r="N858" i="10"/>
  <c r="O865" i="10"/>
  <c r="K317" i="10"/>
  <c r="P777" i="10" a="1"/>
  <c r="P777" i="10" s="1"/>
  <c r="Q898" i="10"/>
  <c r="L976" i="10"/>
  <c r="K842" i="10"/>
  <c r="I611" i="10"/>
  <c r="M508" i="10"/>
  <c r="O401" i="10"/>
  <c r="O799" i="10"/>
  <c r="P376" i="10" a="1"/>
  <c r="P376" i="10" s="1"/>
  <c r="O820" i="10"/>
  <c r="O306" i="10"/>
  <c r="K367" i="10"/>
  <c r="Q516" i="10"/>
  <c r="Q962" i="10"/>
  <c r="I275" i="10"/>
  <c r="H964" i="10"/>
  <c r="L747" i="10"/>
  <c r="O753" i="10"/>
  <c r="O589" i="10"/>
  <c r="L614" i="10"/>
  <c r="A614" i="10"/>
  <c r="K579" i="10"/>
  <c r="J617" i="10"/>
  <c r="M842" i="10"/>
  <c r="L243" i="10"/>
  <c r="A503" i="10"/>
  <c r="N489" i="10"/>
  <c r="L480" i="10"/>
  <c r="H287" i="10"/>
  <c r="H665" i="10"/>
  <c r="L690" i="10"/>
  <c r="Q274" i="10"/>
  <c r="N823" i="10"/>
  <c r="L941" i="10"/>
  <c r="M974" i="10"/>
  <c r="M692" i="10"/>
  <c r="H360" i="10"/>
  <c r="A775" i="10"/>
  <c r="O309" i="10"/>
  <c r="A680" i="10"/>
  <c r="J587" i="10"/>
  <c r="I464" i="10"/>
  <c r="L1017" i="10"/>
  <c r="I705" i="10"/>
  <c r="M453" i="10"/>
  <c r="N750" i="10"/>
  <c r="I830" i="10"/>
  <c r="M235" i="10"/>
  <c r="K577" i="10"/>
  <c r="H1028" i="10"/>
  <c r="Q949" i="10"/>
  <c r="P870" i="10" a="1"/>
  <c r="P870" i="10" s="1"/>
  <c r="I546" i="10"/>
  <c r="H1078" i="10"/>
  <c r="P793" i="10" a="1"/>
  <c r="P793" i="10" s="1"/>
  <c r="O668" i="10"/>
  <c r="P1016" i="10" a="1"/>
  <c r="P1016" i="10" s="1"/>
  <c r="J463" i="10"/>
  <c r="A717" i="10"/>
  <c r="H775" i="10"/>
  <c r="K812" i="10"/>
  <c r="H819" i="10"/>
  <c r="J281" i="10"/>
  <c r="P296" i="10" a="1"/>
  <c r="P296" i="10" s="1"/>
  <c r="L595" i="10"/>
  <c r="M693" i="10"/>
  <c r="I529" i="10"/>
  <c r="Q660" i="10"/>
  <c r="L322" i="10"/>
  <c r="Q883" i="10"/>
  <c r="O1012" i="10"/>
  <c r="Q761" i="10"/>
  <c r="N342" i="10"/>
  <c r="P863" i="10" a="1"/>
  <c r="P863" i="10" s="1"/>
  <c r="H793" i="10"/>
  <c r="M739" i="10"/>
  <c r="K323" i="10"/>
  <c r="L824" i="10"/>
  <c r="L746" i="10"/>
  <c r="M671" i="10"/>
  <c r="A637" i="10"/>
  <c r="K559" i="10"/>
  <c r="J332" i="10"/>
  <c r="J518" i="10"/>
  <c r="P476" i="10" a="1"/>
  <c r="P476" i="10" s="1"/>
  <c r="K1009" i="10"/>
  <c r="O280" i="10"/>
  <c r="M678" i="10"/>
  <c r="O340" i="10"/>
  <c r="K802" i="10"/>
  <c r="O728" i="10"/>
  <c r="A388" i="10"/>
  <c r="O943" i="10"/>
  <c r="H925" i="10"/>
  <c r="H314" i="10"/>
  <c r="Q738" i="10"/>
  <c r="Q388" i="10"/>
  <c r="Q528" i="10"/>
  <c r="O288" i="10"/>
  <c r="O444" i="10"/>
  <c r="K372" i="10"/>
  <c r="Q381" i="10"/>
  <c r="M1000" i="10"/>
  <c r="O715" i="10"/>
  <c r="Q1034" i="10"/>
  <c r="O981" i="10"/>
  <c r="K773" i="10"/>
  <c r="I463" i="10"/>
  <c r="H387" i="10"/>
  <c r="J260" i="10"/>
  <c r="O895" i="10"/>
  <c r="L918" i="10"/>
  <c r="J571" i="10"/>
  <c r="N607" i="10"/>
  <c r="A445" i="10"/>
  <c r="K766" i="10"/>
  <c r="A486" i="10"/>
  <c r="J275" i="10"/>
  <c r="N957" i="10"/>
  <c r="H758" i="10"/>
  <c r="Q644" i="10"/>
  <c r="I234" i="10"/>
  <c r="K511" i="10"/>
  <c r="H684" i="10"/>
  <c r="I1050" i="10"/>
  <c r="I957" i="10"/>
  <c r="M1021" i="10"/>
  <c r="K273" i="10"/>
  <c r="Q665" i="10"/>
  <c r="P388" i="10" a="1"/>
  <c r="P388" i="10" s="1"/>
  <c r="J675" i="10"/>
  <c r="P504" i="10" a="1"/>
  <c r="P504" i="10" s="1"/>
  <c r="O826" i="10"/>
  <c r="O633" i="10"/>
  <c r="L370" i="10"/>
  <c r="H359" i="10"/>
  <c r="H749" i="10"/>
  <c r="Q702" i="10"/>
  <c r="N542" i="10"/>
  <c r="K963" i="10"/>
  <c r="A1007" i="10"/>
  <c r="I883" i="10"/>
  <c r="M591" i="10"/>
  <c r="M672" i="10"/>
  <c r="P606" i="10" a="1"/>
  <c r="P606" i="10" s="1"/>
  <c r="N444" i="10"/>
  <c r="P293" i="10" a="1"/>
  <c r="P293" i="10" s="1"/>
  <c r="J572" i="10"/>
  <c r="N398" i="10"/>
  <c r="H981" i="10"/>
  <c r="K905" i="10"/>
  <c r="L284" i="10"/>
  <c r="H712" i="10"/>
  <c r="N562" i="10"/>
  <c r="H716" i="10"/>
  <c r="I337" i="10"/>
  <c r="K713" i="10"/>
  <c r="K926" i="10"/>
  <c r="K791" i="10"/>
  <c r="O730" i="10"/>
  <c r="Q448" i="10"/>
  <c r="M731" i="10"/>
  <c r="L833" i="10"/>
  <c r="P954" i="10" a="1"/>
  <c r="P954" i="10" s="1"/>
  <c r="M315" i="10"/>
  <c r="K660" i="10"/>
  <c r="Q258" i="10"/>
  <c r="H862" i="10"/>
  <c r="M1010" i="10"/>
  <c r="J773" i="10"/>
  <c r="K841" i="10"/>
  <c r="I934" i="10"/>
  <c r="I373" i="10"/>
  <c r="A968" i="10"/>
  <c r="O827" i="10"/>
  <c r="L900" i="10"/>
  <c r="N388" i="10"/>
  <c r="J439" i="10"/>
  <c r="L418" i="10"/>
  <c r="M415" i="10"/>
  <c r="J590" i="10"/>
  <c r="K495" i="10"/>
  <c r="M686" i="10"/>
  <c r="P675" i="10" a="1"/>
  <c r="P675" i="10" s="1"/>
  <c r="A984" i="10"/>
  <c r="J447" i="10"/>
  <c r="J523" i="10"/>
  <c r="L444" i="10"/>
  <c r="N431" i="10"/>
  <c r="A963" i="10"/>
  <c r="M881" i="10"/>
  <c r="Q349" i="10"/>
  <c r="O691" i="10"/>
  <c r="I864" i="10"/>
  <c r="M454" i="10"/>
  <c r="I715" i="10"/>
  <c r="J555" i="10"/>
  <c r="L468" i="10"/>
  <c r="I1023" i="10"/>
  <c r="Q325" i="10"/>
  <c r="A397" i="10"/>
  <c r="J437" i="10"/>
  <c r="H830" i="10"/>
  <c r="H247" i="10"/>
  <c r="M445" i="10"/>
  <c r="A441" i="10"/>
  <c r="O320" i="10"/>
  <c r="J593" i="10"/>
  <c r="M659" i="10"/>
  <c r="O803" i="10"/>
  <c r="J908" i="10"/>
  <c r="N963" i="10"/>
  <c r="H664" i="10"/>
  <c r="M965" i="10"/>
  <c r="P866" i="10" a="1"/>
  <c r="P866" i="10" s="1"/>
  <c r="J765" i="10"/>
  <c r="M804" i="10"/>
  <c r="J581" i="10"/>
  <c r="A599" i="10"/>
  <c r="A730" i="10"/>
  <c r="M538" i="10"/>
  <c r="K578" i="10"/>
  <c r="Q489" i="10"/>
  <c r="I384" i="10"/>
  <c r="I932" i="10"/>
  <c r="O919" i="10"/>
  <c r="J739" i="10"/>
  <c r="Q720" i="10"/>
  <c r="P1018" i="10" a="1"/>
  <c r="P1018" i="10" s="1"/>
  <c r="O908" i="10"/>
  <c r="H773" i="10"/>
  <c r="P302" i="10" a="1"/>
  <c r="P302" i="10" s="1"/>
  <c r="H537" i="10"/>
  <c r="I344" i="10"/>
  <c r="H432" i="10"/>
  <c r="M449" i="10"/>
  <c r="I857" i="10"/>
  <c r="H886" i="10"/>
  <c r="M764" i="10"/>
  <c r="K880" i="10"/>
  <c r="M332" i="10"/>
  <c r="N999" i="10"/>
  <c r="M566" i="10"/>
  <c r="I1082" i="10"/>
  <c r="Q620" i="10"/>
  <c r="O1021" i="10"/>
  <c r="A668" i="10"/>
  <c r="I382" i="10"/>
  <c r="I776" i="10"/>
  <c r="P538" i="10" a="1"/>
  <c r="P538" i="10" s="1"/>
  <c r="I748" i="10"/>
  <c r="O686" i="10"/>
  <c r="O975" i="10"/>
  <c r="A641" i="10"/>
  <c r="M684" i="10"/>
  <c r="N613" i="10"/>
  <c r="L591" i="10"/>
  <c r="P864" i="10" a="1"/>
  <c r="P864" i="10" s="1"/>
  <c r="J840" i="10"/>
  <c r="K490" i="10"/>
  <c r="J1027" i="10"/>
  <c r="Q1010" i="10"/>
  <c r="J397" i="10"/>
  <c r="O236" i="10"/>
  <c r="M941" i="10"/>
  <c r="J893" i="10"/>
  <c r="I765" i="10"/>
  <c r="M543" i="10"/>
  <c r="M821" i="10"/>
  <c r="M627" i="10"/>
  <c r="L557" i="10"/>
  <c r="A517" i="10"/>
  <c r="H947" i="10"/>
  <c r="O733" i="10"/>
  <c r="Q737" i="10"/>
  <c r="I586" i="10"/>
  <c r="M891" i="10"/>
  <c r="L899" i="10"/>
  <c r="L562" i="10"/>
  <c r="A417" i="10"/>
  <c r="Q778" i="10"/>
  <c r="Q347" i="10"/>
  <c r="K227" i="10"/>
  <c r="M592" i="10"/>
  <c r="K453" i="10"/>
  <c r="L354" i="10"/>
  <c r="A803" i="10"/>
  <c r="Q492" i="10"/>
  <c r="O934" i="10"/>
  <c r="Q913" i="10"/>
  <c r="A819" i="10"/>
  <c r="P754" i="10" a="1"/>
  <c r="P754" i="10" s="1"/>
  <c r="P683" i="10" a="1"/>
  <c r="P683" i="10" s="1"/>
  <c r="J473" i="10"/>
  <c r="O641" i="10"/>
  <c r="A511" i="10"/>
  <c r="H312" i="10"/>
  <c r="O540" i="10"/>
  <c r="P560" i="10" a="1"/>
  <c r="P560" i="10" s="1"/>
  <c r="K550" i="10"/>
  <c r="O578" i="10"/>
  <c r="M323" i="10"/>
  <c r="H514" i="10"/>
  <c r="I626" i="10"/>
  <c r="Q537" i="10"/>
  <c r="N768" i="10"/>
  <c r="A339" i="10"/>
  <c r="P321" i="10" a="1"/>
  <c r="P321" i="10" s="1"/>
  <c r="K371" i="10"/>
  <c r="P729" i="10" a="1"/>
  <c r="P729" i="10" s="1"/>
  <c r="M904" i="10"/>
  <c r="I455" i="10"/>
  <c r="O738" i="10"/>
  <c r="H729" i="10"/>
  <c r="A940" i="10"/>
  <c r="H573" i="10"/>
  <c r="I327" i="10"/>
  <c r="I884" i="10"/>
  <c r="J601" i="10"/>
  <c r="Q345" i="10"/>
  <c r="M937" i="10"/>
  <c r="H827" i="10"/>
  <c r="K290" i="10"/>
  <c r="H568" i="10"/>
  <c r="N248" i="10"/>
  <c r="Q229" i="10"/>
  <c r="I984" i="10"/>
  <c r="P633" i="10" a="1"/>
  <c r="P633" i="10" s="1"/>
  <c r="H686" i="10"/>
  <c r="Q581" i="10"/>
  <c r="I768" i="10"/>
  <c r="K513" i="10"/>
  <c r="O370" i="10"/>
  <c r="H987" i="10"/>
  <c r="N358" i="10"/>
  <c r="M663" i="10"/>
  <c r="M535" i="10"/>
  <c r="L862" i="10"/>
  <c r="J239" i="10"/>
  <c r="N478" i="10"/>
  <c r="L581" i="10"/>
  <c r="L727" i="10"/>
  <c r="H608" i="10"/>
  <c r="Q445" i="10"/>
  <c r="K535" i="10"/>
  <c r="O1023" i="10"/>
  <c r="J1026" i="10"/>
  <c r="Q413" i="10"/>
  <c r="K664" i="10"/>
  <c r="K602" i="10"/>
  <c r="P988" i="10" a="1"/>
  <c r="P988" i="10" s="1"/>
  <c r="M831" i="10"/>
  <c r="N428" i="10"/>
  <c r="H326" i="10"/>
  <c r="L477" i="10"/>
  <c r="M619" i="10"/>
  <c r="P958" i="10" a="1"/>
  <c r="P958" i="10" s="1"/>
  <c r="N625" i="10"/>
  <c r="P255" i="10" a="1"/>
  <c r="P255" i="10" s="1"/>
  <c r="Q640" i="10"/>
  <c r="A998" i="10"/>
  <c r="K638" i="10"/>
  <c r="A752" i="10"/>
  <c r="O950" i="10"/>
  <c r="L315" i="10"/>
  <c r="Q272" i="10"/>
  <c r="Q399" i="10"/>
  <c r="Q904" i="10"/>
  <c r="Q552" i="10"/>
  <c r="J584" i="10"/>
  <c r="I982" i="10"/>
  <c r="H706" i="10"/>
  <c r="M943" i="10"/>
  <c r="I453" i="10"/>
  <c r="O300" i="10"/>
  <c r="P535" i="10" a="1"/>
  <c r="P535" i="10" s="1"/>
  <c r="Q863" i="10"/>
  <c r="Q964" i="10"/>
  <c r="H812" i="10"/>
  <c r="M854" i="10"/>
  <c r="P556" i="10" a="1"/>
  <c r="P556" i="10" s="1"/>
  <c r="I723" i="10"/>
  <c r="N433" i="10"/>
  <c r="J377" i="10"/>
  <c r="M660" i="10"/>
  <c r="H411" i="10"/>
  <c r="N233" i="10"/>
  <c r="Q814" i="10"/>
  <c r="O655" i="10"/>
  <c r="I589" i="10"/>
  <c r="O304" i="10"/>
  <c r="J516" i="10"/>
  <c r="A345" i="10"/>
  <c r="O967" i="10"/>
  <c r="L615" i="10"/>
  <c r="Q792" i="10"/>
  <c r="O412" i="10"/>
  <c r="M371" i="10"/>
  <c r="O845" i="10"/>
  <c r="J337" i="10"/>
  <c r="K686" i="10"/>
  <c r="N905" i="10"/>
  <c r="P280" i="10" a="1"/>
  <c r="P280" i="10" s="1"/>
  <c r="N1030" i="10"/>
  <c r="J1007" i="10"/>
  <c r="I816" i="10"/>
  <c r="N325" i="10"/>
  <c r="A651" i="10"/>
  <c r="K918" i="10"/>
  <c r="P611" i="10" a="1"/>
  <c r="P611" i="10" s="1"/>
  <c r="I732" i="10"/>
  <c r="H501" i="10"/>
  <c r="H642" i="10"/>
  <c r="J268" i="10"/>
  <c r="M338" i="10"/>
  <c r="I420" i="10"/>
  <c r="M468" i="10"/>
  <c r="M330" i="10"/>
  <c r="H654" i="10"/>
  <c r="P914" i="10" a="1"/>
  <c r="P914" i="10" s="1"/>
  <c r="I604" i="10"/>
  <c r="H1082" i="10"/>
  <c r="L863" i="10"/>
  <c r="Q592" i="10"/>
  <c r="Q316" i="10"/>
  <c r="J415" i="10"/>
  <c r="N831" i="10"/>
  <c r="K316" i="10"/>
  <c r="J943" i="10"/>
  <c r="Q326" i="10"/>
  <c r="J491" i="10"/>
  <c r="H685" i="10"/>
  <c r="J514" i="10"/>
  <c r="N639" i="10"/>
  <c r="P342" i="10" a="1"/>
  <c r="P342" i="10" s="1"/>
  <c r="A770" i="10"/>
  <c r="I806" i="10"/>
  <c r="M420" i="10"/>
  <c r="I1071" i="10"/>
  <c r="M833" i="10"/>
  <c r="Q422" i="10"/>
  <c r="H1007" i="10"/>
  <c r="J882" i="10"/>
  <c r="A410" i="10"/>
  <c r="L580" i="10"/>
  <c r="M862" i="10"/>
  <c r="M645" i="10"/>
  <c r="P309" i="10" a="1"/>
  <c r="P309" i="10" s="1"/>
  <c r="H951" i="10"/>
  <c r="J1002" i="10"/>
  <c r="I763" i="10"/>
  <c r="O616" i="10"/>
  <c r="O786" i="10"/>
  <c r="P776" i="10" a="1"/>
  <c r="P776" i="10" s="1"/>
  <c r="J887" i="10"/>
  <c r="K284" i="10"/>
  <c r="M529" i="10"/>
  <c r="K505" i="10"/>
  <c r="K934" i="10"/>
  <c r="K824" i="10"/>
  <c r="H613" i="10"/>
  <c r="I650" i="10"/>
  <c r="A970" i="10"/>
  <c r="H452" i="10"/>
  <c r="I649" i="10"/>
  <c r="J772" i="10"/>
  <c r="J493" i="10"/>
  <c r="A878" i="10"/>
  <c r="O683" i="10"/>
  <c r="H377" i="10"/>
  <c r="N970" i="10"/>
  <c r="N862" i="10"/>
  <c r="K415" i="10"/>
  <c r="P337" i="10" a="1"/>
  <c r="P337" i="10" s="1"/>
  <c r="M977" i="10"/>
  <c r="L396" i="10"/>
  <c r="A340" i="10"/>
  <c r="A832" i="10"/>
  <c r="L228" i="10"/>
  <c r="O1008" i="10"/>
  <c r="K692" i="10"/>
  <c r="A602" i="10"/>
  <c r="O359" i="10"/>
  <c r="P956" i="10" a="1"/>
  <c r="P956" i="10" s="1"/>
  <c r="P232" i="10" a="1"/>
  <c r="P232" i="10" s="1"/>
  <c r="O389" i="10"/>
  <c r="K299" i="10"/>
  <c r="N502" i="10"/>
  <c r="Q712" i="10"/>
  <c r="M970" i="10"/>
  <c r="A396" i="10"/>
  <c r="N711" i="10"/>
  <c r="A710" i="10"/>
  <c r="N982" i="10"/>
  <c r="A545" i="10"/>
  <c r="K837" i="10"/>
  <c r="N668" i="10"/>
  <c r="I301" i="10"/>
  <c r="M839" i="10"/>
  <c r="O242" i="10"/>
  <c r="M239" i="10"/>
  <c r="A493" i="10"/>
  <c r="A691" i="10"/>
  <c r="L761" i="10"/>
  <c r="H861" i="10"/>
  <c r="N877" i="10"/>
  <c r="O749" i="10"/>
  <c r="Q476" i="10"/>
  <c r="N942" i="10"/>
  <c r="J972" i="10"/>
  <c r="L449" i="10"/>
  <c r="M540" i="10"/>
  <c r="M1030" i="10"/>
  <c r="H711" i="10"/>
  <c r="Q926" i="10"/>
  <c r="K977" i="10"/>
  <c r="O619" i="10"/>
  <c r="N682" i="10"/>
  <c r="L1024" i="10"/>
  <c r="L318" i="10"/>
  <c r="A1078" i="10"/>
  <c r="Q405" i="10"/>
  <c r="P839" i="10" a="1"/>
  <c r="P839" i="10" s="1"/>
  <c r="O859" i="10"/>
  <c r="M470" i="10"/>
  <c r="H905" i="10"/>
  <c r="L494" i="10"/>
  <c r="A1036" i="10"/>
  <c r="H864" i="10"/>
  <c r="H877" i="10"/>
  <c r="O336" i="10"/>
  <c r="Q534" i="10"/>
  <c r="A885" i="10"/>
  <c r="A302" i="10"/>
  <c r="A475" i="10"/>
  <c r="I497" i="10"/>
  <c r="M556" i="10"/>
  <c r="L474" i="10"/>
  <c r="I698" i="10"/>
  <c r="J355" i="10"/>
  <c r="K336" i="10"/>
  <c r="H966" i="10"/>
  <c r="M419" i="10"/>
  <c r="O647" i="10"/>
  <c r="N599" i="10"/>
  <c r="I652" i="10"/>
  <c r="H538" i="10"/>
  <c r="O874" i="10"/>
  <c r="Q420" i="10"/>
  <c r="N253" i="10"/>
  <c r="K545" i="10"/>
  <c r="P827" i="10" a="1"/>
  <c r="P827" i="10" s="1"/>
  <c r="N662" i="10"/>
  <c r="Q706" i="10"/>
  <c r="N251" i="10"/>
  <c r="K392" i="10"/>
  <c r="H772" i="10"/>
  <c r="I350" i="10"/>
  <c r="Q473" i="10"/>
  <c r="K709" i="10"/>
  <c r="H738" i="10"/>
  <c r="P236" i="10" a="1"/>
  <c r="P236" i="10" s="1"/>
  <c r="A521" i="10"/>
  <c r="O327" i="10"/>
  <c r="O692" i="10"/>
  <c r="P254" i="10" a="1"/>
  <c r="P254" i="10" s="1"/>
  <c r="P365" i="10" a="1"/>
  <c r="P365" i="10" s="1"/>
  <c r="L592" i="10"/>
  <c r="P402" i="10" a="1"/>
  <c r="P402" i="10" s="1"/>
  <c r="J745" i="10"/>
  <c r="A303" i="10"/>
  <c r="O344" i="10"/>
  <c r="H953" i="10"/>
  <c r="A654" i="10"/>
  <c r="A412" i="10"/>
  <c r="L875" i="10"/>
  <c r="N586" i="10"/>
  <c r="Q891" i="10"/>
  <c r="P563" i="10" a="1"/>
  <c r="P563" i="10" s="1"/>
  <c r="M500" i="10"/>
  <c r="N1020" i="10"/>
  <c r="K497" i="10"/>
  <c r="N390" i="10"/>
  <c r="J643" i="10"/>
  <c r="L763" i="10"/>
  <c r="L864" i="10"/>
  <c r="Q871" i="10"/>
  <c r="K947" i="10"/>
  <c r="J963" i="10"/>
  <c r="Q874" i="10"/>
  <c r="J319" i="10"/>
  <c r="O295" i="10"/>
  <c r="P1002" i="10" a="1"/>
  <c r="P1002" i="10" s="1"/>
  <c r="I508" i="10"/>
  <c r="K750" i="10"/>
  <c r="M336" i="10"/>
  <c r="H1059" i="10"/>
  <c r="M372" i="10"/>
  <c r="N624" i="10"/>
  <c r="O682" i="10"/>
  <c r="A681" i="10"/>
  <c r="P425" i="10" a="1"/>
  <c r="P425" i="10" s="1"/>
  <c r="P950" i="10" a="1"/>
  <c r="P950" i="10" s="1"/>
  <c r="M507" i="10"/>
  <c r="P636" i="10" a="1"/>
  <c r="P636" i="10" s="1"/>
  <c r="P574" i="10" a="1"/>
  <c r="P574" i="10" s="1"/>
  <c r="H657" i="10"/>
  <c r="P602" i="10" a="1"/>
  <c r="P602" i="10" s="1"/>
  <c r="N889" i="10"/>
  <c r="O552" i="10"/>
  <c r="L452" i="10"/>
  <c r="N879" i="10"/>
  <c r="P862" i="10" a="1"/>
  <c r="P862" i="10" s="1"/>
  <c r="I1080" i="10"/>
  <c r="K250" i="10"/>
  <c r="L609" i="10"/>
  <c r="I1025" i="10"/>
  <c r="P876" i="10" a="1"/>
  <c r="P876" i="10" s="1"/>
  <c r="K462" i="10"/>
  <c r="L281" i="10"/>
  <c r="P364" i="10" a="1"/>
  <c r="P364" i="10" s="1"/>
  <c r="I540" i="10"/>
  <c r="O436" i="10"/>
  <c r="A568" i="10"/>
  <c r="A305" i="10"/>
  <c r="N834" i="10"/>
  <c r="A818" i="10"/>
  <c r="O579" i="10"/>
  <c r="Q521" i="10"/>
  <c r="P627" i="10" a="1"/>
  <c r="P627" i="10" s="1"/>
  <c r="M443" i="10"/>
  <c r="K957" i="10"/>
  <c r="P287" i="10" a="1"/>
  <c r="P287" i="10" s="1"/>
  <c r="M1020" i="10"/>
  <c r="I516" i="10"/>
  <c r="Q238" i="10"/>
  <c r="N510" i="10"/>
  <c r="L486" i="10"/>
  <c r="K879" i="10"/>
  <c r="A1037" i="10"/>
  <c r="P241" i="10" a="1"/>
  <c r="P241" i="10" s="1"/>
  <c r="H869" i="10"/>
  <c r="I249" i="10"/>
  <c r="N540" i="10"/>
  <c r="Q360" i="10"/>
  <c r="M364" i="10"/>
  <c r="K266" i="10"/>
  <c r="J284" i="10"/>
  <c r="Q557" i="10"/>
  <c r="M823" i="10"/>
  <c r="H820" i="10"/>
  <c r="A810" i="10"/>
  <c r="L231" i="10"/>
  <c r="I365" i="10"/>
  <c r="M827" i="10"/>
  <c r="L623" i="10"/>
  <c r="N812" i="10"/>
  <c r="J290" i="10"/>
  <c r="K964" i="10"/>
  <c r="O744" i="10"/>
  <c r="N841" i="10"/>
  <c r="K644" i="10"/>
  <c r="O667" i="10"/>
  <c r="P890" i="10" a="1"/>
  <c r="P890" i="10" s="1"/>
  <c r="H599" i="10"/>
  <c r="L401" i="10"/>
  <c r="O888" i="10"/>
  <c r="L357" i="10"/>
  <c r="O821" i="10"/>
  <c r="I329" i="10"/>
  <c r="N874" i="10"/>
  <c r="I1076" i="10"/>
  <c r="M379" i="10"/>
  <c r="N701" i="10"/>
  <c r="A548" i="10"/>
  <c r="A655" i="10"/>
  <c r="Q1018" i="10"/>
  <c r="I237" i="10"/>
  <c r="Q312" i="10"/>
  <c r="K887" i="10"/>
  <c r="H687" i="10"/>
  <c r="J554" i="10"/>
  <c r="M331" i="10"/>
  <c r="M485" i="10"/>
  <c r="K849" i="10"/>
  <c r="M926" i="10"/>
  <c r="O431" i="10"/>
  <c r="J960" i="10"/>
  <c r="Q401" i="10"/>
  <c r="H639" i="10"/>
  <c r="K338" i="10"/>
  <c r="N767" i="10"/>
  <c r="N926" i="10"/>
  <c r="J576" i="10"/>
  <c r="N611" i="10"/>
  <c r="K503" i="10"/>
  <c r="I931" i="10"/>
  <c r="K405" i="10"/>
  <c r="J961" i="10"/>
  <c r="M407" i="10"/>
  <c r="M524" i="10"/>
  <c r="M548" i="10"/>
  <c r="M401" i="10"/>
  <c r="K630" i="10"/>
  <c r="K742" i="10"/>
  <c r="J912" i="10"/>
  <c r="P405" i="10" a="1"/>
  <c r="P405" i="10" s="1"/>
  <c r="J384" i="10"/>
  <c r="Q638" i="10"/>
  <c r="O977" i="10"/>
  <c r="L627" i="10"/>
  <c r="H640" i="10"/>
  <c r="N798" i="10"/>
  <c r="A959" i="10"/>
  <c r="M1015" i="10"/>
  <c r="I239" i="10"/>
  <c r="A779" i="10"/>
  <c r="A227" i="10"/>
  <c r="K459" i="10"/>
  <c r="Q822" i="10"/>
  <c r="H845" i="10"/>
  <c r="J330" i="10"/>
  <c r="P874" i="10" a="1"/>
  <c r="P874" i="10" s="1"/>
  <c r="A837" i="10"/>
  <c r="A352" i="10"/>
  <c r="I1028" i="10"/>
  <c r="J285" i="10"/>
  <c r="A1072" i="10"/>
  <c r="O607" i="10"/>
  <c r="I587" i="10"/>
  <c r="K540" i="10"/>
  <c r="L720" i="10"/>
  <c r="O248" i="10"/>
  <c r="P725" i="10" a="1"/>
  <c r="P725" i="10" s="1"/>
  <c r="I1024" i="10"/>
  <c r="A398" i="10"/>
  <c r="L589" i="10"/>
  <c r="M712" i="10"/>
  <c r="J483" i="10"/>
  <c r="A495" i="10"/>
  <c r="O286" i="10"/>
  <c r="O698" i="10"/>
  <c r="O994" i="10"/>
  <c r="H1027" i="10"/>
  <c r="N754" i="10"/>
  <c r="H428" i="10"/>
  <c r="Q321" i="10"/>
  <c r="O877" i="10"/>
  <c r="I653" i="10"/>
  <c r="O902" i="10"/>
  <c r="Q958" i="10"/>
  <c r="H393" i="10"/>
  <c r="K733" i="10"/>
  <c r="J1004" i="10"/>
  <c r="K850" i="10"/>
  <c r="N351" i="10"/>
  <c r="O932" i="10"/>
  <c r="M578" i="10"/>
  <c r="A995" i="10"/>
  <c r="A741" i="10"/>
  <c r="N852" i="10"/>
  <c r="Q600" i="10"/>
  <c r="N737" i="10"/>
  <c r="A875" i="10"/>
  <c r="L502" i="10"/>
  <c r="H308" i="10"/>
  <c r="Q685" i="10"/>
  <c r="I842" i="10"/>
  <c r="M233" i="10"/>
  <c r="H320" i="10"/>
  <c r="H998" i="10"/>
  <c r="M788" i="10"/>
  <c r="M277" i="10"/>
  <c r="A257" i="10"/>
  <c r="O576" i="10"/>
  <c r="K241" i="10"/>
  <c r="N983" i="10"/>
  <c r="J307" i="10"/>
  <c r="J425" i="10"/>
  <c r="L736" i="10"/>
  <c r="O760" i="10"/>
  <c r="N483" i="10"/>
  <c r="A456" i="10"/>
  <c r="N384" i="10"/>
  <c r="I829" i="10"/>
  <c r="N632" i="10"/>
  <c r="H457" i="10"/>
  <c r="O284" i="10"/>
  <c r="N249" i="10"/>
  <c r="L860" i="10"/>
  <c r="M391" i="10"/>
  <c r="H357" i="10"/>
  <c r="P1014" i="10" a="1"/>
  <c r="P1014" i="10" s="1"/>
  <c r="J358" i="10"/>
  <c r="A673" i="10"/>
  <c r="J410" i="10"/>
  <c r="Q371" i="10"/>
  <c r="Q611" i="10"/>
  <c r="L1028" i="10"/>
  <c r="N654" i="10"/>
  <c r="K412" i="10"/>
  <c r="L493" i="10"/>
  <c r="M480" i="10"/>
  <c r="P419" i="10" a="1"/>
  <c r="P419" i="10" s="1"/>
  <c r="H994" i="10"/>
  <c r="J621" i="10"/>
  <c r="O560" i="10"/>
  <c r="Q308" i="10"/>
  <c r="O974" i="10"/>
  <c r="K339" i="10"/>
  <c r="P304" i="10" a="1"/>
  <c r="P304" i="10" s="1"/>
  <c r="Q1023" i="10"/>
  <c r="N305" i="10"/>
  <c r="P985" i="10" a="1"/>
  <c r="P985" i="10" s="1"/>
  <c r="A849" i="10"/>
  <c r="I713" i="10"/>
  <c r="M514" i="10"/>
  <c r="M245" i="10"/>
  <c r="K783" i="10"/>
  <c r="K855" i="10"/>
  <c r="H571" i="10"/>
  <c r="P489" i="10" a="1"/>
  <c r="P489" i="10" s="1"/>
  <c r="I821" i="10"/>
  <c r="H1074" i="10"/>
  <c r="Q722" i="10"/>
  <c r="K418" i="10"/>
  <c r="O857" i="10"/>
  <c r="N375" i="10"/>
  <c r="J744" i="10"/>
  <c r="J898" i="10"/>
  <c r="J288" i="10"/>
  <c r="P722" i="10" a="1"/>
  <c r="P722" i="10" s="1"/>
  <c r="I346" i="10"/>
  <c r="Q937" i="10"/>
  <c r="Q416" i="10"/>
  <c r="A411" i="10"/>
  <c r="M808" i="10"/>
  <c r="Q664" i="10"/>
  <c r="I341" i="10"/>
  <c r="O502" i="10"/>
  <c r="J1035" i="10"/>
  <c r="Q223" i="10"/>
  <c r="H330" i="10"/>
  <c r="K435" i="10"/>
  <c r="I873" i="10"/>
  <c r="A530" i="10"/>
  <c r="L632" i="10"/>
  <c r="J738" i="10"/>
  <c r="H795" i="10"/>
  <c r="N242" i="10"/>
  <c r="O777" i="10"/>
  <c r="I226" i="10"/>
  <c r="I973" i="10"/>
  <c r="O688" i="10"/>
  <c r="N476" i="10"/>
  <c r="H938" i="10"/>
  <c r="H913" i="10"/>
  <c r="H1038" i="10"/>
  <c r="M766" i="10"/>
  <c r="L548" i="10"/>
  <c r="H628" i="10"/>
  <c r="J353" i="10"/>
  <c r="N511" i="10"/>
  <c r="J544" i="10"/>
  <c r="L853" i="10"/>
  <c r="Q772" i="10"/>
  <c r="K302" i="10"/>
  <c r="L414" i="10"/>
  <c r="M878" i="10"/>
  <c r="J296" i="10"/>
  <c r="O695" i="10"/>
  <c r="O332" i="10"/>
  <c r="N658" i="10"/>
  <c r="N360" i="10"/>
  <c r="A1024" i="10"/>
  <c r="Q446" i="10"/>
  <c r="I1063" i="10"/>
  <c r="J802" i="10"/>
  <c r="N472" i="10"/>
  <c r="Q975" i="10"/>
  <c r="A780" i="10"/>
  <c r="O543" i="10"/>
  <c r="N401" i="10"/>
  <c r="A322" i="10"/>
  <c r="Q794" i="10"/>
  <c r="I808" i="10"/>
  <c r="K594" i="10"/>
  <c r="P868" i="10" a="1"/>
  <c r="P868" i="10" s="1"/>
  <c r="L570" i="10"/>
  <c r="O736" i="10"/>
  <c r="A916" i="10"/>
  <c r="K242" i="10"/>
  <c r="P628" i="10" a="1"/>
  <c r="P628" i="10" s="1"/>
  <c r="P755" i="10" a="1"/>
  <c r="P755" i="10" s="1"/>
  <c r="K351" i="10"/>
  <c r="N380" i="10"/>
  <c r="P617" i="10" a="1"/>
  <c r="P617" i="10" s="1"/>
  <c r="M466" i="10"/>
  <c r="L906" i="10"/>
  <c r="I229" i="10"/>
  <c r="O793" i="10"/>
  <c r="L796" i="10"/>
  <c r="L859" i="10"/>
  <c r="P856" i="10" a="1"/>
  <c r="P856" i="10" s="1"/>
  <c r="N474" i="10"/>
  <c r="M236" i="10"/>
  <c r="N327" i="10"/>
  <c r="P469" i="10" a="1"/>
  <c r="P469" i="10" s="1"/>
  <c r="N731" i="10"/>
  <c r="H590" i="10"/>
  <c r="L586" i="10"/>
  <c r="O965" i="10"/>
  <c r="M888" i="10"/>
  <c r="O486" i="10"/>
  <c r="J422" i="10"/>
  <c r="Q721" i="10"/>
  <c r="M763" i="10"/>
  <c r="Q1027" i="10"/>
  <c r="H421" i="10"/>
  <c r="A811" i="10"/>
  <c r="I524" i="10"/>
  <c r="K852" i="10"/>
  <c r="A857" i="10"/>
  <c r="A622" i="10"/>
  <c r="N665" i="10"/>
  <c r="N912" i="10"/>
  <c r="J266" i="10"/>
  <c r="N422" i="10"/>
  <c r="O509" i="10"/>
  <c r="H841" i="10"/>
  <c r="Q406" i="10"/>
  <c r="M637" i="10"/>
  <c r="O489" i="10"/>
  <c r="O696" i="10"/>
  <c r="P887" i="10" a="1"/>
  <c r="P887" i="10" s="1"/>
  <c r="P319" i="10" a="1"/>
  <c r="P319" i="10" s="1"/>
  <c r="J614" i="10"/>
  <c r="L718" i="10"/>
  <c r="Q768" i="10"/>
  <c r="I314" i="10"/>
  <c r="H777" i="10"/>
  <c r="Q697" i="10"/>
  <c r="P717" i="10" a="1"/>
  <c r="P717" i="10" s="1"/>
  <c r="Q643" i="10"/>
  <c r="A520" i="10"/>
  <c r="L799" i="10"/>
  <c r="K494" i="10"/>
  <c r="J863" i="10"/>
  <c r="H324" i="10"/>
  <c r="Q915" i="10"/>
  <c r="N751" i="10"/>
  <c r="K303" i="10"/>
  <c r="Q509" i="10"/>
  <c r="Q1012" i="10"/>
  <c r="L944" i="10"/>
  <c r="L507" i="10"/>
  <c r="I820" i="10"/>
  <c r="I402" i="10"/>
  <c r="Q828" i="10"/>
  <c r="O933" i="10"/>
  <c r="Q641" i="10"/>
  <c r="H911" i="10"/>
  <c r="A273" i="10"/>
  <c r="A423" i="10"/>
  <c r="J521" i="10"/>
  <c r="H1033" i="10"/>
  <c r="K380" i="10"/>
  <c r="I813" i="10"/>
  <c r="N1016" i="10"/>
  <c r="P253" i="10" a="1"/>
  <c r="P253" i="10" s="1"/>
  <c r="M894" i="10"/>
  <c r="A379" i="10"/>
  <c r="J333" i="10"/>
  <c r="J883" i="10"/>
  <c r="K407" i="10"/>
  <c r="M947" i="10"/>
  <c r="K365" i="10"/>
  <c r="J373" i="10"/>
  <c r="M284" i="10"/>
  <c r="M757" i="10"/>
  <c r="A979" i="10"/>
  <c r="N820" i="10"/>
  <c r="N405" i="10"/>
  <c r="H743" i="10"/>
  <c r="Q283" i="10"/>
  <c r="K738" i="10"/>
  <c r="M519" i="10"/>
  <c r="I668" i="10"/>
  <c r="K1021" i="10"/>
  <c r="I751" i="10"/>
  <c r="M582" i="10"/>
  <c r="P718" i="10" a="1"/>
  <c r="P718" i="10" s="1"/>
  <c r="H791" i="10"/>
  <c r="J405" i="10"/>
  <c r="I1026" i="10"/>
  <c r="M370" i="10"/>
  <c r="K556" i="10"/>
  <c r="I682" i="10"/>
  <c r="P357" i="10" a="1"/>
  <c r="P357" i="10" s="1"/>
  <c r="A696" i="10"/>
  <c r="L439" i="10"/>
  <c r="H616" i="10"/>
  <c r="L608" i="10"/>
  <c r="K690" i="10"/>
  <c r="K681" i="10"/>
  <c r="K413" i="10"/>
  <c r="I422" i="10"/>
  <c r="P711" i="10" a="1"/>
  <c r="P711" i="10" s="1"/>
  <c r="O283" i="10"/>
  <c r="P561" i="10" a="1"/>
  <c r="P561" i="10" s="1"/>
  <c r="O836" i="10"/>
  <c r="N845" i="10"/>
  <c r="I424" i="10"/>
  <c r="P687" i="10" a="1"/>
  <c r="P687" i="10" s="1"/>
  <c r="K280" i="10"/>
  <c r="K549" i="10"/>
  <c r="O700" i="10"/>
  <c r="Q499" i="10"/>
  <c r="L1005" i="10"/>
  <c r="I600" i="10"/>
  <c r="P473" i="10" a="1"/>
  <c r="P473" i="10" s="1"/>
  <c r="L788" i="10"/>
  <c r="O259" i="10"/>
  <c r="N989" i="10"/>
  <c r="J625" i="10"/>
  <c r="P739" i="10" a="1"/>
  <c r="P739" i="10" s="1"/>
  <c r="A579" i="10"/>
  <c r="N404" i="10"/>
  <c r="N756" i="10"/>
  <c r="J291" i="10"/>
  <c r="A982" i="10"/>
  <c r="H870" i="10"/>
  <c r="I904" i="10"/>
  <c r="K914" i="10"/>
  <c r="H295" i="10"/>
  <c r="M906" i="10"/>
  <c r="Q837" i="10"/>
  <c r="H226" i="10"/>
  <c r="Q227" i="10"/>
  <c r="O912" i="10"/>
  <c r="I474" i="10"/>
  <c r="A695" i="10"/>
  <c r="L866" i="10"/>
  <c r="M473" i="10"/>
  <c r="L355" i="10"/>
  <c r="K455" i="10"/>
  <c r="M328" i="10"/>
  <c r="N860" i="10"/>
  <c r="P431" i="10" a="1"/>
  <c r="P431" i="10" s="1"/>
  <c r="I762" i="10"/>
  <c r="Q695" i="10"/>
  <c r="Q922" i="10"/>
  <c r="L1019" i="10"/>
  <c r="K770" i="10"/>
  <c r="A735" i="10"/>
  <c r="H991" i="10"/>
  <c r="L829" i="10"/>
  <c r="O718" i="10"/>
  <c r="O495" i="10"/>
  <c r="J958" i="10"/>
  <c r="J487" i="10"/>
  <c r="L258" i="10"/>
  <c r="N254" i="10"/>
  <c r="A280" i="10"/>
  <c r="A973" i="10"/>
  <c r="H924" i="10"/>
  <c r="H504" i="10"/>
  <c r="L604" i="10"/>
  <c r="A350" i="10"/>
  <c r="L350" i="10"/>
  <c r="H713" i="10"/>
  <c r="L812" i="10"/>
  <c r="K320" i="10"/>
  <c r="J948" i="10"/>
  <c r="A795" i="10"/>
  <c r="N913" i="10"/>
  <c r="H873" i="10"/>
  <c r="K721" i="10"/>
  <c r="P917" i="10" a="1"/>
  <c r="P917" i="10" s="1"/>
  <c r="I964" i="10"/>
  <c r="A267" i="10"/>
  <c r="L641" i="10"/>
  <c r="K291" i="10"/>
  <c r="L958" i="10"/>
  <c r="P885" i="10" a="1"/>
  <c r="P885" i="10" s="1"/>
  <c r="H682" i="10"/>
  <c r="L333" i="10"/>
  <c r="K454" i="10"/>
  <c r="O415" i="10"/>
  <c r="I554" i="10"/>
  <c r="P855" i="10" a="1"/>
  <c r="P855" i="10" s="1"/>
  <c r="I228" i="10"/>
  <c r="A351" i="10"/>
  <c r="M991" i="10"/>
  <c r="O960" i="10"/>
  <c r="P573" i="10" a="1"/>
  <c r="P573" i="10" s="1"/>
  <c r="Q403" i="10"/>
  <c r="A634" i="10"/>
  <c r="P311" i="10" a="1"/>
  <c r="P311" i="10" s="1"/>
  <c r="L1022" i="10"/>
  <c r="O751" i="10"/>
  <c r="A649" i="10"/>
  <c r="P794" i="10" a="1"/>
  <c r="P794" i="10" s="1"/>
  <c r="I646" i="10"/>
  <c r="Q979" i="10"/>
  <c r="I523" i="10"/>
  <c r="P811" i="10" a="1"/>
  <c r="P811" i="10" s="1"/>
  <c r="L549" i="10"/>
  <c r="K684" i="10"/>
  <c r="H585" i="10"/>
  <c r="Q458" i="10"/>
  <c r="L708" i="10"/>
  <c r="Q324" i="10"/>
  <c r="M642" i="10"/>
  <c r="O433" i="10"/>
  <c r="Q621" i="10"/>
  <c r="I252" i="10"/>
  <c r="I867" i="10"/>
  <c r="M279" i="10"/>
  <c r="M789" i="10"/>
  <c r="Q450" i="10"/>
  <c r="J471" i="10"/>
  <c r="L748" i="10"/>
  <c r="J294" i="10"/>
  <c r="I1067" i="10"/>
  <c r="N482" i="10"/>
  <c r="K374" i="10"/>
  <c r="I255" i="10"/>
  <c r="I397" i="10"/>
  <c r="L234" i="10"/>
  <c r="L822" i="10"/>
  <c r="P1024" i="10" a="1"/>
  <c r="P1024" i="10" s="1"/>
  <c r="A482" i="10"/>
  <c r="Q899" i="10"/>
  <c r="P1019" i="10" a="1"/>
  <c r="P1019" i="10" s="1"/>
  <c r="I848" i="10"/>
  <c r="I766" i="10"/>
  <c r="L887" i="10"/>
  <c r="P620" i="10" a="1"/>
  <c r="P620" i="10" s="1"/>
  <c r="L677" i="10"/>
  <c r="O601" i="10"/>
  <c r="J469" i="10"/>
  <c r="N900" i="10"/>
  <c r="H927" i="10"/>
  <c r="O481" i="10"/>
  <c r="K573" i="10"/>
  <c r="I565" i="10"/>
  <c r="N916" i="10"/>
  <c r="A474" i="10"/>
  <c r="A993" i="10"/>
  <c r="N769" i="10"/>
  <c r="H681" i="10"/>
  <c r="M993" i="10"/>
  <c r="K376" i="10"/>
  <c r="A278" i="10"/>
  <c r="J253" i="10"/>
  <c r="K406" i="10"/>
  <c r="Q559" i="10"/>
  <c r="P889" i="10" a="1"/>
  <c r="P889" i="10" s="1"/>
  <c r="L321" i="10"/>
  <c r="A936" i="10"/>
  <c r="O333" i="10"/>
  <c r="L469" i="10"/>
  <c r="M668" i="10"/>
  <c r="Q293" i="10"/>
  <c r="J586" i="10"/>
  <c r="P603" i="10" a="1"/>
  <c r="P603" i="10" s="1"/>
  <c r="K588" i="10"/>
  <c r="J235" i="10"/>
  <c r="N695" i="10"/>
  <c r="P565" i="10" a="1"/>
  <c r="P565" i="10" s="1"/>
  <c r="M467" i="10"/>
  <c r="M735" i="10"/>
  <c r="P640" i="10" a="1"/>
  <c r="P640" i="10" s="1"/>
  <c r="P587" i="10" a="1"/>
  <c r="P587" i="10" s="1"/>
  <c r="J954" i="10"/>
  <c r="H1047" i="10"/>
  <c r="N271" i="10"/>
  <c r="O233" i="10"/>
  <c r="K255" i="10"/>
  <c r="A669" i="10"/>
  <c r="Q468" i="10"/>
  <c r="M461" i="10"/>
  <c r="H823" i="10"/>
  <c r="J990" i="10"/>
  <c r="P865" i="10" a="1"/>
  <c r="P865" i="10" s="1"/>
  <c r="Q602" i="10"/>
  <c r="N274" i="10"/>
  <c r="L662" i="10"/>
  <c r="O623" i="10"/>
  <c r="M859" i="10"/>
  <c r="A853" i="10"/>
  <c r="I1031" i="10"/>
  <c r="M270" i="10"/>
  <c r="P588" i="10" a="1"/>
  <c r="P588" i="10" s="1"/>
  <c r="P875" i="10" a="1"/>
  <c r="P875" i="10" s="1"/>
  <c r="L455" i="10"/>
  <c r="M288" i="10"/>
  <c r="J540" i="10"/>
  <c r="J251" i="10"/>
  <c r="N906" i="10"/>
  <c r="J495" i="10"/>
  <c r="P537" i="10" a="1"/>
  <c r="P537" i="10" s="1"/>
  <c r="Q950" i="10"/>
  <c r="A508" i="10"/>
  <c r="K1002" i="10"/>
  <c r="A228" i="10"/>
  <c r="J1030" i="10"/>
  <c r="P465" i="10" a="1"/>
  <c r="P465" i="10" s="1"/>
  <c r="L566" i="10"/>
  <c r="O534" i="10"/>
  <c r="K833" i="10"/>
  <c r="Q341" i="10"/>
  <c r="L560" i="10"/>
  <c r="H248" i="10"/>
  <c r="Q719" i="10"/>
  <c r="J965" i="10"/>
  <c r="I924" i="10"/>
  <c r="I960" i="10"/>
  <c r="K796" i="10"/>
  <c r="H891" i="10"/>
  <c r="A895" i="10"/>
  <c r="K650" i="10"/>
  <c r="H273" i="10"/>
  <c r="Q735" i="10"/>
  <c r="A636" i="10"/>
  <c r="N278" i="10"/>
  <c r="L428" i="10"/>
  <c r="O321" i="10"/>
  <c r="I869" i="10"/>
  <c r="I465" i="10"/>
  <c r="O255" i="10"/>
  <c r="K706" i="10"/>
  <c r="H476" i="10"/>
  <c r="O768" i="10"/>
  <c r="I522" i="10"/>
  <c r="O241" i="10"/>
  <c r="P495" i="10" a="1"/>
  <c r="P495" i="10" s="1"/>
  <c r="Q1020" i="10"/>
  <c r="I944" i="10"/>
  <c r="O522" i="10"/>
  <c r="L842" i="10"/>
  <c r="Q623" i="10"/>
  <c r="Q334" i="10"/>
  <c r="L869" i="10"/>
  <c r="J856" i="10"/>
  <c r="Q491" i="10"/>
  <c r="O428" i="10"/>
  <c r="J546" i="10"/>
  <c r="J356" i="10"/>
  <c r="L261" i="10"/>
  <c r="J910" i="10"/>
  <c r="N671" i="10"/>
  <c r="K531" i="10"/>
  <c r="N805" i="10"/>
  <c r="M1017" i="10"/>
  <c r="N748" i="10"/>
  <c r="O873" i="10"/>
  <c r="I756" i="10"/>
  <c r="N802" i="10"/>
  <c r="I591" i="10"/>
  <c r="K953" i="10"/>
  <c r="L688" i="10"/>
  <c r="J734" i="10"/>
  <c r="N887" i="10"/>
  <c r="M1009" i="10"/>
  <c r="I426" i="10"/>
  <c r="Q617" i="10"/>
  <c r="N616" i="10"/>
  <c r="M851" i="10"/>
  <c r="J429" i="10"/>
  <c r="I353" i="10"/>
  <c r="O487" i="10"/>
  <c r="H400" i="10"/>
  <c r="A426" i="10"/>
  <c r="N361" i="10"/>
  <c r="M1006" i="10"/>
  <c r="A401" i="10"/>
  <c r="A931" i="10"/>
  <c r="P836" i="10" a="1"/>
  <c r="P836" i="10" s="1"/>
  <c r="P496" i="10" a="1"/>
  <c r="P496" i="10" s="1"/>
  <c r="H536" i="10"/>
  <c r="O530" i="10"/>
  <c r="P526" i="10" a="1"/>
  <c r="P526" i="10" s="1"/>
  <c r="I614" i="10"/>
  <c r="P845" i="10" a="1"/>
  <c r="P845" i="10" s="1"/>
  <c r="L872" i="10"/>
  <c r="L858" i="10"/>
  <c r="Q674" i="10"/>
  <c r="A672" i="10"/>
  <c r="N557" i="10"/>
  <c r="M361" i="10"/>
  <c r="N950" i="10"/>
  <c r="K231" i="10"/>
  <c r="L492" i="10"/>
  <c r="N895" i="10"/>
  <c r="K877" i="10"/>
  <c r="A287" i="10"/>
  <c r="H762" i="10"/>
  <c r="L546" i="10"/>
  <c r="H578" i="10"/>
  <c r="L808" i="10"/>
  <c r="K416" i="10"/>
  <c r="A387" i="10"/>
  <c r="H458" i="10"/>
  <c r="I760" i="10"/>
  <c r="K671" i="10"/>
  <c r="M603" i="10"/>
  <c r="J252" i="10"/>
  <c r="J805" i="10"/>
  <c r="A277" i="10"/>
  <c r="I563" i="10"/>
  <c r="O496" i="10"/>
  <c r="O537" i="10"/>
  <c r="I923" i="10"/>
  <c r="Q645" i="10"/>
  <c r="P637" i="10" a="1"/>
  <c r="P637" i="10" s="1"/>
  <c r="J316" i="10"/>
  <c r="O675" i="10"/>
  <c r="P461" i="10" a="1"/>
  <c r="P461" i="10" s="1"/>
  <c r="K518" i="10"/>
  <c r="J407" i="10"/>
  <c r="H907" i="10"/>
  <c r="L463" i="10"/>
  <c r="L905" i="10"/>
  <c r="J573" i="10"/>
  <c r="I282" i="10"/>
  <c r="Q298" i="10"/>
  <c r="I772" i="10"/>
  <c r="K851" i="10"/>
  <c r="N589" i="10"/>
  <c r="N374" i="10"/>
  <c r="H1064" i="10"/>
  <c r="H244" i="10"/>
  <c r="L1030" i="10"/>
  <c r="H1015" i="10"/>
  <c r="K874" i="10"/>
  <c r="N596" i="10"/>
  <c r="H239" i="10"/>
  <c r="A891" i="10"/>
  <c r="J888" i="10"/>
  <c r="J398" i="10"/>
  <c r="N886" i="10"/>
  <c r="N564" i="10"/>
  <c r="Q806" i="10"/>
  <c r="H756" i="10"/>
  <c r="O419" i="10"/>
  <c r="P1008" i="10" a="1"/>
  <c r="P1008" i="10" s="1"/>
  <c r="L710" i="10"/>
  <c r="M580" i="10"/>
  <c r="L774" i="10"/>
  <c r="H837" i="10"/>
  <c r="H469" i="10"/>
  <c r="P520" i="10" a="1"/>
  <c r="P520" i="10" s="1"/>
  <c r="M732" i="10"/>
  <c r="L936" i="10"/>
  <c r="Q451" i="10"/>
  <c r="Q348" i="10"/>
  <c r="K657" i="10"/>
  <c r="H957" i="10"/>
  <c r="I928" i="10"/>
  <c r="P850" i="10" a="1"/>
  <c r="P850" i="10" s="1"/>
  <c r="K955" i="10"/>
  <c r="K834" i="10"/>
  <c r="A299" i="10"/>
  <c r="M269" i="10"/>
  <c r="A1067" i="10"/>
  <c r="A685" i="10"/>
  <c r="K366" i="10"/>
  <c r="I268" i="10"/>
  <c r="N739" i="10"/>
  <c r="O679" i="10"/>
  <c r="L353" i="10"/>
  <c r="H424" i="10"/>
  <c r="I738" i="10"/>
  <c r="O885" i="10"/>
  <c r="M253" i="10"/>
  <c r="L805" i="10"/>
  <c r="A610" i="10"/>
  <c r="L699" i="10"/>
  <c r="N980" i="10"/>
  <c r="Q234" i="10"/>
  <c r="O565" i="10"/>
  <c r="I434" i="10"/>
  <c r="O573" i="10"/>
  <c r="P332" i="10" a="1"/>
  <c r="P332" i="10" s="1"/>
  <c r="O467" i="10"/>
  <c r="J857" i="10"/>
  <c r="J783" i="10"/>
  <c r="I383" i="10"/>
  <c r="N309" i="10"/>
  <c r="K525" i="10"/>
  <c r="M421" i="10"/>
  <c r="N252" i="10"/>
  <c r="N955" i="10"/>
  <c r="A719" i="10"/>
  <c r="N736" i="10"/>
  <c r="N391" i="10"/>
  <c r="H880" i="10"/>
  <c r="N994" i="10"/>
  <c r="K908" i="10"/>
  <c r="O905" i="10"/>
  <c r="N314" i="10"/>
  <c r="K882" i="10"/>
  <c r="M942" i="10"/>
  <c r="O526" i="10"/>
  <c r="P463" i="10" a="1"/>
  <c r="P463" i="10" s="1"/>
  <c r="O948" i="10"/>
  <c r="P929" i="10" a="1"/>
  <c r="P929" i="10" s="1"/>
  <c r="P913" i="10" a="1"/>
  <c r="P913" i="10" s="1"/>
  <c r="Q605" i="10"/>
  <c r="N1008" i="10"/>
  <c r="Q231" i="10"/>
  <c r="I875" i="10"/>
  <c r="H804" i="10"/>
  <c r="M303" i="10"/>
  <c r="L433" i="10"/>
  <c r="P820" i="10" a="1"/>
  <c r="P820" i="10" s="1"/>
  <c r="K537" i="10"/>
  <c r="K789" i="10"/>
  <c r="O249" i="10"/>
  <c r="P638" i="10" a="1"/>
  <c r="P638" i="10" s="1"/>
  <c r="L782" i="10"/>
  <c r="K847" i="10"/>
  <c r="J770" i="10"/>
  <c r="A867" i="10"/>
  <c r="H594" i="10"/>
  <c r="K410" i="10"/>
  <c r="K423" i="10"/>
  <c r="H431" i="10"/>
  <c r="A887" i="10"/>
  <c r="P379" i="10" a="1"/>
  <c r="P379" i="10" s="1"/>
  <c r="P937" i="10" a="1"/>
  <c r="P937" i="10" s="1"/>
  <c r="O776" i="10"/>
  <c r="L714" i="10"/>
  <c r="K775" i="10"/>
  <c r="O721" i="10"/>
  <c r="P825" i="10" a="1"/>
  <c r="P825" i="10" s="1"/>
  <c r="I991" i="10"/>
  <c r="P517" i="10" a="1"/>
  <c r="P517" i="10" s="1"/>
  <c r="N995" i="10"/>
  <c r="M850" i="10"/>
  <c r="L520" i="10"/>
  <c r="A774" i="10"/>
  <c r="J605" i="10"/>
  <c r="J315" i="10"/>
  <c r="L730" i="10"/>
  <c r="N496" i="10"/>
  <c r="I481" i="10"/>
  <c r="H802" i="10"/>
  <c r="H1014" i="10"/>
  <c r="A1068" i="10"/>
  <c r="H549" i="10"/>
  <c r="I965" i="10"/>
  <c r="L351" i="10"/>
  <c r="K560" i="10"/>
  <c r="A629" i="10"/>
  <c r="P743" i="10" a="1"/>
  <c r="P743" i="10" s="1"/>
  <c r="N393" i="10"/>
  <c r="O1032" i="10"/>
  <c r="M560" i="10"/>
  <c r="H605" i="10"/>
  <c r="I1059" i="10"/>
  <c r="I318" i="10"/>
  <c r="O454" i="10"/>
  <c r="I284" i="10"/>
  <c r="K565" i="10"/>
  <c r="P972" i="10" a="1"/>
  <c r="P972" i="10" s="1"/>
  <c r="I531" i="10"/>
  <c r="P899" i="10" a="1"/>
  <c r="P899" i="10" s="1"/>
  <c r="Q796" i="10"/>
  <c r="O761" i="10"/>
  <c r="L813" i="10"/>
  <c r="N910" i="10"/>
  <c r="P292" i="10" a="1"/>
  <c r="P292" i="10" s="1"/>
  <c r="L238" i="10"/>
  <c r="P274" i="10" a="1"/>
  <c r="P274" i="10" s="1"/>
  <c r="Q514" i="10"/>
  <c r="Q787" i="10"/>
  <c r="H825" i="10"/>
  <c r="J648" i="10"/>
  <c r="O478" i="10"/>
  <c r="M402" i="10"/>
  <c r="A1019" i="10"/>
  <c r="J764" i="10"/>
  <c r="K466" i="10"/>
  <c r="J846" i="10"/>
  <c r="M345" i="10"/>
  <c r="O337" i="10"/>
  <c r="L628" i="10"/>
  <c r="P543" i="10" a="1"/>
  <c r="P543" i="10" s="1"/>
  <c r="Q517" i="10"/>
  <c r="P698" i="10" a="1"/>
  <c r="P698" i="10" s="1"/>
  <c r="N541" i="10"/>
  <c r="O577" i="10"/>
  <c r="O1028" i="10"/>
  <c r="M442" i="10"/>
  <c r="Q707" i="10"/>
  <c r="Q520" i="10"/>
  <c r="L393" i="10"/>
  <c r="P648" i="10" a="1"/>
  <c r="P648" i="10" s="1"/>
  <c r="Q597" i="10"/>
  <c r="M756" i="10"/>
  <c r="N693" i="10"/>
  <c r="A638" i="10"/>
  <c r="I787" i="10"/>
  <c r="K341" i="10"/>
  <c r="M377" i="10"/>
  <c r="J569" i="10"/>
  <c r="J1014" i="10"/>
  <c r="P973" i="10" a="1"/>
  <c r="P973" i="10" s="1"/>
  <c r="H382" i="10"/>
  <c r="N692" i="10"/>
  <c r="A236" i="10"/>
  <c r="M389" i="10"/>
  <c r="I625" i="10"/>
  <c r="L487" i="10"/>
  <c r="Q1022" i="10"/>
  <c r="N347" i="10"/>
  <c r="P923" i="10" a="1"/>
  <c r="P923" i="10" s="1"/>
  <c r="M832" i="10"/>
  <c r="H423" i="10"/>
  <c r="L907" i="10"/>
  <c r="L669" i="10"/>
  <c r="Q362" i="10"/>
  <c r="O243" i="10"/>
  <c r="L681" i="10"/>
  <c r="P359" i="10" a="1"/>
  <c r="P359" i="10" s="1"/>
  <c r="P715" i="10" a="1"/>
  <c r="P715" i="10" s="1"/>
  <c r="M516" i="10"/>
  <c r="A932" i="10"/>
  <c r="N824" i="10"/>
  <c r="L361" i="10"/>
  <c r="N626" i="10"/>
  <c r="H401" i="10"/>
  <c r="P249" i="10" a="1"/>
  <c r="P249" i="10" s="1"/>
  <c r="J951" i="10"/>
  <c r="N276" i="10"/>
  <c r="N822" i="10"/>
  <c r="P316" i="10" a="1"/>
  <c r="P316" i="10" s="1"/>
  <c r="J997" i="10"/>
  <c r="K528" i="10"/>
  <c r="M446" i="10"/>
  <c r="A522" i="10"/>
  <c r="N1004" i="10"/>
  <c r="H442" i="10"/>
  <c r="I1039" i="10"/>
  <c r="J588" i="10"/>
  <c r="J1033" i="10"/>
  <c r="H569" i="10"/>
  <c r="Q344" i="10"/>
  <c r="J700" i="10"/>
  <c r="Q328" i="10"/>
  <c r="K893" i="10"/>
  <c r="P432" i="10" a="1"/>
  <c r="P432" i="10" s="1"/>
  <c r="K803" i="10"/>
  <c r="M545" i="10"/>
  <c r="A802" i="10"/>
  <c r="O652" i="10"/>
  <c r="I677" i="10"/>
  <c r="A768" i="10"/>
  <c r="M310" i="10"/>
  <c r="Q802" i="10"/>
  <c r="J708" i="10"/>
  <c r="I656" i="10"/>
  <c r="Q583" i="10"/>
  <c r="O399" i="10"/>
  <c r="O371" i="10"/>
  <c r="N827" i="10"/>
  <c r="N838" i="10"/>
  <c r="K470" i="10"/>
  <c r="L304" i="10"/>
  <c r="L399" i="10"/>
  <c r="A329" i="10"/>
  <c r="N746" i="10"/>
  <c r="A912" i="10"/>
  <c r="L343" i="10"/>
  <c r="A293" i="10"/>
  <c r="A648" i="10"/>
  <c r="I306" i="10"/>
  <c r="A1055" i="10"/>
  <c r="H399" i="10"/>
  <c r="O234" i="10"/>
  <c r="H634" i="10"/>
  <c r="L528" i="10"/>
  <c r="N978" i="10"/>
  <c r="A1043" i="10"/>
  <c r="J639" i="10"/>
  <c r="H381" i="10"/>
  <c r="O237" i="10"/>
  <c r="J445" i="10"/>
  <c r="I405" i="10"/>
  <c r="O880" i="10"/>
  <c r="P1007" i="10" a="1"/>
  <c r="P1007" i="10" s="1"/>
  <c r="O229" i="10"/>
  <c r="O563" i="10"/>
  <c r="A536" i="10"/>
  <c r="J313" i="10"/>
  <c r="J434" i="10"/>
  <c r="M553" i="10"/>
  <c r="I661" i="10"/>
  <c r="H352" i="10"/>
  <c r="L671" i="10"/>
  <c r="M653" i="10"/>
  <c r="K570" i="10"/>
  <c r="A759" i="10"/>
  <c r="A985" i="10"/>
  <c r="M945" i="10"/>
  <c r="I1004" i="10"/>
  <c r="L890" i="10"/>
  <c r="Q579" i="10"/>
  <c r="P325" i="10" a="1"/>
  <c r="P325" i="10" s="1"/>
  <c r="I362" i="10"/>
  <c r="N821" i="10"/>
  <c r="I549" i="10"/>
  <c r="K696" i="10"/>
  <c r="Q299" i="10"/>
  <c r="M952" i="10"/>
  <c r="P964" i="10" a="1"/>
  <c r="P964" i="10" s="1"/>
  <c r="Q506" i="10"/>
  <c r="Q606" i="10"/>
  <c r="N350" i="10"/>
  <c r="I230" i="10"/>
  <c r="N847" i="10"/>
  <c r="H419" i="10"/>
  <c r="O490" i="10"/>
  <c r="M564" i="10"/>
  <c r="J811" i="10"/>
  <c r="M1012" i="10"/>
  <c r="L556" i="10"/>
  <c r="P1034" i="10" a="1"/>
  <c r="P1034" i="10" s="1"/>
  <c r="P843" i="10" a="1"/>
  <c r="P843" i="10" s="1"/>
  <c r="I485" i="10"/>
  <c r="P398" i="10" a="1"/>
  <c r="P398" i="10" s="1"/>
  <c r="A416" i="10"/>
  <c r="H521" i="10"/>
  <c r="H456" i="10"/>
  <c r="L398" i="10"/>
  <c r="H592" i="10"/>
  <c r="I240" i="10"/>
  <c r="H522" i="10"/>
  <c r="K554" i="10"/>
  <c r="A724" i="10"/>
  <c r="L652" i="10"/>
  <c r="M1034" i="10"/>
  <c r="Q931" i="10"/>
  <c r="O582" i="10"/>
  <c r="A709" i="10"/>
  <c r="J726" i="10"/>
  <c r="A833" i="10"/>
  <c r="O455" i="10"/>
  <c r="H670" i="10"/>
  <c r="P298" i="10" a="1"/>
  <c r="P298" i="10" s="1"/>
  <c r="O642" i="10"/>
  <c r="Q694" i="10"/>
  <c r="P938" i="10" a="1"/>
  <c r="P938" i="10" s="1"/>
  <c r="O806" i="10"/>
  <c r="N469" i="10"/>
  <c r="P787" i="10" a="1"/>
  <c r="P787" i="10" s="1"/>
  <c r="M638" i="10"/>
  <c r="N479" i="10"/>
  <c r="K945" i="10"/>
  <c r="M493" i="10"/>
  <c r="O510" i="10"/>
  <c r="I744" i="10"/>
  <c r="P869" i="10" a="1"/>
  <c r="P869" i="10" s="1"/>
  <c r="N521" i="10"/>
  <c r="O719" i="10"/>
  <c r="P831" i="10" a="1"/>
  <c r="P831" i="10" s="1"/>
  <c r="A939" i="10"/>
  <c r="J705" i="10"/>
  <c r="J248" i="10"/>
  <c r="H811" i="10"/>
  <c r="I617" i="10"/>
  <c r="N297" i="10"/>
  <c r="Q486" i="10"/>
  <c r="N322" i="10"/>
  <c r="A615" i="10"/>
  <c r="O446" i="10"/>
  <c r="I1035" i="10"/>
  <c r="M865" i="10"/>
  <c r="H797" i="10"/>
  <c r="K938" i="10"/>
  <c r="Q482" i="10"/>
  <c r="I708" i="10"/>
  <c r="J780" i="10"/>
  <c r="I583" i="10"/>
  <c r="I786" i="10"/>
  <c r="I741" i="10"/>
  <c r="J877" i="10"/>
  <c r="O311" i="10"/>
  <c r="A733" i="10"/>
  <c r="I665" i="10"/>
  <c r="O614" i="10"/>
  <c r="J720" i="10"/>
  <c r="H872" i="10"/>
  <c r="M646" i="10"/>
  <c r="A1030" i="10"/>
  <c r="H534" i="10"/>
  <c r="I742" i="10"/>
  <c r="I753" i="10"/>
  <c r="P466" i="10" a="1"/>
  <c r="P466" i="10" s="1"/>
  <c r="L499" i="10"/>
  <c r="H516" i="10"/>
  <c r="L914" i="10"/>
  <c r="I406" i="10"/>
  <c r="J633" i="10"/>
  <c r="O591" i="10"/>
  <c r="L537" i="10"/>
  <c r="Q804" i="10"/>
  <c r="Q612" i="10"/>
  <c r="A593" i="10"/>
  <c r="H1049" i="10"/>
  <c r="H301" i="10"/>
  <c r="I325" i="10"/>
  <c r="I1081" i="10"/>
  <c r="Q548" i="10"/>
  <c r="K533" i="10"/>
  <c r="Q397" i="10"/>
  <c r="L550" i="10"/>
  <c r="H389" i="10"/>
  <c r="O329" i="10"/>
  <c r="A1082" i="10"/>
  <c r="A265" i="10"/>
  <c r="A560" i="10"/>
  <c r="A815" i="10"/>
  <c r="O387" i="10"/>
  <c r="N531" i="10"/>
  <c r="P740" i="10" a="1"/>
  <c r="P740" i="10" s="1"/>
  <c r="M517" i="10"/>
  <c r="J561" i="10"/>
  <c r="O959" i="10"/>
  <c r="I691" i="10"/>
  <c r="N915" i="10"/>
  <c r="L639" i="10"/>
  <c r="I466" i="10"/>
  <c r="J502" i="10"/>
  <c r="Q245" i="10"/>
  <c r="H437" i="10"/>
  <c r="H946" i="10"/>
  <c r="H415" i="10"/>
  <c r="A378" i="10"/>
  <c r="J533" i="10"/>
  <c r="M910" i="10"/>
  <c r="H545" i="10"/>
  <c r="A252" i="10"/>
  <c r="N643" i="10"/>
  <c r="J360" i="10"/>
  <c r="A562" i="10"/>
  <c r="H262" i="10"/>
  <c r="I775" i="10"/>
  <c r="M341" i="10"/>
  <c r="N301" i="10"/>
  <c r="A264" i="10"/>
  <c r="K693" i="10"/>
  <c r="I521" i="10"/>
  <c r="Q573" i="10"/>
  <c r="P1013" i="10" a="1"/>
  <c r="P1013" i="10" s="1"/>
  <c r="L372" i="10"/>
  <c r="H730" i="10"/>
  <c r="A876" i="10"/>
  <c r="N753" i="10"/>
  <c r="H622" i="10"/>
  <c r="M483" i="10"/>
  <c r="I502" i="10"/>
  <c r="L811" i="10"/>
  <c r="H598" i="10"/>
  <c r="K347" i="10"/>
  <c r="Q382" i="10"/>
  <c r="H629" i="10"/>
  <c r="Q484" i="10"/>
  <c r="L271" i="10"/>
  <c r="N828" i="10"/>
  <c r="A617" i="10"/>
  <c r="Q419" i="10"/>
  <c r="A726" i="10"/>
  <c r="A444" i="10"/>
  <c r="H851" i="10"/>
  <c r="J466" i="10"/>
  <c r="K758" i="10"/>
  <c r="K384" i="10"/>
  <c r="H502" i="10"/>
  <c r="I975" i="10"/>
  <c r="N481" i="10"/>
  <c r="I879" i="10"/>
  <c r="K897" i="10"/>
  <c r="K1005" i="10"/>
  <c r="K259" i="10"/>
  <c r="Q304" i="10"/>
  <c r="A566" i="10"/>
  <c r="O404" i="10"/>
  <c r="M274" i="10"/>
  <c r="N454" i="10"/>
  <c r="J669" i="10"/>
  <c r="M429" i="10"/>
  <c r="A934" i="10"/>
  <c r="K426" i="10"/>
  <c r="L649" i="10"/>
  <c r="O855" i="10"/>
  <c r="O802" i="10"/>
  <c r="A1059" i="10"/>
  <c r="Q332" i="10"/>
  <c r="L332" i="10"/>
  <c r="O844" i="10"/>
  <c r="L902" i="10"/>
  <c r="A699" i="10"/>
  <c r="M652" i="10"/>
  <c r="N1033" i="10"/>
  <c r="I588" i="10"/>
  <c r="H810" i="10"/>
  <c r="A449" i="10"/>
  <c r="K1003" i="10"/>
  <c r="L387" i="10"/>
  <c r="M252" i="10"/>
  <c r="Q570" i="10"/>
  <c r="L246" i="10"/>
  <c r="H1067" i="10"/>
  <c r="K956" i="10"/>
  <c r="P947" i="10" a="1"/>
  <c r="P947" i="10" s="1"/>
  <c r="J736" i="10"/>
  <c r="I734" i="10"/>
  <c r="N681" i="10"/>
  <c r="L820" i="10"/>
  <c r="P965" i="10" a="1"/>
  <c r="P965" i="10" s="1"/>
  <c r="N935" i="10"/>
  <c r="J858" i="10"/>
  <c r="I880" i="10"/>
  <c r="H405" i="10"/>
  <c r="J851" i="10"/>
  <c r="Q855" i="10"/>
  <c r="M612" i="10"/>
  <c r="Q765" i="10"/>
  <c r="H596" i="10"/>
  <c r="K678" i="10"/>
  <c r="M441" i="10"/>
  <c r="M928" i="10"/>
  <c r="M590" i="10"/>
  <c r="O267" i="10"/>
  <c r="L901" i="10"/>
  <c r="I839" i="10"/>
  <c r="Q412" i="10"/>
  <c r="Q563" i="10"/>
  <c r="O462" i="10"/>
  <c r="A991" i="10"/>
  <c r="J298" i="10"/>
  <c r="H240" i="10"/>
  <c r="O815" i="10"/>
  <c r="H474" i="10"/>
  <c r="O657" i="10"/>
  <c r="K305" i="10"/>
  <c r="L521" i="10"/>
  <c r="O631" i="10"/>
  <c r="L1003" i="10"/>
  <c r="L427" i="10"/>
  <c r="O385" i="10"/>
  <c r="I376" i="10"/>
  <c r="M641" i="10"/>
  <c r="I256" i="10"/>
  <c r="A1058" i="10"/>
  <c r="O945" i="10"/>
  <c r="K517" i="10"/>
  <c r="O411" i="10"/>
  <c r="J704" i="10"/>
  <c r="J986" i="10"/>
  <c r="O849" i="10"/>
  <c r="I562" i="10"/>
  <c r="L621" i="10"/>
  <c r="A756" i="10"/>
  <c r="N1011" i="10"/>
  <c r="K883" i="10"/>
  <c r="L940" i="10"/>
  <c r="M811" i="10"/>
  <c r="A547" i="10"/>
  <c r="A1069" i="10"/>
  <c r="N724" i="10"/>
  <c r="H728" i="10"/>
  <c r="I917" i="10"/>
  <c r="N544" i="10"/>
  <c r="H396" i="10"/>
  <c r="Q1004" i="10"/>
  <c r="M275" i="10"/>
  <c r="O864" i="10"/>
  <c r="P921" i="10" a="1"/>
  <c r="P921" i="10" s="1"/>
  <c r="L501" i="10"/>
  <c r="P756" i="10" a="1"/>
  <c r="P756" i="10" s="1"/>
  <c r="N367" i="10"/>
  <c r="I480" i="10"/>
  <c r="J751" i="10"/>
  <c r="I959" i="10"/>
  <c r="H495" i="10"/>
  <c r="M563" i="10"/>
  <c r="Q441" i="10"/>
  <c r="O822" i="10"/>
  <c r="I797" i="10"/>
  <c r="J800" i="10"/>
  <c r="K529" i="10"/>
  <c r="P439" i="10" a="1"/>
  <c r="P439" i="10" s="1"/>
  <c r="P581" i="10" a="1"/>
  <c r="P581" i="10" s="1"/>
  <c r="J551" i="10"/>
  <c r="H885" i="10"/>
  <c r="I308" i="10"/>
  <c r="J652" i="10"/>
  <c r="O470" i="10"/>
  <c r="A999" i="10"/>
  <c r="Q701" i="10"/>
  <c r="Q826" i="10"/>
  <c r="A561" i="10"/>
  <c r="K489" i="10"/>
  <c r="N728" i="10"/>
  <c r="P513" i="10" a="1"/>
  <c r="P513" i="10" s="1"/>
  <c r="I566" i="10"/>
  <c r="P748" i="10" a="1"/>
  <c r="P748" i="10" s="1"/>
  <c r="I322" i="10"/>
  <c r="Q1029" i="10"/>
  <c r="A952" i="10"/>
  <c r="K743" i="10"/>
  <c r="K646" i="10"/>
  <c r="M621" i="10"/>
  <c r="O615" i="10"/>
  <c r="Q266" i="10"/>
  <c r="A728" i="10"/>
  <c r="L849" i="10"/>
  <c r="L668" i="10"/>
  <c r="I952" i="10"/>
  <c r="P1001" i="10" a="1"/>
  <c r="P1001" i="10" s="1"/>
  <c r="J578" i="10"/>
  <c r="H768" i="10"/>
  <c r="L535" i="10"/>
  <c r="Q657" i="10"/>
  <c r="M231" i="10"/>
  <c r="K764" i="10"/>
  <c r="K235" i="10"/>
  <c r="P764" i="10" a="1"/>
  <c r="P764" i="10" s="1"/>
  <c r="Q916" i="10"/>
  <c r="L739" i="10"/>
  <c r="O953" i="10"/>
  <c r="L672" i="10"/>
  <c r="K524" i="10"/>
  <c r="J424" i="10"/>
  <c r="J709" i="10"/>
  <c r="K896" i="10"/>
  <c r="Q394" i="10"/>
  <c r="I706" i="10"/>
  <c r="A1071" i="10"/>
  <c r="K1023" i="10"/>
  <c r="P694" i="10" a="1"/>
  <c r="P694" i="10" s="1"/>
  <c r="N622" i="10"/>
  <c r="I841" i="10"/>
  <c r="M649" i="10"/>
  <c r="I475" i="10"/>
  <c r="H669" i="10"/>
  <c r="J242" i="10"/>
  <c r="L575" i="10"/>
  <c r="P934" i="10" a="1"/>
  <c r="P934" i="10" s="1"/>
  <c r="O253" i="10"/>
  <c r="O788" i="10"/>
  <c r="P306" i="10" a="1"/>
  <c r="P306" i="10" s="1"/>
  <c r="K779" i="10"/>
  <c r="K263" i="10"/>
  <c r="Q366" i="10"/>
  <c r="K354" i="10"/>
  <c r="O464" i="10"/>
  <c r="H893" i="10"/>
  <c r="A554" i="10"/>
  <c r="O841" i="10"/>
  <c r="Q760" i="10"/>
  <c r="O941" i="10"/>
  <c r="L850" i="10"/>
  <c r="L257" i="10"/>
  <c r="L990" i="10"/>
  <c r="L1004" i="10"/>
  <c r="H535" i="10"/>
  <c r="K873" i="10"/>
  <c r="A1041" i="10"/>
  <c r="N286" i="10"/>
  <c r="L904" i="10"/>
  <c r="P1009" i="10" a="1"/>
  <c r="P1009" i="10" s="1"/>
  <c r="L847" i="10"/>
  <c r="O372" i="10"/>
  <c r="I718" i="10"/>
  <c r="A924" i="10"/>
  <c r="A862" i="10"/>
  <c r="J695" i="10"/>
  <c r="N788" i="10"/>
  <c r="H390" i="10"/>
  <c r="Q574" i="10"/>
  <c r="I312" i="10"/>
  <c r="K784" i="10"/>
  <c r="J468" i="10"/>
  <c r="J381" i="10"/>
  <c r="L1025" i="10"/>
  <c r="I912" i="10"/>
  <c r="I575" i="10"/>
  <c r="Q889" i="10"/>
  <c r="M782" i="10"/>
  <c r="L975" i="10"/>
  <c r="N316" i="10"/>
  <c r="H570" i="10"/>
  <c r="J338" i="10"/>
  <c r="M608" i="10"/>
  <c r="J981" i="10"/>
  <c r="M335" i="10"/>
  <c r="M342" i="10"/>
  <c r="J703" i="10"/>
  <c r="O800" i="10"/>
  <c r="P707" i="10" a="1"/>
  <c r="P707" i="10" s="1"/>
  <c r="P414" i="10" a="1"/>
  <c r="P414" i="10" s="1"/>
  <c r="N343" i="10"/>
  <c r="N493" i="10"/>
  <c r="A906" i="10"/>
  <c r="Q766" i="10"/>
  <c r="H838" i="10"/>
  <c r="H778" i="10"/>
  <c r="I1036" i="10"/>
  <c r="O957" i="10"/>
  <c r="K821" i="10"/>
  <c r="A987" i="10"/>
  <c r="N326" i="10"/>
  <c r="A760" i="10"/>
  <c r="Q969" i="10"/>
  <c r="I686" i="10"/>
  <c r="H525" i="10"/>
  <c r="J389" i="10"/>
  <c r="L579" i="10"/>
  <c r="L328" i="10"/>
  <c r="M343" i="10"/>
  <c r="A926" i="10"/>
  <c r="A367" i="10"/>
  <c r="N333" i="10"/>
  <c r="H940" i="10"/>
  <c r="H1017" i="10"/>
  <c r="N961" i="10"/>
  <c r="Q226" i="10"/>
  <c r="K974" i="10"/>
  <c r="J1011" i="10"/>
  <c r="H781" i="10"/>
  <c r="I825" i="10"/>
  <c r="K555" i="10"/>
  <c r="L947" i="10"/>
  <c r="L275" i="10"/>
  <c r="H970" i="10"/>
  <c r="N460" i="10"/>
  <c r="J529" i="10"/>
  <c r="M376" i="10"/>
  <c r="M318" i="10"/>
  <c r="O275" i="10"/>
  <c r="N558" i="10"/>
  <c r="N984" i="10"/>
  <c r="L411" i="10"/>
  <c r="O297" i="10"/>
  <c r="H648" i="10"/>
  <c r="P283" i="10" a="1"/>
  <c r="P283" i="10" s="1"/>
  <c r="H1043" i="10"/>
  <c r="Q493" i="10"/>
  <c r="I345" i="10"/>
  <c r="K865" i="10"/>
  <c r="M406" i="10"/>
  <c r="Q580" i="10"/>
  <c r="A1051" i="10"/>
  <c r="M285" i="10"/>
  <c r="N438" i="10"/>
  <c r="I471" i="10"/>
  <c r="I674" i="10"/>
  <c r="H374" i="10"/>
  <c r="L1029" i="10"/>
  <c r="L553" i="10"/>
  <c r="H440" i="10"/>
  <c r="A824" i="10"/>
  <c r="P490" i="10" a="1"/>
  <c r="P490" i="10" s="1"/>
  <c r="J580" i="10"/>
  <c r="K509" i="10"/>
  <c r="K761" i="10"/>
  <c r="H620" i="10"/>
  <c r="A330" i="10"/>
  <c r="A285" i="10"/>
  <c r="N892" i="10"/>
  <c r="I989" i="10"/>
  <c r="J496" i="10"/>
  <c r="K607" i="10"/>
  <c r="Q240" i="10"/>
  <c r="N606" i="10"/>
  <c r="N538" i="10"/>
  <c r="I658" i="10"/>
  <c r="N426" i="10"/>
  <c r="P746" i="10" a="1"/>
  <c r="P746" i="10" s="1"/>
  <c r="H1018" i="10"/>
  <c r="H914" i="10"/>
  <c r="O423" i="10"/>
  <c r="N232" i="10"/>
  <c r="M1014" i="10"/>
  <c r="H582" i="10"/>
  <c r="O747" i="10"/>
  <c r="J265" i="10"/>
  <c r="H931" i="10"/>
  <c r="L410" i="10"/>
  <c r="P600" i="10" a="1"/>
  <c r="P600" i="10" s="1"/>
  <c r="H402" i="10"/>
  <c r="J844" i="10"/>
  <c r="O897" i="10"/>
  <c r="Q442" i="10"/>
  <c r="K695" i="10"/>
  <c r="I834" i="10"/>
  <c r="P646" i="10" a="1"/>
  <c r="P646" i="10" s="1"/>
  <c r="J618" i="10"/>
  <c r="L961" i="10"/>
  <c r="H278" i="10"/>
  <c r="J372" i="10"/>
  <c r="M462" i="10"/>
  <c r="H672" i="10"/>
  <c r="M435" i="10"/>
  <c r="A246" i="10"/>
  <c r="K674" i="10"/>
  <c r="M254" i="10"/>
  <c r="J579" i="10"/>
  <c r="O795" i="10"/>
  <c r="K641" i="10"/>
  <c r="Q908" i="10"/>
  <c r="H993" i="10"/>
  <c r="A523" i="10"/>
  <c r="P916" i="10" a="1"/>
  <c r="P916" i="10" s="1"/>
  <c r="L379" i="10"/>
  <c r="N537" i="10"/>
  <c r="A693" i="10"/>
  <c r="H593" i="10"/>
  <c r="I526" i="10"/>
  <c r="L519" i="10"/>
  <c r="M1003" i="10"/>
  <c r="P778" i="10" a="1"/>
  <c r="P778" i="10" s="1"/>
  <c r="H655" i="10"/>
  <c r="Q424" i="10"/>
  <c r="K401" i="10"/>
  <c r="H427" i="10"/>
  <c r="J297" i="10"/>
  <c r="K932" i="10"/>
  <c r="O911" i="10"/>
  <c r="O343" i="10"/>
  <c r="O745" i="10"/>
  <c r="M302" i="10"/>
  <c r="A392" i="10"/>
  <c r="L911" i="10"/>
  <c r="K675" i="10"/>
  <c r="I307" i="10"/>
  <c r="J826" i="10"/>
  <c r="J927" i="10"/>
  <c r="A793" i="10"/>
  <c r="O942" i="10"/>
  <c r="P734" i="10" a="1"/>
  <c r="P734" i="10" s="1"/>
  <c r="Q681" i="10"/>
  <c r="L684" i="10"/>
  <c r="A555" i="10"/>
  <c r="M1019" i="10"/>
  <c r="O263" i="10"/>
  <c r="Q456" i="10"/>
  <c r="K860" i="10"/>
  <c r="K506" i="10"/>
  <c r="L750" i="10"/>
  <c r="H397" i="10"/>
  <c r="H699" i="10"/>
  <c r="L308" i="10"/>
  <c r="H677" i="10"/>
  <c r="M290" i="10"/>
  <c r="P422" i="10" a="1"/>
  <c r="P422" i="10" s="1"/>
  <c r="H245" i="10"/>
  <c r="O792" i="10"/>
  <c r="H331" i="10"/>
  <c r="O324" i="10"/>
  <c r="K318" i="10"/>
  <c r="M344" i="10"/>
  <c r="O678" i="10"/>
  <c r="J678" i="10"/>
  <c r="A385" i="10"/>
  <c r="L577" i="10"/>
  <c r="P944" i="10" a="1"/>
  <c r="P944" i="10" s="1"/>
  <c r="K787" i="10"/>
  <c r="I983" i="10"/>
  <c r="H252" i="10"/>
  <c r="O348" i="10"/>
  <c r="P468" i="10" a="1"/>
  <c r="P468" i="10" s="1"/>
  <c r="O575" i="10"/>
  <c r="J541" i="10"/>
  <c r="O708" i="10"/>
  <c r="O1006" i="10"/>
  <c r="N495" i="10"/>
  <c r="P883" i="10" a="1"/>
  <c r="P883" i="10" s="1"/>
  <c r="I576" i="10"/>
  <c r="H1009" i="10"/>
  <c r="Q821" i="10"/>
  <c r="L525" i="10"/>
  <c r="P494" i="10" a="1"/>
  <c r="P494" i="10" s="1"/>
  <c r="H701" i="10"/>
  <c r="L491" i="10"/>
  <c r="H486" i="10"/>
  <c r="Q368" i="10"/>
  <c r="N1018" i="10"/>
  <c r="Q309" i="10"/>
  <c r="A578" i="10"/>
  <c r="M544" i="10"/>
  <c r="J525" i="10"/>
  <c r="I332" i="10"/>
  <c r="A509" i="10"/>
  <c r="J277" i="10"/>
  <c r="Q924" i="10"/>
  <c r="N396" i="10"/>
  <c r="L892" i="10"/>
  <c r="J769" i="10"/>
  <c r="Q463" i="10"/>
  <c r="L337" i="10"/>
  <c r="I356" i="10"/>
  <c r="A900" i="10"/>
  <c r="H906" i="10"/>
  <c r="P809" i="10" a="1"/>
  <c r="P809" i="10" s="1"/>
  <c r="K382" i="10"/>
  <c r="M632" i="10"/>
  <c r="I242" i="10"/>
  <c r="J263" i="10"/>
  <c r="K1027" i="10"/>
  <c r="N700" i="10"/>
  <c r="J732" i="10"/>
  <c r="A590" i="10"/>
  <c r="P704" i="10" a="1"/>
  <c r="P704" i="10" s="1"/>
  <c r="M932" i="10"/>
  <c r="O624" i="10"/>
  <c r="K394" i="10"/>
  <c r="L544" i="10"/>
  <c r="A846" i="10"/>
  <c r="N1000" i="10"/>
  <c r="J308" i="10"/>
  <c r="I258" i="10"/>
  <c r="M762" i="10"/>
  <c r="I1038" i="10"/>
  <c r="N464" i="10"/>
  <c r="M230" i="10"/>
  <c r="M720" i="10"/>
  <c r="A722" i="10"/>
  <c r="M598" i="10"/>
  <c r="M620" i="10"/>
  <c r="N775" i="10"/>
  <c r="P575" i="10" a="1"/>
  <c r="P575" i="10" s="1"/>
  <c r="M1028" i="10"/>
  <c r="J436" i="10"/>
  <c r="L324" i="10"/>
  <c r="J532" i="10"/>
  <c r="N667" i="10"/>
  <c r="H1061" i="10"/>
  <c r="O656" i="10"/>
  <c r="Q483" i="10"/>
  <c r="I558" i="10"/>
  <c r="I1042" i="10"/>
  <c r="L482" i="10"/>
  <c r="O549" i="10"/>
  <c r="I509" i="10"/>
  <c r="I710" i="10"/>
  <c r="P625" i="10" a="1"/>
  <c r="P625" i="10" s="1"/>
  <c r="Q739" i="10"/>
  <c r="Q912" i="10"/>
  <c r="Q414" i="10"/>
  <c r="Q572" i="10"/>
  <c r="H638" i="10"/>
  <c r="Q471" i="10"/>
  <c r="Q251" i="10"/>
  <c r="L884" i="10"/>
  <c r="Q954" i="10"/>
  <c r="H408" i="10"/>
  <c r="O774" i="10"/>
  <c r="K659" i="10"/>
  <c r="I1044" i="10"/>
  <c r="H488" i="10"/>
  <c r="K941" i="10"/>
  <c r="H597" i="10"/>
  <c r="O554" i="10"/>
  <c r="O632" i="10"/>
  <c r="O954" i="10"/>
  <c r="P658" i="10" a="1"/>
  <c r="P658" i="10" s="1"/>
  <c r="J553" i="10"/>
  <c r="I461" i="10"/>
  <c r="Q755" i="10"/>
  <c r="I484" i="10"/>
  <c r="O596" i="10"/>
  <c r="A433" i="10"/>
  <c r="N289" i="10"/>
  <c r="N338" i="10"/>
  <c r="I774" i="10"/>
  <c r="H857" i="10"/>
  <c r="O734" i="10"/>
  <c r="L622" i="10"/>
  <c r="J543" i="10"/>
  <c r="A238" i="10"/>
  <c r="M1027" i="10"/>
  <c r="Q598" i="10"/>
  <c r="I739" i="10"/>
  <c r="Q629" i="10"/>
  <c r="Q286" i="10"/>
  <c r="J890" i="10"/>
  <c r="H678" i="10"/>
  <c r="I433" i="10"/>
  <c r="N819" i="10"/>
  <c r="Q730" i="10"/>
  <c r="P459" i="10" a="1"/>
  <c r="P459" i="10" s="1"/>
  <c r="K701" i="10"/>
  <c r="M781" i="10"/>
  <c r="Q927" i="10"/>
  <c r="L794" i="10"/>
  <c r="H649" i="10"/>
  <c r="H478" i="10"/>
  <c r="I572" i="10"/>
  <c r="Q938" i="10"/>
  <c r="N799" i="10"/>
  <c r="I793" i="10"/>
  <c r="K451" i="10"/>
  <c r="M479" i="10"/>
  <c r="K383" i="10"/>
  <c r="Q277" i="10"/>
  <c r="O442" i="10"/>
  <c r="P932" i="10" a="1"/>
  <c r="P932" i="10" s="1"/>
  <c r="A391" i="10"/>
  <c r="L852" i="10"/>
  <c r="L319" i="10"/>
  <c r="K734" i="10"/>
  <c r="P392" i="10" a="1"/>
  <c r="P392" i="10" s="1"/>
  <c r="M265" i="10"/>
  <c r="M740" i="10"/>
  <c r="H1013" i="10"/>
  <c r="O269" i="10"/>
  <c r="N932" i="10"/>
  <c r="Q551" i="10"/>
  <c r="O484" i="10"/>
  <c r="M969" i="10"/>
  <c r="I921" i="10"/>
  <c r="I238" i="10"/>
  <c r="P957" i="10" a="1"/>
  <c r="P957" i="10" s="1"/>
  <c r="N863" i="10"/>
  <c r="Q672" i="10"/>
  <c r="K904" i="10"/>
  <c r="A476" i="10"/>
  <c r="Q967" i="10"/>
  <c r="J692" i="10"/>
  <c r="M728" i="10"/>
  <c r="H380" i="10"/>
  <c r="K378" i="10"/>
  <c r="O850" i="10"/>
  <c r="K586" i="10"/>
  <c r="K635" i="10"/>
  <c r="L498" i="10"/>
  <c r="M395" i="10"/>
  <c r="N837" i="10"/>
  <c r="K1001" i="10"/>
  <c r="A827" i="10"/>
  <c r="N571" i="10"/>
  <c r="J907" i="10"/>
  <c r="O983" i="10"/>
  <c r="H564" i="10"/>
  <c r="O724" i="10"/>
  <c r="L489" i="10"/>
  <c r="P592" i="10" a="1"/>
  <c r="P592" i="10" s="1"/>
  <c r="O270" i="10"/>
  <c r="M834" i="10"/>
  <c r="N243" i="10"/>
  <c r="A633" i="10"/>
  <c r="Q698" i="10"/>
  <c r="Q647" i="10"/>
  <c r="K911" i="10"/>
  <c r="K935" i="10"/>
  <c r="N814" i="10"/>
  <c r="P799" i="10" a="1"/>
  <c r="P799" i="10" s="1"/>
  <c r="Q322" i="10"/>
  <c r="L757" i="10"/>
  <c r="Q817" i="10"/>
  <c r="J702" i="10"/>
  <c r="J667" i="10"/>
  <c r="I972" i="10"/>
  <c r="N987" i="10"/>
  <c r="Q271" i="10"/>
  <c r="P567" i="10" a="1"/>
  <c r="P567" i="10" s="1"/>
  <c r="Q622" i="10"/>
  <c r="M321" i="10"/>
  <c r="Q290" i="10"/>
  <c r="O228" i="10"/>
  <c r="P585" i="10" a="1"/>
  <c r="P585" i="10" s="1"/>
  <c r="N803" i="10"/>
  <c r="M925" i="10"/>
  <c r="P948" i="10" a="1"/>
  <c r="P948" i="10" s="1"/>
  <c r="N346" i="10"/>
  <c r="I616" i="10"/>
  <c r="H347" i="10"/>
  <c r="O931" i="10"/>
  <c r="I561" i="10"/>
  <c r="A623" i="10"/>
  <c r="L320" i="10"/>
  <c r="A498" i="10"/>
  <c r="J488" i="10"/>
  <c r="I582" i="10"/>
  <c r="L1023" i="10"/>
  <c r="I285" i="10"/>
  <c r="N644" i="10"/>
  <c r="N801" i="10"/>
  <c r="H445" i="10"/>
  <c r="A1064" i="10"/>
  <c r="A965" i="10"/>
  <c r="I951" i="10"/>
  <c r="I729" i="10"/>
  <c r="K386" i="10"/>
  <c r="L871" i="10"/>
  <c r="Q404" i="10"/>
  <c r="M737" i="10"/>
  <c r="A851" i="10"/>
  <c r="A608" i="10"/>
  <c r="J431" i="10"/>
  <c r="A609" i="10"/>
  <c r="H1011" i="10"/>
  <c r="N296" i="10"/>
  <c r="H816" i="10"/>
  <c r="O414" i="10"/>
  <c r="L1018" i="10"/>
  <c r="M644" i="10"/>
  <c r="A830" i="10"/>
  <c r="N650" i="10"/>
  <c r="A490" i="10"/>
  <c r="Q408" i="10"/>
  <c r="P247" i="10" a="1"/>
  <c r="P247" i="10" s="1"/>
  <c r="A904" i="10"/>
  <c r="N334" i="10"/>
  <c r="A1031" i="10"/>
  <c r="H398" i="10"/>
  <c r="J485" i="10"/>
  <c r="O405" i="10"/>
  <c r="I313" i="10"/>
  <c r="A232" i="10"/>
  <c r="H867" i="10"/>
  <c r="P467" i="10" a="1"/>
  <c r="P467" i="10" s="1"/>
  <c r="P979" i="10" a="1"/>
  <c r="P979" i="10" s="1"/>
  <c r="Q982" i="10"/>
  <c r="O1031" i="10"/>
  <c r="L541" i="10"/>
  <c r="P696" i="10" a="1"/>
  <c r="P696" i="10" s="1"/>
  <c r="M755" i="10"/>
  <c r="P551" i="10" a="1"/>
  <c r="P551" i="10" s="1"/>
  <c r="H755" i="10"/>
  <c r="Q741" i="10"/>
  <c r="P608" i="10" a="1"/>
  <c r="P608" i="10" s="1"/>
  <c r="K662" i="10"/>
  <c r="K898" i="10"/>
  <c r="N761" i="10"/>
  <c r="I499" i="10"/>
  <c r="K433" i="10"/>
  <c r="L407" i="10"/>
  <c r="O970" i="10"/>
  <c r="Q474" i="10"/>
  <c r="Q225" i="10"/>
  <c r="J900" i="10"/>
  <c r="O866" i="10"/>
  <c r="P771" i="10" a="1"/>
  <c r="P771" i="10" s="1"/>
  <c r="N865" i="10"/>
  <c r="I962" i="10"/>
  <c r="H904" i="10"/>
  <c r="N341" i="10"/>
  <c r="Q809" i="10"/>
  <c r="J661" i="10"/>
  <c r="A518" i="10"/>
  <c r="K895" i="10"/>
  <c r="O1015" i="10"/>
  <c r="N897" i="10"/>
  <c r="A592" i="10"/>
  <c r="Q988" i="10"/>
  <c r="L1014" i="10"/>
  <c r="H269" i="10"/>
  <c r="L611" i="10"/>
  <c r="H928" i="10"/>
  <c r="A611" i="10"/>
  <c r="Q358" i="10"/>
  <c r="M717" i="10"/>
  <c r="O357" i="10"/>
  <c r="H741" i="10"/>
  <c r="Q984" i="10"/>
  <c r="J711" i="10"/>
  <c r="I993" i="10"/>
  <c r="H989" i="10"/>
  <c r="O886" i="10"/>
  <c r="J953" i="10"/>
  <c r="N503" i="10"/>
  <c r="A949" i="10"/>
  <c r="K624" i="10"/>
  <c r="A338" i="10"/>
  <c r="L325" i="10"/>
  <c r="I260" i="10"/>
  <c r="M822" i="10"/>
  <c r="N500" i="10"/>
  <c r="Q373" i="10"/>
  <c r="H272" i="10"/>
  <c r="A516" i="10"/>
  <c r="J632" i="10"/>
  <c r="I1065" i="10"/>
  <c r="Q542" i="10"/>
  <c r="I1022" i="10"/>
  <c r="H709" i="10"/>
  <c r="P967" i="10" a="1"/>
  <c r="P967" i="10" s="1"/>
  <c r="Q813" i="10"/>
  <c r="K610" i="10"/>
  <c r="A918" i="10"/>
  <c r="K836" i="10"/>
  <c r="P1017" i="10" a="1"/>
  <c r="P1017" i="10" s="1"/>
  <c r="O315" i="10"/>
  <c r="L268" i="10"/>
  <c r="O643" i="10"/>
  <c r="I612" i="10"/>
  <c r="I645" i="10"/>
  <c r="Q868" i="10"/>
  <c r="H1040" i="10"/>
  <c r="P386" i="10" a="1"/>
  <c r="P386" i="10" s="1"/>
  <c r="A574" i="10"/>
  <c r="O674" i="10"/>
  <c r="P605" i="10" a="1"/>
  <c r="P605" i="10" s="1"/>
  <c r="A863" i="10"/>
  <c r="H579" i="10"/>
  <c r="N836" i="10"/>
  <c r="L800" i="10"/>
  <c r="N1027" i="10"/>
  <c r="L413" i="10"/>
  <c r="K479" i="10"/>
  <c r="M294" i="10"/>
  <c r="J512" i="10"/>
  <c r="Q903" i="10"/>
  <c r="Q281" i="10"/>
  <c r="Q278" i="10"/>
  <c r="M272" i="10"/>
  <c r="H736" i="10"/>
  <c r="K975" i="10"/>
  <c r="H766" i="10"/>
  <c r="Q243" i="10"/>
  <c r="Q789" i="10"/>
  <c r="K271" i="10"/>
  <c r="J539" i="10"/>
  <c r="P408" i="10" a="1"/>
  <c r="P408" i="10" s="1"/>
  <c r="K612" i="10"/>
  <c r="L700" i="10"/>
  <c r="O363" i="10"/>
  <c r="H752" i="10"/>
  <c r="J668" i="10"/>
  <c r="A231" i="10"/>
  <c r="A466" i="10"/>
  <c r="O654" i="10"/>
  <c r="J255" i="10"/>
  <c r="H512" i="10"/>
  <c r="K499" i="10"/>
  <c r="J725" i="10"/>
  <c r="A291" i="10"/>
  <c r="A675" i="10"/>
  <c r="I457" i="10"/>
  <c r="A771" i="10"/>
  <c r="H449" i="10"/>
  <c r="P966" i="10" a="1"/>
  <c r="P966" i="10" s="1"/>
  <c r="H235" i="10"/>
  <c r="L663" i="10"/>
  <c r="K268" i="10"/>
  <c r="O963" i="10"/>
  <c r="H1020" i="10"/>
  <c r="A890" i="10"/>
  <c r="L1032" i="10"/>
  <c r="A646" i="10"/>
  <c r="O898" i="10"/>
  <c r="M1023" i="10"/>
  <c r="A485" i="10"/>
  <c r="N280" i="10"/>
  <c r="L435" i="10"/>
  <c r="P514" i="10" a="1"/>
  <c r="P514" i="10" s="1"/>
  <c r="P783" i="10" a="1"/>
  <c r="P783" i="10" s="1"/>
  <c r="A369" i="10"/>
  <c r="I900" i="10"/>
  <c r="P381" i="10" a="1"/>
  <c r="P381" i="10" s="1"/>
  <c r="O408" i="10"/>
  <c r="L576" i="10"/>
  <c r="H337" i="10"/>
  <c r="A375" i="10"/>
  <c r="H526" i="10"/>
  <c r="P702" i="10" a="1"/>
  <c r="P702" i="10" s="1"/>
  <c r="A914" i="10"/>
  <c r="Q848" i="10"/>
  <c r="H1052" i="10"/>
  <c r="K589" i="10"/>
  <c r="M350" i="10"/>
  <c r="O881" i="10"/>
  <c r="I1041" i="10"/>
  <c r="M458" i="10"/>
  <c r="M392" i="10"/>
  <c r="O265" i="10"/>
  <c r="J607" i="10"/>
  <c r="M278" i="10"/>
  <c r="A954" i="10"/>
  <c r="O529" i="10"/>
  <c r="A348" i="10"/>
  <c r="O245" i="10"/>
  <c r="H831" i="10"/>
  <c r="O958" i="10"/>
  <c r="P909" i="10" a="1"/>
  <c r="P909" i="10" s="1"/>
  <c r="N512" i="10"/>
  <c r="K815" i="10"/>
  <c r="A598" i="10"/>
  <c r="J901" i="10"/>
  <c r="Q289" i="10"/>
  <c r="K492" i="10"/>
  <c r="P242" i="10" a="1"/>
  <c r="P242" i="10" s="1"/>
  <c r="H878" i="10"/>
  <c r="I320" i="10"/>
  <c r="I719" i="10"/>
  <c r="P710" i="10" a="1"/>
  <c r="P710" i="10" s="1"/>
  <c r="J631" i="10"/>
  <c r="I940" i="10"/>
  <c r="N285" i="10"/>
  <c r="J855" i="10"/>
  <c r="O966" i="10"/>
  <c r="M687" i="10"/>
  <c r="I410" i="10"/>
  <c r="N473" i="10"/>
  <c r="L347" i="10"/>
  <c r="K894" i="10"/>
  <c r="L447" i="10"/>
  <c r="P443" i="10" a="1"/>
  <c r="P443" i="10" s="1"/>
  <c r="L385" i="10"/>
  <c r="I721" i="10"/>
  <c r="J731" i="10"/>
  <c r="L291" i="10"/>
  <c r="H789" i="10"/>
  <c r="I852" i="10"/>
  <c r="I907" i="10"/>
  <c r="K679" i="10"/>
  <c r="P618" i="10" a="1"/>
  <c r="P618" i="10" s="1"/>
  <c r="N621" i="10"/>
  <c r="N319" i="10"/>
  <c r="A1063" i="10"/>
  <c r="O539" i="10"/>
  <c r="N282" i="10"/>
  <c r="I755" i="10"/>
  <c r="J660" i="10"/>
  <c r="M390" i="10"/>
  <c r="L706" i="10"/>
  <c r="P278" i="10" a="1"/>
  <c r="P278" i="10" s="1"/>
  <c r="J306" i="10"/>
  <c r="Q910" i="10"/>
  <c r="L839" i="10"/>
  <c r="P389" i="10" a="1"/>
  <c r="P389" i="10" s="1"/>
  <c r="O504" i="10"/>
  <c r="A739" i="10"/>
  <c r="Q742" i="10"/>
  <c r="A1053" i="10"/>
  <c r="K269" i="10"/>
  <c r="Q634" i="10"/>
  <c r="I919" i="10"/>
  <c r="L926" i="10"/>
  <c r="Q364" i="10"/>
  <c r="H540" i="10"/>
  <c r="A708" i="10"/>
  <c r="P970" i="10" a="1"/>
  <c r="P970" i="10" s="1"/>
  <c r="I724" i="10"/>
  <c r="L613" i="10"/>
  <c r="Q1003" i="10"/>
  <c r="A502" i="10"/>
  <c r="P272" i="10" a="1"/>
  <c r="P272" i="10" s="1"/>
  <c r="I927" i="10"/>
  <c r="I843" i="10"/>
  <c r="P730" i="10" a="1"/>
  <c r="P730" i="10" s="1"/>
  <c r="I295" i="10"/>
  <c r="P784" i="10" a="1"/>
  <c r="P784" i="10" s="1"/>
  <c r="L755" i="10"/>
  <c r="J612" i="10"/>
  <c r="L876" i="10"/>
  <c r="I477" i="10"/>
  <c r="N269" i="10"/>
  <c r="A583" i="10"/>
  <c r="L529" i="10"/>
  <c r="K771" i="10"/>
  <c r="O314" i="10"/>
  <c r="L527" i="10"/>
  <c r="O926" i="10"/>
  <c r="H735" i="10"/>
  <c r="Q754" i="10"/>
  <c r="K884" i="10"/>
  <c r="M809" i="10"/>
  <c r="P324" i="10" a="1"/>
  <c r="P324" i="10" s="1"/>
  <c r="O567" i="10"/>
  <c r="J240" i="10"/>
  <c r="H977" i="10"/>
  <c r="N366" i="10"/>
  <c r="L241" i="10"/>
  <c r="K1033" i="10"/>
  <c r="O317" i="10"/>
  <c r="K774" i="10"/>
  <c r="I782" i="10"/>
  <c r="P1022" i="10" a="1"/>
  <c r="P1022" i="10" s="1"/>
  <c r="H306" i="10"/>
  <c r="K793" i="10"/>
  <c r="A953" i="10"/>
  <c r="K629" i="10"/>
  <c r="Q659" i="10"/>
  <c r="K759" i="10"/>
  <c r="N275" i="10"/>
  <c r="P475" i="10" a="1"/>
  <c r="P475" i="10" s="1"/>
  <c r="I850" i="10"/>
  <c r="O665" i="10"/>
  <c r="L254" i="10"/>
  <c r="Q1011" i="10"/>
  <c r="L846" i="10"/>
  <c r="P505" i="10" a="1"/>
  <c r="P505" i="10" s="1"/>
  <c r="I953" i="10"/>
  <c r="J694" i="10"/>
  <c r="O677" i="10"/>
  <c r="O305" i="10"/>
  <c r="H586" i="10"/>
  <c r="M457" i="10"/>
  <c r="O710" i="10"/>
  <c r="Q431" i="10"/>
  <c r="H479" i="10"/>
  <c r="P412" i="10" a="1"/>
  <c r="P412" i="10" s="1"/>
  <c r="A816" i="10"/>
  <c r="I977" i="10"/>
  <c r="M738" i="10"/>
  <c r="O658" i="10"/>
  <c r="K229" i="10"/>
  <c r="L540" i="10"/>
  <c r="K981" i="10"/>
  <c r="O271" i="10"/>
  <c r="I272" i="10"/>
  <c r="L950" i="10"/>
  <c r="H438" i="10"/>
  <c r="Q379" i="10"/>
  <c r="L605" i="10"/>
  <c r="Q642" i="10"/>
  <c r="O515" i="10"/>
  <c r="L764" i="10"/>
  <c r="M520" i="10"/>
  <c r="Q941" i="10"/>
  <c r="H796" i="10"/>
  <c r="N536" i="10"/>
  <c r="A652" i="10"/>
  <c r="J564" i="10"/>
  <c r="J478" i="10"/>
  <c r="A785" i="10"/>
  <c r="L602" i="10"/>
  <c r="Q885" i="10"/>
  <c r="J563" i="10"/>
  <c r="P446" i="10" a="1"/>
  <c r="P446" i="10" s="1"/>
  <c r="H392" i="10"/>
  <c r="I271" i="10"/>
  <c r="L596" i="10"/>
  <c r="K942" i="10"/>
  <c r="Q933" i="10"/>
  <c r="H765" i="10"/>
  <c r="L434" i="10"/>
  <c r="H303" i="10"/>
  <c r="J309" i="10"/>
  <c r="A399" i="10"/>
  <c r="I418" i="10"/>
  <c r="A656" i="10"/>
  <c r="M761" i="10"/>
  <c r="A298" i="10"/>
  <c r="N657" i="10"/>
  <c r="A873" i="10"/>
  <c r="K728" i="10"/>
  <c r="N642" i="10"/>
  <c r="M555" i="10"/>
  <c r="I304" i="10"/>
  <c r="H340" i="10"/>
  <c r="M936" i="10"/>
  <c r="O480" i="10"/>
  <c r="L421" i="10"/>
  <c r="Q791" i="10"/>
  <c r="O916" i="10"/>
  <c r="H1068" i="10"/>
  <c r="H976" i="10"/>
  <c r="I532" i="10"/>
  <c r="N402" i="10"/>
  <c r="M595" i="10"/>
  <c r="P256" i="10" a="1"/>
  <c r="P256" i="10" s="1"/>
  <c r="A259" i="10"/>
  <c r="P910" i="10" a="1"/>
  <c r="P910" i="10" s="1"/>
  <c r="P781" i="10" a="1"/>
  <c r="P781" i="10" s="1"/>
  <c r="L781" i="10"/>
  <c r="L878" i="10"/>
  <c r="N497" i="10"/>
  <c r="H480" i="10"/>
  <c r="J369" i="10"/>
  <c r="N721" i="10"/>
  <c r="P394" i="10" a="1"/>
  <c r="P394" i="10" s="1"/>
  <c r="J921" i="10"/>
  <c r="P341" i="10" a="1"/>
  <c r="P341" i="10" s="1"/>
  <c r="H883" i="10"/>
  <c r="L978" i="10"/>
  <c r="J295" i="10"/>
  <c r="M770" i="10"/>
  <c r="J996" i="10"/>
  <c r="L648" i="10"/>
  <c r="K951" i="10"/>
  <c r="O1002" i="10"/>
  <c r="P541" i="10" a="1"/>
  <c r="P541" i="10" s="1"/>
  <c r="Q670" i="10"/>
  <c r="K438" i="10"/>
  <c r="K467" i="10"/>
  <c r="N792" i="10"/>
  <c r="P589" i="10" a="1"/>
  <c r="P589" i="10" s="1"/>
  <c r="M736" i="10"/>
  <c r="Q736" i="10"/>
  <c r="P833" i="10" a="1"/>
  <c r="P833" i="10" s="1"/>
  <c r="H661" i="10"/>
  <c r="M271" i="10"/>
  <c r="Q661" i="10"/>
  <c r="A667" i="10"/>
  <c r="M394" i="10"/>
  <c r="Q501" i="10"/>
  <c r="J776" i="10"/>
  <c r="M887" i="10"/>
  <c r="J657" i="10"/>
  <c r="J243" i="10"/>
  <c r="H553" i="10"/>
  <c r="Q532" i="10"/>
  <c r="N851" i="10"/>
  <c r="N777" i="10"/>
  <c r="O542" i="10"/>
  <c r="M639" i="10"/>
  <c r="J603" i="10"/>
  <c r="A1077" i="10"/>
  <c r="K810" i="10"/>
  <c r="Q505" i="10"/>
  <c r="I783" i="10"/>
  <c r="A956" i="10"/>
  <c r="O310" i="10"/>
  <c r="L786" i="10"/>
  <c r="H609" i="10"/>
  <c r="O830" i="10"/>
  <c r="O639" i="10"/>
  <c r="N387" i="10"/>
  <c r="A1062" i="10"/>
  <c r="I684" i="10"/>
  <c r="N238" i="10"/>
  <c r="K411" i="10"/>
  <c r="H332" i="10"/>
  <c r="M677" i="10"/>
  <c r="M950" i="10"/>
  <c r="O726" i="10"/>
  <c r="Q571" i="10"/>
  <c r="M326" i="10"/>
  <c r="Q409" i="10"/>
  <c r="M610" i="10"/>
  <c r="J741" i="10"/>
  <c r="M609" i="10"/>
  <c r="N723" i="10"/>
  <c r="N646" i="10"/>
  <c r="O398" i="10"/>
  <c r="N507" i="10"/>
  <c r="O396" i="10"/>
  <c r="H403" i="10"/>
  <c r="I435" i="10"/>
  <c r="P791" i="10" a="1"/>
  <c r="P791" i="10" s="1"/>
  <c r="L909" i="10"/>
  <c r="H863" i="10"/>
  <c r="H557" i="10"/>
  <c r="K765" i="10"/>
  <c r="O532" i="10"/>
  <c r="A460" i="10"/>
  <c r="K863" i="10"/>
  <c r="J497" i="10"/>
  <c r="N364" i="10"/>
  <c r="I358" i="10"/>
  <c r="K251" i="10"/>
  <c r="K584" i="10"/>
  <c r="A596" i="10"/>
  <c r="J344" i="10"/>
  <c r="L953" i="10"/>
  <c r="P375" i="10" a="1"/>
  <c r="P375" i="10" s="1"/>
  <c r="Q970" i="10"/>
  <c r="N256" i="10"/>
  <c r="Q653" i="10"/>
  <c r="K1030" i="10"/>
  <c r="O659" i="10"/>
  <c r="P336" i="10" a="1"/>
  <c r="P336" i="10" s="1"/>
  <c r="N1022" i="10"/>
  <c r="J775" i="10"/>
  <c r="A263" i="10"/>
  <c r="I425" i="10"/>
  <c r="J748" i="10"/>
  <c r="L775" i="10"/>
  <c r="M525" i="10"/>
  <c r="I556" i="10"/>
  <c r="I819" i="10"/>
  <c r="Q402" i="10"/>
  <c r="N528" i="10"/>
  <c r="Q346" i="10"/>
  <c r="A512" i="10"/>
  <c r="N1013" i="10"/>
  <c r="J1015" i="10"/>
  <c r="K526" i="10"/>
  <c r="I269" i="10"/>
  <c r="K595" i="10"/>
  <c r="O612" i="10"/>
  <c r="N609" i="10"/>
  <c r="P888" i="10" a="1"/>
  <c r="P888" i="10" s="1"/>
  <c r="M964" i="10"/>
  <c r="P328" i="10" a="1"/>
  <c r="P328" i="10" s="1"/>
  <c r="P493" i="10" a="1"/>
  <c r="P493" i="10" s="1"/>
  <c r="N922" i="10"/>
  <c r="P768" i="10" a="1"/>
  <c r="P768" i="10" s="1"/>
  <c r="A325" i="10"/>
  <c r="I701" i="10"/>
  <c r="H985" i="10"/>
  <c r="P396" i="10" a="1"/>
  <c r="P396" i="10" s="1"/>
  <c r="I446" i="10"/>
  <c r="M796" i="10"/>
  <c r="M413" i="10"/>
  <c r="H429" i="10"/>
  <c r="Q708" i="10"/>
  <c r="K984" i="10"/>
  <c r="O976" i="10"/>
  <c r="A826" i="10"/>
  <c r="M488" i="10"/>
  <c r="H256" i="10"/>
  <c r="A364" i="10"/>
  <c r="O445" i="10"/>
  <c r="L780" i="10"/>
  <c r="Q591" i="10"/>
  <c r="P644" i="10" a="1"/>
  <c r="P644" i="10" s="1"/>
  <c r="N898" i="10"/>
  <c r="A767" i="10"/>
  <c r="N389" i="10"/>
  <c r="L912" i="10"/>
  <c r="M348" i="10"/>
  <c r="P420" i="10" a="1"/>
  <c r="P420" i="10" s="1"/>
  <c r="O613" i="10"/>
  <c r="H1008" i="10"/>
  <c r="N439" i="10"/>
  <c r="L299" i="10"/>
  <c r="I920" i="10"/>
  <c r="Q746" i="10"/>
  <c r="Q811" i="10"/>
  <c r="Q793" i="10"/>
  <c r="M452" i="10"/>
  <c r="L406" i="10"/>
  <c r="Q914" i="10"/>
  <c r="A582" i="10"/>
  <c r="A260" i="10"/>
  <c r="Q918" i="10"/>
  <c r="I870" i="10"/>
  <c r="P858" i="10" a="1"/>
  <c r="P858" i="10" s="1"/>
  <c r="I679" i="10"/>
  <c r="M255" i="10"/>
  <c r="H955" i="10"/>
  <c r="J336" i="10"/>
  <c r="H646" i="10"/>
  <c r="P817" i="10" a="1"/>
  <c r="P817" i="10" s="1"/>
  <c r="P229" i="10" a="1"/>
  <c r="P229" i="10" s="1"/>
  <c r="A1052" i="10"/>
  <c r="P904" i="10" a="1"/>
  <c r="P904" i="10" s="1"/>
  <c r="Q276" i="10"/>
  <c r="A319" i="10"/>
  <c r="M432" i="10"/>
  <c r="O775" i="10"/>
  <c r="L524" i="10"/>
  <c r="O289" i="10"/>
  <c r="M1008" i="10"/>
  <c r="P788" i="10" a="1"/>
  <c r="P788" i="10" s="1"/>
  <c r="O273" i="10"/>
  <c r="N246" i="10"/>
  <c r="N873" i="10"/>
  <c r="Q853" i="10"/>
  <c r="M917" i="10"/>
  <c r="I235" i="10"/>
  <c r="P270" i="10" a="1"/>
  <c r="P270" i="10" s="1"/>
  <c r="I1003" i="10"/>
  <c r="N991" i="10"/>
  <c r="Q847" i="10"/>
  <c r="Q726" i="10"/>
  <c r="N850" i="10"/>
  <c r="A1056" i="10"/>
  <c r="I400" i="10"/>
  <c r="H839" i="10"/>
  <c r="K958" i="10"/>
  <c r="A893" i="10"/>
  <c r="O904" i="10"/>
  <c r="L467" i="10"/>
  <c r="J671" i="10"/>
  <c r="P871" i="10" a="1"/>
  <c r="P871" i="10" s="1"/>
  <c r="J980" i="10"/>
  <c r="H635" i="10"/>
  <c r="L857" i="10"/>
  <c r="M549" i="10"/>
  <c r="Q615" i="10"/>
  <c r="L571" i="10"/>
  <c r="I906" i="10"/>
  <c r="I1046" i="10"/>
  <c r="K272" i="10"/>
  <c r="H1002" i="10"/>
  <c r="K826" i="10"/>
  <c r="J973" i="10"/>
  <c r="A419" i="10"/>
  <c r="K563" i="10"/>
  <c r="N896" i="10"/>
  <c r="P886" i="10" a="1"/>
  <c r="P886" i="10" s="1"/>
  <c r="O854" i="10"/>
  <c r="A324" i="10"/>
  <c r="Q947" i="10"/>
  <c r="Q691" i="10"/>
  <c r="L617" i="10"/>
  <c r="L247" i="10"/>
  <c r="K286" i="10"/>
  <c r="H386" i="10"/>
  <c r="N1010" i="10"/>
  <c r="K700" i="10"/>
  <c r="I733" i="10"/>
  <c r="I676" i="10"/>
  <c r="L882" i="10"/>
  <c r="I273" i="10"/>
  <c r="J286" i="10"/>
  <c r="M955" i="10"/>
  <c r="J267" i="10"/>
  <c r="P834" i="10" a="1"/>
  <c r="P834" i="10" s="1"/>
  <c r="N742" i="10"/>
  <c r="A383" i="10"/>
  <c r="K512" i="10"/>
  <c r="H284" i="10"/>
  <c r="K300" i="10"/>
  <c r="L664" i="10"/>
  <c r="N946" i="10"/>
  <c r="H871" i="10"/>
  <c r="K811" i="10"/>
  <c r="N872" i="10"/>
  <c r="M501" i="10"/>
  <c r="K936" i="10"/>
  <c r="A1012" i="10"/>
  <c r="P303" i="10" a="1"/>
  <c r="P303" i="10" s="1"/>
  <c r="M477" i="10"/>
  <c r="I1055" i="10"/>
  <c r="I828" i="10"/>
  <c r="J547" i="10"/>
  <c r="M623" i="10"/>
  <c r="H978" i="10"/>
  <c r="P503" i="10" a="1"/>
  <c r="P503" i="10" s="1"/>
  <c r="I894" i="10"/>
  <c r="P782" i="10" a="1"/>
  <c r="P782" i="10" s="1"/>
  <c r="N787" i="10"/>
  <c r="P362" i="10" a="1"/>
  <c r="P362" i="10" s="1"/>
  <c r="A788" i="10"/>
  <c r="N960" i="10"/>
  <c r="Q866" i="10"/>
  <c r="O426" i="10"/>
  <c r="K899" i="10"/>
  <c r="L506" i="10"/>
  <c r="P471" i="10" a="1"/>
  <c r="P471" i="10" s="1"/>
  <c r="O891" i="10"/>
  <c r="O752" i="10"/>
  <c r="K725" i="10"/>
  <c r="A459" i="10"/>
  <c r="Q687" i="10"/>
  <c r="M734" i="10"/>
  <c r="M767" i="10"/>
  <c r="M547" i="10"/>
  <c r="K794" i="10"/>
  <c r="P442" i="10" a="1"/>
  <c r="P442" i="10" s="1"/>
  <c r="I634" i="10"/>
  <c r="P569" i="10" a="1"/>
  <c r="P569" i="10" s="1"/>
  <c r="J933" i="10"/>
  <c r="A806" i="10"/>
  <c r="N866" i="10"/>
  <c r="I574" i="10"/>
  <c r="M611" i="10"/>
  <c r="H291" i="10"/>
  <c r="L801" i="10"/>
  <c r="M856" i="10"/>
  <c r="O879" i="10"/>
  <c r="L505" i="10"/>
  <c r="A537" i="10"/>
  <c r="J341" i="10"/>
  <c r="A690" i="10"/>
  <c r="L689" i="10"/>
  <c r="P411" i="10" a="1"/>
  <c r="P411" i="10" s="1"/>
  <c r="N357" i="10"/>
  <c r="L572" i="10"/>
  <c r="J714" i="10"/>
  <c r="M729" i="10"/>
  <c r="N844" i="10"/>
  <c r="M1007" i="10"/>
  <c r="P231" i="10" a="1"/>
  <c r="P231" i="10" s="1"/>
  <c r="A468" i="10"/>
  <c r="I528" i="10"/>
  <c r="L938" i="10"/>
  <c r="J494" i="10"/>
  <c r="A632" i="10"/>
  <c r="I853" i="10"/>
  <c r="A879" i="10"/>
  <c r="L759" i="10"/>
  <c r="I399" i="10"/>
  <c r="O448" i="10"/>
  <c r="H673" i="10"/>
  <c r="H482" i="10"/>
  <c r="L252" i="10"/>
  <c r="K434" i="10"/>
  <c r="J594" i="10"/>
  <c r="L965" i="10"/>
  <c r="J713" i="10"/>
  <c r="L248" i="10"/>
  <c r="Q511" i="10"/>
  <c r="O875" i="10"/>
  <c r="O373" i="10"/>
  <c r="J827" i="10"/>
  <c r="A1054" i="10"/>
  <c r="K781" i="10"/>
  <c r="M883" i="10"/>
  <c r="H523" i="10"/>
  <c r="I969" i="10"/>
  <c r="H999" i="10"/>
  <c r="P766" i="10" a="1"/>
  <c r="P766" i="10" s="1"/>
  <c r="H1065" i="10"/>
  <c r="A619" i="10"/>
  <c r="L655" i="10"/>
  <c r="J952" i="10"/>
  <c r="Q654" i="10"/>
  <c r="K785" i="10"/>
  <c r="Q732" i="10"/>
  <c r="I355" i="10"/>
  <c r="P930" i="10" a="1"/>
  <c r="P930" i="10" s="1"/>
  <c r="O407" i="10"/>
  <c r="A442" i="10"/>
  <c r="A487" i="10"/>
  <c r="I454" i="10"/>
  <c r="A541" i="10"/>
  <c r="J567" i="10"/>
  <c r="P578" i="10" a="1"/>
  <c r="P578" i="10" s="1"/>
  <c r="I690" i="10"/>
  <c r="I324" i="10"/>
  <c r="Q700" i="10"/>
  <c r="M689" i="10"/>
  <c r="L806" i="10"/>
  <c r="I804" i="10"/>
  <c r="N563" i="10"/>
  <c r="Q1005" i="10"/>
  <c r="N921" i="10"/>
  <c r="J970" i="10"/>
  <c r="H984" i="10"/>
  <c r="H275" i="10"/>
  <c r="P367" i="10" a="1"/>
  <c r="P367" i="10" s="1"/>
  <c r="N653" i="10"/>
  <c r="J916" i="10"/>
  <c r="K780" i="10"/>
  <c r="Q953" i="10"/>
  <c r="K463" i="10"/>
  <c r="M301" i="10"/>
  <c r="P853" i="10" a="1"/>
  <c r="P853" i="10" s="1"/>
  <c r="K637" i="10"/>
  <c r="N424" i="10"/>
  <c r="J349" i="10"/>
  <c r="P591" i="10" a="1"/>
  <c r="P591" i="10" s="1"/>
  <c r="H1060" i="10"/>
  <c r="K233" i="10"/>
  <c r="O456" i="10"/>
  <c r="K504" i="10"/>
  <c r="J754" i="10"/>
  <c r="A269" i="10"/>
  <c r="M412" i="10"/>
  <c r="I321" i="10"/>
  <c r="H241" i="10"/>
  <c r="O840" i="10"/>
  <c r="Q398" i="10"/>
  <c r="O917" i="10"/>
  <c r="L255" i="10"/>
  <c r="Q320" i="10"/>
  <c r="I429" i="10"/>
  <c r="N354" i="10"/>
  <c r="P656" i="10" a="1"/>
  <c r="P656" i="10" s="1"/>
  <c r="A477" i="10"/>
  <c r="Q426" i="10"/>
  <c r="Q261" i="10"/>
  <c r="P330" i="10" a="1"/>
  <c r="P330" i="10" s="1"/>
  <c r="N331" i="10"/>
  <c r="J729" i="10"/>
  <c r="J499" i="10"/>
  <c r="O653" i="10"/>
  <c r="P434" i="10" a="1"/>
  <c r="P434" i="10" s="1"/>
  <c r="M877" i="10"/>
  <c r="K816" i="10"/>
  <c r="H251" i="10"/>
  <c r="J367" i="10"/>
  <c r="N826" i="10"/>
  <c r="L723" i="10"/>
  <c r="J798" i="10"/>
  <c r="K799" i="10"/>
  <c r="I452" i="10"/>
  <c r="K763" i="10"/>
  <c r="Q569" i="10"/>
  <c r="O928" i="10"/>
  <c r="A894" i="10"/>
  <c r="O326" i="10"/>
  <c r="I654" i="10"/>
  <c r="H493" i="10"/>
  <c r="K919" i="10"/>
  <c r="M857" i="10"/>
  <c r="A980" i="10"/>
  <c r="J666" i="10"/>
  <c r="A886" i="10"/>
  <c r="Q355" i="10"/>
  <c r="M657" i="10"/>
  <c r="M747" i="10"/>
  <c r="O831" i="10"/>
  <c r="N861" i="10"/>
  <c r="M244" i="10"/>
  <c r="J622" i="10"/>
  <c r="M805" i="10"/>
  <c r="P918" i="10" a="1"/>
  <c r="P918" i="10" s="1"/>
  <c r="H365" i="10"/>
  <c r="Q764" i="10"/>
  <c r="Q893" i="10"/>
  <c r="H391" i="10"/>
  <c r="M989" i="10"/>
  <c r="I631" i="10"/>
  <c r="J971" i="10"/>
  <c r="A841" i="10"/>
  <c r="J993" i="10"/>
  <c r="O379" i="10"/>
  <c r="K562" i="10"/>
  <c r="M293" i="10"/>
  <c r="N527" i="10"/>
  <c r="M716" i="10"/>
  <c r="Q269" i="10"/>
  <c r="P312" i="10" a="1"/>
  <c r="P312" i="10" s="1"/>
  <c r="L442" i="10"/>
  <c r="N590" i="10"/>
  <c r="P807" i="10" a="1"/>
  <c r="P807" i="10" s="1"/>
  <c r="L539" i="10"/>
  <c r="O546" i="10"/>
  <c r="A1050" i="10"/>
  <c r="P596" i="10" a="1"/>
  <c r="P596" i="10" s="1"/>
  <c r="J918" i="10"/>
  <c r="Q246" i="10"/>
  <c r="Q948" i="10"/>
  <c r="H434" i="10"/>
  <c r="K647" i="10"/>
  <c r="N608" i="10"/>
  <c r="I352" i="10"/>
  <c r="N732" i="10"/>
  <c r="H935" i="10"/>
  <c r="I685" i="10"/>
  <c r="L673" i="10"/>
  <c r="H420" i="10"/>
  <c r="I761" i="10"/>
  <c r="M679" i="10"/>
  <c r="A296" i="10"/>
  <c r="O452" i="10"/>
  <c r="P1010" i="10" a="1"/>
  <c r="P1010" i="10" s="1"/>
  <c r="P404" i="10" a="1"/>
  <c r="P404" i="10" s="1"/>
  <c r="N771" i="10"/>
  <c r="H854" i="10"/>
  <c r="M447" i="10"/>
  <c r="K916" i="10"/>
  <c r="P654" i="10" a="1"/>
  <c r="P654" i="10" s="1"/>
  <c r="M573" i="10"/>
  <c r="J479" i="10"/>
  <c r="L483" i="10"/>
  <c r="K749" i="10"/>
  <c r="Q472" i="10"/>
  <c r="Q993" i="10"/>
  <c r="M648" i="10"/>
  <c r="K309" i="10"/>
  <c r="P382" i="10" a="1"/>
  <c r="P382" i="10" s="1"/>
  <c r="Q748" i="10"/>
  <c r="O548" i="10"/>
  <c r="M628" i="10"/>
  <c r="K576" i="10"/>
  <c r="K391" i="10"/>
  <c r="M1011" i="10"/>
  <c r="N943" i="10"/>
  <c r="H412" i="10"/>
  <c r="O240" i="10"/>
  <c r="A377" i="10"/>
  <c r="M259" i="10"/>
  <c r="A446" i="10"/>
  <c r="Q786" i="10"/>
  <c r="N250" i="10"/>
  <c r="I500" i="10"/>
  <c r="I570" i="10"/>
  <c r="O595" i="10"/>
  <c r="N241" i="10"/>
  <c r="L377" i="10"/>
  <c r="K456" i="10"/>
  <c r="A822" i="10"/>
  <c r="L934" i="10"/>
  <c r="J347" i="10"/>
  <c r="N638" i="10"/>
  <c r="K922" i="10"/>
  <c r="J873" i="10"/>
  <c r="N311" i="10"/>
  <c r="M872" i="10"/>
  <c r="J419" i="10"/>
  <c r="K296" i="10"/>
  <c r="L313" i="10"/>
  <c r="P727" i="10" a="1"/>
  <c r="P727" i="10" s="1"/>
  <c r="K254" i="10"/>
  <c r="H903" i="10"/>
  <c r="N907" i="10"/>
  <c r="A1044" i="10"/>
  <c r="N520" i="10"/>
  <c r="N245" i="10"/>
  <c r="P650" i="10" a="1"/>
  <c r="P650" i="10" s="1"/>
  <c r="P894" i="10" a="1"/>
  <c r="P894" i="10" s="1"/>
  <c r="A597" i="10"/>
  <c r="J229" i="10"/>
  <c r="N494" i="10"/>
  <c r="M522" i="10"/>
  <c r="H533" i="10"/>
  <c r="N420" i="10"/>
  <c r="N237" i="10"/>
  <c r="J795" i="10"/>
  <c r="O570" i="10"/>
  <c r="I494" i="10"/>
  <c r="O870" i="10"/>
  <c r="H698" i="10"/>
  <c r="H926" i="10"/>
  <c r="M843" i="10"/>
  <c r="A745" i="10"/>
  <c r="O521" i="10"/>
  <c r="L999" i="10"/>
  <c r="M600" i="10"/>
  <c r="L305" i="10"/>
  <c r="J753" i="10"/>
  <c r="J426" i="10"/>
  <c r="I840" i="10"/>
  <c r="O517" i="10"/>
  <c r="O588" i="10"/>
  <c r="J382" i="10"/>
  <c r="A790" i="10"/>
  <c r="Q785" i="10"/>
  <c r="Q434" i="10"/>
  <c r="I603" i="10"/>
  <c r="H1048" i="10"/>
  <c r="J438" i="10"/>
  <c r="K447" i="10"/>
  <c r="O322" i="10"/>
  <c r="H565" i="10"/>
  <c r="A500" i="10"/>
  <c r="Q543" i="10"/>
  <c r="H850" i="10"/>
  <c r="P796" i="10" a="1"/>
  <c r="P796" i="10" s="1"/>
  <c r="Q1024" i="10"/>
  <c r="L1034" i="10"/>
  <c r="I568" i="10"/>
  <c r="L966" i="10"/>
  <c r="L288" i="10"/>
  <c r="Q595" i="10"/>
  <c r="L666" i="10"/>
  <c r="J820" i="10"/>
  <c r="I722" i="10"/>
  <c r="J651" i="10"/>
  <c r="A314" i="10"/>
  <c r="Q980" i="10"/>
  <c r="H1032" i="10"/>
  <c r="K903" i="10"/>
  <c r="L917" i="10"/>
  <c r="H1039" i="10"/>
  <c r="K788" i="10"/>
  <c r="M433" i="10"/>
  <c r="N954" i="10"/>
  <c r="Q666" i="10"/>
  <c r="L697" i="10"/>
  <c r="P562" i="10" a="1"/>
  <c r="P562" i="10" s="1"/>
  <c r="L429" i="10"/>
  <c r="I849" i="10"/>
  <c r="Q892" i="10"/>
  <c r="I824" i="10"/>
  <c r="K368" i="10"/>
  <c r="O810" i="10"/>
  <c r="A835" i="10"/>
  <c r="J833" i="10"/>
  <c r="Q464" i="10"/>
  <c r="M232" i="10"/>
  <c r="I818" i="10"/>
  <c r="H920" i="10"/>
  <c r="H258" i="10"/>
  <c r="N336" i="10"/>
  <c r="M890" i="10"/>
  <c r="Q359" i="10"/>
  <c r="I408" i="10"/>
  <c r="P1005" i="10" a="1"/>
  <c r="P1005" i="10" s="1"/>
  <c r="J673" i="10"/>
  <c r="L717" i="10"/>
  <c r="P400" i="10" a="1"/>
  <c r="P400" i="10" s="1"/>
  <c r="L461" i="10"/>
  <c r="J987" i="10"/>
  <c r="L654" i="10"/>
  <c r="P925" i="10" a="1"/>
  <c r="P925" i="10" s="1"/>
  <c r="K575" i="10"/>
  <c r="I1030" i="10"/>
  <c r="J236" i="10"/>
  <c r="H950" i="10"/>
  <c r="M396" i="10"/>
  <c r="K502" i="10"/>
  <c r="O797" i="10"/>
  <c r="A671" i="10"/>
  <c r="H507" i="10"/>
  <c r="P460" i="10" a="1"/>
  <c r="P460" i="10" s="1"/>
  <c r="L503" i="10"/>
  <c r="N550" i="10"/>
  <c r="Q946" i="10"/>
  <c r="L856" i="10"/>
  <c r="Q518" i="10"/>
  <c r="N548" i="10"/>
  <c r="L642" i="10"/>
  <c r="N382" i="10"/>
  <c r="I941" i="10"/>
  <c r="K349" i="10"/>
  <c r="I810" i="10"/>
  <c r="I487" i="10"/>
  <c r="Q965" i="10"/>
  <c r="Q1033" i="10"/>
  <c r="I847" i="10"/>
  <c r="K461" i="10"/>
  <c r="K921" i="10"/>
  <c r="J264" i="10"/>
  <c r="P349" i="10" a="1"/>
  <c r="P349" i="10" s="1"/>
  <c r="Q846" i="10"/>
  <c r="P499" i="10" a="1"/>
  <c r="P499" i="10" s="1"/>
  <c r="P974" i="10" a="1"/>
  <c r="P974" i="10" s="1"/>
  <c r="A437" i="10"/>
  <c r="P604" i="10" a="1"/>
  <c r="P604" i="10" s="1"/>
  <c r="L296" i="10"/>
  <c r="K419" i="10"/>
  <c r="I1061" i="10"/>
  <c r="Q960" i="10"/>
  <c r="A753" i="10"/>
  <c r="N899" i="10"/>
  <c r="N553" i="10"/>
  <c r="M439" i="10"/>
  <c r="N720" i="10"/>
  <c r="O783" i="10"/>
  <c r="Q305" i="10"/>
  <c r="O397" i="10"/>
  <c r="Q498" i="10"/>
  <c r="L841" i="10"/>
  <c r="O254" i="10"/>
  <c r="O621" i="10"/>
  <c r="Q295" i="10"/>
  <c r="J1034" i="10"/>
  <c r="P878" i="10" a="1"/>
  <c r="P878" i="10" s="1"/>
  <c r="I467" i="10"/>
  <c r="J334" i="10"/>
  <c r="K907" i="10"/>
  <c r="Q428" i="10"/>
  <c r="A513" i="10"/>
  <c r="I538" i="10"/>
  <c r="L751" i="10"/>
  <c r="O507" i="10"/>
  <c r="O978" i="10"/>
  <c r="A840" i="10"/>
  <c r="K720" i="10"/>
  <c r="J656" i="10"/>
  <c r="M307" i="10"/>
  <c r="I1037" i="10"/>
  <c r="A923" i="10"/>
  <c r="A828" i="10"/>
  <c r="L925" i="10"/>
  <c r="N293" i="10"/>
  <c r="O568" i="10"/>
  <c r="A751" i="10"/>
  <c r="I845" i="10"/>
  <c r="K417" i="10"/>
  <c r="L703" i="10"/>
  <c r="K1024" i="10"/>
  <c r="I232" i="10"/>
  <c r="J878" i="10"/>
  <c r="N981" i="10"/>
  <c r="L821" i="10"/>
  <c r="Q823" i="10"/>
  <c r="J244" i="10"/>
  <c r="J314" i="10"/>
  <c r="Q888" i="10"/>
  <c r="P481" i="10" a="1"/>
  <c r="P481" i="10" s="1"/>
  <c r="J443" i="10"/>
  <c r="H1004" i="10"/>
  <c r="N810" i="10"/>
  <c r="N684" i="10"/>
  <c r="Q999" i="10"/>
  <c r="J796" i="10"/>
  <c r="J570" i="10"/>
  <c r="L973" i="10"/>
  <c r="Q810" i="10"/>
  <c r="P719" i="10" a="1"/>
  <c r="P719" i="10" s="1"/>
  <c r="K541" i="10"/>
  <c r="K906" i="10"/>
  <c r="P693" i="10" a="1"/>
  <c r="P693" i="10" s="1"/>
  <c r="M317" i="10"/>
  <c r="J503" i="10"/>
  <c r="O842" i="10"/>
  <c r="A823" i="10"/>
  <c r="J454" i="10"/>
  <c r="I628" i="10"/>
  <c r="M355" i="10"/>
  <c r="I297" i="10"/>
  <c r="Q1009" i="10"/>
  <c r="K593" i="10"/>
  <c r="J737" i="10"/>
  <c r="L964" i="10"/>
  <c r="L870" i="10"/>
  <c r="J735" i="10"/>
  <c r="O523" i="10"/>
  <c r="Q717" i="10"/>
  <c r="A1049" i="10"/>
  <c r="H576" i="10"/>
  <c r="J724" i="10"/>
  <c r="I1027" i="10"/>
  <c r="L237" i="10"/>
  <c r="K913" i="10"/>
  <c r="M750" i="10"/>
  <c r="K598" i="10"/>
  <c r="N853" i="10"/>
  <c r="O296" i="10"/>
  <c r="P616" i="10" a="1"/>
  <c r="P616" i="10" s="1"/>
  <c r="K452" i="10"/>
  <c r="I833" i="10"/>
  <c r="K460" i="10"/>
  <c r="I601" i="10"/>
  <c r="Q352" i="10"/>
  <c r="M664" i="10"/>
  <c r="H918" i="10"/>
  <c r="J303" i="10"/>
  <c r="J707" i="10"/>
  <c r="H541" i="10"/>
  <c r="N381" i="10"/>
  <c r="H487" i="10"/>
  <c r="L329" i="10"/>
  <c r="J550" i="10"/>
  <c r="K615" i="10"/>
  <c r="L565" i="10"/>
  <c r="A404" i="10"/>
  <c r="I896" i="10"/>
  <c r="O402" i="10"/>
  <c r="L843" i="10"/>
  <c r="L450" i="10"/>
  <c r="N584" i="10"/>
  <c r="P339" i="10" a="1"/>
  <c r="P339" i="10" s="1"/>
  <c r="K965" i="10"/>
  <c r="P276" i="10" a="1"/>
  <c r="P276" i="10" s="1"/>
  <c r="P226" i="10" a="1"/>
  <c r="P226" i="10" s="1"/>
  <c r="P315" i="10" a="1"/>
  <c r="P315" i="10" s="1"/>
  <c r="O465" i="10"/>
  <c r="L290" i="10"/>
  <c r="O597" i="10"/>
  <c r="H384" i="10"/>
  <c r="M830" i="10"/>
  <c r="A473" i="10"/>
  <c r="O1020" i="10"/>
  <c r="I877" i="10"/>
  <c r="H422" i="10"/>
  <c r="A451" i="10"/>
  <c r="H720" i="10"/>
  <c r="M900" i="10"/>
  <c r="K484" i="10"/>
  <c r="K326" i="10"/>
  <c r="N604" i="10"/>
  <c r="P263" i="10" a="1"/>
  <c r="P263" i="10" s="1"/>
  <c r="K500" i="10"/>
  <c r="I835" i="10"/>
  <c r="L696" i="10"/>
  <c r="L937" i="10"/>
  <c r="J276" i="10"/>
  <c r="P488" i="10" a="1"/>
  <c r="P488" i="10" s="1"/>
  <c r="H363" i="10"/>
  <c r="O451" i="10"/>
  <c r="H1022" i="10"/>
  <c r="K295" i="10"/>
  <c r="Q1017" i="10"/>
  <c r="P428" i="10" a="1"/>
  <c r="P428" i="10" s="1"/>
  <c r="M852" i="10"/>
  <c r="K649" i="10"/>
  <c r="J602" i="10"/>
  <c r="Q241" i="10"/>
  <c r="K603" i="10"/>
  <c r="O606" i="10"/>
  <c r="J813" i="10"/>
  <c r="J628" i="10"/>
  <c r="H708" i="10"/>
  <c r="H868" i="10"/>
  <c r="J932" i="10"/>
  <c r="H787" i="10"/>
  <c r="P996" i="10" a="1"/>
  <c r="P996" i="10" s="1"/>
  <c r="M743" i="10"/>
  <c r="M998" i="10"/>
  <c r="K830" i="10"/>
  <c r="A365" i="10"/>
  <c r="P510" i="10" a="1"/>
  <c r="P510" i="10" s="1"/>
  <c r="O627" i="10"/>
  <c r="K580" i="10"/>
  <c r="L807" i="10"/>
  <c r="J665" i="10"/>
  <c r="P307" i="10" a="1"/>
  <c r="P307" i="10" s="1"/>
  <c r="Q337" i="10"/>
  <c r="I548" i="10"/>
  <c r="I796" i="10"/>
  <c r="K245" i="10"/>
  <c r="J946" i="10"/>
  <c r="H506" i="10"/>
  <c r="O291" i="10"/>
  <c r="O282" i="10"/>
  <c r="M539" i="10"/>
  <c r="H1036" i="10"/>
  <c r="N1019" i="10"/>
  <c r="H547" i="10"/>
  <c r="O823" i="10"/>
  <c r="L855" i="10"/>
  <c r="L389" i="10"/>
  <c r="P583" i="10" a="1"/>
  <c r="P583" i="10" s="1"/>
  <c r="L885" i="10"/>
  <c r="K976" i="10"/>
  <c r="O1033" i="10"/>
  <c r="P571" i="10" a="1"/>
  <c r="P571" i="10" s="1"/>
  <c r="A796" i="10"/>
  <c r="M797" i="10"/>
  <c r="P485" i="10" a="1"/>
  <c r="P485" i="10" s="1"/>
  <c r="H485" i="10"/>
  <c r="M397" i="10"/>
  <c r="I752" i="10"/>
  <c r="K969" i="10"/>
  <c r="K357" i="10"/>
  <c r="M939" i="10"/>
  <c r="A551" i="10"/>
  <c r="N585" i="10"/>
  <c r="J517" i="10"/>
  <c r="P559" i="10" a="1"/>
  <c r="P559" i="10" s="1"/>
  <c r="M892" i="10"/>
  <c r="N766" i="10"/>
  <c r="N791" i="10"/>
  <c r="M915" i="10"/>
  <c r="Q668" i="10"/>
  <c r="M897" i="10"/>
  <c r="A869" i="10"/>
  <c r="M261" i="10"/>
  <c r="H937" i="10"/>
  <c r="K510" i="10"/>
  <c r="K498" i="10"/>
  <c r="K737" i="10"/>
  <c r="Q306" i="10"/>
  <c r="N227" i="10"/>
  <c r="L408" i="10"/>
  <c r="I888" i="10"/>
  <c r="O780" i="10"/>
  <c r="H824" i="10"/>
  <c r="H313" i="10"/>
  <c r="J371" i="10"/>
  <c r="M287" i="10"/>
  <c r="O550" i="10"/>
  <c r="J489" i="10"/>
  <c r="J755" i="10"/>
  <c r="A748" i="10"/>
  <c r="N741" i="10"/>
  <c r="L980" i="10"/>
  <c r="A234" i="10"/>
  <c r="P472" i="10" a="1"/>
  <c r="P472" i="10" s="1"/>
  <c r="L465" i="10"/>
  <c r="O268" i="10"/>
  <c r="K871" i="10"/>
  <c r="L437" i="10"/>
  <c r="I543" i="10"/>
  <c r="H395" i="10"/>
  <c r="Q449" i="10"/>
  <c r="L795" i="10"/>
  <c r="P882" i="10" a="1"/>
  <c r="P882" i="10" s="1"/>
  <c r="L371" i="10"/>
  <c r="L244" i="10"/>
  <c r="M349" i="10"/>
  <c r="A538" i="10"/>
  <c r="J370" i="10"/>
  <c r="A937" i="10"/>
  <c r="O785" i="10"/>
  <c r="H1057" i="10"/>
  <c r="N762" i="10"/>
  <c r="L776" i="10"/>
  <c r="I451" i="10"/>
  <c r="L650" i="10"/>
  <c r="M574" i="10"/>
  <c r="A688" i="10"/>
  <c r="M291" i="10"/>
  <c r="A272" i="10"/>
  <c r="A1016" i="10"/>
  <c r="M702" i="10"/>
  <c r="A742" i="10"/>
  <c r="I486" i="10"/>
  <c r="Q655" i="10"/>
  <c r="N262" i="10"/>
  <c r="H490" i="10"/>
  <c r="O500" i="10"/>
  <c r="K1012" i="10"/>
  <c r="N867" i="10"/>
  <c r="A421" i="10"/>
  <c r="I801" i="10"/>
  <c r="Q383" i="10"/>
  <c r="J427" i="10"/>
  <c r="P244" i="10" a="1"/>
  <c r="P244" i="10" s="1"/>
  <c r="I812" i="10"/>
  <c r="H875" i="10"/>
  <c r="A725" i="10"/>
  <c r="H874" i="10"/>
  <c r="A1079" i="10"/>
  <c r="L704" i="10"/>
  <c r="J406" i="10"/>
  <c r="N782" i="10"/>
  <c r="P759" i="10" a="1"/>
  <c r="P759" i="10" s="1"/>
  <c r="H611" i="10"/>
  <c r="M774" i="10"/>
  <c r="Q831" i="10"/>
  <c r="J470" i="10"/>
  <c r="K778" i="10"/>
  <c r="P358" i="10" a="1"/>
  <c r="P358" i="10" s="1"/>
  <c r="M366" i="10"/>
  <c r="Q259" i="10"/>
  <c r="O741" i="10"/>
  <c r="O664" i="10"/>
  <c r="M570" i="10"/>
  <c r="J860" i="10"/>
  <c r="K312" i="10"/>
  <c r="L767" i="10"/>
  <c r="A288" i="10"/>
  <c r="Q907" i="10"/>
  <c r="A390" i="10"/>
  <c r="K265" i="10"/>
  <c r="J1000" i="10"/>
  <c r="P406" i="10" a="1"/>
  <c r="P406" i="10" s="1"/>
  <c r="K237" i="10"/>
  <c r="H737" i="10"/>
  <c r="L362" i="10"/>
  <c r="Q963" i="10"/>
  <c r="A727" i="10"/>
  <c r="I759" i="10"/>
  <c r="J459" i="10"/>
  <c r="H604" i="10"/>
  <c r="H722" i="10"/>
  <c r="A320" i="10"/>
  <c r="K261" i="10"/>
  <c r="K801" i="10"/>
  <c r="K404" i="10"/>
  <c r="I254" i="10"/>
  <c r="O342" i="10"/>
  <c r="M893" i="10"/>
  <c r="P323" i="10" a="1"/>
  <c r="P323" i="10" s="1"/>
  <c r="A898" i="10"/>
  <c r="J763" i="10"/>
  <c r="N513" i="10"/>
  <c r="H289" i="10"/>
  <c r="L454" i="10"/>
  <c r="P512" i="10" a="1"/>
  <c r="P512" i="10" s="1"/>
  <c r="A447" i="10"/>
  <c r="H503" i="10"/>
  <c r="Q425" i="10"/>
  <c r="H508" i="10"/>
  <c r="O1003" i="10"/>
  <c r="P907" i="10" a="1"/>
  <c r="P907" i="10" s="1"/>
  <c r="I392" i="10"/>
  <c r="P511" i="10" a="1"/>
  <c r="P511" i="10" s="1"/>
  <c r="Q375" i="10"/>
  <c r="A308" i="10"/>
  <c r="M867" i="10"/>
  <c r="M944" i="10"/>
  <c r="M968" i="10"/>
  <c r="K355" i="10"/>
  <c r="I712" i="10"/>
  <c r="I803" i="10"/>
  <c r="H406" i="10"/>
  <c r="O906" i="10"/>
  <c r="K234" i="10"/>
  <c r="L554" i="10"/>
  <c r="L810" i="10"/>
  <c r="N518" i="10"/>
  <c r="M571" i="10"/>
  <c r="A237" i="10"/>
  <c r="Q391" i="10"/>
  <c r="K244" i="10"/>
  <c r="I552" i="10"/>
  <c r="O622" i="10"/>
  <c r="O955" i="10"/>
  <c r="L889" i="10"/>
  <c r="N1034" i="10"/>
  <c r="J1016" i="10"/>
  <c r="K552" i="10"/>
  <c r="L386" i="10"/>
  <c r="I1015" i="10"/>
  <c r="I619" i="10"/>
  <c r="Q567" i="10"/>
  <c r="O758" i="10"/>
  <c r="A356" i="10"/>
  <c r="H1021" i="10"/>
  <c r="Q465" i="10"/>
  <c r="J467" i="10"/>
  <c r="J1009" i="10"/>
  <c r="K782" i="10"/>
  <c r="N255" i="10"/>
  <c r="A1038" i="10"/>
  <c r="P269" i="10" a="1"/>
  <c r="P269" i="10" s="1"/>
  <c r="O244" i="10"/>
  <c r="N556" i="10"/>
  <c r="A414" i="10"/>
  <c r="Q633" i="10"/>
  <c r="O598" i="10"/>
  <c r="P594" i="10" a="1"/>
  <c r="P594" i="10" s="1"/>
  <c r="L633" i="10"/>
  <c r="Q867" i="10"/>
  <c r="P995" i="10" a="1"/>
  <c r="P995" i="10" s="1"/>
  <c r="O878" i="10"/>
  <c r="P462" i="10" a="1"/>
  <c r="P462" i="10" s="1"/>
  <c r="O767" i="10"/>
  <c r="J374" i="10"/>
  <c r="H333" i="10"/>
  <c r="I1032" i="10"/>
  <c r="O307" i="10"/>
  <c r="H567" i="10"/>
  <c r="A349" i="10"/>
  <c r="M360" i="10"/>
  <c r="N509" i="10"/>
  <c r="P545" i="10" a="1"/>
  <c r="P545" i="10" s="1"/>
  <c r="N602" i="10"/>
  <c r="J574" i="10"/>
  <c r="H285" i="10"/>
  <c r="I530" i="10"/>
  <c r="N1001" i="10"/>
  <c r="O520" i="10"/>
  <c r="H375" i="10"/>
  <c r="O843" i="10"/>
  <c r="A640" i="10"/>
  <c r="K360" i="10"/>
  <c r="Q799" i="10"/>
  <c r="L1010" i="10"/>
  <c r="K608" i="10"/>
  <c r="J640" i="10"/>
  <c r="N575" i="10"/>
  <c r="A618" i="10"/>
  <c r="Q515" i="10"/>
  <c r="M669" i="10"/>
  <c r="H666" i="10"/>
  <c r="A415" i="10"/>
  <c r="P826" i="10" a="1"/>
  <c r="P826" i="10" s="1"/>
  <c r="M946" i="10"/>
  <c r="J577" i="10"/>
  <c r="L974" i="10"/>
  <c r="O731" i="10"/>
  <c r="O331" i="10"/>
  <c r="M721" i="10"/>
  <c r="P314" i="10" a="1"/>
  <c r="P314" i="10" s="1"/>
  <c r="M476" i="10"/>
  <c r="P634" i="10" a="1"/>
  <c r="P634" i="10" s="1"/>
  <c r="H786" i="10"/>
  <c r="J486" i="10"/>
  <c r="A525" i="10"/>
  <c r="Q936" i="10"/>
  <c r="H652" i="10"/>
  <c r="M759" i="10"/>
  <c r="K917" i="10"/>
  <c r="N239" i="10"/>
  <c r="I651" i="10"/>
  <c r="K726" i="10"/>
  <c r="M820" i="10"/>
  <c r="A845" i="10"/>
  <c r="J712" i="10"/>
  <c r="Q844" i="10"/>
  <c r="Q400" i="10"/>
  <c r="I898" i="10"/>
  <c r="P822" i="10" a="1"/>
  <c r="P822" i="10" s="1"/>
  <c r="A958" i="10"/>
  <c r="P779" i="10" a="1"/>
  <c r="P779" i="10" s="1"/>
  <c r="A438" i="10"/>
  <c r="O360" i="10"/>
  <c r="M499" i="10"/>
  <c r="K488" i="10"/>
  <c r="A471" i="10"/>
  <c r="I303" i="10"/>
  <c r="Q589" i="10"/>
  <c r="M438" i="10"/>
  <c r="M980" i="10"/>
  <c r="P266" i="10" a="1"/>
  <c r="P266" i="10" s="1"/>
  <c r="M430" i="10"/>
  <c r="O709" i="10"/>
  <c r="H373" i="10"/>
  <c r="Q378" i="10"/>
  <c r="N312" i="10"/>
  <c r="H574" i="10"/>
  <c r="J1031" i="10"/>
  <c r="I506" i="10"/>
  <c r="Q461" i="10"/>
  <c r="Q939" i="10"/>
  <c r="H544" i="10"/>
  <c r="A749" i="10"/>
  <c r="Q279" i="10"/>
  <c r="J549" i="10"/>
  <c r="N506" i="10"/>
  <c r="I253" i="10"/>
  <c r="K927" i="10"/>
  <c r="I978" i="10"/>
  <c r="P992" i="10" a="1"/>
  <c r="P992" i="10" s="1"/>
  <c r="Q502" i="10"/>
  <c r="L994" i="10"/>
  <c r="Q972" i="10"/>
  <c r="K857" i="10"/>
  <c r="K400" i="10"/>
  <c r="J1032" i="10"/>
  <c r="M912" i="10"/>
  <c r="K663" i="10"/>
  <c r="I936" i="10"/>
  <c r="O328" i="10"/>
  <c r="M769" i="10"/>
  <c r="M690" i="10"/>
  <c r="L484" i="10"/>
  <c r="N875" i="10"/>
  <c r="O644" i="10"/>
  <c r="P939" i="10" a="1"/>
  <c r="P939" i="10" s="1"/>
  <c r="O231" i="10"/>
  <c r="K389" i="10"/>
  <c r="I817" i="10"/>
  <c r="I553" i="10"/>
  <c r="L265" i="10"/>
  <c r="Q301" i="10"/>
  <c r="Q807" i="10"/>
  <c r="O781" i="10"/>
  <c r="O260" i="10"/>
  <c r="I1072" i="10"/>
  <c r="N409" i="10"/>
  <c r="P897" i="10" a="1"/>
  <c r="P897" i="10" s="1"/>
  <c r="J508" i="10"/>
  <c r="P933" i="10" a="1"/>
  <c r="P933" i="10" s="1"/>
  <c r="K440" i="10"/>
  <c r="L430" i="10"/>
  <c r="I769" i="10"/>
  <c r="A966" i="10"/>
  <c r="A247" i="10"/>
  <c r="I1001" i="10"/>
  <c r="A978" i="10"/>
  <c r="H836" i="10"/>
  <c r="L481" i="10"/>
  <c r="I929" i="10"/>
  <c r="L719" i="10"/>
  <c r="H929" i="10"/>
  <c r="N1009" i="10"/>
  <c r="H776" i="10"/>
  <c r="P455" i="10" a="1"/>
  <c r="P455" i="10" s="1"/>
  <c r="A587" i="10"/>
  <c r="K829" i="10"/>
  <c r="K542" i="10"/>
  <c r="J815" i="10"/>
  <c r="I743" i="10"/>
  <c r="M225" i="10"/>
  <c r="P829" i="10" a="1"/>
  <c r="P829" i="10" s="1"/>
  <c r="I800" i="10"/>
  <c r="L346" i="10"/>
  <c r="I259" i="10"/>
  <c r="M515" i="10"/>
  <c r="M758" i="10"/>
  <c r="P735" i="10" a="1"/>
  <c r="P735" i="10" s="1"/>
  <c r="N945" i="10"/>
  <c r="O681" i="10"/>
  <c r="M490" i="10"/>
  <c r="M990" i="10"/>
  <c r="O477" i="10"/>
  <c r="H305" i="10"/>
  <c r="A750" i="10"/>
  <c r="Q727" i="10"/>
  <c r="A573" i="10"/>
  <c r="O345" i="10"/>
  <c r="A945" i="10"/>
  <c r="O468" i="10"/>
  <c r="I1000" i="10"/>
  <c r="A600" i="10"/>
  <c r="Q683" i="10"/>
  <c r="L756" i="10"/>
  <c r="J232" i="10"/>
  <c r="J226" i="10"/>
  <c r="P635" i="10" a="1"/>
  <c r="P635" i="10" s="1"/>
  <c r="M711" i="10"/>
  <c r="K301" i="10"/>
  <c r="A402" i="10"/>
  <c r="P601" i="10" a="1"/>
  <c r="P601" i="10" s="1"/>
  <c r="I629" i="10"/>
  <c r="K757" i="10"/>
  <c r="A782" i="10"/>
  <c r="O661" i="10"/>
  <c r="M838" i="10"/>
  <c r="M451" i="10"/>
  <c r="A620" i="10"/>
  <c r="L749" i="10"/>
  <c r="H548" i="10"/>
  <c r="H858" i="10"/>
  <c r="L419" i="10"/>
  <c r="P612" i="10" a="1"/>
  <c r="P612" i="10" s="1"/>
  <c r="A854" i="10"/>
  <c r="O669" i="10"/>
  <c r="Q956" i="10"/>
  <c r="J859" i="10"/>
  <c r="N669" i="10"/>
  <c r="H426" i="10"/>
  <c r="M513" i="10"/>
  <c r="M404" i="10"/>
  <c r="P823" i="10" a="1"/>
  <c r="P823" i="10" s="1"/>
  <c r="N340" i="10"/>
  <c r="I274" i="10"/>
  <c r="M346" i="10"/>
  <c r="N856" i="10"/>
  <c r="M585" i="10"/>
  <c r="P708" i="10" a="1"/>
  <c r="P708" i="10" s="1"/>
  <c r="J228" i="10"/>
  <c r="J715" i="10"/>
  <c r="N971" i="10"/>
  <c r="J662" i="10"/>
  <c r="Q616" i="10"/>
  <c r="N461" i="10"/>
  <c r="J254" i="10"/>
  <c r="Q935" i="10"/>
  <c r="J409" i="10"/>
  <c r="O258" i="10"/>
  <c r="N403" i="10"/>
  <c r="K340" i="10"/>
  <c r="A743" i="10"/>
  <c r="I460" i="10"/>
  <c r="Q421" i="10"/>
  <c r="Q873" i="10"/>
  <c r="J233" i="10"/>
  <c r="H511" i="10"/>
  <c r="I294" i="10"/>
  <c r="Q836" i="10"/>
  <c r="P847" i="10" a="1"/>
  <c r="P847" i="10" s="1"/>
  <c r="K507" i="10"/>
  <c r="I599" i="10"/>
  <c r="K621" i="10"/>
  <c r="L877" i="10"/>
  <c r="O938" i="10"/>
  <c r="J619" i="10"/>
  <c r="M792" i="10"/>
  <c r="H1003" i="10"/>
  <c r="H354" i="10"/>
  <c r="H1080" i="10"/>
  <c r="N674" i="10"/>
  <c r="H732" i="10"/>
  <c r="A706" i="10"/>
  <c r="I745" i="10"/>
  <c r="J672" i="10"/>
  <c r="Q333" i="10"/>
  <c r="L816" i="10"/>
  <c r="P749" i="10" a="1"/>
  <c r="P749" i="10" s="1"/>
  <c r="H231" i="10"/>
  <c r="N568" i="10"/>
  <c r="M948" i="10"/>
  <c r="J788" i="10"/>
  <c r="J889" i="10"/>
  <c r="Q663" i="10"/>
  <c r="K569" i="10"/>
  <c r="I507" i="10"/>
  <c r="K240" i="10"/>
  <c r="A455" i="10"/>
  <c r="N455" i="10"/>
  <c r="H543" i="10"/>
  <c r="P525" i="10" a="1"/>
  <c r="P525" i="10" s="1"/>
  <c r="P369" i="10" a="1"/>
  <c r="P369" i="10" s="1"/>
  <c r="H1025" i="10"/>
  <c r="O636" i="10"/>
  <c r="I245" i="10"/>
  <c r="Q862" i="10"/>
  <c r="P647" i="10" a="1"/>
  <c r="P647" i="10" s="1"/>
  <c r="A531" i="10"/>
  <c r="K547" i="10"/>
  <c r="J350" i="10"/>
  <c r="J688" i="10"/>
  <c r="N413" i="10"/>
  <c r="Q686" i="10"/>
  <c r="J771" i="10"/>
  <c r="M966" i="10"/>
  <c r="H349" i="10"/>
  <c r="I865" i="10"/>
  <c r="P630" i="10" a="1"/>
  <c r="P630" i="10" s="1"/>
  <c r="K345" i="10"/>
  <c r="L610" i="10"/>
  <c r="O909" i="10"/>
  <c r="I1008" i="10"/>
  <c r="L845" i="10"/>
  <c r="L1001" i="10"/>
  <c r="M577" i="10"/>
  <c r="L495" i="10"/>
  <c r="Q584" i="10"/>
  <c r="I407" i="10"/>
  <c r="H809" i="10"/>
  <c r="H242" i="10"/>
  <c r="N902" i="10"/>
  <c r="Q604" i="10"/>
  <c r="A635" i="10"/>
  <c r="M308" i="10"/>
  <c r="M498" i="10"/>
  <c r="J526" i="10"/>
  <c r="K754" i="10"/>
  <c r="A261" i="10"/>
  <c r="H404" i="10"/>
  <c r="P1025" i="10" a="1"/>
  <c r="P1025" i="10" s="1"/>
  <c r="M286" i="10"/>
  <c r="O583" i="10"/>
  <c r="I251" i="10"/>
  <c r="A310" i="10"/>
  <c r="H849" i="10"/>
  <c r="O868" i="10"/>
  <c r="A783" i="10"/>
  <c r="Q626" i="10"/>
  <c r="O429" i="10"/>
  <c r="J828" i="10"/>
  <c r="O501" i="10"/>
  <c r="K385" i="10"/>
  <c r="L382" i="10"/>
  <c r="A323" i="10"/>
  <c r="H388" i="10"/>
  <c r="K298" i="10"/>
  <c r="N515" i="10"/>
  <c r="O518" i="10"/>
  <c r="M825" i="10"/>
  <c r="Q952" i="10"/>
  <c r="L400" i="10"/>
  <c r="K642" i="10"/>
  <c r="N683" i="10"/>
  <c r="K741" i="10"/>
  <c r="N656" i="10"/>
  <c r="A621" i="10"/>
  <c r="M1013" i="10"/>
  <c r="K306" i="10"/>
  <c r="Q507" i="10"/>
  <c r="H747" i="10"/>
  <c r="A571" i="10"/>
  <c r="O418" i="10"/>
  <c r="H1041" i="10"/>
  <c r="Q825" i="10"/>
  <c r="M487" i="10"/>
  <c r="H783" i="10"/>
  <c r="P225" i="10" a="1"/>
  <c r="P225" i="10" s="1"/>
  <c r="O812" i="10"/>
  <c r="J444" i="10"/>
  <c r="H1042" i="10"/>
  <c r="O226" i="10"/>
  <c r="I955" i="10"/>
  <c r="A295" i="10"/>
  <c r="O694" i="10"/>
  <c r="Q384" i="10"/>
  <c r="A268" i="10"/>
  <c r="P624" i="10" a="1"/>
  <c r="P624" i="10" s="1"/>
  <c r="H889" i="10"/>
  <c r="J819" i="10"/>
  <c r="L698" i="10"/>
  <c r="M882" i="10"/>
  <c r="N749" i="10"/>
  <c r="A981" i="10"/>
  <c r="I302" i="10"/>
  <c r="N623" i="10"/>
  <c r="L314" i="10"/>
  <c r="A550" i="10"/>
  <c r="O765" i="10"/>
  <c r="P391" i="10" a="1"/>
  <c r="P391" i="10" s="1"/>
  <c r="J394" i="10"/>
  <c r="H632" i="10"/>
  <c r="P451" i="10" a="1"/>
  <c r="P451" i="10" s="1"/>
  <c r="N717" i="10"/>
  <c r="J513" i="10"/>
  <c r="J591" i="10"/>
  <c r="A683" i="10"/>
  <c r="Q236" i="10"/>
  <c r="J1028" i="10"/>
  <c r="M414" i="10"/>
  <c r="O927" i="10"/>
  <c r="M1001" i="10"/>
  <c r="K436" i="10"/>
  <c r="L687" i="10"/>
  <c r="Q377" i="10"/>
  <c r="N240" i="10"/>
  <c r="A969" i="10"/>
  <c r="L734" i="10"/>
  <c r="M478" i="10"/>
  <c r="N743" i="10"/>
  <c r="J784" i="10"/>
  <c r="K937" i="10"/>
  <c r="P1028" i="10" a="1"/>
  <c r="P1028" i="10" s="1"/>
  <c r="Q524" i="10"/>
  <c r="A1005" i="10"/>
  <c r="O512" i="10"/>
  <c r="K930" i="10"/>
  <c r="I579" i="10"/>
  <c r="N368" i="10"/>
  <c r="L415" i="10"/>
  <c r="O869" i="10"/>
  <c r="Q940" i="10"/>
  <c r="N703" i="10"/>
  <c r="Q832" i="10"/>
  <c r="L432" i="10"/>
  <c r="J249" i="10"/>
  <c r="I673" i="10"/>
  <c r="I403" i="10"/>
  <c r="K388" i="10"/>
  <c r="N679" i="10"/>
  <c r="N468" i="10"/>
  <c r="O890" i="10"/>
  <c r="O376" i="10"/>
  <c r="M817" i="10"/>
  <c r="A684" i="10"/>
  <c r="L235" i="10"/>
  <c r="O395" i="10"/>
  <c r="I545" i="10"/>
  <c r="I901" i="10"/>
  <c r="H250" i="10"/>
  <c r="M456" i="10"/>
  <c r="P861" i="10" a="1"/>
  <c r="P861" i="10" s="1"/>
  <c r="H833" i="10"/>
  <c r="K902" i="10"/>
  <c r="A501" i="10"/>
  <c r="M408" i="10"/>
  <c r="A488" i="10"/>
  <c r="N818" i="10"/>
  <c r="N441" i="10"/>
  <c r="Q512" i="10"/>
  <c r="N830" i="10"/>
  <c r="K310" i="10"/>
  <c r="O439" i="10"/>
  <c r="J977" i="10"/>
  <c r="K731" i="10"/>
  <c r="H721" i="10"/>
  <c r="A544" i="10"/>
  <c r="Q594" i="10"/>
  <c r="P790" i="10" a="1"/>
  <c r="P790" i="10" s="1"/>
  <c r="M633" i="10"/>
  <c r="J865" i="10"/>
  <c r="K590" i="10"/>
  <c r="O460" i="10"/>
  <c r="O581" i="10"/>
  <c r="O274" i="10"/>
  <c r="A744" i="10"/>
  <c r="Q1014" i="10"/>
  <c r="J917" i="10"/>
  <c r="A606" i="10"/>
  <c r="P294" i="10" a="1"/>
  <c r="P294" i="10" s="1"/>
  <c r="N267" i="10"/>
  <c r="J930" i="10"/>
  <c r="L259" i="10"/>
  <c r="O754" i="10"/>
  <c r="O257" i="10"/>
  <c r="N313" i="10"/>
  <c r="I440" i="10"/>
  <c r="N993" i="10"/>
  <c r="I854" i="10"/>
  <c r="Q494" i="10"/>
  <c r="A707" i="10"/>
  <c r="Q819" i="10"/>
  <c r="J400" i="10"/>
  <c r="J699" i="10"/>
  <c r="H367" i="10"/>
  <c r="I1029" i="10"/>
  <c r="H627" i="10"/>
  <c r="A373" i="10"/>
  <c r="Q545" i="10"/>
  <c r="I421" i="10"/>
  <c r="O302" i="10"/>
  <c r="L803" i="10"/>
  <c r="K805" i="10"/>
  <c r="Q631" i="10"/>
  <c r="L809" i="10"/>
  <c r="Q510" i="10"/>
  <c r="I922" i="10"/>
  <c r="P598" i="10" a="1"/>
  <c r="P598" i="10" s="1"/>
  <c r="K1013" i="10"/>
  <c r="I1079" i="10"/>
  <c r="O701" i="10"/>
  <c r="K845" i="10"/>
  <c r="Q294" i="10"/>
  <c r="J441" i="10"/>
  <c r="Q256" i="10"/>
  <c r="O585" i="10"/>
  <c r="P983" i="10" a="1"/>
  <c r="P983" i="10" s="1"/>
  <c r="O770" i="10"/>
  <c r="L339" i="10"/>
  <c r="N704" i="10"/>
  <c r="K797" i="10"/>
  <c r="N412" i="10"/>
  <c r="N882" i="10"/>
  <c r="A927" i="10"/>
  <c r="L891" i="10"/>
  <c r="H498" i="10"/>
  <c r="I605" i="10"/>
  <c r="N610" i="10"/>
  <c r="J312" i="10"/>
  <c r="Q757" i="10"/>
  <c r="P558" i="10" a="1"/>
  <c r="P558" i="10" s="1"/>
  <c r="L880" i="10"/>
  <c r="M583" i="10"/>
  <c r="A400" i="10"/>
  <c r="M773" i="10"/>
  <c r="Q440" i="10"/>
  <c r="J534" i="10"/>
  <c r="M898" i="10"/>
  <c r="K952" i="10"/>
  <c r="N816" i="10"/>
  <c r="K548" i="10"/>
  <c r="N1006" i="10"/>
  <c r="M579" i="10"/>
  <c r="M794" i="10"/>
  <c r="L298" i="10"/>
  <c r="Q576" i="10"/>
  <c r="M607" i="10"/>
  <c r="O239" i="10"/>
  <c r="P659" i="10" a="1"/>
  <c r="P659" i="10" s="1"/>
  <c r="H866" i="10"/>
  <c r="P830" i="10" a="1"/>
  <c r="P830" i="10" s="1"/>
  <c r="M967" i="10"/>
  <c r="M305" i="10"/>
  <c r="K979" i="10"/>
  <c r="L986" i="10"/>
  <c r="J455" i="10"/>
  <c r="I958" i="10"/>
  <c r="I678" i="10"/>
  <c r="A921" i="10"/>
  <c r="K476" i="10"/>
  <c r="N244" i="10"/>
  <c r="M866" i="10"/>
  <c r="A870" i="10"/>
  <c r="N757" i="10"/>
  <c r="L893" i="10"/>
  <c r="Q680" i="10"/>
  <c r="L1006" i="10"/>
  <c r="I798" i="10"/>
  <c r="M696" i="10"/>
  <c r="J1024" i="10"/>
  <c r="A241" i="10"/>
  <c r="A941" i="10"/>
  <c r="J363" i="10"/>
  <c r="N547" i="10"/>
  <c r="K619" i="10"/>
  <c r="A957" i="10"/>
  <c r="L683" i="10"/>
  <c r="O828" i="10"/>
  <c r="M793" i="10"/>
  <c r="M268" i="10"/>
  <c r="N292" i="10"/>
  <c r="N617" i="10"/>
  <c r="I374" i="10"/>
  <c r="P732" i="10" a="1"/>
  <c r="P732" i="10" s="1"/>
  <c r="H704" i="10"/>
  <c r="P873" i="10" a="1"/>
  <c r="P873" i="10" s="1"/>
  <c r="N385" i="10"/>
  <c r="N864" i="10"/>
  <c r="I470" i="10"/>
  <c r="Q723" i="10"/>
  <c r="P742" i="10" a="1"/>
  <c r="P742" i="10" s="1"/>
  <c r="L722" i="10"/>
  <c r="M706" i="10"/>
  <c r="M775" i="10"/>
  <c r="I889" i="10"/>
  <c r="Q854" i="10"/>
  <c r="P663" i="10" a="1"/>
  <c r="P663" i="10" s="1"/>
  <c r="H997" i="10"/>
  <c r="L665" i="10"/>
  <c r="P333" i="10" a="1"/>
  <c r="P333" i="10" s="1"/>
  <c r="I283" i="10"/>
  <c r="A740" i="10"/>
  <c r="M727" i="10"/>
  <c r="A564" i="10"/>
  <c r="N302" i="10"/>
  <c r="I655" i="10"/>
  <c r="O457" i="10"/>
  <c r="A1045" i="10"/>
  <c r="L733" i="10"/>
  <c r="K705" i="10"/>
  <c r="A729" i="10"/>
  <c r="A865" i="10"/>
  <c r="L916" i="10"/>
  <c r="A860" i="10"/>
  <c r="K516" i="10"/>
  <c r="L946" i="10"/>
  <c r="K667" i="10"/>
  <c r="H436" i="10"/>
  <c r="P486" i="10" a="1"/>
  <c r="P486" i="10" s="1"/>
  <c r="N492" i="10"/>
  <c r="P808" i="10" a="1"/>
  <c r="P808" i="10" s="1"/>
  <c r="A463" i="10"/>
  <c r="M557" i="10"/>
  <c r="O368" i="10"/>
  <c r="L508" i="10"/>
  <c r="N1002" i="10"/>
  <c r="K561" i="10"/>
  <c r="J340" i="10"/>
  <c r="N288" i="10"/>
  <c r="L260" i="10"/>
  <c r="L388" i="10"/>
  <c r="H1070" i="10"/>
  <c r="L587" i="10"/>
  <c r="I390" i="10"/>
  <c r="A549" i="10"/>
  <c r="K449" i="10"/>
  <c r="J552" i="10"/>
  <c r="O804" i="10"/>
  <c r="L500" i="10"/>
  <c r="A248" i="10"/>
  <c r="I281" i="10"/>
  <c r="M228" i="10"/>
  <c r="Q533" i="10"/>
  <c r="Q1007" i="10"/>
  <c r="A1081" i="10"/>
  <c r="I413" i="10"/>
  <c r="N583" i="10"/>
  <c r="Q1001" i="10"/>
  <c r="L594" i="10"/>
  <c r="J321" i="10"/>
  <c r="I247" i="10"/>
  <c r="K924" i="10"/>
  <c r="P1032" i="10" a="1"/>
  <c r="P1032" i="10" s="1"/>
  <c r="M997" i="10"/>
  <c r="M972" i="10"/>
  <c r="A418" i="10"/>
  <c r="N294" i="10"/>
  <c r="M256" i="10"/>
  <c r="O699" i="10"/>
  <c r="J945" i="10"/>
  <c r="L660" i="10"/>
  <c r="M502" i="10"/>
  <c r="Q526" i="10"/>
  <c r="H589" i="10"/>
  <c r="I450" i="10"/>
  <c r="P792" i="10" a="1"/>
  <c r="P792" i="10" s="1"/>
  <c r="Q877" i="10"/>
  <c r="I326" i="10"/>
  <c r="P449" i="10" a="1"/>
  <c r="P449" i="10" s="1"/>
  <c r="I468" i="10"/>
  <c r="N272" i="10"/>
  <c r="M691" i="10"/>
  <c r="Q986" i="10"/>
  <c r="I885" i="10"/>
  <c r="K639" i="10"/>
  <c r="L626" i="10"/>
  <c r="Q530" i="10"/>
  <c r="Q467" i="10"/>
  <c r="L279" i="10"/>
  <c r="P922" i="10" a="1"/>
  <c r="P922" i="10" s="1"/>
  <c r="P437" i="10" a="1"/>
  <c r="P437" i="10" s="1"/>
  <c r="L583" i="10"/>
  <c r="H912" i="10"/>
  <c r="Q715" i="10"/>
  <c r="K968" i="10"/>
  <c r="M629" i="10"/>
  <c r="I608" i="10"/>
  <c r="J710" i="10"/>
  <c r="H757" i="10"/>
  <c r="O1025" i="10"/>
  <c r="M975" i="10"/>
  <c r="I647" i="10"/>
  <c r="I914" i="10"/>
  <c r="Q1035" i="10"/>
  <c r="A892" i="10"/>
  <c r="P506" i="10" a="1"/>
  <c r="P506" i="10" s="1"/>
  <c r="H496" i="10"/>
  <c r="M871" i="10"/>
  <c r="J428" i="10"/>
  <c r="N947" i="10"/>
  <c r="H744" i="10"/>
  <c r="J519" i="10"/>
  <c r="K653" i="10"/>
  <c r="K592" i="10"/>
  <c r="L682" i="10"/>
  <c r="L253" i="10"/>
  <c r="P859" i="10" a="1"/>
  <c r="P859" i="10" s="1"/>
  <c r="Q495" i="10"/>
  <c r="H982" i="10"/>
  <c r="P363" i="10" a="1"/>
  <c r="P363" i="10" s="1"/>
  <c r="O572" i="10"/>
  <c r="L998" i="10"/>
  <c r="L679" i="10"/>
  <c r="H662" i="10"/>
  <c r="J329" i="10"/>
  <c r="Q651" i="10"/>
  <c r="K1017" i="10"/>
  <c r="P544" i="10" a="1"/>
  <c r="P544" i="10" s="1"/>
  <c r="M933" i="10"/>
  <c r="M280" i="10"/>
  <c r="H753" i="10"/>
  <c r="K1008" i="10"/>
  <c r="A552" i="10"/>
  <c r="I264" i="10"/>
  <c r="Q834" i="10"/>
  <c r="I300" i="10"/>
  <c r="L378" i="10"/>
  <c r="K990" i="10"/>
  <c r="P672" i="10" a="1"/>
  <c r="P672" i="10" s="1"/>
  <c r="P361" i="10" a="1"/>
  <c r="P361" i="10" s="1"/>
  <c r="N591" i="10"/>
  <c r="I441" i="10"/>
  <c r="N324" i="10"/>
  <c r="Q319" i="10"/>
  <c r="O251" i="10"/>
  <c r="M960" i="10"/>
  <c r="Q751" i="10"/>
  <c r="I882" i="10"/>
  <c r="A1018" i="10"/>
  <c r="K491" i="10"/>
  <c r="J500" i="10"/>
  <c r="Q983" i="10"/>
  <c r="J474" i="10"/>
  <c r="L707" i="10"/>
  <c r="I343" i="10"/>
  <c r="I688" i="10"/>
  <c r="O341" i="10"/>
  <c r="H952" i="10"/>
  <c r="J923" i="10"/>
  <c r="A527" i="10"/>
  <c r="L804" i="10"/>
  <c r="Q323" i="10"/>
  <c r="O384" i="10"/>
  <c r="L440" i="10"/>
  <c r="H290" i="10"/>
  <c r="H1079" i="10"/>
  <c r="M523" i="10"/>
  <c r="O1019" i="10"/>
  <c r="N578" i="10"/>
  <c r="L436" i="10"/>
  <c r="O991" i="10"/>
  <c r="Q385" i="10"/>
  <c r="J697" i="10"/>
  <c r="H463" i="10"/>
  <c r="M455" i="10"/>
  <c r="M320" i="10"/>
  <c r="H468" i="10"/>
  <c r="K867" i="10"/>
  <c r="Q771" i="10"/>
  <c r="J869" i="10"/>
  <c r="K861" i="10"/>
  <c r="M238" i="10"/>
  <c r="M319" i="10"/>
  <c r="K557" i="10"/>
  <c r="Q417" i="10"/>
  <c r="H631" i="10"/>
  <c r="I671" i="10"/>
  <c r="M884" i="10"/>
  <c r="O335" i="10"/>
  <c r="L1020" i="10"/>
  <c r="A420" i="10"/>
  <c r="P844" i="10" a="1"/>
  <c r="P844" i="10" s="1"/>
  <c r="N661" i="10"/>
  <c r="H725" i="10"/>
  <c r="L1007" i="10"/>
  <c r="Q930" i="10"/>
  <c r="J280" i="10"/>
  <c r="P795" i="10" a="1"/>
  <c r="P795" i="10" s="1"/>
  <c r="K980" i="10"/>
  <c r="M683" i="10"/>
  <c r="O762" i="10"/>
  <c r="J698" i="10"/>
  <c r="H335" i="10"/>
  <c r="O1016" i="10"/>
  <c r="A450" i="10"/>
  <c r="O711" i="10"/>
  <c r="K605" i="10"/>
  <c r="P540" i="10" a="1"/>
  <c r="P540" i="10" s="1"/>
  <c r="L270" i="10"/>
  <c r="I967" i="10"/>
  <c r="A327" i="10"/>
  <c r="A997" i="10"/>
  <c r="J728" i="10"/>
  <c r="O492" i="10"/>
  <c r="A702" i="10"/>
  <c r="Q596" i="10"/>
  <c r="K827" i="10"/>
  <c r="L309" i="10"/>
  <c r="H370" i="10"/>
  <c r="Q774" i="10"/>
  <c r="K978" i="10"/>
  <c r="K606" i="10"/>
  <c r="Q443" i="10"/>
  <c r="L675" i="10"/>
  <c r="K760" i="10"/>
  <c r="P747" i="10" a="1"/>
  <c r="P747" i="10" s="1"/>
  <c r="A306" i="10"/>
  <c r="Q839" i="10"/>
  <c r="J929" i="10"/>
  <c r="A489" i="10"/>
  <c r="Q280" i="10"/>
  <c r="O848" i="10"/>
  <c r="J816" i="10"/>
  <c r="L692" i="10"/>
  <c r="H279" i="10"/>
  <c r="P593" i="10" a="1"/>
  <c r="P593" i="10" s="1"/>
  <c r="K277" i="10"/>
  <c r="I414" i="10"/>
  <c r="L983" i="10"/>
  <c r="Q994" i="10"/>
  <c r="I419" i="10"/>
  <c r="Q625" i="10"/>
  <c r="A847" i="10"/>
  <c r="Q340" i="10"/>
  <c r="I903" i="10"/>
  <c r="H446" i="10"/>
  <c r="L997" i="10"/>
  <c r="H475" i="10"/>
  <c r="Q906" i="10"/>
  <c r="Q418" i="10"/>
  <c r="J786" i="10"/>
  <c r="P912" i="10" a="1"/>
  <c r="P912" i="10" s="1"/>
  <c r="J271" i="10"/>
  <c r="H1071" i="10"/>
  <c r="J391" i="10"/>
  <c r="O493" i="10"/>
  <c r="O617" i="10"/>
  <c r="I757" i="10"/>
  <c r="P553" i="10" a="1"/>
  <c r="P553" i="10" s="1"/>
  <c r="J342" i="10"/>
  <c r="J390" i="10"/>
  <c r="P982" i="10" a="1"/>
  <c r="P982" i="10" s="1"/>
  <c r="J922" i="10"/>
  <c r="M666" i="10"/>
  <c r="L312" i="10"/>
  <c r="I277" i="10"/>
  <c r="I700" i="10"/>
  <c r="H407" i="10"/>
  <c r="O784" i="10"/>
  <c r="M352" i="10"/>
  <c r="J821" i="10"/>
  <c r="H962" i="10"/>
  <c r="O525" i="10"/>
  <c r="L765" i="10"/>
  <c r="O697" i="10"/>
  <c r="Q648" i="10"/>
  <c r="O351" i="10"/>
  <c r="L770" i="10"/>
  <c r="A286" i="10"/>
  <c r="O551" i="10"/>
  <c r="P852" i="10" a="1"/>
  <c r="P852" i="10" s="1"/>
  <c r="O1009" i="10"/>
  <c r="A626" i="10"/>
  <c r="P674" i="10" a="1"/>
  <c r="P674" i="10" s="1"/>
  <c r="P436" i="10" a="1"/>
  <c r="P436" i="10" s="1"/>
  <c r="K631" i="10"/>
  <c r="O962" i="10"/>
  <c r="K654" i="10"/>
  <c r="P679" i="10" a="1"/>
  <c r="P679" i="10" s="1"/>
  <c r="H799" i="10"/>
  <c r="P849" i="10" a="1"/>
  <c r="P849" i="10" s="1"/>
  <c r="K814" i="10"/>
  <c r="O562" i="10"/>
  <c r="A1040" i="10"/>
  <c r="O545" i="10"/>
  <c r="A855" i="10"/>
  <c r="N685" i="10"/>
  <c r="I874" i="10"/>
  <c r="H800" i="10"/>
  <c r="N373" i="10"/>
  <c r="P961" i="10" a="1"/>
  <c r="P961" i="10" s="1"/>
  <c r="I1018" i="10"/>
  <c r="J600" i="10"/>
  <c r="K267" i="10"/>
  <c r="K256" i="10"/>
  <c r="A1060" i="10"/>
  <c r="J1019" i="10"/>
  <c r="L883" i="10"/>
  <c r="L458" i="10"/>
  <c r="O410" i="10"/>
  <c r="H435" i="10"/>
  <c r="L815" i="10"/>
  <c r="Q824" i="10"/>
  <c r="M724" i="10"/>
  <c r="Q987" i="10"/>
  <c r="L713" i="10"/>
  <c r="A588" i="10"/>
  <c r="H459" i="10"/>
  <c r="I863" i="10"/>
  <c r="P409" i="10" a="1"/>
  <c r="P409" i="10" s="1"/>
  <c r="P741" i="10" a="1"/>
  <c r="P741" i="10" s="1"/>
  <c r="I547" i="10"/>
  <c r="M790" i="10"/>
  <c r="H690" i="10"/>
  <c r="N725" i="10"/>
  <c r="H233" i="10"/>
  <c r="L705" i="10"/>
  <c r="Q433" i="10"/>
  <c r="L376" i="10"/>
  <c r="I504" i="10"/>
  <c r="N857" i="10"/>
  <c r="M617" i="10"/>
  <c r="I375" i="10"/>
  <c r="M297" i="10"/>
  <c r="K283" i="10"/>
  <c r="N415" i="10"/>
  <c r="L451" i="10"/>
  <c r="L551" i="10"/>
  <c r="A479" i="10"/>
  <c r="H898" i="10"/>
  <c r="I909" i="10"/>
  <c r="J685" i="10"/>
  <c r="A315" i="10"/>
  <c r="K858" i="10"/>
  <c r="O594" i="10"/>
  <c r="J393" i="10"/>
  <c r="P450" i="10" a="1"/>
  <c r="P450" i="10" s="1"/>
  <c r="O772" i="10"/>
  <c r="M949" i="10"/>
  <c r="A1047" i="10"/>
  <c r="J401" i="10"/>
  <c r="H960" i="10"/>
  <c r="M234" i="10"/>
  <c r="J328" i="10"/>
  <c r="L646" i="10"/>
  <c r="H227" i="10"/>
  <c r="L735" i="10"/>
  <c r="M861" i="10"/>
  <c r="H350" i="10"/>
  <c r="I243" i="10"/>
  <c r="M656" i="10"/>
  <c r="A462" i="10"/>
  <c r="L240" i="10"/>
  <c r="A336" i="10"/>
  <c r="J247" i="10"/>
  <c r="I726" i="10"/>
  <c r="H1055" i="10"/>
  <c r="Q851" i="10"/>
  <c r="J767" i="10"/>
  <c r="A974" i="10"/>
  <c r="Q959" i="10"/>
  <c r="I826" i="10"/>
  <c r="L982" i="10"/>
  <c r="O779" i="10"/>
  <c r="L225" i="10"/>
  <c r="N733" i="10"/>
  <c r="Q728" i="10"/>
  <c r="N903" i="10"/>
  <c r="A258" i="10"/>
  <c r="P427" i="10" a="1"/>
  <c r="P427" i="10" s="1"/>
  <c r="A1048" i="10"/>
  <c r="N234" i="10"/>
  <c r="Q317" i="10"/>
  <c r="J880" i="10"/>
  <c r="N672" i="10"/>
  <c r="N988" i="10"/>
  <c r="P981" i="10" a="1"/>
  <c r="P981" i="10" s="1"/>
  <c r="Q547" i="10"/>
  <c r="K617" i="10"/>
  <c r="L431" i="10"/>
  <c r="K613" i="10"/>
  <c r="O791" i="10"/>
  <c r="M411" i="10"/>
  <c r="J839" i="10"/>
  <c r="K888" i="10"/>
  <c r="J630" i="10"/>
  <c r="O459" i="10"/>
  <c r="J289" i="10"/>
  <c r="A230" i="10"/>
  <c r="K465" i="10"/>
  <c r="H710" i="10"/>
  <c r="L725" i="10"/>
  <c r="H676" i="10"/>
  <c r="L616" i="10"/>
  <c r="P401" i="10" a="1"/>
  <c r="P401" i="10" s="1"/>
  <c r="K698" i="10"/>
  <c r="A256" i="10"/>
  <c r="I910" i="10"/>
  <c r="N778" i="10"/>
  <c r="O503" i="10"/>
  <c r="J611" i="10"/>
  <c r="A907" i="10"/>
  <c r="H271" i="10"/>
  <c r="O513" i="10"/>
  <c r="K846" i="10"/>
  <c r="H1050" i="10"/>
  <c r="M812" i="10"/>
  <c r="I550" i="10"/>
  <c r="O1001" i="10"/>
  <c r="A244" i="10"/>
  <c r="K961" i="10"/>
  <c r="O693" i="10"/>
  <c r="M680" i="10"/>
  <c r="P370" i="10" a="1"/>
  <c r="P370" i="10" s="1"/>
  <c r="I328" i="10"/>
  <c r="I246" i="10"/>
  <c r="J874" i="10"/>
  <c r="I458" i="10"/>
  <c r="P1031" i="10" a="1"/>
  <c r="P1031" i="10" s="1"/>
  <c r="O435" i="10"/>
  <c r="Q639" i="10"/>
  <c r="M601" i="10"/>
  <c r="M662" i="10"/>
  <c r="H674" i="10"/>
  <c r="O580" i="10"/>
  <c r="N967" i="10"/>
  <c r="O281" i="10"/>
  <c r="J282" i="10"/>
  <c r="N655" i="10"/>
  <c r="P728" i="10" a="1"/>
  <c r="P728" i="10" s="1"/>
  <c r="A938" i="10"/>
  <c r="M243" i="10"/>
  <c r="P772" i="10" a="1"/>
  <c r="P772" i="10" s="1"/>
  <c r="N696" i="10"/>
  <c r="M373" i="10"/>
  <c r="P570" i="10" a="1"/>
  <c r="P570" i="10" s="1"/>
  <c r="Q865" i="10"/>
  <c r="N549" i="10"/>
  <c r="M779" i="10"/>
  <c r="N505" i="10"/>
  <c r="I270" i="10"/>
  <c r="P250" i="10" a="1"/>
  <c r="P250" i="10" s="1"/>
  <c r="A701" i="10"/>
  <c r="A470" i="10"/>
  <c r="A395" i="10"/>
  <c r="Q934" i="10"/>
  <c r="P1020" i="10" a="1"/>
  <c r="P1020" i="10" s="1"/>
  <c r="Q247" i="10"/>
  <c r="J411" i="10"/>
  <c r="Q313" i="10"/>
  <c r="A292" i="10"/>
  <c r="K856" i="10"/>
  <c r="A405" i="10"/>
  <c r="I518" i="10"/>
  <c r="K687" i="10"/>
  <c r="M634" i="10"/>
  <c r="L644" i="10"/>
  <c r="I510" i="10"/>
  <c r="H901" i="10"/>
  <c r="P297" i="10" a="1"/>
  <c r="P297" i="10" s="1"/>
  <c r="I370" i="10"/>
  <c r="N273" i="10"/>
  <c r="Q901" i="10"/>
  <c r="Q439" i="10"/>
  <c r="O956" i="10"/>
  <c r="M504" i="10"/>
  <c r="M688" i="10"/>
  <c r="K445" i="10"/>
  <c r="Q1021" i="10"/>
  <c r="M428" i="10"/>
  <c r="H1045" i="10"/>
  <c r="K468" i="10"/>
  <c r="J983" i="10"/>
  <c r="I926" i="10"/>
  <c r="H470" i="10"/>
  <c r="O298" i="10"/>
  <c r="Q265" i="10"/>
  <c r="H319" i="10"/>
  <c r="A1010" i="10"/>
  <c r="N925" i="10"/>
  <c r="A337" i="10"/>
  <c r="P579" i="10" a="1"/>
  <c r="P579" i="10" s="1"/>
  <c r="P610" i="10" a="1"/>
  <c r="P610" i="10" s="1"/>
  <c r="L533" i="10"/>
  <c r="K387" i="10"/>
  <c r="L303" i="10"/>
  <c r="K567" i="10"/>
  <c r="P689" i="10" a="1"/>
  <c r="P689" i="10" s="1"/>
  <c r="M497" i="10"/>
  <c r="A839" i="10"/>
  <c r="O364" i="10"/>
  <c r="I1057" i="10"/>
  <c r="J404" i="10"/>
  <c r="H855" i="10"/>
  <c r="L895" i="10"/>
  <c r="N259" i="10"/>
  <c r="J670" i="10"/>
  <c r="P586" i="10" a="1"/>
  <c r="P586" i="10" s="1"/>
  <c r="O937" i="10"/>
  <c r="L368" i="10"/>
  <c r="A820" i="10"/>
  <c r="M266" i="10"/>
  <c r="K891" i="10"/>
  <c r="M260" i="10"/>
  <c r="N328" i="10"/>
  <c r="Q662" i="10"/>
  <c r="N377" i="10"/>
  <c r="Q607" i="10"/>
  <c r="K330" i="10"/>
  <c r="J300" i="10"/>
  <c r="I315" i="10"/>
  <c r="O366" i="10"/>
  <c r="P976" i="10" a="1"/>
  <c r="P976" i="10" s="1"/>
  <c r="I363" i="10"/>
  <c r="P418" i="10" a="1"/>
  <c r="P418" i="10" s="1"/>
  <c r="O985" i="10"/>
  <c r="H444" i="10"/>
  <c r="L422" i="10"/>
  <c r="N261" i="10"/>
  <c r="H1034" i="10"/>
  <c r="P846" i="10" a="1"/>
  <c r="P846" i="10" s="1"/>
  <c r="A777" i="10"/>
  <c r="K482" i="10"/>
  <c r="M715" i="10"/>
  <c r="K546" i="10"/>
  <c r="N986" i="10"/>
  <c r="P291" i="10" a="1"/>
  <c r="P291" i="10" s="1"/>
  <c r="M754" i="10"/>
  <c r="M250" i="10"/>
  <c r="N572" i="10"/>
  <c r="K324" i="10"/>
  <c r="A332" i="10"/>
  <c r="N554" i="10"/>
  <c r="O427" i="10"/>
  <c r="O566" i="10"/>
  <c r="O704" i="10"/>
  <c r="O294" i="10"/>
  <c r="H532" i="10"/>
  <c r="P804" i="10" a="1"/>
  <c r="P804" i="10" s="1"/>
  <c r="K344" i="10"/>
  <c r="O318" i="10"/>
  <c r="Q745" i="10"/>
  <c r="Q239" i="10"/>
  <c r="A628" i="10"/>
  <c r="M983" i="10"/>
  <c r="M530" i="10"/>
  <c r="N715" i="10"/>
  <c r="K886" i="10"/>
  <c r="L1033" i="10"/>
  <c r="Q879" i="10"/>
  <c r="A794" i="10"/>
  <c r="I637" i="10"/>
  <c r="H268" i="10"/>
  <c r="A519" i="10"/>
  <c r="J442" i="10"/>
  <c r="P968" i="10" a="1"/>
  <c r="P968" i="10" s="1"/>
  <c r="A910" i="10"/>
  <c r="M374" i="10"/>
  <c r="L273" i="10"/>
  <c r="K441" i="10"/>
  <c r="H965" i="10"/>
  <c r="H410" i="10"/>
  <c r="N230" i="10"/>
  <c r="A580" i="10"/>
  <c r="P903" i="10" a="1"/>
  <c r="P903" i="10" s="1"/>
  <c r="N470" i="10"/>
  <c r="I790" i="10"/>
  <c r="L397" i="10"/>
  <c r="I985" i="10"/>
  <c r="A585" i="10"/>
  <c r="H460" i="10"/>
  <c r="P519" i="10" a="1"/>
  <c r="P519" i="10" s="1"/>
  <c r="L344" i="10"/>
  <c r="P492" i="10" a="1"/>
  <c r="P492" i="10" s="1"/>
  <c r="L881" i="10"/>
  <c r="I1053" i="10"/>
  <c r="H293" i="10"/>
  <c r="J779" i="10"/>
  <c r="I436" i="10"/>
  <c r="A645" i="10"/>
  <c r="P951" i="10" a="1"/>
  <c r="P951" i="10" s="1"/>
  <c r="K381" i="10"/>
  <c r="A769" i="10"/>
  <c r="K682" i="10"/>
  <c r="Q870" i="10"/>
  <c r="I462" i="10"/>
  <c r="L693" i="10"/>
  <c r="A386" i="10"/>
  <c r="P745" i="10" a="1"/>
  <c r="P745" i="10" s="1"/>
  <c r="A935" i="10"/>
  <c r="K864" i="10"/>
  <c r="Q790" i="10"/>
  <c r="H865" i="10"/>
  <c r="I740" i="10"/>
  <c r="I750" i="10"/>
  <c r="J606" i="10"/>
  <c r="M713" i="10"/>
  <c r="L888" i="10"/>
  <c r="Q835" i="10"/>
  <c r="L817" i="10"/>
  <c r="H270" i="10"/>
  <c r="H702" i="10"/>
  <c r="I311" i="10"/>
  <c r="H492" i="10"/>
  <c r="K748" i="10"/>
  <c r="I838" i="10"/>
  <c r="A1021" i="10"/>
  <c r="P371" i="10" a="1"/>
  <c r="P371" i="10" s="1"/>
  <c r="L573" i="10"/>
  <c r="O479" i="10"/>
  <c r="P345" i="10" a="1"/>
  <c r="P345" i="10" s="1"/>
  <c r="Q957" i="10"/>
  <c r="N675" i="10"/>
  <c r="Q522" i="10"/>
  <c r="Q725" i="10"/>
  <c r="L607" i="10"/>
  <c r="N425" i="10"/>
  <c r="O508" i="10"/>
  <c r="P395" i="10" a="1"/>
  <c r="P395" i="10" s="1"/>
  <c r="K633" i="10"/>
  <c r="M673" i="10"/>
  <c r="K311" i="10"/>
  <c r="J636" i="10"/>
  <c r="N949" i="10"/>
  <c r="M424" i="10"/>
  <c r="P599" i="10" a="1"/>
  <c r="P599" i="10" s="1"/>
  <c r="K848" i="10"/>
  <c r="M635" i="10"/>
  <c r="P761" i="10" a="1"/>
  <c r="P761" i="10" s="1"/>
  <c r="M512" i="10"/>
  <c r="A575" i="10"/>
  <c r="L423" i="10"/>
  <c r="H316" i="10"/>
  <c r="J414" i="10"/>
  <c r="Q335" i="10"/>
  <c r="N998" i="10"/>
  <c r="J756" i="10"/>
  <c r="H238" i="10"/>
  <c r="I585" i="10"/>
  <c r="Q610" i="10"/>
  <c r="O358" i="10"/>
  <c r="P990" i="10" a="1"/>
  <c r="P990" i="10" s="1"/>
  <c r="H805" i="10"/>
  <c r="I1034" i="10"/>
  <c r="L330" i="10"/>
  <c r="P430" i="10" a="1"/>
  <c r="P430" i="10" s="1"/>
  <c r="M780" i="10"/>
  <c r="O818" i="10"/>
  <c r="J988" i="10"/>
  <c r="A484" i="10"/>
  <c r="J452" i="10"/>
  <c r="Q275" i="10"/>
  <c r="K910" i="10"/>
  <c r="H562" i="10"/>
  <c r="N846" i="10"/>
  <c r="L287" i="10"/>
  <c r="M416" i="10"/>
  <c r="J650" i="10"/>
  <c r="P378" i="10" a="1"/>
  <c r="P378" i="10" s="1"/>
  <c r="N535" i="10"/>
  <c r="Q703" i="10"/>
  <c r="H1066" i="10"/>
  <c r="Q479" i="10"/>
  <c r="I986" i="10"/>
  <c r="P228" i="10" a="1"/>
  <c r="P228" i="10" s="1"/>
  <c r="Q841" i="10"/>
  <c r="P891" i="10" a="1"/>
  <c r="P891" i="10" s="1"/>
  <c r="I244" i="10"/>
  <c r="L504" i="10"/>
  <c r="H723" i="10"/>
  <c r="N399" i="10"/>
  <c r="K971" i="10"/>
  <c r="P1004" i="10" a="1"/>
  <c r="P1004" i="10" s="1"/>
  <c r="A457" i="10"/>
  <c r="A494" i="10"/>
  <c r="M258" i="10"/>
  <c r="Q481" i="10"/>
  <c r="P1023" i="10" a="1"/>
  <c r="P1023" i="10" s="1"/>
  <c r="L840" i="10"/>
  <c r="A1003" i="10"/>
  <c r="P313" i="10" a="1"/>
  <c r="P313" i="10" s="1"/>
  <c r="K946" i="10"/>
  <c r="K993" i="10"/>
  <c r="A301" i="10"/>
  <c r="J807" i="10"/>
  <c r="A430" i="10"/>
  <c r="J545" i="10"/>
  <c r="N504" i="10"/>
  <c r="H647" i="10"/>
  <c r="J994" i="10"/>
  <c r="N299" i="10"/>
  <c r="Q820" i="10"/>
  <c r="M714" i="10"/>
  <c r="M864" i="10"/>
  <c r="P508" i="10" a="1"/>
  <c r="P508" i="10" s="1"/>
  <c r="I956" i="10"/>
  <c r="K331" i="10"/>
  <c r="Q782" i="10"/>
  <c r="O438" i="10"/>
  <c r="O646" i="10"/>
  <c r="L475" i="10"/>
  <c r="J238" i="10"/>
  <c r="Q775" i="10"/>
  <c r="P554" i="10" a="1"/>
  <c r="P554" i="10" s="1"/>
  <c r="P828" i="10" a="1"/>
  <c r="P828" i="10" s="1"/>
  <c r="L512" i="10"/>
  <c r="L630" i="10"/>
  <c r="A679" i="10"/>
  <c r="N265" i="10"/>
  <c r="H560" i="10"/>
  <c r="I513" i="10"/>
  <c r="P390" i="10" a="1"/>
  <c r="P390" i="10" s="1"/>
  <c r="H983" i="10"/>
  <c r="Q396" i="10"/>
  <c r="A425" i="10"/>
  <c r="I1020" i="10"/>
  <c r="O339" i="10"/>
  <c r="A933" i="10"/>
  <c r="N687" i="10"/>
  <c r="L695" i="10"/>
  <c r="O900" i="10"/>
  <c r="M398" i="10"/>
  <c r="K933" i="10"/>
  <c r="L289" i="10"/>
  <c r="N406" i="10"/>
  <c r="P877" i="10" a="1"/>
  <c r="P877" i="10" s="1"/>
  <c r="H742" i="10"/>
  <c r="P639" i="10" a="1"/>
  <c r="P639" i="10" s="1"/>
  <c r="J627" i="10"/>
  <c r="M351" i="10"/>
  <c r="I998" i="10"/>
  <c r="O984" i="10"/>
  <c r="L293" i="10"/>
  <c r="P991" i="10" a="1"/>
  <c r="P991" i="10" s="1"/>
  <c r="M916" i="10"/>
  <c r="Q798" i="10"/>
  <c r="M723" i="10"/>
  <c r="J959" i="10"/>
  <c r="H345" i="10"/>
  <c r="P421" i="10" a="1"/>
  <c r="P421" i="10" s="1"/>
  <c r="O287" i="10"/>
  <c r="L391" i="10"/>
  <c r="N909" i="10"/>
  <c r="A689" i="10"/>
  <c r="H550" i="10"/>
  <c r="P953" i="10" a="1"/>
  <c r="P953" i="10" s="1"/>
  <c r="M640" i="10"/>
  <c r="L226" i="10"/>
  <c r="P661" i="10" a="1"/>
  <c r="P661" i="10" s="1"/>
  <c r="H1037" i="10"/>
  <c r="P924" i="10" a="1"/>
  <c r="P924" i="10" s="1"/>
  <c r="H466" i="10"/>
  <c r="P444" i="10" a="1"/>
  <c r="P444" i="10" s="1"/>
  <c r="M896" i="10"/>
  <c r="I492" i="10"/>
  <c r="M806" i="10"/>
  <c r="O952" i="10"/>
  <c r="N688" i="10"/>
  <c r="A282" i="10"/>
  <c r="A761" i="10"/>
  <c r="K258" i="10"/>
  <c r="M860" i="10"/>
  <c r="J536" i="10"/>
  <c r="O1005" i="10"/>
  <c r="J380" i="10"/>
  <c r="K432" i="10"/>
  <c r="I663" i="10"/>
  <c r="Q880" i="10"/>
  <c r="M409" i="10"/>
  <c r="O893" i="10"/>
  <c r="N842" i="10"/>
  <c r="J864" i="10"/>
  <c r="K481" i="10"/>
  <c r="J924" i="10"/>
  <c r="O930" i="10"/>
  <c r="I725" i="10"/>
  <c r="P959" i="10" a="1"/>
  <c r="P959" i="10" s="1"/>
  <c r="I908" i="10"/>
  <c r="P527" i="10" a="1"/>
  <c r="P527" i="10" s="1"/>
  <c r="Q801" i="10"/>
  <c r="A1073" i="10"/>
  <c r="K988" i="10"/>
  <c r="H1077" i="10"/>
  <c r="A453" i="10"/>
  <c r="K672" i="10"/>
  <c r="J357" i="10"/>
  <c r="Q460" i="10"/>
  <c r="P666" i="10" a="1"/>
  <c r="P666" i="10" s="1"/>
  <c r="A393" i="10"/>
  <c r="L473" i="10"/>
  <c r="Q1000" i="10"/>
  <c r="H600" i="10"/>
  <c r="L987" i="10"/>
  <c r="L818" i="10"/>
  <c r="J609" i="10"/>
  <c r="M901" i="10"/>
  <c r="M264" i="10"/>
  <c r="N308" i="10"/>
  <c r="J559" i="10"/>
  <c r="I837" i="10"/>
  <c r="O347" i="10"/>
  <c r="N263" i="10"/>
  <c r="P705" i="10" a="1"/>
  <c r="P705" i="10" s="1"/>
  <c r="M581" i="10"/>
  <c r="I351" i="10"/>
  <c r="P305" i="10" a="1"/>
  <c r="P305" i="10" s="1"/>
  <c r="P532" i="10" a="1"/>
  <c r="P532" i="10" s="1"/>
  <c r="P483" i="10" a="1"/>
  <c r="P483" i="10" s="1"/>
  <c r="L680" i="10"/>
  <c r="I892" i="10"/>
  <c r="L515" i="10"/>
  <c r="A572" i="10"/>
  <c r="A233" i="10"/>
  <c r="I699" i="10"/>
  <c r="I640" i="10"/>
  <c r="M863" i="10"/>
  <c r="L886" i="10"/>
  <c r="I385" i="10"/>
  <c r="A275" i="10"/>
  <c r="K719" i="10"/>
  <c r="H633" i="10"/>
  <c r="O437" i="10"/>
  <c r="H641" i="10"/>
  <c r="N270" i="10"/>
  <c r="H922" i="10"/>
  <c r="Q861" i="10"/>
  <c r="L661" i="10"/>
  <c r="M313" i="10"/>
  <c r="N713" i="10"/>
  <c r="J604" i="10"/>
  <c r="H693" i="10"/>
  <c r="N633" i="10"/>
  <c r="J585" i="10"/>
  <c r="K609" i="10"/>
  <c r="O547" i="10"/>
  <c r="N615" i="10"/>
  <c r="M931" i="10"/>
  <c r="Q336" i="10"/>
  <c r="H975" i="10"/>
  <c r="K739" i="10"/>
  <c r="H462" i="10"/>
  <c r="J458" i="10"/>
  <c r="M902" i="10"/>
  <c r="N594" i="10"/>
  <c r="O608" i="10"/>
  <c r="K651" i="10"/>
  <c r="L598" i="10"/>
  <c r="O969" i="10"/>
  <c r="O483" i="10"/>
  <c r="Q894" i="10"/>
  <c r="M835" i="10"/>
  <c r="J1020" i="10"/>
  <c r="M494" i="10"/>
  <c r="P352" i="10" a="1"/>
  <c r="P352" i="10" s="1"/>
  <c r="O264" i="10"/>
  <c r="M694" i="10"/>
  <c r="Q921" i="10"/>
  <c r="P676" i="10" a="1"/>
  <c r="P676" i="10" s="1"/>
  <c r="Q254" i="10"/>
  <c r="L1008" i="10"/>
  <c r="H1058" i="10"/>
  <c r="Q658" i="10"/>
  <c r="K652" i="10"/>
  <c r="A353" i="10"/>
  <c r="I1064" i="10"/>
  <c r="J875" i="10"/>
  <c r="P736" i="10" a="1"/>
  <c r="P736" i="10" s="1"/>
  <c r="M807" i="10"/>
  <c r="A374" i="10"/>
  <c r="O538" i="10"/>
  <c r="O651" i="10"/>
  <c r="A334" i="10"/>
  <c r="K329" i="10"/>
  <c r="Q1013" i="10"/>
  <c r="Q459" i="10"/>
  <c r="J809" i="10"/>
  <c r="H1053" i="10"/>
  <c r="L402" i="10"/>
  <c r="H280" i="10"/>
  <c r="O381" i="10"/>
  <c r="H264" i="10"/>
  <c r="N634" i="10"/>
  <c r="H968" i="10"/>
  <c r="J258" i="10"/>
  <c r="K928" i="10"/>
  <c r="N722" i="10"/>
  <c r="P695" i="10" a="1"/>
  <c r="P695" i="10" s="1"/>
  <c r="H667" i="10"/>
  <c r="H882" i="10"/>
  <c r="Q770" i="10"/>
  <c r="P331" i="10" a="1"/>
  <c r="P331" i="10" s="1"/>
  <c r="A563" i="10"/>
  <c r="Q724" i="10"/>
  <c r="L438" i="10"/>
  <c r="J870" i="10"/>
  <c r="P989" i="10" a="1"/>
  <c r="P989" i="10" s="1"/>
  <c r="N839" i="10"/>
  <c r="I431" i="10"/>
  <c r="O742" i="10"/>
  <c r="N689" i="10"/>
  <c r="I939" i="10"/>
  <c r="A440" i="10"/>
  <c r="N323" i="10"/>
  <c r="A662" i="10"/>
  <c r="M327" i="10"/>
  <c r="K995" i="10"/>
  <c r="P260" i="10" a="1"/>
  <c r="P260" i="10" s="1"/>
  <c r="A625" i="10"/>
  <c r="J412" i="10"/>
  <c r="N442" i="10"/>
  <c r="O469" i="10"/>
  <c r="J985" i="10"/>
  <c r="Q995" i="10"/>
  <c r="K1031" i="10"/>
  <c r="J766" i="10"/>
  <c r="O771" i="10"/>
  <c r="L928" i="10"/>
  <c r="M567" i="10"/>
  <c r="J364" i="10"/>
  <c r="A249" i="10"/>
  <c r="N300" i="10"/>
  <c r="H554" i="10"/>
  <c r="P245" i="10" a="1"/>
  <c r="P245" i="10" s="1"/>
  <c r="J968" i="10"/>
  <c r="O388" i="10"/>
  <c r="Q710" i="10"/>
  <c r="A409" i="10"/>
  <c r="A279" i="10"/>
  <c r="K808" i="10"/>
  <c r="M324" i="10"/>
  <c r="J659" i="10"/>
  <c r="M267" i="10"/>
  <c r="K670" i="10"/>
  <c r="K591" i="10"/>
  <c r="N362" i="10"/>
  <c r="O882" i="10"/>
  <c r="P632" i="10" a="1"/>
  <c r="P632" i="10" s="1"/>
  <c r="I257" i="10"/>
  <c r="J538" i="10"/>
  <c r="Q875" i="10"/>
  <c r="N924" i="10"/>
  <c r="A603" i="10"/>
  <c r="J989" i="10"/>
  <c r="L464" i="10"/>
  <c r="I514" i="10"/>
  <c r="L728" i="10"/>
  <c r="H680" i="10"/>
  <c r="N952" i="10"/>
  <c r="K363" i="10"/>
  <c r="P919" i="10" a="1"/>
  <c r="P919" i="10" s="1"/>
  <c r="P273" i="10" a="1"/>
  <c r="P273" i="10" s="1"/>
  <c r="K325" i="10"/>
  <c r="A813" i="10"/>
  <c r="K508" i="10"/>
  <c r="A443" i="10"/>
  <c r="M799" i="10"/>
  <c r="Q1032" i="10"/>
  <c r="P300" i="10" a="1"/>
  <c r="P300" i="10" s="1"/>
  <c r="M1032" i="10"/>
  <c r="I915" i="10"/>
  <c r="P1035" i="10" a="1"/>
  <c r="P1035" i="10" s="1"/>
  <c r="I623" i="10"/>
  <c r="A676" i="10"/>
  <c r="K333" i="10"/>
  <c r="A711" i="10"/>
  <c r="J511" i="10"/>
  <c r="L300" i="10"/>
  <c r="I448" i="10"/>
  <c r="O235" i="10"/>
  <c r="J814" i="10"/>
  <c r="L754" i="10"/>
  <c r="A859" i="10"/>
  <c r="H1081" i="10"/>
  <c r="Q264" i="10"/>
  <c r="J638" i="10"/>
  <c r="O837" i="10"/>
  <c r="A510" i="10"/>
  <c r="J484" i="10"/>
  <c r="I823" i="10"/>
  <c r="J472" i="10"/>
  <c r="H733" i="10"/>
  <c r="O824" i="10"/>
  <c r="J241" i="10"/>
  <c r="H441" i="10"/>
  <c r="J937" i="10"/>
  <c r="M828" i="10"/>
  <c r="N349" i="10"/>
  <c r="J386" i="10"/>
  <c r="H311" i="10"/>
  <c r="Q350" i="10"/>
  <c r="H443" i="10"/>
  <c r="L342" i="10"/>
  <c r="I938" i="10"/>
  <c r="J829" i="10"/>
  <c r="N825" i="10"/>
  <c r="H542" i="10"/>
  <c r="H416" i="10"/>
  <c r="M908" i="10"/>
  <c r="O759" i="10"/>
  <c r="M707" i="10"/>
  <c r="L645" i="10"/>
  <c r="A1035" i="10"/>
  <c r="O355" i="10"/>
  <c r="O425" i="10"/>
  <c r="P664" i="10" a="1"/>
  <c r="P664" i="10" s="1"/>
  <c r="K421" i="10"/>
  <c r="M624" i="10"/>
  <c r="J520" i="10"/>
  <c r="M281" i="10"/>
  <c r="L564" i="10"/>
  <c r="H746" i="10"/>
  <c r="K599" i="10"/>
  <c r="J928" i="10"/>
  <c r="I359" i="10"/>
  <c r="N833" i="10"/>
  <c r="J346" i="10"/>
  <c r="K876" i="10"/>
  <c r="P645" i="10" a="1"/>
  <c r="P645" i="10" s="1"/>
  <c r="I594" i="10"/>
  <c r="M618" i="10"/>
  <c r="Q857" i="10"/>
  <c r="O443" i="10"/>
  <c r="J354" i="10"/>
  <c r="M378" i="10"/>
  <c r="J598" i="10"/>
  <c r="H517" i="10"/>
  <c r="I672" i="10"/>
  <c r="I437" i="10"/>
  <c r="M813" i="10"/>
  <c r="P335" i="10" a="1"/>
  <c r="P335" i="10" s="1"/>
  <c r="H614" i="10"/>
  <c r="K929" i="10"/>
  <c r="N397" i="10"/>
  <c r="L340" i="10"/>
  <c r="J867" i="10"/>
  <c r="N832" i="10"/>
  <c r="O603" i="10"/>
  <c r="K708" i="10"/>
  <c r="O755" i="10"/>
  <c r="J257" i="10"/>
  <c r="O367" i="10"/>
  <c r="A1014" i="10"/>
  <c r="A644" i="10"/>
  <c r="H296" i="10"/>
  <c r="Q307" i="10"/>
  <c r="N418" i="10"/>
  <c r="L996" i="10"/>
  <c r="N477" i="10"/>
  <c r="P963" i="10" a="1"/>
  <c r="P963" i="10" s="1"/>
  <c r="I371" i="10"/>
  <c r="A343" i="10"/>
  <c r="L306" i="10"/>
  <c r="Q478" i="10"/>
  <c r="J926" i="10"/>
  <c r="N434" i="10"/>
  <c r="I1048" i="10"/>
  <c r="K523" i="10"/>
  <c r="A929" i="10"/>
  <c r="O421" i="10"/>
  <c r="K745" i="10"/>
  <c r="I394" i="10"/>
  <c r="P452" i="10" a="1"/>
  <c r="P452" i="10" s="1"/>
  <c r="A764" i="10"/>
  <c r="I291" i="10"/>
  <c r="A1032" i="10"/>
  <c r="N383" i="10"/>
  <c r="P703" i="10" a="1"/>
  <c r="P703" i="10" s="1"/>
  <c r="P377" i="10" a="1"/>
  <c r="P377" i="10" s="1"/>
  <c r="K885" i="10"/>
  <c r="J326" i="10"/>
  <c r="I974" i="10"/>
  <c r="O610" i="10"/>
  <c r="O944" i="10"/>
  <c r="P690" i="10" a="1"/>
  <c r="P690" i="10" s="1"/>
  <c r="N447" i="10"/>
  <c r="J548" i="10"/>
  <c r="O663" i="10"/>
  <c r="M651" i="10"/>
  <c r="A389" i="10"/>
  <c r="A647" i="10"/>
  <c r="I851" i="10"/>
  <c r="K297" i="10"/>
  <c r="O1027" i="10"/>
  <c r="M329" i="10"/>
  <c r="J823" i="10"/>
  <c r="I380" i="10"/>
  <c r="J969" i="10"/>
  <c r="N1017" i="10"/>
  <c r="K420" i="10"/>
  <c r="M849" i="10"/>
  <c r="O706" i="10"/>
  <c r="I711" i="10"/>
  <c r="I872" i="10"/>
  <c r="I961" i="10"/>
  <c r="O334" i="10"/>
  <c r="Q797" i="10"/>
  <c r="H930" i="10"/>
  <c r="O424" i="10"/>
  <c r="P415" i="10" a="1"/>
  <c r="P415" i="10" s="1"/>
  <c r="J902" i="10"/>
  <c r="P509" i="10" a="1"/>
  <c r="P509" i="10" s="1"/>
  <c r="Q369" i="10"/>
  <c r="P642" i="10" a="1"/>
  <c r="P642" i="10" s="1"/>
  <c r="Q838" i="10"/>
  <c r="N859" i="10"/>
  <c r="H727" i="10"/>
  <c r="Q677" i="10"/>
  <c r="K1034" i="10"/>
  <c r="Q690" i="10"/>
  <c r="P691" i="10" a="1"/>
  <c r="P691" i="10" s="1"/>
  <c r="A989" i="10"/>
  <c r="Q550" i="10"/>
  <c r="A789" i="10"/>
  <c r="A807" i="10"/>
  <c r="J432" i="10"/>
  <c r="I511" i="10"/>
  <c r="H321" i="10"/>
  <c r="A698" i="10"/>
  <c r="A271" i="10"/>
  <c r="K361" i="10"/>
  <c r="L686" i="10"/>
  <c r="K656" i="10"/>
  <c r="H624" i="10"/>
  <c r="P310" i="10" a="1"/>
  <c r="P310" i="10" s="1"/>
  <c r="N257" i="10"/>
  <c r="L638" i="10"/>
  <c r="J310" i="10"/>
  <c r="I809" i="10"/>
  <c r="Q749" i="10"/>
  <c r="N1026" i="10"/>
  <c r="M309" i="10"/>
  <c r="I527" i="10"/>
  <c r="H454" i="10"/>
  <c r="O346" i="10"/>
  <c r="Q339" i="10"/>
  <c r="O319" i="10"/>
  <c r="N304" i="10"/>
  <c r="Q593" i="10"/>
  <c r="I298" i="10"/>
  <c r="L711" i="10"/>
  <c r="Q942" i="10"/>
  <c r="K853" i="10"/>
  <c r="O375" i="10"/>
  <c r="K807" i="10"/>
  <c r="L331" i="10"/>
  <c r="A732" i="10"/>
  <c r="L955" i="10"/>
  <c r="N561" i="10"/>
  <c r="M437" i="10"/>
  <c r="A757" i="10"/>
  <c r="L1015" i="10"/>
  <c r="A630" i="10"/>
  <c r="O461" i="10"/>
  <c r="N784" i="10"/>
  <c r="L256" i="10"/>
  <c r="Q376" i="10"/>
  <c r="A734" i="10"/>
  <c r="P548" i="10" a="1"/>
  <c r="P548" i="10" s="1"/>
  <c r="Q257" i="10"/>
  <c r="P984" i="10" a="1"/>
  <c r="P984" i="10" s="1"/>
  <c r="M704" i="10"/>
  <c r="P380" i="10" a="1"/>
  <c r="P380" i="10" s="1"/>
  <c r="J830" i="10"/>
  <c r="L416" i="10"/>
  <c r="M296" i="10"/>
  <c r="H425" i="10"/>
  <c r="Q469" i="10"/>
  <c r="Q561" i="10"/>
  <c r="K532" i="10"/>
  <c r="A492" i="10"/>
  <c r="H261" i="10"/>
  <c r="A896" i="10"/>
  <c r="J782" i="10"/>
  <c r="J835" i="10"/>
  <c r="J947" i="10"/>
  <c r="O756" i="10"/>
  <c r="K859" i="10"/>
  <c r="P723" i="10" a="1"/>
  <c r="P723" i="10" s="1"/>
  <c r="Q523" i="10"/>
  <c r="N627" i="10"/>
  <c r="P584" i="10" a="1"/>
  <c r="P584" i="10" s="1"/>
  <c r="A682" i="10"/>
  <c r="N712" i="10"/>
  <c r="N940" i="10"/>
  <c r="M237" i="10"/>
  <c r="P1026" i="10" a="1"/>
  <c r="P1026" i="10" s="1"/>
  <c r="P356" i="10" a="1"/>
  <c r="P356" i="10" s="1"/>
  <c r="O684" i="10"/>
  <c r="M636" i="10"/>
  <c r="H974" i="10"/>
  <c r="L384" i="10"/>
  <c r="O894" i="10"/>
  <c r="L828" i="10"/>
  <c r="A504" i="10"/>
  <c r="J480" i="10"/>
  <c r="H300" i="10"/>
  <c r="M824" i="10"/>
  <c r="L716" i="10"/>
  <c r="J368" i="10"/>
  <c r="M418" i="10"/>
  <c r="I305" i="10"/>
  <c r="L832" i="10"/>
  <c r="O892" i="10"/>
  <c r="J817" i="10"/>
  <c r="P582" i="10" a="1"/>
  <c r="P582" i="10" s="1"/>
  <c r="N414" i="10"/>
  <c r="K949" i="10"/>
  <c r="J379" i="10"/>
  <c r="A535" i="10"/>
  <c r="O350" i="10"/>
  <c r="P484" i="10" a="1"/>
  <c r="P484" i="10" s="1"/>
  <c r="A657" i="10"/>
  <c r="N317" i="10"/>
  <c r="O862" i="10"/>
  <c r="O867" i="10"/>
  <c r="J653" i="10"/>
  <c r="J689" i="10"/>
  <c r="H1023" i="10"/>
  <c r="I1075" i="10"/>
  <c r="O354" i="10"/>
  <c r="K583" i="10"/>
  <c r="H500" i="10"/>
  <c r="K337" i="10"/>
  <c r="Q932" i="10"/>
  <c r="J911" i="10"/>
  <c r="H317" i="10"/>
  <c r="P607" i="10" a="1"/>
  <c r="P607" i="10" s="1"/>
  <c r="O308" i="10"/>
  <c r="J557" i="10"/>
  <c r="I491" i="10"/>
  <c r="M1018" i="10"/>
  <c r="I669" i="10"/>
  <c r="M484" i="10"/>
  <c r="I735" i="10"/>
  <c r="K327" i="10"/>
  <c r="N1025" i="10"/>
  <c r="N640" i="10"/>
  <c r="P952" i="10" a="1"/>
  <c r="P952" i="10" s="1"/>
  <c r="N727" i="10"/>
  <c r="K866" i="10"/>
  <c r="M667" i="10"/>
  <c r="K352" i="10"/>
  <c r="L715" i="10"/>
  <c r="Q876" i="10"/>
  <c r="Q590" i="10"/>
  <c r="I664" i="10"/>
  <c r="O778" i="10"/>
  <c r="L392" i="10"/>
  <c r="O1026" i="10"/>
  <c r="M1025" i="10"/>
  <c r="A631" i="10"/>
  <c r="O1029" i="10"/>
  <c r="N707" i="10"/>
  <c r="P993" i="10" a="1"/>
  <c r="P993" i="10" s="1"/>
  <c r="P840" i="10" a="1"/>
  <c r="P840" i="10" s="1"/>
  <c r="A1009" i="10"/>
  <c r="H1000" i="10"/>
  <c r="N690" i="10"/>
  <c r="H265" i="10"/>
  <c r="A808" i="10"/>
  <c r="N744" i="10"/>
  <c r="N522" i="10"/>
  <c r="O680" i="10"/>
  <c r="L1012" i="10"/>
  <c r="H372" i="10"/>
  <c r="I709" i="10"/>
  <c r="M625" i="10"/>
  <c r="M1005" i="10"/>
  <c r="P416" i="10" a="1"/>
  <c r="P416" i="10" s="1"/>
  <c r="L453" i="10"/>
  <c r="J682" i="10"/>
  <c r="L245" i="10"/>
  <c r="L867" i="10"/>
  <c r="N526" i="10"/>
  <c r="O403" i="10"/>
  <c r="A703" i="10"/>
  <c r="M588" i="10"/>
  <c r="P327" i="10" a="1"/>
  <c r="P327" i="10" s="1"/>
  <c r="L375" i="10"/>
  <c r="K343" i="10"/>
  <c r="M316" i="10"/>
  <c r="M992" i="10"/>
  <c r="K1010" i="10"/>
  <c r="O416" i="10"/>
  <c r="M903" i="10"/>
  <c r="N953" i="10"/>
  <c r="H637" i="10"/>
  <c r="M934" i="10"/>
  <c r="N698" i="10"/>
  <c r="K448" i="10"/>
  <c r="N466" i="10"/>
  <c r="A627" i="10"/>
  <c r="N670" i="10"/>
  <c r="H958" i="10"/>
  <c r="Q361" i="10"/>
  <c r="K471" i="10"/>
  <c r="Q395" i="10"/>
  <c r="J931" i="10"/>
  <c r="I785" i="10"/>
  <c r="P597" i="10" a="1"/>
  <c r="P597" i="10" s="1"/>
  <c r="H734" i="10"/>
  <c r="O685" i="10"/>
  <c r="J423" i="10"/>
  <c r="O316" i="10"/>
  <c r="K711" i="10"/>
  <c r="I368" i="10"/>
  <c r="K987" i="10"/>
  <c r="M596" i="10"/>
  <c r="H371" i="10"/>
  <c r="N555" i="10"/>
  <c r="O533" i="10"/>
  <c r="L497" i="10"/>
  <c r="N629" i="10"/>
  <c r="M984" i="10"/>
  <c r="O676" i="10"/>
  <c r="P497" i="10" a="1"/>
  <c r="P497" i="10" s="1"/>
  <c r="A407" i="10"/>
  <c r="I1016" i="10"/>
  <c r="L798" i="10"/>
  <c r="I728" i="10"/>
  <c r="A763" i="10"/>
  <c r="P500" i="10" a="1"/>
  <c r="P500" i="10" s="1"/>
  <c r="J392" i="10"/>
  <c r="Q586" i="10"/>
  <c r="H1029" i="10"/>
  <c r="K431" i="10"/>
  <c r="P329" i="10" a="1"/>
  <c r="P329" i="10" s="1"/>
  <c r="P355" i="10" a="1"/>
  <c r="P355" i="10" s="1"/>
  <c r="N630" i="10"/>
  <c r="Q752" i="10"/>
  <c r="K292" i="10"/>
  <c r="P726" i="10" a="1"/>
  <c r="P726" i="10" s="1"/>
  <c r="Q624" i="10"/>
  <c r="P798" i="10" a="1"/>
  <c r="P798" i="10" s="1"/>
  <c r="H531" i="10"/>
  <c r="I954" i="10"/>
  <c r="L701" i="10"/>
  <c r="H626" i="10"/>
  <c r="J693" i="10"/>
  <c r="N264" i="10"/>
  <c r="N423" i="10"/>
  <c r="I979" i="10"/>
  <c r="A960" i="10"/>
  <c r="J836" i="10"/>
  <c r="H899" i="10"/>
  <c r="Q577" i="10"/>
  <c r="P652" i="10" a="1"/>
  <c r="P652" i="10" s="1"/>
  <c r="I490" i="10"/>
  <c r="J872" i="10"/>
  <c r="J273" i="10"/>
  <c r="P265" i="10" a="1"/>
  <c r="P265" i="10" s="1"/>
  <c r="O250" i="10"/>
  <c r="I860" i="10"/>
  <c r="M386" i="10"/>
  <c r="N699" i="10"/>
  <c r="N794" i="10"/>
  <c r="H745" i="10"/>
  <c r="I890" i="10"/>
  <c r="N809" i="10"/>
  <c r="N416" i="10"/>
  <c r="N804" i="10"/>
  <c r="Q943" i="10"/>
  <c r="L590" i="10"/>
  <c r="I913" i="10"/>
  <c r="N1003" i="10"/>
  <c r="P445" i="10" a="1"/>
  <c r="P445" i="10" s="1"/>
  <c r="L825" i="10"/>
  <c r="N365" i="10"/>
  <c r="A452" i="10"/>
  <c r="K288" i="10"/>
  <c r="N677" i="10"/>
  <c r="M905" i="10"/>
  <c r="I296" i="10"/>
  <c r="A721" i="10"/>
  <c r="I1069" i="10"/>
  <c r="N475" i="10"/>
  <c r="O293" i="10"/>
  <c r="A601" i="10"/>
  <c r="L948" i="10"/>
  <c r="I489" i="10"/>
  <c r="P454" i="10" a="1"/>
  <c r="P454" i="10" s="1"/>
  <c r="L522" i="10"/>
  <c r="N773" i="10"/>
  <c r="L276" i="10"/>
  <c r="L985" i="10"/>
  <c r="K321" i="10"/>
  <c r="A831" i="10"/>
  <c r="K551" i="10"/>
  <c r="A556" i="10"/>
  <c r="Q689" i="10"/>
  <c r="M982" i="10"/>
  <c r="O968" i="10"/>
  <c r="P413" i="10" a="1"/>
  <c r="P413" i="10" s="1"/>
  <c r="M354" i="10"/>
  <c r="Q812" i="10"/>
  <c r="M911" i="10"/>
  <c r="A801" i="10"/>
  <c r="A772" i="10"/>
  <c r="O1014" i="10"/>
  <c r="O505" i="10"/>
  <c r="N659" i="10"/>
  <c r="K458" i="10"/>
  <c r="H784" i="10"/>
  <c r="J919" i="10"/>
  <c r="P816" i="10" a="1"/>
  <c r="P816" i="10" s="1"/>
  <c r="A917" i="10"/>
  <c r="L783" i="10"/>
  <c r="J984" i="10"/>
  <c r="P243" i="10" a="1"/>
  <c r="P243" i="10" s="1"/>
  <c r="I310" i="10"/>
  <c r="Q744" i="10"/>
  <c r="P731" i="10" a="1"/>
  <c r="P731" i="10" s="1"/>
  <c r="M753" i="10"/>
  <c r="I680" i="10"/>
  <c r="L301" i="10"/>
  <c r="K790" i="10"/>
  <c r="J803" i="10"/>
  <c r="M417" i="10"/>
  <c r="N647" i="10"/>
  <c r="J597" i="10"/>
  <c r="M1029" i="10"/>
  <c r="H450" i="10"/>
  <c r="M785" i="10"/>
  <c r="K998" i="10"/>
  <c r="N885" i="10"/>
  <c r="O725" i="10"/>
  <c r="M314" i="10"/>
  <c r="P326" i="10" a="1"/>
  <c r="P326" i="10" s="1"/>
  <c r="J716" i="10"/>
  <c r="L603" i="10"/>
  <c r="H433" i="10"/>
  <c r="L837" i="10"/>
  <c r="Q575" i="10"/>
  <c r="O982" i="10"/>
  <c r="A542" i="10"/>
  <c r="P978" i="10" a="1"/>
  <c r="P978" i="10" s="1"/>
  <c r="Q546" i="10"/>
  <c r="J465" i="10"/>
  <c r="A243" i="10"/>
  <c r="Q588" i="10"/>
  <c r="I495" i="10"/>
  <c r="I659" i="10"/>
  <c r="J351" i="10"/>
  <c r="O1011" i="10"/>
  <c r="I292" i="10"/>
  <c r="I814" i="10"/>
  <c r="A317" i="10"/>
  <c r="P343" i="10" a="1"/>
  <c r="P343" i="10" s="1"/>
  <c r="N593" i="10"/>
  <c r="L913" i="10"/>
  <c r="H774" i="10"/>
  <c r="K230" i="10"/>
  <c r="L606" i="10"/>
  <c r="P697" i="10" a="1"/>
  <c r="P697" i="10" s="1"/>
  <c r="N330" i="10"/>
  <c r="Q783" i="10"/>
  <c r="O989" i="10"/>
  <c r="P769" i="10" a="1"/>
  <c r="P769" i="10" s="1"/>
  <c r="L957" i="10"/>
  <c r="I747" i="10"/>
  <c r="M423" i="10"/>
  <c r="P758" i="10" a="1"/>
  <c r="P758" i="10" s="1"/>
  <c r="I720" i="10"/>
  <c r="L967" i="10"/>
  <c r="N966" i="10"/>
  <c r="N407" i="10"/>
  <c r="P812" i="10" a="1"/>
  <c r="P812" i="10" s="1"/>
  <c r="K992" i="10"/>
  <c r="O447" i="10"/>
  <c r="I287" i="10"/>
  <c r="M444" i="10"/>
  <c r="H660" i="10"/>
  <c r="A491" i="10"/>
  <c r="N904" i="10"/>
  <c r="M674" i="10"/>
  <c r="A883" i="10"/>
  <c r="Q330" i="10"/>
  <c r="O247" i="10"/>
  <c r="P1011" i="10" a="1"/>
  <c r="P1011" i="10" s="1"/>
  <c r="I697" i="10"/>
  <c r="J936" i="10"/>
  <c r="P709" i="10" a="1"/>
  <c r="P709" i="10" s="1"/>
  <c r="A961" i="10"/>
  <c r="Q929" i="10"/>
  <c r="O528" i="10"/>
  <c r="K655" i="10"/>
  <c r="O499" i="10"/>
  <c r="N228" i="10"/>
  <c r="H491" i="10"/>
  <c r="K954" i="10"/>
  <c r="Q365" i="10"/>
  <c r="H917" i="10"/>
  <c r="I902" i="10"/>
  <c r="K970" i="10"/>
  <c r="L363" i="10"/>
  <c r="L517" i="10"/>
  <c r="N652" i="10"/>
  <c r="J976" i="10"/>
  <c r="A928" i="10"/>
  <c r="H325" i="10"/>
  <c r="K915" i="10"/>
  <c r="J768" i="10"/>
  <c r="L530" i="10"/>
  <c r="J647" i="10"/>
  <c r="H358" i="10"/>
  <c r="I670" i="10"/>
  <c r="P908" i="10" a="1"/>
  <c r="P908" i="10" s="1"/>
  <c r="M388" i="10"/>
  <c r="L516" i="10"/>
  <c r="J722" i="10"/>
  <c r="O1017" i="10"/>
  <c r="H376" i="10"/>
  <c r="I1014" i="10"/>
  <c r="I476" i="10"/>
  <c r="M546" i="10"/>
  <c r="I943" i="10"/>
  <c r="L935" i="10"/>
  <c r="O602" i="10"/>
  <c r="L777" i="10"/>
  <c r="H1026" i="10"/>
  <c r="O261" i="10"/>
  <c r="J583" i="10"/>
  <c r="I537" i="10"/>
  <c r="J979" i="10"/>
  <c r="H309" i="10"/>
  <c r="H688" i="10"/>
  <c r="H846" i="10"/>
  <c r="A765" i="10"/>
  <c r="A506" i="10"/>
  <c r="L993" i="10"/>
  <c r="I427" i="10"/>
  <c r="H780" i="10"/>
  <c r="K622" i="10"/>
  <c r="J453" i="10"/>
  <c r="M1022" i="10"/>
  <c r="N582" i="10"/>
  <c r="A380" i="10"/>
  <c r="A776" i="10"/>
  <c r="Q649" i="10"/>
  <c r="I1052" i="10"/>
  <c r="H453" i="10"/>
  <c r="A901" i="10"/>
  <c r="Q393" i="10"/>
  <c r="P653" i="10" a="1"/>
  <c r="P653" i="10" s="1"/>
  <c r="I886" i="10"/>
  <c r="K691" i="10"/>
  <c r="N427" i="10"/>
  <c r="O434" i="10"/>
  <c r="L785" i="10"/>
  <c r="O946" i="10"/>
  <c r="Q297" i="10"/>
  <c r="H499" i="10"/>
  <c r="L471" i="10"/>
  <c r="M841" i="10"/>
  <c r="H551" i="10"/>
  <c r="O571" i="10"/>
  <c r="N581" i="10"/>
  <c r="K868" i="10"/>
  <c r="N432" i="10"/>
  <c r="H909" i="10"/>
  <c r="I780" i="10"/>
  <c r="H694" i="10"/>
  <c r="A1015" i="10"/>
  <c r="O555" i="10"/>
  <c r="P800" i="10" a="1"/>
  <c r="P800" i="10" s="1"/>
  <c r="A576" i="10"/>
  <c r="Q856" i="10"/>
  <c r="K831" i="10"/>
  <c r="H1072" i="10"/>
  <c r="A687" i="10"/>
  <c r="P615" i="10" a="1"/>
  <c r="P615" i="10" s="1"/>
  <c r="P805" i="10" a="1"/>
  <c r="P805" i="10" s="1"/>
  <c r="J335" i="10"/>
  <c r="H919" i="10"/>
  <c r="A376" i="10"/>
  <c r="N392" i="10"/>
  <c r="N231" i="10"/>
  <c r="P841" i="10" a="1"/>
  <c r="P841" i="10" s="1"/>
  <c r="I401" i="10"/>
  <c r="M921" i="10"/>
  <c r="O536" i="10"/>
  <c r="O391" i="10"/>
  <c r="H643" i="10"/>
  <c r="N573" i="10"/>
  <c r="L702" i="10"/>
  <c r="N363" i="10"/>
  <c r="O825" i="10"/>
  <c r="I559" i="10"/>
  <c r="K643" i="10"/>
  <c r="A281" i="10"/>
  <c r="M771" i="10"/>
  <c r="M778" i="10"/>
  <c r="H282" i="10"/>
  <c r="Q637" i="10"/>
  <c r="P813" i="10" a="1"/>
  <c r="P813" i="10" s="1"/>
  <c r="P665" i="10" a="1"/>
  <c r="P665" i="10" s="1"/>
  <c r="H671" i="10"/>
  <c r="M880" i="10"/>
  <c r="Q803" i="10"/>
  <c r="K962" i="10"/>
  <c r="A738" i="10"/>
  <c r="Q267" i="10"/>
  <c r="M1035" i="10"/>
  <c r="Q759" i="10"/>
  <c r="I319" i="10"/>
  <c r="L366" i="10"/>
  <c r="O993" i="10"/>
  <c r="L294" i="10"/>
  <c r="M752" i="10"/>
  <c r="M914" i="10"/>
  <c r="N445" i="10"/>
  <c r="L921" i="10"/>
  <c r="P267" i="10" a="1"/>
  <c r="P267" i="10" s="1"/>
  <c r="P940" i="10" a="1"/>
  <c r="P940" i="10" s="1"/>
  <c r="H759" i="10"/>
  <c r="M604" i="10"/>
  <c r="N303" i="10"/>
  <c r="O723" i="10"/>
  <c r="P879" i="10" a="1"/>
  <c r="P879" i="10" s="1"/>
  <c r="N765" i="10"/>
  <c r="J885" i="10"/>
  <c r="H286" i="10"/>
  <c r="H1030" i="10"/>
  <c r="P609" i="10" a="1"/>
  <c r="P609" i="10" s="1"/>
  <c r="J683" i="10"/>
  <c r="J527" i="10"/>
  <c r="N806" i="10"/>
  <c r="P896" i="10" a="1"/>
  <c r="P896" i="10" s="1"/>
  <c r="Q343" i="10"/>
  <c r="A362" i="10"/>
  <c r="H623" i="10"/>
  <c r="M783" i="10"/>
  <c r="P815" i="10" a="1"/>
  <c r="P815" i="10" s="1"/>
  <c r="K473" i="10"/>
  <c r="Q656" i="10"/>
  <c r="K232" i="10"/>
  <c r="O964" i="10"/>
  <c r="P399" i="10" a="1"/>
  <c r="P399" i="10" s="1"/>
  <c r="M814" i="10"/>
  <c r="N888" i="10"/>
  <c r="K442" i="10"/>
  <c r="Q338" i="10"/>
  <c r="P360" i="10" a="1"/>
  <c r="P360" i="10" s="1"/>
  <c r="K835" i="10"/>
  <c r="N780" i="10"/>
  <c r="J530" i="10"/>
  <c r="P949" i="10" a="1"/>
  <c r="P949" i="10" s="1"/>
  <c r="K844" i="10"/>
  <c r="M791" i="10"/>
  <c r="O861" i="10"/>
  <c r="J964" i="10"/>
  <c r="H413" i="10"/>
  <c r="P835" i="10" a="1"/>
  <c r="P835" i="10" s="1"/>
  <c r="P670" i="10" a="1"/>
  <c r="P670" i="10" s="1"/>
  <c r="H260" i="10"/>
  <c r="N996" i="10"/>
  <c r="P501" i="10" a="1"/>
  <c r="P501" i="10" s="1"/>
  <c r="P838" i="10" a="1"/>
  <c r="P838" i="10" s="1"/>
  <c r="P1030" i="10" a="1"/>
  <c r="P1030" i="10" s="1"/>
  <c r="H853" i="10"/>
  <c r="N869" i="10"/>
  <c r="N718" i="10"/>
  <c r="P662" i="10" a="1"/>
  <c r="P662" i="10" s="1"/>
  <c r="J348" i="10"/>
  <c r="Q253" i="10"/>
  <c r="P926" i="10" a="1"/>
  <c r="P926" i="10" s="1"/>
  <c r="I905" i="10"/>
  <c r="K744" i="10"/>
  <c r="Q951" i="10"/>
  <c r="I946" i="10"/>
  <c r="L678" i="10"/>
  <c r="Q529" i="10"/>
  <c r="L823" i="10"/>
  <c r="I347" i="10"/>
  <c r="L547" i="10"/>
  <c r="M334" i="10"/>
  <c r="Q997" i="10"/>
  <c r="J1006" i="10"/>
  <c r="K669" i="10"/>
  <c r="O689" i="10"/>
  <c r="O972" i="10"/>
  <c r="M584" i="10"/>
  <c r="Q462" i="10"/>
  <c r="M533" i="10"/>
  <c r="Q415" i="10"/>
  <c r="M312" i="10"/>
  <c r="M481" i="10"/>
  <c r="L848" i="10"/>
  <c r="J913" i="10"/>
  <c r="N944" i="10"/>
  <c r="H895" i="10"/>
  <c r="N577" i="10"/>
  <c r="I596" i="10"/>
  <c r="I942" i="10"/>
  <c r="O1004" i="10"/>
  <c r="O323" i="10"/>
  <c r="Q303" i="10"/>
  <c r="K940" i="10"/>
  <c r="I478" i="10"/>
  <c r="M819" i="10"/>
  <c r="H916" i="10"/>
  <c r="J608" i="10"/>
  <c r="K370" i="10"/>
  <c r="H577" i="10"/>
  <c r="Q447" i="10"/>
  <c r="K358" i="10"/>
  <c r="O884" i="10"/>
  <c r="J663" i="10"/>
  <c r="N539" i="10"/>
  <c r="A540" i="10"/>
  <c r="I831" i="10"/>
  <c r="L476" i="10"/>
  <c r="Q497" i="10"/>
  <c r="M559" i="10"/>
  <c r="Q310" i="10"/>
  <c r="O757" i="10"/>
  <c r="Q858" i="10"/>
  <c r="K843" i="10"/>
  <c r="P470" i="10" a="1"/>
  <c r="P470" i="10" s="1"/>
  <c r="O798" i="10"/>
  <c r="M283" i="10"/>
  <c r="L269" i="10"/>
  <c r="I1054" i="10"/>
  <c r="N508" i="10"/>
  <c r="L574" i="10"/>
  <c r="K238" i="10"/>
  <c r="J881" i="10"/>
  <c r="I639" i="10"/>
  <c r="P905" i="10" a="1"/>
  <c r="P905" i="10" s="1"/>
  <c r="J535" i="10"/>
  <c r="K501" i="10"/>
  <c r="N279" i="10"/>
  <c r="A686" i="10"/>
  <c r="P997" i="10" a="1"/>
  <c r="P997" i="10" s="1"/>
  <c r="I482" i="10"/>
  <c r="H943" i="10"/>
  <c r="H1005" i="10"/>
  <c r="P429" i="10" a="1"/>
  <c r="P429" i="10" s="1"/>
  <c r="K735" i="10"/>
  <c r="Q619" i="10"/>
  <c r="J956" i="10"/>
  <c r="O473" i="10"/>
  <c r="J982" i="10"/>
  <c r="L924" i="10"/>
  <c r="N359" i="10"/>
  <c r="K427" i="10"/>
  <c r="N997" i="10"/>
  <c r="J620" i="10"/>
  <c r="I316" i="10"/>
  <c r="J761" i="10"/>
  <c r="Q864" i="10"/>
  <c r="I613" i="10"/>
  <c r="K819" i="10"/>
  <c r="M745" i="10"/>
  <c r="O925" i="10"/>
  <c r="O846" i="10"/>
  <c r="A643" i="10"/>
  <c r="K425" i="10"/>
  <c r="H559" i="10"/>
  <c r="L903" i="10"/>
  <c r="M492" i="10"/>
  <c r="J1022" i="10"/>
  <c r="L831" i="10"/>
  <c r="O714" i="10"/>
  <c r="Q568" i="10"/>
  <c r="J629" i="10"/>
  <c r="I992" i="10"/>
  <c r="H378" i="10"/>
  <c r="H897" i="10"/>
  <c r="K428" i="10"/>
  <c r="H515" i="10"/>
  <c r="M703" i="10"/>
  <c r="J246" i="10"/>
  <c r="N379" i="10"/>
  <c r="Q902" i="10"/>
  <c r="P523" i="10" a="1"/>
  <c r="P523" i="10" s="1"/>
  <c r="I966" i="10"/>
  <c r="L898" i="10"/>
  <c r="Q652" i="10"/>
  <c r="J892" i="10"/>
  <c r="O472" i="10"/>
  <c r="M482" i="10"/>
  <c r="N774" i="10"/>
  <c r="J305" i="10"/>
  <c r="L552" i="10"/>
  <c r="I858" i="10"/>
  <c r="H366" i="10"/>
  <c r="H561" i="10"/>
  <c r="A406" i="10"/>
  <c r="N883" i="10"/>
  <c r="L348" i="10"/>
  <c r="P713" i="10" a="1"/>
  <c r="P713" i="10" s="1"/>
  <c r="I727" i="10"/>
  <c r="I1019" i="10"/>
  <c r="M1016" i="10"/>
  <c r="H619" i="10"/>
  <c r="N933" i="10"/>
  <c r="A270" i="10"/>
  <c r="L295" i="10"/>
  <c r="L338" i="10"/>
  <c r="Q884" i="10"/>
  <c r="N452" i="10"/>
  <c r="P410" i="10" a="1"/>
  <c r="P410" i="10" s="1"/>
  <c r="M403" i="10"/>
  <c r="A829" i="10"/>
  <c r="H806" i="10"/>
  <c r="K878" i="10"/>
  <c r="N446" i="10"/>
  <c r="M973" i="10"/>
  <c r="I578" i="10"/>
  <c r="Q228" i="10"/>
  <c r="K825" i="10"/>
  <c r="K715" i="10"/>
  <c r="Q780" i="10"/>
  <c r="H484" i="10"/>
  <c r="K483" i="10"/>
  <c r="N1024" i="10"/>
  <c r="A642" i="10"/>
  <c r="K403" i="10"/>
  <c r="H910" i="10"/>
  <c r="P550" i="10" a="1"/>
  <c r="P550" i="10" s="1"/>
  <c r="H1006" i="10"/>
  <c r="O1030" i="10"/>
  <c r="K616" i="10"/>
  <c r="O743" i="10"/>
  <c r="P915" i="10" a="1"/>
  <c r="P915" i="10" s="1"/>
  <c r="K437" i="10"/>
  <c r="J615" i="10"/>
  <c r="J845" i="10"/>
  <c r="K243" i="10"/>
  <c r="O556" i="10"/>
  <c r="H267" i="10"/>
  <c r="A496" i="10"/>
  <c r="I286" i="10"/>
  <c r="J664" i="10"/>
  <c r="N353" i="10"/>
  <c r="I714" i="10"/>
  <c r="P854" i="10" a="1"/>
  <c r="P854" i="10" s="1"/>
  <c r="I381" i="10"/>
  <c r="L478" i="10"/>
  <c r="Q587" i="10"/>
  <c r="H607" i="10"/>
  <c r="L741" i="10"/>
  <c r="K226" i="10"/>
  <c r="K673" i="10"/>
  <c r="H879" i="10"/>
  <c r="H255" i="10"/>
  <c r="O292" i="10"/>
  <c r="L740" i="10"/>
  <c r="N560" i="10"/>
  <c r="O604" i="10"/>
  <c r="A313" i="10"/>
  <c r="K315" i="10"/>
  <c r="H876" i="10"/>
  <c r="I342" i="10"/>
  <c r="M999" i="10"/>
  <c r="L457" i="10"/>
  <c r="A903" i="10"/>
  <c r="K477" i="10"/>
  <c r="I266" i="10"/>
  <c r="A747" i="10"/>
  <c r="O516" i="10"/>
  <c r="A335" i="10"/>
  <c r="N329" i="10"/>
  <c r="K1018" i="10"/>
  <c r="K314" i="10"/>
  <c r="I695" i="10"/>
  <c r="M699" i="10"/>
  <c r="I675" i="10"/>
  <c r="M751" i="10"/>
  <c r="I773" i="10"/>
  <c r="O903" i="10"/>
  <c r="P789" i="10" a="1"/>
  <c r="P789" i="10" s="1"/>
  <c r="P801" i="10" a="1"/>
  <c r="P801" i="10" s="1"/>
  <c r="M810" i="10"/>
  <c r="P999" i="10" a="1"/>
  <c r="P999" i="10" s="1"/>
  <c r="M631" i="10"/>
  <c r="A581" i="10"/>
  <c r="I861" i="10"/>
  <c r="J635" i="10"/>
  <c r="Q263" i="10"/>
  <c r="L360" i="10"/>
  <c r="L643" i="10"/>
  <c r="J362" i="10"/>
  <c r="Q618" i="10"/>
  <c r="J475" i="10"/>
  <c r="O914" i="10"/>
  <c r="I555" i="10"/>
  <c r="M375" i="10"/>
  <c r="I767" i="10"/>
  <c r="N881" i="10"/>
  <c r="J791" i="10"/>
  <c r="I832" i="10"/>
  <c r="M387" i="10"/>
  <c r="A499" i="10"/>
  <c r="H302" i="10"/>
  <c r="H539" i="10"/>
  <c r="M815" i="10"/>
  <c r="M719" i="10"/>
  <c r="K870" i="10"/>
  <c r="J507" i="10"/>
  <c r="P317" i="10" a="1"/>
  <c r="P317" i="10" s="1"/>
  <c r="N619" i="10"/>
  <c r="M685" i="10"/>
  <c r="N686" i="10"/>
  <c r="O722" i="10"/>
  <c r="H612" i="10"/>
  <c r="L625" i="10"/>
  <c r="H636" i="10"/>
  <c r="M626" i="10"/>
  <c r="I822" i="10"/>
  <c r="O277" i="10"/>
  <c r="Q890" i="10"/>
  <c r="I535" i="10"/>
  <c r="I749" i="10"/>
  <c r="I788" i="10"/>
  <c r="M459" i="10"/>
  <c r="O899" i="10"/>
  <c r="J558" i="10"/>
  <c r="L227" i="10"/>
  <c r="P491" i="10" a="1"/>
  <c r="P491" i="10" s="1"/>
  <c r="N648" i="10"/>
  <c r="Q389" i="10"/>
  <c r="O901" i="10"/>
  <c r="Q882" i="10"/>
  <c r="A346" i="10"/>
  <c r="J781" i="10"/>
  <c r="O637" i="10"/>
  <c r="Q390" i="10"/>
  <c r="M369" i="10"/>
  <c r="J403" i="10"/>
  <c r="O858" i="10"/>
  <c r="J842" i="10"/>
  <c r="H902" i="10"/>
  <c r="L865" i="10"/>
  <c r="A976" i="10"/>
  <c r="H659" i="10"/>
  <c r="H750" i="10"/>
  <c r="P397" i="10" a="1"/>
  <c r="P397" i="10" s="1"/>
  <c r="J402" i="10"/>
  <c r="H575" i="10"/>
  <c r="M670" i="10"/>
  <c r="I411" i="10"/>
  <c r="A1042" i="10"/>
  <c r="A988" i="10"/>
  <c r="K881" i="10"/>
  <c r="M552" i="10"/>
  <c r="P927" i="10" a="1"/>
  <c r="P927" i="10" s="1"/>
  <c r="Q878" i="10"/>
  <c r="A370" i="10"/>
  <c r="N795" i="10"/>
  <c r="M550" i="10"/>
  <c r="N1007" i="10"/>
  <c r="N649" i="10"/>
  <c r="K909" i="10"/>
  <c r="L835" i="10"/>
  <c r="O949" i="10"/>
  <c r="P348" i="10" a="1"/>
  <c r="P348" i="10" s="1"/>
  <c r="N855" i="10"/>
  <c r="P479" i="10" a="1"/>
  <c r="P479" i="10" s="1"/>
  <c r="L738" i="10"/>
  <c r="I348" i="10"/>
  <c r="H383" i="10"/>
  <c r="M541" i="10"/>
  <c r="L510" i="10"/>
  <c r="A913" i="10"/>
  <c r="N1005" i="10"/>
  <c r="O587" i="10"/>
  <c r="O1010" i="10"/>
  <c r="K809" i="10"/>
  <c r="H719" i="10"/>
  <c r="O1024" i="10"/>
  <c r="H451" i="10"/>
  <c r="P474" i="10" a="1"/>
  <c r="P474" i="10" s="1"/>
  <c r="N400" i="10"/>
  <c r="L443" i="10"/>
  <c r="Q562" i="10"/>
  <c r="M450" i="10"/>
  <c r="K840" i="10"/>
  <c r="Q843" i="10"/>
  <c r="A1011" i="10"/>
  <c r="N247" i="10"/>
  <c r="L931" i="10"/>
  <c r="A877" i="10"/>
  <c r="Q1026" i="10"/>
  <c r="J582" i="10"/>
  <c r="Q487" i="10"/>
  <c r="V4" i="9"/>
  <c r="D80" i="10" l="1"/>
  <c r="C80" i="10"/>
  <c r="B80" i="10"/>
  <c r="D101" i="10"/>
  <c r="B101" i="10"/>
  <c r="C101" i="10"/>
  <c r="C142" i="10"/>
  <c r="D142" i="10"/>
  <c r="B142" i="10"/>
  <c r="D153" i="10"/>
  <c r="B153" i="10"/>
  <c r="C153" i="10"/>
  <c r="D118" i="10"/>
  <c r="B118" i="10"/>
  <c r="C118" i="10"/>
  <c r="B131" i="10"/>
  <c r="D131" i="10"/>
  <c r="C131" i="10"/>
  <c r="B125" i="10"/>
  <c r="D125" i="10"/>
  <c r="C125" i="10"/>
  <c r="D42" i="10"/>
  <c r="C42" i="10"/>
  <c r="B42" i="10"/>
  <c r="D138" i="10"/>
  <c r="C138" i="10"/>
  <c r="B138" i="10"/>
  <c r="B76" i="10"/>
  <c r="C76" i="10"/>
  <c r="D76" i="10"/>
  <c r="C34" i="10"/>
  <c r="D34" i="10"/>
  <c r="B34" i="10"/>
  <c r="C85" i="10"/>
  <c r="B85" i="10"/>
  <c r="D85" i="10"/>
  <c r="D51" i="10"/>
  <c r="C51" i="10"/>
  <c r="B51" i="10"/>
  <c r="D83" i="10"/>
  <c r="C83" i="10"/>
  <c r="B83" i="10"/>
  <c r="C82" i="10"/>
  <c r="B82" i="10"/>
  <c r="D82" i="10"/>
  <c r="D164" i="10"/>
  <c r="C164" i="10"/>
  <c r="B164" i="10"/>
  <c r="C39" i="10"/>
  <c r="D39" i="10"/>
  <c r="B39" i="10"/>
  <c r="B108" i="10"/>
  <c r="D108" i="10"/>
  <c r="C108" i="10"/>
  <c r="D15" i="10"/>
  <c r="C15" i="10"/>
  <c r="B15" i="10"/>
  <c r="C28" i="10"/>
  <c r="B28" i="10"/>
  <c r="D28" i="10"/>
  <c r="D63" i="10"/>
  <c r="C63" i="10"/>
  <c r="B63" i="10"/>
  <c r="D62" i="10"/>
  <c r="C62" i="10"/>
  <c r="B62" i="10"/>
  <c r="B24" i="10"/>
  <c r="C24" i="10"/>
  <c r="D24" i="10"/>
  <c r="C127" i="10"/>
  <c r="D127" i="10"/>
  <c r="B127" i="10"/>
  <c r="B58" i="10"/>
  <c r="C58" i="10"/>
  <c r="D58" i="10"/>
  <c r="B3" i="10"/>
  <c r="D3" i="10"/>
  <c r="C3" i="10"/>
  <c r="C25" i="10"/>
  <c r="B25" i="10"/>
  <c r="D25" i="10"/>
  <c r="B8" i="10"/>
  <c r="D8" i="10"/>
  <c r="C8" i="10"/>
  <c r="B19" i="10"/>
  <c r="C19" i="10"/>
  <c r="D19" i="10"/>
  <c r="D59" i="10"/>
  <c r="B59" i="10"/>
  <c r="C59" i="10"/>
  <c r="C21" i="10"/>
  <c r="D21" i="10"/>
  <c r="B21" i="10"/>
  <c r="D54" i="10"/>
  <c r="B54" i="10"/>
  <c r="C54" i="10"/>
  <c r="D141" i="10"/>
  <c r="C141" i="10"/>
  <c r="B141" i="10"/>
  <c r="D6" i="10"/>
  <c r="B6" i="10"/>
  <c r="C6" i="10"/>
  <c r="B160" i="10"/>
  <c r="C160" i="10"/>
  <c r="D160" i="10"/>
  <c r="B150" i="10"/>
  <c r="D150" i="10"/>
  <c r="C150" i="10"/>
  <c r="D31" i="10"/>
  <c r="C31" i="10"/>
  <c r="B31" i="10"/>
  <c r="B129" i="10"/>
  <c r="D129" i="10"/>
  <c r="C129" i="10"/>
  <c r="D16" i="10"/>
  <c r="C16" i="10"/>
  <c r="B16" i="10"/>
  <c r="D27" i="10"/>
  <c r="C27" i="10"/>
  <c r="B27" i="10"/>
  <c r="C47" i="10"/>
  <c r="D47" i="10"/>
  <c r="B47" i="10"/>
  <c r="B18" i="10"/>
  <c r="D18" i="10"/>
  <c r="C18" i="10"/>
  <c r="B161" i="10"/>
  <c r="D161" i="10"/>
  <c r="C161" i="10"/>
  <c r="C117" i="10"/>
  <c r="B117" i="10"/>
  <c r="D117" i="10"/>
  <c r="B103" i="10"/>
  <c r="C103" i="10"/>
  <c r="D103" i="10"/>
  <c r="D87" i="10"/>
  <c r="B87" i="10"/>
  <c r="C87" i="10"/>
  <c r="D73" i="10"/>
  <c r="B73" i="10"/>
  <c r="C73" i="10"/>
  <c r="D133" i="10"/>
  <c r="C133" i="10"/>
  <c r="B133" i="10"/>
  <c r="C49" i="10"/>
  <c r="D49" i="10"/>
  <c r="B49" i="10"/>
  <c r="C91" i="10"/>
  <c r="B91" i="10"/>
  <c r="D91" i="10"/>
  <c r="C96" i="10"/>
  <c r="B96" i="10"/>
  <c r="D96" i="10"/>
  <c r="B23" i="10"/>
  <c r="D23" i="10"/>
  <c r="C23" i="10"/>
  <c r="C56" i="10"/>
  <c r="D56" i="10"/>
  <c r="B56" i="10"/>
  <c r="B149" i="10"/>
  <c r="C149" i="10"/>
  <c r="D149" i="10"/>
  <c r="B104" i="10"/>
  <c r="C104" i="10"/>
  <c r="D104" i="10"/>
  <c r="D106" i="10"/>
  <c r="B106" i="10"/>
  <c r="C106" i="10"/>
  <c r="D9" i="10"/>
  <c r="C9" i="10"/>
  <c r="B9" i="10"/>
  <c r="D152" i="10"/>
  <c r="C152" i="10"/>
  <c r="B152" i="10"/>
  <c r="D97" i="10"/>
  <c r="C97" i="10"/>
  <c r="B97" i="10"/>
  <c r="C52" i="10"/>
  <c r="D52" i="10"/>
  <c r="B52" i="10"/>
  <c r="C95" i="10"/>
  <c r="B95" i="10"/>
  <c r="D95" i="10"/>
  <c r="D70" i="10"/>
  <c r="B70" i="10"/>
  <c r="C70" i="10"/>
  <c r="C122" i="10"/>
  <c r="D122" i="10"/>
  <c r="B122" i="10"/>
  <c r="D41" i="10"/>
  <c r="C41" i="10"/>
  <c r="B41" i="10"/>
  <c r="C79" i="10"/>
  <c r="D79" i="10"/>
  <c r="B79" i="10"/>
  <c r="D14" i="10"/>
  <c r="B14" i="10"/>
  <c r="C14" i="10"/>
  <c r="B32" i="10"/>
  <c r="D32" i="10"/>
  <c r="C32" i="10"/>
  <c r="C148" i="10"/>
  <c r="D148" i="10"/>
  <c r="B148" i="10"/>
  <c r="D72" i="10"/>
  <c r="C72" i="10"/>
  <c r="B72" i="10"/>
  <c r="B26" i="10"/>
  <c r="C26" i="10"/>
  <c r="D26" i="10"/>
  <c r="D110" i="10"/>
  <c r="C110" i="10"/>
  <c r="B110" i="10"/>
  <c r="B69" i="10"/>
  <c r="D69" i="10"/>
  <c r="C69" i="10"/>
  <c r="B162" i="10"/>
  <c r="C162" i="10"/>
  <c r="D162" i="10"/>
  <c r="D146" i="10"/>
  <c r="B146" i="10"/>
  <c r="C146" i="10"/>
  <c r="B112" i="10"/>
  <c r="C112" i="10"/>
  <c r="D112" i="10"/>
  <c r="B116" i="10"/>
  <c r="C116" i="10"/>
  <c r="D116" i="10"/>
  <c r="D158" i="10"/>
  <c r="B158" i="10"/>
  <c r="C158" i="10"/>
  <c r="D111" i="10"/>
  <c r="B111" i="10"/>
  <c r="C111" i="10"/>
  <c r="B136" i="10"/>
  <c r="D136" i="10"/>
  <c r="C136" i="10"/>
  <c r="B105" i="10"/>
  <c r="C105" i="10"/>
  <c r="D105" i="10"/>
  <c r="C100" i="10"/>
  <c r="B100" i="10"/>
  <c r="D100" i="10"/>
  <c r="D156" i="10"/>
  <c r="B156" i="10"/>
  <c r="C156" i="10"/>
  <c r="D151" i="10"/>
  <c r="B151" i="10"/>
  <c r="C151" i="10"/>
  <c r="D137" i="10"/>
  <c r="C137" i="10"/>
  <c r="B137" i="10"/>
  <c r="B90" i="10"/>
  <c r="C90" i="10"/>
  <c r="D90" i="10"/>
  <c r="B66" i="10"/>
  <c r="C66" i="10"/>
  <c r="D66" i="10"/>
  <c r="D57" i="10"/>
  <c r="C57" i="10"/>
  <c r="B57" i="10"/>
  <c r="C33" i="10"/>
  <c r="B33" i="10"/>
  <c r="D33" i="10"/>
  <c r="C143" i="10"/>
  <c r="D143" i="10"/>
  <c r="B143" i="10"/>
  <c r="C65" i="10"/>
  <c r="D65" i="10"/>
  <c r="B65" i="10"/>
  <c r="D159" i="10"/>
  <c r="B159" i="10"/>
  <c r="C159" i="10"/>
  <c r="D121" i="10"/>
  <c r="C121" i="10"/>
  <c r="B121" i="10"/>
  <c r="C102" i="10"/>
  <c r="B102" i="10"/>
  <c r="D102" i="10"/>
  <c r="D128" i="10"/>
  <c r="C128" i="10"/>
  <c r="B128" i="10"/>
  <c r="B7" i="10"/>
  <c r="D7" i="10"/>
  <c r="C7" i="10"/>
  <c r="C74" i="10"/>
  <c r="D74" i="10"/>
  <c r="B74" i="10"/>
  <c r="C115" i="10"/>
  <c r="B115" i="10"/>
  <c r="D115" i="10"/>
  <c r="D154" i="10"/>
  <c r="B154" i="10"/>
  <c r="C154" i="10"/>
  <c r="B98" i="10"/>
  <c r="D98" i="10"/>
  <c r="C98" i="10"/>
  <c r="B144" i="10"/>
  <c r="D144" i="10"/>
  <c r="C144" i="10"/>
  <c r="C50" i="10"/>
  <c r="B50" i="10"/>
  <c r="D50" i="10"/>
  <c r="D135" i="10"/>
  <c r="C135" i="10"/>
  <c r="B135" i="10"/>
  <c r="D77" i="10"/>
  <c r="C77" i="10"/>
  <c r="B77" i="10"/>
  <c r="C78" i="10"/>
  <c r="B78" i="10"/>
  <c r="D78" i="10"/>
  <c r="D2" i="10"/>
  <c r="B2" i="10"/>
  <c r="C2" i="10"/>
  <c r="B109" i="10"/>
  <c r="C109" i="10"/>
  <c r="D109" i="10"/>
  <c r="C140" i="10"/>
  <c r="D140" i="10"/>
  <c r="B140" i="10"/>
  <c r="D155" i="10"/>
  <c r="B155" i="10"/>
  <c r="C155" i="10"/>
  <c r="B10" i="10"/>
  <c r="C10" i="10"/>
  <c r="D10" i="10"/>
  <c r="D60" i="10"/>
  <c r="B60" i="10"/>
  <c r="C60" i="10"/>
  <c r="D107" i="10"/>
  <c r="B107" i="10"/>
  <c r="C107" i="10"/>
  <c r="C113" i="10"/>
  <c r="B113" i="10"/>
  <c r="D113" i="10"/>
  <c r="C92" i="10"/>
  <c r="D92" i="10"/>
  <c r="B92" i="10"/>
  <c r="B89" i="10"/>
  <c r="D89" i="10"/>
  <c r="C89" i="10"/>
  <c r="C120" i="10"/>
  <c r="D120" i="10"/>
  <c r="B120" i="10"/>
  <c r="D40" i="10"/>
  <c r="B40" i="10"/>
  <c r="C40" i="10"/>
  <c r="D99" i="10"/>
  <c r="B99" i="10"/>
  <c r="C99" i="10"/>
  <c r="C35" i="10"/>
  <c r="D35" i="10"/>
  <c r="B35" i="10"/>
  <c r="B44" i="10"/>
  <c r="D44" i="10"/>
  <c r="C44" i="10"/>
  <c r="D22" i="10"/>
  <c r="C22" i="10"/>
  <c r="B22" i="10"/>
  <c r="D45" i="10"/>
  <c r="C45" i="10"/>
  <c r="B45" i="10"/>
  <c r="B30" i="10"/>
  <c r="C30" i="10"/>
  <c r="D30" i="10"/>
  <c r="D20" i="10"/>
  <c r="C20" i="10"/>
  <c r="B20" i="10"/>
  <c r="B46" i="10"/>
  <c r="D46" i="10"/>
  <c r="C46" i="10"/>
  <c r="B38" i="10"/>
  <c r="C38" i="10"/>
  <c r="D38" i="10"/>
  <c r="B132" i="10"/>
  <c r="C132" i="10"/>
  <c r="D132" i="10"/>
  <c r="C114" i="10"/>
  <c r="D114" i="10"/>
  <c r="B114" i="10"/>
  <c r="C123" i="10"/>
  <c r="B123" i="10"/>
  <c r="D123" i="10"/>
  <c r="B61" i="10"/>
  <c r="D61" i="10"/>
  <c r="C61" i="10"/>
  <c r="D68" i="10"/>
  <c r="B68" i="10"/>
  <c r="C68" i="10"/>
  <c r="C86" i="10"/>
  <c r="D86" i="10"/>
  <c r="B86" i="10"/>
  <c r="D93" i="10"/>
  <c r="C93" i="10"/>
  <c r="B93" i="10"/>
  <c r="B53" i="10"/>
  <c r="C53" i="10"/>
  <c r="D53" i="10"/>
  <c r="C94" i="10"/>
  <c r="D94" i="10"/>
  <c r="B94" i="10"/>
  <c r="C84" i="10"/>
  <c r="D84" i="10"/>
  <c r="B84" i="10"/>
  <c r="B81" i="10"/>
  <c r="C81" i="10"/>
  <c r="D81" i="10"/>
  <c r="C157" i="10"/>
  <c r="B157" i="10"/>
  <c r="D157" i="10"/>
  <c r="D48" i="10"/>
  <c r="C48" i="10"/>
  <c r="B48" i="10"/>
  <c r="B88" i="10"/>
  <c r="D88" i="10"/>
  <c r="C88" i="10"/>
  <c r="D145" i="10"/>
  <c r="B145" i="10"/>
  <c r="C145" i="10"/>
  <c r="D139" i="10"/>
  <c r="B139" i="10"/>
  <c r="C139" i="10"/>
  <c r="D71" i="10"/>
  <c r="C71" i="10"/>
  <c r="B71" i="10"/>
  <c r="B55" i="10"/>
  <c r="D55" i="10"/>
  <c r="C55" i="10"/>
  <c r="B29" i="10"/>
  <c r="C29" i="10"/>
  <c r="D29" i="10"/>
  <c r="B17" i="10"/>
  <c r="D17" i="10"/>
  <c r="C17" i="10"/>
  <c r="C119" i="10"/>
  <c r="B119" i="10"/>
  <c r="D119" i="10"/>
  <c r="C13" i="10"/>
  <c r="D13" i="10"/>
  <c r="B13" i="10"/>
  <c r="D130" i="10"/>
  <c r="C130" i="10"/>
  <c r="B130" i="10"/>
  <c r="C5" i="10"/>
  <c r="B5" i="10"/>
  <c r="D5" i="10"/>
  <c r="B64" i="10"/>
  <c r="D64" i="10"/>
  <c r="C64" i="10"/>
  <c r="B163" i="10"/>
  <c r="D163" i="10"/>
  <c r="C163" i="10"/>
  <c r="D124" i="10"/>
  <c r="B124" i="10"/>
  <c r="C124" i="10"/>
  <c r="C43" i="10"/>
  <c r="D43" i="10"/>
  <c r="B43" i="10"/>
  <c r="D126" i="10"/>
  <c r="B126" i="10"/>
  <c r="C126" i="10"/>
  <c r="C67" i="10"/>
  <c r="B67" i="10"/>
  <c r="D67" i="10"/>
  <c r="C147" i="10"/>
  <c r="B147" i="10"/>
  <c r="D147" i="10"/>
  <c r="B4" i="10"/>
  <c r="D4" i="10"/>
  <c r="C4" i="10"/>
  <c r="D75" i="10"/>
  <c r="B75" i="10"/>
  <c r="C75" i="10"/>
  <c r="D12" i="10"/>
  <c r="B12" i="10"/>
  <c r="C12" i="10"/>
  <c r="C11" i="10"/>
  <c r="B11" i="10"/>
  <c r="D11" i="10"/>
  <c r="D134" i="10"/>
  <c r="C134" i="10"/>
  <c r="B134" i="10"/>
  <c r="C37" i="10"/>
  <c r="D37" i="10"/>
  <c r="B37" i="10"/>
  <c r="B36" i="10"/>
  <c r="C36" i="10"/>
  <c r="D36" i="10"/>
  <c r="D179" i="10"/>
  <c r="C179" i="10"/>
  <c r="B179" i="10"/>
  <c r="D170" i="10"/>
  <c r="B170" i="10"/>
  <c r="C170" i="10"/>
  <c r="C184" i="10"/>
  <c r="B184" i="10"/>
  <c r="D184" i="10"/>
  <c r="C168" i="10"/>
  <c r="D168" i="10"/>
  <c r="B168" i="10"/>
  <c r="D175" i="10"/>
  <c r="C175" i="10"/>
  <c r="B175" i="10"/>
  <c r="C208" i="10"/>
  <c r="D208" i="10"/>
  <c r="B208" i="10"/>
  <c r="B183" i="10"/>
  <c r="C183" i="10"/>
  <c r="D183" i="10"/>
  <c r="B187" i="10"/>
  <c r="C187" i="10"/>
  <c r="D187" i="10"/>
  <c r="D165" i="10"/>
  <c r="C165" i="10"/>
  <c r="B165" i="10"/>
  <c r="C166" i="10"/>
  <c r="D166" i="10"/>
  <c r="B166" i="10"/>
  <c r="C190" i="10"/>
  <c r="D190" i="10"/>
  <c r="B190" i="10"/>
  <c r="B189" i="10"/>
  <c r="C189" i="10"/>
  <c r="D189" i="10"/>
  <c r="D223" i="10"/>
  <c r="C223" i="10"/>
  <c r="B223" i="10"/>
  <c r="D220" i="10"/>
  <c r="B220" i="10"/>
  <c r="C220" i="10"/>
  <c r="D202" i="10"/>
  <c r="C202" i="10"/>
  <c r="B202" i="10"/>
  <c r="D173" i="10"/>
  <c r="B173" i="10"/>
  <c r="C173" i="10"/>
  <c r="D204" i="10"/>
  <c r="B204" i="10"/>
  <c r="C204" i="10"/>
  <c r="C185" i="10"/>
  <c r="B185" i="10"/>
  <c r="D185" i="10"/>
  <c r="C218" i="10"/>
  <c r="D218" i="10"/>
  <c r="B218" i="10"/>
  <c r="D198" i="10"/>
  <c r="C198" i="10"/>
  <c r="B198" i="10"/>
  <c r="C203" i="10"/>
  <c r="D203" i="10"/>
  <c r="B203" i="10"/>
  <c r="D192" i="10"/>
  <c r="C192" i="10"/>
  <c r="B192" i="10"/>
  <c r="D193" i="10"/>
  <c r="B193" i="10"/>
  <c r="C193" i="10"/>
  <c r="C169" i="10"/>
  <c r="D169" i="10"/>
  <c r="B169" i="10"/>
  <c r="B191" i="10"/>
  <c r="C191" i="10"/>
  <c r="D191" i="10"/>
  <c r="C181" i="10"/>
  <c r="D181" i="10"/>
  <c r="B181" i="10"/>
  <c r="B214" i="10"/>
  <c r="D214" i="10"/>
  <c r="C214" i="10"/>
  <c r="C186" i="10"/>
  <c r="D186" i="10"/>
  <c r="B186" i="10"/>
  <c r="C177" i="10"/>
  <c r="B177" i="10"/>
  <c r="D177" i="10"/>
  <c r="B171" i="10"/>
  <c r="D171" i="10"/>
  <c r="C171" i="10"/>
  <c r="C195" i="10"/>
  <c r="B195" i="10"/>
  <c r="D195" i="10"/>
  <c r="D176" i="10"/>
  <c r="C176" i="10"/>
  <c r="B176" i="10"/>
  <c r="B172" i="10"/>
  <c r="D172" i="10"/>
  <c r="C172" i="10"/>
  <c r="B221" i="10"/>
  <c r="C221" i="10"/>
  <c r="D221" i="10"/>
  <c r="D222" i="10"/>
  <c r="C222" i="10"/>
  <c r="B222" i="10"/>
  <c r="D219" i="10"/>
  <c r="B219" i="10"/>
  <c r="C219" i="10"/>
  <c r="D178" i="10"/>
  <c r="C178" i="10"/>
  <c r="B178" i="10"/>
  <c r="C188" i="10"/>
  <c r="B188" i="10"/>
  <c r="D188" i="10"/>
  <c r="C174" i="10"/>
  <c r="B174" i="10"/>
  <c r="D174" i="10"/>
  <c r="C199" i="10"/>
  <c r="D199" i="10"/>
  <c r="B199" i="10"/>
  <c r="C211" i="10"/>
  <c r="B211" i="10"/>
  <c r="D211" i="10"/>
  <c r="D200" i="10"/>
  <c r="C200" i="10"/>
  <c r="B200" i="10"/>
  <c r="C215" i="10"/>
  <c r="B215" i="10"/>
  <c r="D215" i="10"/>
  <c r="D205" i="10"/>
  <c r="B205" i="10"/>
  <c r="C205" i="10"/>
  <c r="B213" i="10"/>
  <c r="D213" i="10"/>
  <c r="C213" i="10"/>
  <c r="D167" i="10"/>
  <c r="C167" i="10"/>
  <c r="B167" i="10"/>
  <c r="D194" i="10"/>
  <c r="C194" i="10"/>
  <c r="B194" i="10"/>
  <c r="D217" i="10"/>
  <c r="B217" i="10"/>
  <c r="C217" i="10"/>
  <c r="C196" i="10"/>
  <c r="D196" i="10"/>
  <c r="B196" i="10"/>
  <c r="B209" i="10"/>
  <c r="C209" i="10"/>
  <c r="D209" i="10"/>
  <c r="D212" i="10"/>
  <c r="B212" i="10"/>
  <c r="C212" i="10"/>
  <c r="B201" i="10"/>
  <c r="D201" i="10"/>
  <c r="C201" i="10"/>
  <c r="D180" i="10"/>
  <c r="B180" i="10"/>
  <c r="C180" i="10"/>
  <c r="C216" i="10"/>
  <c r="B216" i="10"/>
  <c r="D216" i="10"/>
  <c r="C206" i="10"/>
  <c r="B206" i="10"/>
  <c r="D206" i="10"/>
  <c r="C182" i="10"/>
  <c r="B182" i="10"/>
  <c r="D182" i="10"/>
  <c r="D207" i="10"/>
  <c r="B207" i="10"/>
  <c r="C207" i="10"/>
  <c r="C197" i="10"/>
  <c r="B197" i="10"/>
  <c r="D197" i="10"/>
  <c r="D210" i="10"/>
  <c r="C210" i="10"/>
  <c r="B210" i="10"/>
  <c r="B986" i="10"/>
  <c r="C986" i="10"/>
  <c r="D986" i="10"/>
  <c r="C798" i="10"/>
  <c r="B798" i="10"/>
  <c r="D798" i="10"/>
  <c r="B1029" i="10"/>
  <c r="D1029" i="10"/>
  <c r="C1029" i="10"/>
  <c r="D232" i="10"/>
  <c r="C232" i="10"/>
  <c r="B232" i="10"/>
  <c r="C839" i="10"/>
  <c r="D839" i="10"/>
  <c r="B839" i="10"/>
  <c r="C564" i="10"/>
  <c r="D564" i="10"/>
  <c r="B564" i="10"/>
  <c r="B581" i="10"/>
  <c r="D581" i="10"/>
  <c r="C581" i="10"/>
  <c r="B899" i="10"/>
  <c r="D899" i="10"/>
  <c r="C899" i="10"/>
  <c r="B428" i="10"/>
  <c r="D428" i="10"/>
  <c r="C428" i="10"/>
  <c r="D334" i="10"/>
  <c r="C334" i="10"/>
  <c r="B334" i="10"/>
  <c r="C606" i="10"/>
  <c r="D606" i="10"/>
  <c r="B606" i="10"/>
  <c r="D807" i="10"/>
  <c r="B807" i="10"/>
  <c r="C807" i="10"/>
  <c r="C687" i="10"/>
  <c r="D687" i="10"/>
  <c r="B687" i="10"/>
  <c r="C381" i="10"/>
  <c r="B381" i="10"/>
  <c r="D381" i="10"/>
  <c r="C992" i="10"/>
  <c r="D992" i="10"/>
  <c r="B992" i="10"/>
  <c r="B785" i="10"/>
  <c r="C785" i="10"/>
  <c r="D785" i="10"/>
  <c r="D974" i="10"/>
  <c r="C974" i="10"/>
  <c r="B974" i="10"/>
  <c r="D513" i="10"/>
  <c r="B513" i="10"/>
  <c r="C513" i="10"/>
  <c r="D585" i="10"/>
  <c r="B585" i="10"/>
  <c r="C585" i="10"/>
  <c r="B311" i="10"/>
  <c r="D311" i="10"/>
  <c r="C311" i="10"/>
  <c r="B436" i="10"/>
  <c r="D436" i="10"/>
  <c r="C436" i="10"/>
  <c r="C790" i="10"/>
  <c r="D790" i="10"/>
  <c r="B790" i="10"/>
  <c r="C419" i="10"/>
  <c r="B419" i="10"/>
  <c r="D419" i="10"/>
  <c r="C608" i="10"/>
  <c r="D608" i="10"/>
  <c r="B608" i="10"/>
  <c r="D247" i="10"/>
  <c r="C247" i="10"/>
  <c r="B247" i="10"/>
  <c r="D922" i="10"/>
  <c r="C922" i="10"/>
  <c r="B922" i="10"/>
  <c r="D800" i="10"/>
  <c r="C800" i="10"/>
  <c r="B800" i="10"/>
  <c r="C392" i="10"/>
  <c r="D392" i="10"/>
  <c r="B392" i="10"/>
  <c r="B759" i="10"/>
  <c r="D759" i="10"/>
  <c r="C759" i="10"/>
  <c r="B877" i="10"/>
  <c r="C877" i="10"/>
  <c r="D877" i="10"/>
  <c r="D690" i="10"/>
  <c r="C690" i="10"/>
  <c r="B690" i="10"/>
  <c r="D1055" i="10"/>
  <c r="C1055" i="10"/>
  <c r="B1055" i="10"/>
  <c r="B755" i="10"/>
  <c r="D755" i="10"/>
  <c r="C755" i="10"/>
  <c r="B457" i="10"/>
  <c r="C457" i="10"/>
  <c r="D457" i="10"/>
  <c r="D993" i="10"/>
  <c r="B993" i="10"/>
  <c r="C993" i="10"/>
  <c r="D582" i="10"/>
  <c r="C582" i="10"/>
  <c r="B582" i="10"/>
  <c r="C433" i="10"/>
  <c r="B433" i="10"/>
  <c r="D433" i="10"/>
  <c r="C558" i="10"/>
  <c r="D558" i="10"/>
  <c r="B558" i="10"/>
  <c r="B332" i="10"/>
  <c r="D332" i="10"/>
  <c r="C332" i="10"/>
  <c r="D983" i="10"/>
  <c r="C983" i="10"/>
  <c r="B983" i="10"/>
  <c r="B345" i="10"/>
  <c r="C345" i="10"/>
  <c r="D345" i="10"/>
  <c r="C566" i="10"/>
  <c r="D566" i="10"/>
  <c r="B566" i="10"/>
  <c r="D480" i="10"/>
  <c r="B480" i="10"/>
  <c r="C480" i="10"/>
  <c r="C880" i="10"/>
  <c r="D880" i="10"/>
  <c r="B880" i="10"/>
  <c r="B230" i="10"/>
  <c r="D230" i="10"/>
  <c r="C230" i="10"/>
  <c r="C1024" i="10"/>
  <c r="B1024" i="10"/>
  <c r="D1024" i="10"/>
  <c r="D732" i="10"/>
  <c r="C732" i="10"/>
  <c r="B732" i="10"/>
  <c r="C984" i="10"/>
  <c r="B984" i="10"/>
  <c r="D984" i="10"/>
  <c r="C765" i="10"/>
  <c r="B765" i="10"/>
  <c r="D765" i="10"/>
  <c r="C275" i="10"/>
  <c r="D275" i="10"/>
  <c r="B275" i="10"/>
  <c r="B730" i="10"/>
  <c r="C730" i="10"/>
  <c r="D730" i="10"/>
  <c r="D1002" i="10"/>
  <c r="C1002" i="10"/>
  <c r="B1002" i="10"/>
  <c r="D764" i="10"/>
  <c r="C764" i="10"/>
  <c r="B764" i="10"/>
  <c r="C681" i="10"/>
  <c r="D681" i="10"/>
  <c r="B681" i="10"/>
  <c r="C280" i="10"/>
  <c r="D280" i="10"/>
  <c r="B280" i="10"/>
  <c r="C666" i="10"/>
  <c r="D666" i="10"/>
  <c r="B666" i="10"/>
  <c r="C250" i="10"/>
  <c r="D250" i="10"/>
  <c r="B250" i="10"/>
  <c r="B1074" i="10"/>
  <c r="D1074" i="10"/>
  <c r="C1074" i="10"/>
  <c r="B933" i="10"/>
  <c r="D933" i="10"/>
  <c r="C933" i="10"/>
  <c r="B571" i="10"/>
  <c r="D571" i="10"/>
  <c r="C571" i="10"/>
  <c r="D878" i="10"/>
  <c r="B878" i="10"/>
  <c r="C878" i="10"/>
  <c r="D607" i="10"/>
  <c r="B607" i="10"/>
  <c r="C607" i="10"/>
  <c r="B248" i="10"/>
  <c r="D248" i="10"/>
  <c r="C248" i="10"/>
  <c r="B557" i="10"/>
  <c r="D557" i="10"/>
  <c r="C557" i="10"/>
  <c r="D389" i="10"/>
  <c r="C389" i="10"/>
  <c r="B389" i="10"/>
  <c r="B1013" i="10"/>
  <c r="C1013" i="10"/>
  <c r="D1013" i="10"/>
  <c r="C456" i="10"/>
  <c r="D456" i="10"/>
  <c r="B456" i="10"/>
  <c r="C610" i="10"/>
  <c r="D610" i="10"/>
  <c r="B610" i="10"/>
  <c r="D391" i="10"/>
  <c r="B391" i="10"/>
  <c r="C391" i="10"/>
  <c r="B697" i="10"/>
  <c r="C697" i="10"/>
  <c r="D697" i="10"/>
  <c r="C277" i="10"/>
  <c r="D277" i="10"/>
  <c r="B277" i="10"/>
  <c r="D631" i="10"/>
  <c r="B631" i="10"/>
  <c r="C631" i="10"/>
  <c r="D324" i="10"/>
  <c r="C324" i="10"/>
  <c r="B324" i="10"/>
  <c r="D828" i="10"/>
  <c r="C828" i="10"/>
  <c r="B828" i="10"/>
  <c r="D1042" i="10"/>
  <c r="B1042" i="10"/>
  <c r="C1042" i="10"/>
  <c r="D625" i="10"/>
  <c r="C625" i="10"/>
  <c r="B625" i="10"/>
  <c r="C434" i="10"/>
  <c r="D434" i="10"/>
  <c r="B434" i="10"/>
  <c r="C563" i="10"/>
  <c r="D563" i="10"/>
  <c r="B563" i="10"/>
  <c r="D944" i="10"/>
  <c r="C944" i="10"/>
  <c r="B944" i="10"/>
  <c r="D668" i="10"/>
  <c r="B668" i="10"/>
  <c r="C668" i="10"/>
  <c r="C314" i="10"/>
  <c r="D314" i="10"/>
  <c r="B314" i="10"/>
  <c r="B626" i="10"/>
  <c r="D626" i="10"/>
  <c r="C626" i="10"/>
  <c r="C1082" i="10"/>
  <c r="D1082" i="10"/>
  <c r="B1082" i="10"/>
  <c r="W2" i="9"/>
  <c r="X2" i="9" s="1"/>
  <c r="C934" i="10"/>
  <c r="D934" i="10"/>
  <c r="B934" i="10"/>
  <c r="D662" i="10"/>
  <c r="B662" i="10"/>
  <c r="C662" i="10"/>
  <c r="D336" i="10"/>
  <c r="C336" i="10"/>
  <c r="B336" i="10"/>
  <c r="C349" i="10"/>
  <c r="B349" i="10"/>
  <c r="D349" i="10"/>
  <c r="B263" i="10"/>
  <c r="C263" i="10"/>
  <c r="D263" i="10"/>
  <c r="C792" i="10"/>
  <c r="D792" i="10"/>
  <c r="B792" i="10"/>
  <c r="C945" i="10"/>
  <c r="D945" i="10"/>
  <c r="B945" i="10"/>
  <c r="C822" i="10"/>
  <c r="B822" i="10"/>
  <c r="D822" i="10"/>
  <c r="C942" i="10"/>
  <c r="D942" i="10"/>
  <c r="B942" i="10"/>
  <c r="C946" i="10"/>
  <c r="D946" i="10"/>
  <c r="B946" i="10"/>
  <c r="D476" i="10"/>
  <c r="C476" i="10"/>
  <c r="B476" i="10"/>
  <c r="B659" i="10"/>
  <c r="C659" i="10"/>
  <c r="D659" i="10"/>
  <c r="C890" i="10"/>
  <c r="B890" i="10"/>
  <c r="D890" i="10"/>
  <c r="B961" i="10"/>
  <c r="D961" i="10"/>
  <c r="C961" i="10"/>
  <c r="D623" i="10"/>
  <c r="B623" i="10"/>
  <c r="C623" i="10"/>
  <c r="C257" i="10"/>
  <c r="D257" i="10"/>
  <c r="B257" i="10"/>
  <c r="D385" i="10"/>
  <c r="B385" i="10"/>
  <c r="C385" i="10"/>
  <c r="D510" i="10"/>
  <c r="B510" i="10"/>
  <c r="C510" i="10"/>
  <c r="B910" i="10"/>
  <c r="D910" i="10"/>
  <c r="C910" i="10"/>
  <c r="B826" i="10"/>
  <c r="D826" i="10"/>
  <c r="C826" i="10"/>
  <c r="B243" i="10"/>
  <c r="C243" i="10"/>
  <c r="D243" i="10"/>
  <c r="C688" i="10"/>
  <c r="D688" i="10"/>
  <c r="B688" i="10"/>
  <c r="C885" i="10"/>
  <c r="D885" i="10"/>
  <c r="B885" i="10"/>
  <c r="D929" i="10"/>
  <c r="C929" i="10"/>
  <c r="B929" i="10"/>
  <c r="C898" i="10"/>
  <c r="D898" i="10"/>
  <c r="B898" i="10"/>
  <c r="B408" i="10"/>
  <c r="C408" i="10"/>
  <c r="D408" i="10"/>
  <c r="B568" i="10"/>
  <c r="C568" i="10"/>
  <c r="D568" i="10"/>
  <c r="D603" i="10"/>
  <c r="B603" i="10"/>
  <c r="C603" i="10"/>
  <c r="D399" i="10"/>
  <c r="B399" i="10"/>
  <c r="C399" i="10"/>
  <c r="D418" i="10"/>
  <c r="B418" i="10"/>
  <c r="C418" i="10"/>
  <c r="C953" i="10"/>
  <c r="B953" i="10"/>
  <c r="D953" i="10"/>
  <c r="D721" i="10"/>
  <c r="C721" i="10"/>
  <c r="B721" i="10"/>
  <c r="B940" i="10"/>
  <c r="D940" i="10"/>
  <c r="C940" i="10"/>
  <c r="D313" i="10"/>
  <c r="B313" i="10"/>
  <c r="C313" i="10"/>
  <c r="D774" i="10"/>
  <c r="C774" i="10"/>
  <c r="B774" i="10"/>
  <c r="B834" i="10"/>
  <c r="C834" i="10"/>
  <c r="D834" i="10"/>
  <c r="D406" i="10"/>
  <c r="C406" i="10"/>
  <c r="B406" i="10"/>
  <c r="B284" i="10"/>
  <c r="C284" i="10"/>
  <c r="D284" i="10"/>
  <c r="C965" i="10"/>
  <c r="B965" i="10"/>
  <c r="D965" i="10"/>
  <c r="B268" i="10"/>
  <c r="C268" i="10"/>
  <c r="D268" i="10"/>
  <c r="B867" i="10"/>
  <c r="C867" i="10"/>
  <c r="D867" i="10"/>
  <c r="C523" i="10"/>
  <c r="D523" i="10"/>
  <c r="B523" i="10"/>
  <c r="D682" i="10"/>
  <c r="C682" i="10"/>
  <c r="B682" i="10"/>
  <c r="B1080" i="10"/>
  <c r="C1080" i="10"/>
  <c r="D1080" i="10"/>
  <c r="C453" i="10"/>
  <c r="D453" i="10"/>
  <c r="B453" i="10"/>
  <c r="B864" i="10"/>
  <c r="D864" i="10"/>
  <c r="C864" i="10"/>
  <c r="D234" i="10"/>
  <c r="B234" i="10"/>
  <c r="C234" i="10"/>
  <c r="B1070" i="10"/>
  <c r="C1070" i="10"/>
  <c r="D1070" i="10"/>
  <c r="B309" i="10"/>
  <c r="C309" i="10"/>
  <c r="D309" i="10"/>
  <c r="D225" i="10"/>
  <c r="B225" i="10"/>
  <c r="C225" i="10"/>
  <c r="B949" i="10"/>
  <c r="D949" i="10"/>
  <c r="C949" i="10"/>
  <c r="D1058" i="10"/>
  <c r="B1058" i="10"/>
  <c r="C1058" i="10"/>
  <c r="B276" i="10"/>
  <c r="D276" i="10"/>
  <c r="C276" i="10"/>
  <c r="D641" i="10"/>
  <c r="C641" i="10"/>
  <c r="B641" i="10"/>
  <c r="B416" i="10"/>
  <c r="C416" i="10"/>
  <c r="D416" i="10"/>
  <c r="D1040" i="10"/>
  <c r="C1040" i="10"/>
  <c r="B1040" i="10"/>
  <c r="B536" i="10"/>
  <c r="D536" i="10"/>
  <c r="C536" i="10"/>
  <c r="D503" i="10"/>
  <c r="B503" i="10"/>
  <c r="C503" i="10"/>
  <c r="D976" i="10"/>
  <c r="B976" i="10"/>
  <c r="C976" i="10"/>
  <c r="B895" i="10"/>
  <c r="C895" i="10"/>
  <c r="D895" i="10"/>
  <c r="B372" i="10"/>
  <c r="D372" i="10"/>
  <c r="C372" i="10"/>
  <c r="C577" i="10"/>
  <c r="B577" i="10"/>
  <c r="D577" i="10"/>
  <c r="B393" i="10"/>
  <c r="D393" i="10"/>
  <c r="C393" i="10"/>
  <c r="D299" i="10"/>
  <c r="C299" i="10"/>
  <c r="B299" i="10"/>
  <c r="D364" i="10"/>
  <c r="C364" i="10"/>
  <c r="B364" i="10"/>
  <c r="D443" i="10"/>
  <c r="C443" i="10"/>
  <c r="B443" i="10"/>
  <c r="D520" i="10"/>
  <c r="C520" i="10"/>
  <c r="B520" i="10"/>
  <c r="C551" i="10"/>
  <c r="B551" i="10"/>
  <c r="D551" i="10"/>
  <c r="B683" i="10"/>
  <c r="D683" i="10"/>
  <c r="C683" i="10"/>
  <c r="C555" i="10"/>
  <c r="B555" i="10"/>
  <c r="D555" i="10"/>
  <c r="D264" i="10"/>
  <c r="C264" i="10"/>
  <c r="B264" i="10"/>
  <c r="C545" i="10"/>
  <c r="B545" i="10"/>
  <c r="D545" i="10"/>
  <c r="B467" i="10"/>
  <c r="D467" i="10"/>
  <c r="C467" i="10"/>
  <c r="B352" i="10"/>
  <c r="D352" i="10"/>
  <c r="C352" i="10"/>
  <c r="C733" i="10"/>
  <c r="D733" i="10"/>
  <c r="B733" i="10"/>
  <c r="C358" i="10"/>
  <c r="B358" i="10"/>
  <c r="D358" i="10"/>
  <c r="C793" i="10"/>
  <c r="B793" i="10"/>
  <c r="D793" i="10"/>
  <c r="C841" i="10"/>
  <c r="D841" i="10"/>
  <c r="B841" i="10"/>
  <c r="C952" i="10"/>
  <c r="D952" i="10"/>
  <c r="B952" i="10"/>
  <c r="B521" i="10"/>
  <c r="D521" i="10"/>
  <c r="C521" i="10"/>
  <c r="B715" i="10"/>
  <c r="D715" i="10"/>
  <c r="C715" i="10"/>
  <c r="B227" i="10"/>
  <c r="C227" i="10"/>
  <c r="D227" i="10"/>
  <c r="C737" i="10"/>
  <c r="B737" i="10"/>
  <c r="D737" i="10"/>
  <c r="C459" i="10"/>
  <c r="B459" i="10"/>
  <c r="D459" i="10"/>
  <c r="B644" i="10"/>
  <c r="D644" i="10"/>
  <c r="C644" i="10"/>
  <c r="C1068" i="10"/>
  <c r="B1068" i="10"/>
  <c r="D1068" i="10"/>
  <c r="D714" i="10"/>
  <c r="B714" i="10"/>
  <c r="C714" i="10"/>
  <c r="D966" i="10"/>
  <c r="B966" i="10"/>
  <c r="C966" i="10"/>
  <c r="C596" i="10"/>
  <c r="B596" i="10"/>
  <c r="D596" i="10"/>
  <c r="C780" i="10"/>
  <c r="D780" i="10"/>
  <c r="B780" i="10"/>
  <c r="B1014" i="10"/>
  <c r="D1014" i="10"/>
  <c r="C1014" i="10"/>
  <c r="C495" i="10"/>
  <c r="D495" i="10"/>
  <c r="B495" i="10"/>
  <c r="C305" i="10"/>
  <c r="B305" i="10"/>
  <c r="D305" i="10"/>
  <c r="C872" i="10"/>
  <c r="D872" i="10"/>
  <c r="B872" i="10"/>
  <c r="C851" i="10"/>
  <c r="B851" i="10"/>
  <c r="D851" i="10"/>
  <c r="C939" i="10"/>
  <c r="D939" i="10"/>
  <c r="B939" i="10"/>
  <c r="C1064" i="10"/>
  <c r="B1064" i="10"/>
  <c r="D1064" i="10"/>
  <c r="D351" i="10"/>
  <c r="C351" i="10"/>
  <c r="B351" i="10"/>
  <c r="D343" i="10"/>
  <c r="B343" i="10"/>
  <c r="C343" i="10"/>
  <c r="C283" i="10"/>
  <c r="B283" i="10"/>
  <c r="D283" i="10"/>
  <c r="B470" i="10"/>
  <c r="D470" i="10"/>
  <c r="C470" i="10"/>
  <c r="B801" i="10"/>
  <c r="D801" i="10"/>
  <c r="C801" i="10"/>
  <c r="B796" i="10"/>
  <c r="C796" i="10"/>
  <c r="D796" i="10"/>
  <c r="B835" i="10"/>
  <c r="C835" i="10"/>
  <c r="D835" i="10"/>
  <c r="B824" i="10"/>
  <c r="D824" i="10"/>
  <c r="C824" i="10"/>
  <c r="C452" i="10"/>
  <c r="D452" i="10"/>
  <c r="B452" i="10"/>
  <c r="C819" i="10"/>
  <c r="B819" i="10"/>
  <c r="D819" i="10"/>
  <c r="C783" i="10"/>
  <c r="B783" i="10"/>
  <c r="D783" i="10"/>
  <c r="C977" i="10"/>
  <c r="B977" i="10"/>
  <c r="D977" i="10"/>
  <c r="C477" i="10"/>
  <c r="B477" i="10"/>
  <c r="D477" i="10"/>
  <c r="B1041" i="10"/>
  <c r="D1041" i="10"/>
  <c r="C1041" i="10"/>
  <c r="B238" i="10"/>
  <c r="C238" i="10"/>
  <c r="D238" i="10"/>
  <c r="C572" i="10"/>
  <c r="B572" i="10"/>
  <c r="D572" i="10"/>
  <c r="B576" i="10"/>
  <c r="C576" i="10"/>
  <c r="D576" i="10"/>
  <c r="D526" i="10"/>
  <c r="C526" i="10"/>
  <c r="B526" i="10"/>
  <c r="D989" i="10"/>
  <c r="C989" i="10"/>
  <c r="B989" i="10"/>
  <c r="C575" i="10"/>
  <c r="B575" i="10"/>
  <c r="D575" i="10"/>
  <c r="C502" i="10"/>
  <c r="D502" i="10"/>
  <c r="B502" i="10"/>
  <c r="B665" i="10"/>
  <c r="C665" i="10"/>
  <c r="D665" i="10"/>
  <c r="D485" i="10"/>
  <c r="C485" i="10"/>
  <c r="B485" i="10"/>
  <c r="D1004" i="10"/>
  <c r="C1004" i="10"/>
  <c r="B1004" i="10"/>
  <c r="D614" i="10"/>
  <c r="B614" i="10"/>
  <c r="C614" i="10"/>
  <c r="B591" i="10"/>
  <c r="D591" i="10"/>
  <c r="C591" i="10"/>
  <c r="B397" i="10"/>
  <c r="C397" i="10"/>
  <c r="D397" i="10"/>
  <c r="B252" i="10"/>
  <c r="C252" i="10"/>
  <c r="D252" i="10"/>
  <c r="B904" i="10"/>
  <c r="D904" i="10"/>
  <c r="C904" i="10"/>
  <c r="B1063" i="10"/>
  <c r="D1063" i="10"/>
  <c r="C1063" i="10"/>
  <c r="D973" i="10"/>
  <c r="C973" i="10"/>
  <c r="B973" i="10"/>
  <c r="D931" i="10"/>
  <c r="B931" i="10"/>
  <c r="C931" i="10"/>
  <c r="D604" i="10"/>
  <c r="B604" i="10"/>
  <c r="C604" i="10"/>
  <c r="C267" i="10"/>
  <c r="B267" i="10"/>
  <c r="D267" i="10"/>
  <c r="D638" i="10"/>
  <c r="C638" i="10"/>
  <c r="B638" i="10"/>
  <c r="D994" i="10"/>
  <c r="C994" i="10"/>
  <c r="B994" i="10"/>
  <c r="D844" i="10"/>
  <c r="B844" i="10"/>
  <c r="C844" i="10"/>
  <c r="B855" i="10"/>
  <c r="D855" i="10"/>
  <c r="C855" i="10"/>
  <c r="D609" i="10"/>
  <c r="C609" i="10"/>
  <c r="B609" i="10"/>
  <c r="D378" i="10"/>
  <c r="B378" i="10"/>
  <c r="C378" i="10"/>
  <c r="C590" i="10"/>
  <c r="D590" i="10"/>
  <c r="B590" i="10"/>
  <c r="B278" i="10"/>
  <c r="D278" i="10"/>
  <c r="C278" i="10"/>
  <c r="C525" i="10"/>
  <c r="B525" i="10"/>
  <c r="D525" i="10"/>
  <c r="B891" i="10"/>
  <c r="C891" i="10"/>
  <c r="D891" i="10"/>
  <c r="B387" i="10"/>
  <c r="C387" i="10"/>
  <c r="D387" i="10"/>
  <c r="C947" i="10"/>
  <c r="D947" i="10"/>
  <c r="B947" i="10"/>
  <c r="C1045" i="10"/>
  <c r="D1045" i="10"/>
  <c r="B1045" i="10"/>
  <c r="D505" i="10"/>
  <c r="C505" i="10"/>
  <c r="B505" i="10"/>
  <c r="B512" i="10"/>
  <c r="C512" i="10"/>
  <c r="D512" i="10"/>
  <c r="C693" i="10"/>
  <c r="D693" i="10"/>
  <c r="B693" i="10"/>
  <c r="C1051" i="10"/>
  <c r="B1051" i="10"/>
  <c r="D1051" i="10"/>
  <c r="B417" i="10"/>
  <c r="D417" i="10"/>
  <c r="C417" i="10"/>
  <c r="B261" i="10"/>
  <c r="C261" i="10"/>
  <c r="D261" i="10"/>
  <c r="C996" i="10"/>
  <c r="B996" i="10"/>
  <c r="D996" i="10"/>
  <c r="C630" i="10"/>
  <c r="B630" i="10"/>
  <c r="D630" i="10"/>
  <c r="D925" i="10"/>
  <c r="C925" i="10"/>
  <c r="B925" i="10"/>
  <c r="D716" i="10"/>
  <c r="C716" i="10"/>
  <c r="B716" i="10"/>
  <c r="D479" i="10"/>
  <c r="B479" i="10"/>
  <c r="C479" i="10"/>
  <c r="D622" i="10"/>
  <c r="C622" i="10"/>
  <c r="B622" i="10"/>
  <c r="D489" i="10"/>
  <c r="C489" i="10"/>
  <c r="B489" i="10"/>
  <c r="D728" i="10"/>
  <c r="B728" i="10"/>
  <c r="C728" i="10"/>
  <c r="B809" i="10"/>
  <c r="C809" i="10"/>
  <c r="D809" i="10"/>
  <c r="C511" i="10"/>
  <c r="D511" i="10"/>
  <c r="B511" i="10"/>
  <c r="C711" i="10"/>
  <c r="D711" i="10"/>
  <c r="B711" i="10"/>
  <c r="C1048" i="10"/>
  <c r="B1048" i="10"/>
  <c r="D1048" i="10"/>
  <c r="C915" i="10"/>
  <c r="D915" i="10"/>
  <c r="B915" i="10"/>
  <c r="B956" i="10"/>
  <c r="C956" i="10"/>
  <c r="D956" i="10"/>
  <c r="B1053" i="10"/>
  <c r="D1053" i="10"/>
  <c r="C1053" i="10"/>
  <c r="C637" i="10"/>
  <c r="B637" i="10"/>
  <c r="D637" i="10"/>
  <c r="C1057" i="10"/>
  <c r="D1057" i="10"/>
  <c r="B1057" i="10"/>
  <c r="C550" i="10"/>
  <c r="D550" i="10"/>
  <c r="B550" i="10"/>
  <c r="C547" i="10"/>
  <c r="B547" i="10"/>
  <c r="D547" i="10"/>
  <c r="D874" i="10"/>
  <c r="B874" i="10"/>
  <c r="C874" i="10"/>
  <c r="C414" i="10"/>
  <c r="B414" i="10"/>
  <c r="D414" i="10"/>
  <c r="D441" i="10"/>
  <c r="C441" i="10"/>
  <c r="B441" i="10"/>
  <c r="B460" i="10"/>
  <c r="D460" i="10"/>
  <c r="C460" i="10"/>
  <c r="C743" i="10"/>
  <c r="B743" i="10"/>
  <c r="D743" i="10"/>
  <c r="B1072" i="10"/>
  <c r="C1072" i="10"/>
  <c r="D1072" i="10"/>
  <c r="B803" i="10"/>
  <c r="D803" i="10"/>
  <c r="C803" i="10"/>
  <c r="D752" i="10"/>
  <c r="B752" i="10"/>
  <c r="C752" i="10"/>
  <c r="D548" i="10"/>
  <c r="C548" i="10"/>
  <c r="B548" i="10"/>
  <c r="B845" i="10"/>
  <c r="C845" i="10"/>
  <c r="D845" i="10"/>
  <c r="D1030" i="10"/>
  <c r="C1030" i="10"/>
  <c r="B1030" i="10"/>
  <c r="C1003" i="10"/>
  <c r="B1003" i="10"/>
  <c r="D1003" i="10"/>
  <c r="C679" i="10"/>
  <c r="D679" i="10"/>
  <c r="B679" i="10"/>
  <c r="C920" i="10"/>
  <c r="B920" i="10"/>
  <c r="D920" i="10"/>
  <c r="D556" i="10"/>
  <c r="C556" i="10"/>
  <c r="B556" i="10"/>
  <c r="D724" i="10"/>
  <c r="B724" i="10"/>
  <c r="C724" i="10"/>
  <c r="D260" i="10"/>
  <c r="C260" i="10"/>
  <c r="B260" i="10"/>
  <c r="D729" i="10"/>
  <c r="C729" i="10"/>
  <c r="B729" i="10"/>
  <c r="C921" i="10"/>
  <c r="D921" i="10"/>
  <c r="B921" i="10"/>
  <c r="B356" i="10"/>
  <c r="C356" i="10"/>
  <c r="D356" i="10"/>
  <c r="B912" i="10"/>
  <c r="C912" i="10"/>
  <c r="D912" i="10"/>
  <c r="B718" i="10"/>
  <c r="D718" i="10"/>
  <c r="C718" i="10"/>
  <c r="D1081" i="10"/>
  <c r="B1081" i="10"/>
  <c r="C1081" i="10"/>
  <c r="C1035" i="10"/>
  <c r="B1035" i="10"/>
  <c r="D1035" i="10"/>
  <c r="D677" i="10"/>
  <c r="B677" i="10"/>
  <c r="C677" i="10"/>
  <c r="D318" i="10"/>
  <c r="B318" i="10"/>
  <c r="C318" i="10"/>
  <c r="C353" i="10"/>
  <c r="B353" i="10"/>
  <c r="D353" i="10"/>
  <c r="D522" i="10"/>
  <c r="C522" i="10"/>
  <c r="B522" i="10"/>
  <c r="C255" i="10"/>
  <c r="B255" i="10"/>
  <c r="D255" i="10"/>
  <c r="C646" i="10"/>
  <c r="B646" i="10"/>
  <c r="D646" i="10"/>
  <c r="D228" i="10"/>
  <c r="B228" i="10"/>
  <c r="C228" i="10"/>
  <c r="B964" i="10"/>
  <c r="C964" i="10"/>
  <c r="D964" i="10"/>
  <c r="B600" i="10"/>
  <c r="D600" i="10"/>
  <c r="C600" i="10"/>
  <c r="C229" i="10"/>
  <c r="B229" i="10"/>
  <c r="D229" i="10"/>
  <c r="B226" i="10"/>
  <c r="D226" i="10"/>
  <c r="C226" i="10"/>
  <c r="C713" i="10"/>
  <c r="B713" i="10"/>
  <c r="D713" i="10"/>
  <c r="C842" i="10"/>
  <c r="B842" i="10"/>
  <c r="D842" i="10"/>
  <c r="D1076" i="10"/>
  <c r="B1076" i="10"/>
  <c r="C1076" i="10"/>
  <c r="C455" i="10"/>
  <c r="D455" i="10"/>
  <c r="B455" i="10"/>
  <c r="B586" i="10"/>
  <c r="D586" i="10"/>
  <c r="C586" i="10"/>
  <c r="D337" i="10"/>
  <c r="B337" i="10"/>
  <c r="C337" i="10"/>
  <c r="D463" i="10"/>
  <c r="B463" i="10"/>
  <c r="C463" i="10"/>
  <c r="D643" i="10"/>
  <c r="B643" i="10"/>
  <c r="C643" i="10"/>
  <c r="D624" i="10"/>
  <c r="C624" i="10"/>
  <c r="B624" i="10"/>
  <c r="B290" i="10"/>
  <c r="C290" i="10"/>
  <c r="D290" i="10"/>
  <c r="C636" i="10"/>
  <c r="D636" i="10"/>
  <c r="B636" i="10"/>
  <c r="D584" i="10"/>
  <c r="B584" i="10"/>
  <c r="C584" i="10"/>
  <c r="B573" i="10"/>
  <c r="C573" i="10"/>
  <c r="D573" i="10"/>
  <c r="D1009" i="10"/>
  <c r="B1009" i="10"/>
  <c r="C1009" i="10"/>
  <c r="D1060" i="10"/>
  <c r="B1060" i="10"/>
  <c r="C1060" i="10"/>
  <c r="C366" i="10"/>
  <c r="B366" i="10"/>
  <c r="D366" i="10"/>
  <c r="D916" i="10"/>
  <c r="C916" i="10"/>
  <c r="B916" i="10"/>
  <c r="D534" i="10"/>
  <c r="B534" i="10"/>
  <c r="C534" i="10"/>
  <c r="B736" i="10"/>
  <c r="D736" i="10"/>
  <c r="C736" i="10"/>
  <c r="C241" i="10"/>
  <c r="B241" i="10"/>
  <c r="D241" i="10"/>
  <c r="C409" i="10"/>
  <c r="D409" i="10"/>
  <c r="B409" i="10"/>
  <c r="C968" i="10"/>
  <c r="B968" i="10"/>
  <c r="D968" i="10"/>
  <c r="B770" i="10"/>
  <c r="D770" i="10"/>
  <c r="C770" i="10"/>
  <c r="D379" i="10"/>
  <c r="B379" i="10"/>
  <c r="C379" i="10"/>
  <c r="D1007" i="10"/>
  <c r="C1007" i="10"/>
  <c r="B1007" i="10"/>
  <c r="C777" i="10"/>
  <c r="B777" i="10"/>
  <c r="D777" i="10"/>
  <c r="D971" i="10"/>
  <c r="B971" i="10"/>
  <c r="C971" i="10"/>
  <c r="B815" i="10"/>
  <c r="C815" i="10"/>
  <c r="D815" i="10"/>
  <c r="C598" i="10"/>
  <c r="B598" i="10"/>
  <c r="D598" i="10"/>
  <c r="D1049" i="10"/>
  <c r="C1049" i="10"/>
  <c r="B1049" i="10"/>
  <c r="C404" i="10"/>
  <c r="D404" i="10"/>
  <c r="B404" i="10"/>
  <c r="D1017" i="10"/>
  <c r="C1017" i="10"/>
  <c r="B1017" i="10"/>
  <c r="C395" i="10"/>
  <c r="B395" i="10"/>
  <c r="D395" i="10"/>
  <c r="B580" i="10"/>
  <c r="C580" i="10"/>
  <c r="D580" i="10"/>
  <c r="C1052" i="10"/>
  <c r="D1052" i="10"/>
  <c r="B1052" i="10"/>
  <c r="B954" i="10"/>
  <c r="D954" i="10"/>
  <c r="C954" i="10"/>
  <c r="B613" i="10"/>
  <c r="D613" i="10"/>
  <c r="C613" i="10"/>
  <c r="B773" i="10"/>
  <c r="D773" i="10"/>
  <c r="C773" i="10"/>
  <c r="C905" i="10"/>
  <c r="D905" i="10"/>
  <c r="B905" i="10"/>
  <c r="C537" i="10"/>
  <c r="D537" i="10"/>
  <c r="B537" i="10"/>
  <c r="C720" i="10"/>
  <c r="B720" i="10"/>
  <c r="D720" i="10"/>
  <c r="B298" i="10"/>
  <c r="D298" i="10"/>
  <c r="C298" i="10"/>
  <c r="B594" i="10"/>
  <c r="D594" i="10"/>
  <c r="C594" i="10"/>
  <c r="D640" i="10"/>
  <c r="C640" i="10"/>
  <c r="B640" i="10"/>
  <c r="D663" i="10"/>
  <c r="C663" i="10"/>
  <c r="B663" i="10"/>
  <c r="D492" i="10"/>
  <c r="C492" i="10"/>
  <c r="B492" i="10"/>
  <c r="B998" i="10"/>
  <c r="C998" i="10"/>
  <c r="D998" i="10"/>
  <c r="B375" i="10"/>
  <c r="C375" i="10"/>
  <c r="D375" i="10"/>
  <c r="B605" i="10"/>
  <c r="C605" i="10"/>
  <c r="D605" i="10"/>
  <c r="D302" i="10"/>
  <c r="B302" i="10"/>
  <c r="C302" i="10"/>
  <c r="D955" i="10"/>
  <c r="B955" i="10"/>
  <c r="C955" i="10"/>
  <c r="B1008" i="10"/>
  <c r="C1008" i="10"/>
  <c r="D1008" i="10"/>
  <c r="B506" i="10"/>
  <c r="D506" i="10"/>
  <c r="C506" i="10"/>
  <c r="B303" i="10"/>
  <c r="C303" i="10"/>
  <c r="D303" i="10"/>
  <c r="D552" i="10"/>
  <c r="C552" i="10"/>
  <c r="B552" i="10"/>
  <c r="D712" i="10"/>
  <c r="B712" i="10"/>
  <c r="C712" i="10"/>
  <c r="B254" i="10"/>
  <c r="C254" i="10"/>
  <c r="D254" i="10"/>
  <c r="C888" i="10"/>
  <c r="B888" i="10"/>
  <c r="D888" i="10"/>
  <c r="C1061" i="10"/>
  <c r="D1061" i="10"/>
  <c r="B1061" i="10"/>
  <c r="D847" i="10"/>
  <c r="B847" i="10"/>
  <c r="C847" i="10"/>
  <c r="C849" i="10"/>
  <c r="B849" i="10"/>
  <c r="D849" i="10"/>
  <c r="C454" i="10"/>
  <c r="D454" i="10"/>
  <c r="B454" i="10"/>
  <c r="D853" i="10"/>
  <c r="B853" i="10"/>
  <c r="C853" i="10"/>
  <c r="C574" i="10"/>
  <c r="D574" i="10"/>
  <c r="B574" i="10"/>
  <c r="D446" i="10"/>
  <c r="C446" i="10"/>
  <c r="B446" i="10"/>
  <c r="C304" i="10"/>
  <c r="D304" i="10"/>
  <c r="B304" i="10"/>
  <c r="D719" i="10"/>
  <c r="B719" i="10"/>
  <c r="C719" i="10"/>
  <c r="B900" i="10"/>
  <c r="C900" i="10"/>
  <c r="D900" i="10"/>
  <c r="D951" i="10"/>
  <c r="C951" i="10"/>
  <c r="B951" i="10"/>
  <c r="B674" i="10"/>
  <c r="C674" i="10"/>
  <c r="D674" i="10"/>
  <c r="B706" i="10"/>
  <c r="C706" i="10"/>
  <c r="D706" i="10"/>
  <c r="B775" i="10"/>
  <c r="C775" i="10"/>
  <c r="D775" i="10"/>
  <c r="C325" i="10"/>
  <c r="B325" i="10"/>
  <c r="D325" i="10"/>
  <c r="C1039" i="10"/>
  <c r="B1039" i="10"/>
  <c r="D1039" i="10"/>
  <c r="D1059" i="10"/>
  <c r="C1059" i="10"/>
  <c r="B1059" i="10"/>
  <c r="B991" i="10"/>
  <c r="C991" i="10"/>
  <c r="D991" i="10"/>
  <c r="D756" i="10"/>
  <c r="B756" i="10"/>
  <c r="C756" i="10"/>
  <c r="B422" i="10"/>
  <c r="C422" i="10"/>
  <c r="D422" i="10"/>
  <c r="D1026" i="10"/>
  <c r="B1026" i="10"/>
  <c r="C1026" i="10"/>
  <c r="C341" i="10"/>
  <c r="D341" i="10"/>
  <c r="B341" i="10"/>
  <c r="D516" i="10"/>
  <c r="B516" i="10"/>
  <c r="C516" i="10"/>
  <c r="B698" i="10"/>
  <c r="D698" i="10"/>
  <c r="C698" i="10"/>
  <c r="B982" i="10"/>
  <c r="C982" i="10"/>
  <c r="D982" i="10"/>
  <c r="B748" i="10"/>
  <c r="D748" i="10"/>
  <c r="C748" i="10"/>
  <c r="D830" i="10"/>
  <c r="B830" i="10"/>
  <c r="C830" i="10"/>
  <c r="D388" i="10"/>
  <c r="C388" i="10"/>
  <c r="B388" i="10"/>
  <c r="C430" i="10"/>
  <c r="D430" i="10"/>
  <c r="B430" i="10"/>
  <c r="C694" i="10"/>
  <c r="B694" i="10"/>
  <c r="D694" i="10"/>
  <c r="B657" i="10"/>
  <c r="D657" i="10"/>
  <c r="C657" i="10"/>
  <c r="D469" i="10"/>
  <c r="B469" i="10"/>
  <c r="C469" i="10"/>
  <c r="D627" i="10"/>
  <c r="C627" i="10"/>
  <c r="B627" i="10"/>
  <c r="B811" i="10"/>
  <c r="D811" i="10"/>
  <c r="C811" i="10"/>
  <c r="D990" i="10"/>
  <c r="C990" i="10"/>
  <c r="B990" i="10"/>
  <c r="B1033" i="10"/>
  <c r="D1033" i="10"/>
  <c r="C1033" i="10"/>
  <c r="C963" i="10"/>
  <c r="D963" i="10"/>
  <c r="B963" i="10"/>
  <c r="B999" i="10"/>
  <c r="D999" i="10"/>
  <c r="C999" i="10"/>
  <c r="C369" i="10"/>
  <c r="D369" i="10"/>
  <c r="B369" i="10"/>
  <c r="B597" i="10"/>
  <c r="D597" i="10"/>
  <c r="C597" i="10"/>
  <c r="C515" i="10"/>
  <c r="B515" i="10"/>
  <c r="D515" i="10"/>
  <c r="D293" i="10"/>
  <c r="B293" i="10"/>
  <c r="C293" i="10"/>
  <c r="D445" i="10"/>
  <c r="C445" i="10"/>
  <c r="B445" i="10"/>
  <c r="D980" i="10"/>
  <c r="C980" i="10"/>
  <c r="B980" i="10"/>
  <c r="C696" i="10"/>
  <c r="D696" i="10"/>
  <c r="B696" i="10"/>
  <c r="B396" i="10"/>
  <c r="D396" i="10"/>
  <c r="C396" i="10"/>
  <c r="D633" i="10"/>
  <c r="C633" i="10"/>
  <c r="B633" i="10"/>
  <c r="C997" i="10"/>
  <c r="D997" i="10"/>
  <c r="B997" i="10"/>
  <c r="C866" i="10"/>
  <c r="B866" i="10"/>
  <c r="D866" i="10"/>
  <c r="C542" i="10"/>
  <c r="B542" i="10"/>
  <c r="D542" i="10"/>
  <c r="D539" i="10"/>
  <c r="C539" i="10"/>
  <c r="B539" i="10"/>
  <c r="C559" i="10"/>
  <c r="D559" i="10"/>
  <c r="B559" i="10"/>
  <c r="D490" i="10"/>
  <c r="C490" i="10"/>
  <c r="B490" i="10"/>
  <c r="D527" i="10"/>
  <c r="C527" i="10"/>
  <c r="B527" i="10"/>
  <c r="D1018" i="10"/>
  <c r="C1018" i="10"/>
  <c r="B1018" i="10"/>
  <c r="B266" i="10"/>
  <c r="C266" i="10"/>
  <c r="D266" i="10"/>
  <c r="B411" i="10"/>
  <c r="D411" i="10"/>
  <c r="C411" i="10"/>
  <c r="C286" i="10"/>
  <c r="B286" i="10"/>
  <c r="D286" i="10"/>
  <c r="D858" i="10"/>
  <c r="B858" i="10"/>
  <c r="C858" i="10"/>
  <c r="D680" i="10"/>
  <c r="C680" i="10"/>
  <c r="B680" i="10"/>
  <c r="D979" i="10"/>
  <c r="C979" i="10"/>
  <c r="B979" i="10"/>
  <c r="D1016" i="10"/>
  <c r="C1016" i="10"/>
  <c r="B1016" i="10"/>
  <c r="C368" i="10"/>
  <c r="D368" i="10"/>
  <c r="B368" i="10"/>
  <c r="D664" i="10"/>
  <c r="B664" i="10"/>
  <c r="C664" i="10"/>
  <c r="C735" i="10"/>
  <c r="D735" i="10"/>
  <c r="B735" i="10"/>
  <c r="B431" i="10"/>
  <c r="D431" i="10"/>
  <c r="C431" i="10"/>
  <c r="C699" i="10"/>
  <c r="B699" i="10"/>
  <c r="D699" i="10"/>
  <c r="B908" i="10"/>
  <c r="D908" i="10"/>
  <c r="C908" i="10"/>
  <c r="C462" i="10"/>
  <c r="B462" i="10"/>
  <c r="D462" i="10"/>
  <c r="C363" i="10"/>
  <c r="B363" i="10"/>
  <c r="D363" i="10"/>
  <c r="C518" i="10"/>
  <c r="D518" i="10"/>
  <c r="B518" i="10"/>
  <c r="B458" i="10"/>
  <c r="D458" i="10"/>
  <c r="C458" i="10"/>
  <c r="C468" i="10"/>
  <c r="B468" i="10"/>
  <c r="D468" i="10"/>
  <c r="C413" i="10"/>
  <c r="B413" i="10"/>
  <c r="D413" i="10"/>
  <c r="C390" i="10"/>
  <c r="D390" i="10"/>
  <c r="B390" i="10"/>
  <c r="B1001" i="10"/>
  <c r="C1001" i="10"/>
  <c r="D1001" i="10"/>
  <c r="B1032" i="10"/>
  <c r="D1032" i="10"/>
  <c r="C1032" i="10"/>
  <c r="C896" i="10"/>
  <c r="B896" i="10"/>
  <c r="D896" i="10"/>
  <c r="C761" i="10"/>
  <c r="B761" i="10"/>
  <c r="D761" i="10"/>
  <c r="B321" i="10"/>
  <c r="D321" i="10"/>
  <c r="C321" i="10"/>
  <c r="B235" i="10"/>
  <c r="D235" i="10"/>
  <c r="C235" i="10"/>
  <c r="D870" i="10"/>
  <c r="C870" i="10"/>
  <c r="B870" i="10"/>
  <c r="C684" i="10"/>
  <c r="D684" i="10"/>
  <c r="B684" i="10"/>
  <c r="B782" i="10"/>
  <c r="C782" i="10"/>
  <c r="D782" i="10"/>
  <c r="B320" i="10"/>
  <c r="D320" i="10"/>
  <c r="C320" i="10"/>
  <c r="D561" i="10"/>
  <c r="C561" i="10"/>
  <c r="B561" i="10"/>
  <c r="C739" i="10"/>
  <c r="D739" i="10"/>
  <c r="B739" i="10"/>
  <c r="B1044" i="10"/>
  <c r="D1044" i="10"/>
  <c r="C1044" i="10"/>
  <c r="D1038" i="10"/>
  <c r="C1038" i="10"/>
  <c r="B1038" i="10"/>
  <c r="D471" i="10"/>
  <c r="C471" i="10"/>
  <c r="B471" i="10"/>
  <c r="B1036" i="10"/>
  <c r="D1036" i="10"/>
  <c r="C1036" i="10"/>
  <c r="D797" i="10"/>
  <c r="B797" i="10"/>
  <c r="C797" i="10"/>
  <c r="C256" i="10"/>
  <c r="B256" i="10"/>
  <c r="D256" i="10"/>
  <c r="D875" i="10"/>
  <c r="B875" i="10"/>
  <c r="C875" i="10"/>
  <c r="C383" i="10"/>
  <c r="D383" i="10"/>
  <c r="B383" i="10"/>
  <c r="C760" i="10"/>
  <c r="B760" i="10"/>
  <c r="D760" i="10"/>
  <c r="C554" i="10"/>
  <c r="D554" i="10"/>
  <c r="B554" i="10"/>
  <c r="B402" i="10"/>
  <c r="C402" i="10"/>
  <c r="D402" i="10"/>
  <c r="C808" i="10"/>
  <c r="D808" i="10"/>
  <c r="B808" i="10"/>
  <c r="D587" i="10"/>
  <c r="B587" i="10"/>
  <c r="C587" i="10"/>
  <c r="B329" i="10"/>
  <c r="D329" i="10"/>
  <c r="C329" i="10"/>
  <c r="D540" i="10"/>
  <c r="C540" i="10"/>
  <c r="B540" i="10"/>
  <c r="B816" i="10"/>
  <c r="D816" i="10"/>
  <c r="C816" i="10"/>
  <c r="B723" i="10"/>
  <c r="D723" i="10"/>
  <c r="C723" i="10"/>
  <c r="C883" i="10"/>
  <c r="D883" i="10"/>
  <c r="B883" i="10"/>
  <c r="B771" i="10"/>
  <c r="D771" i="10"/>
  <c r="C771" i="10"/>
  <c r="B778" i="10"/>
  <c r="D778" i="10"/>
  <c r="C778" i="10"/>
  <c r="C859" i="10"/>
  <c r="D859" i="10"/>
  <c r="B859" i="10"/>
  <c r="C498" i="10"/>
  <c r="B498" i="10"/>
  <c r="D498" i="10"/>
  <c r="C569" i="10"/>
  <c r="D569" i="10"/>
  <c r="B569" i="10"/>
  <c r="B415" i="10"/>
  <c r="C415" i="10"/>
  <c r="D415" i="10"/>
  <c r="D948" i="10"/>
  <c r="C948" i="10"/>
  <c r="B948" i="10"/>
  <c r="B887" i="10"/>
  <c r="C887" i="10"/>
  <c r="D887" i="10"/>
  <c r="B846" i="10"/>
  <c r="D846" i="10"/>
  <c r="C846" i="10"/>
  <c r="B981" i="10"/>
  <c r="C981" i="10"/>
  <c r="D981" i="10"/>
  <c r="B615" i="10"/>
  <c r="D615" i="10"/>
  <c r="C615" i="10"/>
  <c r="B791" i="10"/>
  <c r="D791" i="10"/>
  <c r="C791" i="10"/>
  <c r="C836" i="10"/>
  <c r="B836" i="10"/>
  <c r="D836" i="10"/>
  <c r="D501" i="10"/>
  <c r="B501" i="10"/>
  <c r="C501" i="10"/>
  <c r="D660" i="10"/>
  <c r="C660" i="10"/>
  <c r="B660" i="10"/>
  <c r="D593" i="10"/>
  <c r="B593" i="10"/>
  <c r="C593" i="10"/>
  <c r="D519" i="10"/>
  <c r="C519" i="10"/>
  <c r="B519" i="10"/>
  <c r="B354" i="10"/>
  <c r="C354" i="10"/>
  <c r="D354" i="10"/>
  <c r="B758" i="10"/>
  <c r="D758" i="10"/>
  <c r="C758" i="10"/>
  <c r="D639" i="10"/>
  <c r="B639" i="10"/>
  <c r="C639" i="10"/>
  <c r="B578" i="10"/>
  <c r="C578" i="10"/>
  <c r="D578" i="10"/>
  <c r="C832" i="10"/>
  <c r="D832" i="10"/>
  <c r="B832" i="10"/>
  <c r="C675" i="10"/>
  <c r="B675" i="10"/>
  <c r="D675" i="10"/>
  <c r="C316" i="10"/>
  <c r="D316" i="10"/>
  <c r="B316" i="10"/>
  <c r="D319" i="10"/>
  <c r="C319" i="10"/>
  <c r="B319" i="10"/>
  <c r="B886" i="10"/>
  <c r="D886" i="10"/>
  <c r="C886" i="10"/>
  <c r="C860" i="10"/>
  <c r="D860" i="10"/>
  <c r="B860" i="10"/>
  <c r="C938" i="10"/>
  <c r="D938" i="10"/>
  <c r="B938" i="10"/>
  <c r="C514" i="10"/>
  <c r="B514" i="10"/>
  <c r="D514" i="10"/>
  <c r="D270" i="10"/>
  <c r="B270" i="10"/>
  <c r="C270" i="10"/>
  <c r="C863" i="10"/>
  <c r="B863" i="10"/>
  <c r="D863" i="10"/>
  <c r="C671" i="10"/>
  <c r="D671" i="10"/>
  <c r="B671" i="10"/>
  <c r="D914" i="10"/>
  <c r="B914" i="10"/>
  <c r="C914" i="10"/>
  <c r="D854" i="10"/>
  <c r="C854" i="10"/>
  <c r="B854" i="10"/>
  <c r="C507" i="10"/>
  <c r="D507" i="10"/>
  <c r="B507" i="10"/>
  <c r="C745" i="10"/>
  <c r="D745" i="10"/>
  <c r="B745" i="10"/>
  <c r="D599" i="10"/>
  <c r="B599" i="10"/>
  <c r="C599" i="10"/>
  <c r="D1000" i="10"/>
  <c r="B1000" i="10"/>
  <c r="C1000" i="10"/>
  <c r="C978" i="10"/>
  <c r="B978" i="10"/>
  <c r="D978" i="10"/>
  <c r="D1027" i="10"/>
  <c r="B1027" i="10"/>
  <c r="C1027" i="10"/>
  <c r="C297" i="10"/>
  <c r="B297" i="10"/>
  <c r="D297" i="10"/>
  <c r="D538" i="10"/>
  <c r="C538" i="10"/>
  <c r="B538" i="10"/>
  <c r="B570" i="10"/>
  <c r="C570" i="10"/>
  <c r="D570" i="10"/>
  <c r="B894" i="10"/>
  <c r="C894" i="10"/>
  <c r="D894" i="10"/>
  <c r="D1046" i="10"/>
  <c r="B1046" i="10"/>
  <c r="C1046" i="10"/>
  <c r="C269" i="10"/>
  <c r="D269" i="10"/>
  <c r="B269" i="10"/>
  <c r="B645" i="10"/>
  <c r="D645" i="10"/>
  <c r="C645" i="10"/>
  <c r="D1022" i="10"/>
  <c r="B1022" i="10"/>
  <c r="C1022" i="10"/>
  <c r="D484" i="10"/>
  <c r="C484" i="10"/>
  <c r="B484" i="10"/>
  <c r="C825" i="10"/>
  <c r="D825" i="10"/>
  <c r="B825" i="10"/>
  <c r="B734" i="10"/>
  <c r="D734" i="10"/>
  <c r="C734" i="10"/>
  <c r="C588" i="10"/>
  <c r="D588" i="10"/>
  <c r="B588" i="10"/>
  <c r="D879" i="10"/>
  <c r="B879" i="10"/>
  <c r="C879" i="10"/>
  <c r="D753" i="10"/>
  <c r="B753" i="10"/>
  <c r="C753" i="10"/>
  <c r="D741" i="10"/>
  <c r="B741" i="10"/>
  <c r="C741" i="10"/>
  <c r="C744" i="10"/>
  <c r="D744" i="10"/>
  <c r="B744" i="10"/>
  <c r="B481" i="10"/>
  <c r="D481" i="10"/>
  <c r="C481" i="10"/>
  <c r="D772" i="10"/>
  <c r="B772" i="10"/>
  <c r="C772" i="10"/>
  <c r="C766" i="10"/>
  <c r="B766" i="10"/>
  <c r="D766" i="10"/>
  <c r="B1067" i="10"/>
  <c r="C1067" i="10"/>
  <c r="D1067" i="10"/>
  <c r="C474" i="10"/>
  <c r="B474" i="10"/>
  <c r="D474" i="10"/>
  <c r="C820" i="10"/>
  <c r="D820" i="10"/>
  <c r="B820" i="10"/>
  <c r="B524" i="10"/>
  <c r="C524" i="10"/>
  <c r="D524" i="10"/>
  <c r="C649" i="10"/>
  <c r="D649" i="10"/>
  <c r="B649" i="10"/>
  <c r="D776" i="10"/>
  <c r="B776" i="10"/>
  <c r="C776" i="10"/>
  <c r="B857" i="10"/>
  <c r="D857" i="10"/>
  <c r="C857" i="10"/>
  <c r="C932" i="10"/>
  <c r="D932" i="10"/>
  <c r="B932" i="10"/>
  <c r="D439" i="10"/>
  <c r="C439" i="10"/>
  <c r="B439" i="10"/>
  <c r="D279" i="10"/>
  <c r="C279" i="10"/>
  <c r="B279" i="10"/>
  <c r="B731" i="10"/>
  <c r="D731" i="10"/>
  <c r="C731" i="10"/>
  <c r="C602" i="10"/>
  <c r="B602" i="10"/>
  <c r="D602" i="10"/>
  <c r="C317" i="10"/>
  <c r="D317" i="10"/>
  <c r="B317" i="10"/>
  <c r="B707" i="10"/>
  <c r="C707" i="10"/>
  <c r="D707" i="10"/>
  <c r="D799" i="10"/>
  <c r="B799" i="10"/>
  <c r="C799" i="10"/>
  <c r="D1012" i="10"/>
  <c r="C1012" i="10"/>
  <c r="B1012" i="10"/>
  <c r="B689" i="10"/>
  <c r="D689" i="10"/>
  <c r="C689" i="10"/>
  <c r="C754" i="10"/>
  <c r="D754" i="10"/>
  <c r="B754" i="10"/>
  <c r="C635" i="10"/>
  <c r="D635" i="10"/>
  <c r="B635" i="10"/>
  <c r="B1062" i="10"/>
  <c r="D1062" i="10"/>
  <c r="C1062" i="10"/>
  <c r="C1010" i="10"/>
  <c r="B1010" i="10"/>
  <c r="D1010" i="10"/>
  <c r="B438" i="10"/>
  <c r="D438" i="10"/>
  <c r="C438" i="10"/>
  <c r="C1006" i="10"/>
  <c r="D1006" i="10"/>
  <c r="B1006" i="10"/>
  <c r="B897" i="10"/>
  <c r="C897" i="10"/>
  <c r="D897" i="10"/>
  <c r="C447" i="10"/>
  <c r="B447" i="10"/>
  <c r="D447" i="10"/>
  <c r="B432" i="10"/>
  <c r="C432" i="10"/>
  <c r="D432" i="10"/>
  <c r="B493" i="10"/>
  <c r="D493" i="10"/>
  <c r="C493" i="10"/>
  <c r="B357" i="10"/>
  <c r="D357" i="10"/>
  <c r="C357" i="10"/>
  <c r="C533" i="10"/>
  <c r="D533" i="10"/>
  <c r="B533" i="10"/>
  <c r="B642" i="10"/>
  <c r="C642" i="10"/>
  <c r="D642" i="10"/>
  <c r="D868" i="10"/>
  <c r="B868" i="10"/>
  <c r="C868" i="10"/>
  <c r="B377" i="10"/>
  <c r="D377" i="10"/>
  <c r="C377" i="10"/>
  <c r="B937" i="10"/>
  <c r="C937" i="10"/>
  <c r="D937" i="10"/>
  <c r="D943" i="10"/>
  <c r="B943" i="10"/>
  <c r="C943" i="10"/>
  <c r="C788" i="10"/>
  <c r="D788" i="10"/>
  <c r="B788" i="10"/>
  <c r="B747" i="10"/>
  <c r="C747" i="10"/>
  <c r="D747" i="10"/>
  <c r="B913" i="10"/>
  <c r="D913" i="10"/>
  <c r="C913" i="10"/>
  <c r="C669" i="10"/>
  <c r="B669" i="10"/>
  <c r="D669" i="10"/>
  <c r="C291" i="10"/>
  <c r="D291" i="10"/>
  <c r="B291" i="10"/>
  <c r="D437" i="10"/>
  <c r="C437" i="10"/>
  <c r="B437" i="10"/>
  <c r="B448" i="10"/>
  <c r="C448" i="10"/>
  <c r="D448" i="10"/>
  <c r="B837" i="10"/>
  <c r="C837" i="10"/>
  <c r="D837" i="10"/>
  <c r="C725" i="10"/>
  <c r="D725" i="10"/>
  <c r="B725" i="10"/>
  <c r="D1020" i="10"/>
  <c r="B1020" i="10"/>
  <c r="C1020" i="10"/>
  <c r="B244" i="10"/>
  <c r="C244" i="10"/>
  <c r="D244" i="10"/>
  <c r="C1034" i="10"/>
  <c r="D1034" i="10"/>
  <c r="B1034" i="10"/>
  <c r="D246" i="10"/>
  <c r="C246" i="10"/>
  <c r="B246" i="10"/>
  <c r="B726" i="10"/>
  <c r="C726" i="10"/>
  <c r="D726" i="10"/>
  <c r="B504" i="10"/>
  <c r="D504" i="10"/>
  <c r="C504" i="10"/>
  <c r="D757" i="10"/>
  <c r="C757" i="10"/>
  <c r="B757" i="10"/>
  <c r="B967" i="10"/>
  <c r="C967" i="10"/>
  <c r="D967" i="10"/>
  <c r="B647" i="10"/>
  <c r="D647" i="10"/>
  <c r="C647" i="10"/>
  <c r="D326" i="10"/>
  <c r="C326" i="10"/>
  <c r="B326" i="10"/>
  <c r="D421" i="10"/>
  <c r="B421" i="10"/>
  <c r="C421" i="10"/>
  <c r="C579" i="10"/>
  <c r="D579" i="10"/>
  <c r="B579" i="10"/>
  <c r="D251" i="10"/>
  <c r="C251" i="10"/>
  <c r="B251" i="10"/>
  <c r="C629" i="10"/>
  <c r="D629" i="10"/>
  <c r="B629" i="10"/>
  <c r="D530" i="10"/>
  <c r="C530" i="10"/>
  <c r="B530" i="10"/>
  <c r="C619" i="10"/>
  <c r="D619" i="10"/>
  <c r="B619" i="10"/>
  <c r="B451" i="10"/>
  <c r="C451" i="10"/>
  <c r="D451" i="10"/>
  <c r="B601" i="10"/>
  <c r="D601" i="10"/>
  <c r="C601" i="10"/>
  <c r="C487" i="10"/>
  <c r="D487" i="10"/>
  <c r="B487" i="10"/>
  <c r="C818" i="10"/>
  <c r="D818" i="10"/>
  <c r="B818" i="10"/>
  <c r="D722" i="10"/>
  <c r="C722" i="10"/>
  <c r="B722" i="10"/>
  <c r="C500" i="10"/>
  <c r="B500" i="10"/>
  <c r="D500" i="10"/>
  <c r="C804" i="10"/>
  <c r="D804" i="10"/>
  <c r="B804" i="10"/>
  <c r="D969" i="10"/>
  <c r="C969" i="10"/>
  <c r="B969" i="10"/>
  <c r="D906" i="10"/>
  <c r="B906" i="10"/>
  <c r="C906" i="10"/>
  <c r="C701" i="10"/>
  <c r="D701" i="10"/>
  <c r="B701" i="10"/>
  <c r="C425" i="10"/>
  <c r="B425" i="10"/>
  <c r="D425" i="10"/>
  <c r="C532" i="10"/>
  <c r="D532" i="10"/>
  <c r="B532" i="10"/>
  <c r="C272" i="10"/>
  <c r="D272" i="10"/>
  <c r="B272" i="10"/>
  <c r="D850" i="10"/>
  <c r="B850" i="10"/>
  <c r="C850" i="10"/>
  <c r="B295" i="10"/>
  <c r="C295" i="10"/>
  <c r="D295" i="10"/>
  <c r="C612" i="10"/>
  <c r="B612" i="10"/>
  <c r="D612" i="10"/>
  <c r="D710" i="10"/>
  <c r="B710" i="10"/>
  <c r="C710" i="10"/>
  <c r="B258" i="10"/>
  <c r="C258" i="10"/>
  <c r="D258" i="10"/>
  <c r="C376" i="10"/>
  <c r="B376" i="10"/>
  <c r="D376" i="10"/>
  <c r="D466" i="10"/>
  <c r="C466" i="10"/>
  <c r="B466" i="10"/>
  <c r="D742" i="10"/>
  <c r="C742" i="10"/>
  <c r="B742" i="10"/>
  <c r="C786" i="10"/>
  <c r="B786" i="10"/>
  <c r="D786" i="10"/>
  <c r="B240" i="10"/>
  <c r="D240" i="10"/>
  <c r="C240" i="10"/>
  <c r="B405" i="10"/>
  <c r="D405" i="10"/>
  <c r="C405" i="10"/>
  <c r="D306" i="10"/>
  <c r="B306" i="10"/>
  <c r="C306" i="10"/>
  <c r="C848" i="10"/>
  <c r="B848" i="10"/>
  <c r="D848" i="10"/>
  <c r="B813" i="10"/>
  <c r="D813" i="10"/>
  <c r="C813" i="10"/>
  <c r="C239" i="10"/>
  <c r="D239" i="10"/>
  <c r="B239" i="10"/>
  <c r="B497" i="10"/>
  <c r="D497" i="10"/>
  <c r="C497" i="10"/>
  <c r="D420" i="10"/>
  <c r="C420" i="10"/>
  <c r="B420" i="10"/>
  <c r="C382" i="10"/>
  <c r="D382" i="10"/>
  <c r="B382" i="10"/>
  <c r="B384" i="10"/>
  <c r="D384" i="10"/>
  <c r="C384" i="10"/>
  <c r="C705" i="10"/>
  <c r="D705" i="10"/>
  <c r="B705" i="10"/>
  <c r="D893" i="10"/>
  <c r="C893" i="10"/>
  <c r="B893" i="10"/>
  <c r="D950" i="10"/>
  <c r="C950" i="10"/>
  <c r="B950" i="10"/>
  <c r="C595" i="10"/>
  <c r="B595" i="10"/>
  <c r="D595" i="10"/>
  <c r="D620" i="10"/>
  <c r="C620" i="10"/>
  <c r="B620" i="10"/>
  <c r="C935" i="10"/>
  <c r="D935" i="10"/>
  <c r="B935" i="10"/>
  <c r="C1021" i="10"/>
  <c r="D1021" i="10"/>
  <c r="B1021" i="10"/>
  <c r="B288" i="10"/>
  <c r="C288" i="10"/>
  <c r="D288" i="10"/>
  <c r="B704" i="10"/>
  <c r="C704" i="10"/>
  <c r="D704" i="10"/>
  <c r="C794" i="10"/>
  <c r="B794" i="10"/>
  <c r="D794" i="10"/>
  <c r="C1073" i="10"/>
  <c r="D1073" i="10"/>
  <c r="B1073" i="10"/>
  <c r="D1011" i="10"/>
  <c r="C1011" i="10"/>
  <c r="B1011" i="10"/>
  <c r="D224" i="10"/>
  <c r="B224" i="10"/>
  <c r="C224" i="10"/>
  <c r="D262" i="10"/>
  <c r="C262" i="10"/>
  <c r="B262" i="10"/>
  <c r="B567" i="10"/>
  <c r="D567" i="10"/>
  <c r="C567" i="10"/>
  <c r="D483" i="10"/>
  <c r="C483" i="10"/>
  <c r="B483" i="10"/>
  <c r="D749" i="10"/>
  <c r="B749" i="10"/>
  <c r="C749" i="10"/>
  <c r="D861" i="10"/>
  <c r="B861" i="10"/>
  <c r="C861" i="10"/>
  <c r="C1054" i="10"/>
  <c r="B1054" i="10"/>
  <c r="D1054" i="10"/>
  <c r="D401" i="10"/>
  <c r="B401" i="10"/>
  <c r="C401" i="10"/>
  <c r="B427" i="10"/>
  <c r="D427" i="10"/>
  <c r="C427" i="10"/>
  <c r="C672" i="10"/>
  <c r="D672" i="10"/>
  <c r="B672" i="10"/>
  <c r="B823" i="10"/>
  <c r="C823" i="10"/>
  <c r="D823" i="10"/>
  <c r="B750" i="10"/>
  <c r="D750" i="10"/>
  <c r="C750" i="10"/>
  <c r="C315" i="10"/>
  <c r="D315" i="10"/>
  <c r="B315" i="10"/>
  <c r="B328" i="10"/>
  <c r="C328" i="10"/>
  <c r="D328" i="10"/>
  <c r="B909" i="10"/>
  <c r="D909" i="10"/>
  <c r="C909" i="10"/>
  <c r="C903" i="10"/>
  <c r="D903" i="10"/>
  <c r="B903" i="10"/>
  <c r="D889" i="10"/>
  <c r="C889" i="10"/>
  <c r="B889" i="10"/>
  <c r="C374" i="10"/>
  <c r="B374" i="10"/>
  <c r="D374" i="10"/>
  <c r="D440" i="10"/>
  <c r="C440" i="10"/>
  <c r="B440" i="10"/>
  <c r="C769" i="10"/>
  <c r="B769" i="10"/>
  <c r="D769" i="10"/>
  <c r="D936" i="10"/>
  <c r="B936" i="10"/>
  <c r="C936" i="10"/>
  <c r="B253" i="10"/>
  <c r="C253" i="10"/>
  <c r="D253" i="10"/>
  <c r="C651" i="10"/>
  <c r="D651" i="10"/>
  <c r="B651" i="10"/>
  <c r="B1015" i="10"/>
  <c r="C1015" i="10"/>
  <c r="D1015" i="10"/>
  <c r="B628" i="10"/>
  <c r="C628" i="10"/>
  <c r="D628" i="10"/>
  <c r="D810" i="10"/>
  <c r="C810" i="10"/>
  <c r="B810" i="10"/>
  <c r="D840" i="10"/>
  <c r="C840" i="10"/>
  <c r="B840" i="10"/>
  <c r="B494" i="10"/>
  <c r="D494" i="10"/>
  <c r="C494" i="10"/>
  <c r="C685" i="10"/>
  <c r="D685" i="10"/>
  <c r="B685" i="10"/>
  <c r="B654" i="10"/>
  <c r="D654" i="10"/>
  <c r="C654" i="10"/>
  <c r="D528" i="10"/>
  <c r="B528" i="10"/>
  <c r="C528" i="10"/>
  <c r="B273" i="10"/>
  <c r="D273" i="10"/>
  <c r="C273" i="10"/>
  <c r="B907" i="10"/>
  <c r="C907" i="10"/>
  <c r="D907" i="10"/>
  <c r="D410" i="10"/>
  <c r="B410" i="10"/>
  <c r="C410" i="10"/>
  <c r="B1065" i="10"/>
  <c r="C1065" i="10"/>
  <c r="D1065" i="10"/>
  <c r="C499" i="10"/>
  <c r="D499" i="10"/>
  <c r="B499" i="10"/>
  <c r="C616" i="10"/>
  <c r="B616" i="10"/>
  <c r="D616" i="10"/>
  <c r="C461" i="10"/>
  <c r="B461" i="10"/>
  <c r="D461" i="10"/>
  <c r="D509" i="10"/>
  <c r="B509" i="10"/>
  <c r="C509" i="10"/>
  <c r="B658" i="10"/>
  <c r="D658" i="10"/>
  <c r="C658" i="10"/>
  <c r="D312" i="10"/>
  <c r="B312" i="10"/>
  <c r="C312" i="10"/>
  <c r="C975" i="10"/>
  <c r="D975" i="10"/>
  <c r="B975" i="10"/>
  <c r="B583" i="10"/>
  <c r="C583" i="10"/>
  <c r="D583" i="10"/>
  <c r="C549" i="10"/>
  <c r="D549" i="10"/>
  <c r="B549" i="10"/>
  <c r="B738" i="10"/>
  <c r="D738" i="10"/>
  <c r="C738" i="10"/>
  <c r="B282" i="10"/>
  <c r="D282" i="10"/>
  <c r="C282" i="10"/>
  <c r="B923" i="10"/>
  <c r="D923" i="10"/>
  <c r="C923" i="10"/>
  <c r="B426" i="10"/>
  <c r="C426" i="10"/>
  <c r="D426" i="10"/>
  <c r="B465" i="10"/>
  <c r="D465" i="10"/>
  <c r="C465" i="10"/>
  <c r="C960" i="10"/>
  <c r="D960" i="10"/>
  <c r="B960" i="10"/>
  <c r="C565" i="10"/>
  <c r="D565" i="10"/>
  <c r="B565" i="10"/>
  <c r="B821" i="10"/>
  <c r="C821" i="10"/>
  <c r="D821" i="10"/>
  <c r="B249" i="10"/>
  <c r="C249" i="10"/>
  <c r="D249" i="10"/>
  <c r="B763" i="10"/>
  <c r="C763" i="10"/>
  <c r="D763" i="10"/>
  <c r="C1071" i="10"/>
  <c r="D1071" i="10"/>
  <c r="B1071" i="10"/>
  <c r="D768" i="10"/>
  <c r="B768" i="10"/>
  <c r="C768" i="10"/>
  <c r="C1023" i="10"/>
  <c r="B1023" i="10"/>
  <c r="D1023" i="10"/>
  <c r="C529" i="10"/>
  <c r="B529" i="10"/>
  <c r="D529" i="10"/>
  <c r="C1056" i="10"/>
  <c r="D1056" i="10"/>
  <c r="B1056" i="10"/>
  <c r="D1043" i="10"/>
  <c r="B1043" i="10"/>
  <c r="C1043" i="10"/>
  <c r="C930" i="10"/>
  <c r="B930" i="10"/>
  <c r="D930" i="10"/>
  <c r="B335" i="10"/>
  <c r="D335" i="10"/>
  <c r="C335" i="10"/>
  <c r="B412" i="10"/>
  <c r="D412" i="10"/>
  <c r="C412" i="10"/>
  <c r="B265" i="10"/>
  <c r="D265" i="10"/>
  <c r="C265" i="10"/>
  <c r="D444" i="10"/>
  <c r="C444" i="10"/>
  <c r="B444" i="10"/>
  <c r="C746" i="10"/>
  <c r="B746" i="10"/>
  <c r="D746" i="10"/>
  <c r="D233" i="10"/>
  <c r="B233" i="10"/>
  <c r="C233" i="10"/>
  <c r="D517" i="10"/>
  <c r="C517" i="10"/>
  <c r="B517" i="10"/>
  <c r="C995" i="10"/>
  <c r="D995" i="10"/>
  <c r="B995" i="10"/>
  <c r="D1077" i="10"/>
  <c r="B1077" i="10"/>
  <c r="C1077" i="10"/>
  <c r="D423" i="10"/>
  <c r="C423" i="10"/>
  <c r="B423" i="10"/>
  <c r="D398" i="10"/>
  <c r="B398" i="10"/>
  <c r="C398" i="10"/>
  <c r="C876" i="10"/>
  <c r="D876" i="10"/>
  <c r="B876" i="10"/>
  <c r="D856" i="10"/>
  <c r="B856" i="10"/>
  <c r="C856" i="10"/>
  <c r="B703" i="10"/>
  <c r="C703" i="10"/>
  <c r="D703" i="10"/>
  <c r="B330" i="10"/>
  <c r="C330" i="10"/>
  <c r="D330" i="10"/>
  <c r="D544" i="10"/>
  <c r="C544" i="10"/>
  <c r="B544" i="10"/>
  <c r="C541" i="10"/>
  <c r="D541" i="10"/>
  <c r="B541" i="10"/>
  <c r="D472" i="10"/>
  <c r="B472" i="10"/>
  <c r="C472" i="10"/>
  <c r="D338" i="10"/>
  <c r="C338" i="10"/>
  <c r="B338" i="10"/>
  <c r="C862" i="10"/>
  <c r="D862" i="10"/>
  <c r="B862" i="10"/>
  <c r="B323" i="10"/>
  <c r="C323" i="10"/>
  <c r="D323" i="10"/>
  <c r="C1047" i="10"/>
  <c r="D1047" i="10"/>
  <c r="B1047" i="10"/>
  <c r="B695" i="10"/>
  <c r="C695" i="10"/>
  <c r="D695" i="10"/>
  <c r="C482" i="10"/>
  <c r="B482" i="10"/>
  <c r="D482" i="10"/>
  <c r="C478" i="10"/>
  <c r="B478" i="10"/>
  <c r="D478" i="10"/>
  <c r="D1075" i="10"/>
  <c r="C1075" i="10"/>
  <c r="B1075" i="10"/>
  <c r="B348" i="10"/>
  <c r="C348" i="10"/>
  <c r="D348" i="10"/>
  <c r="D535" i="10"/>
  <c r="C535" i="10"/>
  <c r="B535" i="10"/>
  <c r="C767" i="10"/>
  <c r="D767" i="10"/>
  <c r="B767" i="10"/>
  <c r="B1019" i="10"/>
  <c r="C1019" i="10"/>
  <c r="D1019" i="10"/>
  <c r="B347" i="10"/>
  <c r="D347" i="10"/>
  <c r="C347" i="10"/>
  <c r="D670" i="10"/>
  <c r="B670" i="10"/>
  <c r="C670" i="10"/>
  <c r="C287" i="10"/>
  <c r="B287" i="10"/>
  <c r="D287" i="10"/>
  <c r="C814" i="10"/>
  <c r="B814" i="10"/>
  <c r="D814" i="10"/>
  <c r="D310" i="10"/>
  <c r="C310" i="10"/>
  <c r="B310" i="10"/>
  <c r="D709" i="10"/>
  <c r="C709" i="10"/>
  <c r="B709" i="10"/>
  <c r="C491" i="10"/>
  <c r="B491" i="10"/>
  <c r="D491" i="10"/>
  <c r="B380" i="10"/>
  <c r="D380" i="10"/>
  <c r="C380" i="10"/>
  <c r="C371" i="10"/>
  <c r="D371" i="10"/>
  <c r="B371" i="10"/>
  <c r="D359" i="10"/>
  <c r="C359" i="10"/>
  <c r="B359" i="10"/>
  <c r="B892" i="10"/>
  <c r="C892" i="10"/>
  <c r="D892" i="10"/>
  <c r="B838" i="10"/>
  <c r="D838" i="10"/>
  <c r="C838" i="10"/>
  <c r="C740" i="10"/>
  <c r="D740" i="10"/>
  <c r="B740" i="10"/>
  <c r="C926" i="10"/>
  <c r="D926" i="10"/>
  <c r="B926" i="10"/>
  <c r="B882" i="10"/>
  <c r="C882" i="10"/>
  <c r="D882" i="10"/>
  <c r="C300" i="10"/>
  <c r="D300" i="10"/>
  <c r="B300" i="10"/>
  <c r="C655" i="10"/>
  <c r="D655" i="10"/>
  <c r="B655" i="10"/>
  <c r="B678" i="10"/>
  <c r="C678" i="10"/>
  <c r="D678" i="10"/>
  <c r="C1079" i="10"/>
  <c r="B1079" i="10"/>
  <c r="D1079" i="10"/>
  <c r="C403" i="10"/>
  <c r="D403" i="10"/>
  <c r="B403" i="10"/>
  <c r="D865" i="10"/>
  <c r="C865" i="10"/>
  <c r="B865" i="10"/>
  <c r="B245" i="10"/>
  <c r="C245" i="10"/>
  <c r="D245" i="10"/>
  <c r="C274" i="10"/>
  <c r="D274" i="10"/>
  <c r="B274" i="10"/>
  <c r="B553" i="10"/>
  <c r="C553" i="10"/>
  <c r="D553" i="10"/>
  <c r="D833" i="10"/>
  <c r="B833" i="10"/>
  <c r="C833" i="10"/>
  <c r="D355" i="10"/>
  <c r="C355" i="10"/>
  <c r="B355" i="10"/>
  <c r="B634" i="10"/>
  <c r="C634" i="10"/>
  <c r="D634" i="10"/>
  <c r="B400" i="10"/>
  <c r="C400" i="10"/>
  <c r="D400" i="10"/>
  <c r="C843" i="10"/>
  <c r="D843" i="10"/>
  <c r="B843" i="10"/>
  <c r="B919" i="10"/>
  <c r="D919" i="10"/>
  <c r="C919" i="10"/>
  <c r="C852" i="10"/>
  <c r="B852" i="10"/>
  <c r="D852" i="10"/>
  <c r="D972" i="10"/>
  <c r="C972" i="10"/>
  <c r="B972" i="10"/>
  <c r="B242" i="10"/>
  <c r="C242" i="10"/>
  <c r="D242" i="10"/>
  <c r="B307" i="10"/>
  <c r="D307" i="10"/>
  <c r="C307" i="10"/>
  <c r="D475" i="10"/>
  <c r="B475" i="10"/>
  <c r="C475" i="10"/>
  <c r="C562" i="10"/>
  <c r="D562" i="10"/>
  <c r="B562" i="10"/>
  <c r="D617" i="10"/>
  <c r="B617" i="10"/>
  <c r="C617" i="10"/>
  <c r="C787" i="10"/>
  <c r="B787" i="10"/>
  <c r="D787" i="10"/>
  <c r="C869" i="10"/>
  <c r="D869" i="10"/>
  <c r="B869" i="10"/>
  <c r="C924" i="10"/>
  <c r="B924" i="10"/>
  <c r="D924" i="10"/>
  <c r="C762" i="10"/>
  <c r="D762" i="10"/>
  <c r="B762" i="10"/>
  <c r="D751" i="10"/>
  <c r="B751" i="10"/>
  <c r="C751" i="10"/>
  <c r="B1028" i="10"/>
  <c r="D1028" i="10"/>
  <c r="C1028" i="10"/>
  <c r="B237" i="10"/>
  <c r="C237" i="10"/>
  <c r="D237" i="10"/>
  <c r="D365" i="10"/>
  <c r="C365" i="10"/>
  <c r="B365" i="10"/>
  <c r="C508" i="10"/>
  <c r="B508" i="10"/>
  <c r="D508" i="10"/>
  <c r="B350" i="10"/>
  <c r="C350" i="10"/>
  <c r="D350" i="10"/>
  <c r="C652" i="10"/>
  <c r="B652" i="10"/>
  <c r="D652" i="10"/>
  <c r="B301" i="10"/>
  <c r="C301" i="10"/>
  <c r="D301" i="10"/>
  <c r="B650" i="10"/>
  <c r="C650" i="10"/>
  <c r="D650" i="10"/>
  <c r="C589" i="10"/>
  <c r="D589" i="10"/>
  <c r="B589" i="10"/>
  <c r="D884" i="10"/>
  <c r="B884" i="10"/>
  <c r="C884" i="10"/>
  <c r="C344" i="10"/>
  <c r="B344" i="10"/>
  <c r="D344" i="10"/>
  <c r="B957" i="10"/>
  <c r="C957" i="10"/>
  <c r="D957" i="10"/>
  <c r="D464" i="10"/>
  <c r="B464" i="10"/>
  <c r="C464" i="10"/>
  <c r="C827" i="10"/>
  <c r="D827" i="10"/>
  <c r="B827" i="10"/>
  <c r="D1066" i="10"/>
  <c r="B1066" i="10"/>
  <c r="C1066" i="10"/>
  <c r="B1005" i="10"/>
  <c r="C1005" i="10"/>
  <c r="D1005" i="10"/>
  <c r="D692" i="10"/>
  <c r="C692" i="10"/>
  <c r="B692" i="10"/>
  <c r="B911" i="10"/>
  <c r="D911" i="10"/>
  <c r="C911" i="10"/>
  <c r="D236" i="10"/>
  <c r="C236" i="10"/>
  <c r="B236" i="10"/>
  <c r="B987" i="10"/>
  <c r="C987" i="10"/>
  <c r="D987" i="10"/>
  <c r="D360" i="10"/>
  <c r="B360" i="10"/>
  <c r="C360" i="10"/>
  <c r="B386" i="10"/>
  <c r="C386" i="10"/>
  <c r="D386" i="10"/>
  <c r="B473" i="10"/>
  <c r="D473" i="10"/>
  <c r="C473" i="10"/>
  <c r="D988" i="10"/>
  <c r="B988" i="10"/>
  <c r="C988" i="10"/>
  <c r="B789" i="10"/>
  <c r="D789" i="10"/>
  <c r="C789" i="10"/>
  <c r="B621" i="10"/>
  <c r="D621" i="10"/>
  <c r="C621" i="10"/>
  <c r="D560" i="10"/>
  <c r="C560" i="10"/>
  <c r="B560" i="10"/>
  <c r="D340" i="10"/>
  <c r="C340" i="10"/>
  <c r="B340" i="10"/>
  <c r="B333" i="10"/>
  <c r="C333" i="10"/>
  <c r="D333" i="10"/>
  <c r="C648" i="10"/>
  <c r="B648" i="10"/>
  <c r="D648" i="10"/>
  <c r="B289" i="10"/>
  <c r="C289" i="10"/>
  <c r="D289" i="10"/>
  <c r="C488" i="10"/>
  <c r="D488" i="10"/>
  <c r="B488" i="10"/>
  <c r="C339" i="10"/>
  <c r="B339" i="10"/>
  <c r="D339" i="10"/>
  <c r="B618" i="10"/>
  <c r="D618" i="10"/>
  <c r="C618" i="10"/>
  <c r="D632" i="10"/>
  <c r="C632" i="10"/>
  <c r="B632" i="10"/>
  <c r="D496" i="10"/>
  <c r="B496" i="10"/>
  <c r="C496" i="10"/>
  <c r="C367" i="10"/>
  <c r="D367" i="10"/>
  <c r="B367" i="10"/>
  <c r="D805" i="10"/>
  <c r="C805" i="10"/>
  <c r="B805" i="10"/>
  <c r="C331" i="10"/>
  <c r="D331" i="10"/>
  <c r="B331" i="10"/>
  <c r="D442" i="10"/>
  <c r="B442" i="10"/>
  <c r="C442" i="10"/>
  <c r="D449" i="10"/>
  <c r="B449" i="10"/>
  <c r="C449" i="10"/>
  <c r="D702" i="10"/>
  <c r="B702" i="10"/>
  <c r="C702" i="10"/>
  <c r="C342" i="10"/>
  <c r="B342" i="10"/>
  <c r="D342" i="10"/>
  <c r="B831" i="10"/>
  <c r="D831" i="10"/>
  <c r="C831" i="10"/>
  <c r="B1069" i="10"/>
  <c r="C1069" i="10"/>
  <c r="D1069" i="10"/>
  <c r="C727" i="10"/>
  <c r="B727" i="10"/>
  <c r="D727" i="10"/>
  <c r="B902" i="10"/>
  <c r="D902" i="10"/>
  <c r="C902" i="10"/>
  <c r="B292" i="10"/>
  <c r="C292" i="10"/>
  <c r="D292" i="10"/>
  <c r="C296" i="10"/>
  <c r="B296" i="10"/>
  <c r="D296" i="10"/>
  <c r="C394" i="10"/>
  <c r="B394" i="10"/>
  <c r="D394" i="10"/>
  <c r="D985" i="10"/>
  <c r="C985" i="10"/>
  <c r="B985" i="10"/>
  <c r="C370" i="10"/>
  <c r="D370" i="10"/>
  <c r="B370" i="10"/>
  <c r="D700" i="10"/>
  <c r="C700" i="10"/>
  <c r="B700" i="10"/>
  <c r="C450" i="10"/>
  <c r="D450" i="10"/>
  <c r="B450" i="10"/>
  <c r="C281" i="10"/>
  <c r="B281" i="10"/>
  <c r="D281" i="10"/>
  <c r="B958" i="10"/>
  <c r="D958" i="10"/>
  <c r="C958" i="10"/>
  <c r="D901" i="10"/>
  <c r="C901" i="10"/>
  <c r="B901" i="10"/>
  <c r="C673" i="10"/>
  <c r="B673" i="10"/>
  <c r="D673" i="10"/>
  <c r="D407" i="10"/>
  <c r="B407" i="10"/>
  <c r="C407" i="10"/>
  <c r="C294" i="10"/>
  <c r="D294" i="10"/>
  <c r="B294" i="10"/>
  <c r="C259" i="10"/>
  <c r="D259" i="10"/>
  <c r="B259" i="10"/>
  <c r="B817" i="10"/>
  <c r="C817" i="10"/>
  <c r="D817" i="10"/>
  <c r="D812" i="10"/>
  <c r="C812" i="10"/>
  <c r="B812" i="10"/>
  <c r="D486" i="10"/>
  <c r="C486" i="10"/>
  <c r="B486" i="10"/>
  <c r="D543" i="10"/>
  <c r="C543" i="10"/>
  <c r="B543" i="10"/>
  <c r="B1037" i="10"/>
  <c r="C1037" i="10"/>
  <c r="D1037" i="10"/>
  <c r="D941" i="10"/>
  <c r="C941" i="10"/>
  <c r="B941" i="10"/>
  <c r="D429" i="10"/>
  <c r="B429" i="10"/>
  <c r="C429" i="10"/>
  <c r="C676" i="10"/>
  <c r="B676" i="10"/>
  <c r="D676" i="10"/>
  <c r="C435" i="10"/>
  <c r="D435" i="10"/>
  <c r="B435" i="10"/>
  <c r="B271" i="10"/>
  <c r="C271" i="10"/>
  <c r="D271" i="10"/>
  <c r="C927" i="10"/>
  <c r="D927" i="10"/>
  <c r="B927" i="10"/>
  <c r="B962" i="10"/>
  <c r="C962" i="10"/>
  <c r="D962" i="10"/>
  <c r="C285" i="10"/>
  <c r="B285" i="10"/>
  <c r="D285" i="10"/>
  <c r="C686" i="10"/>
  <c r="D686" i="10"/>
  <c r="B686" i="10"/>
  <c r="B322" i="10"/>
  <c r="D322" i="10"/>
  <c r="C322" i="10"/>
  <c r="D308" i="10"/>
  <c r="C308" i="10"/>
  <c r="B308" i="10"/>
  <c r="D959" i="10"/>
  <c r="C959" i="10"/>
  <c r="B959" i="10"/>
  <c r="C917" i="10"/>
  <c r="D917" i="10"/>
  <c r="B917" i="10"/>
  <c r="C691" i="10"/>
  <c r="D691" i="10"/>
  <c r="B691" i="10"/>
  <c r="D708" i="10"/>
  <c r="C708" i="10"/>
  <c r="B708" i="10"/>
  <c r="C362" i="10"/>
  <c r="B362" i="10"/>
  <c r="D362" i="10"/>
  <c r="B661" i="10"/>
  <c r="D661" i="10"/>
  <c r="C661" i="10"/>
  <c r="B656" i="10"/>
  <c r="D656" i="10"/>
  <c r="C656" i="10"/>
  <c r="C531" i="10"/>
  <c r="D531" i="10"/>
  <c r="B531" i="10"/>
  <c r="B928" i="10"/>
  <c r="D928" i="10"/>
  <c r="C928" i="10"/>
  <c r="B1031" i="10"/>
  <c r="C1031" i="10"/>
  <c r="D1031" i="10"/>
  <c r="D424" i="10"/>
  <c r="C424" i="10"/>
  <c r="B424" i="10"/>
  <c r="B873" i="10"/>
  <c r="D873" i="10"/>
  <c r="C873" i="10"/>
  <c r="B346" i="10"/>
  <c r="C346" i="10"/>
  <c r="D346" i="10"/>
  <c r="D829" i="10"/>
  <c r="C829" i="10"/>
  <c r="B829" i="10"/>
  <c r="B653" i="10"/>
  <c r="C653" i="10"/>
  <c r="D653" i="10"/>
  <c r="D1025" i="10"/>
  <c r="C1025" i="10"/>
  <c r="B1025" i="10"/>
  <c r="B806" i="10"/>
  <c r="C806" i="10"/>
  <c r="D806" i="10"/>
  <c r="B327" i="10"/>
  <c r="D327" i="10"/>
  <c r="C327" i="10"/>
  <c r="B373" i="10"/>
  <c r="C373" i="10"/>
  <c r="D373" i="10"/>
  <c r="B1050" i="10"/>
  <c r="D1050" i="10"/>
  <c r="C1050" i="10"/>
  <c r="C546" i="10"/>
  <c r="B546" i="10"/>
  <c r="D546" i="10"/>
  <c r="B611" i="10"/>
  <c r="D611" i="10"/>
  <c r="C611" i="10"/>
  <c r="B361" i="10"/>
  <c r="C361" i="10"/>
  <c r="D361" i="10"/>
  <c r="D784" i="10"/>
  <c r="B784" i="10"/>
  <c r="C784" i="10"/>
  <c r="C970" i="10"/>
  <c r="B970" i="10"/>
  <c r="D970" i="10"/>
  <c r="D795" i="10"/>
  <c r="B795" i="10"/>
  <c r="C795" i="10"/>
  <c r="D871" i="10"/>
  <c r="B871" i="10"/>
  <c r="C871" i="10"/>
  <c r="C881" i="10"/>
  <c r="B881" i="10"/>
  <c r="D881" i="10"/>
  <c r="D592" i="10"/>
  <c r="C592" i="10"/>
  <c r="B592" i="10"/>
  <c r="D779" i="10"/>
  <c r="C779" i="10"/>
  <c r="B779" i="10"/>
  <c r="B231" i="10"/>
  <c r="C231" i="10"/>
  <c r="D231" i="10"/>
  <c r="C667" i="10"/>
  <c r="B667" i="10"/>
  <c r="D667" i="10"/>
  <c r="C918" i="10"/>
  <c r="D918" i="10"/>
  <c r="B918" i="10"/>
  <c r="D802" i="10"/>
  <c r="B802" i="10"/>
  <c r="C802" i="10"/>
  <c r="D1078" i="10"/>
  <c r="B1078" i="10"/>
  <c r="C1078" i="10"/>
  <c r="D717" i="10"/>
  <c r="B717" i="10"/>
  <c r="C717" i="10"/>
  <c r="D781" i="10"/>
  <c r="C781" i="10"/>
  <c r="B781" i="10"/>
</calcChain>
</file>

<file path=xl/sharedStrings.xml><?xml version="1.0" encoding="utf-8"?>
<sst xmlns="http://schemas.openxmlformats.org/spreadsheetml/2006/main" count="6344" uniqueCount="1629">
  <si>
    <t>会社名
(店舗様名）</t>
    <rPh sb="0" eb="2">
      <t>カイシャ</t>
    </rPh>
    <rPh sb="2" eb="3">
      <t>メイ</t>
    </rPh>
    <rPh sb="5" eb="7">
      <t>テンポ</t>
    </rPh>
    <rPh sb="7" eb="8">
      <t>サマ</t>
    </rPh>
    <rPh sb="8" eb="9">
      <t>メイ</t>
    </rPh>
    <phoneticPr fontId="24"/>
  </si>
  <si>
    <t>お客様番号</t>
    <rPh sb="3" eb="5">
      <t>バンゴウ</t>
    </rPh>
    <phoneticPr fontId="24"/>
  </si>
  <si>
    <t>No.</t>
    <phoneticPr fontId="24"/>
  </si>
  <si>
    <t>ご注文日</t>
    <rPh sb="1" eb="4">
      <t>チュウモンビ</t>
    </rPh>
    <phoneticPr fontId="24"/>
  </si>
  <si>
    <t>月</t>
    <rPh sb="0" eb="1">
      <t>ガツ</t>
    </rPh>
    <phoneticPr fontId="24"/>
  </si>
  <si>
    <t>日</t>
    <rPh sb="0" eb="1">
      <t>ニチ</t>
    </rPh>
    <phoneticPr fontId="24"/>
  </si>
  <si>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4"/>
  </si>
  <si>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4"/>
  </si>
  <si>
    <t>品番</t>
  </si>
  <si>
    <t>ｶﾗｰNo</t>
    <phoneticPr fontId="24"/>
  </si>
  <si>
    <t>ｻｲｽﾞNo</t>
    <phoneticPr fontId="24"/>
  </si>
  <si>
    <t>JAN</t>
  </si>
  <si>
    <t>品名</t>
  </si>
  <si>
    <t>カラー</t>
  </si>
  <si>
    <t>サイズ</t>
  </si>
  <si>
    <t>在庫状況/発売時期</t>
    <rPh sb="5" eb="7">
      <t>ハツバイ</t>
    </rPh>
    <rPh sb="7" eb="9">
      <t>ジキ</t>
    </rPh>
    <phoneticPr fontId="24"/>
  </si>
  <si>
    <t>発単</t>
    <rPh sb="0" eb="2">
      <t>ハッタン</t>
    </rPh>
    <phoneticPr fontId="24"/>
  </si>
  <si>
    <t>上代(税抜)</t>
    <rPh sb="3" eb="5">
      <t>ゼイヌ</t>
    </rPh>
    <phoneticPr fontId="24"/>
  </si>
  <si>
    <t>ご注文ロット</t>
    <rPh sb="1" eb="3">
      <t>チュウモン</t>
    </rPh>
    <phoneticPr fontId="24"/>
  </si>
  <si>
    <t>ご注文数</t>
    <rPh sb="1" eb="3">
      <t>チュウモン</t>
    </rPh>
    <rPh sb="3" eb="4">
      <t>スウ</t>
    </rPh>
    <phoneticPr fontId="24"/>
  </si>
  <si>
    <t>05</t>
    <phoneticPr fontId="24"/>
  </si>
  <si>
    <t>00</t>
    <phoneticPr fontId="24"/>
  </si>
  <si>
    <t>BEIGE</t>
    <phoneticPr fontId="24"/>
  </si>
  <si>
    <t>Lot</t>
    <phoneticPr fontId="24"/>
  </si>
  <si>
    <t>12</t>
    <phoneticPr fontId="24"/>
  </si>
  <si>
    <t>GRAY</t>
    <phoneticPr fontId="24"/>
  </si>
  <si>
    <t>Lot</t>
  </si>
  <si>
    <t>10</t>
    <phoneticPr fontId="24"/>
  </si>
  <si>
    <t>03</t>
    <phoneticPr fontId="24"/>
  </si>
  <si>
    <t>4589750332129</t>
    <phoneticPr fontId="24"/>
  </si>
  <si>
    <t>BLACK</t>
    <phoneticPr fontId="24"/>
  </si>
  <si>
    <t>M</t>
    <phoneticPr fontId="24"/>
  </si>
  <si>
    <t>06</t>
    <phoneticPr fontId="24"/>
  </si>
  <si>
    <t>4589750332136</t>
    <phoneticPr fontId="24"/>
  </si>
  <si>
    <t>L</t>
    <phoneticPr fontId="24"/>
  </si>
  <si>
    <t>4589750332143</t>
    <phoneticPr fontId="24"/>
  </si>
  <si>
    <t>SANDY GRAY</t>
    <phoneticPr fontId="24"/>
  </si>
  <si>
    <t>4589750332150</t>
    <phoneticPr fontId="24"/>
  </si>
  <si>
    <t>22</t>
    <phoneticPr fontId="24"/>
  </si>
  <si>
    <t>4589750332167</t>
    <phoneticPr fontId="24"/>
  </si>
  <si>
    <t>DEEP SEA</t>
    <phoneticPr fontId="24"/>
  </si>
  <si>
    <t>4589750332174</t>
    <phoneticPr fontId="24"/>
  </si>
  <si>
    <t>37</t>
    <phoneticPr fontId="24"/>
  </si>
  <si>
    <t>4589750332181</t>
    <phoneticPr fontId="24"/>
  </si>
  <si>
    <t>PERSIMMON ORANGE</t>
    <phoneticPr fontId="24"/>
  </si>
  <si>
    <t>4589750332198</t>
    <phoneticPr fontId="24"/>
  </si>
  <si>
    <t>51</t>
    <phoneticPr fontId="24"/>
  </si>
  <si>
    <t>4589750332204</t>
    <phoneticPr fontId="24"/>
  </si>
  <si>
    <t>FOREST GREEN</t>
    <phoneticPr fontId="24"/>
  </si>
  <si>
    <t>4589750332211</t>
    <phoneticPr fontId="24"/>
  </si>
  <si>
    <t>66</t>
    <phoneticPr fontId="24"/>
  </si>
  <si>
    <t>4589750332228</t>
    <phoneticPr fontId="24"/>
  </si>
  <si>
    <t>HEATHER YELLOW</t>
    <phoneticPr fontId="24"/>
  </si>
  <si>
    <t>4589750332235</t>
    <phoneticPr fontId="24"/>
  </si>
  <si>
    <r>
      <t xml:space="preserve">Brixton Carry Backpack
</t>
    </r>
    <r>
      <rPr>
        <sz val="10"/>
        <color theme="1"/>
        <rFont val="Meiryo ui"/>
        <family val="3"/>
        <charset val="128"/>
      </rPr>
      <t>ブリクストンキャリーバックパック</t>
    </r>
    <phoneticPr fontId="24"/>
  </si>
  <si>
    <t>BLACK</t>
  </si>
  <si>
    <t>26</t>
    <phoneticPr fontId="24"/>
  </si>
  <si>
    <t>BLUE GREEN</t>
    <phoneticPr fontId="24"/>
  </si>
  <si>
    <t>56</t>
    <phoneticPr fontId="24"/>
  </si>
  <si>
    <t>KHAKI</t>
    <phoneticPr fontId="24"/>
  </si>
  <si>
    <t>70</t>
    <phoneticPr fontId="24"/>
  </si>
  <si>
    <t>BROWN</t>
    <phoneticPr fontId="24"/>
  </si>
  <si>
    <t>KHAKI</t>
  </si>
  <si>
    <t>4589750320867</t>
  </si>
  <si>
    <t xml:space="preserve">  </t>
  </si>
  <si>
    <t>M</t>
  </si>
  <si>
    <t>L</t>
  </si>
  <si>
    <t>BROWN</t>
  </si>
  <si>
    <t>F</t>
    <phoneticPr fontId="24"/>
  </si>
  <si>
    <t>02</t>
    <phoneticPr fontId="24"/>
  </si>
  <si>
    <t>WHITE</t>
  </si>
  <si>
    <t>DENIM</t>
  </si>
  <si>
    <t>備考欄</t>
    <rPh sb="0" eb="2">
      <t>ビコウ</t>
    </rPh>
    <rPh sb="2" eb="3">
      <t>ラン</t>
    </rPh>
    <phoneticPr fontId="24"/>
  </si>
  <si>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3"/>
  </si>
  <si>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3"/>
  </si>
  <si>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3"/>
  </si>
  <si>
    <t>　株式会社CHOCO</t>
    <rPh sb="1" eb="5">
      <t>カブシキガイシャ</t>
    </rPh>
    <phoneticPr fontId="33"/>
  </si>
  <si>
    <t>　　〒153-0041　　東京都目黒区駒場4-7-6ﾊﾟｰｸﾋﾞﾙ</t>
    <rPh sb="19" eb="21">
      <t>コマバ</t>
    </rPh>
    <phoneticPr fontId="33"/>
  </si>
  <si>
    <t>　TEL:03-5422-3199　　FAX:03-5422-3198</t>
    <phoneticPr fontId="33"/>
  </si>
  <si>
    <t>MAIL:　order@mandarinebrothers.tokyo（注文専用）</t>
    <rPh sb="36" eb="40">
      <t>チュウモンセンヨウ</t>
    </rPh>
    <phoneticPr fontId="33"/>
  </si>
  <si>
    <t>No</t>
    <phoneticPr fontId="24"/>
  </si>
  <si>
    <t>01</t>
    <phoneticPr fontId="24"/>
  </si>
  <si>
    <t>XS</t>
    <phoneticPr fontId="24"/>
  </si>
  <si>
    <t>S</t>
    <phoneticPr fontId="24"/>
  </si>
  <si>
    <t>04</t>
    <phoneticPr fontId="24"/>
  </si>
  <si>
    <t>MD</t>
    <phoneticPr fontId="24"/>
  </si>
  <si>
    <t>08</t>
    <phoneticPr fontId="24"/>
  </si>
  <si>
    <t>XL</t>
    <phoneticPr fontId="24"/>
  </si>
  <si>
    <t>09</t>
    <phoneticPr fontId="24"/>
  </si>
  <si>
    <t>XLB</t>
    <phoneticPr fontId="24"/>
  </si>
  <si>
    <t>XXL</t>
    <phoneticPr fontId="24"/>
  </si>
  <si>
    <t>11</t>
    <phoneticPr fontId="24"/>
  </si>
  <si>
    <t>3L</t>
    <phoneticPr fontId="24"/>
  </si>
  <si>
    <t>4L</t>
    <phoneticPr fontId="24"/>
  </si>
  <si>
    <t>13</t>
    <phoneticPr fontId="24"/>
  </si>
  <si>
    <t>5L</t>
    <phoneticPr fontId="24"/>
  </si>
  <si>
    <t>GRAY</t>
  </si>
  <si>
    <t>IVORY</t>
    <phoneticPr fontId="24"/>
  </si>
  <si>
    <t>4589750330835</t>
    <phoneticPr fontId="24"/>
  </si>
  <si>
    <t>XS</t>
  </si>
  <si>
    <t>4589750330842</t>
    <phoneticPr fontId="24"/>
  </si>
  <si>
    <t>S</t>
  </si>
  <si>
    <t>4589750330859</t>
    <phoneticPr fontId="24"/>
  </si>
  <si>
    <t>4589750330866</t>
    <phoneticPr fontId="24"/>
  </si>
  <si>
    <t>MD</t>
  </si>
  <si>
    <t>4589750330873</t>
    <phoneticPr fontId="24"/>
  </si>
  <si>
    <t>4589750330880</t>
    <phoneticPr fontId="24"/>
  </si>
  <si>
    <t>XL</t>
  </si>
  <si>
    <t>4589750330897</t>
    <phoneticPr fontId="24"/>
  </si>
  <si>
    <t>4589750330903</t>
    <phoneticPr fontId="24"/>
  </si>
  <si>
    <t>XXL</t>
  </si>
  <si>
    <t>4589750330910</t>
    <phoneticPr fontId="24"/>
  </si>
  <si>
    <t>3L</t>
  </si>
  <si>
    <t>4589750330927</t>
    <phoneticPr fontId="24"/>
  </si>
  <si>
    <t>4L</t>
  </si>
  <si>
    <t>4589750330934</t>
    <phoneticPr fontId="24"/>
  </si>
  <si>
    <t>5L</t>
  </si>
  <si>
    <t>4589750330941</t>
    <phoneticPr fontId="24"/>
  </si>
  <si>
    <t>4589750330958</t>
    <phoneticPr fontId="24"/>
  </si>
  <si>
    <t>4589750330965</t>
    <phoneticPr fontId="24"/>
  </si>
  <si>
    <t>4589750330972</t>
    <phoneticPr fontId="24"/>
  </si>
  <si>
    <t>4589750330989</t>
    <phoneticPr fontId="24"/>
  </si>
  <si>
    <t>4589750330996</t>
    <phoneticPr fontId="24"/>
  </si>
  <si>
    <t>4589750331009</t>
    <phoneticPr fontId="24"/>
  </si>
  <si>
    <t>4589750331016</t>
    <phoneticPr fontId="24"/>
  </si>
  <si>
    <t>4589750331023</t>
    <phoneticPr fontId="24"/>
  </si>
  <si>
    <t>4589750331030</t>
    <phoneticPr fontId="24"/>
  </si>
  <si>
    <t>4589750331047</t>
    <phoneticPr fontId="24"/>
  </si>
  <si>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4"/>
  </si>
  <si>
    <t>NAVY</t>
  </si>
  <si>
    <t>TURQUOISE</t>
  </si>
  <si>
    <t>TURQUOISE</t>
    <phoneticPr fontId="24"/>
  </si>
  <si>
    <t>MUSTARD</t>
  </si>
  <si>
    <t>MUSTARD</t>
    <phoneticPr fontId="24"/>
  </si>
  <si>
    <t>ORANGE</t>
  </si>
  <si>
    <t>YELLOW</t>
    <phoneticPr fontId="24"/>
  </si>
  <si>
    <t>04</t>
  </si>
  <si>
    <t>10</t>
  </si>
  <si>
    <t>11</t>
  </si>
  <si>
    <t>12</t>
  </si>
  <si>
    <t>13</t>
  </si>
  <si>
    <t>01</t>
  </si>
  <si>
    <t>PINK</t>
  </si>
  <si>
    <t>02</t>
  </si>
  <si>
    <t>03</t>
  </si>
  <si>
    <t>06</t>
  </si>
  <si>
    <t>08</t>
  </si>
  <si>
    <t>09</t>
  </si>
  <si>
    <t>XLB</t>
  </si>
  <si>
    <t>MINT</t>
    <phoneticPr fontId="24"/>
  </si>
  <si>
    <t>50</t>
    <phoneticPr fontId="24"/>
  </si>
  <si>
    <t>CUDDLER
カドラー</t>
    <phoneticPr fontId="24"/>
  </si>
  <si>
    <t>GREEN</t>
    <phoneticPr fontId="24"/>
  </si>
  <si>
    <t>69</t>
    <phoneticPr fontId="24"/>
  </si>
  <si>
    <r>
      <t xml:space="preserve">FLAT BED
</t>
    </r>
    <r>
      <rPr>
        <sz val="10"/>
        <color theme="1"/>
        <rFont val="Meiryo ui"/>
        <family val="3"/>
        <charset val="128"/>
      </rPr>
      <t>フラットベッド</t>
    </r>
    <phoneticPr fontId="24"/>
  </si>
  <si>
    <t>68</t>
    <phoneticPr fontId="24"/>
  </si>
  <si>
    <t>MILKY ORANGE</t>
    <phoneticPr fontId="24"/>
  </si>
  <si>
    <t>30</t>
    <phoneticPr fontId="24"/>
  </si>
  <si>
    <t>RED</t>
    <phoneticPr fontId="24"/>
  </si>
  <si>
    <t>88</t>
    <phoneticPr fontId="24"/>
  </si>
  <si>
    <t>MB STRIPE</t>
    <phoneticPr fontId="24"/>
  </si>
  <si>
    <t>20</t>
    <phoneticPr fontId="24"/>
  </si>
  <si>
    <t>NAVY</t>
    <phoneticPr fontId="24"/>
  </si>
  <si>
    <t>76</t>
    <phoneticPr fontId="24"/>
  </si>
  <si>
    <t>LATTE</t>
    <phoneticPr fontId="24"/>
  </si>
  <si>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</si>
  <si>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</si>
  <si>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</si>
  <si>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</si>
  <si>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4"/>
  </si>
  <si>
    <t>NATURAL</t>
  </si>
  <si>
    <t>28</t>
    <phoneticPr fontId="24"/>
  </si>
  <si>
    <t>MIST</t>
  </si>
  <si>
    <t>24</t>
    <phoneticPr fontId="24"/>
  </si>
  <si>
    <t>BLUE</t>
    <phoneticPr fontId="24"/>
  </si>
  <si>
    <t>81</t>
    <phoneticPr fontId="24"/>
  </si>
  <si>
    <t>4589750330767</t>
  </si>
  <si>
    <t>4589750330774</t>
  </si>
  <si>
    <t>4589750330781</t>
  </si>
  <si>
    <t>4589750330798</t>
  </si>
  <si>
    <t>80</t>
    <phoneticPr fontId="24"/>
  </si>
  <si>
    <t>40</t>
    <phoneticPr fontId="24"/>
  </si>
  <si>
    <t>PINK</t>
    <phoneticPr fontId="24"/>
  </si>
  <si>
    <t>34</t>
    <phoneticPr fontId="24"/>
  </si>
  <si>
    <t>PURPLE</t>
    <phoneticPr fontId="24"/>
  </si>
  <si>
    <t>ORANGE</t>
    <phoneticPr fontId="24"/>
  </si>
  <si>
    <t>4589750330088</t>
  </si>
  <si>
    <r>
      <t xml:space="preserve">Insect Shield Mesh Suit 
</t>
    </r>
    <r>
      <rPr>
        <sz val="10"/>
        <color theme="1"/>
        <rFont val="Meiryo ui"/>
        <family val="3"/>
        <charset val="128"/>
      </rPr>
      <t>インセクトシールドメッシュスーツ</t>
    </r>
    <phoneticPr fontId="24"/>
  </si>
  <si>
    <t>4589750330095</t>
  </si>
  <si>
    <t>4589750330101</t>
  </si>
  <si>
    <t>4589750330118</t>
  </si>
  <si>
    <t>4589750330125</t>
  </si>
  <si>
    <t>4589750330132</t>
  </si>
  <si>
    <t>65</t>
    <phoneticPr fontId="24"/>
  </si>
  <si>
    <t>4589750330163</t>
  </si>
  <si>
    <t>4589750330170</t>
  </si>
  <si>
    <t>4589750330187</t>
  </si>
  <si>
    <t>4589750330194</t>
  </si>
  <si>
    <t>4589750330200</t>
  </si>
  <si>
    <t>4589750330217</t>
  </si>
  <si>
    <t>GREEN</t>
  </si>
  <si>
    <t>BLUE</t>
  </si>
  <si>
    <t>68</t>
  </si>
  <si>
    <t>15</t>
    <phoneticPr fontId="24"/>
  </si>
  <si>
    <t>CHARCOAL</t>
    <phoneticPr fontId="24"/>
  </si>
  <si>
    <t>4589750329303</t>
  </si>
  <si>
    <t>4589750329310</t>
  </si>
  <si>
    <t>4589750329327</t>
  </si>
  <si>
    <t>※アソート不可</t>
    <rPh sb="5" eb="7">
      <t>フカ</t>
    </rPh>
    <phoneticPr fontId="24"/>
  </si>
  <si>
    <t>4589750332242</t>
  </si>
  <si>
    <t>Leg Warmer
レッグウォーマー</t>
    <phoneticPr fontId="24"/>
  </si>
  <si>
    <t>4589750332259</t>
  </si>
  <si>
    <t>4589750332266</t>
  </si>
  <si>
    <t>4589750332273</t>
  </si>
  <si>
    <t>4589750332280</t>
  </si>
  <si>
    <t>4589750332297</t>
  </si>
  <si>
    <t>4589750332303</t>
  </si>
  <si>
    <t>4589750332310</t>
  </si>
  <si>
    <t>4589750332327</t>
  </si>
  <si>
    <t>4589750332334</t>
  </si>
  <si>
    <t>4589750332341</t>
  </si>
  <si>
    <t>4589750332358</t>
  </si>
  <si>
    <t>4589750332365</t>
  </si>
  <si>
    <t>4589750332372</t>
  </si>
  <si>
    <t>4589750332389</t>
  </si>
  <si>
    <t>4589750332396</t>
  </si>
  <si>
    <t>4589750326388</t>
  </si>
  <si>
    <t>Classic Harness
クラシックハーネス</t>
    <phoneticPr fontId="24"/>
  </si>
  <si>
    <t>4589750326395</t>
  </si>
  <si>
    <t>4589750326401</t>
  </si>
  <si>
    <t>4589750326418</t>
  </si>
  <si>
    <t>4589750326425</t>
  </si>
  <si>
    <t>4589750326432</t>
  </si>
  <si>
    <t>4589750326449</t>
  </si>
  <si>
    <t>4589750326456</t>
  </si>
  <si>
    <t>4589750326463</t>
  </si>
  <si>
    <t>S-M</t>
    <phoneticPr fontId="24"/>
  </si>
  <si>
    <t>4589750322762</t>
    <phoneticPr fontId="24"/>
  </si>
  <si>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4"/>
  </si>
  <si>
    <t>4589750322779</t>
    <phoneticPr fontId="24"/>
  </si>
  <si>
    <t>4589750322786</t>
    <phoneticPr fontId="24"/>
  </si>
  <si>
    <t>4589750322793</t>
    <phoneticPr fontId="24"/>
  </si>
  <si>
    <t>4589750322809</t>
    <phoneticPr fontId="24"/>
  </si>
  <si>
    <t>4589750322816</t>
    <phoneticPr fontId="24"/>
  </si>
  <si>
    <t>DENIM</t>
    <phoneticPr fontId="24"/>
  </si>
  <si>
    <t>4589750322823</t>
    <phoneticPr fontId="24"/>
  </si>
  <si>
    <t>4589750322830</t>
    <phoneticPr fontId="24"/>
  </si>
  <si>
    <t>4589750322847</t>
    <phoneticPr fontId="24"/>
  </si>
  <si>
    <t>4589750322854</t>
    <phoneticPr fontId="24"/>
  </si>
  <si>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4"/>
  </si>
  <si>
    <r>
      <t xml:space="preserve">Osanpo Joint Bag
</t>
    </r>
    <r>
      <rPr>
        <sz val="10"/>
        <color theme="1"/>
        <rFont val="Meiryo ui"/>
        <family val="3"/>
        <charset val="128"/>
      </rPr>
      <t>おさんぽジョイントバッグ</t>
    </r>
    <phoneticPr fontId="24"/>
  </si>
  <si>
    <t>4589750334390</t>
  </si>
  <si>
    <t>Joint Bottle Holder
ジョイントボトルホルダー</t>
    <phoneticPr fontId="24"/>
  </si>
  <si>
    <t>4589750334406</t>
  </si>
  <si>
    <t>4589750334413</t>
  </si>
  <si>
    <t>4589750334376</t>
  </si>
  <si>
    <r>
      <t xml:space="preserve">Reversible 3way Tote
</t>
    </r>
    <r>
      <rPr>
        <sz val="10"/>
        <color theme="1"/>
        <rFont val="Meiryo ui"/>
        <family val="3"/>
        <charset val="128"/>
      </rPr>
      <t>リバーシブルスリーウェイトート</t>
    </r>
    <phoneticPr fontId="24"/>
  </si>
  <si>
    <t>4589750334383</t>
  </si>
  <si>
    <t>42</t>
    <phoneticPr fontId="24"/>
  </si>
  <si>
    <t>4589750328665</t>
  </si>
  <si>
    <t>210枚入り</t>
    <rPh sb="3" eb="4">
      <t>マイ</t>
    </rPh>
    <rPh sb="4" eb="5">
      <t>イ</t>
    </rPh>
    <phoneticPr fontId="24"/>
  </si>
  <si>
    <t>J6</t>
    <phoneticPr fontId="24"/>
  </si>
  <si>
    <t>J7</t>
    <phoneticPr fontId="24"/>
  </si>
  <si>
    <t>4589750331184</t>
  </si>
  <si>
    <t>4589750325602</t>
    <phoneticPr fontId="24"/>
  </si>
  <si>
    <t>4589750325626</t>
    <phoneticPr fontId="24"/>
  </si>
  <si>
    <t>4582325283949</t>
  </si>
  <si>
    <r>
      <t xml:space="preserve">Marble Combination Bowls
</t>
    </r>
    <r>
      <rPr>
        <sz val="10"/>
        <color theme="1"/>
        <rFont val="Meiryo ui"/>
        <family val="3"/>
        <charset val="128"/>
      </rPr>
      <t>マーブルコンビネーションボウルズ</t>
    </r>
    <phoneticPr fontId="24"/>
  </si>
  <si>
    <r>
      <t xml:space="preserve">Osanpo Bag
</t>
    </r>
    <r>
      <rPr>
        <sz val="9"/>
        <color theme="1"/>
        <rFont val="Meiryo ui"/>
        <family val="3"/>
        <charset val="128"/>
      </rPr>
      <t>オサンポバッグ</t>
    </r>
    <phoneticPr fontId="24"/>
  </si>
  <si>
    <t>4589750317829</t>
  </si>
  <si>
    <t>WHITE</t>
    <phoneticPr fontId="24"/>
  </si>
  <si>
    <t>4589750334420</t>
  </si>
  <si>
    <t>Panel Burger
パネルバーガー</t>
    <phoneticPr fontId="24"/>
  </si>
  <si>
    <t>G9</t>
    <phoneticPr fontId="24"/>
  </si>
  <si>
    <t>4589750334437</t>
    <phoneticPr fontId="24"/>
  </si>
  <si>
    <t>CORAL RED</t>
    <phoneticPr fontId="24"/>
  </si>
  <si>
    <r>
      <t xml:space="preserve">MB Flying Disc Toy
</t>
    </r>
    <r>
      <rPr>
        <sz val="9"/>
        <color theme="1"/>
        <rFont val="Meiryo ui"/>
        <family val="3"/>
        <charset val="128"/>
      </rPr>
      <t>MBフライングディスクトイ</t>
    </r>
    <phoneticPr fontId="24"/>
  </si>
  <si>
    <t>NATURAL</t>
    <phoneticPr fontId="24"/>
  </si>
  <si>
    <t>J8</t>
    <phoneticPr fontId="24"/>
  </si>
  <si>
    <t>4589750334444</t>
  </si>
  <si>
    <t>J9</t>
    <phoneticPr fontId="24"/>
  </si>
  <si>
    <t>4589750334451</t>
  </si>
  <si>
    <t>J5</t>
    <phoneticPr fontId="24"/>
  </si>
  <si>
    <t>4589750330477</t>
  </si>
  <si>
    <t>Bmx Advenyure</t>
    <phoneticPr fontId="24"/>
  </si>
  <si>
    <t>B9</t>
    <phoneticPr fontId="24"/>
  </si>
  <si>
    <t>Chi-bee/MUSCLE NELSON</t>
    <phoneticPr fontId="24"/>
  </si>
  <si>
    <t>4589750330422</t>
  </si>
  <si>
    <t>MILKY　BLUE</t>
    <phoneticPr fontId="24"/>
  </si>
  <si>
    <t>4589750330439</t>
  </si>
  <si>
    <t>MILKY　PINK</t>
    <phoneticPr fontId="24"/>
  </si>
  <si>
    <t>4589750321857</t>
  </si>
  <si>
    <r>
      <t xml:space="preserve">Latex Zigzag Egg Toy
</t>
    </r>
    <r>
      <rPr>
        <sz val="9"/>
        <color theme="1"/>
        <rFont val="Meiryo ui"/>
        <family val="3"/>
        <charset val="128"/>
      </rPr>
      <t>ラテックスジグザグエッグトイ</t>
    </r>
    <phoneticPr fontId="24"/>
  </si>
  <si>
    <t>4589750321864</t>
  </si>
  <si>
    <t>4589750321871</t>
  </si>
  <si>
    <t>SMOKE PINK</t>
    <phoneticPr fontId="24"/>
  </si>
  <si>
    <t>4589750321888</t>
  </si>
  <si>
    <t>4589750321895</t>
  </si>
  <si>
    <t>4589750321901</t>
  </si>
  <si>
    <t>14</t>
    <phoneticPr fontId="24"/>
  </si>
  <si>
    <t>4589750326593</t>
    <phoneticPr fontId="24"/>
  </si>
  <si>
    <r>
      <t xml:space="preserve">Peggy Plumper Ball
</t>
    </r>
    <r>
      <rPr>
        <sz val="9"/>
        <color theme="1"/>
        <rFont val="Meiryo ui"/>
        <family val="3"/>
        <charset val="128"/>
      </rPr>
      <t>ペギープランパーボール</t>
    </r>
    <phoneticPr fontId="24"/>
  </si>
  <si>
    <t>LIGHT GRAY</t>
    <phoneticPr fontId="24"/>
  </si>
  <si>
    <t>4589750326609</t>
    <phoneticPr fontId="24"/>
  </si>
  <si>
    <t>27</t>
    <phoneticPr fontId="24"/>
  </si>
  <si>
    <t>4589750326616</t>
    <phoneticPr fontId="24"/>
  </si>
  <si>
    <t>LIGHT BLUE</t>
    <phoneticPr fontId="24"/>
  </si>
  <si>
    <t>32</t>
    <phoneticPr fontId="24"/>
  </si>
  <si>
    <t>4589750326623</t>
    <phoneticPr fontId="24"/>
  </si>
  <si>
    <t>BURGUNDY</t>
    <phoneticPr fontId="24"/>
  </si>
  <si>
    <t>4589750326630</t>
    <phoneticPr fontId="24"/>
  </si>
  <si>
    <t>77</t>
    <phoneticPr fontId="24"/>
  </si>
  <si>
    <t>4589750326647</t>
    <phoneticPr fontId="24"/>
  </si>
  <si>
    <t>GINGER</t>
    <phoneticPr fontId="24"/>
  </si>
  <si>
    <t>B7</t>
    <phoneticPr fontId="24"/>
  </si>
  <si>
    <t>00</t>
  </si>
  <si>
    <t>4589750317577</t>
  </si>
  <si>
    <t>UNCLE SAM</t>
  </si>
  <si>
    <t>A9</t>
    <phoneticPr fontId="24"/>
  </si>
  <si>
    <t>4589750317584</t>
  </si>
  <si>
    <t>SECURITY GUARD</t>
  </si>
  <si>
    <t>B2</t>
    <phoneticPr fontId="24"/>
  </si>
  <si>
    <t>4589750317607</t>
  </si>
  <si>
    <t>SKI JUMP</t>
  </si>
  <si>
    <t>B4</t>
    <phoneticPr fontId="24"/>
  </si>
  <si>
    <t>4589750317621</t>
  </si>
  <si>
    <t>ROLLER SKATER</t>
  </si>
  <si>
    <t>K0</t>
    <phoneticPr fontId="24"/>
  </si>
  <si>
    <t>4589750320959</t>
    <phoneticPr fontId="24"/>
  </si>
  <si>
    <r>
      <t xml:space="preserve">Number Rope Toy
</t>
    </r>
    <r>
      <rPr>
        <sz val="9"/>
        <color theme="1"/>
        <rFont val="Meiryo ui"/>
        <family val="3"/>
        <charset val="128"/>
      </rPr>
      <t>ナンバーロープトイ</t>
    </r>
    <phoneticPr fontId="24"/>
  </si>
  <si>
    <t>K1</t>
    <phoneticPr fontId="24"/>
  </si>
  <si>
    <t>4589750320966</t>
    <phoneticPr fontId="24"/>
  </si>
  <si>
    <t>K2</t>
  </si>
  <si>
    <t>4589750320973</t>
    <phoneticPr fontId="24"/>
  </si>
  <si>
    <t>K3</t>
  </si>
  <si>
    <t>4589750320980</t>
    <phoneticPr fontId="24"/>
  </si>
  <si>
    <t>K4</t>
  </si>
  <si>
    <t>4589750320997</t>
    <phoneticPr fontId="24"/>
  </si>
  <si>
    <t>K5</t>
  </si>
  <si>
    <t>4589750321000</t>
    <phoneticPr fontId="24"/>
  </si>
  <si>
    <t>K6</t>
  </si>
  <si>
    <t>4589750321017</t>
    <phoneticPr fontId="24"/>
  </si>
  <si>
    <t>K7</t>
  </si>
  <si>
    <t>4589750321024</t>
    <phoneticPr fontId="24"/>
  </si>
  <si>
    <t>K8</t>
  </si>
  <si>
    <t>4589750321031</t>
    <phoneticPr fontId="24"/>
  </si>
  <si>
    <t>K9</t>
    <phoneticPr fontId="24"/>
  </si>
  <si>
    <t>4589750321048</t>
    <phoneticPr fontId="24"/>
  </si>
  <si>
    <t>36</t>
    <phoneticPr fontId="24"/>
  </si>
  <si>
    <t>OPAL GREEN</t>
  </si>
  <si>
    <t>GINGER</t>
  </si>
  <si>
    <r>
      <t xml:space="preserve">Latex Mexican Skull Toy
</t>
    </r>
    <r>
      <rPr>
        <sz val="9"/>
        <color theme="1"/>
        <rFont val="Meiryo ui"/>
        <family val="3"/>
        <charset val="128"/>
      </rPr>
      <t>ラテックス メキシカンスカルトイ</t>
    </r>
    <phoneticPr fontId="24"/>
  </si>
  <si>
    <t>29</t>
    <phoneticPr fontId="24"/>
  </si>
  <si>
    <r>
      <t xml:space="preserve">Latex American Football Toy
</t>
    </r>
    <r>
      <rPr>
        <sz val="9"/>
        <color theme="1"/>
        <rFont val="Meiryo ui"/>
        <family val="3"/>
        <charset val="128"/>
      </rPr>
      <t>ラテックスアメリカンフットボールトイ</t>
    </r>
    <phoneticPr fontId="24"/>
  </si>
  <si>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</si>
  <si>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4"/>
  </si>
  <si>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</si>
  <si>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4"/>
  </si>
  <si>
    <r>
      <t xml:space="preserve">Wire Torso   </t>
    </r>
    <r>
      <rPr>
        <sz val="10"/>
        <color theme="1"/>
        <rFont val="Meiryo ui"/>
        <family val="3"/>
        <charset val="128"/>
      </rPr>
      <t>ワイヤートルソー</t>
    </r>
    <phoneticPr fontId="24"/>
  </si>
  <si>
    <t>汎用ボックス什器（取説付）</t>
    <rPh sb="0" eb="2">
      <t>ハンヨウ</t>
    </rPh>
    <rPh sb="6" eb="8">
      <t>ジュウキ</t>
    </rPh>
    <rPh sb="9" eb="12">
      <t>トリセツツ</t>
    </rPh>
    <phoneticPr fontId="24"/>
  </si>
  <si>
    <t>棚用L字マット（3枚セット)</t>
    <rPh sb="0" eb="2">
      <t>タナヨウ</t>
    </rPh>
    <rPh sb="3" eb="4">
      <t>ジ</t>
    </rPh>
    <rPh sb="9" eb="10">
      <t>マイ</t>
    </rPh>
    <phoneticPr fontId="24"/>
  </si>
  <si>
    <t>販促用5角形サイン（取説付)</t>
    <rPh sb="0" eb="3">
      <t>ハンソクヨウ</t>
    </rPh>
    <rPh sb="4" eb="5">
      <t>カク</t>
    </rPh>
    <rPh sb="5" eb="6">
      <t>ケイ</t>
    </rPh>
    <rPh sb="10" eb="12">
      <t>トリセツ</t>
    </rPh>
    <rPh sb="12" eb="13">
      <t>ツキ</t>
    </rPh>
    <phoneticPr fontId="24"/>
  </si>
  <si>
    <t>ディスプレイボックス什器（取説付)</t>
    <rPh sb="10" eb="12">
      <t>ジュウキ</t>
    </rPh>
    <rPh sb="13" eb="15">
      <t>トリセツ</t>
    </rPh>
    <rPh sb="15" eb="16">
      <t>ツキ</t>
    </rPh>
    <phoneticPr fontId="24"/>
  </si>
  <si>
    <t>番号</t>
    <rPh sb="0" eb="2">
      <t>バンゴウ</t>
    </rPh>
    <phoneticPr fontId="39"/>
  </si>
  <si>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</si>
  <si>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</si>
  <si>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</si>
  <si>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</si>
  <si>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</si>
  <si>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</si>
  <si>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</si>
  <si>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</si>
  <si>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</si>
  <si>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</si>
  <si>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</si>
  <si>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</si>
  <si>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</si>
  <si>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</si>
  <si>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</si>
  <si>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</si>
  <si>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</si>
  <si>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9"/>
  </si>
  <si>
    <t>Sum_xlookup</t>
    <phoneticPr fontId="39"/>
  </si>
  <si>
    <t>sum_CSVoutput</t>
    <phoneticPr fontId="39"/>
  </si>
  <si>
    <t>Check</t>
    <phoneticPr fontId="39"/>
  </si>
  <si>
    <t>LAVENDER</t>
    <phoneticPr fontId="24"/>
  </si>
  <si>
    <t>45</t>
    <phoneticPr fontId="24"/>
  </si>
  <si>
    <t>52</t>
    <phoneticPr fontId="24"/>
  </si>
  <si>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4"/>
  </si>
  <si>
    <t>PISTACHIO</t>
    <phoneticPr fontId="24"/>
  </si>
  <si>
    <t>4571688450242</t>
    <phoneticPr fontId="24"/>
  </si>
  <si>
    <t>4571688450259</t>
    <phoneticPr fontId="24"/>
  </si>
  <si>
    <t>4571688450266</t>
    <phoneticPr fontId="24"/>
  </si>
  <si>
    <t>4571688450273</t>
    <phoneticPr fontId="24"/>
  </si>
  <si>
    <t>4571688450280</t>
    <phoneticPr fontId="24"/>
  </si>
  <si>
    <t>4571688450297</t>
    <phoneticPr fontId="24"/>
  </si>
  <si>
    <t>4571688450303</t>
    <phoneticPr fontId="24"/>
  </si>
  <si>
    <t>4571688450310</t>
    <phoneticPr fontId="24"/>
  </si>
  <si>
    <t>4571688450327</t>
    <phoneticPr fontId="24"/>
  </si>
  <si>
    <t>4571688450334</t>
    <phoneticPr fontId="24"/>
  </si>
  <si>
    <t>4571688450341</t>
    <phoneticPr fontId="24"/>
  </si>
  <si>
    <t>4571688450358</t>
    <phoneticPr fontId="24"/>
  </si>
  <si>
    <t>4571688450365</t>
    <phoneticPr fontId="24"/>
  </si>
  <si>
    <t>4571688450372</t>
    <phoneticPr fontId="24"/>
  </si>
  <si>
    <t>4571688450389</t>
    <phoneticPr fontId="24"/>
  </si>
  <si>
    <t>4571688450396</t>
    <phoneticPr fontId="24"/>
  </si>
  <si>
    <t>4571688450402</t>
    <phoneticPr fontId="24"/>
  </si>
  <si>
    <t>4571688450419</t>
    <phoneticPr fontId="24"/>
  </si>
  <si>
    <t>4571688450426</t>
    <phoneticPr fontId="24"/>
  </si>
  <si>
    <t>4571688450433</t>
    <phoneticPr fontId="24"/>
  </si>
  <si>
    <t>4571688450440</t>
    <phoneticPr fontId="24"/>
  </si>
  <si>
    <t>4571688450457</t>
    <phoneticPr fontId="24"/>
  </si>
  <si>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</si>
  <si>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</si>
  <si>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</si>
  <si>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</si>
  <si>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</si>
  <si>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</si>
  <si>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</si>
  <si>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</si>
  <si>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</si>
  <si>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</si>
  <si>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</si>
  <si>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</si>
  <si>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</si>
  <si>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</si>
  <si>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</si>
  <si>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</si>
  <si>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</si>
  <si>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</si>
  <si>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</si>
  <si>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</si>
  <si>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</si>
  <si>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</si>
  <si>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</si>
  <si>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</si>
  <si>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</si>
  <si>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</si>
  <si>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</si>
  <si>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</si>
  <si>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</si>
  <si>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</si>
  <si>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</si>
  <si>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</si>
  <si>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</si>
  <si>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</si>
  <si>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</si>
  <si>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</si>
  <si>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</si>
  <si>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</si>
  <si>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</si>
  <si>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</si>
  <si>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</si>
  <si>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</si>
  <si>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</si>
  <si>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</si>
  <si>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4"/>
  </si>
  <si>
    <t>03</t>
    <phoneticPr fontId="24"/>
  </si>
  <si>
    <t>06</t>
    <phoneticPr fontId="24"/>
  </si>
  <si>
    <t>Lot</t>
    <phoneticPr fontId="24"/>
  </si>
  <si>
    <t>-</t>
    <phoneticPr fontId="24"/>
  </si>
  <si>
    <r>
      <t xml:space="preserve">Winston Hug Bag Large
</t>
    </r>
    <r>
      <rPr>
        <sz val="9"/>
        <color theme="1"/>
        <rFont val="Meiryo ui"/>
        <family val="3"/>
        <charset val="128"/>
      </rPr>
      <t>ウィンストンハグバッグ ラージ</t>
    </r>
    <phoneticPr fontId="24"/>
  </si>
  <si>
    <r>
      <t xml:space="preserve">MB Sling
</t>
    </r>
    <r>
      <rPr>
        <sz val="10"/>
        <color theme="1"/>
        <rFont val="Meiryo ui"/>
        <family val="3"/>
        <charset val="128"/>
      </rPr>
      <t>MBスリング</t>
    </r>
    <phoneticPr fontId="24"/>
  </si>
  <si>
    <t>4571688451256</t>
    <phoneticPr fontId="24"/>
  </si>
  <si>
    <t>4571688451263</t>
    <phoneticPr fontId="24"/>
  </si>
  <si>
    <t>4571688450464</t>
    <phoneticPr fontId="24"/>
  </si>
  <si>
    <t>4571688450471</t>
    <phoneticPr fontId="24"/>
  </si>
  <si>
    <t>4571688452635</t>
    <phoneticPr fontId="24"/>
  </si>
  <si>
    <t>4571688452727</t>
    <phoneticPr fontId="24"/>
  </si>
  <si>
    <t>4571688452734</t>
    <phoneticPr fontId="24"/>
  </si>
  <si>
    <t>Head Rest Bed
ヘッドレストベッド</t>
    <phoneticPr fontId="24"/>
  </si>
  <si>
    <t>GRAY</t>
    <phoneticPr fontId="24"/>
  </si>
  <si>
    <t>14</t>
    <phoneticPr fontId="24"/>
  </si>
  <si>
    <t>4571688452703</t>
    <phoneticPr fontId="24"/>
  </si>
  <si>
    <t>4571688452710</t>
    <phoneticPr fontId="24"/>
  </si>
  <si>
    <t>08</t>
    <phoneticPr fontId="24"/>
  </si>
  <si>
    <t>01</t>
    <phoneticPr fontId="24"/>
  </si>
  <si>
    <t>02</t>
    <phoneticPr fontId="24"/>
  </si>
  <si>
    <t>03</t>
    <phoneticPr fontId="24"/>
  </si>
  <si>
    <t>04</t>
    <phoneticPr fontId="24"/>
  </si>
  <si>
    <t>06</t>
    <phoneticPr fontId="24"/>
  </si>
  <si>
    <t>09</t>
    <phoneticPr fontId="24"/>
  </si>
  <si>
    <t>10</t>
    <phoneticPr fontId="24"/>
  </si>
  <si>
    <t>11</t>
    <phoneticPr fontId="24"/>
  </si>
  <si>
    <t>12</t>
    <phoneticPr fontId="24"/>
  </si>
  <si>
    <t>13</t>
    <phoneticPr fontId="24"/>
  </si>
  <si>
    <t>LIGHT GRAY</t>
    <phoneticPr fontId="24"/>
  </si>
  <si>
    <t>M</t>
    <phoneticPr fontId="24"/>
  </si>
  <si>
    <t>XL</t>
    <phoneticPr fontId="24"/>
  </si>
  <si>
    <t>Tender Care T-Shirt
テンダーケアTシャツ</t>
    <phoneticPr fontId="24"/>
  </si>
  <si>
    <r>
      <t xml:space="preserve">Floating Jacket
</t>
    </r>
    <r>
      <rPr>
        <sz val="10"/>
        <color theme="1"/>
        <rFont val="Meiryo ui"/>
        <family val="3"/>
        <charset val="128"/>
      </rPr>
      <t>フローティングジャケット</t>
    </r>
    <phoneticPr fontId="24"/>
  </si>
  <si>
    <t>69</t>
    <phoneticPr fontId="24"/>
  </si>
  <si>
    <t>24</t>
    <phoneticPr fontId="24"/>
  </si>
  <si>
    <t>63</t>
    <phoneticPr fontId="24"/>
  </si>
  <si>
    <t>66</t>
  </si>
  <si>
    <t>67</t>
  </si>
  <si>
    <t>BLUE</t>
    <phoneticPr fontId="24"/>
  </si>
  <si>
    <t>MANDARIN ORANGE</t>
    <phoneticPr fontId="24"/>
  </si>
  <si>
    <t>57</t>
  </si>
  <si>
    <t>58</t>
  </si>
  <si>
    <t>59</t>
  </si>
  <si>
    <t>Lot</t>
    <phoneticPr fontId="24"/>
  </si>
  <si>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</si>
  <si>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</si>
  <si>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</si>
  <si>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</si>
  <si>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</si>
  <si>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</si>
  <si>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</si>
  <si>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</si>
  <si>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</si>
  <si>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</si>
  <si>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</si>
  <si>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</si>
  <si>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</si>
  <si>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</si>
  <si>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</si>
  <si>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</si>
  <si>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</si>
  <si>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</si>
  <si>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</si>
  <si>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</si>
  <si>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</si>
  <si>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</si>
  <si>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</si>
  <si>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</si>
  <si>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</si>
  <si>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</si>
  <si>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</si>
  <si>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</si>
  <si>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</si>
  <si>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</si>
  <si>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</si>
  <si>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</si>
  <si>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</si>
  <si>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</si>
  <si>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</si>
  <si>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</si>
  <si>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</si>
  <si>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</si>
  <si>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</si>
  <si>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</si>
  <si>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</si>
  <si>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</si>
  <si>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</si>
  <si>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</si>
  <si>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</si>
  <si>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</si>
  <si>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</si>
  <si>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</si>
  <si>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</si>
  <si>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</si>
  <si>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</si>
  <si>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</si>
  <si>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</si>
  <si>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</si>
  <si>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</si>
  <si>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</si>
  <si>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</si>
  <si>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</si>
  <si>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</si>
  <si>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</si>
  <si>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</si>
  <si>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</si>
  <si>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</si>
  <si>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</si>
  <si>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</si>
  <si>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</si>
  <si>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4"/>
  </si>
  <si>
    <t>02</t>
    <phoneticPr fontId="24"/>
  </si>
  <si>
    <t>03</t>
    <phoneticPr fontId="24"/>
  </si>
  <si>
    <t>06</t>
    <phoneticPr fontId="24"/>
  </si>
  <si>
    <t>08</t>
    <phoneticPr fontId="24"/>
  </si>
  <si>
    <t>05</t>
    <phoneticPr fontId="24"/>
  </si>
  <si>
    <t>20</t>
    <phoneticPr fontId="24"/>
  </si>
  <si>
    <r>
      <t xml:space="preserve">Rain Leg Cover
</t>
    </r>
    <r>
      <rPr>
        <sz val="10"/>
        <rFont val="Meiryo ui"/>
        <family val="3"/>
        <charset val="128"/>
      </rPr>
      <t>レインレッグカバー</t>
    </r>
    <phoneticPr fontId="24"/>
  </si>
  <si>
    <t>BEIGE</t>
    <phoneticPr fontId="24"/>
  </si>
  <si>
    <t>NAVY</t>
    <phoneticPr fontId="24"/>
  </si>
  <si>
    <t>S</t>
    <phoneticPr fontId="24"/>
  </si>
  <si>
    <t>M</t>
    <phoneticPr fontId="24"/>
  </si>
  <si>
    <t>INDIGO</t>
    <phoneticPr fontId="24"/>
  </si>
  <si>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</si>
  <si>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</si>
  <si>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</si>
  <si>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</si>
  <si>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</si>
  <si>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</si>
  <si>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</si>
  <si>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</si>
  <si>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</si>
  <si>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</si>
  <si>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</si>
  <si>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</si>
  <si>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</si>
  <si>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</si>
  <si>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</si>
  <si>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</si>
  <si>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</si>
  <si>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</si>
  <si>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4"/>
  </si>
  <si>
    <t>-</t>
    <phoneticPr fontId="24"/>
  </si>
  <si>
    <t>GRAY</t>
    <phoneticPr fontId="24"/>
  </si>
  <si>
    <r>
      <t xml:space="preserve">Chalk Bag
</t>
    </r>
    <r>
      <rPr>
        <sz val="10"/>
        <color theme="1"/>
        <rFont val="Meiryo ui"/>
        <family val="3"/>
        <charset val="128"/>
      </rPr>
      <t>チョークバッグ</t>
    </r>
    <phoneticPr fontId="24"/>
  </si>
  <si>
    <t>14</t>
    <phoneticPr fontId="24"/>
  </si>
  <si>
    <t>00</t>
    <phoneticPr fontId="24"/>
  </si>
  <si>
    <t>4571688452475</t>
    <phoneticPr fontId="24"/>
  </si>
  <si>
    <t>4571688452109</t>
  </si>
  <si>
    <t>4571688452765</t>
  </si>
  <si>
    <t>4571688452772</t>
  </si>
  <si>
    <t>4571688452789</t>
  </si>
  <si>
    <t>DEAR FRIEND</t>
    <phoneticPr fontId="24"/>
  </si>
  <si>
    <t>4571688452802</t>
    <phoneticPr fontId="24"/>
  </si>
  <si>
    <t>4571688452819</t>
    <phoneticPr fontId="24"/>
  </si>
  <si>
    <t>FAT COWBOY</t>
    <phoneticPr fontId="24"/>
  </si>
  <si>
    <t>CIRCUS GIRL</t>
    <phoneticPr fontId="24"/>
  </si>
  <si>
    <t>Chi-bee/KIGURUMI</t>
    <phoneticPr fontId="24"/>
  </si>
  <si>
    <t>年月</t>
    <rPh sb="0" eb="2">
      <t>ネンゲツ</t>
    </rPh>
    <phoneticPr fontId="39"/>
  </si>
  <si>
    <t>日付</t>
    <rPh sb="0" eb="2">
      <t>ヒヅケ</t>
    </rPh>
    <phoneticPr fontId="39"/>
  </si>
  <si>
    <t>4571688452796</t>
  </si>
  <si>
    <t>00</t>
    <phoneticPr fontId="24"/>
  </si>
  <si>
    <t>10</t>
    <phoneticPr fontId="24"/>
  </si>
  <si>
    <t>4571688455780</t>
    <phoneticPr fontId="24"/>
  </si>
  <si>
    <t>4571688455841</t>
    <phoneticPr fontId="24"/>
  </si>
  <si>
    <t>BLACK</t>
    <phoneticPr fontId="24"/>
  </si>
  <si>
    <t>15</t>
    <phoneticPr fontId="24"/>
  </si>
  <si>
    <t>76</t>
    <phoneticPr fontId="24"/>
  </si>
  <si>
    <t>CHARCOAL</t>
    <phoneticPr fontId="24"/>
  </si>
  <si>
    <t>LATTE</t>
    <phoneticPr fontId="24"/>
  </si>
  <si>
    <t>-</t>
    <phoneticPr fontId="24"/>
  </si>
  <si>
    <t>4571688453373</t>
    <phoneticPr fontId="24"/>
  </si>
  <si>
    <t>4571688453380</t>
    <phoneticPr fontId="24"/>
  </si>
  <si>
    <t>4571688453397</t>
    <phoneticPr fontId="24"/>
  </si>
  <si>
    <t>4571688453403</t>
    <phoneticPr fontId="24"/>
  </si>
  <si>
    <t>4571688453410</t>
    <phoneticPr fontId="24"/>
  </si>
  <si>
    <t>4571688453427</t>
    <phoneticPr fontId="24"/>
  </si>
  <si>
    <t>4571688453434</t>
    <phoneticPr fontId="24"/>
  </si>
  <si>
    <t>4571688453441</t>
    <phoneticPr fontId="24"/>
  </si>
  <si>
    <t>4571688453458</t>
    <phoneticPr fontId="24"/>
  </si>
  <si>
    <t>4571688453465</t>
    <phoneticPr fontId="24"/>
  </si>
  <si>
    <t>4571688453472</t>
    <phoneticPr fontId="24"/>
  </si>
  <si>
    <t>4571688453489</t>
    <phoneticPr fontId="24"/>
  </si>
  <si>
    <t>4571688453496</t>
    <phoneticPr fontId="24"/>
  </si>
  <si>
    <t>4571688453502</t>
    <phoneticPr fontId="24"/>
  </si>
  <si>
    <t>4571688453519</t>
    <phoneticPr fontId="24"/>
  </si>
  <si>
    <t>4571688453526</t>
    <phoneticPr fontId="24"/>
  </si>
  <si>
    <t>4571688453533</t>
    <phoneticPr fontId="24"/>
  </si>
  <si>
    <t>4571688453540</t>
    <phoneticPr fontId="24"/>
  </si>
  <si>
    <t>4571688453557</t>
    <phoneticPr fontId="24"/>
  </si>
  <si>
    <t>4571688453564</t>
    <phoneticPr fontId="24"/>
  </si>
  <si>
    <t>4571688453571</t>
    <phoneticPr fontId="24"/>
  </si>
  <si>
    <t>4571688453588</t>
    <phoneticPr fontId="24"/>
  </si>
  <si>
    <t>4571688453595</t>
    <phoneticPr fontId="24"/>
  </si>
  <si>
    <t>4571688453601</t>
    <phoneticPr fontId="24"/>
  </si>
  <si>
    <t>4571688453618</t>
    <phoneticPr fontId="24"/>
  </si>
  <si>
    <t>4571688453625</t>
    <phoneticPr fontId="24"/>
  </si>
  <si>
    <t>4571688453632</t>
    <phoneticPr fontId="24"/>
  </si>
  <si>
    <t>4571688453649</t>
    <phoneticPr fontId="24"/>
  </si>
  <si>
    <t>4571688453656</t>
    <phoneticPr fontId="24"/>
  </si>
  <si>
    <t>4571688453663</t>
    <phoneticPr fontId="24"/>
  </si>
  <si>
    <t>4571688453670</t>
    <phoneticPr fontId="24"/>
  </si>
  <si>
    <t>4571688453687</t>
    <phoneticPr fontId="24"/>
  </si>
  <si>
    <t>4571688453694</t>
    <phoneticPr fontId="24"/>
  </si>
  <si>
    <t>JAN</t>
    <phoneticPr fontId="24"/>
  </si>
  <si>
    <t>Lot</t>
    <phoneticPr fontId="24"/>
  </si>
  <si>
    <t>L6</t>
    <phoneticPr fontId="24"/>
  </si>
  <si>
    <t>L7</t>
    <phoneticPr fontId="24"/>
  </si>
  <si>
    <t>L8</t>
    <phoneticPr fontId="24"/>
  </si>
  <si>
    <t>4571688455452</t>
    <phoneticPr fontId="24"/>
  </si>
  <si>
    <t>4571688455469</t>
    <phoneticPr fontId="24"/>
  </si>
  <si>
    <t>4571688455476</t>
    <phoneticPr fontId="24"/>
  </si>
  <si>
    <t>4571688455483</t>
    <phoneticPr fontId="24"/>
  </si>
  <si>
    <t>4571688455490</t>
    <phoneticPr fontId="24"/>
  </si>
  <si>
    <t>4571688455506</t>
    <phoneticPr fontId="24"/>
  </si>
  <si>
    <t>4571688455513</t>
    <phoneticPr fontId="24"/>
  </si>
  <si>
    <t>4571688455520</t>
    <phoneticPr fontId="24"/>
  </si>
  <si>
    <t>4571688455537</t>
    <phoneticPr fontId="24"/>
  </si>
  <si>
    <t>4571688455544</t>
    <phoneticPr fontId="24"/>
  </si>
  <si>
    <t>4571688455551</t>
    <phoneticPr fontId="24"/>
  </si>
  <si>
    <t>4571688455568</t>
    <phoneticPr fontId="24"/>
  </si>
  <si>
    <t>4571688455575</t>
    <phoneticPr fontId="24"/>
  </si>
  <si>
    <t>4571688455582</t>
    <phoneticPr fontId="24"/>
  </si>
  <si>
    <t>4571688455599</t>
    <phoneticPr fontId="24"/>
  </si>
  <si>
    <t>4571688455605</t>
    <phoneticPr fontId="24"/>
  </si>
  <si>
    <t>4571688455612</t>
    <phoneticPr fontId="24"/>
  </si>
  <si>
    <t>4571688455629</t>
    <phoneticPr fontId="24"/>
  </si>
  <si>
    <t>4571688455636</t>
    <phoneticPr fontId="24"/>
  </si>
  <si>
    <t>4571688455643</t>
    <phoneticPr fontId="24"/>
  </si>
  <si>
    <t>4571688455650</t>
    <phoneticPr fontId="24"/>
  </si>
  <si>
    <t>4571688455667</t>
    <phoneticPr fontId="24"/>
  </si>
  <si>
    <t>4571688455674</t>
    <phoneticPr fontId="24"/>
  </si>
  <si>
    <t>4571688455681</t>
    <phoneticPr fontId="24"/>
  </si>
  <si>
    <t>4571688455698</t>
    <phoneticPr fontId="24"/>
  </si>
  <si>
    <t>4571688455704</t>
    <phoneticPr fontId="24"/>
  </si>
  <si>
    <t>4571688455711</t>
    <phoneticPr fontId="24"/>
  </si>
  <si>
    <t>4571688455728</t>
    <phoneticPr fontId="24"/>
  </si>
  <si>
    <t>4571688455735</t>
    <phoneticPr fontId="24"/>
  </si>
  <si>
    <t>4571688455742</t>
    <phoneticPr fontId="24"/>
  </si>
  <si>
    <t>4571688455759</t>
    <phoneticPr fontId="24"/>
  </si>
  <si>
    <t>4571688455766</t>
    <phoneticPr fontId="24"/>
  </si>
  <si>
    <t>4571688455773</t>
    <phoneticPr fontId="24"/>
  </si>
  <si>
    <t>SWEET POTATO</t>
    <phoneticPr fontId="24"/>
  </si>
  <si>
    <t>UNICORN</t>
    <phoneticPr fontId="24"/>
  </si>
  <si>
    <t>PINK</t>
    <phoneticPr fontId="24"/>
  </si>
  <si>
    <t>ORANGE</t>
    <phoneticPr fontId="24"/>
  </si>
  <si>
    <t>CHARCOAL</t>
  </si>
  <si>
    <t>06</t>
    <phoneticPr fontId="24"/>
  </si>
  <si>
    <t>15</t>
    <phoneticPr fontId="24"/>
  </si>
  <si>
    <t>24</t>
    <phoneticPr fontId="24"/>
  </si>
  <si>
    <t>4571688454851</t>
    <phoneticPr fontId="24"/>
  </si>
  <si>
    <t>4571688454868</t>
    <phoneticPr fontId="24"/>
  </si>
  <si>
    <t>4571688454875</t>
    <phoneticPr fontId="24"/>
  </si>
  <si>
    <t>4571688454882</t>
    <phoneticPr fontId="24"/>
  </si>
  <si>
    <t>4571688454899</t>
    <phoneticPr fontId="24"/>
  </si>
  <si>
    <t>4571688454905</t>
    <phoneticPr fontId="24"/>
  </si>
  <si>
    <t>4571688454912</t>
    <phoneticPr fontId="24"/>
  </si>
  <si>
    <t>4571688454929</t>
    <phoneticPr fontId="24"/>
  </si>
  <si>
    <t>4571688454936</t>
    <phoneticPr fontId="24"/>
  </si>
  <si>
    <t>4571688454943</t>
    <phoneticPr fontId="24"/>
  </si>
  <si>
    <t>4571688454950</t>
    <phoneticPr fontId="24"/>
  </si>
  <si>
    <t>4571688454967</t>
    <phoneticPr fontId="24"/>
  </si>
  <si>
    <t>4571688454974</t>
    <phoneticPr fontId="24"/>
  </si>
  <si>
    <t>4571688454981</t>
    <phoneticPr fontId="24"/>
  </si>
  <si>
    <t>4571688454998</t>
    <phoneticPr fontId="24"/>
  </si>
  <si>
    <t>4571688455001</t>
    <phoneticPr fontId="24"/>
  </si>
  <si>
    <t>4571688455018</t>
    <phoneticPr fontId="24"/>
  </si>
  <si>
    <t>4571688455025</t>
    <phoneticPr fontId="24"/>
  </si>
  <si>
    <t>4571688455032</t>
    <phoneticPr fontId="24"/>
  </si>
  <si>
    <t>4571688455049</t>
    <phoneticPr fontId="24"/>
  </si>
  <si>
    <t>4571688455056</t>
    <phoneticPr fontId="24"/>
  </si>
  <si>
    <t>4571688455063</t>
    <phoneticPr fontId="24"/>
  </si>
  <si>
    <t>4571688455070</t>
    <phoneticPr fontId="24"/>
  </si>
  <si>
    <t>4571688455087</t>
    <phoneticPr fontId="24"/>
  </si>
  <si>
    <t>4571688455094</t>
    <phoneticPr fontId="24"/>
  </si>
  <si>
    <t>4571688455100</t>
    <phoneticPr fontId="24"/>
  </si>
  <si>
    <t>4571688455117</t>
    <phoneticPr fontId="24"/>
  </si>
  <si>
    <t>4571688455124</t>
    <phoneticPr fontId="24"/>
  </si>
  <si>
    <t>4571688455131</t>
    <phoneticPr fontId="24"/>
  </si>
  <si>
    <t>4571688455148</t>
    <phoneticPr fontId="24"/>
  </si>
  <si>
    <t>4571688455155</t>
    <phoneticPr fontId="24"/>
  </si>
  <si>
    <t>4571688455162</t>
    <phoneticPr fontId="24"/>
  </si>
  <si>
    <t>4571688455179</t>
    <phoneticPr fontId="24"/>
  </si>
  <si>
    <t>LIGHT BEIGE</t>
    <phoneticPr fontId="24"/>
  </si>
  <si>
    <t>CHARCOAL</t>
    <phoneticPr fontId="24"/>
  </si>
  <si>
    <t>BLUE</t>
    <phoneticPr fontId="24"/>
  </si>
  <si>
    <t>05</t>
    <phoneticPr fontId="24"/>
  </si>
  <si>
    <t>02</t>
    <phoneticPr fontId="24"/>
  </si>
  <si>
    <t>03</t>
    <phoneticPr fontId="24"/>
  </si>
  <si>
    <t>4571688457142</t>
    <phoneticPr fontId="24"/>
  </si>
  <si>
    <t>4571688457159</t>
    <phoneticPr fontId="24"/>
  </si>
  <si>
    <t>4571688457166</t>
    <phoneticPr fontId="24"/>
  </si>
  <si>
    <t>S</t>
    <phoneticPr fontId="24"/>
  </si>
  <si>
    <t>M</t>
    <phoneticPr fontId="24"/>
  </si>
  <si>
    <t>L</t>
    <phoneticPr fontId="24"/>
  </si>
  <si>
    <t>10</t>
    <phoneticPr fontId="24"/>
  </si>
  <si>
    <t>01</t>
    <phoneticPr fontId="24"/>
  </si>
  <si>
    <t>4571688456411</t>
    <phoneticPr fontId="24"/>
  </si>
  <si>
    <t>4571688456428</t>
    <phoneticPr fontId="24"/>
  </si>
  <si>
    <t>4571688456435</t>
    <phoneticPr fontId="24"/>
  </si>
  <si>
    <t>4571688456442</t>
    <phoneticPr fontId="24"/>
  </si>
  <si>
    <t>4571688456459</t>
    <phoneticPr fontId="24"/>
  </si>
  <si>
    <t>4571688456466</t>
    <phoneticPr fontId="24"/>
  </si>
  <si>
    <t>4571688456473</t>
    <phoneticPr fontId="24"/>
  </si>
  <si>
    <t>4571688456480</t>
    <phoneticPr fontId="24"/>
  </si>
  <si>
    <t>4571688456497</t>
    <phoneticPr fontId="24"/>
  </si>
  <si>
    <t>4571688456503</t>
    <phoneticPr fontId="24"/>
  </si>
  <si>
    <t>4571688456510</t>
    <phoneticPr fontId="24"/>
  </si>
  <si>
    <t>4571688456527</t>
    <phoneticPr fontId="24"/>
  </si>
  <si>
    <t>4571688456534</t>
    <phoneticPr fontId="24"/>
  </si>
  <si>
    <t>4571688456541</t>
    <phoneticPr fontId="24"/>
  </si>
  <si>
    <t>4571688456558</t>
    <phoneticPr fontId="24"/>
  </si>
  <si>
    <t>4571688456565</t>
    <phoneticPr fontId="24"/>
  </si>
  <si>
    <t>4571688456572</t>
    <phoneticPr fontId="24"/>
  </si>
  <si>
    <t>4571688456589</t>
    <phoneticPr fontId="24"/>
  </si>
  <si>
    <t>4571688456596</t>
    <phoneticPr fontId="24"/>
  </si>
  <si>
    <t>4571688456602</t>
    <phoneticPr fontId="24"/>
  </si>
  <si>
    <t>4571688456619</t>
    <phoneticPr fontId="24"/>
  </si>
  <si>
    <t>BEIGE</t>
    <phoneticPr fontId="24"/>
  </si>
  <si>
    <t>BLACK</t>
    <phoneticPr fontId="24"/>
  </si>
  <si>
    <t xml:space="preserve">LAVENDER </t>
    <phoneticPr fontId="24"/>
  </si>
  <si>
    <r>
      <t xml:space="preserve">MANNER POUCH
</t>
    </r>
    <r>
      <rPr>
        <sz val="10"/>
        <rFont val="Meiryo ui"/>
        <family val="3"/>
        <charset val="128"/>
      </rPr>
      <t>マナーポーチ</t>
    </r>
    <phoneticPr fontId="24"/>
  </si>
  <si>
    <r>
      <t xml:space="preserve">PISTE
</t>
    </r>
    <r>
      <rPr>
        <sz val="10"/>
        <color theme="1"/>
        <rFont val="Meiryo ui"/>
        <family val="3"/>
        <charset val="128"/>
      </rPr>
      <t>ピステ</t>
    </r>
    <phoneticPr fontId="24"/>
  </si>
  <si>
    <t>12</t>
    <phoneticPr fontId="24"/>
  </si>
  <si>
    <t>20</t>
    <phoneticPr fontId="24"/>
  </si>
  <si>
    <t>00</t>
    <phoneticPr fontId="24"/>
  </si>
  <si>
    <t>4571688455414</t>
    <phoneticPr fontId="24"/>
  </si>
  <si>
    <t>4571688455421</t>
    <phoneticPr fontId="24"/>
  </si>
  <si>
    <t>4571688455438</t>
    <phoneticPr fontId="24"/>
  </si>
  <si>
    <t>4571688455445</t>
    <phoneticPr fontId="24"/>
  </si>
  <si>
    <t>GRAY</t>
    <phoneticPr fontId="24"/>
  </si>
  <si>
    <t>NAVY</t>
    <phoneticPr fontId="24"/>
  </si>
  <si>
    <t>Walking Body Bag
ウォーキングボディバッグ</t>
    <phoneticPr fontId="24"/>
  </si>
  <si>
    <r>
      <t xml:space="preserve">MINI POUCH
</t>
    </r>
    <r>
      <rPr>
        <sz val="10"/>
        <rFont val="Meiryo ui"/>
        <family val="3"/>
        <charset val="128"/>
      </rPr>
      <t>ミニポーチ</t>
    </r>
    <phoneticPr fontId="24"/>
  </si>
  <si>
    <t>GREEN</t>
    <phoneticPr fontId="24"/>
  </si>
  <si>
    <t>4571688457289</t>
    <phoneticPr fontId="24"/>
  </si>
  <si>
    <t>4571688457296</t>
    <phoneticPr fontId="24"/>
  </si>
  <si>
    <t>4571688457302</t>
    <phoneticPr fontId="24"/>
  </si>
  <si>
    <t>4571688457319</t>
    <phoneticPr fontId="24"/>
  </si>
  <si>
    <t>08</t>
    <phoneticPr fontId="24"/>
  </si>
  <si>
    <t>10</t>
    <phoneticPr fontId="24"/>
  </si>
  <si>
    <t>61</t>
    <phoneticPr fontId="24"/>
  </si>
  <si>
    <t>02</t>
    <phoneticPr fontId="24"/>
  </si>
  <si>
    <t>03</t>
    <phoneticPr fontId="24"/>
  </si>
  <si>
    <t>04</t>
    <phoneticPr fontId="24"/>
  </si>
  <si>
    <t>06</t>
    <phoneticPr fontId="24"/>
  </si>
  <si>
    <t>08</t>
    <phoneticPr fontId="24"/>
  </si>
  <si>
    <t>10</t>
    <phoneticPr fontId="24"/>
  </si>
  <si>
    <t>4571688454677</t>
    <phoneticPr fontId="24"/>
  </si>
  <si>
    <t>4571688454684</t>
    <phoneticPr fontId="24"/>
  </si>
  <si>
    <t>4571688454691</t>
    <phoneticPr fontId="24"/>
  </si>
  <si>
    <t>4571688454707</t>
    <phoneticPr fontId="24"/>
  </si>
  <si>
    <t>4571688454714</t>
    <phoneticPr fontId="24"/>
  </si>
  <si>
    <t>4571688454721</t>
    <phoneticPr fontId="24"/>
  </si>
  <si>
    <t>4571688454738</t>
    <phoneticPr fontId="24"/>
  </si>
  <si>
    <t>4571688454745</t>
    <phoneticPr fontId="24"/>
  </si>
  <si>
    <t>4571688454752</t>
    <phoneticPr fontId="24"/>
  </si>
  <si>
    <t>4571688454769</t>
    <phoneticPr fontId="24"/>
  </si>
  <si>
    <t>4571688454776</t>
    <phoneticPr fontId="24"/>
  </si>
  <si>
    <t>4571688454783</t>
    <phoneticPr fontId="24"/>
  </si>
  <si>
    <t>4571688454790</t>
    <phoneticPr fontId="24"/>
  </si>
  <si>
    <t>4571688454806</t>
    <phoneticPr fontId="24"/>
  </si>
  <si>
    <t>4571688454813</t>
    <phoneticPr fontId="24"/>
  </si>
  <si>
    <t>4571688454820</t>
    <phoneticPr fontId="24"/>
  </si>
  <si>
    <t>4571688454837</t>
    <phoneticPr fontId="24"/>
  </si>
  <si>
    <t>4571688454844</t>
    <phoneticPr fontId="24"/>
  </si>
  <si>
    <t>WINDBREAKER
ウィンドブレーカー</t>
    <phoneticPr fontId="24"/>
  </si>
  <si>
    <t>IVORY</t>
    <phoneticPr fontId="24"/>
  </si>
  <si>
    <t>BLACK</t>
    <phoneticPr fontId="24"/>
  </si>
  <si>
    <t>MINT</t>
    <phoneticPr fontId="24"/>
  </si>
  <si>
    <t>12</t>
    <phoneticPr fontId="24"/>
  </si>
  <si>
    <t>24</t>
    <phoneticPr fontId="24"/>
  </si>
  <si>
    <t>00</t>
    <phoneticPr fontId="24"/>
  </si>
  <si>
    <t>4571688455186</t>
    <phoneticPr fontId="24"/>
  </si>
  <si>
    <t>4571688455193</t>
    <phoneticPr fontId="24"/>
  </si>
  <si>
    <t>4571688455209</t>
    <phoneticPr fontId="24"/>
  </si>
  <si>
    <r>
      <t xml:space="preserve">MESH COVER 
</t>
    </r>
    <r>
      <rPr>
        <sz val="10"/>
        <color theme="1"/>
        <rFont val="Meiryo ui"/>
        <family val="3"/>
        <charset val="128"/>
      </rPr>
      <t>メッシュカバー</t>
    </r>
    <phoneticPr fontId="24"/>
  </si>
  <si>
    <t>BLUE</t>
    <phoneticPr fontId="24"/>
  </si>
  <si>
    <t>30</t>
    <phoneticPr fontId="24"/>
  </si>
  <si>
    <t>GRAY</t>
    <phoneticPr fontId="24"/>
  </si>
  <si>
    <t>RED</t>
    <phoneticPr fontId="24"/>
  </si>
  <si>
    <t>Lot</t>
    <phoneticPr fontId="24"/>
  </si>
  <si>
    <r>
      <t xml:space="preserve">MANNER BOTTLE CAP
</t>
    </r>
    <r>
      <rPr>
        <sz val="10"/>
        <color theme="1"/>
        <rFont val="Meiryo ui"/>
        <family val="3"/>
        <charset val="128"/>
      </rPr>
      <t>マナーボトルキャップ</t>
    </r>
    <phoneticPr fontId="24"/>
  </si>
  <si>
    <t>4571688452956</t>
    <phoneticPr fontId="24"/>
  </si>
  <si>
    <t>01</t>
    <phoneticPr fontId="24"/>
  </si>
  <si>
    <t>CLEAR</t>
    <phoneticPr fontId="24"/>
  </si>
  <si>
    <t>65</t>
    <phoneticPr fontId="24"/>
  </si>
  <si>
    <t>4571688455216</t>
    <phoneticPr fontId="24"/>
  </si>
  <si>
    <t>4571688455223</t>
    <phoneticPr fontId="24"/>
  </si>
  <si>
    <t>4571688455230</t>
    <phoneticPr fontId="24"/>
  </si>
  <si>
    <t>4571688455247</t>
    <phoneticPr fontId="24"/>
  </si>
  <si>
    <t>4571688455254</t>
    <phoneticPr fontId="24"/>
  </si>
  <si>
    <t>4571688455261</t>
    <phoneticPr fontId="24"/>
  </si>
  <si>
    <t>4571688455278</t>
    <phoneticPr fontId="24"/>
  </si>
  <si>
    <t>4571688455285</t>
    <phoneticPr fontId="24"/>
  </si>
  <si>
    <t>4571688455292</t>
    <phoneticPr fontId="24"/>
  </si>
  <si>
    <t>4571688455308</t>
    <phoneticPr fontId="24"/>
  </si>
  <si>
    <t>4571688455315</t>
    <phoneticPr fontId="24"/>
  </si>
  <si>
    <t>4571688455322</t>
    <phoneticPr fontId="24"/>
  </si>
  <si>
    <t>4571688455339</t>
    <phoneticPr fontId="24"/>
  </si>
  <si>
    <t>4571688455346</t>
    <phoneticPr fontId="24"/>
  </si>
  <si>
    <t>4571688455353</t>
    <phoneticPr fontId="24"/>
  </si>
  <si>
    <t>4571688455360</t>
    <phoneticPr fontId="24"/>
  </si>
  <si>
    <t>4571688455377</t>
    <phoneticPr fontId="24"/>
  </si>
  <si>
    <t>4571688455384</t>
    <phoneticPr fontId="24"/>
  </si>
  <si>
    <t>YELLOW</t>
    <phoneticPr fontId="24"/>
  </si>
  <si>
    <t>S</t>
    <phoneticPr fontId="24"/>
  </si>
  <si>
    <t>M</t>
    <phoneticPr fontId="24"/>
  </si>
  <si>
    <t>MD</t>
    <phoneticPr fontId="24"/>
  </si>
  <si>
    <t>L</t>
    <phoneticPr fontId="24"/>
  </si>
  <si>
    <t>XL</t>
    <phoneticPr fontId="24"/>
  </si>
  <si>
    <t>XXL</t>
    <phoneticPr fontId="24"/>
  </si>
  <si>
    <t>3L</t>
    <phoneticPr fontId="24"/>
  </si>
  <si>
    <t>4L</t>
    <phoneticPr fontId="24"/>
  </si>
  <si>
    <t>5L</t>
    <phoneticPr fontId="24"/>
  </si>
  <si>
    <r>
      <t xml:space="preserve">RAINPROOF PULLOVER
</t>
    </r>
    <r>
      <rPr>
        <sz val="10"/>
        <color theme="1"/>
        <rFont val="Meiryo ui"/>
        <family val="3"/>
        <charset val="128"/>
      </rPr>
      <t>レインプルーフプルオーバー</t>
    </r>
    <phoneticPr fontId="24"/>
  </si>
  <si>
    <t>20</t>
    <phoneticPr fontId="24"/>
  </si>
  <si>
    <t>4571688456107</t>
    <phoneticPr fontId="24"/>
  </si>
  <si>
    <t xml:space="preserve"> LIGHT GRAY</t>
    <phoneticPr fontId="24"/>
  </si>
  <si>
    <t>F</t>
    <phoneticPr fontId="24"/>
  </si>
  <si>
    <t>4571688456114</t>
    <phoneticPr fontId="24"/>
  </si>
  <si>
    <t>4571688456121</t>
    <phoneticPr fontId="24"/>
  </si>
  <si>
    <r>
      <t xml:space="preserve">DIE HARD TOY
</t>
    </r>
    <r>
      <rPr>
        <sz val="10"/>
        <color theme="1"/>
        <rFont val="Meiryo ui"/>
        <family val="3"/>
        <charset val="128"/>
      </rPr>
      <t>ダイハードトイ</t>
    </r>
    <phoneticPr fontId="24"/>
  </si>
  <si>
    <t>69</t>
    <phoneticPr fontId="24"/>
  </si>
  <si>
    <t>4571688456138</t>
    <phoneticPr fontId="24"/>
  </si>
  <si>
    <t>ORANGE</t>
    <phoneticPr fontId="24"/>
  </si>
  <si>
    <t>45</t>
    <phoneticPr fontId="24"/>
  </si>
  <si>
    <t>50</t>
    <phoneticPr fontId="24"/>
  </si>
  <si>
    <t>4571688456626</t>
    <phoneticPr fontId="24"/>
  </si>
  <si>
    <t>4571688456633</t>
    <phoneticPr fontId="24"/>
  </si>
  <si>
    <t>4571688456640</t>
    <phoneticPr fontId="24"/>
  </si>
  <si>
    <t>4571688456657</t>
    <phoneticPr fontId="24"/>
  </si>
  <si>
    <t>4571688456664</t>
    <phoneticPr fontId="24"/>
  </si>
  <si>
    <t>4571688456671</t>
    <phoneticPr fontId="24"/>
  </si>
  <si>
    <r>
      <t xml:space="preserve">BOW TIE
</t>
    </r>
    <r>
      <rPr>
        <sz val="10"/>
        <rFont val="Meiryo ui"/>
        <family val="3"/>
        <charset val="128"/>
      </rPr>
      <t>ボウタイ</t>
    </r>
    <phoneticPr fontId="24"/>
  </si>
  <si>
    <t>PEACH</t>
    <phoneticPr fontId="24"/>
  </si>
  <si>
    <t>GREEN</t>
    <phoneticPr fontId="24"/>
  </si>
  <si>
    <r>
      <t xml:space="preserve">Skin Tight Suit Multi Print
</t>
    </r>
    <r>
      <rPr>
        <sz val="10"/>
        <color theme="1"/>
        <rFont val="Meiryo ui"/>
        <family val="3"/>
        <charset val="128"/>
      </rPr>
      <t>スキンタイトスーツ マルチプリント</t>
    </r>
    <phoneticPr fontId="24"/>
  </si>
  <si>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4"/>
  </si>
  <si>
    <t>02</t>
    <phoneticPr fontId="24"/>
  </si>
  <si>
    <t>08</t>
    <phoneticPr fontId="24"/>
  </si>
  <si>
    <t>24</t>
    <phoneticPr fontId="24"/>
  </si>
  <si>
    <t>10</t>
    <phoneticPr fontId="24"/>
  </si>
  <si>
    <t>BLUE</t>
    <phoneticPr fontId="24"/>
  </si>
  <si>
    <t>30</t>
    <phoneticPr fontId="24"/>
  </si>
  <si>
    <t>34</t>
    <phoneticPr fontId="24"/>
  </si>
  <si>
    <t>40</t>
    <phoneticPr fontId="24"/>
  </si>
  <si>
    <t>65</t>
    <phoneticPr fontId="24"/>
  </si>
  <si>
    <t>69</t>
    <phoneticPr fontId="24"/>
  </si>
  <si>
    <t>00</t>
    <phoneticPr fontId="24"/>
  </si>
  <si>
    <t>4571688457173</t>
    <phoneticPr fontId="24"/>
  </si>
  <si>
    <t>4571688457180</t>
    <phoneticPr fontId="24"/>
  </si>
  <si>
    <t>4571688457197</t>
    <phoneticPr fontId="24"/>
  </si>
  <si>
    <t>4571688457203</t>
    <phoneticPr fontId="24"/>
  </si>
  <si>
    <t>4571688457210</t>
    <phoneticPr fontId="24"/>
  </si>
  <si>
    <t>4571688457227</t>
    <phoneticPr fontId="24"/>
  </si>
  <si>
    <r>
      <t xml:space="preserve">ROPE DISC TOY
</t>
    </r>
    <r>
      <rPr>
        <sz val="10"/>
        <color theme="1"/>
        <rFont val="Meiryo ui"/>
        <family val="3"/>
        <charset val="128"/>
      </rPr>
      <t>ロープディスクトイ</t>
    </r>
    <phoneticPr fontId="24"/>
  </si>
  <si>
    <t>RED</t>
    <phoneticPr fontId="24"/>
  </si>
  <si>
    <t>PURPLE</t>
    <phoneticPr fontId="24"/>
  </si>
  <si>
    <t>PINK</t>
    <phoneticPr fontId="24"/>
  </si>
  <si>
    <t>YELLOW</t>
    <phoneticPr fontId="24"/>
  </si>
  <si>
    <t>ORANGE</t>
    <phoneticPr fontId="24"/>
  </si>
  <si>
    <t>27</t>
    <phoneticPr fontId="24"/>
  </si>
  <si>
    <t>31</t>
    <phoneticPr fontId="24"/>
  </si>
  <si>
    <t>61</t>
    <phoneticPr fontId="24"/>
  </si>
  <si>
    <t>4571688457340</t>
    <phoneticPr fontId="24"/>
  </si>
  <si>
    <t>4571688457357</t>
    <phoneticPr fontId="24"/>
  </si>
  <si>
    <t>4571688457364</t>
    <phoneticPr fontId="24"/>
  </si>
  <si>
    <r>
      <t xml:space="preserve">GIFT BOX TOY
</t>
    </r>
    <r>
      <rPr>
        <sz val="10"/>
        <color theme="1"/>
        <rFont val="Meiryo ui"/>
        <family val="3"/>
        <charset val="128"/>
      </rPr>
      <t>ギフトボックストイ</t>
    </r>
    <phoneticPr fontId="24"/>
  </si>
  <si>
    <t>LIGHT BLUE</t>
    <phoneticPr fontId="24"/>
  </si>
  <si>
    <t>CORAL</t>
    <phoneticPr fontId="24"/>
  </si>
  <si>
    <t>MINT</t>
    <phoneticPr fontId="24"/>
  </si>
  <si>
    <t>15</t>
    <phoneticPr fontId="24"/>
  </si>
  <si>
    <t>4571688457265</t>
    <phoneticPr fontId="24"/>
  </si>
  <si>
    <t>4571688457272</t>
    <phoneticPr fontId="24"/>
  </si>
  <si>
    <t>COZY BED
コージーベット</t>
    <phoneticPr fontId="24"/>
  </si>
  <si>
    <t>CHARCOAL</t>
    <phoneticPr fontId="24"/>
  </si>
  <si>
    <t>68</t>
    <phoneticPr fontId="24"/>
  </si>
  <si>
    <t>4571688457425</t>
    <phoneticPr fontId="24"/>
  </si>
  <si>
    <t>4571688457432</t>
    <phoneticPr fontId="24"/>
  </si>
  <si>
    <t>4571688457449</t>
    <phoneticPr fontId="24"/>
  </si>
  <si>
    <t>S-M</t>
    <phoneticPr fontId="24"/>
  </si>
  <si>
    <t>4571688457395</t>
    <phoneticPr fontId="24"/>
  </si>
  <si>
    <t>4571688457401</t>
    <phoneticPr fontId="24"/>
  </si>
  <si>
    <t>4571688457418</t>
    <phoneticPr fontId="24"/>
  </si>
  <si>
    <t>ROPE BUGGY HOOK
ロープバギーフック</t>
    <phoneticPr fontId="24"/>
  </si>
  <si>
    <t>BLACK</t>
    <phoneticPr fontId="24"/>
  </si>
  <si>
    <t xml:space="preserve"> Light Beige</t>
    <phoneticPr fontId="24"/>
  </si>
  <si>
    <r>
      <t xml:space="preserve">Skin Tight Suit
</t>
    </r>
    <r>
      <rPr>
        <sz val="10"/>
        <color theme="1"/>
        <rFont val="Meiryo ui"/>
        <family val="3"/>
        <charset val="128"/>
      </rPr>
      <t>スキンタイトスーツ</t>
    </r>
    <phoneticPr fontId="24"/>
  </si>
  <si>
    <r>
      <t xml:space="preserve">4WAY BIG BAG
</t>
    </r>
    <r>
      <rPr>
        <sz val="10"/>
        <color theme="1"/>
        <rFont val="Meiryo ui"/>
        <family val="3"/>
        <charset val="128"/>
      </rPr>
      <t>4ウエイ ビッグバッグ</t>
    </r>
    <phoneticPr fontId="24"/>
  </si>
  <si>
    <r>
      <t xml:space="preserve">CUSHION MINI BAG
</t>
    </r>
    <r>
      <rPr>
        <sz val="10"/>
        <color theme="1"/>
        <rFont val="Meiryo ui"/>
        <family val="3"/>
        <charset val="128"/>
      </rPr>
      <t>クッションミニバッグ</t>
    </r>
    <phoneticPr fontId="24"/>
  </si>
  <si>
    <r>
      <t xml:space="preserve">Winston Hug Bag
</t>
    </r>
    <r>
      <rPr>
        <sz val="10"/>
        <color theme="1"/>
        <rFont val="Meiryo ui"/>
        <family val="3"/>
        <charset val="128"/>
      </rPr>
      <t>ウィンストンハグバッグ</t>
    </r>
    <phoneticPr fontId="24"/>
  </si>
  <si>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4"/>
  </si>
  <si>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4"/>
  </si>
  <si>
    <r>
      <t xml:space="preserve">Osanpo Mini Tote
</t>
    </r>
    <r>
      <rPr>
        <sz val="10"/>
        <rFont val="Meiryo ui"/>
        <family val="3"/>
        <charset val="128"/>
      </rPr>
      <t>お散歩ミニトート</t>
    </r>
    <phoneticPr fontId="24"/>
  </si>
  <si>
    <r>
      <t xml:space="preserve">MARBLE BOWL
</t>
    </r>
    <r>
      <rPr>
        <sz val="10"/>
        <color theme="1"/>
        <rFont val="Meiryo ui"/>
        <family val="3"/>
        <charset val="128"/>
      </rPr>
      <t>マーブルボウル</t>
    </r>
    <phoneticPr fontId="24"/>
  </si>
  <si>
    <r>
      <t xml:space="preserve">ROUND BOWL
</t>
    </r>
    <r>
      <rPr>
        <sz val="10"/>
        <color theme="1"/>
        <rFont val="Meiryo ui"/>
        <family val="3"/>
        <charset val="128"/>
      </rPr>
      <t>ラウンドボウル</t>
    </r>
    <phoneticPr fontId="24"/>
  </si>
  <si>
    <t>04</t>
    <phoneticPr fontId="24"/>
  </si>
  <si>
    <t>GRAY</t>
    <phoneticPr fontId="24"/>
  </si>
  <si>
    <t>10</t>
    <phoneticPr fontId="24"/>
  </si>
  <si>
    <t>12</t>
    <phoneticPr fontId="24"/>
  </si>
  <si>
    <t>00</t>
    <phoneticPr fontId="24"/>
  </si>
  <si>
    <t>4571688457326</t>
    <phoneticPr fontId="24"/>
  </si>
  <si>
    <t>4571688457333</t>
    <phoneticPr fontId="24"/>
  </si>
  <si>
    <t>BLACK</t>
    <phoneticPr fontId="24"/>
  </si>
  <si>
    <t>Lot</t>
    <phoneticPr fontId="24"/>
  </si>
  <si>
    <t>アソート不可</t>
    <rPh sb="4" eb="6">
      <t>フカ</t>
    </rPh>
    <phoneticPr fontId="24"/>
  </si>
  <si>
    <t>アソート</t>
    <phoneticPr fontId="24"/>
  </si>
  <si>
    <t>アソート不可</t>
    <rPh sb="4" eb="6">
      <t>フカ</t>
    </rPh>
    <phoneticPr fontId="24"/>
  </si>
  <si>
    <t>アソート可</t>
    <rPh sb="4" eb="5">
      <t>カ</t>
    </rPh>
    <phoneticPr fontId="24"/>
  </si>
  <si>
    <r>
      <t xml:space="preserve">  Brixton CarryBackpack
 -WIDE-
</t>
    </r>
    <r>
      <rPr>
        <sz val="9"/>
        <color theme="1"/>
        <rFont val="Meiryo ui"/>
        <family val="3"/>
        <charset val="128"/>
      </rPr>
      <t>ブリクストンキャリーバックパック ワイド</t>
    </r>
    <phoneticPr fontId="24"/>
  </si>
  <si>
    <r>
      <t xml:space="preserve">Daily Expandable Backpack
</t>
    </r>
    <r>
      <rPr>
        <sz val="9"/>
        <color theme="1"/>
        <rFont val="Meiryo ui"/>
        <family val="3"/>
        <charset val="128"/>
      </rPr>
      <t xml:space="preserve"> デイリー エクスパンダブルバックパック</t>
    </r>
    <phoneticPr fontId="24"/>
  </si>
  <si>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4"/>
  </si>
  <si>
    <t>-</t>
    <phoneticPr fontId="24"/>
  </si>
  <si>
    <t>２本１組</t>
    <rPh sb="1" eb="2">
      <t>ホン</t>
    </rPh>
    <rPh sb="3" eb="4">
      <t>クミ</t>
    </rPh>
    <phoneticPr fontId="24"/>
  </si>
  <si>
    <t>GREEN (Chi-bee)</t>
    <phoneticPr fontId="24"/>
  </si>
  <si>
    <t>PINK (Chi-bee)</t>
    <phoneticPr fontId="24"/>
  </si>
  <si>
    <t>２種セット</t>
    <rPh sb="1" eb="2">
      <t>シュ</t>
    </rPh>
    <phoneticPr fontId="24"/>
  </si>
  <si>
    <t>単品 WHITE</t>
    <rPh sb="0" eb="2">
      <t>タンピン</t>
    </rPh>
    <phoneticPr fontId="24"/>
  </si>
  <si>
    <t>単品 BLACK</t>
    <rPh sb="0" eb="2">
      <t>タンピン</t>
    </rPh>
    <phoneticPr fontId="24"/>
  </si>
  <si>
    <t>WHITE 2個ｾｯﾄ</t>
    <rPh sb="7" eb="8">
      <t>コ</t>
    </rPh>
    <phoneticPr fontId="24"/>
  </si>
  <si>
    <r>
      <t xml:space="preserve">LONG SLEEVE T-SHIRT
</t>
    </r>
    <r>
      <rPr>
        <sz val="10"/>
        <color theme="1"/>
        <rFont val="Meiryo ui"/>
        <family val="3"/>
        <charset val="128"/>
      </rPr>
      <t>ロングスリーブ Tシャツ</t>
    </r>
    <phoneticPr fontId="24"/>
  </si>
  <si>
    <r>
      <rPr>
        <sz val="11"/>
        <color theme="1"/>
        <rFont val="Meiryo ui"/>
        <family val="3"/>
        <charset val="128"/>
      </rPr>
      <t>LONG SLEEVE T-SHIRT</t>
    </r>
    <r>
      <rPr>
        <sz val="10"/>
        <color theme="1"/>
        <rFont val="Meiryo ui"/>
        <family val="3"/>
        <charset val="128"/>
      </rPr>
      <t xml:space="preserve">
ロングスリーブ Tシャツ</t>
    </r>
    <phoneticPr fontId="24"/>
  </si>
  <si>
    <r>
      <t xml:space="preserve">Overall
</t>
    </r>
    <r>
      <rPr>
        <sz val="11"/>
        <color theme="1"/>
        <rFont val="Meiryo ui"/>
        <family val="3"/>
        <charset val="128"/>
      </rPr>
      <t>オーバーオール</t>
    </r>
    <phoneticPr fontId="24"/>
  </si>
  <si>
    <t>PEACH*</t>
    <phoneticPr fontId="24"/>
  </si>
  <si>
    <t>うんちの臭いバリア袋 パックタイプ</t>
    <phoneticPr fontId="24"/>
  </si>
  <si>
    <t>Sサイズ 21枚入</t>
    <phoneticPr fontId="24"/>
  </si>
  <si>
    <t>Mサイズ 16枚入</t>
    <phoneticPr fontId="24"/>
  </si>
  <si>
    <t>Lサイズ 15枚入</t>
    <phoneticPr fontId="24"/>
  </si>
  <si>
    <t>90's</t>
    <phoneticPr fontId="24"/>
  </si>
  <si>
    <t>Kigurumi Peggy
キグルミペギー</t>
    <phoneticPr fontId="24"/>
  </si>
  <si>
    <t>4571688456145</t>
    <phoneticPr fontId="24"/>
  </si>
  <si>
    <t>*</t>
    <phoneticPr fontId="39"/>
  </si>
  <si>
    <t>4589750328634</t>
    <phoneticPr fontId="24"/>
  </si>
  <si>
    <r>
      <t xml:space="preserve">MANDARINE BROTHERS  </t>
    </r>
    <r>
      <rPr>
        <b/>
        <sz val="24"/>
        <color theme="1"/>
        <rFont val="Meiryo ui"/>
        <family val="3"/>
        <charset val="128"/>
      </rPr>
      <t>2026 SS</t>
    </r>
    <r>
      <rPr>
        <sz val="24"/>
        <color theme="1"/>
        <rFont val="Meiryo ui"/>
        <family val="3"/>
        <charset val="128"/>
      </rPr>
      <t>　在庫一覧 / 発注書</t>
    </r>
    <rPh sb="35" eb="38">
      <t>ハッチュウショ</t>
    </rPh>
    <phoneticPr fontId="24"/>
  </si>
  <si>
    <t>APLICOT</t>
    <phoneticPr fontId="24"/>
  </si>
  <si>
    <t>Insect Shield
SkinTight Suit
インセクトシールド
スキンタイトスーツ</t>
    <phoneticPr fontId="24"/>
  </si>
  <si>
    <t>01</t>
    <phoneticPr fontId="24"/>
  </si>
  <si>
    <r>
      <t xml:space="preserve">CCL Cooling Tank
</t>
    </r>
    <r>
      <rPr>
        <sz val="10"/>
        <color theme="1"/>
        <rFont val="Meiryo ui"/>
        <family val="3"/>
        <charset val="128"/>
      </rPr>
      <t>CCLクーリングタンク</t>
    </r>
    <r>
      <rPr>
        <sz val="11"/>
        <color theme="1"/>
        <rFont val="Meiryo ui"/>
        <family val="3"/>
        <charset val="128"/>
      </rPr>
      <t xml:space="preserve">
</t>
    </r>
    <phoneticPr fontId="24"/>
  </si>
  <si>
    <r>
      <t xml:space="preserve">CCL Cooling Tank
</t>
    </r>
    <r>
      <rPr>
        <sz val="10"/>
        <color theme="1"/>
        <rFont val="Meiryo ui"/>
        <family val="3"/>
        <charset val="128"/>
      </rPr>
      <t>CCLクーリングタンク</t>
    </r>
    <phoneticPr fontId="24"/>
  </si>
  <si>
    <t>TANGLED</t>
    <phoneticPr fontId="24"/>
  </si>
  <si>
    <t>ABSTRACT</t>
    <phoneticPr fontId="24"/>
  </si>
  <si>
    <t>GRAFFITI</t>
    <phoneticPr fontId="24"/>
  </si>
  <si>
    <t>XL</t>
    <phoneticPr fontId="24"/>
  </si>
  <si>
    <t>08</t>
    <phoneticPr fontId="24"/>
  </si>
  <si>
    <r>
      <t xml:space="preserve">CCL Neck Cooler
</t>
    </r>
    <r>
      <rPr>
        <sz val="10"/>
        <rFont val="Meiryo ui"/>
        <family val="3"/>
        <charset val="128"/>
      </rPr>
      <t>CCLネッククーラー</t>
    </r>
    <phoneticPr fontId="24"/>
  </si>
  <si>
    <t xml:space="preserve">GRAFFITI </t>
    <phoneticPr fontId="24"/>
  </si>
  <si>
    <r>
      <t xml:space="preserve">Cool Aurora Tank
</t>
    </r>
    <r>
      <rPr>
        <sz val="10"/>
        <color theme="1"/>
        <rFont val="Meiryo ui"/>
        <family val="3"/>
        <charset val="128"/>
      </rPr>
      <t>クールオーロラタンク</t>
    </r>
    <r>
      <rPr>
        <sz val="11"/>
        <color theme="1"/>
        <rFont val="Meiryo ui"/>
        <family val="3"/>
        <charset val="128"/>
      </rPr>
      <t xml:space="preserve">
</t>
    </r>
    <phoneticPr fontId="24"/>
  </si>
  <si>
    <r>
      <t xml:space="preserve">Cool Aurora Tank
</t>
    </r>
    <r>
      <rPr>
        <sz val="10"/>
        <color theme="1"/>
        <rFont val="Meiryo ui"/>
        <family val="3"/>
        <charset val="128"/>
      </rPr>
      <t>クールオーロラタンク</t>
    </r>
    <phoneticPr fontId="24"/>
  </si>
  <si>
    <r>
      <t xml:space="preserve">UV Protection Snood
</t>
    </r>
    <r>
      <rPr>
        <sz val="10"/>
        <rFont val="Meiryo ui"/>
        <family val="3"/>
        <charset val="128"/>
      </rPr>
      <t>UVプロテクションスヌード</t>
    </r>
    <r>
      <rPr>
        <sz val="11"/>
        <rFont val="Meiryo UI"/>
        <family val="3"/>
        <charset val="128"/>
      </rPr>
      <t xml:space="preserve">
</t>
    </r>
    <phoneticPr fontId="24"/>
  </si>
  <si>
    <t>YELLOW GREEN</t>
    <phoneticPr fontId="24"/>
  </si>
  <si>
    <t>12</t>
    <phoneticPr fontId="24"/>
  </si>
  <si>
    <t>BLUE</t>
    <phoneticPr fontId="24"/>
  </si>
  <si>
    <t>Cooling Vest
クーリングベスト</t>
    <phoneticPr fontId="24"/>
  </si>
  <si>
    <r>
      <t xml:space="preserve">MB Ice Pack Single
</t>
    </r>
    <r>
      <rPr>
        <sz val="10"/>
        <color theme="1"/>
        <rFont val="Meiryo ui"/>
        <family val="3"/>
        <charset val="128"/>
      </rPr>
      <t>MBアイスパックシングル</t>
    </r>
    <phoneticPr fontId="24"/>
  </si>
  <si>
    <r>
      <t xml:space="preserve">MB Ice Pack Double
</t>
    </r>
    <r>
      <rPr>
        <sz val="10"/>
        <color theme="1"/>
        <rFont val="Meiryo ui"/>
        <family val="3"/>
        <charset val="128"/>
      </rPr>
      <t>MBアイスパックダブル</t>
    </r>
    <phoneticPr fontId="24"/>
  </si>
  <si>
    <r>
      <t xml:space="preserve">Shadow Logo Cool T-shirt
</t>
    </r>
    <r>
      <rPr>
        <sz val="10"/>
        <color theme="1"/>
        <rFont val="Meiryo ui"/>
        <family val="3"/>
        <charset val="128"/>
      </rPr>
      <t>シャドウロゴクールTシャツ</t>
    </r>
    <phoneticPr fontId="24"/>
  </si>
  <si>
    <r>
      <rPr>
        <sz val="11"/>
        <color theme="1"/>
        <rFont val="Meiryo ui"/>
        <family val="3"/>
        <charset val="128"/>
      </rPr>
      <t>Shadow Logo Cool T-shirt</t>
    </r>
    <r>
      <rPr>
        <sz val="10"/>
        <color theme="1"/>
        <rFont val="Meiryo ui"/>
        <family val="3"/>
        <charset val="128"/>
      </rPr>
      <t xml:space="preserve">
シャドウロゴクールTシャツ</t>
    </r>
    <phoneticPr fontId="24"/>
  </si>
  <si>
    <t>BLUE</t>
    <phoneticPr fontId="24"/>
  </si>
  <si>
    <t>PINK</t>
    <phoneticPr fontId="24"/>
  </si>
  <si>
    <t>GREEN</t>
    <phoneticPr fontId="24"/>
  </si>
  <si>
    <t>YELLOW</t>
    <phoneticPr fontId="24"/>
  </si>
  <si>
    <r>
      <t xml:space="preserve">Reflective T-shirt
</t>
    </r>
    <r>
      <rPr>
        <sz val="10"/>
        <color theme="1"/>
        <rFont val="Meiryo ui"/>
        <family val="3"/>
        <charset val="128"/>
      </rPr>
      <t>リフレクティブTシャツ</t>
    </r>
    <phoneticPr fontId="24"/>
  </si>
  <si>
    <t xml:space="preserve">Tender Care Pajama
テンダーケアパジャマ
</t>
    <phoneticPr fontId="24"/>
  </si>
  <si>
    <t>Tender Care Pajama
テンダーケアパジャマ</t>
    <phoneticPr fontId="24"/>
  </si>
  <si>
    <t>MOCHA</t>
    <phoneticPr fontId="24"/>
  </si>
  <si>
    <r>
      <t xml:space="preserve">Rain Suit
</t>
    </r>
    <r>
      <rPr>
        <sz val="10"/>
        <color theme="1"/>
        <rFont val="Meiryo ui"/>
        <family val="3"/>
        <charset val="128"/>
      </rPr>
      <t>レインスーツ</t>
    </r>
    <phoneticPr fontId="24"/>
  </si>
  <si>
    <t>02</t>
    <phoneticPr fontId="24"/>
  </si>
  <si>
    <t>M</t>
    <phoneticPr fontId="24"/>
  </si>
  <si>
    <r>
      <t xml:space="preserve">Rain Suit
</t>
    </r>
    <r>
      <rPr>
        <sz val="10"/>
        <color theme="1"/>
        <rFont val="Meiryo ui"/>
        <family val="3"/>
        <charset val="128"/>
      </rPr>
      <t>レインスーツ</t>
    </r>
    <phoneticPr fontId="24"/>
  </si>
  <si>
    <t>CHARCOAL</t>
    <phoneticPr fontId="24"/>
  </si>
  <si>
    <t>PEACH</t>
    <phoneticPr fontId="24"/>
  </si>
  <si>
    <t>MINT</t>
    <phoneticPr fontId="24"/>
  </si>
  <si>
    <r>
      <t xml:space="preserve">Rain Leg Cover
</t>
    </r>
    <r>
      <rPr>
        <sz val="10"/>
        <rFont val="Meiryo ui"/>
        <family val="3"/>
        <charset val="128"/>
      </rPr>
      <t>レインレッグカバー</t>
    </r>
    <phoneticPr fontId="24"/>
  </si>
  <si>
    <t>03</t>
    <phoneticPr fontId="24"/>
  </si>
  <si>
    <t>06</t>
    <phoneticPr fontId="24"/>
  </si>
  <si>
    <t>08</t>
    <phoneticPr fontId="24"/>
  </si>
  <si>
    <t>S</t>
    <phoneticPr fontId="24"/>
  </si>
  <si>
    <t>4571688451232</t>
    <phoneticPr fontId="24"/>
  </si>
  <si>
    <t>4571688451249</t>
  </si>
  <si>
    <t>10</t>
    <phoneticPr fontId="24"/>
  </si>
  <si>
    <r>
      <t xml:space="preserve">Mesh Winston Hug Bag 
</t>
    </r>
    <r>
      <rPr>
        <sz val="10"/>
        <color theme="1"/>
        <rFont val="Meiryo ui"/>
        <family val="3"/>
        <charset val="128"/>
      </rPr>
      <t>メッシュウィンストンハグバッグ</t>
    </r>
    <phoneticPr fontId="24"/>
  </si>
  <si>
    <t>BLACK</t>
    <phoneticPr fontId="24"/>
  </si>
  <si>
    <t>Lot</t>
    <phoneticPr fontId="24"/>
  </si>
  <si>
    <t>4589750320874</t>
    <phoneticPr fontId="24"/>
  </si>
  <si>
    <t>00</t>
    <phoneticPr fontId="24"/>
  </si>
  <si>
    <t>10</t>
    <phoneticPr fontId="24"/>
  </si>
  <si>
    <r>
      <t xml:space="preserve">Mesh Dog Sling
</t>
    </r>
    <r>
      <rPr>
        <sz val="10"/>
        <color theme="1"/>
        <rFont val="Meiryo ui"/>
        <family val="3"/>
        <charset val="128"/>
      </rPr>
      <t>メッシュドッグスリング</t>
    </r>
    <phoneticPr fontId="24"/>
  </si>
  <si>
    <t>SMOKE PINK</t>
    <phoneticPr fontId="24"/>
  </si>
  <si>
    <t>MINT</t>
    <phoneticPr fontId="24"/>
  </si>
  <si>
    <t>BLUE GRAY</t>
    <phoneticPr fontId="24"/>
  </si>
  <si>
    <t>LIGHT GRAY</t>
  </si>
  <si>
    <r>
      <rPr>
        <sz val="11"/>
        <color theme="1"/>
        <rFont val="Meiryo ui"/>
        <family val="3"/>
        <charset val="128"/>
      </rPr>
      <t>Cool Cafe Mat</t>
    </r>
    <r>
      <rPr>
        <sz val="12"/>
        <color theme="1"/>
        <rFont val="Meiryo ui"/>
        <family val="3"/>
        <charset val="128"/>
      </rPr>
      <t xml:space="preserve">
</t>
    </r>
    <r>
      <rPr>
        <sz val="10"/>
        <color theme="1"/>
        <rFont val="Meiryo ui"/>
        <family val="3"/>
        <charset val="128"/>
      </rPr>
      <t>クールカフェマット</t>
    </r>
    <phoneticPr fontId="24"/>
  </si>
  <si>
    <t>TANGLED</t>
    <phoneticPr fontId="24"/>
  </si>
  <si>
    <t>ABSTRACT</t>
    <phoneticPr fontId="24"/>
  </si>
  <si>
    <t>GRAFFITI</t>
    <phoneticPr fontId="24"/>
  </si>
  <si>
    <t>-</t>
    <phoneticPr fontId="24"/>
  </si>
  <si>
    <r>
      <t xml:space="preserve">Icy Wall
</t>
    </r>
    <r>
      <rPr>
        <sz val="10"/>
        <color theme="1"/>
        <rFont val="Meiryo ui"/>
        <family val="3"/>
        <charset val="128"/>
      </rPr>
      <t>アイシーウォール</t>
    </r>
    <phoneticPr fontId="24"/>
  </si>
  <si>
    <t>ASH</t>
    <phoneticPr fontId="24"/>
  </si>
  <si>
    <r>
      <t xml:space="preserve">Icy Pet Pillow
</t>
    </r>
    <r>
      <rPr>
        <sz val="10"/>
        <color theme="1"/>
        <rFont val="Meiryo ui"/>
        <family val="3"/>
        <charset val="128"/>
      </rPr>
      <t>アイシーペットピロー</t>
    </r>
    <phoneticPr fontId="24"/>
  </si>
  <si>
    <t>BLUE GREEN</t>
    <phoneticPr fontId="24"/>
  </si>
  <si>
    <t>PINK</t>
    <phoneticPr fontId="24"/>
  </si>
  <si>
    <t>YELLOW GREEN</t>
    <phoneticPr fontId="24"/>
  </si>
  <si>
    <t>ASH</t>
    <phoneticPr fontId="24"/>
  </si>
  <si>
    <t>MINT</t>
    <phoneticPr fontId="24"/>
  </si>
  <si>
    <r>
      <t xml:space="preserve">Icy Cozy Mini Mat
</t>
    </r>
    <r>
      <rPr>
        <sz val="10"/>
        <color theme="1"/>
        <rFont val="Meiryo ui"/>
        <family val="3"/>
        <charset val="128"/>
      </rPr>
      <t>アイシーコージーミニマット</t>
    </r>
    <phoneticPr fontId="24"/>
  </si>
  <si>
    <r>
      <t xml:space="preserve">Icy Cozy Room Mat
</t>
    </r>
    <r>
      <rPr>
        <sz val="10"/>
        <color theme="1"/>
        <rFont val="Meiryo ui"/>
        <family val="3"/>
        <charset val="128"/>
      </rPr>
      <t>アイシーコージールームマット</t>
    </r>
    <phoneticPr fontId="24"/>
  </si>
  <si>
    <r>
      <rPr>
        <sz val="11"/>
        <color theme="1"/>
        <rFont val="Meiryo ui"/>
        <family val="3"/>
        <charset val="128"/>
      </rPr>
      <t>Messenger Osanpo Bag</t>
    </r>
    <r>
      <rPr>
        <sz val="10"/>
        <color theme="1"/>
        <rFont val="Meiryo ui"/>
        <family val="3"/>
        <charset val="128"/>
      </rPr>
      <t xml:space="preserve">
メッセンジャーおさんぽバッグ</t>
    </r>
    <phoneticPr fontId="24"/>
  </si>
  <si>
    <t>BEIGE</t>
    <phoneticPr fontId="24"/>
  </si>
  <si>
    <r>
      <t xml:space="preserve">Treats Pouch
</t>
    </r>
    <r>
      <rPr>
        <sz val="10"/>
        <color theme="1"/>
        <rFont val="Meiryo ui"/>
        <family val="3"/>
        <charset val="128"/>
      </rPr>
      <t>トリーツポーチ</t>
    </r>
    <phoneticPr fontId="24"/>
  </si>
  <si>
    <t>BLACK</t>
    <phoneticPr fontId="24"/>
  </si>
  <si>
    <t>TURQUOISE</t>
    <phoneticPr fontId="24"/>
  </si>
  <si>
    <t>KHAKI</t>
    <phoneticPr fontId="24"/>
  </si>
  <si>
    <r>
      <t xml:space="preserve">Attachment  Pouch
</t>
    </r>
    <r>
      <rPr>
        <sz val="10"/>
        <color theme="1"/>
        <rFont val="Meiryo ui"/>
        <family val="3"/>
        <charset val="128"/>
      </rPr>
      <t>アタッチメントポーチ</t>
    </r>
    <phoneticPr fontId="24"/>
  </si>
  <si>
    <t>BLUE GRAY</t>
    <phoneticPr fontId="24"/>
  </si>
  <si>
    <t>MOCHA</t>
    <phoneticPr fontId="24"/>
  </si>
  <si>
    <r>
      <t xml:space="preserve">SANKAKU Bowl
</t>
    </r>
    <r>
      <rPr>
        <sz val="10"/>
        <color theme="1"/>
        <rFont val="Meiryo ui"/>
        <family val="3"/>
        <charset val="128"/>
      </rPr>
      <t>サンカクボウル</t>
    </r>
    <phoneticPr fontId="24"/>
  </si>
  <si>
    <t>GRAY</t>
    <phoneticPr fontId="24"/>
  </si>
  <si>
    <t>NAVY</t>
    <phoneticPr fontId="24"/>
  </si>
  <si>
    <t>20</t>
    <phoneticPr fontId="24"/>
  </si>
  <si>
    <t>00</t>
    <phoneticPr fontId="24"/>
  </si>
  <si>
    <r>
      <t xml:space="preserve">MB Tennis Balls
</t>
    </r>
    <r>
      <rPr>
        <sz val="10"/>
        <color theme="1"/>
        <rFont val="Meiryo ui"/>
        <family val="3"/>
        <charset val="128"/>
      </rPr>
      <t>MBテニスボールズ</t>
    </r>
    <phoneticPr fontId="24"/>
  </si>
  <si>
    <t>FREE</t>
    <phoneticPr fontId="24"/>
  </si>
  <si>
    <r>
      <t xml:space="preserve">Ball's Beanie
</t>
    </r>
    <r>
      <rPr>
        <sz val="10"/>
        <color theme="1"/>
        <rFont val="Meiryo ui"/>
        <family val="3"/>
        <charset val="128"/>
      </rPr>
      <t>ボールズビーニー</t>
    </r>
    <phoneticPr fontId="24"/>
  </si>
  <si>
    <t>PURPLE</t>
    <phoneticPr fontId="24"/>
  </si>
  <si>
    <t>ORANGE</t>
    <phoneticPr fontId="24"/>
  </si>
  <si>
    <r>
      <t xml:space="preserve">Pari-Pari Booster 
</t>
    </r>
    <r>
      <rPr>
        <sz val="10"/>
        <color theme="1"/>
        <rFont val="Meiryo ui"/>
        <family val="3"/>
        <charset val="128"/>
      </rPr>
      <t>パリパリブースター</t>
    </r>
    <phoneticPr fontId="24"/>
  </si>
  <si>
    <t>RED</t>
    <phoneticPr fontId="24"/>
  </si>
  <si>
    <t>YELLOW</t>
    <phoneticPr fontId="24"/>
  </si>
  <si>
    <t>Pari-Pari Chips Bag</t>
    <phoneticPr fontId="24"/>
  </si>
  <si>
    <t>パリパリチップスバッグ</t>
    <phoneticPr fontId="24"/>
  </si>
  <si>
    <t>CORAL</t>
    <phoneticPr fontId="24"/>
  </si>
  <si>
    <t>Lot</t>
    <phoneticPr fontId="24"/>
  </si>
  <si>
    <r>
      <t xml:space="preserve">Floating Peggy
</t>
    </r>
    <r>
      <rPr>
        <sz val="10"/>
        <color theme="1"/>
        <rFont val="Meiryo ui"/>
        <family val="3"/>
        <charset val="128"/>
      </rPr>
      <t>フローティングペギー</t>
    </r>
    <phoneticPr fontId="24"/>
  </si>
  <si>
    <t>4571688461774</t>
    <phoneticPr fontId="24"/>
  </si>
  <si>
    <t>4571688461781</t>
    <phoneticPr fontId="24"/>
  </si>
  <si>
    <t>10</t>
    <phoneticPr fontId="24"/>
  </si>
  <si>
    <t>15</t>
    <phoneticPr fontId="24"/>
  </si>
  <si>
    <t>4571688461668</t>
    <phoneticPr fontId="24"/>
  </si>
  <si>
    <t>4571688461675</t>
    <phoneticPr fontId="24"/>
  </si>
  <si>
    <t>05</t>
    <phoneticPr fontId="24"/>
  </si>
  <si>
    <t>42</t>
    <phoneticPr fontId="24"/>
  </si>
  <si>
    <t>61</t>
    <phoneticPr fontId="24"/>
  </si>
  <si>
    <t>03</t>
    <phoneticPr fontId="24"/>
  </si>
  <si>
    <t>06</t>
    <phoneticPr fontId="24"/>
  </si>
  <si>
    <t>4571688461194</t>
    <phoneticPr fontId="24"/>
  </si>
  <si>
    <t>4571688461200</t>
    <phoneticPr fontId="24"/>
  </si>
  <si>
    <t>4571688461217</t>
    <phoneticPr fontId="24"/>
  </si>
  <si>
    <t>4571688461224</t>
    <phoneticPr fontId="24"/>
  </si>
  <si>
    <t>4571688461231</t>
    <phoneticPr fontId="24"/>
  </si>
  <si>
    <t>4571688461248</t>
    <phoneticPr fontId="24"/>
  </si>
  <si>
    <t>4571688460098</t>
    <phoneticPr fontId="24"/>
  </si>
  <si>
    <t>4571688460104</t>
    <phoneticPr fontId="24"/>
  </si>
  <si>
    <t>4571688460135</t>
    <phoneticPr fontId="24"/>
  </si>
  <si>
    <t>56</t>
    <phoneticPr fontId="24"/>
  </si>
  <si>
    <t>4589750328641</t>
    <phoneticPr fontId="24"/>
  </si>
  <si>
    <t>4571688458828</t>
    <phoneticPr fontId="24"/>
  </si>
  <si>
    <t>4571688458835</t>
    <phoneticPr fontId="24"/>
  </si>
  <si>
    <t>4571688458842</t>
    <phoneticPr fontId="24"/>
  </si>
  <si>
    <t>4571688458859</t>
    <phoneticPr fontId="24"/>
  </si>
  <si>
    <t>4571688458866</t>
    <phoneticPr fontId="24"/>
  </si>
  <si>
    <t>4571688458873</t>
    <phoneticPr fontId="24"/>
  </si>
  <si>
    <t>4571688458880</t>
    <phoneticPr fontId="24"/>
  </si>
  <si>
    <t>4571688458897</t>
    <phoneticPr fontId="24"/>
  </si>
  <si>
    <t>4571688458903</t>
    <phoneticPr fontId="24"/>
  </si>
  <si>
    <t>4571688458910</t>
    <phoneticPr fontId="24"/>
  </si>
  <si>
    <t>4571688458927</t>
    <phoneticPr fontId="24"/>
  </si>
  <si>
    <t>08</t>
    <phoneticPr fontId="24"/>
  </si>
  <si>
    <t>4571688458934</t>
    <phoneticPr fontId="24"/>
  </si>
  <si>
    <t>4571688458941</t>
    <phoneticPr fontId="24"/>
  </si>
  <si>
    <t>4571688458958</t>
    <phoneticPr fontId="24"/>
  </si>
  <si>
    <t>4571688458965</t>
    <phoneticPr fontId="24"/>
  </si>
  <si>
    <t>4571688458972</t>
    <phoneticPr fontId="24"/>
  </si>
  <si>
    <t>4571688458989</t>
    <phoneticPr fontId="24"/>
  </si>
  <si>
    <t>4571688458996</t>
    <phoneticPr fontId="24"/>
  </si>
  <si>
    <t>4571688459009</t>
    <phoneticPr fontId="24"/>
  </si>
  <si>
    <t>4571688459016</t>
    <phoneticPr fontId="24"/>
  </si>
  <si>
    <t>4571688459023</t>
    <phoneticPr fontId="24"/>
  </si>
  <si>
    <t>4571688459030</t>
    <phoneticPr fontId="24"/>
  </si>
  <si>
    <t>4571688459047</t>
    <phoneticPr fontId="24"/>
  </si>
  <si>
    <t>4571688459054</t>
    <phoneticPr fontId="24"/>
  </si>
  <si>
    <t>4571688459061</t>
    <phoneticPr fontId="24"/>
  </si>
  <si>
    <t>4571688459078</t>
    <phoneticPr fontId="24"/>
  </si>
  <si>
    <t>4571688459085</t>
    <phoneticPr fontId="24"/>
  </si>
  <si>
    <t>4571688459092</t>
    <phoneticPr fontId="24"/>
  </si>
  <si>
    <t>4571688459108</t>
    <phoneticPr fontId="24"/>
  </si>
  <si>
    <t>4571688459115</t>
    <phoneticPr fontId="24"/>
  </si>
  <si>
    <t>4571688459122</t>
    <phoneticPr fontId="24"/>
  </si>
  <si>
    <t>4571688459139</t>
    <phoneticPr fontId="24"/>
  </si>
  <si>
    <t>4571688459146</t>
    <phoneticPr fontId="24"/>
  </si>
  <si>
    <t>4571688459153</t>
    <phoneticPr fontId="24"/>
  </si>
  <si>
    <t>4571688459160</t>
    <phoneticPr fontId="24"/>
  </si>
  <si>
    <t>4571688459177</t>
    <phoneticPr fontId="24"/>
  </si>
  <si>
    <t>4571688459184</t>
    <phoneticPr fontId="24"/>
  </si>
  <si>
    <t>4571688459191</t>
    <phoneticPr fontId="24"/>
  </si>
  <si>
    <t>4571688459207</t>
    <phoneticPr fontId="24"/>
  </si>
  <si>
    <t>4571688459214</t>
    <phoneticPr fontId="24"/>
  </si>
  <si>
    <t>4571688459221</t>
    <phoneticPr fontId="24"/>
  </si>
  <si>
    <t>4571688459238</t>
    <phoneticPr fontId="24"/>
  </si>
  <si>
    <t>4571688459245</t>
    <phoneticPr fontId="24"/>
  </si>
  <si>
    <t>4571688459252</t>
    <phoneticPr fontId="24"/>
  </si>
  <si>
    <t>27</t>
    <phoneticPr fontId="24"/>
  </si>
  <si>
    <t>12</t>
    <phoneticPr fontId="24"/>
  </si>
  <si>
    <t>4571688458002</t>
    <phoneticPr fontId="24"/>
  </si>
  <si>
    <t>4571688458019</t>
    <phoneticPr fontId="24"/>
  </si>
  <si>
    <t>4571688458026</t>
    <phoneticPr fontId="24"/>
  </si>
  <si>
    <t>4571688458033</t>
    <phoneticPr fontId="24"/>
  </si>
  <si>
    <t>4571688458040</t>
    <phoneticPr fontId="24"/>
  </si>
  <si>
    <t>4571688458057</t>
    <phoneticPr fontId="24"/>
  </si>
  <si>
    <t>4571688458064</t>
    <phoneticPr fontId="24"/>
  </si>
  <si>
    <t>4571688458071</t>
    <phoneticPr fontId="24"/>
  </si>
  <si>
    <t>4571688458088</t>
    <phoneticPr fontId="24"/>
  </si>
  <si>
    <t>4571688458095</t>
    <phoneticPr fontId="24"/>
  </si>
  <si>
    <t>4571688458101</t>
    <phoneticPr fontId="24"/>
  </si>
  <si>
    <t>4571688458118</t>
    <phoneticPr fontId="24"/>
  </si>
  <si>
    <t>4571688458125</t>
    <phoneticPr fontId="24"/>
  </si>
  <si>
    <t>4571688458132</t>
    <phoneticPr fontId="24"/>
  </si>
  <si>
    <t>4571688458149</t>
    <phoneticPr fontId="24"/>
  </si>
  <si>
    <t>4571688458156</t>
    <phoneticPr fontId="24"/>
  </si>
  <si>
    <t>4571688458163</t>
    <phoneticPr fontId="24"/>
  </si>
  <si>
    <t>4571688458170</t>
    <phoneticPr fontId="24"/>
  </si>
  <si>
    <t>4571688458187</t>
    <phoneticPr fontId="24"/>
  </si>
  <si>
    <t>4571688458194</t>
    <phoneticPr fontId="24"/>
  </si>
  <si>
    <t>4571688458200</t>
    <phoneticPr fontId="24"/>
  </si>
  <si>
    <t>4571688458217</t>
    <phoneticPr fontId="24"/>
  </si>
  <si>
    <t>4571688458224</t>
    <phoneticPr fontId="24"/>
  </si>
  <si>
    <t>4571688458231</t>
    <phoneticPr fontId="24"/>
  </si>
  <si>
    <t>4571688458248</t>
    <phoneticPr fontId="24"/>
  </si>
  <si>
    <t>4571688458255</t>
    <phoneticPr fontId="24"/>
  </si>
  <si>
    <t>4571688458262</t>
    <phoneticPr fontId="24"/>
  </si>
  <si>
    <t>4571688458279</t>
    <phoneticPr fontId="24"/>
  </si>
  <si>
    <t>4571688458286</t>
    <phoneticPr fontId="24"/>
  </si>
  <si>
    <t>4571688458293</t>
    <phoneticPr fontId="24"/>
  </si>
  <si>
    <t>4571688458309</t>
    <phoneticPr fontId="24"/>
  </si>
  <si>
    <t>4571688458316</t>
    <phoneticPr fontId="24"/>
  </si>
  <si>
    <t>4571688458323</t>
    <phoneticPr fontId="24"/>
  </si>
  <si>
    <t>07</t>
    <phoneticPr fontId="24"/>
  </si>
  <si>
    <t>21</t>
    <phoneticPr fontId="24"/>
  </si>
  <si>
    <t>67</t>
    <phoneticPr fontId="24"/>
  </si>
  <si>
    <t>4571688460159</t>
    <phoneticPr fontId="24"/>
  </si>
  <si>
    <t>4571688460166</t>
    <phoneticPr fontId="24"/>
  </si>
  <si>
    <t>4571688460173</t>
    <phoneticPr fontId="24"/>
  </si>
  <si>
    <t>M1</t>
    <phoneticPr fontId="24"/>
  </si>
  <si>
    <t>M2</t>
    <phoneticPr fontId="24"/>
  </si>
  <si>
    <t>M3</t>
    <phoneticPr fontId="24"/>
  </si>
  <si>
    <t>4571688460111</t>
    <phoneticPr fontId="24"/>
  </si>
  <si>
    <t>4571688460128</t>
    <phoneticPr fontId="24"/>
  </si>
  <si>
    <t>18</t>
    <phoneticPr fontId="24"/>
  </si>
  <si>
    <t>14</t>
    <phoneticPr fontId="24"/>
  </si>
  <si>
    <t>4571688452512</t>
    <phoneticPr fontId="24"/>
  </si>
  <si>
    <t>4571688452536</t>
    <phoneticPr fontId="24"/>
  </si>
  <si>
    <t>4571688460425</t>
    <phoneticPr fontId="24"/>
  </si>
  <si>
    <t>29</t>
    <phoneticPr fontId="24"/>
  </si>
  <si>
    <t>4571688457944</t>
    <phoneticPr fontId="24"/>
  </si>
  <si>
    <t>4571688457951</t>
    <phoneticPr fontId="24"/>
  </si>
  <si>
    <t>4571688457968</t>
    <phoneticPr fontId="24"/>
  </si>
  <si>
    <t>4571688457975</t>
    <phoneticPr fontId="24"/>
  </si>
  <si>
    <t>4571688457982</t>
    <phoneticPr fontId="24"/>
  </si>
  <si>
    <t>4571688457999</t>
    <phoneticPr fontId="24"/>
  </si>
  <si>
    <t>4571688457883</t>
    <phoneticPr fontId="24"/>
  </si>
  <si>
    <t>4571688457890</t>
    <phoneticPr fontId="24"/>
  </si>
  <si>
    <t>4571688457906</t>
    <phoneticPr fontId="24"/>
  </si>
  <si>
    <t>4571688457913</t>
    <phoneticPr fontId="24"/>
  </si>
  <si>
    <t>4571688457920</t>
    <phoneticPr fontId="24"/>
  </si>
  <si>
    <t>4571688457937</t>
    <phoneticPr fontId="24"/>
  </si>
  <si>
    <t>25</t>
    <phoneticPr fontId="24"/>
  </si>
  <si>
    <t>59</t>
    <phoneticPr fontId="24"/>
  </si>
  <si>
    <t>69</t>
    <phoneticPr fontId="24"/>
  </si>
  <si>
    <t>02</t>
    <phoneticPr fontId="24"/>
  </si>
  <si>
    <t>4571688459535</t>
    <phoneticPr fontId="24"/>
  </si>
  <si>
    <t>4571688459542</t>
    <phoneticPr fontId="24"/>
  </si>
  <si>
    <t>4571688459559</t>
    <phoneticPr fontId="24"/>
  </si>
  <si>
    <t>4571688459566</t>
    <phoneticPr fontId="24"/>
  </si>
  <si>
    <t>4571688459573</t>
    <phoneticPr fontId="24"/>
  </si>
  <si>
    <t>4571688459580</t>
    <phoneticPr fontId="24"/>
  </si>
  <si>
    <t>4571688459597</t>
    <phoneticPr fontId="24"/>
  </si>
  <si>
    <t>4571688459603</t>
    <phoneticPr fontId="24"/>
  </si>
  <si>
    <t>4571688459610</t>
    <phoneticPr fontId="24"/>
  </si>
  <si>
    <t>4571688459627</t>
    <phoneticPr fontId="24"/>
  </si>
  <si>
    <t>4571688459634</t>
    <phoneticPr fontId="24"/>
  </si>
  <si>
    <t>4571688459641</t>
    <phoneticPr fontId="24"/>
  </si>
  <si>
    <t>4571688459658</t>
    <phoneticPr fontId="24"/>
  </si>
  <si>
    <t>4571688459665</t>
    <phoneticPr fontId="24"/>
  </si>
  <si>
    <t>4571688459672</t>
    <phoneticPr fontId="24"/>
  </si>
  <si>
    <t>4571688459689</t>
    <phoneticPr fontId="24"/>
  </si>
  <si>
    <t>4571688459696</t>
    <phoneticPr fontId="24"/>
  </si>
  <si>
    <t>4571688459702</t>
    <phoneticPr fontId="24"/>
  </si>
  <si>
    <t>4571688459719</t>
    <phoneticPr fontId="24"/>
  </si>
  <si>
    <t>4571688459726</t>
    <phoneticPr fontId="24"/>
  </si>
  <si>
    <t>4571688459733</t>
    <phoneticPr fontId="24"/>
  </si>
  <si>
    <t>4571688459740</t>
    <phoneticPr fontId="24"/>
  </si>
  <si>
    <t>4571688459757</t>
    <phoneticPr fontId="24"/>
  </si>
  <si>
    <t>4571688459764</t>
    <phoneticPr fontId="24"/>
  </si>
  <si>
    <t>4571688459771</t>
    <phoneticPr fontId="24"/>
  </si>
  <si>
    <t>4571688459788</t>
    <phoneticPr fontId="24"/>
  </si>
  <si>
    <t>4571688459795</t>
    <phoneticPr fontId="24"/>
  </si>
  <si>
    <t>4571688459801</t>
    <phoneticPr fontId="24"/>
  </si>
  <si>
    <t>4571688459818</t>
    <phoneticPr fontId="24"/>
  </si>
  <si>
    <t>4571688459825</t>
    <phoneticPr fontId="24"/>
  </si>
  <si>
    <t>24</t>
    <phoneticPr fontId="24"/>
  </si>
  <si>
    <t>4571688460227</t>
    <phoneticPr fontId="24"/>
  </si>
  <si>
    <t>4571688460234</t>
    <phoneticPr fontId="24"/>
  </si>
  <si>
    <t>4571688460241</t>
    <phoneticPr fontId="24"/>
  </si>
  <si>
    <t>4571688460258</t>
    <phoneticPr fontId="24"/>
  </si>
  <si>
    <t>4571688460265</t>
    <phoneticPr fontId="24"/>
  </si>
  <si>
    <t>4571688460272</t>
    <phoneticPr fontId="24"/>
  </si>
  <si>
    <t>4571688460289</t>
    <phoneticPr fontId="24"/>
  </si>
  <si>
    <t>4571688460296</t>
    <phoneticPr fontId="24"/>
  </si>
  <si>
    <t>4571688460302</t>
    <phoneticPr fontId="24"/>
  </si>
  <si>
    <t>4571688460319</t>
    <phoneticPr fontId="24"/>
  </si>
  <si>
    <t>4571688460326</t>
    <phoneticPr fontId="24"/>
  </si>
  <si>
    <t>4571688460333</t>
    <phoneticPr fontId="24"/>
  </si>
  <si>
    <t>4571688460340</t>
    <phoneticPr fontId="24"/>
  </si>
  <si>
    <t>4571688460357</t>
    <phoneticPr fontId="24"/>
  </si>
  <si>
    <t>4571688460364</t>
    <phoneticPr fontId="24"/>
  </si>
  <si>
    <t>4571688460371</t>
    <phoneticPr fontId="24"/>
  </si>
  <si>
    <t>4571688460388</t>
    <phoneticPr fontId="24"/>
  </si>
  <si>
    <t>4571688460395</t>
    <phoneticPr fontId="24"/>
  </si>
  <si>
    <t>4571688460401</t>
    <phoneticPr fontId="24"/>
  </si>
  <si>
    <t>4571688460418</t>
    <phoneticPr fontId="24"/>
  </si>
  <si>
    <t>4571688459955</t>
    <phoneticPr fontId="24"/>
  </si>
  <si>
    <t>4571688459962</t>
    <phoneticPr fontId="24"/>
  </si>
  <si>
    <t>4571688459979</t>
    <phoneticPr fontId="24"/>
  </si>
  <si>
    <t>4571688459986</t>
    <phoneticPr fontId="24"/>
  </si>
  <si>
    <t>4571688459993</t>
    <phoneticPr fontId="24"/>
  </si>
  <si>
    <t>4571688460005</t>
    <phoneticPr fontId="24"/>
  </si>
  <si>
    <t>4571688460012</t>
    <phoneticPr fontId="24"/>
  </si>
  <si>
    <t>4571688460029</t>
    <phoneticPr fontId="24"/>
  </si>
  <si>
    <t>4571688460036</t>
    <phoneticPr fontId="24"/>
  </si>
  <si>
    <t>4571688460043</t>
    <phoneticPr fontId="24"/>
  </si>
  <si>
    <t>4571688460050</t>
    <phoneticPr fontId="24"/>
  </si>
  <si>
    <t>4571688460067</t>
    <phoneticPr fontId="24"/>
  </si>
  <si>
    <t>4571688460074</t>
    <phoneticPr fontId="24"/>
  </si>
  <si>
    <t>4571688460081</t>
    <phoneticPr fontId="24"/>
  </si>
  <si>
    <t>40</t>
    <phoneticPr fontId="24"/>
  </si>
  <si>
    <t>50</t>
    <phoneticPr fontId="24"/>
  </si>
  <si>
    <t>01</t>
    <phoneticPr fontId="24"/>
  </si>
  <si>
    <t>65</t>
    <phoneticPr fontId="24"/>
  </si>
  <si>
    <t>4571688460517</t>
    <phoneticPr fontId="24"/>
  </si>
  <si>
    <t>4571688460524</t>
    <phoneticPr fontId="24"/>
  </si>
  <si>
    <t>4571688460531</t>
    <phoneticPr fontId="24"/>
  </si>
  <si>
    <t>4571688460548</t>
    <phoneticPr fontId="24"/>
  </si>
  <si>
    <t>4571688460555</t>
    <phoneticPr fontId="24"/>
  </si>
  <si>
    <t>4571688460562</t>
    <phoneticPr fontId="24"/>
  </si>
  <si>
    <t>4571688460579</t>
    <phoneticPr fontId="24"/>
  </si>
  <si>
    <t>4571688460586</t>
    <phoneticPr fontId="24"/>
  </si>
  <si>
    <t>4571688460593</t>
    <phoneticPr fontId="24"/>
  </si>
  <si>
    <t>4571688460609</t>
    <phoneticPr fontId="24"/>
  </si>
  <si>
    <t>4571688460616</t>
    <phoneticPr fontId="24"/>
  </si>
  <si>
    <t>4571688460623</t>
    <phoneticPr fontId="24"/>
  </si>
  <si>
    <t>4571688460630</t>
    <phoneticPr fontId="24"/>
  </si>
  <si>
    <t>4571688460647</t>
    <phoneticPr fontId="24"/>
  </si>
  <si>
    <t>4571688460654</t>
    <phoneticPr fontId="24"/>
  </si>
  <si>
    <t>4571688460661</t>
    <phoneticPr fontId="24"/>
  </si>
  <si>
    <t>4571688460678</t>
    <phoneticPr fontId="24"/>
  </si>
  <si>
    <t>4571688460685</t>
    <phoneticPr fontId="24"/>
  </si>
  <si>
    <t>4571688460692</t>
    <phoneticPr fontId="24"/>
  </si>
  <si>
    <t>4571688460708</t>
    <phoneticPr fontId="24"/>
  </si>
  <si>
    <t>4571688460715</t>
    <phoneticPr fontId="24"/>
  </si>
  <si>
    <t>4571688460722</t>
    <phoneticPr fontId="24"/>
  </si>
  <si>
    <t>4571688460739</t>
    <phoneticPr fontId="24"/>
  </si>
  <si>
    <t>4571688460746</t>
    <phoneticPr fontId="24"/>
  </si>
  <si>
    <t>4571688460753</t>
    <phoneticPr fontId="24"/>
  </si>
  <si>
    <t>4571688460760</t>
    <phoneticPr fontId="24"/>
  </si>
  <si>
    <t>4571688460777</t>
    <phoneticPr fontId="24"/>
  </si>
  <si>
    <t>4571688460784</t>
    <phoneticPr fontId="24"/>
  </si>
  <si>
    <t>4571688460791</t>
    <phoneticPr fontId="24"/>
  </si>
  <si>
    <t>4571688460807</t>
    <phoneticPr fontId="24"/>
  </si>
  <si>
    <t>4571688460814</t>
    <phoneticPr fontId="24"/>
  </si>
  <si>
    <t>4571688460821</t>
    <phoneticPr fontId="24"/>
  </si>
  <si>
    <t>4571688460838</t>
    <phoneticPr fontId="24"/>
  </si>
  <si>
    <t>4571688460845</t>
    <phoneticPr fontId="24"/>
  </si>
  <si>
    <t>4571688460852</t>
    <phoneticPr fontId="24"/>
  </si>
  <si>
    <t>4571688460869</t>
    <phoneticPr fontId="24"/>
  </si>
  <si>
    <t>4571688460876</t>
    <phoneticPr fontId="24"/>
  </si>
  <si>
    <t>4571688460883</t>
    <phoneticPr fontId="24"/>
  </si>
  <si>
    <t>4571688460890</t>
    <phoneticPr fontId="24"/>
  </si>
  <si>
    <t>4571688460906</t>
    <phoneticPr fontId="24"/>
  </si>
  <si>
    <t>4571688460913</t>
    <phoneticPr fontId="24"/>
  </si>
  <si>
    <t>4571688460920</t>
    <phoneticPr fontId="24"/>
  </si>
  <si>
    <t>4571688460937</t>
    <phoneticPr fontId="24"/>
  </si>
  <si>
    <t>4571688460944</t>
    <phoneticPr fontId="24"/>
  </si>
  <si>
    <t>45</t>
    <phoneticPr fontId="24"/>
  </si>
  <si>
    <t>4571688458330</t>
    <phoneticPr fontId="24"/>
  </si>
  <si>
    <t>4571688458347</t>
    <phoneticPr fontId="24"/>
  </si>
  <si>
    <t>4571688458354</t>
    <phoneticPr fontId="24"/>
  </si>
  <si>
    <t>4571688458361</t>
    <phoneticPr fontId="24"/>
  </si>
  <si>
    <t>4571688458378</t>
    <phoneticPr fontId="24"/>
  </si>
  <si>
    <t>4571688458385</t>
    <phoneticPr fontId="24"/>
  </si>
  <si>
    <t>4571688458392</t>
    <phoneticPr fontId="24"/>
  </si>
  <si>
    <t>4571688458408</t>
    <phoneticPr fontId="24"/>
  </si>
  <si>
    <t>4571688458415</t>
    <phoneticPr fontId="24"/>
  </si>
  <si>
    <t>4571688458422</t>
    <phoneticPr fontId="24"/>
  </si>
  <si>
    <t>4571688458439</t>
    <phoneticPr fontId="24"/>
  </si>
  <si>
    <t>4571688458446</t>
    <phoneticPr fontId="24"/>
  </si>
  <si>
    <t>4571688458453</t>
    <phoneticPr fontId="24"/>
  </si>
  <si>
    <t>4571688458460</t>
    <phoneticPr fontId="24"/>
  </si>
  <si>
    <t>4571688458477</t>
    <phoneticPr fontId="24"/>
  </si>
  <si>
    <t>4571688458484</t>
    <phoneticPr fontId="24"/>
  </si>
  <si>
    <t>4571688458491</t>
    <phoneticPr fontId="24"/>
  </si>
  <si>
    <t>4571688458507</t>
    <phoneticPr fontId="24"/>
  </si>
  <si>
    <t>4571688458514</t>
    <phoneticPr fontId="24"/>
  </si>
  <si>
    <t>4571688458521</t>
    <phoneticPr fontId="24"/>
  </si>
  <si>
    <t>4571688458538</t>
    <phoneticPr fontId="24"/>
  </si>
  <si>
    <t>4571688458545</t>
    <phoneticPr fontId="24"/>
  </si>
  <si>
    <t>4571688458552</t>
    <phoneticPr fontId="24"/>
  </si>
  <si>
    <t>4571688458569</t>
    <phoneticPr fontId="24"/>
  </si>
  <si>
    <t>4571688458576</t>
    <phoneticPr fontId="24"/>
  </si>
  <si>
    <t>4571688458583</t>
    <phoneticPr fontId="24"/>
  </si>
  <si>
    <t>4571688458590</t>
    <phoneticPr fontId="24"/>
  </si>
  <si>
    <t>MANDARIN ORANGE</t>
    <phoneticPr fontId="24"/>
  </si>
  <si>
    <t>63</t>
    <phoneticPr fontId="24"/>
  </si>
  <si>
    <t>4571688459269</t>
    <phoneticPr fontId="24"/>
  </si>
  <si>
    <t>4571688459276</t>
    <phoneticPr fontId="24"/>
  </si>
  <si>
    <t>4571688459283</t>
    <phoneticPr fontId="24"/>
  </si>
  <si>
    <t>4571688459290</t>
    <phoneticPr fontId="24"/>
  </si>
  <si>
    <t>4571688459306</t>
    <phoneticPr fontId="24"/>
  </si>
  <si>
    <t>4571688459313</t>
    <phoneticPr fontId="24"/>
  </si>
  <si>
    <t>4571688459320</t>
    <phoneticPr fontId="24"/>
  </si>
  <si>
    <t>4571688459337</t>
    <phoneticPr fontId="24"/>
  </si>
  <si>
    <t>4571688459344</t>
    <phoneticPr fontId="24"/>
  </si>
  <si>
    <t>4571688459351</t>
    <phoneticPr fontId="24"/>
  </si>
  <si>
    <t>4571688459368</t>
    <phoneticPr fontId="24"/>
  </si>
  <si>
    <t>4571688459375</t>
    <phoneticPr fontId="24"/>
  </si>
  <si>
    <t>4571688459382</t>
    <phoneticPr fontId="24"/>
  </si>
  <si>
    <t>4571688459399</t>
    <phoneticPr fontId="24"/>
  </si>
  <si>
    <t>4571688459405</t>
    <phoneticPr fontId="24"/>
  </si>
  <si>
    <t>4571688459412</t>
    <phoneticPr fontId="24"/>
  </si>
  <si>
    <t>4571688459429</t>
    <phoneticPr fontId="24"/>
  </si>
  <si>
    <t>4571688459436</t>
    <phoneticPr fontId="24"/>
  </si>
  <si>
    <t>4571688459443</t>
    <phoneticPr fontId="24"/>
  </si>
  <si>
    <t>4571688459450</t>
    <phoneticPr fontId="24"/>
  </si>
  <si>
    <t>4571688459467</t>
    <phoneticPr fontId="24"/>
  </si>
  <si>
    <t>4571688459474</t>
    <phoneticPr fontId="24"/>
  </si>
  <si>
    <t>4571688459481</t>
    <phoneticPr fontId="24"/>
  </si>
  <si>
    <t>4571688459498</t>
    <phoneticPr fontId="24"/>
  </si>
  <si>
    <t>4571688459504</t>
    <phoneticPr fontId="24"/>
  </si>
  <si>
    <t>4571688459511</t>
    <phoneticPr fontId="24"/>
  </si>
  <si>
    <t>4571688459528</t>
    <phoneticPr fontId="24"/>
  </si>
  <si>
    <t>75</t>
    <phoneticPr fontId="24"/>
  </si>
  <si>
    <t>52</t>
    <phoneticPr fontId="24"/>
  </si>
  <si>
    <t>4571688461286</t>
    <phoneticPr fontId="24"/>
  </si>
  <si>
    <t>4571688461293</t>
    <phoneticPr fontId="24"/>
  </si>
  <si>
    <t>4571688461309</t>
    <phoneticPr fontId="24"/>
  </si>
  <si>
    <t>4571688461316</t>
    <phoneticPr fontId="24"/>
  </si>
  <si>
    <t>4571688461323</t>
    <phoneticPr fontId="24"/>
  </si>
  <si>
    <t>4571688461330</t>
    <phoneticPr fontId="24"/>
  </si>
  <si>
    <t>4571688461347</t>
    <phoneticPr fontId="24"/>
  </si>
  <si>
    <t>4571688461354</t>
    <phoneticPr fontId="24"/>
  </si>
  <si>
    <t>4571688461361</t>
    <phoneticPr fontId="24"/>
  </si>
  <si>
    <t>4571688461378</t>
    <phoneticPr fontId="24"/>
  </si>
  <si>
    <t>4571688461484</t>
    <phoneticPr fontId="24"/>
  </si>
  <si>
    <t>4571688461491</t>
    <phoneticPr fontId="24"/>
  </si>
  <si>
    <t>4571688461507</t>
    <phoneticPr fontId="24"/>
  </si>
  <si>
    <t>4571688461514</t>
    <phoneticPr fontId="24"/>
  </si>
  <si>
    <t>4571688461521</t>
    <phoneticPr fontId="24"/>
  </si>
  <si>
    <t>4571688461538</t>
    <phoneticPr fontId="24"/>
  </si>
  <si>
    <t>4571688461545</t>
    <phoneticPr fontId="24"/>
  </si>
  <si>
    <t>4571688461552</t>
    <phoneticPr fontId="24"/>
  </si>
  <si>
    <t>4571688461569</t>
    <phoneticPr fontId="24"/>
  </si>
  <si>
    <t>4571688461576</t>
    <phoneticPr fontId="24"/>
  </si>
  <si>
    <t>4571688461385</t>
    <phoneticPr fontId="24"/>
  </si>
  <si>
    <t>4571688461392</t>
    <phoneticPr fontId="24"/>
  </si>
  <si>
    <t>4571688461408</t>
    <phoneticPr fontId="24"/>
  </si>
  <si>
    <t>4571688461415</t>
    <phoneticPr fontId="24"/>
  </si>
  <si>
    <t>4571688461422</t>
    <phoneticPr fontId="24"/>
  </si>
  <si>
    <t>4571688461439</t>
    <phoneticPr fontId="24"/>
  </si>
  <si>
    <t>4571688461446</t>
    <phoneticPr fontId="24"/>
  </si>
  <si>
    <t>4571688461453</t>
    <phoneticPr fontId="24"/>
  </si>
  <si>
    <t>4571688461460</t>
    <phoneticPr fontId="24"/>
  </si>
  <si>
    <t>4571688461477</t>
    <phoneticPr fontId="24"/>
  </si>
  <si>
    <t>4571688459832</t>
    <phoneticPr fontId="24"/>
  </si>
  <si>
    <t>4571688459849</t>
    <phoneticPr fontId="24"/>
  </si>
  <si>
    <t>4571688459856</t>
    <phoneticPr fontId="24"/>
  </si>
  <si>
    <t>4571688459863</t>
    <phoneticPr fontId="24"/>
  </si>
  <si>
    <t>4571688459870</t>
    <phoneticPr fontId="24"/>
  </si>
  <si>
    <t>4571688459887</t>
    <phoneticPr fontId="24"/>
  </si>
  <si>
    <t>4571688459894</t>
    <phoneticPr fontId="24"/>
  </si>
  <si>
    <t>4571688459900</t>
    <phoneticPr fontId="24"/>
  </si>
  <si>
    <t>4571688459917</t>
    <phoneticPr fontId="24"/>
  </si>
  <si>
    <t>4571688459924</t>
    <phoneticPr fontId="24"/>
  </si>
  <si>
    <t>4571688459931</t>
    <phoneticPr fontId="24"/>
  </si>
  <si>
    <t>4571688459948</t>
    <phoneticPr fontId="24"/>
  </si>
  <si>
    <t>30</t>
    <phoneticPr fontId="24"/>
  </si>
  <si>
    <t>4571688458606</t>
    <phoneticPr fontId="24"/>
  </si>
  <si>
    <t>4571688458613</t>
    <phoneticPr fontId="24"/>
  </si>
  <si>
    <t>4571688458620</t>
    <phoneticPr fontId="24"/>
  </si>
  <si>
    <t>4571688458637</t>
    <phoneticPr fontId="24"/>
  </si>
  <si>
    <t>4571688458644</t>
    <phoneticPr fontId="24"/>
  </si>
  <si>
    <t>4571688458651</t>
    <phoneticPr fontId="24"/>
  </si>
  <si>
    <t>4571688458668</t>
    <phoneticPr fontId="24"/>
  </si>
  <si>
    <t>4571688458675</t>
    <phoneticPr fontId="24"/>
  </si>
  <si>
    <t>4571688458682</t>
    <phoneticPr fontId="24"/>
  </si>
  <si>
    <t>4571688458699</t>
    <phoneticPr fontId="24"/>
  </si>
  <si>
    <t>4571688458705</t>
    <phoneticPr fontId="24"/>
  </si>
  <si>
    <t>4571688458712</t>
    <phoneticPr fontId="24"/>
  </si>
  <si>
    <t>S</t>
    <phoneticPr fontId="24"/>
  </si>
  <si>
    <t>4571688452390</t>
    <phoneticPr fontId="24"/>
  </si>
  <si>
    <t>4571688452406</t>
    <phoneticPr fontId="24"/>
  </si>
  <si>
    <t>4571688452437</t>
    <phoneticPr fontId="24"/>
  </si>
  <si>
    <t>4571688452444</t>
    <phoneticPr fontId="24"/>
  </si>
  <si>
    <t>4571688461057</t>
    <phoneticPr fontId="24"/>
  </si>
  <si>
    <t>4571688461064</t>
    <phoneticPr fontId="24"/>
  </si>
  <si>
    <t>4571688461071</t>
    <phoneticPr fontId="24"/>
  </si>
  <si>
    <t>4571688461088</t>
    <phoneticPr fontId="24"/>
  </si>
  <si>
    <t>4571688461095</t>
    <phoneticPr fontId="24"/>
  </si>
  <si>
    <t>4571688461101</t>
    <phoneticPr fontId="24"/>
  </si>
  <si>
    <t>4571688461118</t>
    <phoneticPr fontId="24"/>
  </si>
  <si>
    <t>4571688461125</t>
    <phoneticPr fontId="24"/>
  </si>
  <si>
    <t>4571688461651</t>
    <phoneticPr fontId="24"/>
  </si>
  <si>
    <t>4571688461644</t>
    <phoneticPr fontId="24"/>
  </si>
  <si>
    <t>4571688452741</t>
    <phoneticPr fontId="24"/>
  </si>
  <si>
    <t>4571688452758</t>
    <phoneticPr fontId="24"/>
  </si>
  <si>
    <t>4571688461620</t>
    <phoneticPr fontId="24"/>
  </si>
  <si>
    <t>4571688461637</t>
    <phoneticPr fontId="24"/>
  </si>
  <si>
    <t>26</t>
    <phoneticPr fontId="24"/>
  </si>
  <si>
    <t>4571688460487</t>
    <phoneticPr fontId="24"/>
  </si>
  <si>
    <t>4571688460494</t>
    <phoneticPr fontId="24"/>
  </si>
  <si>
    <t>4571688460500</t>
    <phoneticPr fontId="24"/>
  </si>
  <si>
    <t>4571688461132</t>
    <phoneticPr fontId="24"/>
  </si>
  <si>
    <t>4571688461149</t>
    <phoneticPr fontId="24"/>
  </si>
  <si>
    <t>4571688461156</t>
    <phoneticPr fontId="24"/>
  </si>
  <si>
    <t>4571688461255</t>
    <phoneticPr fontId="24"/>
  </si>
  <si>
    <t>4571688461262</t>
    <phoneticPr fontId="24"/>
  </si>
  <si>
    <t>4571688461279</t>
    <phoneticPr fontId="24"/>
  </si>
  <si>
    <t>4571688460180</t>
    <phoneticPr fontId="24"/>
  </si>
  <si>
    <t>4571688460197</t>
    <phoneticPr fontId="24"/>
  </si>
  <si>
    <t>4571688460203</t>
    <phoneticPr fontId="24"/>
  </si>
  <si>
    <t>4571688460210</t>
    <phoneticPr fontId="24"/>
  </si>
  <si>
    <t>4589750333935</t>
    <phoneticPr fontId="24"/>
  </si>
  <si>
    <t>4571688461729</t>
    <phoneticPr fontId="24"/>
  </si>
  <si>
    <t>4571688461736</t>
    <phoneticPr fontId="24"/>
  </si>
  <si>
    <t>4571688461743</t>
    <phoneticPr fontId="24"/>
  </si>
  <si>
    <t>4571688461750</t>
    <phoneticPr fontId="24"/>
  </si>
  <si>
    <t>4571688461767</t>
    <phoneticPr fontId="24"/>
  </si>
  <si>
    <t>4571688461606</t>
    <phoneticPr fontId="24"/>
  </si>
  <si>
    <t>4571688461613</t>
    <phoneticPr fontId="24"/>
  </si>
  <si>
    <t>31</t>
    <phoneticPr fontId="24"/>
  </si>
  <si>
    <t>4571688461590</t>
    <phoneticPr fontId="24"/>
  </si>
  <si>
    <t>4571688461583</t>
    <phoneticPr fontId="24"/>
  </si>
  <si>
    <t>4571688461798</t>
    <phoneticPr fontId="24"/>
  </si>
  <si>
    <t>4571688461804</t>
    <phoneticPr fontId="24"/>
  </si>
  <si>
    <t>4571688461811</t>
    <phoneticPr fontId="24"/>
  </si>
  <si>
    <t>Insect ShieldSkinTight
Cool T-shirt
インセクトシールドスキンタイト
クールTシャツ</t>
    <phoneticPr fontId="24"/>
  </si>
  <si>
    <t>残り僅か 再入荷無し</t>
    <rPh sb="0" eb="1">
      <t>ノコ</t>
    </rPh>
    <rPh sb="2" eb="3">
      <t>ワズ</t>
    </rPh>
    <rPh sb="5" eb="9">
      <t>サイニュウカナ</t>
    </rPh>
    <phoneticPr fontId="24"/>
  </si>
  <si>
    <t>終売</t>
    <rPh sb="0" eb="2">
      <t>シュウバイ</t>
    </rPh>
    <phoneticPr fontId="24"/>
  </si>
  <si>
    <t>4571688457029</t>
    <phoneticPr fontId="24"/>
  </si>
  <si>
    <t>REVERSIBLE SNOOD
リバーシブルスヌード</t>
    <phoneticPr fontId="24"/>
  </si>
  <si>
    <t>4571688457036</t>
    <phoneticPr fontId="24"/>
  </si>
  <si>
    <t>4571688457043</t>
    <phoneticPr fontId="24"/>
  </si>
  <si>
    <t>4571688457050</t>
    <phoneticPr fontId="24"/>
  </si>
  <si>
    <t>4571688457067</t>
    <phoneticPr fontId="24"/>
  </si>
  <si>
    <t>4571688457074</t>
    <phoneticPr fontId="24"/>
  </si>
  <si>
    <t>4571688457081</t>
    <phoneticPr fontId="24"/>
  </si>
  <si>
    <t>4571688457098</t>
    <phoneticPr fontId="24"/>
  </si>
  <si>
    <t>4571688457104</t>
    <phoneticPr fontId="24"/>
  </si>
  <si>
    <t>4571688457111</t>
    <phoneticPr fontId="24"/>
  </si>
  <si>
    <t>4571688457128</t>
    <phoneticPr fontId="24"/>
  </si>
  <si>
    <t>4571688457135</t>
    <phoneticPr fontId="24"/>
  </si>
  <si>
    <t>4571688457722</t>
    <phoneticPr fontId="24"/>
  </si>
  <si>
    <t>4571688457739</t>
    <phoneticPr fontId="24"/>
  </si>
  <si>
    <t>4571688457746</t>
    <phoneticPr fontId="24"/>
  </si>
  <si>
    <t>4571688457753</t>
    <phoneticPr fontId="24"/>
  </si>
  <si>
    <t>4571688457760</t>
    <phoneticPr fontId="24"/>
  </si>
  <si>
    <t>4571688457777</t>
    <phoneticPr fontId="24"/>
  </si>
  <si>
    <t>4571688457784</t>
    <phoneticPr fontId="24"/>
  </si>
  <si>
    <t>4571688457791</t>
    <phoneticPr fontId="24"/>
  </si>
  <si>
    <t>4571688457807</t>
    <phoneticPr fontId="24"/>
  </si>
  <si>
    <t>4571688457814</t>
    <phoneticPr fontId="24"/>
  </si>
  <si>
    <t>4571688457821</t>
    <phoneticPr fontId="24"/>
  </si>
  <si>
    <t>4571688457838</t>
    <phoneticPr fontId="24"/>
  </si>
  <si>
    <t>4571688457845</t>
    <phoneticPr fontId="24"/>
  </si>
  <si>
    <t>4571688457852</t>
    <phoneticPr fontId="24"/>
  </si>
  <si>
    <t>4571688457869</t>
    <phoneticPr fontId="24"/>
  </si>
  <si>
    <t>4571688457876</t>
    <phoneticPr fontId="24"/>
  </si>
  <si>
    <t>4589750330705</t>
    <phoneticPr fontId="24"/>
  </si>
  <si>
    <t xml:space="preserve">
Puppy Set
パピーセット
</t>
    <phoneticPr fontId="24"/>
  </si>
  <si>
    <t>Belly Warmer
ベリーウォーマー（はらまき）</t>
    <phoneticPr fontId="24"/>
  </si>
  <si>
    <t>10</t>
    <phoneticPr fontId="24"/>
  </si>
  <si>
    <t>4571688461682</t>
    <phoneticPr fontId="24"/>
  </si>
  <si>
    <t>4571688461699</t>
    <phoneticPr fontId="24"/>
  </si>
  <si>
    <t>4571688461705</t>
    <phoneticPr fontId="24"/>
  </si>
  <si>
    <t>4571688461712</t>
    <phoneticPr fontId="24"/>
  </si>
  <si>
    <r>
      <rPr>
        <sz val="10"/>
        <color rgb="FFFF0000"/>
        <rFont val="Meiryo ui"/>
        <family val="3"/>
        <charset val="128"/>
      </rPr>
      <t xml:space="preserve"> </t>
    </r>
    <r>
      <rPr>
        <sz val="10"/>
        <color theme="1"/>
        <rFont val="Meiryo ui"/>
        <family val="3"/>
        <charset val="128"/>
      </rPr>
      <t>Light Beige</t>
    </r>
    <phoneticPr fontId="24"/>
  </si>
  <si>
    <r>
      <rPr>
        <sz val="11"/>
        <color rgb="FFFF0000"/>
        <rFont val="Meiryo ui"/>
        <family val="3"/>
        <charset val="128"/>
      </rPr>
      <t>新色</t>
    </r>
    <r>
      <rPr>
        <sz val="11"/>
        <color theme="1"/>
        <rFont val="Meiryo ui"/>
        <family val="3"/>
        <charset val="128"/>
      </rPr>
      <t xml:space="preserve"> BEIGE</t>
    </r>
    <rPh sb="0" eb="2">
      <t>シンショク</t>
    </rPh>
    <phoneticPr fontId="24"/>
  </si>
  <si>
    <r>
      <rPr>
        <sz val="10"/>
        <color rgb="FFFF0000"/>
        <rFont val="Meiryo ui"/>
        <family val="3"/>
        <charset val="128"/>
      </rPr>
      <t>新色</t>
    </r>
    <r>
      <rPr>
        <sz val="10"/>
        <color theme="1"/>
        <rFont val="Meiryo ui"/>
        <family val="3"/>
        <charset val="128"/>
      </rPr>
      <t xml:space="preserve"> LIGHT BEIGE</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</si>
  <si>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CREAM</t>
    </r>
    <rPh sb="0" eb="2">
      <t>シンショク</t>
    </rPh>
    <phoneticPr fontId="24"/>
  </si>
  <si>
    <r>
      <rPr>
        <sz val="10"/>
        <color rgb="FFFF0000"/>
        <rFont val="Meiryo ui"/>
        <family val="3"/>
        <charset val="128"/>
      </rPr>
      <t>新色</t>
    </r>
    <r>
      <rPr>
        <sz val="11"/>
        <color theme="1"/>
        <rFont val="Meiryo ui"/>
        <family val="3"/>
        <charset val="128"/>
      </rPr>
      <t xml:space="preserve"> CREAM</t>
    </r>
    <rPh sb="0" eb="2">
      <t>シンショク</t>
    </rPh>
    <phoneticPr fontId="24"/>
  </si>
  <si>
    <r>
      <rPr>
        <sz val="10"/>
        <color rgb="FFFF0000"/>
        <rFont val="Meiryo ui"/>
        <family val="3"/>
        <charset val="128"/>
      </rPr>
      <t>新色</t>
    </r>
    <r>
      <rPr>
        <sz val="11"/>
        <color theme="1"/>
        <rFont val="Meiryo ui"/>
        <family val="3"/>
        <charset val="128"/>
      </rPr>
      <t>MARINE BLUE</t>
    </r>
    <rPh sb="0" eb="2">
      <t>シンショク</t>
    </rPh>
    <phoneticPr fontId="24"/>
  </si>
  <si>
    <r>
      <rPr>
        <sz val="10"/>
        <color rgb="FFFF0000"/>
        <rFont val="Meiryo ui"/>
        <family val="3"/>
        <charset val="128"/>
      </rPr>
      <t>新色</t>
    </r>
    <r>
      <rPr>
        <sz val="11"/>
        <color theme="1"/>
        <rFont val="Meiryo ui"/>
        <family val="3"/>
        <charset val="128"/>
      </rPr>
      <t>MARIGOLD</t>
    </r>
    <phoneticPr fontId="24"/>
  </si>
  <si>
    <r>
      <rPr>
        <sz val="10"/>
        <color rgb="FFFF0000"/>
        <rFont val="Meiryo ui"/>
        <family val="3"/>
        <charset val="128"/>
      </rPr>
      <t>新色</t>
    </r>
    <r>
      <rPr>
        <sz val="10"/>
        <color theme="1"/>
        <rFont val="Meiryo ui"/>
        <family val="3"/>
        <charset val="128"/>
      </rPr>
      <t xml:space="preserve"> ASH</t>
    </r>
    <rPh sb="0" eb="2">
      <t>シンショク</t>
    </rPh>
    <phoneticPr fontId="24"/>
  </si>
  <si>
    <r>
      <rPr>
        <sz val="10"/>
        <color rgb="FFFF0000"/>
        <rFont val="Meiryo ui"/>
        <family val="3"/>
        <charset val="128"/>
      </rPr>
      <t xml:space="preserve">新色 </t>
    </r>
    <r>
      <rPr>
        <sz val="10"/>
        <color theme="1"/>
        <rFont val="Meiryo ui"/>
        <family val="3"/>
        <charset val="128"/>
      </rPr>
      <t>MINT</t>
    </r>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</si>
  <si>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BABY PINK</t>
    </r>
    <rPh sb="0" eb="2">
      <t>シンショク</t>
    </rPh>
    <phoneticPr fontId="24"/>
  </si>
  <si>
    <r>
      <rPr>
        <sz val="10"/>
        <color rgb="FFFF0000"/>
        <rFont val="Meiryo ui"/>
        <family val="3"/>
        <charset val="128"/>
      </rPr>
      <t>新色</t>
    </r>
    <r>
      <rPr>
        <sz val="11"/>
        <color theme="1"/>
        <rFont val="Meiryo ui"/>
        <family val="3"/>
        <charset val="128"/>
      </rPr>
      <t xml:space="preserve"> BABY PINK</t>
    </r>
    <phoneticPr fontId="24"/>
  </si>
  <si>
    <t>10</t>
    <phoneticPr fontId="24"/>
  </si>
  <si>
    <t>47</t>
    <phoneticPr fontId="24"/>
  </si>
  <si>
    <t>11</t>
    <phoneticPr fontId="24"/>
  </si>
  <si>
    <t>12</t>
    <phoneticPr fontId="24"/>
  </si>
  <si>
    <r>
      <rPr>
        <sz val="10"/>
        <color rgb="FFFF0000"/>
        <rFont val="Meiryo ui"/>
        <family val="3"/>
        <charset val="128"/>
      </rPr>
      <t>新色</t>
    </r>
    <r>
      <rPr>
        <sz val="11"/>
        <color theme="1"/>
        <rFont val="Meiryo ui"/>
        <family val="3"/>
        <charset val="128"/>
      </rPr>
      <t xml:space="preserve"> MARIGOLD</t>
    </r>
    <rPh sb="0" eb="2">
      <t>シンショク</t>
    </rPh>
    <phoneticPr fontId="24"/>
  </si>
  <si>
    <r>
      <rPr>
        <sz val="10"/>
        <color rgb="FFFF0000"/>
        <rFont val="Meiryo ui"/>
        <family val="3"/>
        <charset val="128"/>
      </rPr>
      <t xml:space="preserve">新色 </t>
    </r>
    <r>
      <rPr>
        <sz val="11"/>
        <color theme="1"/>
        <rFont val="Meiryo ui"/>
        <family val="3"/>
        <charset val="128"/>
      </rPr>
      <t>MARIGOLD</t>
    </r>
    <rPh sb="0" eb="2">
      <t>シンショク</t>
    </rPh>
    <phoneticPr fontId="24"/>
  </si>
  <si>
    <r>
      <rPr>
        <sz val="10"/>
        <color rgb="FFFF0000"/>
        <rFont val="Meiryo ui"/>
        <family val="3"/>
        <charset val="128"/>
      </rPr>
      <t xml:space="preserve">新色 </t>
    </r>
    <r>
      <rPr>
        <sz val="11"/>
        <color theme="1"/>
        <rFont val="Meiryo ui"/>
        <family val="3"/>
        <charset val="128"/>
      </rPr>
      <t>RED</t>
    </r>
    <rPh sb="0" eb="2">
      <t>シンショク</t>
    </rPh>
    <phoneticPr fontId="24"/>
  </si>
  <si>
    <r>
      <rPr>
        <sz val="10"/>
        <color rgb="FFFF0000"/>
        <rFont val="Meiryo ui"/>
        <family val="3"/>
        <charset val="128"/>
      </rPr>
      <t>新色</t>
    </r>
    <r>
      <rPr>
        <sz val="11"/>
        <color theme="1"/>
        <rFont val="Meiryo ui"/>
        <family val="3"/>
        <charset val="128"/>
      </rPr>
      <t xml:space="preserve"> GREEN</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</si>
  <si>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BLUE</t>
    </r>
    <rPh sb="0" eb="2">
      <t>シンショク</t>
    </rPh>
    <phoneticPr fontId="24"/>
  </si>
  <si>
    <r>
      <rPr>
        <sz val="10"/>
        <color rgb="FFFF0000"/>
        <rFont val="Meiryo ui"/>
        <family val="3"/>
        <charset val="128"/>
      </rPr>
      <t>新色</t>
    </r>
    <r>
      <rPr>
        <sz val="11"/>
        <color theme="1"/>
        <rFont val="Meiryo ui"/>
        <family val="3"/>
        <charset val="128"/>
      </rPr>
      <t xml:space="preserve"> BLUE</t>
    </r>
    <rPh sb="0" eb="2">
      <t>シンショク</t>
    </rPh>
    <phoneticPr fontId="24"/>
  </si>
  <si>
    <r>
      <rPr>
        <sz val="10"/>
        <color rgb="FFFF0000"/>
        <rFont val="Meiryo ui"/>
        <family val="3"/>
        <charset val="128"/>
      </rPr>
      <t>新色</t>
    </r>
    <r>
      <rPr>
        <sz val="11"/>
        <color theme="1"/>
        <rFont val="Meiryo ui"/>
        <family val="3"/>
        <charset val="128"/>
      </rPr>
      <t xml:space="preserve"> MINT</t>
    </r>
    <rPh sb="0" eb="2">
      <t>シンショク</t>
    </rPh>
    <phoneticPr fontId="24"/>
  </si>
  <si>
    <t>*PURPLE</t>
    <phoneticPr fontId="24"/>
  </si>
  <si>
    <t>*NAVY</t>
    <phoneticPr fontId="24"/>
  </si>
  <si>
    <t>*90's</t>
    <phoneticPr fontId="24"/>
  </si>
  <si>
    <t>*SWEET POTATO</t>
    <phoneticPr fontId="24"/>
  </si>
  <si>
    <t>*UNICORN</t>
    <phoneticPr fontId="24"/>
  </si>
  <si>
    <t>*DRIVE SHEET SINGLE
ドライブシートシングル</t>
    <phoneticPr fontId="24"/>
  </si>
  <si>
    <t>*Puppy's First T-shirt
パピーズファーストTシャツ</t>
    <phoneticPr fontId="24"/>
  </si>
  <si>
    <t>*HANDS FREE LEASH
ハンズフリーリード</t>
    <phoneticPr fontId="24"/>
  </si>
  <si>
    <r>
      <rPr>
        <sz val="11"/>
        <color rgb="FFFF0000"/>
        <rFont val="Meiryo ui"/>
        <family val="3"/>
        <charset val="128"/>
      </rPr>
      <t xml:space="preserve"> </t>
    </r>
    <r>
      <rPr>
        <sz val="11"/>
        <color rgb="FF000000"/>
        <rFont val="Meiryo ui"/>
        <family val="3"/>
        <charset val="128"/>
      </rPr>
      <t>*</t>
    </r>
    <r>
      <rPr>
        <sz val="11"/>
        <color theme="1"/>
        <rFont val="Meiryo ui"/>
        <family val="3"/>
        <charset val="128"/>
      </rPr>
      <t>NAVY</t>
    </r>
    <phoneticPr fontId="24"/>
  </si>
  <si>
    <t>*うんちの臭いバリア袋 箱タイプ</t>
    <rPh sb="12" eb="13">
      <t>ハコ</t>
    </rPh>
    <phoneticPr fontId="24"/>
  </si>
  <si>
    <r>
      <t xml:space="preserve">*Latex Diamond Toy
</t>
    </r>
    <r>
      <rPr>
        <sz val="9"/>
        <color theme="1"/>
        <rFont val="Meiryo ui"/>
        <family val="3"/>
        <charset val="128"/>
      </rPr>
      <t>ラテックス ダイヤモンドトイ</t>
    </r>
    <phoneticPr fontId="24"/>
  </si>
  <si>
    <r>
      <t xml:space="preserve">*Rope Disc Toy
</t>
    </r>
    <r>
      <rPr>
        <sz val="9"/>
        <color theme="1"/>
        <rFont val="Meiryo ui"/>
        <family val="3"/>
        <charset val="128"/>
      </rPr>
      <t>ロープディスクトイ</t>
    </r>
    <phoneticPr fontId="24"/>
  </si>
  <si>
    <t>*Training Silicone Toy/Bone
ﾄﾚｰﾆﾝｸﾞｼﾘｺ-ﾝﾄｲ/ﾎﾞｰﾝ</t>
    <phoneticPr fontId="24"/>
  </si>
  <si>
    <r>
      <t xml:space="preserve">*Crazy Awesome Rope Toy
</t>
    </r>
    <r>
      <rPr>
        <sz val="10"/>
        <color theme="1"/>
        <rFont val="Meiryo ui"/>
        <family val="3"/>
        <charset val="128"/>
      </rPr>
      <t>クレイジーオーサムロープトイ</t>
    </r>
    <phoneticPr fontId="24"/>
  </si>
  <si>
    <t>*Chi-bee Crazy Awesome Rope Toy
チービー クレイジーオーサムロープトイ</t>
    <phoneticPr fontId="24"/>
  </si>
  <si>
    <t>*Super Crazy Awesome Rope Toy
スーパークレイジーオーサムロープトイ</t>
    <phoneticPr fontId="24"/>
  </si>
  <si>
    <r>
      <t xml:space="preserve">*FLYING EXPRESS TOY
</t>
    </r>
    <r>
      <rPr>
        <sz val="10"/>
        <color theme="1"/>
        <rFont val="Meiryo ui"/>
        <family val="3"/>
        <charset val="128"/>
      </rPr>
      <t>フライングエクスプレストイ</t>
    </r>
    <phoneticPr fontId="24"/>
  </si>
  <si>
    <t>欠品 4月下旬少量入荷</t>
    <rPh sb="0" eb="2">
      <t>ケッピン</t>
    </rPh>
    <rPh sb="4" eb="5">
      <t>ガツ</t>
    </rPh>
    <rPh sb="5" eb="7">
      <t>ゲジュン</t>
    </rPh>
    <rPh sb="7" eb="9">
      <t>ショウリョウ</t>
    </rPh>
    <rPh sb="9" eb="11">
      <t>ニュウカ</t>
    </rPh>
    <phoneticPr fontId="24"/>
  </si>
  <si>
    <t>終売</t>
    <phoneticPr fontId="24"/>
  </si>
  <si>
    <r>
      <rPr>
        <b/>
        <u/>
        <sz val="11"/>
        <rFont val="Meiryo"/>
        <family val="3"/>
        <charset val="128"/>
      </rPr>
      <t>4月下旬</t>
    </r>
    <r>
      <rPr>
        <b/>
        <sz val="11"/>
        <rFont val="Meiryo"/>
        <family val="3"/>
        <charset val="128"/>
      </rPr>
      <t>発売</t>
    </r>
    <rPh sb="1" eb="2">
      <t>ガツ</t>
    </rPh>
    <rPh sb="2" eb="4">
      <t>ゲジュン</t>
    </rPh>
    <rPh sb="3" eb="4">
      <t>シュン</t>
    </rPh>
    <rPh sb="4" eb="6">
      <t>ハツバイ</t>
    </rPh>
    <phoneticPr fontId="24"/>
  </si>
  <si>
    <t>Mesh Shoulder Bag
メッシュショルダーバッグ</t>
    <phoneticPr fontId="24"/>
  </si>
  <si>
    <r>
      <t xml:space="preserve">Multifunction 3way Bag
</t>
    </r>
    <r>
      <rPr>
        <sz val="9"/>
        <color theme="1"/>
        <rFont val="Meiryo ui"/>
        <family val="3"/>
        <charset val="128"/>
      </rPr>
      <t>マルチファンクション3ウエイバッグ</t>
    </r>
    <phoneticPr fontId="24"/>
  </si>
  <si>
    <t>Sleeve Shoulder Bag
スリーブショルダーバッグ</t>
    <phoneticPr fontId="24"/>
  </si>
  <si>
    <t>*Glasgow Carry Tote Bag
グラスゴーキャリートートバッグ</t>
    <phoneticPr fontId="24"/>
  </si>
  <si>
    <t>残り僅か 4月下旬入荷</t>
  </si>
  <si>
    <t>終売</t>
    <rPh sb="0" eb="2">
      <t>シュウバイ</t>
    </rPh>
    <phoneticPr fontId="24"/>
  </si>
  <si>
    <t>欠品 4月下旬入荷</t>
    <rPh sb="0" eb="2">
      <t>ケッピン</t>
    </rPh>
    <rPh sb="4" eb="7">
      <t>ガツゲジュン</t>
    </rPh>
    <rPh sb="7" eb="9">
      <t>ニュウカ</t>
    </rPh>
    <phoneticPr fontId="24"/>
  </si>
  <si>
    <t>残り僅か 再入荷日未定</t>
    <rPh sb="0" eb="1">
      <t>ノコ</t>
    </rPh>
    <rPh sb="2" eb="3">
      <t>ワズ</t>
    </rPh>
    <rPh sb="5" eb="9">
      <t>サイニュウカビ</t>
    </rPh>
    <rPh sb="9" eb="11">
      <t>ミテイ</t>
    </rPh>
    <phoneticPr fontId="24"/>
  </si>
  <si>
    <t>残り僅か 再入荷無し</t>
    <rPh sb="0" eb="1">
      <t>ノコ</t>
    </rPh>
    <rPh sb="2" eb="3">
      <t>ワズ</t>
    </rPh>
    <rPh sb="5" eb="9">
      <t>サイニュウカナ</t>
    </rPh>
    <phoneticPr fontId="24"/>
  </si>
  <si>
    <t>5</t>
    <phoneticPr fontId="24"/>
  </si>
  <si>
    <t>欠品 ６月中旬入荷</t>
    <rPh sb="0" eb="2">
      <t>ケッピン</t>
    </rPh>
    <rPh sb="4" eb="7">
      <t>ガツチュウジュン</t>
    </rPh>
    <rPh sb="7" eb="9">
      <t>ニュウカ</t>
    </rPh>
    <phoneticPr fontId="24"/>
  </si>
  <si>
    <t xml:space="preserve">残り僅か ６月末入荷 </t>
    <rPh sb="0" eb="1">
      <t>ノコ</t>
    </rPh>
    <rPh sb="2" eb="3">
      <t>ワズ</t>
    </rPh>
    <rPh sb="6" eb="8">
      <t>ガツマツ</t>
    </rPh>
    <rPh sb="8" eb="10">
      <t>ニュウカ</t>
    </rPh>
    <phoneticPr fontId="24"/>
  </si>
  <si>
    <t>欠品 再入荷未定</t>
    <rPh sb="0" eb="2">
      <t>ケッピン</t>
    </rPh>
    <rPh sb="3" eb="8">
      <t>サイニュウカミテイ</t>
    </rPh>
    <phoneticPr fontId="24"/>
  </si>
  <si>
    <t>欠品 4月下旬入荷</t>
    <rPh sb="0" eb="2">
      <t>ケッピン</t>
    </rPh>
    <rPh sb="4" eb="5">
      <t>ガツ</t>
    </rPh>
    <rPh sb="5" eb="7">
      <t>ゲジュン</t>
    </rPh>
    <rPh sb="7" eb="9">
      <t>ニュウカ</t>
    </rPh>
    <phoneticPr fontId="24"/>
  </si>
  <si>
    <t>終売</t>
    <rPh sb="0" eb="2">
      <t>シュウバイ</t>
    </rPh>
    <phoneticPr fontId="24"/>
  </si>
  <si>
    <r>
      <t xml:space="preserve">欠品 </t>
    </r>
    <r>
      <rPr>
        <b/>
        <sz val="11"/>
        <color rgb="FFFF0000"/>
        <rFont val="Meiryo UI"/>
        <family val="3"/>
        <charset val="128"/>
      </rPr>
      <t>8月</t>
    </r>
    <r>
      <rPr>
        <sz val="11"/>
        <color rgb="FFFF0000"/>
        <rFont val="Meiryo ui"/>
        <family val="3"/>
        <charset val="128"/>
      </rPr>
      <t>入荷予定</t>
    </r>
    <rPh sb="0" eb="2">
      <t>ケッピン</t>
    </rPh>
    <rPh sb="4" eb="5">
      <t>ガツ</t>
    </rPh>
    <rPh sb="5" eb="9">
      <t>ニュウカヨテイ</t>
    </rPh>
    <phoneticPr fontId="24"/>
  </si>
  <si>
    <t>欠品 再入荷日未定</t>
    <rPh sb="0" eb="2">
      <t>ケッピン</t>
    </rPh>
    <rPh sb="3" eb="7">
      <t>サイニュウカビ</t>
    </rPh>
    <rPh sb="7" eb="9">
      <t>ミテイ</t>
    </rPh>
    <phoneticPr fontId="24"/>
  </si>
  <si>
    <t>欠品 4月下旬入荷</t>
    <rPh sb="0" eb="2">
      <t>ケッピン</t>
    </rPh>
    <rPh sb="4" eb="9">
      <t>ガツゲジュンニュウカ</t>
    </rPh>
    <phoneticPr fontId="24"/>
  </si>
  <si>
    <t xml:space="preserve">残り僅か ６月末入荷 </t>
    <phoneticPr fontId="24"/>
  </si>
  <si>
    <t>残り僅か ５月末入荷</t>
    <rPh sb="0" eb="1">
      <t>ノコ</t>
    </rPh>
    <rPh sb="2" eb="3">
      <t>ワズ</t>
    </rPh>
    <rPh sb="6" eb="8">
      <t>ガツマツ</t>
    </rPh>
    <rPh sb="8" eb="10">
      <t>ニュウカ</t>
    </rPh>
    <phoneticPr fontId="24"/>
  </si>
  <si>
    <t>残り僅か 4月下旬入荷</t>
    <rPh sb="0" eb="1">
      <t>ノコ</t>
    </rPh>
    <rPh sb="2" eb="3">
      <t>ワズ</t>
    </rPh>
    <rPh sb="6" eb="9">
      <t>ガツゲジュン</t>
    </rPh>
    <rPh sb="9" eb="11">
      <t>ニュウカ</t>
    </rPh>
    <phoneticPr fontId="24"/>
  </si>
  <si>
    <t>欠品 4月下旬入荷</t>
  </si>
  <si>
    <t>残り僅か 再入荷無し</t>
    <phoneticPr fontId="24"/>
  </si>
  <si>
    <t>残り僅か ５月中旬入荷</t>
    <rPh sb="0" eb="1">
      <t>ノコ</t>
    </rPh>
    <rPh sb="2" eb="3">
      <t>ワズ</t>
    </rPh>
    <rPh sb="6" eb="9">
      <t>ガツチュウジュン</t>
    </rPh>
    <rPh sb="9" eb="11">
      <t>ニュウカ</t>
    </rPh>
    <phoneticPr fontId="24"/>
  </si>
  <si>
    <t>残り僅か 4月下旬入荷</t>
    <rPh sb="0" eb="1">
      <t>ノコ</t>
    </rPh>
    <rPh sb="2" eb="3">
      <t>ワズ</t>
    </rPh>
    <rPh sb="6" eb="11">
      <t>ガツゲジュンニュウカ</t>
    </rPh>
    <phoneticPr fontId="24"/>
  </si>
  <si>
    <t>残り僅か ６月中旬入荷</t>
  </si>
  <si>
    <t>欠品 ６月中旬入荷</t>
    <rPh sb="0" eb="2">
      <t>ケッピン</t>
    </rPh>
    <phoneticPr fontId="24"/>
  </si>
  <si>
    <t>残り僅か 再入荷無し　　</t>
    <rPh sb="5" eb="8">
      <t>サイニュウカ</t>
    </rPh>
    <rPh sb="8" eb="9">
      <t>ナ</t>
    </rPh>
    <phoneticPr fontId="24"/>
  </si>
  <si>
    <r>
      <t>欠品 4月中旬</t>
    </r>
    <r>
      <rPr>
        <b/>
        <sz val="11"/>
        <color rgb="FFFF0000"/>
        <rFont val="Meiryo UI"/>
        <family val="3"/>
        <charset val="128"/>
      </rPr>
      <t>少量</t>
    </r>
    <r>
      <rPr>
        <sz val="11"/>
        <color rgb="FFFF0000"/>
        <rFont val="Meiryo ui"/>
        <family val="3"/>
        <charset val="128"/>
      </rPr>
      <t>入荷</t>
    </r>
    <rPh sb="0" eb="2">
      <t>ケッピン</t>
    </rPh>
    <rPh sb="4" eb="5">
      <t>ガツ</t>
    </rPh>
    <rPh sb="5" eb="7">
      <t>チュウジュン</t>
    </rPh>
    <rPh sb="7" eb="9">
      <t>ショウリョウ</t>
    </rPh>
    <rPh sb="9" eb="11">
      <t>ニュウカ</t>
    </rPh>
    <phoneticPr fontId="24"/>
  </si>
  <si>
    <t>残り僅か ６月中旬入荷</t>
    <rPh sb="0" eb="1">
      <t>ノコ</t>
    </rPh>
    <rPh sb="2" eb="3">
      <t>ワズ</t>
    </rPh>
    <rPh sb="6" eb="11">
      <t>ガツチュウジュンニュウカ</t>
    </rPh>
    <phoneticPr fontId="24"/>
  </si>
  <si>
    <r>
      <t>欠品</t>
    </r>
    <r>
      <rPr>
        <b/>
        <sz val="11"/>
        <color rgb="FFFF0000"/>
        <rFont val="Meiryo UI"/>
        <family val="3"/>
        <charset val="128"/>
      </rPr>
      <t xml:space="preserve"> </t>
    </r>
    <r>
      <rPr>
        <sz val="11"/>
        <color rgb="FFFF0000"/>
        <rFont val="Meiryo ui"/>
        <family val="3"/>
        <charset val="128"/>
      </rPr>
      <t>６月末入荷</t>
    </r>
    <rPh sb="0" eb="2">
      <t>ケッピン</t>
    </rPh>
    <rPh sb="4" eb="5">
      <t>ガツ</t>
    </rPh>
    <rPh sb="5" eb="6">
      <t>マツ</t>
    </rPh>
    <rPh sb="6" eb="8">
      <t>ニュウカ</t>
    </rPh>
    <phoneticPr fontId="24"/>
  </si>
  <si>
    <t>欠品 4月下旬入荷</t>
    <phoneticPr fontId="24"/>
  </si>
  <si>
    <t>MILKY ORANGE*</t>
    <phoneticPr fontId="24"/>
  </si>
  <si>
    <t>2026/4/10 更新</t>
    <phoneticPr fontId="24"/>
  </si>
  <si>
    <t>欠品 5月中旬入荷予定</t>
    <rPh sb="0" eb="2">
      <t>ケッピン</t>
    </rPh>
    <rPh sb="4" eb="5">
      <t>ガツ</t>
    </rPh>
    <rPh sb="5" eb="7">
      <t>チュウジュン</t>
    </rPh>
    <rPh sb="7" eb="9">
      <t>ニュウカ</t>
    </rPh>
    <rPh sb="9" eb="11">
      <t>ヨテイ</t>
    </rPh>
    <phoneticPr fontId="24"/>
  </si>
  <si>
    <t>欠品 5月中旬入荷予定</t>
    <rPh sb="5" eb="7">
      <t>チュウジュン</t>
    </rPh>
    <phoneticPr fontId="24"/>
  </si>
  <si>
    <t>欠品４月下旬入荷</t>
    <rPh sb="0" eb="2">
      <t>ケッピン</t>
    </rPh>
    <rPh sb="3" eb="4">
      <t>ガツ</t>
    </rPh>
    <rPh sb="4" eb="6">
      <t>ゲジュン</t>
    </rPh>
    <rPh sb="6" eb="8">
      <t>ニュウカ</t>
    </rPh>
    <phoneticPr fontId="24"/>
  </si>
  <si>
    <t>残り僅か ４月下旬入荷</t>
    <rPh sb="0" eb="1">
      <t>ノコ</t>
    </rPh>
    <rPh sb="2" eb="3">
      <t>ワズ</t>
    </rPh>
    <rPh sb="6" eb="11">
      <t>ガツゲジュンニュウカ</t>
    </rPh>
    <phoneticPr fontId="24"/>
  </si>
  <si>
    <t>終売</t>
    <rPh sb="0" eb="2">
      <t>シュウバイ</t>
    </rPh>
    <phoneticPr fontId="24"/>
  </si>
  <si>
    <t xml:space="preserve">残り僅か 再入荷無し </t>
    <rPh sb="0" eb="1">
      <t>ノコ</t>
    </rPh>
    <rPh sb="2" eb="3">
      <t>ワズ</t>
    </rPh>
    <rPh sb="5" eb="6">
      <t>サイ</t>
    </rPh>
    <rPh sb="6" eb="8">
      <t>ニュウカ</t>
    </rPh>
    <rPh sb="8" eb="9">
      <t>ナ</t>
    </rPh>
    <phoneticPr fontId="24"/>
  </si>
  <si>
    <r>
      <t>残り僅か 4月中旬</t>
    </r>
    <r>
      <rPr>
        <b/>
        <sz val="10"/>
        <color rgb="FF000000"/>
        <rFont val="Meiryo ui"/>
        <family val="3"/>
        <charset val="128"/>
      </rPr>
      <t>少量</t>
    </r>
    <r>
      <rPr>
        <sz val="10"/>
        <color rgb="FF000000"/>
        <rFont val="Meiryo ui"/>
        <family val="3"/>
        <charset val="128"/>
      </rPr>
      <t>入荷</t>
    </r>
    <rPh sb="0" eb="1">
      <t>ノコ</t>
    </rPh>
    <rPh sb="2" eb="3">
      <t>ワズ</t>
    </rPh>
    <rPh sb="6" eb="7">
      <t>ガツ</t>
    </rPh>
    <rPh sb="7" eb="9">
      <t>チュウジュン</t>
    </rPh>
    <rPh sb="9" eb="11">
      <t>ショウリョウ</t>
    </rPh>
    <rPh sb="11" eb="13">
      <t>ニュウカ</t>
    </rPh>
    <phoneticPr fontId="24"/>
  </si>
  <si>
    <t>欠品 ６月中旬入荷</t>
    <rPh sb="0" eb="2">
      <t>ケッピン</t>
    </rPh>
    <rPh sb="4" eb="5">
      <t>ガツ</t>
    </rPh>
    <rPh sb="5" eb="9">
      <t>チュウジュンニュウカ</t>
    </rPh>
    <phoneticPr fontId="24"/>
  </si>
  <si>
    <t>欠品 5月末入荷</t>
    <rPh sb="0" eb="2">
      <t>ケッピン</t>
    </rPh>
    <rPh sb="4" eb="6">
      <t>ガツマツ</t>
    </rPh>
    <rPh sb="6" eb="8">
      <t>ニュウカ</t>
    </rPh>
    <phoneticPr fontId="24"/>
  </si>
  <si>
    <t>残り僅か 5月末入荷</t>
    <rPh sb="0" eb="1">
      <t>ノコ</t>
    </rPh>
    <rPh sb="2" eb="3">
      <t>ワズ</t>
    </rPh>
    <rPh sb="6" eb="10">
      <t>ガツマツニュウカ</t>
    </rPh>
    <phoneticPr fontId="24"/>
  </si>
  <si>
    <t>残り僅か 5月末入荷</t>
    <phoneticPr fontId="24"/>
  </si>
  <si>
    <t>欠品 5月末入荷</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</si>
</sst>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2">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11"/>
      <color rgb="FFFF0000"/>
      <name val="Meiryo"/>
      <family val="3"/>
      <charset val="128"/>
    </font>
    <font>
      <sz val="10"/>
      <color theme="1"/>
      <name val="Meiryo"/>
      <family val="3"/>
      <charset val="128"/>
    </font>
    <font>
      <sz val="11"/>
      <color theme="1"/>
      <name val="MS PGothic"/>
      <family val="3"/>
      <charset val="128"/>
    </font>
    <font>
      <b/>
      <sz val="11"/>
      <color rgb="FF000000"/>
      <name val="Meiryo"/>
      <family val="3"/>
      <charset val="128"/>
    </font>
    <font>
      <b/>
      <sz val="11"/>
      <name val="Meiryo"/>
      <family val="3"/>
      <charset val="128"/>
    </font>
    <font>
      <b/>
      <sz val="10"/>
      <color rgb="FF000000"/>
      <name val="Meiryo ui"/>
      <family val="3"/>
      <charset val="128"/>
    </font>
    <font>
      <b/>
      <u/>
      <sz val="11"/>
      <name val="Meiryo"/>
      <family val="3"/>
      <charset val="128"/>
    </font>
    <font>
      <sz val="11"/>
      <name val="Meiryo"/>
      <family val="3"/>
      <charset val="128"/>
    </font>
    <font>
      <sz val="10"/>
      <color rgb="FF000000"/>
      <name val="Meiryo ui"/>
      <family val="3"/>
      <charset val="128"/>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E4D7A6"/>
        <bgColor indexed="64"/>
      </patternFill>
    </fill>
    <fill>
      <patternFill patternType="solid">
        <fgColor rgb="FFC4E9EE"/>
        <bgColor indexed="64"/>
      </patternFill>
    </fill>
    <fill>
      <patternFill patternType="solid">
        <fgColor theme="0" tint="-0.34998626667073579"/>
        <bgColor indexed="64"/>
      </patternFill>
    </fill>
  </fills>
  <borders count="304">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rgb="FF000000"/>
      </left>
      <right style="medium">
        <color indexed="64"/>
      </right>
      <top style="thin">
        <color rgb="FF000000"/>
      </top>
      <bottom style="hair">
        <color rgb="FF000000"/>
      </bottom>
      <diagonal/>
    </border>
    <border>
      <left/>
      <right style="thin">
        <color rgb="FF000000"/>
      </right>
      <top style="thin">
        <color indexed="64"/>
      </top>
      <bottom style="hair">
        <color rgb="FF000000"/>
      </bottom>
      <diagonal/>
    </border>
    <border>
      <left style="thin">
        <color rgb="FF000000"/>
      </left>
      <right style="thin">
        <color rgb="FF000000"/>
      </right>
      <top style="double">
        <color indexed="64"/>
      </top>
      <bottom/>
      <diagonal/>
    </border>
    <border>
      <left style="thin">
        <color indexed="64"/>
      </left>
      <right style="thin">
        <color rgb="FF000000"/>
      </right>
      <top style="thin">
        <color rgb="FF000000"/>
      </top>
      <bottom/>
      <diagonal/>
    </border>
    <border>
      <left style="medium">
        <color indexed="64"/>
      </left>
      <right style="hair">
        <color indexed="64"/>
      </right>
      <top style="hair">
        <color rgb="FF000000"/>
      </top>
      <bottom style="hair">
        <color indexed="64"/>
      </bottom>
      <diagonal/>
    </border>
    <border>
      <left style="thin">
        <color rgb="FF000000"/>
      </left>
      <right/>
      <top style="double">
        <color indexed="64"/>
      </top>
      <bottom/>
      <diagonal/>
    </border>
    <border>
      <left style="medium">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medium">
        <color indexed="64"/>
      </right>
      <top style="double">
        <color indexed="64"/>
      </top>
      <bottom style="hair">
        <color indexed="64"/>
      </bottom>
      <diagonal/>
    </border>
    <border>
      <left style="thin">
        <color rgb="FF000000"/>
      </left>
      <right style="medium">
        <color indexed="64"/>
      </right>
      <top/>
      <bottom style="hair">
        <color indexed="64"/>
      </bottom>
      <diagonal/>
    </border>
    <border>
      <left/>
      <right style="thin">
        <color rgb="FF000000"/>
      </right>
      <top style="hair">
        <color rgb="FF000000"/>
      </top>
      <bottom style="hair">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rgb="FF000000"/>
      </right>
      <top style="double">
        <color indexed="64"/>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style="thin">
        <color indexed="64"/>
      </right>
      <top style="thin">
        <color rgb="FF000000"/>
      </top>
      <bottom style="hair">
        <color rgb="FF000000"/>
      </bottom>
      <diagonal/>
    </border>
    <border>
      <left style="thin">
        <color rgb="FF000000"/>
      </left>
      <right style="medium">
        <color indexed="64"/>
      </right>
      <top/>
      <bottom/>
      <diagonal/>
    </border>
    <border>
      <left style="thin">
        <color indexed="64"/>
      </left>
      <right style="thin">
        <color indexed="64"/>
      </right>
      <top style="hair">
        <color indexed="64"/>
      </top>
      <bottom style="hair">
        <color rgb="FF000000"/>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auto="1"/>
      </left>
      <right style="thin">
        <color rgb="FF000000"/>
      </right>
      <top/>
      <bottom style="thin">
        <color rgb="FF000000"/>
      </bottom>
      <diagonal/>
    </border>
    <border>
      <left style="thin">
        <color indexed="64"/>
      </left>
      <right style="thin">
        <color indexed="64"/>
      </right>
      <top style="double">
        <color indexed="64"/>
      </top>
      <bottom/>
      <diagonal/>
    </border>
    <border>
      <left style="thin">
        <color indexed="64"/>
      </left>
      <right style="thin">
        <color indexed="64"/>
      </right>
      <top/>
      <bottom style="thin">
        <color rgb="FF000000"/>
      </bottom>
      <diagonal/>
    </border>
    <border>
      <left style="medium">
        <color indexed="64"/>
      </left>
      <right/>
      <top style="hair">
        <color indexed="64"/>
      </top>
      <bottom style="thin">
        <color rgb="FF000000"/>
      </bottom>
      <diagonal/>
    </border>
    <border>
      <left style="hair">
        <color indexed="64"/>
      </left>
      <right style="medium">
        <color indexed="64"/>
      </right>
      <top style="hair">
        <color indexed="64"/>
      </top>
      <bottom style="thin">
        <color rgb="FF000000"/>
      </bottom>
      <diagonal/>
    </border>
    <border>
      <left/>
      <right style="medium">
        <color rgb="FF000000"/>
      </right>
      <top style="hair">
        <color indexed="64"/>
      </top>
      <bottom style="thin">
        <color rgb="FF000000"/>
      </bottom>
      <diagonal/>
    </border>
    <border>
      <left style="thin">
        <color rgb="FF000000"/>
      </left>
      <right style="medium">
        <color indexed="64"/>
      </right>
      <top style="thin">
        <color rgb="FF000000"/>
      </top>
      <bottom style="double">
        <color indexed="64"/>
      </bottom>
      <diagonal/>
    </border>
    <border>
      <left style="thin">
        <color rgb="FF000000"/>
      </left>
      <right style="thin">
        <color indexed="64"/>
      </right>
      <top style="thin">
        <color indexed="64"/>
      </top>
      <bottom style="double">
        <color indexed="64"/>
      </bottom>
      <diagonal/>
    </border>
    <border>
      <left/>
      <right style="thin">
        <color rgb="FF000000"/>
      </right>
      <top style="thin">
        <color rgb="FF000000"/>
      </top>
      <bottom style="double">
        <color indexed="64"/>
      </bottom>
      <diagonal/>
    </border>
    <border>
      <left style="medium">
        <color indexed="64"/>
      </left>
      <right/>
      <top style="hair">
        <color indexed="64"/>
      </top>
      <bottom style="hair">
        <color rgb="FF000000"/>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double">
        <color indexed="64"/>
      </top>
      <bottom style="hair">
        <color rgb="FF000000"/>
      </bottom>
      <diagonal/>
    </border>
    <border>
      <left style="medium">
        <color indexed="64"/>
      </left>
      <right style="hair">
        <color indexed="64"/>
      </right>
      <top style="hair">
        <color rgb="FF000000"/>
      </top>
      <bottom style="thin">
        <color auto="1"/>
      </bottom>
      <diagonal/>
    </border>
    <border>
      <left style="medium">
        <color indexed="64"/>
      </left>
      <right style="hair">
        <color indexed="64"/>
      </right>
      <top style="thin">
        <color rgb="FF000000"/>
      </top>
      <bottom style="hair">
        <color rgb="FF000000"/>
      </bottom>
      <diagonal/>
    </border>
    <border>
      <left style="thin">
        <color rgb="FF000000"/>
      </left>
      <right style="medium">
        <color indexed="64"/>
      </right>
      <top style="hair">
        <color rgb="FF000000"/>
      </top>
      <bottom style="hair">
        <color rgb="FF000000"/>
      </bottom>
      <diagonal/>
    </border>
    <border>
      <left style="medium">
        <color indexed="64"/>
      </left>
      <right style="hair">
        <color indexed="64"/>
      </right>
      <top style="double">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auto="1"/>
      </left>
      <right style="hair">
        <color auto="1"/>
      </right>
      <top style="thin">
        <color indexed="64"/>
      </top>
      <bottom/>
      <diagonal/>
    </border>
  </borders>
  <cellStyleXfs count="185">
    <xf numFmtId="0" fontId="0" fillId="0" borderId="0"/>
    <xf numFmtId="0" fontId="28" fillId="0" borderId="1"/>
    <xf numFmtId="0" fontId="29" fillId="0" borderId="1">
      <alignment vertical="center"/>
    </xf>
    <xf numFmtId="0" fontId="29" fillId="0" borderId="1">
      <alignment vertical="center"/>
    </xf>
    <xf numFmtId="0" fontId="11" fillId="0" borderId="1">
      <alignment vertical="center"/>
    </xf>
    <xf numFmtId="0" fontId="29" fillId="0" borderId="1">
      <alignment vertical="center"/>
    </xf>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25" fillId="0" borderId="1"/>
    <xf numFmtId="0" fontId="10" fillId="0" borderId="1">
      <alignment vertical="center"/>
    </xf>
    <xf numFmtId="38" fontId="45" fillId="0" borderId="0" applyFont="0" applyFill="0" applyBorder="0" applyAlignment="0" applyProtection="0">
      <alignment vertical="center"/>
    </xf>
    <xf numFmtId="0" fontId="48" fillId="0" borderId="1"/>
    <xf numFmtId="0" fontId="9"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38" fontId="25" fillId="0" borderId="1" applyFont="0" applyFill="0" applyBorder="0" applyAlignment="0" applyProtection="0">
      <alignment vertical="center"/>
    </xf>
    <xf numFmtId="0" fontId="48" fillId="0" borderId="1"/>
    <xf numFmtId="0" fontId="48" fillId="0" borderId="1"/>
    <xf numFmtId="0" fontId="48" fillId="0" borderId="1"/>
    <xf numFmtId="0" fontId="48" fillId="0" borderId="1"/>
    <xf numFmtId="0" fontId="48" fillId="0" borderId="1"/>
    <xf numFmtId="0" fontId="53" fillId="0" borderId="1"/>
    <xf numFmtId="0" fontId="8" fillId="0" borderId="1">
      <alignment vertical="center"/>
    </xf>
    <xf numFmtId="0" fontId="8" fillId="0" borderId="1">
      <alignment vertical="center"/>
    </xf>
    <xf numFmtId="0" fontId="25" fillId="0" borderId="1"/>
    <xf numFmtId="0" fontId="8" fillId="0" borderId="1">
      <alignment vertical="center"/>
    </xf>
    <xf numFmtId="0" fontId="25" fillId="0" borderId="1"/>
    <xf numFmtId="0" fontId="25" fillId="0" borderId="1"/>
    <xf numFmtId="0" fontId="25" fillId="0" borderId="1"/>
    <xf numFmtId="0" fontId="25" fillId="0" borderId="1"/>
    <xf numFmtId="0" fontId="25" fillId="0" borderId="1"/>
    <xf numFmtId="0" fontId="53" fillId="0" borderId="1"/>
    <xf numFmtId="0" fontId="53" fillId="0" borderId="1"/>
    <xf numFmtId="0" fontId="7" fillId="0" borderId="1">
      <alignment vertical="center"/>
    </xf>
    <xf numFmtId="0" fontId="7" fillId="0" borderId="1">
      <alignment vertical="center"/>
    </xf>
    <xf numFmtId="0" fontId="7" fillId="0" borderId="1">
      <alignment vertical="center"/>
    </xf>
    <xf numFmtId="0" fontId="53" fillId="0" borderId="1"/>
    <xf numFmtId="0" fontId="53" fillId="0" borderId="1"/>
    <xf numFmtId="0" fontId="53" fillId="0" borderId="1"/>
    <xf numFmtId="0" fontId="53" fillId="0" borderId="1"/>
    <xf numFmtId="0" fontId="53" fillId="0" borderId="1"/>
    <xf numFmtId="0" fontId="53" fillId="0" borderId="1"/>
    <xf numFmtId="0" fontId="53" fillId="0" borderId="1"/>
    <xf numFmtId="0" fontId="54" fillId="0" borderId="1"/>
    <xf numFmtId="0" fontId="6" fillId="0" borderId="1">
      <alignment vertical="center"/>
    </xf>
    <xf numFmtId="0" fontId="54" fillId="0" borderId="1"/>
    <xf numFmtId="0" fontId="6" fillId="0" borderId="1">
      <alignment vertical="center"/>
    </xf>
    <xf numFmtId="0" fontId="6" fillId="0" borderId="1">
      <alignment vertical="center"/>
    </xf>
    <xf numFmtId="0" fontId="54" fillId="0" borderId="1"/>
    <xf numFmtId="0" fontId="54"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54" fillId="0" borderId="1"/>
    <xf numFmtId="0" fontId="54" fillId="0" borderId="1"/>
    <xf numFmtId="0" fontId="54" fillId="0" borderId="1"/>
    <xf numFmtId="0" fontId="5" fillId="0" borderId="1">
      <alignment vertical="center"/>
    </xf>
    <xf numFmtId="0" fontId="5" fillId="0" borderId="1">
      <alignment vertical="center"/>
    </xf>
    <xf numFmtId="0" fontId="5" fillId="0" borderId="1">
      <alignment vertical="center"/>
    </xf>
    <xf numFmtId="0" fontId="54" fillId="0" borderId="1"/>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4"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4"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4" fillId="0" borderId="1"/>
    <xf numFmtId="0" fontId="58" fillId="0" borderId="1"/>
    <xf numFmtId="0" fontId="2" fillId="0" borderId="1">
      <alignment vertical="center"/>
    </xf>
    <xf numFmtId="0" fontId="2" fillId="0" borderId="1">
      <alignment vertical="center"/>
    </xf>
    <xf numFmtId="0" fontId="2" fillId="0" borderId="1">
      <alignment vertical="center"/>
    </xf>
    <xf numFmtId="0" fontId="6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25" fillId="0" borderId="1"/>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cellStyleXfs>
  <cellXfs count="1449">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8" fillId="0" borderId="1" xfId="0" applyFont="1" applyBorder="1" applyAlignment="1">
      <alignment horizontal="center" vertical="center"/>
    </xf>
    <xf numFmtId="0" fontId="15" fillId="0" borderId="1" xfId="0" applyFont="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vertical="center"/>
    </xf>
    <xf numFmtId="177" fontId="15" fillId="0" borderId="1" xfId="0" applyNumberFormat="1" applyFont="1" applyBorder="1" applyAlignment="1">
      <alignment vertical="center"/>
    </xf>
    <xf numFmtId="0" fontId="15" fillId="3" borderId="41" xfId="0" applyFont="1" applyFill="1" applyBorder="1" applyAlignment="1">
      <alignment horizontal="center" vertical="center"/>
    </xf>
    <xf numFmtId="0" fontId="15" fillId="0" borderId="16" xfId="0" applyFont="1" applyBorder="1" applyAlignment="1">
      <alignment horizontal="center" vertical="center"/>
    </xf>
    <xf numFmtId="0" fontId="15" fillId="0" borderId="15" xfId="0" applyFont="1" applyBorder="1" applyAlignment="1">
      <alignment horizontal="center" vertical="center"/>
    </xf>
    <xf numFmtId="177" fontId="15" fillId="0" borderId="17" xfId="0" applyNumberFormat="1" applyFont="1" applyBorder="1" applyAlignment="1">
      <alignment horizontal="center" vertical="center"/>
    </xf>
    <xf numFmtId="0" fontId="15" fillId="0" borderId="12" xfId="0" applyFont="1" applyBorder="1" applyAlignment="1">
      <alignment horizontal="center" vertical="center"/>
    </xf>
    <xf numFmtId="177" fontId="15" fillId="0" borderId="14"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27" xfId="0" applyFont="1" applyBorder="1" applyAlignment="1">
      <alignment horizontal="center" vertical="center"/>
    </xf>
    <xf numFmtId="0" fontId="15" fillId="0" borderId="31" xfId="0" applyFont="1" applyBorder="1" applyAlignment="1">
      <alignment horizontal="center" vertical="center"/>
    </xf>
    <xf numFmtId="49" fontId="15" fillId="0" borderId="31" xfId="0" applyNumberFormat="1" applyFont="1" applyBorder="1" applyAlignment="1">
      <alignment horizontal="center" vertical="center"/>
    </xf>
    <xf numFmtId="0" fontId="15" fillId="0" borderId="35" xfId="0" applyFont="1" applyBorder="1" applyAlignment="1">
      <alignment horizontal="center" vertical="center"/>
    </xf>
    <xf numFmtId="49" fontId="15" fillId="0" borderId="35" xfId="0" applyNumberFormat="1" applyFont="1" applyBorder="1" applyAlignment="1">
      <alignment horizontal="center" vertical="center"/>
    </xf>
    <xf numFmtId="0" fontId="15" fillId="0" borderId="39" xfId="0" applyFont="1" applyBorder="1" applyAlignment="1">
      <alignment horizontal="center" vertical="center"/>
    </xf>
    <xf numFmtId="49" fontId="15" fillId="0" borderId="39" xfId="0" applyNumberFormat="1" applyFont="1" applyBorder="1" applyAlignment="1">
      <alignment horizontal="center" vertical="center"/>
    </xf>
    <xf numFmtId="49" fontId="15" fillId="0" borderId="0" xfId="0" applyNumberFormat="1" applyFont="1" applyAlignment="1">
      <alignment vertical="center"/>
    </xf>
    <xf numFmtId="0" fontId="17" fillId="0" borderId="0" xfId="0" applyFont="1" applyAlignment="1">
      <alignment horizontal="center" vertical="center"/>
    </xf>
    <xf numFmtId="177" fontId="15" fillId="0" borderId="0" xfId="0" applyNumberFormat="1" applyFont="1" applyAlignment="1">
      <alignment vertical="center"/>
    </xf>
    <xf numFmtId="0" fontId="18" fillId="0" borderId="0" xfId="0" applyFont="1" applyAlignment="1">
      <alignment vertical="center"/>
    </xf>
    <xf numFmtId="0" fontId="34" fillId="0" borderId="1" xfId="0" applyFont="1" applyBorder="1" applyAlignment="1">
      <alignment vertical="center"/>
    </xf>
    <xf numFmtId="0" fontId="18" fillId="0" borderId="1" xfId="0" applyFont="1" applyBorder="1"/>
    <xf numFmtId="0" fontId="0" fillId="0" borderId="1" xfId="0" applyBorder="1"/>
    <xf numFmtId="0" fontId="18"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1" fillId="0" borderId="0" xfId="0" applyFont="1" applyAlignment="1">
      <alignment vertical="center"/>
    </xf>
    <xf numFmtId="0" fontId="25" fillId="0" borderId="0" xfId="0" applyFont="1" applyAlignment="1">
      <alignment vertical="center"/>
    </xf>
    <xf numFmtId="0" fontId="15" fillId="3" borderId="23" xfId="0" applyFont="1" applyFill="1" applyBorder="1" applyAlignment="1">
      <alignment horizontal="center" vertical="center"/>
    </xf>
    <xf numFmtId="49" fontId="18" fillId="3" borderId="23" xfId="0" applyNumberFormat="1" applyFont="1" applyFill="1" applyBorder="1" applyAlignment="1">
      <alignment horizontal="center" vertical="center"/>
    </xf>
    <xf numFmtId="0" fontId="15" fillId="3" borderId="24" xfId="0" applyFont="1" applyFill="1" applyBorder="1" applyAlignment="1">
      <alignment horizontal="center" vertical="center"/>
    </xf>
    <xf numFmtId="177" fontId="15" fillId="3" borderId="24" xfId="0" applyNumberFormat="1" applyFont="1" applyFill="1" applyBorder="1" applyAlignment="1">
      <alignment horizontal="center" vertical="center"/>
    </xf>
    <xf numFmtId="0" fontId="30" fillId="3" borderId="23" xfId="0" applyFont="1" applyFill="1" applyBorder="1" applyAlignment="1">
      <alignment horizontal="center" vertical="center"/>
    </xf>
    <xf numFmtId="0" fontId="18" fillId="0" borderId="22" xfId="0" applyFont="1" applyBorder="1" applyAlignment="1">
      <alignment horizontal="center" vertical="center"/>
    </xf>
    <xf numFmtId="0" fontId="18" fillId="0" borderId="17" xfId="0" applyFont="1" applyBorder="1" applyAlignment="1">
      <alignment horizontal="center" vertical="center"/>
    </xf>
    <xf numFmtId="0" fontId="18" fillId="0" borderId="20" xfId="0" applyFont="1" applyBorder="1" applyAlignment="1">
      <alignment horizontal="center" vertical="center"/>
    </xf>
    <xf numFmtId="0" fontId="18" fillId="0" borderId="14" xfId="0" applyFont="1" applyBorder="1" applyAlignment="1">
      <alignment horizontal="center" vertical="center"/>
    </xf>
    <xf numFmtId="0" fontId="25" fillId="0" borderId="0" xfId="0" applyFont="1" applyAlignment="1">
      <alignment vertical="center" wrapText="1"/>
    </xf>
    <xf numFmtId="0" fontId="30" fillId="0" borderId="1" xfId="0" applyFont="1" applyBorder="1"/>
    <xf numFmtId="0" fontId="30" fillId="0" borderId="1" xfId="0" applyFont="1" applyBorder="1" applyAlignment="1">
      <alignment horizontal="left" vertical="center"/>
    </xf>
    <xf numFmtId="0" fontId="37" fillId="0" borderId="1" xfId="0" applyFont="1" applyBorder="1" applyAlignment="1">
      <alignment vertical="center"/>
    </xf>
    <xf numFmtId="177" fontId="15" fillId="0" borderId="36" xfId="0" applyNumberFormat="1" applyFont="1" applyBorder="1" applyAlignment="1">
      <alignment horizontal="center" vertical="center"/>
    </xf>
    <xf numFmtId="0" fontId="15" fillId="0" borderId="64" xfId="0" applyFont="1" applyBorder="1" applyAlignment="1">
      <alignment horizontal="center" vertical="center"/>
    </xf>
    <xf numFmtId="177" fontId="15" fillId="0" borderId="65" xfId="0" applyNumberFormat="1" applyFont="1" applyBorder="1" applyAlignment="1">
      <alignment horizontal="center" vertical="center"/>
    </xf>
    <xf numFmtId="0" fontId="15" fillId="0" borderId="57" xfId="0" applyFont="1" applyBorder="1" applyAlignment="1">
      <alignment horizontal="center" vertical="center"/>
    </xf>
    <xf numFmtId="0" fontId="15" fillId="0" borderId="8" xfId="0" applyFont="1" applyBorder="1" applyAlignment="1">
      <alignment horizontal="center" vertical="center"/>
    </xf>
    <xf numFmtId="177" fontId="15" fillId="0" borderId="81" xfId="0" applyNumberFormat="1" applyFont="1" applyBorder="1" applyAlignment="1">
      <alignment horizontal="center" vertical="center"/>
    </xf>
    <xf numFmtId="177" fontId="15" fillId="0" borderId="82" xfId="0" applyNumberFormat="1" applyFont="1" applyBorder="1" applyAlignment="1">
      <alignment horizontal="center" vertical="center"/>
    </xf>
    <xf numFmtId="177" fontId="15" fillId="0" borderId="83" xfId="0" applyNumberFormat="1" applyFont="1" applyBorder="1" applyAlignment="1">
      <alignment horizontal="center" vertical="center"/>
    </xf>
    <xf numFmtId="177" fontId="15" fillId="0" borderId="84" xfId="0" applyNumberFormat="1" applyFont="1" applyBorder="1" applyAlignment="1">
      <alignment horizontal="center" vertical="center"/>
    </xf>
    <xf numFmtId="0" fontId="15" fillId="0" borderId="73" xfId="0" applyFont="1" applyBorder="1" applyAlignment="1">
      <alignment horizontal="center" vertical="center"/>
    </xf>
    <xf numFmtId="177" fontId="15" fillId="0" borderId="85" xfId="0" applyNumberFormat="1" applyFont="1" applyBorder="1" applyAlignment="1">
      <alignment horizontal="center" vertical="center"/>
    </xf>
    <xf numFmtId="0" fontId="15" fillId="0" borderId="6" xfId="0" applyFont="1" applyBorder="1" applyAlignment="1">
      <alignment horizontal="center" vertical="center"/>
    </xf>
    <xf numFmtId="177" fontId="15" fillId="0" borderId="86" xfId="0" applyNumberFormat="1" applyFont="1" applyBorder="1" applyAlignment="1">
      <alignment horizontal="center" vertical="center"/>
    </xf>
    <xf numFmtId="0" fontId="36" fillId="0" borderId="0" xfId="0" applyFont="1" applyAlignment="1">
      <alignment vertical="center"/>
    </xf>
    <xf numFmtId="177" fontId="15" fillId="0" borderId="40" xfId="0" applyNumberFormat="1" applyFont="1" applyBorder="1" applyAlignment="1">
      <alignment horizontal="center" vertical="center"/>
    </xf>
    <xf numFmtId="177" fontId="15" fillId="0" borderId="32" xfId="0" applyNumberFormat="1" applyFont="1" applyBorder="1" applyAlignment="1">
      <alignment horizontal="center" vertical="center"/>
    </xf>
    <xf numFmtId="177" fontId="15" fillId="0" borderId="70" xfId="0" applyNumberFormat="1" applyFont="1" applyBorder="1" applyAlignment="1">
      <alignment horizontal="center" vertical="center"/>
    </xf>
    <xf numFmtId="0" fontId="15" fillId="0" borderId="58" xfId="0" applyFont="1" applyBorder="1" applyAlignment="1">
      <alignment horizontal="center" vertical="center"/>
    </xf>
    <xf numFmtId="0" fontId="25" fillId="0" borderId="1" xfId="0" applyFont="1" applyBorder="1" applyAlignment="1">
      <alignment vertical="center"/>
    </xf>
    <xf numFmtId="0" fontId="21" fillId="0" borderId="1" xfId="0" applyFont="1" applyBorder="1" applyAlignment="1">
      <alignment vertical="center"/>
    </xf>
    <xf numFmtId="177" fontId="0" fillId="0" borderId="1" xfId="0" applyNumberFormat="1" applyBorder="1" applyAlignment="1">
      <alignment vertical="center"/>
    </xf>
    <xf numFmtId="0" fontId="15" fillId="0" borderId="38" xfId="0" applyFont="1" applyBorder="1" applyAlignment="1">
      <alignment horizontal="center" vertical="center"/>
    </xf>
    <xf numFmtId="0" fontId="15" fillId="0" borderId="33" xfId="0" applyFont="1" applyBorder="1" applyAlignment="1">
      <alignment horizontal="center" vertical="center"/>
    </xf>
    <xf numFmtId="0" fontId="15" fillId="0" borderId="37" xfId="0" applyFont="1" applyBorder="1" applyAlignment="1">
      <alignment horizontal="center" vertical="center"/>
    </xf>
    <xf numFmtId="0" fontId="0" fillId="0" borderId="1" xfId="0" applyBorder="1" applyAlignment="1">
      <alignment horizontal="center" vertical="center"/>
    </xf>
    <xf numFmtId="0" fontId="38" fillId="0" borderId="0" xfId="0" applyFont="1" applyAlignment="1">
      <alignment vertical="center"/>
    </xf>
    <xf numFmtId="179" fontId="38" fillId="0" borderId="0" xfId="0" applyNumberFormat="1" applyFont="1" applyAlignment="1">
      <alignment horizontal="center" vertical="center"/>
    </xf>
    <xf numFmtId="179" fontId="0" fillId="0" borderId="0" xfId="0" applyNumberFormat="1" applyAlignment="1">
      <alignment horizontal="center" vertical="center"/>
    </xf>
    <xf numFmtId="0" fontId="18" fillId="0" borderId="9" xfId="0" applyFont="1" applyBorder="1" applyAlignment="1">
      <alignment horizontal="center" vertical="center"/>
    </xf>
    <xf numFmtId="49" fontId="15" fillId="0" borderId="13" xfId="0" applyNumberFormat="1" applyFont="1" applyBorder="1" applyAlignment="1">
      <alignment horizontal="center" vertical="center"/>
    </xf>
    <xf numFmtId="178" fontId="15" fillId="0" borderId="13" xfId="0" applyNumberFormat="1" applyFont="1" applyBorder="1" applyAlignment="1">
      <alignment horizontal="center" vertical="center"/>
    </xf>
    <xf numFmtId="49" fontId="15" fillId="0" borderId="19" xfId="0" applyNumberFormat="1" applyFont="1" applyBorder="1" applyAlignment="1">
      <alignment horizontal="center" vertical="center"/>
    </xf>
    <xf numFmtId="178"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59" xfId="0" applyNumberFormat="1" applyFont="1" applyBorder="1" applyAlignment="1">
      <alignment horizontal="center" vertical="center"/>
    </xf>
    <xf numFmtId="49" fontId="15" fillId="0" borderId="16" xfId="0" applyNumberFormat="1" applyFont="1" applyBorder="1" applyAlignment="1">
      <alignment horizontal="center" vertical="center"/>
    </xf>
    <xf numFmtId="179" fontId="15" fillId="0" borderId="35" xfId="0" applyNumberFormat="1" applyFont="1" applyBorder="1" applyAlignment="1">
      <alignment horizontal="center" vertical="center"/>
    </xf>
    <xf numFmtId="178" fontId="15" fillId="0" borderId="35" xfId="0" applyNumberFormat="1" applyFont="1" applyBorder="1" applyAlignment="1">
      <alignment horizontal="center" vertical="center"/>
    </xf>
    <xf numFmtId="49" fontId="15" fillId="0" borderId="64" xfId="0" applyNumberFormat="1" applyFont="1" applyBorder="1" applyAlignment="1">
      <alignment horizontal="center" vertical="center"/>
    </xf>
    <xf numFmtId="178" fontId="15" fillId="0" borderId="64" xfId="0" applyNumberFormat="1"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68" xfId="0" applyFont="1" applyBorder="1" applyAlignment="1">
      <alignment horizontal="center" vertical="center"/>
    </xf>
    <xf numFmtId="178" fontId="15" fillId="0" borderId="31" xfId="0" applyNumberFormat="1" applyFont="1" applyBorder="1" applyAlignment="1">
      <alignment horizontal="center" vertical="center"/>
    </xf>
    <xf numFmtId="178" fontId="15" fillId="0" borderId="39" xfId="0" applyNumberFormat="1" applyFont="1" applyBorder="1" applyAlignment="1">
      <alignment horizontal="center" vertical="center"/>
    </xf>
    <xf numFmtId="49" fontId="15" fillId="0" borderId="21" xfId="0" applyNumberFormat="1" applyFont="1" applyBorder="1" applyAlignment="1">
      <alignment horizontal="center" vertical="center"/>
    </xf>
    <xf numFmtId="49" fontId="15" fillId="0" borderId="58" xfId="0" applyNumberFormat="1" applyFont="1" applyBorder="1" applyAlignment="1">
      <alignment horizontal="center" vertical="center"/>
    </xf>
    <xf numFmtId="178" fontId="15" fillId="0" borderId="57" xfId="0" applyNumberFormat="1" applyFont="1" applyBorder="1" applyAlignment="1">
      <alignment horizontal="center" vertical="center"/>
    </xf>
    <xf numFmtId="0" fontId="22" fillId="0" borderId="35" xfId="0" applyFont="1" applyBorder="1" applyAlignment="1">
      <alignment horizontal="center" vertical="center"/>
    </xf>
    <xf numFmtId="0" fontId="15" fillId="0" borderId="77" xfId="0" applyFont="1" applyBorder="1" applyAlignment="1">
      <alignment horizontal="center" vertical="center"/>
    </xf>
    <xf numFmtId="49" fontId="15" fillId="0" borderId="57" xfId="0" applyNumberFormat="1" applyFont="1" applyBorder="1" applyAlignment="1">
      <alignment horizontal="center" vertical="center"/>
    </xf>
    <xf numFmtId="178" fontId="15" fillId="0" borderId="58" xfId="0" applyNumberFormat="1" applyFont="1" applyBorder="1" applyAlignment="1">
      <alignment horizontal="center" vertical="center"/>
    </xf>
    <xf numFmtId="178" fontId="15" fillId="0" borderId="10" xfId="0" applyNumberFormat="1" applyFont="1" applyBorder="1" applyAlignment="1">
      <alignment horizontal="center" vertical="center"/>
    </xf>
    <xf numFmtId="178" fontId="15" fillId="0" borderId="59" xfId="0" applyNumberFormat="1" applyFont="1" applyBorder="1" applyAlignment="1">
      <alignment horizontal="center" vertical="center"/>
    </xf>
    <xf numFmtId="178" fontId="15" fillId="0" borderId="9" xfId="0" applyNumberFormat="1" applyFont="1" applyBorder="1" applyAlignment="1">
      <alignment horizontal="center" vertical="center"/>
    </xf>
    <xf numFmtId="178" fontId="15" fillId="0" borderId="11" xfId="0" applyNumberFormat="1" applyFont="1" applyBorder="1" applyAlignment="1">
      <alignment horizontal="center" vertical="center"/>
    </xf>
    <xf numFmtId="178" fontId="15" fillId="0" borderId="75" xfId="0" applyNumberFormat="1" applyFont="1" applyBorder="1" applyAlignment="1">
      <alignment horizontal="center" vertical="center"/>
    </xf>
    <xf numFmtId="49" fontId="15" fillId="0" borderId="73" xfId="0" applyNumberFormat="1" applyFont="1" applyBorder="1" applyAlignment="1">
      <alignment horizontal="center" vertical="center"/>
    </xf>
    <xf numFmtId="178" fontId="15" fillId="0" borderId="73" xfId="0" applyNumberFormat="1" applyFont="1" applyBorder="1" applyAlignment="1">
      <alignment horizontal="center" vertical="center"/>
    </xf>
    <xf numFmtId="49" fontId="15" fillId="0" borderId="6" xfId="0" applyNumberFormat="1" applyFont="1" applyBorder="1" applyAlignment="1">
      <alignment horizontal="center" vertical="center"/>
    </xf>
    <xf numFmtId="178" fontId="15" fillId="0" borderId="6" xfId="0" applyNumberFormat="1" applyFont="1" applyBorder="1" applyAlignment="1">
      <alignment horizontal="center" vertical="center"/>
    </xf>
    <xf numFmtId="0" fontId="0" fillId="0" borderId="0" xfId="0" applyAlignment="1" applyProtection="1">
      <alignment vertical="center"/>
      <protection locked="0"/>
    </xf>
    <xf numFmtId="0" fontId="30" fillId="0" borderId="7" xfId="0" applyFont="1" applyBorder="1" applyAlignment="1">
      <alignment vertical="center"/>
    </xf>
    <xf numFmtId="0" fontId="16" fillId="0" borderId="16" xfId="0" applyFont="1" applyBorder="1" applyAlignment="1">
      <alignment horizontal="center" vertical="center"/>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2" xfId="0" applyFont="1" applyBorder="1" applyAlignment="1">
      <alignment horizontal="center" vertical="center"/>
    </xf>
    <xf numFmtId="49" fontId="15" fillId="0" borderId="74" xfId="0" applyNumberFormat="1" applyFont="1" applyBorder="1" applyAlignment="1">
      <alignment horizontal="center" vertical="center"/>
    </xf>
    <xf numFmtId="0" fontId="15" fillId="0" borderId="61" xfId="0" applyFont="1" applyBorder="1" applyAlignment="1">
      <alignment horizontal="center" vertical="center"/>
    </xf>
    <xf numFmtId="177" fontId="15" fillId="0" borderId="61" xfId="0" applyNumberFormat="1" applyFont="1" applyBorder="1" applyAlignment="1">
      <alignment horizontal="center" vertical="center"/>
    </xf>
    <xf numFmtId="177" fontId="15" fillId="0" borderId="80" xfId="0" applyNumberFormat="1" applyFont="1" applyBorder="1" applyAlignment="1">
      <alignment horizontal="center" vertical="center"/>
    </xf>
    <xf numFmtId="49" fontId="15" fillId="0" borderId="5" xfId="0" applyNumberFormat="1" applyFont="1" applyBorder="1" applyAlignment="1">
      <alignment horizontal="center" vertical="center"/>
    </xf>
    <xf numFmtId="0" fontId="15" fillId="0" borderId="98" xfId="0" applyFont="1" applyBorder="1" applyAlignment="1">
      <alignment horizontal="center" vertical="center"/>
    </xf>
    <xf numFmtId="49" fontId="15" fillId="0" borderId="99" xfId="0" applyNumberFormat="1" applyFont="1" applyBorder="1" applyAlignment="1">
      <alignment horizontal="center" vertical="center"/>
    </xf>
    <xf numFmtId="0" fontId="15" fillId="0" borderId="93" xfId="0" applyFont="1" applyBorder="1" applyAlignment="1">
      <alignment horizontal="center" vertical="center"/>
    </xf>
    <xf numFmtId="49" fontId="15" fillId="0" borderId="93"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15" fillId="0" borderId="95"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108" xfId="0" applyNumberFormat="1" applyFont="1" applyBorder="1" applyAlignment="1">
      <alignment horizontal="center" vertical="center"/>
    </xf>
    <xf numFmtId="49" fontId="15" fillId="0" borderId="107" xfId="0" applyNumberFormat="1" applyFont="1" applyBorder="1" applyAlignment="1">
      <alignment horizontal="center" vertical="center"/>
    </xf>
    <xf numFmtId="49" fontId="27" fillId="0" borderId="74" xfId="1" applyNumberFormat="1" applyFont="1" applyBorder="1" applyAlignment="1">
      <alignment horizontal="center" vertical="center"/>
    </xf>
    <xf numFmtId="49" fontId="27" fillId="0" borderId="87" xfId="1" applyNumberFormat="1" applyFont="1" applyBorder="1" applyAlignment="1">
      <alignment horizontal="center" vertical="center"/>
    </xf>
    <xf numFmtId="49" fontId="27" fillId="0" borderId="63" xfId="1" applyNumberFormat="1" applyFont="1" applyBorder="1" applyAlignment="1">
      <alignment horizontal="center" vertical="center"/>
    </xf>
    <xf numFmtId="49" fontId="27" fillId="0" borderId="75" xfId="1" applyNumberFormat="1" applyFont="1" applyBorder="1" applyAlignment="1">
      <alignment horizontal="center" vertical="center"/>
    </xf>
    <xf numFmtId="49" fontId="27" fillId="0" borderId="13" xfId="1" applyNumberFormat="1" applyFont="1" applyBorder="1" applyAlignment="1">
      <alignment horizontal="center" vertical="center"/>
    </xf>
    <xf numFmtId="49" fontId="27" fillId="0" borderId="16" xfId="1" applyNumberFormat="1" applyFont="1" applyBorder="1" applyAlignment="1">
      <alignment horizontal="center" vertical="center"/>
    </xf>
    <xf numFmtId="49" fontId="27" fillId="0" borderId="27" xfId="1" applyNumberFormat="1" applyFont="1" applyBorder="1" applyAlignment="1">
      <alignment horizontal="center" vertical="center"/>
    </xf>
    <xf numFmtId="49" fontId="27" fillId="0" borderId="9" xfId="1" applyNumberFormat="1" applyFont="1" applyBorder="1" applyAlignment="1">
      <alignment horizontal="center" vertical="center"/>
    </xf>
    <xf numFmtId="49" fontId="27" fillId="0" borderId="59" xfId="1" applyNumberFormat="1" applyFont="1" applyBorder="1" applyAlignment="1">
      <alignment horizontal="center" vertical="center"/>
    </xf>
    <xf numFmtId="49" fontId="27" fillId="0" borderId="10" xfId="1" applyNumberFormat="1" applyFont="1" applyBorder="1" applyAlignment="1">
      <alignment horizontal="center" vertical="center"/>
    </xf>
    <xf numFmtId="49" fontId="15" fillId="0" borderId="96" xfId="0" applyNumberFormat="1" applyFont="1" applyBorder="1" applyAlignment="1">
      <alignment horizontal="center" vertical="center"/>
    </xf>
    <xf numFmtId="49" fontId="27" fillId="0" borderId="11" xfId="1" applyNumberFormat="1" applyFont="1" applyBorder="1" applyAlignment="1">
      <alignment horizontal="center" vertical="center"/>
    </xf>
    <xf numFmtId="49" fontId="15" fillId="0" borderId="30" xfId="0" applyNumberFormat="1" applyFont="1" applyBorder="1" applyAlignment="1">
      <alignment horizontal="center" vertical="center"/>
    </xf>
    <xf numFmtId="177" fontId="15" fillId="0" borderId="109" xfId="0" applyNumberFormat="1" applyFont="1" applyBorder="1" applyAlignment="1">
      <alignment horizontal="center" vertical="center"/>
    </xf>
    <xf numFmtId="0" fontId="30" fillId="0" borderId="13" xfId="0" applyFont="1" applyBorder="1" applyAlignment="1">
      <alignment vertical="center"/>
    </xf>
    <xf numFmtId="0" fontId="30" fillId="0" borderId="16" xfId="0" applyFont="1" applyBorder="1" applyAlignment="1">
      <alignment vertical="center"/>
    </xf>
    <xf numFmtId="0" fontId="27" fillId="0" borderId="21" xfId="0" applyFont="1" applyBorder="1" applyAlignment="1">
      <alignment horizontal="center" vertical="center" wrapText="1"/>
    </xf>
    <xf numFmtId="49" fontId="15" fillId="0" borderId="63" xfId="0" applyNumberFormat="1" applyFont="1" applyBorder="1" applyAlignment="1">
      <alignment horizontal="center" vertical="center"/>
    </xf>
    <xf numFmtId="49" fontId="15" fillId="0" borderId="75" xfId="0" applyNumberFormat="1" applyFont="1" applyBorder="1" applyAlignment="1">
      <alignment horizontal="center" vertical="center"/>
    </xf>
    <xf numFmtId="49" fontId="15" fillId="0" borderId="11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27" fillId="0" borderId="98" xfId="1" applyNumberFormat="1" applyFont="1" applyBorder="1" applyAlignment="1">
      <alignment horizontal="center" vertical="center"/>
    </xf>
    <xf numFmtId="0" fontId="15" fillId="0" borderId="118" xfId="0" applyFont="1" applyBorder="1" applyAlignment="1">
      <alignment horizontal="center" vertical="center"/>
    </xf>
    <xf numFmtId="0" fontId="15" fillId="0" borderId="66" xfId="0" applyFont="1" applyBorder="1" applyAlignment="1">
      <alignment horizontal="center" vertical="center"/>
    </xf>
    <xf numFmtId="0" fontId="17" fillId="0" borderId="106" xfId="0" applyFont="1" applyBorder="1" applyAlignment="1">
      <alignment horizontal="center" vertical="center"/>
    </xf>
    <xf numFmtId="0" fontId="15" fillId="0" borderId="88" xfId="0" applyFont="1" applyBorder="1" applyAlignment="1">
      <alignment horizontal="center" vertical="center"/>
    </xf>
    <xf numFmtId="49" fontId="27" fillId="0" borderId="114" xfId="1" applyNumberFormat="1" applyFont="1" applyBorder="1" applyAlignment="1">
      <alignment horizontal="center" vertical="center"/>
    </xf>
    <xf numFmtId="177" fontId="15" fillId="0" borderId="123" xfId="0" applyNumberFormat="1" applyFont="1" applyBorder="1" applyAlignment="1">
      <alignment horizontal="center" vertical="center"/>
    </xf>
    <xf numFmtId="177" fontId="15" fillId="0" borderId="124" xfId="0" applyNumberFormat="1" applyFont="1" applyBorder="1" applyAlignment="1">
      <alignment horizontal="center" vertical="center"/>
    </xf>
    <xf numFmtId="177" fontId="15" fillId="0" borderId="125" xfId="0" applyNumberFormat="1" applyFont="1" applyBorder="1" applyAlignment="1">
      <alignment horizontal="center" vertical="center"/>
    </xf>
    <xf numFmtId="177" fontId="15" fillId="0" borderId="78" xfId="0" applyNumberFormat="1" applyFont="1" applyBorder="1" applyAlignment="1">
      <alignment horizontal="center" vertical="center"/>
    </xf>
    <xf numFmtId="177" fontId="15" fillId="0" borderId="106" xfId="0" applyNumberFormat="1" applyFont="1" applyBorder="1" applyAlignment="1">
      <alignment horizontal="center" vertical="center"/>
    </xf>
    <xf numFmtId="49" fontId="15" fillId="0" borderId="98" xfId="0" applyNumberFormat="1" applyFont="1" applyBorder="1" applyAlignment="1">
      <alignment horizontal="center" vertical="center"/>
    </xf>
    <xf numFmtId="0" fontId="15" fillId="0" borderId="108" xfId="0" applyFont="1" applyBorder="1" applyAlignment="1">
      <alignment horizontal="center" vertical="center"/>
    </xf>
    <xf numFmtId="0" fontId="15" fillId="0" borderId="107" xfId="0" applyFont="1" applyBorder="1" applyAlignment="1">
      <alignment horizontal="center" vertical="center"/>
    </xf>
    <xf numFmtId="0" fontId="15" fillId="0" borderId="127" xfId="0" applyFont="1" applyBorder="1" applyAlignment="1">
      <alignment horizontal="center" vertical="center"/>
    </xf>
    <xf numFmtId="0" fontId="15" fillId="0" borderId="128" xfId="0" applyFont="1" applyBorder="1" applyAlignment="1">
      <alignment horizontal="center" vertical="center"/>
    </xf>
    <xf numFmtId="0" fontId="0" fillId="0" borderId="75" xfId="0" applyBorder="1" applyAlignment="1">
      <alignment vertical="center"/>
    </xf>
    <xf numFmtId="0" fontId="30" fillId="0" borderId="31" xfId="0" applyFont="1" applyBorder="1" applyAlignment="1">
      <alignment horizontal="center" vertical="center"/>
    </xf>
    <xf numFmtId="0" fontId="30" fillId="0" borderId="35" xfId="0" applyFont="1" applyBorder="1" applyAlignment="1">
      <alignment horizontal="center" vertical="center"/>
    </xf>
    <xf numFmtId="0" fontId="15" fillId="0" borderId="76" xfId="0" applyFont="1" applyBorder="1" applyAlignment="1">
      <alignment horizontal="center" vertical="center"/>
    </xf>
    <xf numFmtId="0" fontId="43" fillId="0" borderId="109" xfId="0" applyFont="1" applyBorder="1" applyAlignment="1">
      <alignment horizontal="center" vertical="center"/>
    </xf>
    <xf numFmtId="178" fontId="15" fillId="0" borderId="63" xfId="0" applyNumberFormat="1" applyFont="1" applyBorder="1" applyAlignment="1">
      <alignment horizontal="center" vertical="center"/>
    </xf>
    <xf numFmtId="0" fontId="15" fillId="0" borderId="80" xfId="0" applyFont="1" applyBorder="1" applyAlignment="1">
      <alignment horizontal="center" vertical="center"/>
    </xf>
    <xf numFmtId="0" fontId="30" fillId="0" borderId="64" xfId="0" applyFont="1" applyBorder="1" applyAlignment="1">
      <alignment horizontal="center" vertical="center"/>
    </xf>
    <xf numFmtId="0" fontId="15" fillId="0" borderId="122" xfId="0" applyFont="1" applyBorder="1" applyAlignment="1">
      <alignment horizontal="center" vertical="center"/>
    </xf>
    <xf numFmtId="0" fontId="20" fillId="0" borderId="1" xfId="0" applyFont="1" applyBorder="1" applyAlignment="1">
      <alignment wrapText="1"/>
    </xf>
    <xf numFmtId="49" fontId="15" fillId="0" borderId="25" xfId="0" applyNumberFormat="1" applyFont="1" applyBorder="1" applyAlignment="1">
      <alignment horizontal="center" vertical="center"/>
    </xf>
    <xf numFmtId="49" fontId="15" fillId="0" borderId="91" xfId="0" applyNumberFormat="1" applyFont="1" applyBorder="1" applyAlignment="1">
      <alignment horizontal="center" vertical="center"/>
    </xf>
    <xf numFmtId="178" fontId="15" fillId="0" borderId="21" xfId="0" applyNumberFormat="1" applyFont="1" applyBorder="1" applyAlignment="1">
      <alignment horizontal="center" vertical="center"/>
    </xf>
    <xf numFmtId="0" fontId="18" fillId="0" borderId="61" xfId="0" applyFont="1" applyBorder="1" applyAlignment="1">
      <alignment horizontal="center" vertical="center"/>
    </xf>
    <xf numFmtId="177" fontId="15" fillId="0" borderId="71" xfId="0" applyNumberFormat="1" applyFont="1" applyBorder="1" applyAlignment="1">
      <alignment horizontal="center" vertical="center"/>
    </xf>
    <xf numFmtId="0" fontId="23" fillId="0" borderId="75" xfId="0" applyFont="1" applyBorder="1" applyAlignment="1">
      <alignment vertical="center"/>
    </xf>
    <xf numFmtId="0" fontId="15" fillId="0" borderId="56" xfId="0" applyFont="1" applyBorder="1" applyAlignment="1">
      <alignment horizontal="center" vertical="center"/>
    </xf>
    <xf numFmtId="49" fontId="15" fillId="0" borderId="103"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49" fontId="15" fillId="0" borderId="106" xfId="0" applyNumberFormat="1" applyFont="1" applyBorder="1" applyAlignment="1">
      <alignment horizontal="center" vertical="center"/>
    </xf>
    <xf numFmtId="49" fontId="15" fillId="0" borderId="37" xfId="0" applyNumberFormat="1" applyFont="1" applyBorder="1" applyAlignment="1">
      <alignment horizontal="center" vertical="center"/>
    </xf>
    <xf numFmtId="49" fontId="15" fillId="0" borderId="76" xfId="0" applyNumberFormat="1" applyFont="1" applyBorder="1" applyAlignment="1">
      <alignment horizontal="center" vertical="center"/>
    </xf>
    <xf numFmtId="0" fontId="15" fillId="0" borderId="17" xfId="0" applyFont="1" applyBorder="1" applyAlignment="1">
      <alignment horizontal="center" vertical="center"/>
    </xf>
    <xf numFmtId="49" fontId="15" fillId="0" borderId="61" xfId="0" applyNumberFormat="1" applyFont="1" applyBorder="1" applyAlignment="1">
      <alignment horizontal="center" vertical="center"/>
    </xf>
    <xf numFmtId="49" fontId="15" fillId="0" borderId="120" xfId="0" applyNumberFormat="1" applyFont="1" applyBorder="1" applyAlignment="1">
      <alignment horizontal="center" vertical="center"/>
    </xf>
    <xf numFmtId="49" fontId="15" fillId="0" borderId="80" xfId="0" applyNumberFormat="1" applyFont="1" applyBorder="1" applyAlignment="1">
      <alignment horizontal="center" vertical="center"/>
    </xf>
    <xf numFmtId="0" fontId="27" fillId="0" borderId="7" xfId="0" applyFont="1" applyBorder="1" applyAlignment="1">
      <alignment horizontal="center" vertical="center" wrapText="1"/>
    </xf>
    <xf numFmtId="49" fontId="27" fillId="0" borderId="6" xfId="1" applyNumberFormat="1" applyFont="1" applyBorder="1" applyAlignment="1">
      <alignment horizontal="center" vertical="center"/>
    </xf>
    <xf numFmtId="0" fontId="15" fillId="0" borderId="14" xfId="0" applyFont="1" applyBorder="1" applyAlignment="1">
      <alignment horizontal="center" vertical="center"/>
    </xf>
    <xf numFmtId="0" fontId="23" fillId="0" borderId="30" xfId="0" applyFont="1" applyBorder="1" applyAlignment="1">
      <alignment vertical="center"/>
    </xf>
    <xf numFmtId="49" fontId="15" fillId="0" borderId="111" xfId="0" applyNumberFormat="1" applyFont="1" applyBorder="1" applyAlignment="1">
      <alignment horizontal="center" vertical="center"/>
    </xf>
    <xf numFmtId="0" fontId="27" fillId="0" borderId="75" xfId="1" applyFont="1" applyBorder="1" applyAlignment="1">
      <alignment horizontal="center" vertical="center"/>
    </xf>
    <xf numFmtId="0" fontId="27" fillId="0" borderId="63" xfId="1" applyFont="1" applyBorder="1" applyAlignment="1">
      <alignment horizontal="center" vertical="center"/>
    </xf>
    <xf numFmtId="0" fontId="27" fillId="0" borderId="9" xfId="1" applyFont="1" applyBorder="1" applyAlignment="1">
      <alignment horizontal="center" vertical="center"/>
    </xf>
    <xf numFmtId="49" fontId="27" fillId="0" borderId="68" xfId="1" applyNumberFormat="1" applyFont="1" applyBorder="1" applyAlignment="1">
      <alignment horizontal="center" vertical="center"/>
    </xf>
    <xf numFmtId="56" fontId="0" fillId="0" borderId="0" xfId="0" applyNumberFormat="1" applyAlignment="1">
      <alignment vertical="center"/>
    </xf>
    <xf numFmtId="0" fontId="15" fillId="0" borderId="121" xfId="0" applyFont="1" applyBorder="1" applyAlignment="1">
      <alignment vertical="center"/>
    </xf>
    <xf numFmtId="49" fontId="27" fillId="0" borderId="93" xfId="1" applyNumberFormat="1" applyFont="1" applyBorder="1" applyAlignment="1">
      <alignment horizontal="center" vertical="center"/>
    </xf>
    <xf numFmtId="0" fontId="18" fillId="0" borderId="130" xfId="0" applyFont="1" applyBorder="1" applyAlignment="1">
      <alignment horizontal="center" vertical="center"/>
    </xf>
    <xf numFmtId="0" fontId="18" fillId="0" borderId="97" xfId="0" applyFont="1" applyBorder="1" applyAlignment="1">
      <alignment horizontal="center" vertical="center"/>
    </xf>
    <xf numFmtId="0" fontId="15" fillId="0" borderId="137" xfId="0" applyFont="1" applyBorder="1" applyAlignment="1">
      <alignment vertical="center"/>
    </xf>
    <xf numFmtId="0" fontId="15" fillId="0" borderId="86" xfId="0" applyFont="1" applyBorder="1" applyAlignment="1">
      <alignment horizontal="center" vertical="center"/>
    </xf>
    <xf numFmtId="0" fontId="15" fillId="0" borderId="141" xfId="0" applyFont="1" applyBorder="1" applyAlignment="1">
      <alignment horizontal="center" vertical="center"/>
    </xf>
    <xf numFmtId="0" fontId="0" fillId="0" borderId="111" xfId="0" applyBorder="1" applyAlignment="1">
      <alignment vertical="center"/>
    </xf>
    <xf numFmtId="0" fontId="27" fillId="0" borderId="74" xfId="1" applyFont="1" applyBorder="1" applyAlignment="1">
      <alignment horizontal="center" vertical="center"/>
    </xf>
    <xf numFmtId="0" fontId="27" fillId="0" borderId="73" xfId="1" applyFont="1" applyBorder="1" applyAlignment="1">
      <alignment horizontal="center" vertical="center"/>
    </xf>
    <xf numFmtId="0" fontId="23" fillId="0" borderId="0" xfId="20" applyNumberFormat="1" applyFont="1" applyAlignment="1">
      <alignment horizontal="left" vertical="center"/>
    </xf>
    <xf numFmtId="0" fontId="23" fillId="0" borderId="0" xfId="0" applyFont="1" applyAlignment="1">
      <alignment horizontal="left" vertical="center"/>
    </xf>
    <xf numFmtId="0" fontId="31" fillId="0" borderId="0" xfId="0" applyFont="1" applyAlignment="1">
      <alignment vertical="center"/>
    </xf>
    <xf numFmtId="179" fontId="31" fillId="0" borderId="0" xfId="0" applyNumberFormat="1" applyFont="1" applyAlignment="1">
      <alignment horizontal="center" vertical="center"/>
    </xf>
    <xf numFmtId="0" fontId="15" fillId="10" borderId="0" xfId="0" applyFont="1" applyFill="1" applyAlignment="1">
      <alignment vertical="center"/>
    </xf>
    <xf numFmtId="0" fontId="15" fillId="4" borderId="0" xfId="0" applyFont="1" applyFill="1" applyAlignment="1">
      <alignment vertical="center"/>
    </xf>
    <xf numFmtId="0" fontId="31" fillId="4" borderId="0" xfId="0" applyFont="1" applyFill="1" applyAlignment="1">
      <alignment vertical="center"/>
    </xf>
    <xf numFmtId="0" fontId="18" fillId="4" borderId="0" xfId="0" applyFont="1" applyFill="1" applyAlignment="1">
      <alignment vertical="center"/>
    </xf>
    <xf numFmtId="0" fontId="14" fillId="4" borderId="0" xfId="0" applyFont="1" applyFill="1" applyAlignment="1">
      <alignment vertical="center"/>
    </xf>
    <xf numFmtId="179" fontId="18" fillId="4" borderId="0" xfId="0" applyNumberFormat="1" applyFont="1" applyFill="1" applyAlignment="1">
      <alignment horizontal="center" vertical="center"/>
    </xf>
    <xf numFmtId="0" fontId="18" fillId="5" borderId="0" xfId="0" applyFont="1" applyFill="1" applyAlignment="1">
      <alignment vertical="center"/>
    </xf>
    <xf numFmtId="0" fontId="15" fillId="5" borderId="0" xfId="0" applyFont="1" applyFill="1" applyAlignment="1">
      <alignment vertical="center"/>
    </xf>
    <xf numFmtId="179" fontId="18" fillId="5" borderId="0" xfId="0" applyNumberFormat="1" applyFont="1" applyFill="1" applyAlignment="1">
      <alignment horizontal="center" vertical="center"/>
    </xf>
    <xf numFmtId="0" fontId="18" fillId="8" borderId="0" xfId="0" applyFont="1" applyFill="1" applyAlignment="1">
      <alignment vertical="center"/>
    </xf>
    <xf numFmtId="0" fontId="15" fillId="8" borderId="0" xfId="0" applyFont="1" applyFill="1" applyAlignment="1">
      <alignment vertical="center"/>
    </xf>
    <xf numFmtId="179" fontId="18" fillId="8" borderId="0" xfId="0" applyNumberFormat="1" applyFont="1" applyFill="1" applyAlignment="1">
      <alignment horizontal="center" vertical="center"/>
    </xf>
    <xf numFmtId="0" fontId="15" fillId="9" borderId="0" xfId="0" applyFont="1" applyFill="1" applyAlignment="1">
      <alignment vertical="center"/>
    </xf>
    <xf numFmtId="0" fontId="18" fillId="11" borderId="0" xfId="0" applyFont="1" applyFill="1" applyAlignment="1">
      <alignment vertical="center"/>
    </xf>
    <xf numFmtId="0" fontId="14" fillId="11" borderId="0" xfId="0" applyFont="1" applyFill="1" applyAlignment="1">
      <alignment vertical="center"/>
    </xf>
    <xf numFmtId="179" fontId="18" fillId="11" borderId="0" xfId="0" applyNumberFormat="1" applyFont="1" applyFill="1" applyAlignment="1">
      <alignment horizontal="center" vertical="center"/>
    </xf>
    <xf numFmtId="0" fontId="18" fillId="7" borderId="0" xfId="0" applyFont="1" applyFill="1" applyAlignment="1">
      <alignment vertical="center"/>
    </xf>
    <xf numFmtId="0" fontId="15" fillId="7" borderId="0" xfId="0" applyFont="1" applyFill="1" applyAlignment="1">
      <alignment vertical="center"/>
    </xf>
    <xf numFmtId="179" fontId="15" fillId="7" borderId="0" xfId="0" applyNumberFormat="1" applyFont="1" applyFill="1" applyAlignment="1">
      <alignment horizontal="center" vertical="center"/>
    </xf>
    <xf numFmtId="179" fontId="18" fillId="7" borderId="0" xfId="0" applyNumberFormat="1" applyFont="1" applyFill="1" applyAlignment="1">
      <alignment vertical="center"/>
    </xf>
    <xf numFmtId="0" fontId="18" fillId="12" borderId="0" xfId="0" applyFont="1" applyFill="1" applyAlignment="1">
      <alignment vertical="center"/>
    </xf>
    <xf numFmtId="0" fontId="15" fillId="12" borderId="0" xfId="0" applyFont="1" applyFill="1" applyAlignment="1">
      <alignment vertical="center"/>
    </xf>
    <xf numFmtId="179" fontId="15" fillId="12" borderId="0" xfId="0" applyNumberFormat="1" applyFont="1" applyFill="1" applyAlignment="1">
      <alignment horizontal="center" vertical="center"/>
    </xf>
    <xf numFmtId="179" fontId="18" fillId="12" borderId="0" xfId="0" applyNumberFormat="1" applyFont="1" applyFill="1" applyAlignment="1">
      <alignment vertical="center"/>
    </xf>
    <xf numFmtId="0" fontId="30" fillId="0" borderId="112" xfId="0" applyFont="1" applyBorder="1" applyAlignment="1">
      <alignment vertical="center"/>
    </xf>
    <xf numFmtId="0" fontId="27" fillId="0" borderId="16" xfId="0" applyFont="1" applyBorder="1" applyAlignment="1">
      <alignment horizontal="center" vertical="center" wrapText="1"/>
    </xf>
    <xf numFmtId="0" fontId="18" fillId="0" borderId="70" xfId="0" applyFont="1" applyBorder="1" applyAlignment="1">
      <alignment horizontal="center" vertical="center"/>
    </xf>
    <xf numFmtId="49" fontId="15" fillId="0" borderId="110" xfId="0" applyNumberFormat="1" applyFont="1" applyBorder="1" applyAlignment="1">
      <alignment horizontal="center" vertical="center"/>
    </xf>
    <xf numFmtId="49" fontId="15" fillId="0" borderId="60" xfId="0" applyNumberFormat="1" applyFont="1" applyBorder="1" applyAlignment="1">
      <alignment horizontal="center" vertical="center"/>
    </xf>
    <xf numFmtId="179" fontId="15" fillId="0" borderId="107" xfId="0" applyNumberFormat="1" applyFont="1" applyBorder="1" applyAlignment="1">
      <alignment horizontal="center" vertical="center"/>
    </xf>
    <xf numFmtId="179" fontId="15" fillId="0" borderId="120" xfId="0" applyNumberFormat="1" applyFont="1" applyBorder="1" applyAlignment="1">
      <alignment horizontal="center" vertical="center"/>
    </xf>
    <xf numFmtId="0" fontId="18" fillId="0" borderId="101" xfId="0" applyFont="1" applyBorder="1" applyAlignment="1">
      <alignment horizontal="center" vertical="center"/>
    </xf>
    <xf numFmtId="49" fontId="15" fillId="0" borderId="117" xfId="0" applyNumberFormat="1" applyFont="1" applyBorder="1" applyAlignment="1">
      <alignment horizontal="center" vertical="center"/>
    </xf>
    <xf numFmtId="0" fontId="15" fillId="0" borderId="99" xfId="0" applyFont="1" applyBorder="1" applyAlignment="1">
      <alignment horizontal="center" vertical="center"/>
    </xf>
    <xf numFmtId="177" fontId="15" fillId="0" borderId="22" xfId="0" applyNumberFormat="1" applyFont="1" applyBorder="1" applyAlignment="1">
      <alignment horizontal="center" vertical="center"/>
    </xf>
    <xf numFmtId="0" fontId="27" fillId="0" borderId="9" xfId="0" applyFont="1" applyBorder="1" applyAlignment="1">
      <alignment horizontal="center" vertical="center" wrapText="1"/>
    </xf>
    <xf numFmtId="0" fontId="15" fillId="0" borderId="22" xfId="0" applyFont="1" applyBorder="1" applyAlignment="1">
      <alignment horizontal="center" vertical="center"/>
    </xf>
    <xf numFmtId="177" fontId="15" fillId="0" borderId="20" xfId="0" applyNumberFormat="1" applyFont="1" applyBorder="1" applyAlignment="1">
      <alignment horizontal="center" vertical="center"/>
    </xf>
    <xf numFmtId="177" fontId="15" fillId="0" borderId="28" xfId="0" applyNumberFormat="1" applyFont="1" applyBorder="1" applyAlignment="1">
      <alignment horizontal="center" vertical="center"/>
    </xf>
    <xf numFmtId="177" fontId="15" fillId="0" borderId="157" xfId="0" applyNumberFormat="1" applyFont="1" applyBorder="1" applyAlignment="1">
      <alignment horizontal="center" vertical="center"/>
    </xf>
    <xf numFmtId="177" fontId="15" fillId="0" borderId="135" xfId="0" applyNumberFormat="1" applyFont="1" applyBorder="1" applyAlignment="1">
      <alignment horizontal="center" vertical="center"/>
    </xf>
    <xf numFmtId="177" fontId="15" fillId="0" borderId="158" xfId="0" applyNumberFormat="1" applyFont="1" applyBorder="1" applyAlignment="1">
      <alignment horizontal="center" vertical="center"/>
    </xf>
    <xf numFmtId="177" fontId="15" fillId="0" borderId="151" xfId="0" applyNumberFormat="1" applyFont="1" applyBorder="1" applyAlignment="1">
      <alignment horizontal="center" vertical="center"/>
    </xf>
    <xf numFmtId="177" fontId="15" fillId="0" borderId="138" xfId="0" applyNumberFormat="1" applyFont="1" applyBorder="1" applyAlignment="1">
      <alignment horizontal="center" vertical="center"/>
    </xf>
    <xf numFmtId="177" fontId="15" fillId="0" borderId="94" xfId="0" applyNumberFormat="1" applyFont="1" applyBorder="1" applyAlignment="1">
      <alignment horizontal="center" vertical="center"/>
    </xf>
    <xf numFmtId="0" fontId="27" fillId="0" borderId="108" xfId="1" applyFont="1" applyBorder="1" applyAlignment="1">
      <alignment horizontal="center" vertical="center"/>
    </xf>
    <xf numFmtId="0" fontId="27" fillId="0" borderId="107" xfId="1" applyFont="1" applyBorder="1" applyAlignment="1">
      <alignment horizontal="center" vertical="center"/>
    </xf>
    <xf numFmtId="0" fontId="27" fillId="0" borderId="30" xfId="1" applyFont="1" applyBorder="1" applyAlignment="1">
      <alignment horizontal="center" vertical="center"/>
    </xf>
    <xf numFmtId="0" fontId="27" fillId="0" borderId="126" xfId="1" applyFont="1" applyBorder="1" applyAlignment="1">
      <alignment horizontal="center" vertical="center"/>
    </xf>
    <xf numFmtId="0" fontId="27" fillId="0" borderId="13" xfId="0" applyFont="1" applyBorder="1" applyAlignment="1">
      <alignment horizontal="center" vertical="center" wrapText="1"/>
    </xf>
    <xf numFmtId="49" fontId="15" fillId="0" borderId="83" xfId="0" applyNumberFormat="1" applyFont="1" applyBorder="1" applyAlignment="1">
      <alignment horizontal="center" vertical="center"/>
    </xf>
    <xf numFmtId="0" fontId="18" fillId="0" borderId="26" xfId="0" applyFont="1" applyBorder="1" applyAlignment="1">
      <alignment horizontal="center" vertical="center"/>
    </xf>
    <xf numFmtId="0" fontId="17" fillId="0" borderId="26" xfId="0" applyFont="1" applyBorder="1" applyAlignment="1">
      <alignment horizontal="center" vertical="center"/>
    </xf>
    <xf numFmtId="179" fontId="15" fillId="0" borderId="29" xfId="0" applyNumberFormat="1" applyFont="1" applyBorder="1" applyAlignment="1">
      <alignment horizontal="center" vertical="center"/>
    </xf>
    <xf numFmtId="0" fontId="15" fillId="0" borderId="1" xfId="0" applyFont="1" applyBorder="1" applyAlignment="1">
      <alignment horizontal="right" vertical="center"/>
    </xf>
    <xf numFmtId="0" fontId="15" fillId="0" borderId="155" xfId="0" applyFont="1" applyBorder="1" applyAlignment="1">
      <alignment vertical="center"/>
    </xf>
    <xf numFmtId="179" fontId="15" fillId="0" borderId="5" xfId="0" applyNumberFormat="1" applyFont="1" applyBorder="1" applyAlignment="1">
      <alignment horizontal="center" vertical="center"/>
    </xf>
    <xf numFmtId="0" fontId="17" fillId="0" borderId="1" xfId="0" applyFont="1" applyBorder="1" applyAlignment="1">
      <alignment horizontal="center"/>
    </xf>
    <xf numFmtId="0" fontId="17" fillId="0" borderId="1" xfId="0" applyFont="1" applyBorder="1" applyAlignment="1">
      <alignment horizontal="center" wrapText="1"/>
    </xf>
    <xf numFmtId="177" fontId="17" fillId="0" borderId="147" xfId="0" applyNumberFormat="1" applyFont="1" applyBorder="1" applyAlignment="1">
      <alignment horizontal="center"/>
    </xf>
    <xf numFmtId="177" fontId="17" fillId="0" borderId="145" xfId="0" applyNumberFormat="1" applyFont="1" applyBorder="1" applyAlignment="1">
      <alignment horizontal="center"/>
    </xf>
    <xf numFmtId="177" fontId="17" fillId="0" borderId="146" xfId="0" applyNumberFormat="1" applyFont="1" applyBorder="1" applyAlignment="1">
      <alignment horizontal="center"/>
    </xf>
    <xf numFmtId="177" fontId="17" fillId="0" borderId="0" xfId="0" applyNumberFormat="1" applyFont="1"/>
    <xf numFmtId="0" fontId="51" fillId="0" borderId="0" xfId="0" applyFont="1"/>
    <xf numFmtId="0" fontId="17" fillId="0" borderId="1" xfId="0" applyFont="1" applyBorder="1"/>
    <xf numFmtId="0" fontId="17" fillId="0" borderId="0" xfId="0" applyFont="1" applyAlignment="1">
      <alignment horizontal="center"/>
    </xf>
    <xf numFmtId="177" fontId="17" fillId="0" borderId="0" xfId="0" applyNumberFormat="1" applyFont="1" applyAlignment="1">
      <alignment horizontal="center"/>
    </xf>
    <xf numFmtId="0" fontId="51" fillId="0" borderId="0" xfId="0" applyFont="1" applyAlignment="1">
      <alignment horizontal="center"/>
    </xf>
    <xf numFmtId="0" fontId="51" fillId="0" borderId="1" xfId="0" applyFont="1" applyBorder="1"/>
    <xf numFmtId="0" fontId="51" fillId="0" borderId="1" xfId="0" applyFont="1" applyBorder="1" applyAlignment="1">
      <alignment horizontal="center"/>
    </xf>
    <xf numFmtId="177" fontId="51" fillId="0" borderId="1" xfId="0" applyNumberFormat="1" applyFont="1" applyBorder="1"/>
    <xf numFmtId="177" fontId="51" fillId="0" borderId="0" xfId="0" applyNumberFormat="1" applyFont="1"/>
    <xf numFmtId="177" fontId="17" fillId="0" borderId="52" xfId="0" applyNumberFormat="1" applyFont="1" applyBorder="1" applyAlignment="1">
      <alignment horizontal="center"/>
    </xf>
    <xf numFmtId="177" fontId="51" fillId="0" borderId="1" xfId="0" applyNumberFormat="1" applyFont="1" applyBorder="1" applyAlignment="1">
      <alignment horizontal="center"/>
    </xf>
    <xf numFmtId="177" fontId="51" fillId="0" borderId="0" xfId="0" applyNumberFormat="1" applyFont="1" applyAlignment="1">
      <alignment horizontal="center"/>
    </xf>
    <xf numFmtId="177" fontId="17" fillId="0" borderId="55" xfId="0" applyNumberFormat="1" applyFont="1" applyBorder="1" applyAlignment="1">
      <alignment horizontal="center"/>
    </xf>
    <xf numFmtId="0" fontId="15" fillId="0" borderId="3" xfId="0" applyFont="1" applyBorder="1" applyAlignment="1">
      <alignment horizontal="center" vertical="center"/>
    </xf>
    <xf numFmtId="0" fontId="47" fillId="0" borderId="64" xfId="0" applyFont="1" applyBorder="1" applyAlignment="1">
      <alignment horizontal="center" vertical="center"/>
    </xf>
    <xf numFmtId="0" fontId="47" fillId="0" borderId="5" xfId="0" applyFont="1" applyBorder="1" applyAlignment="1">
      <alignment horizontal="center" vertical="center"/>
    </xf>
    <xf numFmtId="0" fontId="47" fillId="0" borderId="57" xfId="0" applyFont="1" applyBorder="1" applyAlignment="1">
      <alignment horizontal="center" vertical="center"/>
    </xf>
    <xf numFmtId="0" fontId="47" fillId="0" borderId="117" xfId="0" applyFont="1" applyBorder="1" applyAlignment="1">
      <alignment horizontal="center" vertical="center"/>
    </xf>
    <xf numFmtId="0" fontId="47" fillId="0" borderId="67" xfId="0" applyFont="1" applyBorder="1" applyAlignment="1">
      <alignment horizontal="center" vertical="center"/>
    </xf>
    <xf numFmtId="0" fontId="47" fillId="0" borderId="76" xfId="0" applyFont="1" applyBorder="1" applyAlignment="1">
      <alignment horizontal="center" vertical="center"/>
    </xf>
    <xf numFmtId="0" fontId="47" fillId="0" borderId="37" xfId="0" applyFont="1" applyBorder="1" applyAlignment="1">
      <alignment horizontal="center" vertical="center"/>
    </xf>
    <xf numFmtId="0" fontId="47" fillId="0" borderId="97" xfId="0" applyFont="1" applyBorder="1" applyAlignment="1">
      <alignment horizontal="center" vertical="center"/>
    </xf>
    <xf numFmtId="0" fontId="15" fillId="0" borderId="155" xfId="0" applyFont="1" applyBorder="1" applyAlignment="1" applyProtection="1">
      <alignment horizontal="center" vertical="center"/>
      <protection locked="0"/>
    </xf>
    <xf numFmtId="0" fontId="15" fillId="0" borderId="155" xfId="0" applyFont="1" applyBorder="1" applyAlignment="1">
      <alignment horizontal="center" vertical="center"/>
    </xf>
    <xf numFmtId="38" fontId="15" fillId="0" borderId="51" xfId="20" applyFont="1" applyBorder="1" applyAlignment="1">
      <alignment horizontal="center" vertical="center"/>
    </xf>
    <xf numFmtId="38" fontId="15" fillId="0" borderId="171" xfId="20" applyFont="1" applyBorder="1" applyAlignment="1">
      <alignment horizontal="center" vertical="center"/>
    </xf>
    <xf numFmtId="38" fontId="15" fillId="0" borderId="167" xfId="20" applyFont="1" applyBorder="1" applyAlignment="1">
      <alignment horizontal="center" vertical="center"/>
    </xf>
    <xf numFmtId="38" fontId="15" fillId="0" borderId="163" xfId="20" applyFont="1" applyBorder="1" applyAlignment="1">
      <alignment horizontal="center" vertical="center"/>
    </xf>
    <xf numFmtId="38" fontId="15" fillId="0" borderId="165" xfId="20" applyFont="1" applyBorder="1" applyAlignment="1">
      <alignment horizontal="center" vertical="center"/>
    </xf>
    <xf numFmtId="38" fontId="15" fillId="0" borderId="166" xfId="20" applyFont="1" applyBorder="1" applyAlignment="1">
      <alignment horizontal="center" vertical="center"/>
    </xf>
    <xf numFmtId="38" fontId="15" fillId="0" borderId="164" xfId="20" applyFont="1" applyBorder="1" applyAlignment="1">
      <alignment horizontal="center" vertical="center"/>
    </xf>
    <xf numFmtId="38" fontId="17" fillId="0" borderId="145" xfId="20" applyFont="1" applyBorder="1" applyAlignment="1">
      <alignment horizontal="center"/>
    </xf>
    <xf numFmtId="38" fontId="17" fillId="0" borderId="146" xfId="20" applyFont="1" applyBorder="1" applyAlignment="1">
      <alignment horizontal="center"/>
    </xf>
    <xf numFmtId="38" fontId="17" fillId="0" borderId="169" xfId="20" applyFont="1" applyBorder="1" applyAlignment="1">
      <alignment horizontal="center"/>
    </xf>
    <xf numFmtId="0" fontId="52" fillId="0" borderId="0" xfId="0" applyFont="1" applyAlignment="1">
      <alignment vertical="center"/>
    </xf>
    <xf numFmtId="0" fontId="27" fillId="0" borderId="6" xfId="1" applyFont="1" applyBorder="1" applyAlignment="1">
      <alignment horizontal="center" vertical="center"/>
    </xf>
    <xf numFmtId="177" fontId="17" fillId="0" borderId="175" xfId="0" applyNumberFormat="1" applyFont="1" applyBorder="1" applyAlignment="1">
      <alignment horizontal="center"/>
    </xf>
    <xf numFmtId="176" fontId="17" fillId="0" borderId="178" xfId="0" applyNumberFormat="1" applyFont="1" applyBorder="1" applyAlignment="1">
      <alignment horizontal="center"/>
    </xf>
    <xf numFmtId="176" fontId="17" fillId="0" borderId="179" xfId="0" applyNumberFormat="1" applyFont="1" applyBorder="1" applyAlignment="1">
      <alignment horizontal="center"/>
    </xf>
    <xf numFmtId="176" fontId="17" fillId="0" borderId="180" xfId="0" applyNumberFormat="1" applyFont="1" applyBorder="1" applyAlignment="1">
      <alignment horizontal="center"/>
    </xf>
    <xf numFmtId="38" fontId="17" fillId="0" borderId="174" xfId="20" applyFont="1" applyBorder="1" applyAlignment="1">
      <alignment horizontal="center"/>
    </xf>
    <xf numFmtId="49" fontId="15" fillId="0" borderId="22" xfId="0" applyNumberFormat="1" applyFont="1" applyBorder="1" applyAlignment="1">
      <alignment horizontal="center" vertical="center"/>
    </xf>
    <xf numFmtId="38" fontId="17" fillId="0" borderId="186" xfId="20" applyFont="1" applyBorder="1" applyAlignment="1">
      <alignment horizontal="center"/>
    </xf>
    <xf numFmtId="0" fontId="15" fillId="13" borderId="42" xfId="0" applyFont="1" applyFill="1" applyBorder="1" applyAlignment="1">
      <alignment horizontal="center" vertical="center"/>
    </xf>
    <xf numFmtId="0" fontId="15" fillId="13" borderId="44" xfId="0" applyFont="1" applyFill="1" applyBorder="1" applyAlignment="1" applyProtection="1">
      <alignment horizontal="center" vertical="center"/>
      <protection locked="0"/>
    </xf>
    <xf numFmtId="0" fontId="15" fillId="13" borderId="131" xfId="0" applyFont="1" applyFill="1" applyBorder="1" applyAlignment="1" applyProtection="1">
      <alignment horizontal="center" vertical="center"/>
      <protection locked="0"/>
    </xf>
    <xf numFmtId="0" fontId="15" fillId="3" borderId="176" xfId="0" applyFont="1" applyFill="1" applyBorder="1" applyAlignment="1" applyProtection="1">
      <alignment horizontal="center" vertical="center"/>
      <protection locked="0"/>
    </xf>
    <xf numFmtId="0" fontId="15" fillId="3" borderId="168" xfId="0" applyFont="1" applyFill="1" applyBorder="1" applyAlignment="1">
      <alignment horizontal="center" vertical="center"/>
    </xf>
    <xf numFmtId="0" fontId="15" fillId="3" borderId="72" xfId="0" applyFont="1" applyFill="1" applyBorder="1" applyAlignment="1">
      <alignment horizontal="center" vertical="center"/>
    </xf>
    <xf numFmtId="0" fontId="23" fillId="0" borderId="1" xfId="0" applyFont="1" applyBorder="1"/>
    <xf numFmtId="0" fontId="15" fillId="0" borderId="109" xfId="0" applyFont="1" applyBorder="1" applyAlignment="1">
      <alignment horizontal="center" vertical="center"/>
    </xf>
    <xf numFmtId="0" fontId="12" fillId="0" borderId="1" xfId="0" applyFont="1" applyBorder="1" applyAlignment="1">
      <alignment horizontal="center" vertical="center"/>
    </xf>
    <xf numFmtId="0" fontId="15" fillId="0" borderId="1" xfId="0" applyFont="1" applyBorder="1" applyAlignment="1" applyProtection="1">
      <alignment horizontal="left" vertical="center"/>
      <protection locked="0"/>
    </xf>
    <xf numFmtId="0" fontId="14" fillId="0" borderId="1" xfId="0" applyFont="1" applyBorder="1" applyAlignment="1">
      <alignment horizontal="center" vertical="center" wrapText="1"/>
    </xf>
    <xf numFmtId="0" fontId="15" fillId="0" borderId="75" xfId="0" applyFont="1" applyBorder="1" applyAlignment="1">
      <alignment horizontal="center" vertical="center"/>
    </xf>
    <xf numFmtId="0" fontId="27" fillId="0" borderId="75" xfId="0" applyFont="1" applyBorder="1" applyAlignment="1">
      <alignment horizontal="center" vertical="center"/>
    </xf>
    <xf numFmtId="0" fontId="15" fillId="0" borderId="74" xfId="0" applyFont="1" applyBorder="1" applyAlignment="1">
      <alignment horizontal="center" vertical="center"/>
    </xf>
    <xf numFmtId="0" fontId="15" fillId="0" borderId="19" xfId="0" applyFont="1" applyBorder="1" applyAlignment="1">
      <alignment horizontal="center" vertical="center"/>
    </xf>
    <xf numFmtId="0" fontId="15" fillId="0" borderId="5" xfId="0" applyFont="1" applyBorder="1" applyAlignment="1">
      <alignment horizontal="center" vertical="center"/>
    </xf>
    <xf numFmtId="0" fontId="15" fillId="0" borderId="21" xfId="0" applyFont="1" applyBorder="1" applyAlignment="1">
      <alignment horizontal="center" vertical="center"/>
    </xf>
    <xf numFmtId="0" fontId="15" fillId="0" borderId="7" xfId="0" applyFont="1" applyBorder="1" applyAlignment="1">
      <alignment horizontal="center" vertical="center"/>
    </xf>
    <xf numFmtId="0" fontId="15" fillId="0" borderId="63" xfId="0" applyFont="1" applyBorder="1" applyAlignment="1">
      <alignment horizontal="center" vertical="center"/>
    </xf>
    <xf numFmtId="0" fontId="15" fillId="0" borderId="11" xfId="0" applyFont="1" applyBorder="1" applyAlignment="1">
      <alignment horizontal="center" vertical="center"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0" fillId="0" borderId="1" xfId="0" applyBorder="1" applyAlignment="1">
      <alignment vertical="center"/>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101" xfId="0" applyFont="1" applyBorder="1" applyAlignment="1">
      <alignment horizontal="center" vertical="center"/>
    </xf>
    <xf numFmtId="0" fontId="50" fillId="3" borderId="23" xfId="0" applyFont="1" applyFill="1" applyBorder="1" applyAlignment="1">
      <alignment horizontal="center" vertical="center" wrapText="1"/>
    </xf>
    <xf numFmtId="0" fontId="49" fillId="3" borderId="23" xfId="0" applyFont="1" applyFill="1" applyBorder="1" applyAlignment="1">
      <alignment horizontal="center" vertical="center" wrapText="1"/>
    </xf>
    <xf numFmtId="0" fontId="47" fillId="3" borderId="23"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6" fillId="0" borderId="74" xfId="41" applyFont="1" applyBorder="1" applyAlignment="1">
      <alignment horizontal="center" vertical="center"/>
    </xf>
    <xf numFmtId="38" fontId="15" fillId="0" borderId="171" xfId="20" applyFont="1" applyFill="1" applyBorder="1" applyAlignment="1">
      <alignment horizontal="center" vertical="center"/>
    </xf>
    <xf numFmtId="38" fontId="15" fillId="0" borderId="167" xfId="20" applyFont="1" applyFill="1" applyBorder="1" applyAlignment="1">
      <alignment horizontal="center" vertical="center"/>
    </xf>
    <xf numFmtId="38" fontId="15" fillId="0" borderId="51" xfId="20" applyFont="1" applyFill="1" applyBorder="1" applyAlignment="1">
      <alignment horizontal="center" vertical="center"/>
    </xf>
    <xf numFmtId="38" fontId="15" fillId="0" borderId="163" xfId="20" applyFont="1" applyFill="1" applyBorder="1" applyAlignment="1">
      <alignment horizontal="center" vertical="center"/>
    </xf>
    <xf numFmtId="38" fontId="15" fillId="0" borderId="172" xfId="20" applyFont="1" applyFill="1" applyBorder="1" applyAlignment="1">
      <alignment horizontal="center" vertical="center"/>
    </xf>
    <xf numFmtId="38" fontId="17" fillId="0" borderId="169" xfId="20" applyFont="1" applyFill="1" applyBorder="1" applyAlignment="1">
      <alignment horizontal="center"/>
    </xf>
    <xf numFmtId="38" fontId="17" fillId="0" borderId="174" xfId="20" applyFont="1" applyFill="1" applyBorder="1" applyAlignment="1">
      <alignment horizontal="center"/>
    </xf>
    <xf numFmtId="38" fontId="17" fillId="0" borderId="170" xfId="20" applyFont="1" applyFill="1" applyBorder="1" applyAlignment="1">
      <alignment horizontal="center"/>
    </xf>
    <xf numFmtId="0" fontId="15" fillId="0" borderId="10" xfId="52" applyFont="1" applyBorder="1" applyAlignment="1">
      <alignment vertical="center"/>
    </xf>
    <xf numFmtId="177" fontId="15" fillId="0" borderId="100" xfId="0" applyNumberFormat="1" applyFont="1" applyBorder="1" applyAlignment="1">
      <alignment horizontal="center" vertical="center"/>
    </xf>
    <xf numFmtId="0" fontId="15" fillId="3" borderId="188" xfId="0" applyFont="1" applyFill="1" applyBorder="1" applyAlignment="1">
      <alignment horizontal="center" vertical="center"/>
    </xf>
    <xf numFmtId="0" fontId="35" fillId="0" borderId="75" xfId="0" applyFont="1" applyBorder="1" applyAlignment="1">
      <alignment horizontal="center" vertical="center" wrapText="1"/>
    </xf>
    <xf numFmtId="38" fontId="17" fillId="0" borderId="146" xfId="20" applyFont="1" applyFill="1" applyBorder="1" applyAlignment="1">
      <alignment horizontal="center"/>
    </xf>
    <xf numFmtId="0" fontId="15" fillId="3" borderId="42" xfId="0" applyFont="1" applyFill="1" applyBorder="1" applyAlignment="1">
      <alignment horizontal="center" vertical="center"/>
    </xf>
    <xf numFmtId="0" fontId="46" fillId="0" borderId="63" xfId="0" applyFont="1" applyBorder="1" applyAlignment="1">
      <alignment horizontal="center" vertical="center" wrapText="1"/>
    </xf>
    <xf numFmtId="38" fontId="17" fillId="0" borderId="184" xfId="20" applyFont="1" applyFill="1" applyBorder="1" applyAlignment="1">
      <alignment horizontal="center"/>
    </xf>
    <xf numFmtId="38" fontId="17" fillId="0" borderId="175" xfId="20" applyFont="1" applyFill="1" applyBorder="1" applyAlignment="1">
      <alignment horizontal="center"/>
    </xf>
    <xf numFmtId="0" fontId="27" fillId="0" borderId="10" xfId="0" applyFont="1" applyBorder="1" applyAlignment="1">
      <alignment horizontal="center" vertical="center" wrapText="1"/>
    </xf>
    <xf numFmtId="38" fontId="17" fillId="0" borderId="132" xfId="20" applyFont="1" applyFill="1" applyBorder="1" applyAlignment="1">
      <alignment horizontal="center"/>
    </xf>
    <xf numFmtId="0" fontId="47" fillId="0" borderId="35" xfId="0" applyFont="1" applyBorder="1" applyAlignment="1">
      <alignment horizontal="center" vertical="center"/>
    </xf>
    <xf numFmtId="0" fontId="47" fillId="0" borderId="58" xfId="0" applyFont="1" applyBorder="1" applyAlignment="1">
      <alignment horizontal="center" vertical="center"/>
    </xf>
    <xf numFmtId="38" fontId="17" fillId="0" borderId="183" xfId="20" applyFont="1" applyFill="1" applyBorder="1" applyAlignment="1">
      <alignment horizontal="center"/>
    </xf>
    <xf numFmtId="0" fontId="46" fillId="0" borderId="9" xfId="0" applyFont="1" applyBorder="1" applyAlignment="1">
      <alignment horizontal="center" vertical="center" wrapText="1"/>
    </xf>
    <xf numFmtId="38" fontId="17" fillId="0" borderId="177" xfId="20" applyFont="1" applyFill="1" applyBorder="1" applyAlignment="1">
      <alignment horizontal="center"/>
    </xf>
    <xf numFmtId="0" fontId="35" fillId="0" borderId="11" xfId="0" applyFont="1" applyBorder="1" applyAlignment="1">
      <alignment horizontal="center" vertical="center" wrapText="1"/>
    </xf>
    <xf numFmtId="0" fontId="46" fillId="0" borderId="75" xfId="0" applyFont="1" applyBorder="1" applyAlignment="1">
      <alignment horizontal="center" vertical="center" wrapText="1"/>
    </xf>
    <xf numFmtId="0" fontId="16" fillId="0" borderId="35" xfId="58" applyFont="1" applyBorder="1" applyAlignment="1">
      <alignment horizontal="center" vertical="center"/>
    </xf>
    <xf numFmtId="0" fontId="18" fillId="0" borderId="35" xfId="58" applyFont="1" applyBorder="1" applyAlignment="1">
      <alignment horizontal="center" vertical="center"/>
    </xf>
    <xf numFmtId="38" fontId="15" fillId="0" borderId="165" xfId="20" applyFont="1" applyFill="1" applyBorder="1" applyAlignment="1">
      <alignment horizontal="center" vertical="center"/>
    </xf>
    <xf numFmtId="177" fontId="17" fillId="0" borderId="156" xfId="0" applyNumberFormat="1" applyFont="1" applyBorder="1" applyAlignment="1">
      <alignment horizontal="center"/>
    </xf>
    <xf numFmtId="177" fontId="17" fillId="0" borderId="132" xfId="0" applyNumberFormat="1" applyFont="1" applyBorder="1" applyAlignment="1">
      <alignment horizontal="center"/>
    </xf>
    <xf numFmtId="38" fontId="15" fillId="0" borderId="53" xfId="20" applyFont="1" applyFill="1" applyBorder="1" applyAlignment="1">
      <alignment horizontal="center" vertical="center"/>
    </xf>
    <xf numFmtId="38" fontId="15" fillId="0" borderId="166" xfId="20" applyFont="1" applyFill="1" applyBorder="1" applyAlignment="1">
      <alignment horizontal="center" vertical="center"/>
    </xf>
    <xf numFmtId="177" fontId="15" fillId="0" borderId="1" xfId="0" applyNumberFormat="1" applyFont="1" applyBorder="1" applyAlignment="1">
      <alignment horizontal="center" vertical="center"/>
    </xf>
    <xf numFmtId="38" fontId="15" fillId="0" borderId="173" xfId="20" applyFont="1" applyFill="1" applyBorder="1" applyAlignment="1">
      <alignment horizontal="center" vertical="center"/>
    </xf>
    <xf numFmtId="0" fontId="15" fillId="0" borderId="11" xfId="61" applyFont="1" applyBorder="1" applyAlignment="1">
      <alignment horizontal="center" vertical="center"/>
    </xf>
    <xf numFmtId="0" fontId="15" fillId="0" borderId="75" xfId="61" applyFont="1" applyBorder="1" applyAlignment="1">
      <alignment horizontal="center" vertical="center"/>
    </xf>
    <xf numFmtId="0" fontId="23" fillId="0" borderId="75" xfId="61" applyFont="1" applyBorder="1" applyAlignment="1">
      <alignment horizontal="center" vertical="center"/>
    </xf>
    <xf numFmtId="0" fontId="30" fillId="0" borderId="75" xfId="61" applyFont="1" applyBorder="1" applyAlignment="1">
      <alignment vertical="center"/>
    </xf>
    <xf numFmtId="0" fontId="15" fillId="3" borderId="143" xfId="0" applyFont="1" applyFill="1" applyBorder="1" applyAlignment="1">
      <alignment horizontal="center" vertical="center"/>
    </xf>
    <xf numFmtId="0" fontId="15" fillId="3" borderId="43" xfId="0" applyFont="1" applyFill="1" applyBorder="1" applyAlignment="1" applyProtection="1">
      <alignment horizontal="center" vertical="center"/>
      <protection locked="0"/>
    </xf>
    <xf numFmtId="0" fontId="15" fillId="0" borderId="35" xfId="62" applyFont="1" applyBorder="1" applyAlignment="1">
      <alignment horizontal="center" vertical="center"/>
    </xf>
    <xf numFmtId="0" fontId="53" fillId="0" borderId="1" xfId="62" applyAlignment="1">
      <alignment vertical="center"/>
    </xf>
    <xf numFmtId="0" fontId="16" fillId="0" borderId="35" xfId="62" applyFont="1" applyBorder="1" applyAlignment="1">
      <alignment horizontal="center" vertical="center"/>
    </xf>
    <xf numFmtId="0" fontId="16" fillId="0" borderId="31" xfId="62" applyFont="1" applyBorder="1" applyAlignment="1">
      <alignment horizontal="center" vertical="center"/>
    </xf>
    <xf numFmtId="0" fontId="16" fillId="0" borderId="9" xfId="62" applyFont="1" applyBorder="1" applyAlignment="1">
      <alignment horizontal="center" vertical="center"/>
    </xf>
    <xf numFmtId="0" fontId="16" fillId="0" borderId="6" xfId="62" applyFont="1" applyBorder="1" applyAlignment="1">
      <alignment horizontal="center" vertical="center"/>
    </xf>
    <xf numFmtId="0" fontId="16" fillId="0" borderId="58" xfId="62" applyFont="1" applyBorder="1" applyAlignment="1">
      <alignment horizontal="center" vertical="center"/>
    </xf>
    <xf numFmtId="0" fontId="53" fillId="0" borderId="116" xfId="62" applyBorder="1" applyAlignment="1">
      <alignment vertical="center"/>
    </xf>
    <xf numFmtId="0" fontId="53" fillId="0" borderId="80" xfId="62" applyBorder="1" applyAlignment="1">
      <alignment vertical="center"/>
    </xf>
    <xf numFmtId="0" fontId="16" fillId="0" borderId="61" xfId="62" applyFont="1" applyBorder="1" applyAlignment="1">
      <alignment horizontal="center" vertical="center"/>
    </xf>
    <xf numFmtId="0" fontId="16" fillId="0" borderId="36" xfId="62" applyFont="1" applyBorder="1" applyAlignment="1">
      <alignment horizontal="center" vertical="center"/>
    </xf>
    <xf numFmtId="0" fontId="16" fillId="0" borderId="70" xfId="62" applyFont="1" applyBorder="1" applyAlignment="1">
      <alignment horizontal="center" vertical="center"/>
    </xf>
    <xf numFmtId="0" fontId="16" fillId="0" borderId="65" xfId="62" applyFont="1" applyBorder="1" applyAlignment="1">
      <alignment horizontal="center" vertical="center"/>
    </xf>
    <xf numFmtId="0" fontId="19" fillId="0" borderId="40" xfId="62" applyFont="1" applyBorder="1" applyAlignment="1">
      <alignment horizontal="center" vertical="center"/>
    </xf>
    <xf numFmtId="0" fontId="53" fillId="0" borderId="107" xfId="62" applyBorder="1" applyAlignment="1">
      <alignment vertical="center"/>
    </xf>
    <xf numFmtId="0" fontId="53" fillId="0" borderId="75" xfId="62" applyBorder="1" applyAlignment="1">
      <alignment vertical="center"/>
    </xf>
    <xf numFmtId="0" fontId="44" fillId="0" borderId="70" xfId="62" applyFont="1" applyBorder="1" applyAlignment="1">
      <alignment horizontal="center" vertical="center"/>
    </xf>
    <xf numFmtId="0" fontId="16" fillId="0" borderId="77" xfId="62" applyFont="1" applyBorder="1" applyAlignment="1">
      <alignment horizontal="center" vertical="center"/>
    </xf>
    <xf numFmtId="0" fontId="44" fillId="0" borderId="112" xfId="62" applyFont="1" applyBorder="1" applyAlignment="1">
      <alignment horizontal="center" vertical="center"/>
    </xf>
    <xf numFmtId="0" fontId="23" fillId="0" borderId="126" xfId="62" applyFont="1" applyBorder="1" applyAlignment="1">
      <alignment vertical="center"/>
    </xf>
    <xf numFmtId="0" fontId="23" fillId="0" borderId="107" xfId="62" applyFont="1" applyBorder="1" applyAlignment="1">
      <alignment vertical="center"/>
    </xf>
    <xf numFmtId="0" fontId="30" fillId="0" borderId="21" xfId="0" applyFont="1" applyBorder="1" applyAlignment="1">
      <alignment horizontal="center" vertical="center"/>
    </xf>
    <xf numFmtId="0" fontId="30" fillId="0" borderId="112" xfId="0" applyFont="1" applyBorder="1" applyAlignment="1">
      <alignment horizontal="center" vertical="center"/>
    </xf>
    <xf numFmtId="0" fontId="15" fillId="13" borderId="62" xfId="0" applyFont="1" applyFill="1" applyBorder="1" applyAlignment="1">
      <alignment horizontal="center" vertical="center"/>
    </xf>
    <xf numFmtId="0" fontId="15" fillId="13" borderId="188" xfId="0" applyFont="1" applyFill="1" applyBorder="1" applyAlignment="1">
      <alignment horizontal="center" vertical="center"/>
    </xf>
    <xf numFmtId="0" fontId="15" fillId="13" borderId="189" xfId="0" applyFont="1" applyFill="1" applyBorder="1" applyAlignment="1">
      <alignment horizontal="center" vertical="center"/>
    </xf>
    <xf numFmtId="0" fontId="15" fillId="13" borderId="43" xfId="0" applyFont="1" applyFill="1" applyBorder="1" applyAlignment="1">
      <alignment horizontal="center" vertical="center"/>
    </xf>
    <xf numFmtId="0" fontId="18" fillId="0" borderId="96" xfId="0" applyFont="1" applyBorder="1" applyAlignment="1">
      <alignment horizontal="center" vertical="center"/>
    </xf>
    <xf numFmtId="0" fontId="15" fillId="3" borderId="62" xfId="0" applyFont="1" applyFill="1" applyBorder="1" applyAlignment="1">
      <alignment horizontal="center" vertical="center"/>
    </xf>
    <xf numFmtId="0" fontId="15" fillId="3" borderId="189" xfId="0" applyFont="1" applyFill="1" applyBorder="1" applyAlignment="1">
      <alignment horizontal="center" vertical="center"/>
    </xf>
    <xf numFmtId="0" fontId="15" fillId="3" borderId="190" xfId="0" applyFont="1" applyFill="1" applyBorder="1" applyAlignment="1">
      <alignment horizontal="center" vertical="center"/>
    </xf>
    <xf numFmtId="0" fontId="15" fillId="3" borderId="43" xfId="0" applyFont="1" applyFill="1" applyBorder="1" applyAlignment="1">
      <alignment horizontal="center" vertical="center"/>
    </xf>
    <xf numFmtId="176" fontId="17" fillId="0" borderId="192" xfId="0" applyNumberFormat="1" applyFont="1" applyBorder="1" applyAlignment="1">
      <alignment horizontal="center"/>
    </xf>
    <xf numFmtId="38" fontId="15" fillId="0" borderId="195" xfId="20" applyFont="1" applyFill="1" applyBorder="1" applyAlignment="1">
      <alignment horizontal="center" vertical="center"/>
    </xf>
    <xf numFmtId="0" fontId="30" fillId="0" borderId="16" xfId="57" applyFont="1" applyBorder="1" applyAlignment="1">
      <alignment vertical="center" wrapText="1"/>
    </xf>
    <xf numFmtId="0" fontId="30" fillId="0" borderId="16" xfId="0" applyFont="1" applyBorder="1" applyAlignment="1">
      <alignment horizontal="center" vertical="center"/>
    </xf>
    <xf numFmtId="0" fontId="50" fillId="0" borderId="16" xfId="0" applyFont="1" applyBorder="1" applyAlignment="1">
      <alignment vertical="center"/>
    </xf>
    <xf numFmtId="0" fontId="23" fillId="0" borderId="9" xfId="0" applyFont="1" applyBorder="1" applyAlignment="1">
      <alignment vertical="center"/>
    </xf>
    <xf numFmtId="38" fontId="17" fillId="0" borderId="185" xfId="20" applyFont="1" applyFill="1" applyBorder="1" applyAlignment="1">
      <alignment horizontal="center"/>
    </xf>
    <xf numFmtId="38" fontId="17" fillId="0" borderId="181" xfId="20" applyFont="1" applyFill="1" applyBorder="1" applyAlignment="1">
      <alignment horizontal="center"/>
    </xf>
    <xf numFmtId="38" fontId="17" fillId="0" borderId="182" xfId="20" applyFont="1" applyFill="1" applyBorder="1" applyAlignment="1">
      <alignment horizontal="center"/>
    </xf>
    <xf numFmtId="38" fontId="17" fillId="0" borderId="197" xfId="20" applyFont="1" applyFill="1" applyBorder="1" applyAlignment="1">
      <alignment horizontal="center"/>
    </xf>
    <xf numFmtId="0" fontId="47" fillId="0" borderId="13" xfId="0" applyFont="1" applyBorder="1" applyAlignment="1">
      <alignment horizontal="center" vertical="center"/>
    </xf>
    <xf numFmtId="38" fontId="15" fillId="0" borderId="164" xfId="20" applyFont="1" applyFill="1" applyBorder="1" applyAlignment="1">
      <alignment horizontal="center" vertical="center"/>
    </xf>
    <xf numFmtId="177" fontId="17" fillId="0" borderId="198" xfId="0" applyNumberFormat="1" applyFont="1" applyBorder="1" applyAlignment="1">
      <alignment horizontal="center"/>
    </xf>
    <xf numFmtId="0" fontId="47" fillId="0" borderId="137" xfId="0" applyFont="1" applyBorder="1" applyAlignment="1">
      <alignment horizontal="center" vertical="center"/>
    </xf>
    <xf numFmtId="0" fontId="30" fillId="0" borderId="30" xfId="0" applyFont="1" applyBorder="1" applyAlignment="1">
      <alignment vertical="center"/>
    </xf>
    <xf numFmtId="56" fontId="46" fillId="0" borderId="13" xfId="0" applyNumberFormat="1" applyFont="1" applyBorder="1" applyAlignment="1">
      <alignment horizontal="center" vertical="center"/>
    </xf>
    <xf numFmtId="177" fontId="17" fillId="0" borderId="181" xfId="0" applyNumberFormat="1" applyFont="1" applyBorder="1" applyAlignment="1">
      <alignment horizontal="center"/>
    </xf>
    <xf numFmtId="0" fontId="30" fillId="0" borderId="107" xfId="0" applyFont="1" applyBorder="1" applyAlignment="1">
      <alignment horizontal="center" vertical="center"/>
    </xf>
    <xf numFmtId="177" fontId="15" fillId="0" borderId="201" xfId="0" applyNumberFormat="1" applyFont="1" applyBorder="1" applyAlignment="1">
      <alignment horizontal="center" vertical="center"/>
    </xf>
    <xf numFmtId="177" fontId="15" fillId="0" borderId="193" xfId="0" applyNumberFormat="1" applyFont="1" applyBorder="1" applyAlignment="1">
      <alignment horizontal="center" vertical="center"/>
    </xf>
    <xf numFmtId="38" fontId="15" fillId="0" borderId="202" xfId="20" applyFont="1" applyFill="1" applyBorder="1" applyAlignment="1">
      <alignment horizontal="center" vertical="center"/>
    </xf>
    <xf numFmtId="0" fontId="15" fillId="3" borderId="131" xfId="0" applyFont="1" applyFill="1" applyBorder="1" applyAlignment="1" applyProtection="1">
      <alignment horizontal="center" vertical="center"/>
      <protection locked="0"/>
    </xf>
    <xf numFmtId="0" fontId="15" fillId="3" borderId="62" xfId="0" applyFont="1" applyFill="1" applyBorder="1" applyAlignment="1" applyProtection="1">
      <alignment horizontal="center" vertical="center"/>
      <protection locked="0"/>
    </xf>
    <xf numFmtId="0" fontId="15" fillId="3" borderId="188" xfId="0" applyFont="1" applyFill="1" applyBorder="1" applyAlignment="1" applyProtection="1">
      <alignment horizontal="center" vertical="center"/>
      <protection locked="0"/>
    </xf>
    <xf numFmtId="0" fontId="30" fillId="0" borderId="75" xfId="61" applyFont="1" applyBorder="1" applyAlignment="1">
      <alignment horizontal="center" vertical="center"/>
    </xf>
    <xf numFmtId="0" fontId="40" fillId="0" borderId="16" xfId="0" applyFont="1" applyBorder="1" applyAlignment="1">
      <alignment horizontal="center" vertical="center"/>
    </xf>
    <xf numFmtId="0" fontId="16" fillId="0" borderId="75" xfId="0" applyFont="1" applyBorder="1" applyAlignment="1">
      <alignment horizontal="center" vertical="center"/>
    </xf>
    <xf numFmtId="0" fontId="16" fillId="0" borderId="9" xfId="61" applyFont="1" applyBorder="1" applyAlignment="1">
      <alignment horizontal="center" vertical="center"/>
    </xf>
    <xf numFmtId="0" fontId="15" fillId="0" borderId="135" xfId="0" applyFont="1" applyBorder="1" applyAlignment="1">
      <alignment horizontal="center" vertical="center"/>
    </xf>
    <xf numFmtId="176" fontId="15" fillId="0" borderId="36" xfId="0" applyNumberFormat="1" applyFont="1" applyBorder="1" applyAlignment="1">
      <alignment horizontal="center" vertical="center"/>
    </xf>
    <xf numFmtId="49" fontId="15" fillId="0" borderId="109" xfId="0" applyNumberFormat="1" applyFont="1" applyBorder="1" applyAlignment="1">
      <alignment horizontal="center" vertical="center"/>
    </xf>
    <xf numFmtId="0" fontId="15" fillId="0" borderId="104" xfId="0" applyFont="1" applyBorder="1" applyAlignment="1">
      <alignment horizontal="center" vertical="center"/>
    </xf>
    <xf numFmtId="0" fontId="15" fillId="0" borderId="191" xfId="0" applyFont="1" applyBorder="1" applyAlignment="1">
      <alignment horizontal="center" vertical="center"/>
    </xf>
    <xf numFmtId="0" fontId="15" fillId="0" borderId="204" xfId="0" applyFont="1" applyBorder="1" applyAlignment="1">
      <alignment horizontal="center" vertical="center"/>
    </xf>
    <xf numFmtId="0" fontId="15" fillId="3" borderId="194" xfId="0" applyFont="1" applyFill="1" applyBorder="1" applyAlignment="1" applyProtection="1">
      <alignment horizontal="center" vertical="center"/>
      <protection locked="0"/>
    </xf>
    <xf numFmtId="49" fontId="15" fillId="0" borderId="84" xfId="0" applyNumberFormat="1" applyFont="1" applyBorder="1" applyAlignment="1">
      <alignment horizontal="center" vertical="center"/>
    </xf>
    <xf numFmtId="0" fontId="18" fillId="0" borderId="84" xfId="0" applyFont="1" applyBorder="1" applyAlignment="1">
      <alignment horizontal="center" vertical="center"/>
    </xf>
    <xf numFmtId="49" fontId="15" fillId="0" borderId="144" xfId="0" applyNumberFormat="1" applyFont="1" applyBorder="1" applyAlignment="1">
      <alignment horizontal="center" vertical="center"/>
    </xf>
    <xf numFmtId="0" fontId="30" fillId="0" borderId="5" xfId="0" applyFont="1" applyBorder="1" applyAlignment="1">
      <alignment horizontal="center" vertical="center"/>
    </xf>
    <xf numFmtId="0" fontId="18" fillId="0" borderId="31" xfId="0" applyFont="1" applyBorder="1" applyAlignment="1">
      <alignment horizontal="center" vertical="center"/>
    </xf>
    <xf numFmtId="0" fontId="15" fillId="13" borderId="207" xfId="0" applyFont="1" applyFill="1" applyBorder="1" applyAlignment="1">
      <alignment horizontal="center" vertical="center"/>
    </xf>
    <xf numFmtId="0" fontId="15" fillId="13" borderId="209" xfId="0" applyFont="1" applyFill="1" applyBorder="1" applyAlignment="1">
      <alignment horizontal="center" vertical="center"/>
    </xf>
    <xf numFmtId="0" fontId="15" fillId="0" borderId="9" xfId="41" applyFont="1" applyBorder="1" applyAlignment="1">
      <alignment horizontal="center" vertical="center"/>
    </xf>
    <xf numFmtId="0" fontId="16" fillId="0" borderId="10" xfId="41" applyFont="1" applyBorder="1" applyAlignment="1">
      <alignment horizontal="center" vertical="center"/>
    </xf>
    <xf numFmtId="49" fontId="15" fillId="0" borderId="81" xfId="0" applyNumberFormat="1" applyFont="1" applyBorder="1" applyAlignment="1">
      <alignment horizontal="center" vertical="center"/>
    </xf>
    <xf numFmtId="0" fontId="18" fillId="0" borderId="59" xfId="0" applyFont="1" applyBorder="1" applyAlignment="1">
      <alignment horizontal="center" vertical="center"/>
    </xf>
    <xf numFmtId="0" fontId="56" fillId="0" borderId="74" xfId="0" applyFont="1" applyBorder="1" applyAlignment="1">
      <alignment horizontal="center" vertical="center"/>
    </xf>
    <xf numFmtId="0" fontId="57" fillId="0" borderId="75" xfId="0" applyFont="1" applyBorder="1" applyAlignment="1">
      <alignment horizontal="center" vertical="center"/>
    </xf>
    <xf numFmtId="0" fontId="15" fillId="13" borderId="62" xfId="0" applyFont="1" applyFill="1" applyBorder="1" applyAlignment="1" applyProtection="1">
      <alignment horizontal="center" vertical="center"/>
      <protection locked="0"/>
    </xf>
    <xf numFmtId="0" fontId="15" fillId="13" borderId="43" xfId="0" applyFont="1" applyFill="1" applyBorder="1" applyAlignment="1" applyProtection="1">
      <alignment horizontal="center" vertical="center"/>
      <protection locked="0"/>
    </xf>
    <xf numFmtId="0" fontId="15" fillId="13" borderId="188" xfId="0" applyFont="1" applyFill="1" applyBorder="1" applyAlignment="1" applyProtection="1">
      <alignment horizontal="center" vertical="center"/>
      <protection locked="0"/>
    </xf>
    <xf numFmtId="49" fontId="15" fillId="0" borderId="82" xfId="0" applyNumberFormat="1" applyFont="1" applyBorder="1" applyAlignment="1">
      <alignment horizontal="center" vertical="center"/>
    </xf>
    <xf numFmtId="49" fontId="15" fillId="0" borderId="20" xfId="0" applyNumberFormat="1" applyFont="1" applyBorder="1" applyAlignment="1">
      <alignment horizontal="center" vertical="center"/>
    </xf>
    <xf numFmtId="0" fontId="0" fillId="0" borderId="211" xfId="0" applyBorder="1" applyAlignment="1">
      <alignment vertical="center"/>
    </xf>
    <xf numFmtId="0" fontId="15" fillId="0" borderId="213" xfId="0" applyFont="1" applyBorder="1" applyAlignment="1">
      <alignment horizontal="center" vertical="center"/>
    </xf>
    <xf numFmtId="0" fontId="15" fillId="0" borderId="211" xfId="0" applyFont="1" applyBorder="1" applyAlignment="1">
      <alignment vertical="center"/>
    </xf>
    <xf numFmtId="49" fontId="15" fillId="0" borderId="1" xfId="0" applyNumberFormat="1" applyFont="1" applyBorder="1" applyAlignment="1">
      <alignment vertical="center"/>
    </xf>
    <xf numFmtId="0" fontId="17" fillId="0" borderId="1" xfId="0" applyFont="1" applyBorder="1" applyAlignment="1">
      <alignment horizontal="center" vertical="center"/>
    </xf>
    <xf numFmtId="177" fontId="17" fillId="0" borderId="1" xfId="0" applyNumberFormat="1" applyFont="1" applyBorder="1"/>
    <xf numFmtId="0" fontId="18" fillId="0" borderId="211" xfId="0" applyFont="1" applyBorder="1" applyAlignment="1">
      <alignment vertical="center"/>
    </xf>
    <xf numFmtId="0" fontId="15" fillId="0" borderId="213" xfId="0" applyFont="1" applyBorder="1" applyAlignment="1">
      <alignment vertical="center"/>
    </xf>
    <xf numFmtId="0" fontId="0" fillId="0" borderId="212" xfId="0" applyBorder="1" applyAlignment="1">
      <alignment vertical="center"/>
    </xf>
    <xf numFmtId="0" fontId="25" fillId="0" borderId="111" xfId="0" applyFont="1" applyBorder="1" applyAlignment="1">
      <alignment vertical="center"/>
    </xf>
    <xf numFmtId="0" fontId="51" fillId="0" borderId="111" xfId="0" applyFont="1" applyBorder="1"/>
    <xf numFmtId="0" fontId="15" fillId="0" borderId="218" xfId="0" applyFont="1" applyBorder="1" applyAlignment="1">
      <alignment horizontal="center" vertical="center"/>
    </xf>
    <xf numFmtId="0" fontId="30" fillId="0" borderId="59" xfId="57" applyFont="1" applyBorder="1" applyAlignment="1">
      <alignment vertical="center"/>
    </xf>
    <xf numFmtId="0" fontId="30" fillId="0" borderId="9" xfId="57" applyFont="1" applyBorder="1" applyAlignment="1">
      <alignment vertical="center"/>
    </xf>
    <xf numFmtId="0" fontId="15" fillId="0" borderId="9" xfId="57" applyFont="1" applyBorder="1" applyAlignment="1">
      <alignment horizontal="center" vertical="center"/>
    </xf>
    <xf numFmtId="0" fontId="30" fillId="0" borderId="10" xfId="57" applyFont="1" applyBorder="1" applyAlignment="1">
      <alignment vertical="center"/>
    </xf>
    <xf numFmtId="0" fontId="54" fillId="0" borderId="1" xfId="119" applyAlignment="1">
      <alignment vertical="center"/>
    </xf>
    <xf numFmtId="49" fontId="15" fillId="0" borderId="63" xfId="119" applyNumberFormat="1" applyFont="1" applyBorder="1" applyAlignment="1">
      <alignment horizontal="center" vertical="center"/>
    </xf>
    <xf numFmtId="49" fontId="15" fillId="0" borderId="75" xfId="119" applyNumberFormat="1" applyFont="1" applyBorder="1" applyAlignment="1">
      <alignment horizontal="center" vertical="center"/>
    </xf>
    <xf numFmtId="0" fontId="15" fillId="0" borderId="56" xfId="119" applyFont="1" applyBorder="1" applyAlignment="1">
      <alignment horizontal="center" vertical="center"/>
    </xf>
    <xf numFmtId="0" fontId="15" fillId="0" borderId="126" xfId="119" applyFont="1" applyBorder="1" applyAlignment="1">
      <alignment horizontal="center" vertical="center"/>
    </xf>
    <xf numFmtId="49" fontId="15" fillId="0" borderId="106" xfId="119" applyNumberFormat="1" applyFont="1" applyBorder="1" applyAlignment="1">
      <alignment horizontal="center" vertical="center"/>
    </xf>
    <xf numFmtId="0" fontId="15" fillId="0" borderId="135" xfId="119" applyFont="1" applyBorder="1" applyAlignment="1">
      <alignment horizontal="center" vertical="center"/>
    </xf>
    <xf numFmtId="5" fontId="15" fillId="0" borderId="70" xfId="119" applyNumberFormat="1" applyFont="1" applyBorder="1" applyAlignment="1">
      <alignment horizontal="center" vertical="center"/>
    </xf>
    <xf numFmtId="49" fontId="15" fillId="0" borderId="85" xfId="119" applyNumberFormat="1" applyFont="1" applyBorder="1" applyAlignment="1">
      <alignment horizontal="center" vertical="center"/>
    </xf>
    <xf numFmtId="0" fontId="15" fillId="0" borderId="136" xfId="119" applyFont="1" applyBorder="1" applyAlignment="1">
      <alignment horizontal="center" vertical="center"/>
    </xf>
    <xf numFmtId="49" fontId="15" fillId="0" borderId="37" xfId="119" applyNumberFormat="1" applyFont="1" applyBorder="1" applyAlignment="1">
      <alignment horizontal="center" vertical="center"/>
    </xf>
    <xf numFmtId="49" fontId="15" fillId="0" borderId="76" xfId="119" applyNumberFormat="1" applyFont="1" applyBorder="1" applyAlignment="1">
      <alignment horizontal="center" vertical="center"/>
    </xf>
    <xf numFmtId="49" fontId="15" fillId="0" borderId="89" xfId="119" applyNumberFormat="1" applyFont="1" applyBorder="1" applyAlignment="1">
      <alignment horizontal="center" vertical="center"/>
    </xf>
    <xf numFmtId="49" fontId="15" fillId="0" borderId="90" xfId="119" applyNumberFormat="1" applyFont="1" applyBorder="1" applyAlignment="1">
      <alignment horizontal="center" vertical="center"/>
    </xf>
    <xf numFmtId="56" fontId="54" fillId="0" borderId="1" xfId="119" applyNumberFormat="1" applyAlignment="1">
      <alignment vertical="center"/>
    </xf>
    <xf numFmtId="5" fontId="15" fillId="0" borderId="36" xfId="119" applyNumberFormat="1" applyFont="1" applyBorder="1" applyAlignment="1">
      <alignment horizontal="center" vertical="center"/>
    </xf>
    <xf numFmtId="0" fontId="15" fillId="0" borderId="152" xfId="119" applyFont="1" applyBorder="1" applyAlignment="1">
      <alignment horizontal="center" vertical="center"/>
    </xf>
    <xf numFmtId="0" fontId="15" fillId="0" borderId="153" xfId="119" applyFont="1" applyBorder="1" applyAlignment="1">
      <alignment horizontal="center" vertical="center"/>
    </xf>
    <xf numFmtId="49" fontId="15" fillId="0" borderId="117" xfId="119" applyNumberFormat="1" applyFont="1" applyBorder="1" applyAlignment="1">
      <alignment horizontal="center" vertical="center"/>
    </xf>
    <xf numFmtId="0" fontId="15" fillId="0" borderId="140" xfId="119" applyFont="1" applyBorder="1" applyAlignment="1">
      <alignment horizontal="center" vertical="center"/>
    </xf>
    <xf numFmtId="0" fontId="15" fillId="0" borderId="30" xfId="119" applyFont="1" applyBorder="1" applyAlignment="1">
      <alignment horizontal="center" vertical="center"/>
    </xf>
    <xf numFmtId="5" fontId="15" fillId="0" borderId="65" xfId="119" applyNumberFormat="1" applyFont="1" applyBorder="1" applyAlignment="1">
      <alignment horizontal="center" vertical="center"/>
    </xf>
    <xf numFmtId="0" fontId="52" fillId="0" borderId="1" xfId="119" applyFont="1" applyAlignment="1">
      <alignment vertical="center"/>
    </xf>
    <xf numFmtId="5" fontId="17" fillId="0" borderId="178" xfId="119" applyNumberFormat="1" applyFont="1" applyBorder="1" applyAlignment="1">
      <alignment horizontal="center"/>
    </xf>
    <xf numFmtId="5" fontId="17" fillId="0" borderId="179" xfId="119" applyNumberFormat="1" applyFont="1" applyBorder="1" applyAlignment="1">
      <alignment horizontal="center"/>
    </xf>
    <xf numFmtId="5" fontId="17" fillId="0" borderId="180" xfId="119" applyNumberFormat="1" applyFont="1" applyBorder="1" applyAlignment="1">
      <alignment horizontal="center"/>
    </xf>
    <xf numFmtId="0" fontId="15" fillId="3" borderId="176" xfId="119" applyFont="1" applyFill="1" applyBorder="1" applyAlignment="1" applyProtection="1">
      <alignment horizontal="center" vertical="center"/>
      <protection locked="0"/>
    </xf>
    <xf numFmtId="0" fontId="15" fillId="0" borderId="75" xfId="119" applyFont="1" applyBorder="1" applyAlignment="1">
      <alignment horizontal="center" vertical="center"/>
    </xf>
    <xf numFmtId="0" fontId="15" fillId="3" borderId="44" xfId="119" applyFont="1" applyFill="1" applyBorder="1" applyAlignment="1" applyProtection="1">
      <alignment horizontal="center" vertical="center"/>
      <protection locked="0"/>
    </xf>
    <xf numFmtId="5" fontId="15" fillId="0" borderId="150" xfId="119" applyNumberFormat="1" applyFont="1" applyBorder="1" applyAlignment="1">
      <alignment horizontal="center" vertical="center"/>
    </xf>
    <xf numFmtId="0" fontId="30" fillId="0" borderId="11" xfId="74" applyFont="1" applyBorder="1" applyAlignment="1">
      <alignment horizontal="center" vertical="center" wrapText="1"/>
    </xf>
    <xf numFmtId="0" fontId="30" fillId="0" borderId="9" xfId="74" applyFont="1" applyBorder="1" applyAlignment="1">
      <alignment horizontal="center" vertical="center" wrapText="1"/>
    </xf>
    <xf numFmtId="0" fontId="15" fillId="0" borderId="104" xfId="119" applyFont="1" applyBorder="1" applyAlignment="1">
      <alignment horizontal="center" vertical="center"/>
    </xf>
    <xf numFmtId="5" fontId="15" fillId="0" borderId="17" xfId="119" applyNumberFormat="1" applyFont="1" applyBorder="1" applyAlignment="1">
      <alignment horizontal="center" vertical="center"/>
    </xf>
    <xf numFmtId="0" fontId="16" fillId="0" borderId="9" xfId="74" applyFont="1" applyBorder="1" applyAlignment="1">
      <alignment horizontal="center" vertical="center" wrapText="1"/>
    </xf>
    <xf numFmtId="0" fontId="15" fillId="0" borderId="206" xfId="119" applyFont="1" applyBorder="1" applyAlignment="1">
      <alignment horizontal="center" vertical="center"/>
    </xf>
    <xf numFmtId="5" fontId="17" fillId="0" borderId="192" xfId="119" applyNumberFormat="1" applyFont="1" applyBorder="1" applyAlignment="1">
      <alignment horizontal="center"/>
    </xf>
    <xf numFmtId="5" fontId="17" fillId="0" borderId="181" xfId="119" applyNumberFormat="1" applyFont="1" applyBorder="1" applyAlignment="1">
      <alignment horizontal="center"/>
    </xf>
    <xf numFmtId="5" fontId="15" fillId="0" borderId="22" xfId="119" applyNumberFormat="1" applyFont="1" applyBorder="1" applyAlignment="1">
      <alignment horizontal="center" vertical="center"/>
    </xf>
    <xf numFmtId="0" fontId="15" fillId="3" borderId="131" xfId="119" applyFont="1" applyFill="1" applyBorder="1" applyAlignment="1" applyProtection="1">
      <alignment horizontal="center" vertical="center"/>
      <protection locked="0"/>
    </xf>
    <xf numFmtId="0" fontId="15" fillId="0" borderId="11" xfId="74" applyFont="1" applyBorder="1" applyAlignment="1">
      <alignment horizontal="center" vertical="center" wrapText="1"/>
    </xf>
    <xf numFmtId="0" fontId="16" fillId="0" borderId="11" xfId="74" applyFont="1" applyBorder="1" applyAlignment="1">
      <alignment horizontal="center" vertical="center" wrapText="1"/>
    </xf>
    <xf numFmtId="49" fontId="27" fillId="0" borderId="10" xfId="0" applyNumberFormat="1" applyFont="1" applyBorder="1" applyAlignment="1">
      <alignment horizontal="center" vertical="center"/>
    </xf>
    <xf numFmtId="0" fontId="0" fillId="0" borderId="119" xfId="0" applyBorder="1" applyAlignment="1">
      <alignment vertical="center"/>
    </xf>
    <xf numFmtId="0" fontId="15" fillId="0" borderId="34" xfId="0" applyFont="1" applyBorder="1" applyAlignment="1">
      <alignment horizontal="center" vertical="center"/>
    </xf>
    <xf numFmtId="0" fontId="15" fillId="0" borderId="103" xfId="0" applyFont="1" applyBorder="1" applyAlignment="1">
      <alignment horizontal="center" vertical="center"/>
    </xf>
    <xf numFmtId="38" fontId="17" fillId="0" borderId="184" xfId="20" applyFont="1" applyBorder="1" applyAlignment="1">
      <alignment horizontal="center"/>
    </xf>
    <xf numFmtId="0" fontId="15" fillId="0" borderId="210" xfId="0" applyFont="1" applyBorder="1" applyAlignment="1">
      <alignment horizontal="center" vertical="center"/>
    </xf>
    <xf numFmtId="0" fontId="15" fillId="3" borderId="222" xfId="0" applyFont="1" applyFill="1" applyBorder="1" applyAlignment="1">
      <alignment horizontal="center" vertical="center"/>
    </xf>
    <xf numFmtId="0" fontId="0" fillId="0" borderId="221" xfId="0" applyBorder="1" applyAlignment="1">
      <alignment vertical="center"/>
    </xf>
    <xf numFmtId="38" fontId="17" fillId="0" borderId="181" xfId="20" applyFont="1" applyBorder="1" applyAlignment="1">
      <alignment horizontal="center"/>
    </xf>
    <xf numFmtId="38" fontId="17" fillId="0" borderId="192" xfId="20" applyFont="1" applyBorder="1" applyAlignment="1">
      <alignment horizontal="center"/>
    </xf>
    <xf numFmtId="49" fontId="27" fillId="0" borderId="200" xfId="1" applyNumberFormat="1" applyFont="1" applyBorder="1" applyAlignment="1">
      <alignment horizontal="center" vertical="center"/>
    </xf>
    <xf numFmtId="49" fontId="27" fillId="0" borderId="77" xfId="1" applyNumberFormat="1" applyFont="1" applyBorder="1" applyAlignment="1">
      <alignment horizontal="center" vertical="center"/>
    </xf>
    <xf numFmtId="49" fontId="27" fillId="0" borderId="97" xfId="1" applyNumberFormat="1" applyFont="1" applyBorder="1" applyAlignment="1">
      <alignment horizontal="center" vertical="center"/>
    </xf>
    <xf numFmtId="49" fontId="15" fillId="0" borderId="65" xfId="0" applyNumberFormat="1" applyFont="1" applyBorder="1" applyAlignment="1">
      <alignment horizontal="center" vertical="center"/>
    </xf>
    <xf numFmtId="49" fontId="15" fillId="0" borderId="92" xfId="0" applyNumberFormat="1" applyFont="1" applyBorder="1" applyAlignment="1">
      <alignment horizontal="center" vertical="center"/>
    </xf>
    <xf numFmtId="49" fontId="15" fillId="0" borderId="68" xfId="0" applyNumberFormat="1" applyFont="1" applyBorder="1" applyAlignment="1">
      <alignment horizontal="center" vertical="center"/>
    </xf>
    <xf numFmtId="0" fontId="17" fillId="0" borderId="35" xfId="0" applyFont="1" applyBorder="1" applyAlignment="1">
      <alignment horizontal="center" vertical="center"/>
    </xf>
    <xf numFmtId="0" fontId="17" fillId="0" borderId="64" xfId="0" applyFont="1" applyBorder="1" applyAlignment="1">
      <alignment horizontal="center" vertical="center"/>
    </xf>
    <xf numFmtId="0" fontId="44" fillId="0" borderId="35" xfId="0" applyFont="1" applyBorder="1" applyAlignment="1">
      <alignment horizontal="center" vertical="center"/>
    </xf>
    <xf numFmtId="0" fontId="27" fillId="0" borderId="35" xfId="1" applyFont="1" applyBorder="1" applyAlignment="1">
      <alignment horizontal="center" vertical="center"/>
    </xf>
    <xf numFmtId="0" fontId="27" fillId="0" borderId="35" xfId="0" applyFont="1" applyBorder="1" applyAlignment="1">
      <alignment horizontal="center" vertical="center"/>
    </xf>
    <xf numFmtId="0" fontId="27" fillId="0" borderId="39" xfId="1" applyFont="1" applyBorder="1" applyAlignment="1">
      <alignment horizontal="center" vertical="center"/>
    </xf>
    <xf numFmtId="0" fontId="27" fillId="0" borderId="39" xfId="0" applyFont="1" applyBorder="1" applyAlignment="1">
      <alignment horizontal="center" vertical="center"/>
    </xf>
    <xf numFmtId="0" fontId="44" fillId="0" borderId="39" xfId="0" applyFont="1" applyBorder="1" applyAlignment="1">
      <alignment horizontal="center" vertical="center"/>
    </xf>
    <xf numFmtId="0" fontId="44" fillId="0" borderId="31" xfId="0" applyFont="1" applyBorder="1" applyAlignment="1">
      <alignment horizontal="center" vertical="center"/>
    </xf>
    <xf numFmtId="0" fontId="18" fillId="0" borderId="92" xfId="58" applyFont="1" applyBorder="1" applyAlignment="1">
      <alignment horizontal="center" vertical="center"/>
    </xf>
    <xf numFmtId="0" fontId="30" fillId="0" borderId="92" xfId="0" applyFont="1" applyBorder="1" applyAlignment="1">
      <alignment horizontal="center" vertical="center"/>
    </xf>
    <xf numFmtId="0" fontId="27" fillId="0" borderId="75" xfId="0" applyFont="1" applyBorder="1" applyAlignment="1">
      <alignment horizontal="center" vertical="center" wrapText="1"/>
    </xf>
    <xf numFmtId="38" fontId="17" fillId="0" borderId="186" xfId="20" applyFont="1" applyFill="1" applyBorder="1" applyAlignment="1">
      <alignment horizontal="center"/>
    </xf>
    <xf numFmtId="0" fontId="35" fillId="0" borderId="9" xfId="0" applyFont="1" applyBorder="1" applyAlignment="1">
      <alignment horizontal="center" vertical="center" wrapText="1"/>
    </xf>
    <xf numFmtId="0" fontId="16" fillId="0" borderId="10" xfId="61" applyFont="1" applyBorder="1" applyAlignment="1">
      <alignment horizontal="center" vertical="center"/>
    </xf>
    <xf numFmtId="0" fontId="35" fillId="0" borderId="10" xfId="0" applyFont="1" applyBorder="1" applyAlignment="1">
      <alignment horizontal="center" vertical="center" wrapText="1"/>
    </xf>
    <xf numFmtId="0" fontId="14" fillId="0" borderId="60" xfId="0" applyFont="1" applyBorder="1" applyAlignment="1">
      <alignment horizontal="center" vertical="center" wrapText="1"/>
    </xf>
    <xf numFmtId="49" fontId="15" fillId="0" borderId="223" xfId="0" applyNumberFormat="1" applyFont="1" applyBorder="1" applyAlignment="1">
      <alignment horizontal="center" vertical="center"/>
    </xf>
    <xf numFmtId="0" fontId="15" fillId="0" borderId="129" xfId="119" applyFont="1" applyBorder="1" applyAlignment="1">
      <alignment horizontal="center" vertical="center"/>
    </xf>
    <xf numFmtId="0" fontId="16" fillId="0" borderId="64" xfId="62" applyFont="1" applyBorder="1" applyAlignment="1">
      <alignment horizontal="center" vertical="center"/>
    </xf>
    <xf numFmtId="0" fontId="15" fillId="0" borderId="165" xfId="0" applyFont="1" applyBorder="1" applyAlignment="1">
      <alignment horizontal="center" vertical="center"/>
    </xf>
    <xf numFmtId="38" fontId="15" fillId="0" borderId="225" xfId="20" applyFont="1" applyFill="1" applyBorder="1" applyAlignment="1">
      <alignment horizontal="center" vertical="center"/>
    </xf>
    <xf numFmtId="38" fontId="17" fillId="0" borderId="224" xfId="20" applyFont="1" applyBorder="1" applyAlignment="1">
      <alignment horizontal="center"/>
    </xf>
    <xf numFmtId="38" fontId="15" fillId="0" borderId="227" xfId="20" applyFont="1" applyFill="1" applyBorder="1" applyAlignment="1">
      <alignment horizontal="center" vertical="center"/>
    </xf>
    <xf numFmtId="38" fontId="15" fillId="0" borderId="228" xfId="20" applyFont="1" applyFill="1" applyBorder="1" applyAlignment="1">
      <alignment horizontal="center" vertical="center"/>
    </xf>
    <xf numFmtId="38" fontId="15" fillId="0" borderId="229" xfId="20" applyFont="1" applyFill="1" applyBorder="1" applyAlignment="1">
      <alignment horizontal="center" vertical="center"/>
    </xf>
    <xf numFmtId="38" fontId="15" fillId="0" borderId="203" xfId="20" applyFont="1" applyFill="1" applyBorder="1" applyAlignment="1" applyProtection="1">
      <alignment horizontal="center" vertical="center"/>
      <protection locked="0"/>
    </xf>
    <xf numFmtId="38" fontId="15" fillId="0" borderId="195" xfId="20" applyFont="1" applyFill="1" applyBorder="1" applyAlignment="1" applyProtection="1">
      <alignment horizontal="center" vertical="center"/>
      <protection locked="0"/>
    </xf>
    <xf numFmtId="38" fontId="15" fillId="0" borderId="202" xfId="20" applyFont="1" applyFill="1" applyBorder="1" applyAlignment="1" applyProtection="1">
      <alignment horizontal="center" vertical="center"/>
      <protection locked="0"/>
    </xf>
    <xf numFmtId="0" fontId="15" fillId="0" borderId="228" xfId="0" applyFont="1" applyBorder="1" applyAlignment="1">
      <alignment horizontal="center" vertical="center"/>
    </xf>
    <xf numFmtId="0" fontId="15" fillId="0" borderId="227" xfId="0" applyFont="1" applyBorder="1" applyAlignment="1">
      <alignment horizontal="center" vertical="center"/>
    </xf>
    <xf numFmtId="0" fontId="15" fillId="0" borderId="195" xfId="0" applyFont="1" applyBorder="1" applyAlignment="1">
      <alignment horizontal="center" vertical="center"/>
    </xf>
    <xf numFmtId="0" fontId="15" fillId="0" borderId="226" xfId="0" applyFont="1" applyBorder="1" applyAlignment="1">
      <alignment horizontal="center" vertical="center"/>
    </xf>
    <xf numFmtId="0" fontId="15" fillId="0" borderId="51" xfId="0" applyFont="1" applyBorder="1" applyAlignment="1">
      <alignment horizontal="center" vertical="center"/>
    </xf>
    <xf numFmtId="0" fontId="15" fillId="0" borderId="231" xfId="0" applyFont="1" applyBorder="1" applyAlignment="1">
      <alignment horizontal="center" vertical="center"/>
    </xf>
    <xf numFmtId="0" fontId="15" fillId="0" borderId="232" xfId="0" applyFont="1" applyBorder="1" applyAlignment="1">
      <alignment horizontal="center" vertical="center"/>
    </xf>
    <xf numFmtId="0" fontId="15" fillId="0" borderId="203" xfId="119" applyFont="1" applyBorder="1" applyAlignment="1">
      <alignment horizontal="center" vertical="center"/>
    </xf>
    <xf numFmtId="0" fontId="15" fillId="0" borderId="195" xfId="119" applyFont="1" applyBorder="1" applyAlignment="1">
      <alignment horizontal="center" vertical="center"/>
    </xf>
    <xf numFmtId="0" fontId="15" fillId="0" borderId="227" xfId="119" applyFont="1" applyBorder="1" applyAlignment="1">
      <alignment horizontal="center" vertical="center"/>
    </xf>
    <xf numFmtId="0" fontId="15" fillId="0" borderId="228" xfId="119" applyFont="1" applyBorder="1" applyAlignment="1">
      <alignment horizontal="center" vertical="center"/>
    </xf>
    <xf numFmtId="0" fontId="15" fillId="0" borderId="230" xfId="119" applyFont="1" applyBorder="1" applyAlignment="1">
      <alignment horizontal="center" vertical="center"/>
    </xf>
    <xf numFmtId="0" fontId="15" fillId="0" borderId="166" xfId="119" applyFont="1" applyBorder="1" applyAlignment="1">
      <alignment horizontal="center" vertical="center"/>
    </xf>
    <xf numFmtId="0" fontId="15" fillId="0" borderId="229" xfId="119" applyFont="1" applyBorder="1" applyAlignment="1">
      <alignment horizontal="center" vertical="center"/>
    </xf>
    <xf numFmtId="179" fontId="27" fillId="0" borderId="6" xfId="1" applyNumberFormat="1" applyFont="1" applyBorder="1" applyAlignment="1">
      <alignment horizontal="center" vertical="center"/>
    </xf>
    <xf numFmtId="179" fontId="52" fillId="0" borderId="0" xfId="0" applyNumberFormat="1" applyFont="1" applyAlignment="1">
      <alignment horizontal="left" vertical="center"/>
    </xf>
    <xf numFmtId="0" fontId="47" fillId="0" borderId="11" xfId="41" applyFont="1" applyBorder="1" applyAlignment="1">
      <alignment vertical="center"/>
    </xf>
    <xf numFmtId="0" fontId="16" fillId="0" borderId="16" xfId="70" applyFont="1" applyBorder="1" applyAlignment="1">
      <alignment horizontal="center" vertical="center"/>
    </xf>
    <xf numFmtId="0" fontId="15" fillId="0" borderId="11" xfId="74" applyFont="1" applyBorder="1" applyAlignment="1">
      <alignment horizontal="center" vertical="center"/>
    </xf>
    <xf numFmtId="0" fontId="16" fillId="0" borderId="11" xfId="74" applyFont="1" applyBorder="1" applyAlignment="1">
      <alignment horizontal="center" vertical="center"/>
    </xf>
    <xf numFmtId="0" fontId="40" fillId="0" borderId="11" xfId="74" applyFont="1" applyBorder="1" applyAlignment="1">
      <alignment horizontal="center" vertical="center"/>
    </xf>
    <xf numFmtId="0" fontId="16" fillId="0" borderId="9" xfId="74" applyFont="1" applyBorder="1" applyAlignment="1">
      <alignment horizontal="center" vertical="center"/>
    </xf>
    <xf numFmtId="0" fontId="40" fillId="0" borderId="9" xfId="74" applyFont="1" applyBorder="1" applyAlignment="1">
      <alignment horizontal="center" vertical="center"/>
    </xf>
    <xf numFmtId="0" fontId="16" fillId="0" borderId="63" xfId="74" applyFont="1" applyBorder="1" applyAlignment="1">
      <alignment horizontal="center" vertical="center"/>
    </xf>
    <xf numFmtId="0" fontId="16" fillId="0" borderId="58" xfId="74" applyFont="1" applyBorder="1" applyAlignment="1">
      <alignment horizontal="center" vertical="center"/>
    </xf>
    <xf numFmtId="0" fontId="16" fillId="0" borderId="59" xfId="74" applyFont="1" applyBorder="1" applyAlignment="1">
      <alignment horizontal="center" vertical="center" wrapText="1"/>
    </xf>
    <xf numFmtId="0" fontId="16" fillId="0" borderId="63" xfId="74" applyFont="1" applyBorder="1" applyAlignment="1">
      <alignment horizontal="center" vertical="center" wrapText="1"/>
    </xf>
    <xf numFmtId="0" fontId="15" fillId="0" borderId="5" xfId="80" applyFont="1" applyBorder="1" applyAlignment="1">
      <alignment horizontal="center" vertical="center"/>
    </xf>
    <xf numFmtId="0" fontId="44" fillId="0" borderId="57" xfId="0" applyFont="1" applyBorder="1" applyAlignment="1">
      <alignment horizontal="center" vertical="center"/>
    </xf>
    <xf numFmtId="0" fontId="44" fillId="0" borderId="64" xfId="0" applyFont="1" applyBorder="1" applyAlignment="1">
      <alignment horizontal="center" vertical="center"/>
    </xf>
    <xf numFmtId="0" fontId="16" fillId="0" borderId="64" xfId="81" applyFont="1" applyBorder="1" applyAlignment="1">
      <alignment horizontal="center" vertical="center"/>
    </xf>
    <xf numFmtId="0" fontId="15" fillId="13" borderId="142" xfId="0" applyFont="1" applyFill="1" applyBorder="1" applyAlignment="1">
      <alignment horizontal="center" vertical="center"/>
    </xf>
    <xf numFmtId="0" fontId="44" fillId="0" borderId="1" xfId="83" applyFont="1" applyAlignment="1">
      <alignment horizontal="center" vertical="center"/>
    </xf>
    <xf numFmtId="0" fontId="16" fillId="0" borderId="1" xfId="83" applyFont="1" applyAlignment="1">
      <alignment horizontal="center" vertical="center"/>
    </xf>
    <xf numFmtId="0" fontId="16" fillId="0" borderId="16" xfId="83" applyFont="1" applyBorder="1" applyAlignment="1">
      <alignment horizontal="center" vertical="center"/>
    </xf>
    <xf numFmtId="0" fontId="15" fillId="0" borderId="4" xfId="83" applyFont="1" applyBorder="1" applyAlignment="1">
      <alignment horizontal="center" vertical="center"/>
    </xf>
    <xf numFmtId="0" fontId="30" fillId="0" borderId="5" xfId="85" applyFont="1" applyBorder="1" applyAlignment="1">
      <alignment vertical="center"/>
    </xf>
    <xf numFmtId="0" fontId="30" fillId="0" borderId="16" xfId="85" applyFont="1" applyBorder="1" applyAlignment="1">
      <alignment vertical="center"/>
    </xf>
    <xf numFmtId="0" fontId="15" fillId="0" borderId="16" xfId="85" applyFont="1" applyBorder="1" applyAlignment="1">
      <alignment horizontal="center" vertical="center"/>
    </xf>
    <xf numFmtId="0" fontId="16" fillId="0" borderId="16" xfId="85" applyFont="1" applyBorder="1" applyAlignment="1">
      <alignment horizontal="center" vertical="center"/>
    </xf>
    <xf numFmtId="0" fontId="30" fillId="0" borderId="19" xfId="85" applyFont="1" applyBorder="1" applyAlignment="1">
      <alignment vertical="center"/>
    </xf>
    <xf numFmtId="0" fontId="16" fillId="0" borderId="36" xfId="85" applyFont="1" applyBorder="1" applyAlignment="1">
      <alignment horizontal="center" vertical="center"/>
    </xf>
    <xf numFmtId="0" fontId="16" fillId="0" borderId="11" xfId="85" applyFont="1" applyBorder="1" applyAlignment="1">
      <alignment horizontal="center" vertical="center"/>
    </xf>
    <xf numFmtId="0" fontId="16" fillId="0" borderId="35" xfId="81" applyFont="1" applyBorder="1" applyAlignment="1">
      <alignment horizontal="center" vertical="center"/>
    </xf>
    <xf numFmtId="0" fontId="40" fillId="0" borderId="21"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wrapText="1"/>
    </xf>
    <xf numFmtId="0" fontId="30" fillId="0" borderId="17" xfId="70" applyFont="1" applyBorder="1" applyAlignment="1">
      <alignment vertical="center"/>
    </xf>
    <xf numFmtId="0" fontId="30" fillId="0" borderId="16" xfId="70" applyFont="1" applyBorder="1" applyAlignment="1">
      <alignment vertical="center"/>
    </xf>
    <xf numFmtId="0" fontId="15" fillId="0" borderId="16" xfId="70" applyFont="1" applyBorder="1" applyAlignment="1">
      <alignment horizontal="center" vertical="center"/>
    </xf>
    <xf numFmtId="0" fontId="30" fillId="0" borderId="107" xfId="70" applyFont="1" applyBorder="1" applyAlignment="1">
      <alignment vertical="center"/>
    </xf>
    <xf numFmtId="0" fontId="30" fillId="0" borderId="80" xfId="70" applyFont="1" applyBorder="1" applyAlignment="1">
      <alignment vertical="center"/>
    </xf>
    <xf numFmtId="0" fontId="15" fillId="0" borderId="35" xfId="74" applyFont="1" applyBorder="1" applyAlignment="1">
      <alignment horizontal="center" vertical="center"/>
    </xf>
    <xf numFmtId="0" fontId="16" fillId="0" borderId="107" xfId="85" applyFont="1" applyBorder="1" applyAlignment="1">
      <alignment horizontal="center" vertical="center"/>
    </xf>
    <xf numFmtId="38" fontId="15" fillId="0" borderId="233" xfId="20" applyFont="1" applyFill="1" applyBorder="1" applyAlignment="1">
      <alignment horizontal="center" vertical="center"/>
    </xf>
    <xf numFmtId="177" fontId="17" fillId="0" borderId="208" xfId="0" applyNumberFormat="1" applyFont="1" applyBorder="1" applyAlignment="1">
      <alignment horizontal="center"/>
    </xf>
    <xf numFmtId="177" fontId="17" fillId="0" borderId="174" xfId="0" applyNumberFormat="1" applyFont="1" applyBorder="1" applyAlignment="1">
      <alignment horizontal="center"/>
    </xf>
    <xf numFmtId="0" fontId="15" fillId="0" borderId="61" xfId="0" applyFont="1" applyBorder="1" applyAlignment="1">
      <alignment horizontal="center" vertical="center" wrapText="1"/>
    </xf>
    <xf numFmtId="0" fontId="23" fillId="0" borderId="5" xfId="70" applyFont="1" applyBorder="1" applyAlignment="1">
      <alignment horizontal="center" vertical="center"/>
    </xf>
    <xf numFmtId="177" fontId="17" fillId="0" borderId="52" xfId="0" applyNumberFormat="1" applyFont="1" applyBorder="1" applyAlignment="1">
      <alignment horizontal="center" vertical="center"/>
    </xf>
    <xf numFmtId="0" fontId="44" fillId="0" borderId="11" xfId="74" applyFont="1" applyBorder="1" applyAlignment="1">
      <alignment horizontal="center" vertical="center"/>
    </xf>
    <xf numFmtId="0" fontId="44" fillId="0" borderId="10" xfId="74" applyFont="1" applyBorder="1" applyAlignment="1">
      <alignment horizontal="center" vertical="center" wrapText="1"/>
    </xf>
    <xf numFmtId="0" fontId="16" fillId="0" borderId="130" xfId="85" applyFont="1" applyBorder="1" applyAlignment="1">
      <alignment horizontal="center" vertical="center"/>
    </xf>
    <xf numFmtId="0" fontId="16" fillId="0" borderId="56" xfId="85" applyFont="1" applyBorder="1" applyAlignment="1">
      <alignment horizontal="center" vertical="center"/>
    </xf>
    <xf numFmtId="0" fontId="16" fillId="0" borderId="11" xfId="61" applyFont="1" applyBorder="1" applyAlignment="1">
      <alignment horizontal="center" vertical="center"/>
    </xf>
    <xf numFmtId="0" fontId="44" fillId="0" borderId="9" xfId="74" applyFont="1" applyBorder="1" applyAlignment="1">
      <alignment horizontal="center" vertical="center"/>
    </xf>
    <xf numFmtId="0" fontId="44" fillId="0" borderId="9" xfId="74" applyFont="1" applyBorder="1" applyAlignment="1">
      <alignment horizontal="center" vertical="center" wrapText="1"/>
    </xf>
    <xf numFmtId="0" fontId="16" fillId="0" borderId="6" xfId="0" applyFont="1" applyBorder="1" applyAlignment="1">
      <alignment horizontal="center" vertical="center"/>
    </xf>
    <xf numFmtId="0" fontId="15" fillId="13" borderId="176" xfId="0" applyFont="1" applyFill="1" applyBorder="1" applyAlignment="1" applyProtection="1">
      <alignment horizontal="center" vertical="center"/>
      <protection locked="0"/>
    </xf>
    <xf numFmtId="0" fontId="16" fillId="0" borderId="9" xfId="0" applyFont="1" applyBorder="1" applyAlignment="1">
      <alignment horizontal="center" vertical="center"/>
    </xf>
    <xf numFmtId="0" fontId="15" fillId="0" borderId="19" xfId="0" applyFont="1" applyBorder="1" applyAlignment="1">
      <alignment horizontal="center" vertical="center" wrapText="1"/>
    </xf>
    <xf numFmtId="0" fontId="18" fillId="0" borderId="64" xfId="0" applyFont="1" applyBorder="1" applyAlignment="1">
      <alignment horizontal="center" vertical="center"/>
    </xf>
    <xf numFmtId="0" fontId="15" fillId="13" borderId="239" xfId="0" applyFont="1" applyFill="1" applyBorder="1" applyAlignment="1">
      <alignment horizontal="center" vertical="center"/>
    </xf>
    <xf numFmtId="0" fontId="30" fillId="0" borderId="7" xfId="0" applyFont="1" applyBorder="1" applyAlignment="1">
      <alignment horizontal="center" vertical="center"/>
    </xf>
    <xf numFmtId="0" fontId="15" fillId="0" borderId="152" xfId="0" applyFont="1" applyBorder="1" applyAlignment="1">
      <alignment horizontal="center" vertical="center"/>
    </xf>
    <xf numFmtId="0" fontId="15" fillId="0" borderId="229" xfId="0" applyFont="1" applyBorder="1" applyAlignment="1">
      <alignment horizontal="center" vertical="center"/>
    </xf>
    <xf numFmtId="0" fontId="15" fillId="13" borderId="143" xfId="0" applyFont="1" applyFill="1" applyBorder="1" applyAlignment="1" applyProtection="1">
      <alignment horizontal="center" vertical="center"/>
      <protection locked="0"/>
    </xf>
    <xf numFmtId="0" fontId="15" fillId="0" borderId="82" xfId="0" applyFont="1" applyBorder="1" applyAlignment="1">
      <alignment horizontal="center" vertical="center"/>
    </xf>
    <xf numFmtId="0" fontId="15" fillId="0" borderId="83" xfId="0" applyFont="1" applyBorder="1" applyAlignment="1">
      <alignment horizontal="center" vertical="center"/>
    </xf>
    <xf numFmtId="49" fontId="15" fillId="0" borderId="15" xfId="0" applyNumberFormat="1" applyFont="1" applyBorder="1" applyAlignment="1">
      <alignment horizontal="center" vertical="center"/>
    </xf>
    <xf numFmtId="0" fontId="15" fillId="0" borderId="81" xfId="0" applyFont="1" applyBorder="1" applyAlignment="1">
      <alignment horizontal="center" vertical="center"/>
    </xf>
    <xf numFmtId="49" fontId="15" fillId="0" borderId="204" xfId="0" applyNumberFormat="1" applyFont="1" applyBorder="1" applyAlignment="1">
      <alignment horizontal="center" vertical="center"/>
    </xf>
    <xf numFmtId="177" fontId="15" fillId="0" borderId="241" xfId="0" applyNumberFormat="1" applyFont="1" applyBorder="1" applyAlignment="1">
      <alignment horizontal="center" vertical="center"/>
    </xf>
    <xf numFmtId="0" fontId="15" fillId="13" borderId="190" xfId="0" applyFont="1" applyFill="1" applyBorder="1" applyAlignment="1">
      <alignment horizontal="center" vertical="center"/>
    </xf>
    <xf numFmtId="0" fontId="15" fillId="0" borderId="20" xfId="0" applyFont="1" applyBorder="1" applyAlignment="1">
      <alignment horizontal="center" vertical="center"/>
    </xf>
    <xf numFmtId="0" fontId="15" fillId="0" borderId="100" xfId="0" applyFont="1" applyBorder="1" applyAlignment="1">
      <alignment horizontal="center" vertical="center"/>
    </xf>
    <xf numFmtId="49" fontId="15" fillId="0" borderId="245" xfId="0" applyNumberFormat="1" applyFont="1" applyBorder="1" applyAlignment="1">
      <alignment horizontal="center" vertical="center"/>
    </xf>
    <xf numFmtId="49" fontId="15" fillId="0" borderId="100" xfId="0" applyNumberFormat="1" applyFont="1" applyBorder="1" applyAlignment="1">
      <alignment horizontal="center" vertical="center"/>
    </xf>
    <xf numFmtId="49" fontId="27" fillId="0" borderId="246" xfId="1" applyNumberFormat="1" applyFont="1" applyBorder="1" applyAlignment="1">
      <alignment horizontal="center" vertical="center"/>
    </xf>
    <xf numFmtId="0" fontId="15" fillId="0" borderId="65" xfId="0" applyFont="1" applyBorder="1" applyAlignment="1">
      <alignment horizontal="center" vertical="center"/>
    </xf>
    <xf numFmtId="49" fontId="15" fillId="0" borderId="67" xfId="0" applyNumberFormat="1" applyFont="1" applyBorder="1" applyAlignment="1">
      <alignment horizontal="center" vertical="center"/>
    </xf>
    <xf numFmtId="49" fontId="27" fillId="0" borderId="76" xfId="1" applyNumberFormat="1" applyFont="1" applyBorder="1" applyAlignment="1">
      <alignment horizontal="center" vertical="center"/>
    </xf>
    <xf numFmtId="49" fontId="15" fillId="0" borderId="248" xfId="0" applyNumberFormat="1" applyFont="1" applyBorder="1" applyAlignment="1">
      <alignment horizontal="center" vertical="center"/>
    </xf>
    <xf numFmtId="0" fontId="15" fillId="13" borderId="143" xfId="0" applyFont="1" applyFill="1" applyBorder="1" applyAlignment="1">
      <alignment horizontal="center" vertical="center"/>
    </xf>
    <xf numFmtId="0" fontId="15" fillId="3" borderId="209" xfId="0" applyFont="1" applyFill="1" applyBorder="1" applyAlignment="1">
      <alignment horizontal="center" vertical="center"/>
    </xf>
    <xf numFmtId="0" fontId="15" fillId="3" borderId="199" xfId="0" applyFont="1" applyFill="1" applyBorder="1" applyAlignment="1">
      <alignment horizontal="center" vertical="center"/>
    </xf>
    <xf numFmtId="0" fontId="15" fillId="3" borderId="207" xfId="0" applyFont="1" applyFill="1" applyBorder="1" applyAlignment="1">
      <alignment horizontal="center" vertical="center"/>
    </xf>
    <xf numFmtId="0" fontId="15" fillId="3" borderId="250" xfId="0" applyFont="1" applyFill="1" applyBorder="1" applyAlignment="1">
      <alignment horizontal="center" vertical="center"/>
    </xf>
    <xf numFmtId="0" fontId="15" fillId="0" borderId="252" xfId="0" applyFont="1" applyBorder="1" applyAlignment="1">
      <alignment horizontal="center" vertical="center"/>
    </xf>
    <xf numFmtId="49" fontId="15" fillId="0" borderId="254" xfId="0" applyNumberFormat="1" applyFont="1" applyBorder="1" applyAlignment="1">
      <alignment horizontal="center" vertical="center"/>
    </xf>
    <xf numFmtId="49" fontId="15" fillId="0" borderId="135" xfId="0" applyNumberFormat="1" applyFont="1" applyBorder="1" applyAlignment="1">
      <alignment horizontal="center" vertical="center"/>
    </xf>
    <xf numFmtId="0" fontId="15" fillId="0" borderId="97" xfId="0" applyFont="1" applyBorder="1" applyAlignment="1">
      <alignment horizontal="center" vertical="center"/>
    </xf>
    <xf numFmtId="0" fontId="15" fillId="0" borderId="200" xfId="0" applyFont="1" applyBorder="1" applyAlignment="1">
      <alignment horizontal="center" vertical="center"/>
    </xf>
    <xf numFmtId="49" fontId="15" fillId="0" borderId="157" xfId="0" applyNumberFormat="1" applyFont="1" applyBorder="1" applyAlignment="1">
      <alignment horizontal="center" vertical="center"/>
    </xf>
    <xf numFmtId="49" fontId="15" fillId="0" borderId="246" xfId="0" applyNumberFormat="1" applyFont="1" applyBorder="1" applyAlignment="1">
      <alignment horizontal="center" vertical="center"/>
    </xf>
    <xf numFmtId="0" fontId="15" fillId="0" borderId="157" xfId="0" applyFont="1" applyBorder="1" applyAlignment="1">
      <alignment horizontal="center" vertical="center"/>
    </xf>
    <xf numFmtId="0" fontId="15" fillId="0" borderId="259" xfId="0" applyFont="1" applyBorder="1" applyAlignment="1">
      <alignment horizontal="center" vertical="center"/>
    </xf>
    <xf numFmtId="176" fontId="15" fillId="0" borderId="100" xfId="0" applyNumberFormat="1" applyFont="1" applyBorder="1" applyAlignment="1">
      <alignment horizontal="center" vertical="center"/>
    </xf>
    <xf numFmtId="0" fontId="15" fillId="0" borderId="237" xfId="0" applyFont="1" applyBorder="1" applyAlignment="1">
      <alignment horizontal="center" vertical="center"/>
    </xf>
    <xf numFmtId="176" fontId="17" fillId="0" borderId="219" xfId="0" applyNumberFormat="1" applyFont="1" applyBorder="1" applyAlignment="1">
      <alignment horizontal="center"/>
    </xf>
    <xf numFmtId="0" fontId="15" fillId="13" borderId="247" xfId="0" applyFont="1" applyFill="1" applyBorder="1" applyAlignment="1" applyProtection="1">
      <alignment horizontal="center" vertical="center"/>
      <protection locked="0"/>
    </xf>
    <xf numFmtId="0" fontId="15" fillId="0" borderId="260" xfId="0" applyFont="1" applyBorder="1" applyAlignment="1">
      <alignment horizontal="center" vertical="center"/>
    </xf>
    <xf numFmtId="176" fontId="15" fillId="0" borderId="135" xfId="0" applyNumberFormat="1" applyFont="1" applyBorder="1" applyAlignment="1">
      <alignment horizontal="center" vertical="center"/>
    </xf>
    <xf numFmtId="49" fontId="15" fillId="0" borderId="151" xfId="0" applyNumberFormat="1" applyFont="1" applyBorder="1" applyAlignment="1">
      <alignment horizontal="center" vertical="center"/>
    </xf>
    <xf numFmtId="178" fontId="15" fillId="0" borderId="35" xfId="88" applyNumberFormat="1" applyFont="1" applyBorder="1" applyAlignment="1">
      <alignment horizontal="center" vertical="center"/>
    </xf>
    <xf numFmtId="178" fontId="55" fillId="0" borderId="35" xfId="88" applyNumberFormat="1" applyFont="1" applyBorder="1" applyAlignment="1">
      <alignment horizontal="center" vertical="center"/>
    </xf>
    <xf numFmtId="178" fontId="15" fillId="0" borderId="66" xfId="88" applyNumberFormat="1" applyFont="1" applyBorder="1" applyAlignment="1">
      <alignment horizontal="center" vertical="center"/>
    </xf>
    <xf numFmtId="49" fontId="27" fillId="0" borderId="37" xfId="1" applyNumberFormat="1" applyFont="1" applyBorder="1" applyAlignment="1">
      <alignment horizontal="center" vertical="center"/>
    </xf>
    <xf numFmtId="0" fontId="15" fillId="0" borderId="262" xfId="0" applyFont="1" applyBorder="1" applyAlignment="1">
      <alignment horizontal="center" vertical="center"/>
    </xf>
    <xf numFmtId="177" fontId="15" fillId="0" borderId="263" xfId="0" applyNumberFormat="1" applyFont="1" applyBorder="1" applyAlignment="1">
      <alignment horizontal="center" vertical="center"/>
    </xf>
    <xf numFmtId="49" fontId="15" fillId="0" borderId="10" xfId="119" applyNumberFormat="1" applyFont="1" applyBorder="1" applyAlignment="1">
      <alignment horizontal="center" vertical="center"/>
    </xf>
    <xf numFmtId="49" fontId="15" fillId="0" borderId="137" xfId="119" applyNumberFormat="1" applyFont="1" applyBorder="1" applyAlignment="1">
      <alignment horizontal="center" vertical="center"/>
    </xf>
    <xf numFmtId="49" fontId="15" fillId="0" borderId="96" xfId="119" applyNumberFormat="1" applyFont="1" applyBorder="1" applyAlignment="1">
      <alignment horizontal="center" vertical="center"/>
    </xf>
    <xf numFmtId="0" fontId="15" fillId="3" borderId="199" xfId="0" applyFont="1" applyFill="1" applyBorder="1" applyAlignment="1" applyProtection="1">
      <alignment horizontal="center" vertical="center"/>
      <protection locked="0"/>
    </xf>
    <xf numFmtId="0" fontId="15" fillId="13" borderId="42" xfId="0" applyFont="1" applyFill="1" applyBorder="1" applyAlignment="1" applyProtection="1">
      <alignment horizontal="center" vertical="center"/>
      <protection locked="0"/>
    </xf>
    <xf numFmtId="0" fontId="15" fillId="13" borderId="189" xfId="0" applyFont="1" applyFill="1" applyBorder="1" applyAlignment="1" applyProtection="1">
      <alignment horizontal="center" vertical="center"/>
      <protection locked="0"/>
    </xf>
    <xf numFmtId="38" fontId="17" fillId="0" borderId="219" xfId="20" applyFont="1" applyBorder="1" applyAlignment="1">
      <alignment horizontal="center"/>
    </xf>
    <xf numFmtId="0" fontId="15" fillId="3" borderId="247" xfId="0" applyFont="1" applyFill="1" applyBorder="1" applyAlignment="1" applyProtection="1">
      <alignment horizontal="center" vertical="center"/>
      <protection locked="0"/>
    </xf>
    <xf numFmtId="38" fontId="16" fillId="0" borderId="59" xfId="20" applyFont="1" applyFill="1" applyBorder="1" applyAlignment="1">
      <alignment horizontal="center" vertical="center"/>
    </xf>
    <xf numFmtId="0" fontId="19" fillId="0" borderId="10" xfId="0" applyFont="1" applyBorder="1" applyAlignment="1">
      <alignment horizontal="center" vertical="center"/>
    </xf>
    <xf numFmtId="0" fontId="18" fillId="0" borderId="8" xfId="0" applyFont="1" applyBorder="1" applyAlignment="1">
      <alignment vertical="center"/>
    </xf>
    <xf numFmtId="0" fontId="16" fillId="0" borderId="8" xfId="41" applyFont="1" applyBorder="1" applyAlignment="1">
      <alignment horizontal="center" vertical="center"/>
    </xf>
    <xf numFmtId="178" fontId="15" fillId="0" borderId="7" xfId="0" applyNumberFormat="1" applyFont="1" applyBorder="1" applyAlignment="1">
      <alignment horizontal="center" vertical="center"/>
    </xf>
    <xf numFmtId="0" fontId="18" fillId="0" borderId="80" xfId="0" applyFont="1" applyBorder="1" applyAlignment="1">
      <alignment horizontal="center" vertical="center"/>
    </xf>
    <xf numFmtId="0" fontId="18" fillId="0" borderId="64" xfId="0" applyFont="1" applyBorder="1" applyAlignment="1">
      <alignment vertical="center"/>
    </xf>
    <xf numFmtId="0" fontId="16" fillId="0" borderId="64" xfId="41" applyFont="1" applyBorder="1" applyAlignment="1">
      <alignment horizontal="center" vertical="center"/>
    </xf>
    <xf numFmtId="0" fontId="16" fillId="0" borderId="21" xfId="70" applyFont="1" applyBorder="1" applyAlignment="1">
      <alignment horizontal="center" vertical="center"/>
    </xf>
    <xf numFmtId="0" fontId="15" fillId="0" borderId="75" xfId="0" applyFont="1" applyBorder="1" applyAlignment="1">
      <alignment horizontal="center" vertical="center" wrapText="1"/>
    </xf>
    <xf numFmtId="0" fontId="17" fillId="0" borderId="182" xfId="0" applyFont="1" applyBorder="1" applyAlignment="1">
      <alignment horizontal="center" vertical="center"/>
    </xf>
    <xf numFmtId="0" fontId="17" fillId="0" borderId="186" xfId="0" applyFont="1" applyBorder="1" applyAlignment="1">
      <alignment horizontal="center" vertical="center"/>
    </xf>
    <xf numFmtId="0" fontId="17" fillId="0" borderId="181" xfId="0" applyFont="1" applyBorder="1" applyAlignment="1">
      <alignment horizontal="center" vertical="center"/>
    </xf>
    <xf numFmtId="0" fontId="17" fillId="0" borderId="185" xfId="0" applyFont="1" applyBorder="1" applyAlignment="1">
      <alignment horizontal="center" vertical="center"/>
    </xf>
    <xf numFmtId="0" fontId="16" fillId="0" borderId="21" xfId="0" applyFont="1" applyBorder="1" applyAlignment="1">
      <alignment horizontal="center" vertical="center"/>
    </xf>
    <xf numFmtId="0" fontId="17" fillId="3" borderId="23" xfId="0" applyFont="1" applyFill="1" applyBorder="1" applyAlignment="1">
      <alignment horizontal="center" vertical="center"/>
    </xf>
    <xf numFmtId="0" fontId="60" fillId="0" borderId="6" xfId="0" applyFont="1" applyBorder="1" applyAlignment="1">
      <alignment horizontal="center" vertical="center" wrapText="1"/>
    </xf>
    <xf numFmtId="0" fontId="27" fillId="0" borderId="63" xfId="0" applyFont="1" applyBorder="1" applyAlignment="1">
      <alignment horizontal="center" vertical="center" wrapText="1"/>
    </xf>
    <xf numFmtId="0" fontId="15" fillId="3" borderId="142" xfId="0" applyFont="1" applyFill="1" applyBorder="1" applyAlignment="1">
      <alignment horizontal="center" vertical="center"/>
    </xf>
    <xf numFmtId="0" fontId="30" fillId="0" borderId="9" xfId="84" applyFont="1" applyBorder="1" applyAlignment="1">
      <alignment vertical="center"/>
    </xf>
    <xf numFmtId="0" fontId="30" fillId="0" borderId="10" xfId="84" applyFont="1" applyBorder="1" applyAlignment="1">
      <alignment vertical="center"/>
    </xf>
    <xf numFmtId="0" fontId="15" fillId="0" borderId="151" xfId="0" applyFont="1" applyBorder="1" applyAlignment="1">
      <alignment horizontal="center" vertical="center"/>
    </xf>
    <xf numFmtId="0" fontId="15" fillId="0" borderId="153" xfId="0" applyFont="1" applyBorder="1" applyAlignment="1">
      <alignment horizontal="center" vertical="center"/>
    </xf>
    <xf numFmtId="176" fontId="15" fillId="0" borderId="151" xfId="0" applyNumberFormat="1" applyFont="1" applyBorder="1" applyAlignment="1">
      <alignment horizontal="center" vertical="center"/>
    </xf>
    <xf numFmtId="0" fontId="27" fillId="0" borderId="11" xfId="0" applyFont="1" applyBorder="1" applyAlignment="1">
      <alignment horizontal="center" vertical="center"/>
    </xf>
    <xf numFmtId="179" fontId="18" fillId="14" borderId="0" xfId="0" applyNumberFormat="1" applyFont="1" applyFill="1" applyAlignment="1">
      <alignment horizontal="center" vertical="center"/>
    </xf>
    <xf numFmtId="0" fontId="15" fillId="14" borderId="0" xfId="0" applyFont="1" applyFill="1" applyAlignment="1">
      <alignment vertical="center"/>
    </xf>
    <xf numFmtId="38" fontId="15" fillId="4" borderId="0" xfId="20" applyFont="1" applyFill="1" applyAlignment="1">
      <alignment vertical="center"/>
    </xf>
    <xf numFmtId="0" fontId="15" fillId="6" borderId="0" xfId="0" applyFont="1" applyFill="1" applyAlignment="1">
      <alignment vertical="center"/>
    </xf>
    <xf numFmtId="179" fontId="15" fillId="0" borderId="0" xfId="0" applyNumberFormat="1" applyFont="1" applyAlignment="1">
      <alignment horizontal="center" vertical="center"/>
    </xf>
    <xf numFmtId="179" fontId="15" fillId="7" borderId="0" xfId="0" applyNumberFormat="1" applyFont="1" applyFill="1" applyAlignment="1">
      <alignment vertical="center"/>
    </xf>
    <xf numFmtId="179" fontId="15" fillId="0" borderId="0" xfId="0" applyNumberFormat="1" applyFont="1" applyAlignment="1">
      <alignment vertical="center"/>
    </xf>
    <xf numFmtId="38" fontId="15" fillId="4" borderId="0" xfId="0" applyNumberFormat="1" applyFont="1" applyFill="1" applyAlignment="1">
      <alignment vertical="center"/>
    </xf>
    <xf numFmtId="0" fontId="62" fillId="0" borderId="58" xfId="0" applyFont="1" applyBorder="1" applyAlignment="1">
      <alignment horizontal="center" vertical="center"/>
    </xf>
    <xf numFmtId="0" fontId="62" fillId="0" borderId="35" xfId="0" applyFont="1" applyBorder="1" applyAlignment="1">
      <alignment horizontal="center" vertical="center"/>
    </xf>
    <xf numFmtId="38" fontId="16" fillId="0" borderId="63" xfId="35" applyFont="1" applyFill="1" applyBorder="1" applyAlignment="1">
      <alignment horizontal="center" vertical="center" wrapText="1"/>
    </xf>
    <xf numFmtId="38" fontId="30" fillId="0" borderId="63" xfId="35" applyFont="1" applyFill="1" applyBorder="1" applyAlignment="1">
      <alignment vertical="center" wrapText="1"/>
    </xf>
    <xf numFmtId="0" fontId="44" fillId="0" borderId="11" xfId="74" applyFont="1" applyBorder="1" applyAlignment="1">
      <alignment horizontal="center" vertical="center" wrapText="1"/>
    </xf>
    <xf numFmtId="0" fontId="15" fillId="0" borderId="63" xfId="74" applyFont="1" applyBorder="1" applyAlignment="1">
      <alignment horizontal="center" vertical="center" wrapText="1"/>
    </xf>
    <xf numFmtId="0" fontId="16" fillId="0" borderId="74" xfId="75" applyFont="1" applyBorder="1" applyAlignment="1">
      <alignment horizontal="center" vertical="center"/>
    </xf>
    <xf numFmtId="0" fontId="55" fillId="0" borderId="35" xfId="0" applyFont="1" applyBorder="1" applyAlignment="1">
      <alignment horizontal="center" vertical="center"/>
    </xf>
    <xf numFmtId="0" fontId="55" fillId="0" borderId="31" xfId="0" applyFont="1" applyBorder="1" applyAlignment="1">
      <alignment horizontal="center" vertical="center"/>
    </xf>
    <xf numFmtId="0" fontId="63" fillId="0" borderId="35" xfId="0" applyFont="1" applyBorder="1" applyAlignment="1">
      <alignment horizontal="center" vertical="center"/>
    </xf>
    <xf numFmtId="0" fontId="63" fillId="0" borderId="64" xfId="0" applyFont="1" applyBorder="1" applyAlignment="1">
      <alignment horizontal="center" vertical="center"/>
    </xf>
    <xf numFmtId="0" fontId="62" fillId="0" borderId="35" xfId="0" applyFont="1" applyBorder="1" applyAlignment="1">
      <alignment horizontal="left" vertical="center"/>
    </xf>
    <xf numFmtId="0" fontId="64" fillId="0" borderId="35" xfId="0" applyFont="1" applyBorder="1" applyAlignment="1">
      <alignment horizontal="center" vertical="center"/>
    </xf>
    <xf numFmtId="0" fontId="16" fillId="0" borderId="10" xfId="84" applyFont="1" applyBorder="1" applyAlignment="1">
      <alignment horizontal="center" vertical="center"/>
    </xf>
    <xf numFmtId="0" fontId="16" fillId="0" borderId="9" xfId="84" applyFont="1" applyBorder="1" applyAlignment="1">
      <alignment horizontal="center" vertical="center"/>
    </xf>
    <xf numFmtId="0" fontId="16" fillId="0" borderId="30" xfId="62" applyFont="1" applyBorder="1" applyAlignment="1">
      <alignment horizontal="center" vertical="center"/>
    </xf>
    <xf numFmtId="0" fontId="44" fillId="0" borderId="9" xfId="0" applyFont="1" applyBorder="1" applyAlignment="1">
      <alignment horizontal="center" vertical="center" wrapText="1"/>
    </xf>
    <xf numFmtId="0" fontId="30" fillId="0" borderId="74" xfId="84" applyFont="1" applyBorder="1" applyAlignment="1">
      <alignment vertical="center"/>
    </xf>
    <xf numFmtId="0" fontId="30" fillId="0" borderId="63" xfId="84" applyFont="1" applyBorder="1" applyAlignment="1">
      <alignment vertical="center"/>
    </xf>
    <xf numFmtId="0" fontId="30" fillId="0" borderId="75" xfId="84" applyFont="1" applyBorder="1" applyAlignment="1">
      <alignment vertical="center"/>
    </xf>
    <xf numFmtId="0" fontId="15" fillId="0" borderId="261" xfId="0" applyFont="1" applyBorder="1" applyAlignment="1">
      <alignment horizontal="center" vertical="center"/>
    </xf>
    <xf numFmtId="0" fontId="30" fillId="0" borderId="5" xfId="74" applyFont="1" applyBorder="1" applyAlignment="1">
      <alignment vertical="center"/>
    </xf>
    <xf numFmtId="0" fontId="30" fillId="0" borderId="63" xfId="0" applyFont="1" applyBorder="1" applyAlignment="1">
      <alignment vertical="center" wrapText="1"/>
    </xf>
    <xf numFmtId="0" fontId="30" fillId="0" borderId="11" xfId="0" applyFont="1" applyBorder="1" applyAlignment="1">
      <alignment vertical="center" wrapText="1"/>
    </xf>
    <xf numFmtId="0" fontId="30" fillId="0" borderId="73" xfId="0" applyFont="1" applyBorder="1" applyAlignment="1">
      <alignment vertical="center" wrapText="1"/>
    </xf>
    <xf numFmtId="38" fontId="30" fillId="0" borderId="73" xfId="20" applyFont="1" applyFill="1" applyBorder="1" applyAlignment="1">
      <alignment vertical="center" wrapText="1"/>
    </xf>
    <xf numFmtId="38" fontId="30" fillId="0" borderId="63" xfId="20" applyFont="1" applyFill="1" applyBorder="1" applyAlignment="1">
      <alignment vertical="center" wrapText="1"/>
    </xf>
    <xf numFmtId="38" fontId="15" fillId="0" borderId="226" xfId="20" applyFont="1" applyFill="1" applyBorder="1" applyAlignment="1">
      <alignment horizontal="center" vertical="center"/>
    </xf>
    <xf numFmtId="38" fontId="17" fillId="0" borderId="146" xfId="35" applyFont="1" applyFill="1" applyBorder="1" applyAlignment="1">
      <alignment horizontal="center"/>
    </xf>
    <xf numFmtId="38" fontId="15" fillId="0" borderId="110" xfId="35" applyFont="1" applyFill="1" applyBorder="1" applyAlignment="1">
      <alignment horizontal="center" vertical="center"/>
    </xf>
    <xf numFmtId="38" fontId="17" fillId="0" borderId="132" xfId="35" applyFont="1" applyFill="1" applyBorder="1" applyAlignment="1">
      <alignment horizontal="center"/>
    </xf>
    <xf numFmtId="177" fontId="15" fillId="0" borderId="242" xfId="0" applyNumberFormat="1" applyFont="1" applyBorder="1" applyAlignment="1">
      <alignment horizontal="center" vertical="center"/>
    </xf>
    <xf numFmtId="38" fontId="15" fillId="0" borderId="134" xfId="35" applyFont="1" applyFill="1" applyBorder="1" applyAlignment="1">
      <alignment horizontal="center" vertical="center"/>
    </xf>
    <xf numFmtId="38" fontId="17" fillId="0" borderId="175" xfId="35" applyFont="1" applyFill="1" applyBorder="1" applyAlignment="1">
      <alignment horizontal="center"/>
    </xf>
    <xf numFmtId="177" fontId="15" fillId="0" borderId="243" xfId="0" applyNumberFormat="1" applyFont="1" applyBorder="1" applyAlignment="1">
      <alignment horizontal="center" vertical="center"/>
    </xf>
    <xf numFmtId="0" fontId="30" fillId="0" borderId="5" xfId="0" applyFont="1" applyBorder="1" applyAlignment="1">
      <alignment vertical="center"/>
    </xf>
    <xf numFmtId="0" fontId="30" fillId="0" borderId="75" xfId="0" applyFont="1" applyBorder="1" applyAlignment="1">
      <alignment vertical="center" wrapText="1"/>
    </xf>
    <xf numFmtId="0" fontId="30" fillId="0" borderId="74" xfId="0" applyFont="1" applyBorder="1" applyAlignment="1">
      <alignment vertical="center" wrapText="1"/>
    </xf>
    <xf numFmtId="0" fontId="30" fillId="0" borderId="63" xfId="0" applyFont="1" applyBorder="1" applyAlignment="1">
      <alignment vertical="center"/>
    </xf>
    <xf numFmtId="0" fontId="30" fillId="0" borderId="75" xfId="0" applyFont="1" applyBorder="1" applyAlignment="1">
      <alignment vertical="center"/>
    </xf>
    <xf numFmtId="177" fontId="15" fillId="0" borderId="264" xfId="0" applyNumberFormat="1" applyFont="1" applyBorder="1" applyAlignment="1">
      <alignment horizontal="center" vertical="center"/>
    </xf>
    <xf numFmtId="38" fontId="15" fillId="0" borderId="110" xfId="20" applyFont="1" applyFill="1" applyBorder="1" applyAlignment="1">
      <alignment horizontal="center" vertical="center"/>
    </xf>
    <xf numFmtId="0" fontId="47" fillId="0" borderId="31" xfId="0" applyFont="1" applyBorder="1" applyAlignment="1">
      <alignment horizontal="center" vertical="center"/>
    </xf>
    <xf numFmtId="38" fontId="17" fillId="0" borderId="184" xfId="20" applyFont="1" applyFill="1" applyBorder="1" applyAlignment="1">
      <alignment horizontal="center" vertical="center"/>
    </xf>
    <xf numFmtId="0" fontId="50" fillId="0" borderId="8" xfId="0" applyFont="1" applyBorder="1" applyAlignment="1">
      <alignment vertical="center"/>
    </xf>
    <xf numFmtId="0" fontId="50" fillId="0" borderId="5" xfId="0" applyFont="1" applyBorder="1" applyAlignment="1">
      <alignment vertical="center"/>
    </xf>
    <xf numFmtId="0" fontId="50" fillId="0" borderId="7" xfId="0" applyFont="1" applyBorder="1" applyAlignment="1">
      <alignment vertical="center"/>
    </xf>
    <xf numFmtId="0" fontId="16" fillId="0" borderId="75" xfId="84" applyFont="1" applyBorder="1" applyAlignment="1">
      <alignment horizontal="center" vertical="center"/>
    </xf>
    <xf numFmtId="0" fontId="18" fillId="0" borderId="139" xfId="0" applyFont="1" applyBorder="1" applyAlignment="1">
      <alignment horizontal="center" vertical="center"/>
    </xf>
    <xf numFmtId="0" fontId="15" fillId="0" borderId="140" xfId="0" applyFont="1" applyBorder="1" applyAlignment="1">
      <alignment vertical="center"/>
    </xf>
    <xf numFmtId="0" fontId="16" fillId="0" borderId="9" xfId="41" applyFont="1" applyBorder="1" applyAlignment="1">
      <alignment horizontal="center" vertical="center"/>
    </xf>
    <xf numFmtId="0" fontId="44" fillId="0" borderId="11" xfId="0" applyFont="1" applyBorder="1" applyAlignment="1">
      <alignment horizontal="center" vertical="center"/>
    </xf>
    <xf numFmtId="0" fontId="44" fillId="0" borderId="9" xfId="0" applyFont="1" applyBorder="1" applyAlignment="1">
      <alignment horizontal="center" vertical="center"/>
    </xf>
    <xf numFmtId="0" fontId="16" fillId="0" borderId="9" xfId="75" applyFont="1" applyBorder="1" applyAlignment="1">
      <alignment horizontal="center" vertical="center"/>
    </xf>
    <xf numFmtId="177" fontId="15" fillId="0" borderId="235" xfId="0" applyNumberFormat="1" applyFont="1" applyBorder="1" applyAlignment="1">
      <alignment horizontal="center" vertical="center"/>
    </xf>
    <xf numFmtId="0" fontId="30" fillId="0" borderId="5" xfId="41" applyFont="1" applyBorder="1" applyAlignment="1">
      <alignment vertical="center"/>
    </xf>
    <xf numFmtId="0" fontId="27" fillId="0" borderId="59" xfId="0" applyFont="1" applyBorder="1" applyAlignment="1">
      <alignment horizontal="center" vertical="center" wrapText="1"/>
    </xf>
    <xf numFmtId="0" fontId="27" fillId="0" borderId="134" xfId="0" applyFont="1" applyBorder="1" applyAlignment="1">
      <alignment horizontal="center" vertical="center" wrapText="1"/>
    </xf>
    <xf numFmtId="0" fontId="30" fillId="0" borderId="58" xfId="0" applyFont="1" applyBorder="1" applyAlignment="1">
      <alignment vertical="center"/>
    </xf>
    <xf numFmtId="0" fontId="44" fillId="0" borderId="59" xfId="0" applyFont="1" applyBorder="1" applyAlignment="1">
      <alignment horizontal="center" vertical="center" wrapText="1"/>
    </xf>
    <xf numFmtId="0" fontId="44" fillId="0" borderId="10" xfId="0" applyFont="1" applyBorder="1" applyAlignment="1">
      <alignment horizontal="center" vertical="center" wrapText="1"/>
    </xf>
    <xf numFmtId="177" fontId="15" fillId="0" borderId="236" xfId="0" applyNumberFormat="1" applyFont="1" applyBorder="1" applyAlignment="1">
      <alignment horizontal="center" vertical="center"/>
    </xf>
    <xf numFmtId="38" fontId="15" fillId="0" borderId="237" xfId="20" applyFont="1" applyFill="1" applyBorder="1" applyAlignment="1">
      <alignment horizontal="center" vertical="center"/>
    </xf>
    <xf numFmtId="177" fontId="17" fillId="0" borderId="238" xfId="0" applyNumberFormat="1" applyFont="1" applyBorder="1" applyAlignment="1">
      <alignment horizontal="center"/>
    </xf>
    <xf numFmtId="0" fontId="30" fillId="0" borderId="59" xfId="61" applyFont="1" applyBorder="1" applyAlignment="1">
      <alignment horizontal="center" vertical="center"/>
    </xf>
    <xf numFmtId="0" fontId="47" fillId="0" borderId="246" xfId="0" applyFont="1" applyBorder="1" applyAlignment="1">
      <alignment horizontal="center" vertical="center"/>
    </xf>
    <xf numFmtId="0" fontId="30" fillId="0" borderId="120" xfId="0" applyFont="1" applyBorder="1" applyAlignment="1">
      <alignment vertical="center"/>
    </xf>
    <xf numFmtId="0" fontId="30" fillId="0" borderId="69" xfId="0" applyFont="1" applyBorder="1" applyAlignment="1">
      <alignment vertical="center"/>
    </xf>
    <xf numFmtId="0" fontId="30" fillId="0" borderId="267" xfId="62" applyFont="1" applyBorder="1" applyAlignment="1">
      <alignment vertical="center"/>
    </xf>
    <xf numFmtId="0" fontId="30" fillId="0" borderId="90" xfId="62" applyFont="1" applyBorder="1" applyAlignment="1">
      <alignment vertical="center"/>
    </xf>
    <xf numFmtId="0" fontId="30" fillId="0" borderId="91" xfId="62" applyFont="1" applyBorder="1" applyAlignment="1">
      <alignment vertical="center"/>
    </xf>
    <xf numFmtId="0" fontId="30" fillId="0" borderId="56" xfId="0" applyFont="1" applyBorder="1" applyAlignment="1">
      <alignment vertical="center"/>
    </xf>
    <xf numFmtId="0" fontId="15" fillId="0" borderId="63" xfId="0" applyFont="1" applyBorder="1" applyAlignment="1">
      <alignment horizontal="center" vertical="center" wrapText="1"/>
    </xf>
    <xf numFmtId="0" fontId="15" fillId="0" borderId="74" xfId="61" applyFont="1" applyBorder="1" applyAlignment="1">
      <alignment horizontal="center" vertical="center"/>
    </xf>
    <xf numFmtId="0" fontId="15" fillId="0" borderId="5" xfId="74" applyFont="1" applyBorder="1" applyAlignment="1">
      <alignment horizontal="center" vertical="center"/>
    </xf>
    <xf numFmtId="0" fontId="16" fillId="0" borderId="10" xfId="75" applyFont="1" applyBorder="1" applyAlignment="1">
      <alignment horizontal="center" vertical="center"/>
    </xf>
    <xf numFmtId="0" fontId="40" fillId="0" borderId="11" xfId="74" applyFont="1" applyBorder="1" applyAlignment="1">
      <alignment horizontal="center" vertical="center" wrapText="1"/>
    </xf>
    <xf numFmtId="0" fontId="40" fillId="0" borderId="39" xfId="62" applyFont="1" applyBorder="1" applyAlignment="1">
      <alignment horizontal="center" vertical="center"/>
    </xf>
    <xf numFmtId="0" fontId="30" fillId="0" borderId="74" xfId="0" applyFont="1" applyBorder="1" applyAlignment="1">
      <alignment vertical="center"/>
    </xf>
    <xf numFmtId="0" fontId="15" fillId="0" borderId="8" xfId="41" applyFont="1" applyBorder="1" applyAlignment="1">
      <alignment horizontal="center" vertical="center"/>
    </xf>
    <xf numFmtId="0" fontId="16" fillId="0" borderId="59" xfId="84" applyFont="1" applyBorder="1" applyAlignment="1">
      <alignment horizontal="center" vertical="center"/>
    </xf>
    <xf numFmtId="0" fontId="15" fillId="0" borderId="7" xfId="41" applyFont="1" applyBorder="1" applyAlignment="1">
      <alignment horizontal="center" vertical="center"/>
    </xf>
    <xf numFmtId="0" fontId="44" fillId="0" borderId="75" xfId="75" applyFont="1" applyBorder="1" applyAlignment="1">
      <alignment horizontal="center" vertical="center"/>
    </xf>
    <xf numFmtId="0" fontId="44" fillId="0" borderId="9" xfId="75" applyFont="1" applyBorder="1" applyAlignment="1">
      <alignment horizontal="center" vertical="center"/>
    </xf>
    <xf numFmtId="0" fontId="63" fillId="0" borderId="39" xfId="0" applyFont="1" applyBorder="1" applyAlignment="1">
      <alignment horizontal="center" vertical="center"/>
    </xf>
    <xf numFmtId="0" fontId="16" fillId="0" borderId="7" xfId="41" applyFont="1" applyBorder="1" applyAlignment="1">
      <alignment horizontal="center" vertical="center"/>
    </xf>
    <xf numFmtId="0" fontId="44" fillId="0" borderId="35" xfId="81" applyFont="1" applyBorder="1" applyAlignment="1">
      <alignment horizontal="center" vertical="center"/>
    </xf>
    <xf numFmtId="0" fontId="15" fillId="0" borderId="10" xfId="70" applyFont="1" applyBorder="1" applyAlignment="1">
      <alignment horizontal="center" vertical="center"/>
    </xf>
    <xf numFmtId="0" fontId="16" fillId="0" borderId="63" xfId="84" applyFont="1" applyBorder="1" applyAlignment="1">
      <alignment horizontal="center" vertical="center"/>
    </xf>
    <xf numFmtId="0" fontId="16" fillId="0" borderId="5" xfId="74" applyFont="1" applyBorder="1" applyAlignment="1">
      <alignment horizontal="center" vertical="center"/>
    </xf>
    <xf numFmtId="0" fontId="16" fillId="0" borderId="3" xfId="41" applyFont="1" applyBorder="1" applyAlignment="1">
      <alignment horizontal="center" vertical="center"/>
    </xf>
    <xf numFmtId="0" fontId="16" fillId="0" borderId="7" xfId="0" applyFont="1" applyBorder="1" applyAlignment="1">
      <alignment horizontal="center" vertical="center"/>
    </xf>
    <xf numFmtId="0" fontId="44" fillId="0" borderId="5" xfId="74" applyFont="1" applyBorder="1" applyAlignment="1">
      <alignment horizontal="center" vertical="center"/>
    </xf>
    <xf numFmtId="0" fontId="15" fillId="0" borderId="254" xfId="0" applyFont="1" applyBorder="1" applyAlignment="1">
      <alignment horizontal="center" vertical="center"/>
    </xf>
    <xf numFmtId="0" fontId="15" fillId="0" borderId="130" xfId="0" applyFont="1" applyBorder="1" applyAlignment="1">
      <alignment horizontal="center" vertical="center"/>
    </xf>
    <xf numFmtId="49" fontId="15" fillId="0" borderId="136" xfId="0" applyNumberFormat="1" applyFont="1" applyBorder="1" applyAlignment="1">
      <alignment horizontal="center" vertical="center"/>
    </xf>
    <xf numFmtId="0" fontId="15" fillId="0" borderId="136" xfId="0" applyFont="1" applyBorder="1" applyAlignment="1">
      <alignment horizontal="center" vertical="center"/>
    </xf>
    <xf numFmtId="0" fontId="15" fillId="0" borderId="140" xfId="0" applyFont="1" applyBorder="1" applyAlignment="1">
      <alignment horizontal="center" vertical="center"/>
    </xf>
    <xf numFmtId="176" fontId="15" fillId="0" borderId="70" xfId="0" applyNumberFormat="1" applyFont="1" applyBorder="1" applyAlignment="1">
      <alignment horizontal="center" vertical="center"/>
    </xf>
    <xf numFmtId="0" fontId="15" fillId="0" borderId="115" xfId="0" applyFont="1" applyBorder="1" applyAlignment="1">
      <alignment horizontal="center" vertical="center"/>
    </xf>
    <xf numFmtId="0" fontId="15" fillId="0" borderId="266" xfId="0" applyFont="1" applyBorder="1" applyAlignment="1">
      <alignment horizontal="center" vertical="center"/>
    </xf>
    <xf numFmtId="49" fontId="15" fillId="0" borderId="266" xfId="0" applyNumberFormat="1" applyFont="1" applyBorder="1" applyAlignment="1">
      <alignment horizontal="center" vertical="center"/>
    </xf>
    <xf numFmtId="0" fontId="15" fillId="0" borderId="84" xfId="0" applyFont="1" applyBorder="1" applyAlignment="1">
      <alignment horizontal="center" vertical="center"/>
    </xf>
    <xf numFmtId="0" fontId="15" fillId="0" borderId="134" xfId="0" applyFont="1" applyBorder="1" applyAlignment="1">
      <alignment horizontal="center" vertical="center"/>
    </xf>
    <xf numFmtId="49" fontId="15" fillId="0" borderId="134" xfId="0" applyNumberFormat="1" applyFont="1" applyBorder="1" applyAlignment="1">
      <alignment horizontal="center" vertical="center"/>
    </xf>
    <xf numFmtId="49" fontId="27" fillId="0" borderId="75" xfId="1" applyNumberFormat="1" applyFont="1" applyBorder="1" applyAlignment="1">
      <alignment horizontal="center" vertical="center" wrapText="1"/>
    </xf>
    <xf numFmtId="49" fontId="27" fillId="0" borderId="6" xfId="1" applyNumberFormat="1" applyFont="1" applyBorder="1" applyAlignment="1">
      <alignment horizontal="center" vertical="center" wrapText="1"/>
    </xf>
    <xf numFmtId="0" fontId="30" fillId="0" borderId="6" xfId="61" applyFont="1" applyBorder="1" applyAlignment="1">
      <alignment horizontal="center" vertical="center"/>
    </xf>
    <xf numFmtId="0" fontId="46" fillId="0" borderId="6" xfId="0" applyFont="1" applyBorder="1" applyAlignment="1">
      <alignment horizontal="center" vertical="center" wrapText="1"/>
    </xf>
    <xf numFmtId="38" fontId="17" fillId="0" borderId="177" xfId="20" applyFont="1" applyFill="1" applyBorder="1" applyAlignment="1">
      <alignment horizontal="center" vertical="center"/>
    </xf>
    <xf numFmtId="0" fontId="27" fillId="0" borderId="8" xfId="0" applyFont="1" applyBorder="1" applyAlignment="1">
      <alignment horizontal="center" vertical="center"/>
    </xf>
    <xf numFmtId="0" fontId="27" fillId="0" borderId="27" xfId="0" applyFont="1" applyBorder="1" applyAlignment="1">
      <alignment horizontal="center" vertical="center"/>
    </xf>
    <xf numFmtId="0" fontId="27" fillId="0" borderId="21" xfId="0" applyFont="1" applyBorder="1" applyAlignment="1">
      <alignment horizontal="center" vertical="center"/>
    </xf>
    <xf numFmtId="0" fontId="27" fillId="0" borderId="99" xfId="0" applyFont="1" applyBorder="1" applyAlignment="1">
      <alignment horizontal="center" vertical="center"/>
    </xf>
    <xf numFmtId="0" fontId="27" fillId="0" borderId="5" xfId="0" applyFont="1" applyBorder="1" applyAlignment="1">
      <alignment horizontal="center" vertical="center"/>
    </xf>
    <xf numFmtId="0" fontId="27" fillId="0" borderId="58" xfId="0" applyFont="1" applyBorder="1" applyAlignment="1">
      <alignment horizontal="center" vertical="center"/>
    </xf>
    <xf numFmtId="0" fontId="27" fillId="0" borderId="19" xfId="0" applyFont="1" applyBorder="1" applyAlignment="1">
      <alignment horizontal="center" vertical="center"/>
    </xf>
    <xf numFmtId="0" fontId="27" fillId="0" borderId="64" xfId="0" applyFont="1" applyBorder="1" applyAlignment="1">
      <alignment horizontal="center" vertical="center"/>
    </xf>
    <xf numFmtId="0" fontId="27" fillId="13" borderId="131" xfId="0" applyFont="1" applyFill="1" applyBorder="1" applyAlignment="1" applyProtection="1">
      <alignment horizontal="center" vertical="center"/>
      <protection locked="0"/>
    </xf>
    <xf numFmtId="0" fontId="27" fillId="13" borderId="143" xfId="0" applyFont="1" applyFill="1" applyBorder="1" applyAlignment="1" applyProtection="1">
      <alignment horizontal="center" vertical="center"/>
      <protection locked="0"/>
    </xf>
    <xf numFmtId="0" fontId="27" fillId="0" borderId="58" xfId="1" applyFont="1" applyBorder="1" applyAlignment="1">
      <alignment horizontal="center" vertical="center"/>
    </xf>
    <xf numFmtId="0" fontId="44" fillId="0" borderId="58" xfId="0" applyFont="1" applyBorder="1" applyAlignment="1">
      <alignment horizontal="center" vertical="center"/>
    </xf>
    <xf numFmtId="0" fontId="15" fillId="3" borderId="247" xfId="0" applyFont="1" applyFill="1" applyBorder="1" applyAlignment="1">
      <alignment horizontal="center" vertical="center"/>
    </xf>
    <xf numFmtId="177" fontId="15" fillId="0" borderId="110" xfId="0" applyNumberFormat="1" applyFont="1" applyBorder="1" applyAlignment="1">
      <alignment horizontal="center" vertical="center"/>
    </xf>
    <xf numFmtId="49" fontId="27" fillId="0" borderId="107" xfId="0" applyNumberFormat="1" applyFont="1" applyBorder="1" applyAlignment="1">
      <alignment horizontal="center" vertical="center"/>
    </xf>
    <xf numFmtId="49" fontId="27" fillId="0" borderId="9" xfId="0" applyNumberFormat="1" applyFont="1" applyBorder="1" applyAlignment="1">
      <alignment horizontal="center" vertical="center"/>
    </xf>
    <xf numFmtId="0" fontId="15" fillId="0" borderId="18"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49" fontId="15" fillId="0" borderId="133" xfId="0" applyNumberFormat="1" applyFont="1" applyBorder="1" applyAlignment="1">
      <alignment horizontal="center" vertical="center"/>
    </xf>
    <xf numFmtId="0" fontId="15" fillId="0" borderId="104" xfId="0" applyFont="1" applyBorder="1" applyAlignment="1">
      <alignment horizontal="center" vertical="center" wrapText="1"/>
    </xf>
    <xf numFmtId="0" fontId="15" fillId="0" borderId="204" xfId="0" applyFont="1" applyBorder="1" applyAlignment="1">
      <alignment horizontal="center" vertical="center" wrapText="1"/>
    </xf>
    <xf numFmtId="0" fontId="16" fillId="0" borderId="9" xfId="70" applyFont="1" applyBorder="1" applyAlignment="1">
      <alignment horizontal="center" vertical="center"/>
    </xf>
    <xf numFmtId="0" fontId="16" fillId="0" borderId="10" xfId="70" applyFont="1" applyBorder="1" applyAlignment="1">
      <alignment horizontal="center" vertical="center"/>
    </xf>
    <xf numFmtId="0" fontId="15" fillId="0" borderId="137" xfId="0" applyFont="1" applyBorder="1" applyAlignment="1">
      <alignment horizontal="center" vertical="center"/>
    </xf>
    <xf numFmtId="38" fontId="16" fillId="0" borderId="63" xfId="20" applyFont="1" applyFill="1" applyBorder="1" applyAlignment="1">
      <alignment horizontal="center" vertical="center"/>
    </xf>
    <xf numFmtId="0" fontId="30" fillId="2" borderId="6" xfId="61" applyFont="1" applyFill="1" applyBorder="1" applyAlignment="1">
      <alignment horizontal="center" vertical="center"/>
    </xf>
    <xf numFmtId="0" fontId="46" fillId="0" borderId="6" xfId="0" applyFont="1" applyBorder="1" applyAlignment="1">
      <alignment horizontal="center" vertical="center"/>
    </xf>
    <xf numFmtId="0" fontId="16" fillId="0" borderId="73" xfId="61" applyFont="1" applyBorder="1" applyAlignment="1">
      <alignment horizontal="center" vertical="center"/>
    </xf>
    <xf numFmtId="0" fontId="60" fillId="0" borderId="275" xfId="0" applyFont="1" applyBorder="1" applyAlignment="1">
      <alignment horizontal="center" vertical="center" wrapText="1"/>
    </xf>
    <xf numFmtId="0" fontId="15" fillId="0" borderId="30" xfId="0" applyFont="1" applyBorder="1" applyAlignment="1">
      <alignment horizontal="center" vertical="center"/>
    </xf>
    <xf numFmtId="0" fontId="15" fillId="0" borderId="160" xfId="0" applyFont="1" applyBorder="1" applyAlignment="1">
      <alignment horizontal="center" vertical="center"/>
    </xf>
    <xf numFmtId="179" fontId="15" fillId="0" borderId="92" xfId="0" applyNumberFormat="1" applyFont="1" applyBorder="1" applyAlignment="1">
      <alignment horizontal="center" vertical="center"/>
    </xf>
    <xf numFmtId="0" fontId="17" fillId="0" borderId="94" xfId="0" applyFont="1" applyBorder="1" applyAlignment="1">
      <alignment horizontal="center" vertical="center"/>
    </xf>
    <xf numFmtId="0" fontId="15" fillId="0" borderId="92" xfId="62" applyFont="1" applyBorder="1" applyAlignment="1">
      <alignment horizontal="center" vertical="center"/>
    </xf>
    <xf numFmtId="0" fontId="47" fillId="0" borderId="8" xfId="0" applyFont="1" applyBorder="1" applyAlignment="1">
      <alignment horizontal="center" vertical="center"/>
    </xf>
    <xf numFmtId="179" fontId="15" fillId="0" borderId="64" xfId="0" applyNumberFormat="1" applyFont="1" applyBorder="1" applyAlignment="1">
      <alignment horizontal="center" vertical="center"/>
    </xf>
    <xf numFmtId="0" fontId="17" fillId="0" borderId="109" xfId="0" applyFont="1" applyBorder="1" applyAlignment="1">
      <alignment horizontal="center" vertical="center"/>
    </xf>
    <xf numFmtId="49" fontId="27" fillId="0" borderId="107" xfId="124" applyNumberFormat="1" applyFont="1" applyBorder="1" applyAlignment="1">
      <alignment horizontal="center" vertical="center"/>
    </xf>
    <xf numFmtId="49" fontId="15" fillId="0" borderId="253" xfId="0" applyNumberFormat="1" applyFont="1" applyBorder="1" applyAlignment="1">
      <alignment horizontal="center" vertical="center"/>
    </xf>
    <xf numFmtId="49" fontId="15" fillId="0" borderId="279" xfId="0" applyNumberFormat="1" applyFont="1" applyBorder="1" applyAlignment="1">
      <alignment horizontal="center" vertical="center"/>
    </xf>
    <xf numFmtId="0" fontId="15" fillId="13" borderId="194" xfId="0" applyFont="1" applyFill="1" applyBorder="1" applyAlignment="1" applyProtection="1">
      <alignment horizontal="center" vertical="center"/>
      <protection locked="0"/>
    </xf>
    <xf numFmtId="0" fontId="35" fillId="0" borderId="21" xfId="0" applyFont="1" applyBorder="1" applyAlignment="1">
      <alignment horizontal="center" vertical="center"/>
    </xf>
    <xf numFmtId="49" fontId="15" fillId="0" borderId="200" xfId="0" applyNumberFormat="1" applyFont="1" applyBorder="1" applyAlignment="1">
      <alignment horizontal="center" vertical="center"/>
    </xf>
    <xf numFmtId="49" fontId="15" fillId="0" borderId="77" xfId="0" applyNumberFormat="1" applyFont="1" applyBorder="1" applyAlignment="1">
      <alignment horizontal="center" vertical="center"/>
    </xf>
    <xf numFmtId="49" fontId="15" fillId="0" borderId="97" xfId="0" applyNumberFormat="1" applyFont="1" applyBorder="1" applyAlignment="1">
      <alignment horizontal="center" vertical="center"/>
    </xf>
    <xf numFmtId="49" fontId="27" fillId="0" borderId="59" xfId="0" applyNumberFormat="1" applyFont="1" applyBorder="1" applyAlignment="1">
      <alignment horizontal="center" vertical="center"/>
    </xf>
    <xf numFmtId="49" fontId="15" fillId="0" borderId="252" xfId="0" applyNumberFormat="1" applyFont="1" applyBorder="1" applyAlignment="1">
      <alignment horizontal="center" vertical="center"/>
    </xf>
    <xf numFmtId="49" fontId="15" fillId="0" borderId="280" xfId="0" applyNumberFormat="1" applyFont="1" applyBorder="1" applyAlignment="1">
      <alignment horizontal="center" vertical="center"/>
    </xf>
    <xf numFmtId="49" fontId="27" fillId="0" borderId="92" xfId="0" applyNumberFormat="1" applyFont="1" applyBorder="1" applyAlignment="1">
      <alignment horizontal="center" vertical="center"/>
    </xf>
    <xf numFmtId="49" fontId="27" fillId="0" borderId="35" xfId="0" applyNumberFormat="1" applyFont="1" applyBorder="1" applyAlignment="1">
      <alignment horizontal="center" vertical="center"/>
    </xf>
    <xf numFmtId="49" fontId="27" fillId="0" borderId="64" xfId="0" applyNumberFormat="1" applyFont="1" applyBorder="1" applyAlignment="1">
      <alignment horizontal="center" vertical="center"/>
    </xf>
    <xf numFmtId="0" fontId="30" fillId="0" borderId="59" xfId="84" applyFont="1" applyBorder="1" applyAlignment="1">
      <alignment vertical="center"/>
    </xf>
    <xf numFmtId="0" fontId="50" fillId="0" borderId="19" xfId="0" applyFont="1" applyBorder="1" applyAlignment="1">
      <alignment vertical="center"/>
    </xf>
    <xf numFmtId="0" fontId="50" fillId="0" borderId="27" xfId="0" applyFont="1" applyBorder="1" applyAlignment="1">
      <alignment vertical="center"/>
    </xf>
    <xf numFmtId="49" fontId="27" fillId="0" borderId="75" xfId="0" applyNumberFormat="1" applyFont="1" applyBorder="1" applyAlignment="1">
      <alignment horizontal="center" vertical="center"/>
    </xf>
    <xf numFmtId="49" fontId="27" fillId="0" borderId="74" xfId="0" applyNumberFormat="1" applyFont="1" applyBorder="1" applyAlignment="1">
      <alignment horizontal="center" vertical="center"/>
    </xf>
    <xf numFmtId="49" fontId="27" fillId="0" borderId="73" xfId="0" applyNumberFormat="1" applyFont="1" applyBorder="1" applyAlignment="1">
      <alignment horizontal="center" vertical="center"/>
    </xf>
    <xf numFmtId="0" fontId="41" fillId="0" borderId="5" xfId="0" applyFont="1" applyBorder="1" applyAlignment="1">
      <alignment horizontal="center" vertical="center" wrapText="1"/>
    </xf>
    <xf numFmtId="0" fontId="41" fillId="0" borderId="109"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6" xfId="0" applyFont="1" applyBorder="1" applyAlignment="1">
      <alignment horizontal="center" vertical="center" wrapText="1"/>
    </xf>
    <xf numFmtId="0" fontId="27" fillId="0" borderId="6" xfId="0" applyFont="1" applyBorder="1" applyAlignment="1">
      <alignment horizontal="center" vertical="center"/>
    </xf>
    <xf numFmtId="0" fontId="15" fillId="0" borderId="275" xfId="0" applyFont="1" applyBorder="1" applyAlignment="1">
      <alignment horizontal="center" vertical="center" wrapText="1"/>
    </xf>
    <xf numFmtId="0" fontId="15" fillId="0" borderId="90" xfId="0" applyFont="1" applyBorder="1" applyAlignment="1">
      <alignment horizontal="center" vertical="center"/>
    </xf>
    <xf numFmtId="0" fontId="18" fillId="0" borderId="91" xfId="0" applyFont="1" applyBorder="1" applyAlignment="1">
      <alignment horizontal="center" vertical="center"/>
    </xf>
    <xf numFmtId="0" fontId="15" fillId="15" borderId="135" xfId="0" applyFont="1" applyFill="1" applyBorder="1" applyAlignment="1">
      <alignment horizontal="center" vertical="center"/>
    </xf>
    <xf numFmtId="0" fontId="15" fillId="15" borderId="63" xfId="74" applyFont="1" applyFill="1" applyBorder="1" applyAlignment="1">
      <alignment horizontal="center" vertical="center" wrapText="1"/>
    </xf>
    <xf numFmtId="0" fontId="15" fillId="15" borderId="152" xfId="0" applyFont="1" applyFill="1" applyBorder="1" applyAlignment="1">
      <alignment horizontal="center" vertical="center"/>
    </xf>
    <xf numFmtId="176" fontId="15" fillId="15" borderId="36" xfId="0" applyNumberFormat="1" applyFont="1" applyFill="1" applyBorder="1" applyAlignment="1">
      <alignment horizontal="center" vertical="center"/>
    </xf>
    <xf numFmtId="0" fontId="15" fillId="15" borderId="260" xfId="0" applyFont="1" applyFill="1" applyBorder="1" applyAlignment="1">
      <alignment horizontal="center" vertical="center"/>
    </xf>
    <xf numFmtId="176" fontId="17" fillId="15" borderId="178" xfId="0" applyNumberFormat="1" applyFont="1" applyFill="1" applyBorder="1" applyAlignment="1">
      <alignment horizontal="center"/>
    </xf>
    <xf numFmtId="0" fontId="15" fillId="15" borderId="44" xfId="0" applyFont="1" applyFill="1" applyBorder="1" applyAlignment="1" applyProtection="1">
      <alignment horizontal="center" vertical="center"/>
      <protection locked="0"/>
    </xf>
    <xf numFmtId="0" fontId="15" fillId="15" borderId="228" xfId="0" applyFont="1" applyFill="1" applyBorder="1" applyAlignment="1">
      <alignment horizontal="center" vertical="center"/>
    </xf>
    <xf numFmtId="176" fontId="15" fillId="15" borderId="135" xfId="0" applyNumberFormat="1" applyFont="1" applyFill="1" applyBorder="1" applyAlignment="1">
      <alignment horizontal="center" vertical="center"/>
    </xf>
    <xf numFmtId="0" fontId="16" fillId="0" borderId="92" xfId="84" applyFont="1" applyBorder="1" applyAlignment="1">
      <alignment horizontal="center" vertical="center"/>
    </xf>
    <xf numFmtId="0" fontId="15" fillId="0" borderId="59" xfId="0" applyFont="1" applyBorder="1" applyAlignment="1">
      <alignment horizontal="center"/>
    </xf>
    <xf numFmtId="38" fontId="15" fillId="0" borderId="164" xfId="35" applyFont="1" applyFill="1" applyBorder="1" applyAlignment="1">
      <alignment horizontal="center" vertical="center"/>
    </xf>
    <xf numFmtId="38" fontId="17" fillId="0" borderId="145" xfId="35" applyFont="1" applyFill="1" applyBorder="1" applyAlignment="1">
      <alignment horizontal="center"/>
    </xf>
    <xf numFmtId="0" fontId="15" fillId="0" borderId="9" xfId="0" applyFont="1" applyBorder="1" applyAlignment="1">
      <alignment horizontal="center"/>
    </xf>
    <xf numFmtId="38" fontId="15" fillId="0" borderId="166" xfId="35" applyFont="1" applyFill="1" applyBorder="1" applyAlignment="1">
      <alignment horizontal="center" vertical="center"/>
    </xf>
    <xf numFmtId="0" fontId="15" fillId="0" borderId="10" xfId="0" applyFont="1" applyBorder="1" applyAlignment="1">
      <alignment horizontal="center"/>
    </xf>
    <xf numFmtId="38" fontId="15" fillId="0" borderId="167" xfId="35" applyFont="1" applyFill="1" applyBorder="1" applyAlignment="1">
      <alignment horizontal="center" vertical="center"/>
    </xf>
    <xf numFmtId="0" fontId="15" fillId="0" borderId="106" xfId="0" applyFont="1" applyBorder="1" applyAlignment="1">
      <alignment horizontal="center" vertical="center"/>
    </xf>
    <xf numFmtId="49" fontId="15" fillId="0" borderId="1" xfId="0" applyNumberFormat="1" applyFont="1" applyBorder="1" applyAlignment="1">
      <alignment horizontal="center" vertical="center"/>
    </xf>
    <xf numFmtId="38" fontId="17" fillId="0" borderId="192" xfId="20" applyFont="1" applyFill="1" applyBorder="1" applyAlignment="1">
      <alignment horizontal="center"/>
    </xf>
    <xf numFmtId="0" fontId="15" fillId="3" borderId="42" xfId="0" applyFont="1" applyFill="1" applyBorder="1" applyAlignment="1" applyProtection="1">
      <alignment horizontal="center" vertical="center"/>
      <protection locked="0"/>
    </xf>
    <xf numFmtId="49" fontId="27" fillId="2" borderId="283" xfId="0" applyNumberFormat="1" applyFont="1" applyFill="1" applyBorder="1" applyAlignment="1">
      <alignment horizontal="center" vertical="center"/>
    </xf>
    <xf numFmtId="0" fontId="15" fillId="3" borderId="142" xfId="0" applyFont="1" applyFill="1" applyBorder="1" applyAlignment="1" applyProtection="1">
      <alignment horizontal="center" vertical="center"/>
      <protection locked="0"/>
    </xf>
    <xf numFmtId="0" fontId="15" fillId="0" borderId="86" xfId="0" applyFont="1" applyBorder="1" applyAlignment="1">
      <alignment horizontal="center" vertical="center" wrapText="1"/>
    </xf>
    <xf numFmtId="0" fontId="15" fillId="0" borderId="6" xfId="75" applyFont="1" applyBorder="1" applyAlignment="1">
      <alignment horizontal="center" vertical="center" wrapText="1"/>
    </xf>
    <xf numFmtId="177" fontId="15" fillId="0" borderId="284" xfId="0" applyNumberFormat="1" applyFont="1" applyBorder="1" applyAlignment="1">
      <alignment horizontal="center" vertical="center"/>
    </xf>
    <xf numFmtId="38" fontId="15" fillId="0" borderId="173" xfId="35" applyFont="1" applyFill="1" applyBorder="1" applyAlignment="1">
      <alignment horizontal="center" vertical="center"/>
    </xf>
    <xf numFmtId="0" fontId="17" fillId="0" borderId="177" xfId="0" applyFont="1" applyBorder="1" applyAlignment="1">
      <alignment horizontal="center" vertical="center"/>
    </xf>
    <xf numFmtId="0" fontId="18" fillId="0" borderId="25" xfId="0" applyFont="1" applyBorder="1" applyAlignment="1">
      <alignment horizontal="center" vertical="center"/>
    </xf>
    <xf numFmtId="0" fontId="15" fillId="13" borderId="249" xfId="0" applyFont="1" applyFill="1" applyBorder="1" applyAlignment="1">
      <alignment horizontal="center" vertical="center"/>
    </xf>
    <xf numFmtId="0" fontId="15" fillId="13" borderId="250" xfId="0" applyFont="1" applyFill="1" applyBorder="1" applyAlignment="1">
      <alignment horizontal="center" vertical="center"/>
    </xf>
    <xf numFmtId="0" fontId="15" fillId="3" borderId="239" xfId="0" applyFont="1" applyFill="1" applyBorder="1" applyAlignment="1">
      <alignment horizontal="center" vertical="center"/>
    </xf>
    <xf numFmtId="0" fontId="15" fillId="3" borderId="176" xfId="0" applyFont="1" applyFill="1" applyBorder="1" applyAlignment="1">
      <alignment horizontal="center" vertical="center"/>
    </xf>
    <xf numFmtId="0" fontId="15" fillId="2" borderId="10" xfId="0" applyFont="1" applyFill="1" applyBorder="1" applyAlignment="1">
      <alignment horizontal="center" vertical="center"/>
    </xf>
    <xf numFmtId="177" fontId="15" fillId="2" borderId="81" xfId="0" applyNumberFormat="1" applyFont="1" applyFill="1" applyBorder="1" applyAlignment="1">
      <alignment horizontal="center" vertical="center"/>
    </xf>
    <xf numFmtId="38" fontId="15" fillId="2" borderId="202" xfId="20" applyFont="1" applyFill="1" applyBorder="1" applyAlignment="1">
      <alignment horizontal="center" vertical="center"/>
    </xf>
    <xf numFmtId="0" fontId="17" fillId="2" borderId="182" xfId="0" applyFont="1" applyFill="1" applyBorder="1" applyAlignment="1">
      <alignment horizontal="center" vertical="center"/>
    </xf>
    <xf numFmtId="0" fontId="27" fillId="13" borderId="21" xfId="0" applyFont="1" applyFill="1" applyBorder="1" applyAlignment="1">
      <alignment horizontal="center" vertical="center"/>
    </xf>
    <xf numFmtId="177" fontId="27" fillId="13" borderId="61" xfId="0" applyNumberFormat="1" applyFont="1" applyFill="1" applyBorder="1" applyAlignment="1">
      <alignment horizontal="center" vertical="center"/>
    </xf>
    <xf numFmtId="38" fontId="27" fillId="13" borderId="166" xfId="35" applyFont="1" applyFill="1" applyBorder="1" applyAlignment="1">
      <alignment horizontal="center" vertical="center"/>
    </xf>
    <xf numFmtId="38" fontId="32" fillId="13" borderId="169" xfId="35" applyFont="1" applyFill="1" applyBorder="1" applyAlignment="1">
      <alignment horizontal="center"/>
    </xf>
    <xf numFmtId="38" fontId="32" fillId="13" borderId="170" xfId="35" applyFont="1" applyFill="1" applyBorder="1" applyAlignment="1">
      <alignment horizontal="center"/>
    </xf>
    <xf numFmtId="177" fontId="27" fillId="13" borderId="22" xfId="0" applyNumberFormat="1" applyFont="1" applyFill="1" applyBorder="1" applyAlignment="1">
      <alignment horizontal="center" vertical="center"/>
    </xf>
    <xf numFmtId="177" fontId="27" fillId="13" borderId="154" xfId="0" applyNumberFormat="1" applyFont="1" applyFill="1" applyBorder="1" applyAlignment="1">
      <alignment horizontal="center" vertical="center"/>
    </xf>
    <xf numFmtId="0" fontId="27" fillId="13" borderId="7" xfId="0" applyFont="1" applyFill="1" applyBorder="1" applyAlignment="1">
      <alignment horizontal="center" vertical="center"/>
    </xf>
    <xf numFmtId="177" fontId="27" fillId="13" borderId="80" xfId="0" applyNumberFormat="1" applyFont="1" applyFill="1" applyBorder="1" applyAlignment="1">
      <alignment horizontal="center" vertical="center"/>
    </xf>
    <xf numFmtId="38" fontId="27" fillId="13" borderId="163" xfId="35" applyFont="1" applyFill="1" applyBorder="1" applyAlignment="1">
      <alignment horizontal="center" vertical="center"/>
    </xf>
    <xf numFmtId="38" fontId="32" fillId="13" borderId="174" xfId="35" applyFont="1" applyFill="1" applyBorder="1" applyAlignment="1">
      <alignment horizontal="center"/>
    </xf>
    <xf numFmtId="0" fontId="15" fillId="3" borderId="143" xfId="0" applyFont="1" applyFill="1" applyBorder="1" applyAlignment="1" applyProtection="1">
      <alignment horizontal="center" vertical="center"/>
      <protection locked="0"/>
    </xf>
    <xf numFmtId="0" fontId="15" fillId="3" borderId="189" xfId="0" applyFont="1" applyFill="1" applyBorder="1" applyAlignment="1" applyProtection="1">
      <alignment horizontal="center" vertical="center"/>
      <protection locked="0"/>
    </xf>
    <xf numFmtId="0" fontId="15" fillId="13" borderId="272" xfId="0" applyFont="1" applyFill="1" applyBorder="1" applyAlignment="1">
      <alignment horizontal="center" vertical="center"/>
    </xf>
    <xf numFmtId="0" fontId="15" fillId="13" borderId="247" xfId="0" applyFont="1" applyFill="1" applyBorder="1" applyAlignment="1">
      <alignment horizontal="center" vertical="center"/>
    </xf>
    <xf numFmtId="0" fontId="15" fillId="13" borderId="44" xfId="0" applyFont="1" applyFill="1" applyBorder="1" applyAlignment="1">
      <alignment horizontal="center" vertical="center"/>
    </xf>
    <xf numFmtId="0" fontId="15" fillId="13" borderId="194" xfId="0" applyFont="1" applyFill="1" applyBorder="1" applyAlignment="1">
      <alignment horizontal="center" vertical="center"/>
    </xf>
    <xf numFmtId="0" fontId="15" fillId="13" borderId="290" xfId="0" applyFont="1" applyFill="1" applyBorder="1" applyAlignment="1">
      <alignment horizontal="center" vertical="center"/>
    </xf>
    <xf numFmtId="0" fontId="18" fillId="0" borderId="58" xfId="0" applyFont="1" applyBorder="1" applyAlignment="1">
      <alignment horizontal="center" vertical="center"/>
    </xf>
    <xf numFmtId="0" fontId="30" fillId="0" borderId="58" xfId="0" applyFont="1" applyBorder="1" applyAlignment="1">
      <alignment horizontal="center" vertical="center"/>
    </xf>
    <xf numFmtId="177" fontId="15" fillId="3" borderId="291" xfId="0" applyNumberFormat="1" applyFont="1" applyFill="1" applyBorder="1" applyAlignment="1">
      <alignment horizontal="center" vertical="center"/>
    </xf>
    <xf numFmtId="0" fontId="30" fillId="3" borderId="292" xfId="0" applyFont="1" applyFill="1" applyBorder="1" applyAlignment="1">
      <alignment horizontal="center" vertical="center"/>
    </xf>
    <xf numFmtId="0" fontId="49" fillId="3" borderId="293" xfId="0" applyFont="1" applyFill="1" applyBorder="1" applyAlignment="1">
      <alignment horizontal="center" vertical="center" wrapText="1"/>
    </xf>
    <xf numFmtId="38" fontId="27" fillId="13" borderId="165" xfId="35" applyFont="1" applyFill="1" applyBorder="1" applyAlignment="1">
      <alignment horizontal="center" vertical="center"/>
    </xf>
    <xf numFmtId="49" fontId="15" fillId="0" borderId="130" xfId="0" applyNumberFormat="1" applyFont="1" applyBorder="1" applyAlignment="1">
      <alignment horizontal="center" vertical="center"/>
    </xf>
    <xf numFmtId="0" fontId="35" fillId="0" borderId="13" xfId="0" applyFont="1" applyBorder="1" applyAlignment="1">
      <alignment horizontal="center" vertical="center"/>
    </xf>
    <xf numFmtId="177" fontId="15" fillId="0" borderId="273" xfId="0" applyNumberFormat="1" applyFont="1" applyBorder="1" applyAlignment="1">
      <alignment horizontal="center" vertical="center"/>
    </xf>
    <xf numFmtId="38" fontId="15" fillId="0" borderId="111" xfId="35" applyFont="1" applyFill="1" applyBorder="1" applyAlignment="1">
      <alignment horizontal="center" vertical="center"/>
    </xf>
    <xf numFmtId="0" fontId="15" fillId="0" borderId="94" xfId="0" applyFont="1" applyBorder="1" applyAlignment="1">
      <alignment horizontal="center" vertical="center"/>
    </xf>
    <xf numFmtId="49" fontId="15" fillId="0" borderId="94" xfId="0" applyNumberFormat="1" applyFont="1" applyBorder="1" applyAlignment="1">
      <alignment horizontal="center" vertical="center"/>
    </xf>
    <xf numFmtId="49" fontId="27" fillId="2" borderId="295" xfId="0" applyNumberFormat="1" applyFont="1" applyFill="1" applyBorder="1" applyAlignment="1">
      <alignment horizontal="center" vertical="center"/>
    </xf>
    <xf numFmtId="0" fontId="15" fillId="13" borderId="199" xfId="0" applyFont="1" applyFill="1" applyBorder="1" applyAlignment="1" applyProtection="1">
      <alignment horizontal="center" vertical="center"/>
      <protection locked="0"/>
    </xf>
    <xf numFmtId="0" fontId="18" fillId="16" borderId="0" xfId="0" applyFont="1" applyFill="1" applyAlignment="1">
      <alignment vertical="center"/>
    </xf>
    <xf numFmtId="0" fontId="15" fillId="16" borderId="0" xfId="0" applyFont="1" applyFill="1" applyAlignment="1">
      <alignment vertical="center"/>
    </xf>
    <xf numFmtId="179" fontId="18" fillId="16" borderId="0" xfId="0" applyNumberFormat="1" applyFont="1" applyFill="1" applyAlignment="1">
      <alignment horizontal="center" vertical="center"/>
    </xf>
    <xf numFmtId="179" fontId="18" fillId="17" borderId="0" xfId="0" applyNumberFormat="1" applyFont="1" applyFill="1" applyAlignment="1">
      <alignment horizontal="center" vertical="center"/>
    </xf>
    <xf numFmtId="0" fontId="15" fillId="17" borderId="0" xfId="0" applyFont="1" applyFill="1" applyAlignment="1">
      <alignment vertical="center"/>
    </xf>
    <xf numFmtId="0" fontId="18" fillId="17" borderId="0" xfId="0" applyFont="1" applyFill="1" applyAlignment="1">
      <alignment vertical="center"/>
    </xf>
    <xf numFmtId="0" fontId="44" fillId="0" borderId="9" xfId="70" applyFont="1" applyBorder="1" applyAlignment="1">
      <alignment horizontal="center" vertical="center"/>
    </xf>
    <xf numFmtId="0" fontId="18" fillId="15" borderId="75" xfId="0" applyFont="1" applyFill="1" applyBorder="1" applyAlignment="1">
      <alignment horizontal="center" vertical="center"/>
    </xf>
    <xf numFmtId="0" fontId="15" fillId="15" borderId="75" xfId="0" applyFont="1" applyFill="1" applyBorder="1" applyAlignment="1">
      <alignment horizontal="center" vertical="center"/>
    </xf>
    <xf numFmtId="0" fontId="15" fillId="15" borderId="60" xfId="41" applyFont="1" applyFill="1" applyBorder="1" applyAlignment="1">
      <alignment horizontal="center" vertical="center"/>
    </xf>
    <xf numFmtId="0" fontId="15" fillId="15" borderId="75" xfId="0" applyFont="1" applyFill="1" applyBorder="1" applyAlignment="1">
      <alignment horizontal="center" vertical="center" wrapText="1"/>
    </xf>
    <xf numFmtId="177" fontId="15" fillId="15" borderId="60" xfId="0" applyNumberFormat="1" applyFont="1" applyFill="1" applyBorder="1" applyAlignment="1">
      <alignment horizontal="center" vertical="center"/>
    </xf>
    <xf numFmtId="38" fontId="15" fillId="15" borderId="163" xfId="20" applyFont="1" applyFill="1" applyBorder="1" applyAlignment="1">
      <alignment horizontal="center" vertical="center"/>
    </xf>
    <xf numFmtId="177" fontId="17" fillId="15" borderId="147" xfId="0" applyNumberFormat="1" applyFont="1" applyFill="1" applyBorder="1" applyAlignment="1">
      <alignment horizontal="center" vertical="center"/>
    </xf>
    <xf numFmtId="0" fontId="15" fillId="15" borderId="143" xfId="0" applyFont="1" applyFill="1" applyBorder="1" applyAlignment="1">
      <alignment horizontal="center" vertical="center"/>
    </xf>
    <xf numFmtId="0" fontId="15" fillId="0" borderId="255" xfId="0" applyFont="1" applyBorder="1" applyAlignment="1">
      <alignment horizontal="center" vertical="center"/>
    </xf>
    <xf numFmtId="6" fontId="15" fillId="0" borderId="256" xfId="0" applyNumberFormat="1" applyFont="1" applyBorder="1" applyAlignment="1">
      <alignment horizontal="center"/>
    </xf>
    <xf numFmtId="6" fontId="15" fillId="0" borderId="257" xfId="0" applyNumberFormat="1" applyFont="1" applyBorder="1" applyAlignment="1">
      <alignment horizontal="center"/>
    </xf>
    <xf numFmtId="0" fontId="15" fillId="0" borderId="230" xfId="0" applyFont="1" applyBorder="1" applyAlignment="1">
      <alignment horizontal="center" vertical="center"/>
    </xf>
    <xf numFmtId="6" fontId="15" fillId="0" borderId="258" xfId="0" applyNumberFormat="1" applyFont="1" applyBorder="1" applyAlignment="1">
      <alignment horizontal="center"/>
    </xf>
    <xf numFmtId="0" fontId="15" fillId="0" borderId="268" xfId="0" applyFont="1" applyBorder="1" applyAlignment="1">
      <alignment horizontal="center" vertical="center"/>
    </xf>
    <xf numFmtId="0" fontId="47" fillId="0" borderId="286" xfId="74" applyFont="1" applyBorder="1" applyAlignment="1">
      <alignment vertical="center" wrapText="1"/>
    </xf>
    <xf numFmtId="0" fontId="47" fillId="0" borderId="63" xfId="74" applyFont="1" applyBorder="1" applyAlignment="1">
      <alignment vertical="center" wrapText="1"/>
    </xf>
    <xf numFmtId="0" fontId="47" fillId="0" borderId="11" xfId="74" applyFont="1" applyBorder="1" applyAlignment="1">
      <alignment vertical="center" wrapText="1"/>
    </xf>
    <xf numFmtId="0" fontId="17" fillId="0" borderId="183" xfId="0" applyFont="1" applyBorder="1" applyAlignment="1">
      <alignment horizontal="center" vertical="center"/>
    </xf>
    <xf numFmtId="38" fontId="15" fillId="0" borderId="196" xfId="20" applyFont="1" applyFill="1" applyBorder="1" applyAlignment="1">
      <alignment horizontal="center" vertical="center"/>
    </xf>
    <xf numFmtId="0" fontId="35" fillId="0" borderId="134" xfId="0" applyFont="1" applyBorder="1" applyAlignment="1">
      <alignment horizontal="center" vertical="center" wrapText="1"/>
    </xf>
    <xf numFmtId="0" fontId="35" fillId="0" borderId="13" xfId="0" applyFont="1" applyBorder="1" applyAlignment="1">
      <alignment horizontal="center" vertical="center" wrapText="1"/>
    </xf>
    <xf numFmtId="177" fontId="15" fillId="0" borderId="240" xfId="0" applyNumberFormat="1" applyFont="1" applyBorder="1" applyAlignment="1">
      <alignment horizontal="center" vertical="center"/>
    </xf>
    <xf numFmtId="38" fontId="15" fillId="0" borderId="133" xfId="35" applyFont="1" applyFill="1" applyBorder="1" applyAlignment="1">
      <alignment horizontal="center" vertical="center"/>
    </xf>
    <xf numFmtId="0" fontId="35" fillId="0" borderId="16" xfId="0" applyFont="1" applyBorder="1" applyAlignment="1">
      <alignment horizontal="center" vertical="center" wrapText="1"/>
    </xf>
    <xf numFmtId="0" fontId="35" fillId="0" borderId="15" xfId="0" applyFont="1" applyBorder="1" applyAlignment="1">
      <alignment horizontal="center" vertical="center" wrapText="1"/>
    </xf>
    <xf numFmtId="0" fontId="27" fillId="0" borderId="160" xfId="0" applyFont="1" applyBorder="1" applyAlignment="1">
      <alignment horizontal="center" vertical="center" wrapText="1"/>
    </xf>
    <xf numFmtId="38" fontId="17" fillId="0" borderId="238" xfId="20" applyFont="1" applyFill="1" applyBorder="1" applyAlignment="1">
      <alignment horizontal="center"/>
    </xf>
    <xf numFmtId="0" fontId="27" fillId="0" borderId="111"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9" xfId="0" applyFont="1" applyBorder="1" applyAlignment="1">
      <alignment horizontal="center" vertical="center" wrapText="1"/>
    </xf>
    <xf numFmtId="0" fontId="27" fillId="0" borderId="81" xfId="0" applyFont="1" applyBorder="1" applyAlignment="1">
      <alignment horizontal="center" vertical="center" wrapText="1"/>
    </xf>
    <xf numFmtId="177" fontId="15" fillId="0" borderId="60" xfId="0" applyNumberFormat="1" applyFont="1" applyBorder="1" applyAlignment="1">
      <alignment horizontal="center" vertical="center"/>
    </xf>
    <xf numFmtId="38" fontId="17" fillId="0" borderId="179" xfId="20" applyFont="1" applyFill="1" applyBorder="1" applyAlignment="1">
      <alignment horizontal="center"/>
    </xf>
    <xf numFmtId="177" fontId="27" fillId="0" borderId="61" xfId="0" applyNumberFormat="1" applyFont="1" applyBorder="1" applyAlignment="1">
      <alignment horizontal="center" vertical="center"/>
    </xf>
    <xf numFmtId="38" fontId="32" fillId="0" borderId="169" xfId="35" applyFont="1" applyFill="1" applyBorder="1" applyAlignment="1">
      <alignment horizontal="center"/>
    </xf>
    <xf numFmtId="177" fontId="27" fillId="0" borderId="70" xfId="0" applyNumberFormat="1" applyFont="1" applyBorder="1" applyAlignment="1">
      <alignment horizontal="center" vertical="center"/>
    </xf>
    <xf numFmtId="0" fontId="47" fillId="0" borderId="73" xfId="0" applyFont="1" applyBorder="1" applyAlignment="1">
      <alignment vertical="center" wrapText="1"/>
    </xf>
    <xf numFmtId="0" fontId="47" fillId="0" borderId="63" xfId="0" applyFont="1" applyBorder="1" applyAlignment="1">
      <alignment vertical="center" wrapText="1"/>
    </xf>
    <xf numFmtId="0" fontId="47" fillId="0" borderId="75" xfId="0" applyFont="1" applyBorder="1" applyAlignment="1">
      <alignment vertical="center" wrapText="1"/>
    </xf>
    <xf numFmtId="0" fontId="67" fillId="0" borderId="5" xfId="0" applyFont="1" applyBorder="1" applyAlignment="1">
      <alignment vertical="center"/>
    </xf>
    <xf numFmtId="0" fontId="30" fillId="0" borderId="266" xfId="0" applyFont="1" applyBorder="1" applyAlignment="1">
      <alignment vertical="center"/>
    </xf>
    <xf numFmtId="0" fontId="30" fillId="0" borderId="57" xfId="0" applyFont="1" applyBorder="1" applyAlignment="1">
      <alignment vertical="center"/>
    </xf>
    <xf numFmtId="0" fontId="30" fillId="0" borderId="8" xfId="0" applyFont="1" applyBorder="1" applyAlignment="1">
      <alignment vertical="center"/>
    </xf>
    <xf numFmtId="0" fontId="30" fillId="0" borderId="106" xfId="0" applyFont="1" applyBorder="1" applyAlignment="1">
      <alignment vertical="center"/>
    </xf>
    <xf numFmtId="0" fontId="30" fillId="0" borderId="109" xfId="0" applyFont="1" applyBorder="1" applyAlignment="1">
      <alignment vertical="center"/>
    </xf>
    <xf numFmtId="38" fontId="30" fillId="0" borderId="11" xfId="20" applyFont="1" applyFill="1" applyBorder="1" applyAlignment="1">
      <alignment vertical="center" wrapText="1"/>
    </xf>
    <xf numFmtId="38" fontId="30" fillId="0" borderId="5" xfId="20" applyFont="1" applyFill="1" applyBorder="1" applyAlignment="1">
      <alignment vertical="center"/>
    </xf>
    <xf numFmtId="38" fontId="30" fillId="0" borderId="58" xfId="20" applyFont="1" applyFill="1" applyBorder="1" applyAlignment="1">
      <alignment vertical="center"/>
    </xf>
    <xf numFmtId="0" fontId="30" fillId="0" borderId="95" xfId="0" applyFont="1" applyBorder="1" applyAlignment="1">
      <alignment vertical="center"/>
    </xf>
    <xf numFmtId="0" fontId="30" fillId="0" borderId="101" xfId="0" applyFont="1" applyBorder="1" applyAlignment="1">
      <alignment vertical="center"/>
    </xf>
    <xf numFmtId="0" fontId="30" fillId="0" borderId="11" xfId="0" applyFont="1" applyBorder="1" applyAlignment="1">
      <alignment vertical="center"/>
    </xf>
    <xf numFmtId="0" fontId="44" fillId="0" borderId="266" xfId="0" applyFont="1" applyBorder="1" applyAlignment="1">
      <alignment horizontal="center" vertical="center"/>
    </xf>
    <xf numFmtId="177" fontId="15" fillId="0" borderId="269" xfId="0" applyNumberFormat="1" applyFont="1" applyBorder="1" applyAlignment="1">
      <alignment horizontal="center" vertical="center"/>
    </xf>
    <xf numFmtId="38" fontId="15" fillId="0" borderId="270" xfId="20" applyFont="1" applyFill="1" applyBorder="1" applyAlignment="1">
      <alignment horizontal="center" vertical="center"/>
    </xf>
    <xf numFmtId="38" fontId="17" fillId="0" borderId="271" xfId="20" applyFont="1" applyFill="1" applyBorder="1" applyAlignment="1">
      <alignment horizontal="center"/>
    </xf>
    <xf numFmtId="0" fontId="44" fillId="0" borderId="92" xfId="0" applyFont="1" applyBorder="1" applyAlignment="1">
      <alignment horizontal="center" vertical="center"/>
    </xf>
    <xf numFmtId="177" fontId="15" fillId="0" borderId="148" xfId="0" applyNumberFormat="1" applyFont="1" applyBorder="1" applyAlignment="1">
      <alignment horizontal="center" vertical="center"/>
    </xf>
    <xf numFmtId="0" fontId="50" fillId="0" borderId="266" xfId="0" applyFont="1" applyBorder="1" applyAlignment="1">
      <alignment vertical="center"/>
    </xf>
    <xf numFmtId="0" fontId="47" fillId="0" borderId="8" xfId="0" applyFont="1" applyBorder="1" applyAlignment="1">
      <alignment vertical="center"/>
    </xf>
    <xf numFmtId="0" fontId="47" fillId="0" borderId="5" xfId="0" applyFont="1" applyBorder="1" applyAlignment="1">
      <alignment vertical="center"/>
    </xf>
    <xf numFmtId="0" fontId="47" fillId="0" borderId="21" xfId="0" applyFont="1" applyBorder="1" applyAlignment="1">
      <alignment vertical="center"/>
    </xf>
    <xf numFmtId="0" fontId="47" fillId="0" borderId="8" xfId="84" applyFont="1" applyBorder="1" applyAlignment="1">
      <alignment vertical="center"/>
    </xf>
    <xf numFmtId="0" fontId="47" fillId="0" borderId="7" xfId="84" applyFont="1" applyBorder="1" applyAlignment="1">
      <alignment vertical="center"/>
    </xf>
    <xf numFmtId="0" fontId="19" fillId="0" borderId="16" xfId="70" applyFont="1" applyBorder="1" applyAlignment="1">
      <alignment horizontal="center" vertical="center"/>
    </xf>
    <xf numFmtId="0" fontId="15" fillId="0" borderId="254" xfId="140" applyFont="1" applyBorder="1" applyAlignment="1">
      <alignment horizontal="center" vertical="center"/>
    </xf>
    <xf numFmtId="0" fontId="15" fillId="0" borderId="135" xfId="140" applyFont="1" applyBorder="1" applyAlignment="1">
      <alignment horizontal="center" vertical="center"/>
    </xf>
    <xf numFmtId="0" fontId="15" fillId="0" borderId="37" xfId="140" applyFont="1" applyBorder="1" applyAlignment="1">
      <alignment horizontal="center" vertical="center"/>
    </xf>
    <xf numFmtId="0" fontId="15" fillId="0" borderId="76" xfId="140" applyFont="1" applyBorder="1" applyAlignment="1">
      <alignment horizontal="center" vertical="center"/>
    </xf>
    <xf numFmtId="0" fontId="15" fillId="0" borderId="157" xfId="140" applyFont="1" applyBorder="1" applyAlignment="1">
      <alignment horizontal="center" vertical="center"/>
    </xf>
    <xf numFmtId="0" fontId="15" fillId="0" borderId="150" xfId="140" applyFont="1" applyBorder="1" applyAlignment="1">
      <alignment horizontal="center" vertical="center"/>
    </xf>
    <xf numFmtId="0" fontId="15" fillId="0" borderId="136" xfId="140" applyFont="1" applyBorder="1" applyAlignment="1">
      <alignment horizontal="center" vertical="center"/>
    </xf>
    <xf numFmtId="0" fontId="15" fillId="0" borderId="37" xfId="74" applyFont="1" applyBorder="1" applyAlignment="1">
      <alignment horizontal="center" vertical="center" wrapText="1"/>
    </xf>
    <xf numFmtId="0" fontId="15" fillId="0" borderId="151" xfId="140" applyFont="1" applyBorder="1" applyAlignment="1">
      <alignment horizontal="center" vertical="center"/>
    </xf>
    <xf numFmtId="0" fontId="15" fillId="0" borderId="76" xfId="74" applyFont="1" applyBorder="1" applyAlignment="1">
      <alignment horizontal="center" vertical="center" wrapText="1"/>
    </xf>
    <xf numFmtId="0" fontId="15" fillId="0" borderId="117" xfId="180" applyFont="1" applyBorder="1" applyAlignment="1">
      <alignment horizontal="center" vertical="center"/>
    </xf>
    <xf numFmtId="0" fontId="15" fillId="0" borderId="136" xfId="180" applyFont="1" applyBorder="1" applyAlignment="1">
      <alignment horizontal="center" vertical="center"/>
    </xf>
    <xf numFmtId="0" fontId="15" fillId="0" borderId="37" xfId="180" applyFont="1" applyBorder="1" applyAlignment="1">
      <alignment horizontal="center" vertical="center"/>
    </xf>
    <xf numFmtId="0" fontId="15" fillId="0" borderId="135" xfId="180" applyFont="1" applyBorder="1" applyAlignment="1">
      <alignment horizontal="center" vertical="center"/>
    </xf>
    <xf numFmtId="0" fontId="15" fillId="0" borderId="149" xfId="180" applyFont="1" applyBorder="1" applyAlignment="1">
      <alignment horizontal="center" vertical="center"/>
    </xf>
    <xf numFmtId="0" fontId="15" fillId="0" borderId="220" xfId="180" applyFont="1" applyBorder="1" applyAlignment="1">
      <alignment horizontal="center" vertical="center"/>
    </xf>
    <xf numFmtId="0" fontId="15" fillId="0" borderId="150" xfId="180" applyFont="1" applyBorder="1" applyAlignment="1">
      <alignment horizontal="center" vertical="center"/>
    </xf>
    <xf numFmtId="0" fontId="15" fillId="0" borderId="76" xfId="180" applyFont="1" applyBorder="1" applyAlignment="1">
      <alignment horizontal="center" vertical="center"/>
    </xf>
    <xf numFmtId="0" fontId="15" fillId="15" borderId="135" xfId="140" applyFont="1" applyFill="1" applyBorder="1" applyAlignment="1">
      <alignment horizontal="center" vertical="center"/>
    </xf>
    <xf numFmtId="0" fontId="44" fillId="0" borderId="223" xfId="74" applyFont="1" applyBorder="1" applyAlignment="1">
      <alignment horizontal="center" vertical="center" wrapText="1"/>
    </xf>
    <xf numFmtId="0" fontId="44" fillId="0" borderId="227" xfId="0" applyFont="1" applyBorder="1" applyAlignment="1">
      <alignment horizontal="center" vertical="center"/>
    </xf>
    <xf numFmtId="0" fontId="44" fillId="0" borderId="228" xfId="0" applyFont="1" applyBorder="1" applyAlignment="1">
      <alignment horizontal="center" vertical="center"/>
    </xf>
    <xf numFmtId="0" fontId="44" fillId="0" borderId="260" xfId="0" applyFont="1" applyBorder="1" applyAlignment="1">
      <alignment horizontal="center" vertical="center"/>
    </xf>
    <xf numFmtId="0" fontId="44" fillId="0" borderId="230" xfId="0" applyFont="1" applyBorder="1" applyAlignment="1">
      <alignment horizontal="center" vertical="center"/>
    </xf>
    <xf numFmtId="0" fontId="15" fillId="18" borderId="152" xfId="0" applyFont="1" applyFill="1" applyBorder="1" applyAlignment="1">
      <alignment horizontal="center" vertical="center"/>
    </xf>
    <xf numFmtId="176" fontId="15" fillId="18" borderId="36" xfId="0" applyNumberFormat="1" applyFont="1" applyFill="1" applyBorder="1" applyAlignment="1">
      <alignment horizontal="center" vertical="center"/>
    </xf>
    <xf numFmtId="0" fontId="15" fillId="18" borderId="260" xfId="0" applyFont="1" applyFill="1" applyBorder="1" applyAlignment="1">
      <alignment horizontal="center" vertical="center"/>
    </xf>
    <xf numFmtId="176" fontId="17" fillId="18" borderId="178" xfId="0" applyNumberFormat="1" applyFont="1" applyFill="1" applyBorder="1" applyAlignment="1">
      <alignment horizontal="center"/>
    </xf>
    <xf numFmtId="0" fontId="15" fillId="18" borderId="44" xfId="0" applyFont="1" applyFill="1" applyBorder="1" applyAlignment="1" applyProtection="1">
      <alignment horizontal="center" vertical="center"/>
      <protection locked="0"/>
    </xf>
    <xf numFmtId="0" fontId="15" fillId="18" borderId="228" xfId="0" applyFont="1" applyFill="1" applyBorder="1" applyAlignment="1">
      <alignment horizontal="center" vertical="center"/>
    </xf>
    <xf numFmtId="0" fontId="15" fillId="13" borderId="190" xfId="0" applyFont="1" applyFill="1" applyBorder="1" applyAlignment="1" applyProtection="1">
      <alignment horizontal="center" vertical="center"/>
      <protection locked="0"/>
    </xf>
    <xf numFmtId="38" fontId="15" fillId="0" borderId="303" xfId="35" applyFont="1" applyFill="1" applyBorder="1" applyAlignment="1">
      <alignment horizontal="center" vertical="center"/>
    </xf>
    <xf numFmtId="38" fontId="15" fillId="0" borderId="195" xfId="35" applyFont="1" applyFill="1" applyBorder="1" applyAlignment="1">
      <alignment horizontal="center" vertical="center"/>
    </xf>
    <xf numFmtId="38" fontId="15" fillId="0" borderId="226" xfId="35" applyFont="1" applyFill="1" applyBorder="1" applyAlignment="1">
      <alignment horizontal="center" vertical="center"/>
    </xf>
    <xf numFmtId="0" fontId="47" fillId="0" borderId="11" xfId="0" applyFont="1" applyBorder="1" applyAlignment="1">
      <alignment vertical="center" wrapText="1"/>
    </xf>
    <xf numFmtId="38" fontId="27" fillId="0" borderId="166" xfId="35" applyFont="1" applyFill="1" applyBorder="1" applyAlignment="1">
      <alignment horizontal="center" vertical="center"/>
    </xf>
    <xf numFmtId="38" fontId="27" fillId="0" borderId="294" xfId="35" applyFont="1" applyFill="1" applyBorder="1" applyAlignment="1">
      <alignment horizontal="center" vertical="center"/>
    </xf>
    <xf numFmtId="38" fontId="30" fillId="0" borderId="73" xfId="35" applyFont="1" applyFill="1" applyBorder="1" applyAlignment="1">
      <alignment vertical="center" wrapText="1"/>
    </xf>
    <xf numFmtId="38" fontId="15" fillId="0" borderId="230" xfId="20" applyFont="1" applyFill="1" applyBorder="1" applyAlignment="1">
      <alignment horizontal="center" vertical="center"/>
    </xf>
    <xf numFmtId="0" fontId="15" fillId="15" borderId="63" xfId="0" applyFont="1" applyFill="1" applyBorder="1" applyAlignment="1">
      <alignment horizontal="center" vertical="center"/>
    </xf>
    <xf numFmtId="0" fontId="15" fillId="15" borderId="9" xfId="0" applyFont="1" applyFill="1" applyBorder="1" applyAlignment="1">
      <alignment horizontal="center"/>
    </xf>
    <xf numFmtId="0" fontId="15" fillId="15" borderId="9" xfId="0" applyFont="1" applyFill="1" applyBorder="1" applyAlignment="1">
      <alignment horizontal="center" vertical="center"/>
    </xf>
    <xf numFmtId="0" fontId="44" fillId="15" borderId="9" xfId="0" applyFont="1" applyFill="1" applyBorder="1" applyAlignment="1">
      <alignment horizontal="center" vertical="center" wrapText="1"/>
    </xf>
    <xf numFmtId="177" fontId="15" fillId="15" borderId="83" xfId="0" applyNumberFormat="1" applyFont="1" applyFill="1" applyBorder="1" applyAlignment="1">
      <alignment horizontal="center" vertical="center"/>
    </xf>
    <xf numFmtId="38" fontId="15" fillId="15" borderId="166" xfId="35" applyFont="1" applyFill="1" applyBorder="1" applyAlignment="1">
      <alignment horizontal="center" vertical="center"/>
    </xf>
    <xf numFmtId="38" fontId="17" fillId="15" borderId="132" xfId="35" applyFont="1" applyFill="1" applyBorder="1" applyAlignment="1">
      <alignment horizontal="center"/>
    </xf>
    <xf numFmtId="0" fontId="15" fillId="15" borderId="42" xfId="0" applyFont="1" applyFill="1" applyBorder="1" applyAlignment="1">
      <alignment horizontal="center" vertical="center"/>
    </xf>
    <xf numFmtId="38" fontId="15" fillId="15" borderId="165" xfId="20" applyFont="1" applyFill="1" applyBorder="1" applyAlignment="1">
      <alignment horizontal="center" vertical="center"/>
    </xf>
    <xf numFmtId="38" fontId="44" fillId="0" borderId="74" xfId="35" applyFont="1" applyFill="1" applyBorder="1" applyAlignment="1">
      <alignment horizontal="center" vertical="center" wrapText="1"/>
    </xf>
    <xf numFmtId="38" fontId="44" fillId="0" borderId="63" xfId="35" applyFont="1" applyFill="1" applyBorder="1" applyAlignment="1">
      <alignment horizontal="center" vertical="center" wrapText="1"/>
    </xf>
    <xf numFmtId="0" fontId="47" fillId="0" borderId="286" xfId="75" applyFont="1" applyBorder="1" applyAlignment="1">
      <alignment vertical="center"/>
    </xf>
    <xf numFmtId="0" fontId="0" fillId="0" borderId="63" xfId="0" applyBorder="1" applyAlignment="1">
      <alignment vertical="center"/>
    </xf>
    <xf numFmtId="38" fontId="63" fillId="0" borderId="88" xfId="0" applyNumberFormat="1" applyFont="1" applyBorder="1" applyAlignment="1">
      <alignment horizontal="center" vertical="center"/>
    </xf>
    <xf numFmtId="38" fontId="63" fillId="0" borderId="9" xfId="0" applyNumberFormat="1" applyFont="1" applyBorder="1" applyAlignment="1">
      <alignment horizontal="center" vertical="center"/>
    </xf>
    <xf numFmtId="38" fontId="63" fillId="2" borderId="287" xfId="0" applyNumberFormat="1" applyFont="1" applyFill="1" applyBorder="1" applyAlignment="1">
      <alignment horizontal="center" vertical="center"/>
    </xf>
    <xf numFmtId="0" fontId="70" fillId="0" borderId="5" xfId="0" applyFont="1" applyBorder="1" applyAlignment="1">
      <alignment horizontal="center" vertical="center"/>
    </xf>
    <xf numFmtId="0" fontId="15" fillId="15" borderId="11" xfId="0" applyFont="1" applyFill="1" applyBorder="1" applyAlignment="1">
      <alignment horizontal="center" vertical="center"/>
    </xf>
    <xf numFmtId="0" fontId="15" fillId="15" borderId="6" xfId="0" applyFont="1" applyFill="1" applyBorder="1" applyAlignment="1">
      <alignment horizontal="center" vertical="center"/>
    </xf>
    <xf numFmtId="0" fontId="15" fillId="15" borderId="6" xfId="84" applyFont="1" applyFill="1" applyBorder="1" applyAlignment="1">
      <alignment horizontal="center" vertical="center"/>
    </xf>
    <xf numFmtId="0" fontId="27" fillId="15" borderId="6" xfId="0" applyFont="1" applyFill="1" applyBorder="1" applyAlignment="1">
      <alignment horizontal="center" vertical="center" wrapText="1"/>
    </xf>
    <xf numFmtId="177" fontId="15" fillId="15" borderId="86" xfId="0" applyNumberFormat="1" applyFont="1" applyFill="1" applyBorder="1" applyAlignment="1">
      <alignment horizontal="center" vertical="center"/>
    </xf>
    <xf numFmtId="38" fontId="15" fillId="15" borderId="173" xfId="20" applyFont="1" applyFill="1" applyBorder="1" applyAlignment="1">
      <alignment horizontal="center" vertical="center"/>
    </xf>
    <xf numFmtId="38" fontId="17" fillId="15" borderId="177" xfId="20" applyFont="1" applyFill="1" applyBorder="1" applyAlignment="1">
      <alignment horizontal="center"/>
    </xf>
    <xf numFmtId="0" fontId="15" fillId="15" borderId="142" xfId="0" applyFont="1" applyFill="1" applyBorder="1" applyAlignment="1">
      <alignment horizontal="center" vertical="center"/>
    </xf>
    <xf numFmtId="38" fontId="63" fillId="0" borderId="11" xfId="0" applyNumberFormat="1" applyFont="1" applyBorder="1" applyAlignment="1">
      <alignment horizontal="center" vertical="center"/>
    </xf>
    <xf numFmtId="38" fontId="44" fillId="0" borderId="75" xfId="35" applyFont="1" applyFill="1" applyBorder="1" applyAlignment="1">
      <alignment horizontal="center" vertical="center" wrapText="1"/>
    </xf>
    <xf numFmtId="0" fontId="16" fillId="0" borderId="74" xfId="84" applyFont="1" applyBorder="1" applyAlignment="1">
      <alignment horizontal="center" vertical="center"/>
    </xf>
    <xf numFmtId="0" fontId="16" fillId="0" borderId="93" xfId="74" applyFont="1" applyBorder="1" applyAlignment="1">
      <alignment horizontal="center" vertical="center"/>
    </xf>
    <xf numFmtId="0" fontId="63" fillId="0" borderId="8" xfId="0" applyFont="1" applyBorder="1" applyAlignment="1">
      <alignment horizontal="center" vertical="center"/>
    </xf>
    <xf numFmtId="0" fontId="44" fillId="0" borderId="63" xfId="74" applyFont="1" applyBorder="1" applyAlignment="1">
      <alignment horizontal="center" vertical="center" wrapText="1"/>
    </xf>
    <xf numFmtId="0" fontId="44" fillId="0" borderId="63" xfId="75" applyFont="1" applyBorder="1" applyAlignment="1">
      <alignment horizontal="center" vertical="center"/>
    </xf>
    <xf numFmtId="0" fontId="16" fillId="0" borderId="13" xfId="41" applyFont="1" applyBorder="1" applyAlignment="1">
      <alignment horizontal="center" vertical="center"/>
    </xf>
    <xf numFmtId="0" fontId="47" fillId="0" borderId="278" xfId="0" applyFont="1" applyBorder="1" applyAlignment="1">
      <alignment horizontal="center" vertical="center"/>
    </xf>
    <xf numFmtId="177" fontId="15" fillId="0" borderId="277" xfId="0" applyNumberFormat="1" applyFont="1" applyBorder="1" applyAlignment="1">
      <alignment horizontal="center" vertical="center"/>
    </xf>
    <xf numFmtId="38" fontId="15" fillId="0" borderId="300" xfId="20" applyFont="1" applyFill="1" applyBorder="1" applyAlignment="1">
      <alignment horizontal="center" vertical="center"/>
    </xf>
    <xf numFmtId="177" fontId="17" fillId="0" borderId="276" xfId="0" applyNumberFormat="1" applyFont="1" applyBorder="1" applyAlignment="1">
      <alignment horizontal="center" vertical="center"/>
    </xf>
    <xf numFmtId="38" fontId="15" fillId="0" borderId="203" xfId="20" applyFont="1" applyFill="1" applyBorder="1" applyAlignment="1">
      <alignment horizontal="center" vertical="center"/>
    </xf>
    <xf numFmtId="0" fontId="44" fillId="0" borderId="117" xfId="0" applyFont="1" applyBorder="1" applyAlignment="1">
      <alignment horizontal="center" vertical="center"/>
    </xf>
    <xf numFmtId="0" fontId="44" fillId="0" borderId="76" xfId="0" applyFont="1" applyBorder="1" applyAlignment="1">
      <alignment horizontal="center" vertical="center"/>
    </xf>
    <xf numFmtId="38" fontId="15" fillId="0" borderId="301" xfId="20" applyFont="1" applyFill="1" applyBorder="1" applyAlignment="1">
      <alignment horizontal="center" vertical="center"/>
    </xf>
    <xf numFmtId="0" fontId="44" fillId="0" borderId="63" xfId="0" applyFont="1" applyBorder="1" applyAlignment="1">
      <alignment horizontal="center" vertical="center"/>
    </xf>
    <xf numFmtId="38" fontId="15" fillId="0" borderId="302" xfId="20" applyFont="1" applyFill="1" applyBorder="1" applyAlignment="1">
      <alignment horizontal="center" vertical="center"/>
    </xf>
    <xf numFmtId="0" fontId="44" fillId="0" borderId="75" xfId="0" applyFont="1" applyBorder="1" applyAlignment="1">
      <alignment horizontal="center" vertical="center"/>
    </xf>
    <xf numFmtId="0" fontId="47" fillId="0" borderId="8" xfId="85" applyFont="1" applyBorder="1" applyAlignment="1">
      <alignment vertical="center"/>
    </xf>
    <xf numFmtId="0" fontId="47" fillId="0" borderId="5" xfId="85" applyFont="1" applyBorder="1" applyAlignment="1">
      <alignment vertical="center"/>
    </xf>
    <xf numFmtId="0" fontId="47" fillId="0" borderId="7" xfId="85" applyFont="1" applyBorder="1" applyAlignment="1">
      <alignment vertical="center"/>
    </xf>
    <xf numFmtId="56" fontId="30" fillId="0" borderId="112" xfId="0" applyNumberFormat="1" applyFont="1" applyBorder="1" applyAlignment="1">
      <alignment vertical="center"/>
    </xf>
    <xf numFmtId="0" fontId="46" fillId="0" borderId="59" xfId="0" applyFont="1" applyBorder="1" applyAlignment="1">
      <alignment horizontal="center" vertical="center" wrapText="1"/>
    </xf>
    <xf numFmtId="0" fontId="68" fillId="0" borderId="59" xfId="61" applyFont="1" applyBorder="1" applyAlignment="1">
      <alignment horizontal="center" vertical="center"/>
    </xf>
    <xf numFmtId="38" fontId="17" fillId="0" borderId="52" xfId="20" applyFont="1" applyFill="1" applyBorder="1" applyAlignment="1">
      <alignment horizontal="center"/>
    </xf>
    <xf numFmtId="38" fontId="30" fillId="0" borderId="74" xfId="20" applyFont="1" applyFill="1" applyBorder="1" applyAlignment="1">
      <alignment vertical="center"/>
    </xf>
    <xf numFmtId="38" fontId="30" fillId="0" borderId="63" xfId="20" applyFont="1" applyFill="1" applyBorder="1" applyAlignment="1">
      <alignment vertical="center"/>
    </xf>
    <xf numFmtId="38" fontId="30" fillId="0" borderId="75" xfId="20" applyFont="1" applyFill="1" applyBorder="1" applyAlignment="1">
      <alignment vertical="center"/>
    </xf>
    <xf numFmtId="0" fontId="47" fillId="0" borderId="5" xfId="84" applyFont="1" applyBorder="1" applyAlignment="1">
      <alignment vertical="center"/>
    </xf>
    <xf numFmtId="0" fontId="50" fillId="0" borderId="21" xfId="0" applyFont="1" applyBorder="1" applyAlignment="1">
      <alignment vertical="center"/>
    </xf>
    <xf numFmtId="38" fontId="66" fillId="0" borderId="88" xfId="0" applyNumberFormat="1" applyFont="1" applyBorder="1" applyAlignment="1">
      <alignment vertical="center"/>
    </xf>
    <xf numFmtId="38" fontId="66" fillId="0" borderId="75" xfId="0" applyNumberFormat="1" applyFont="1" applyBorder="1" applyAlignment="1">
      <alignment vertical="center"/>
    </xf>
    <xf numFmtId="38" fontId="15" fillId="0" borderId="296" xfId="20" applyFont="1" applyFill="1" applyBorder="1" applyAlignment="1">
      <alignment horizontal="center" vertical="center"/>
    </xf>
    <xf numFmtId="38" fontId="15" fillId="0" borderId="297" xfId="20" applyFont="1" applyFill="1" applyBorder="1" applyAlignment="1">
      <alignment horizontal="center" vertical="center"/>
    </xf>
    <xf numFmtId="177" fontId="15" fillId="0" borderId="281" xfId="0" applyNumberFormat="1" applyFont="1" applyBorder="1" applyAlignment="1">
      <alignment horizontal="center" vertical="center"/>
    </xf>
    <xf numFmtId="177" fontId="15" fillId="0" borderId="299" xfId="0" applyNumberFormat="1" applyFont="1" applyBorder="1" applyAlignment="1">
      <alignment horizontal="center" vertical="center"/>
    </xf>
    <xf numFmtId="38" fontId="15" fillId="0" borderId="288" xfId="20" applyFont="1" applyFill="1" applyBorder="1" applyAlignment="1">
      <alignment horizontal="center" vertical="center"/>
    </xf>
    <xf numFmtId="38" fontId="17" fillId="0" borderId="289" xfId="20" applyFont="1" applyFill="1" applyBorder="1" applyAlignment="1">
      <alignment horizontal="center"/>
    </xf>
    <xf numFmtId="177" fontId="15" fillId="0" borderId="251" xfId="0" applyNumberFormat="1" applyFont="1" applyBorder="1" applyAlignment="1">
      <alignment horizontal="center" vertical="center"/>
    </xf>
    <xf numFmtId="38" fontId="15" fillId="0" borderId="298" xfId="20" applyFont="1" applyFill="1" applyBorder="1" applyAlignment="1">
      <alignment horizontal="center" vertical="center"/>
    </xf>
    <xf numFmtId="0" fontId="47" fillId="0" borderId="59" xfId="70" applyFont="1" applyBorder="1" applyAlignment="1">
      <alignment horizontal="center" vertical="center"/>
    </xf>
    <xf numFmtId="0" fontId="15" fillId="0" borderId="108" xfId="0" applyFont="1" applyBorder="1" applyAlignment="1">
      <alignment horizontal="center" vertical="center" wrapText="1"/>
    </xf>
    <xf numFmtId="38" fontId="47" fillId="0" borderId="5" xfId="20" applyFont="1" applyFill="1" applyBorder="1" applyAlignment="1">
      <alignment vertical="center"/>
    </xf>
    <xf numFmtId="38" fontId="47" fillId="0" borderId="7" xfId="20" applyFont="1" applyFill="1" applyBorder="1" applyAlignment="1">
      <alignment vertical="center"/>
    </xf>
    <xf numFmtId="38" fontId="47" fillId="0" borderId="90" xfId="20" applyFont="1" applyFill="1" applyBorder="1" applyAlignment="1">
      <alignment vertical="center"/>
    </xf>
    <xf numFmtId="38" fontId="47" fillId="0" borderId="285" xfId="20" applyFont="1" applyFill="1" applyBorder="1" applyAlignment="1">
      <alignment vertical="center"/>
    </xf>
    <xf numFmtId="38" fontId="47" fillId="0" borderId="3" xfId="20" applyFont="1" applyFill="1" applyBorder="1" applyAlignment="1">
      <alignment vertical="center"/>
    </xf>
    <xf numFmtId="0" fontId="47" fillId="0" borderId="102" xfId="41" applyFont="1" applyBorder="1" applyAlignment="1">
      <alignment vertical="center"/>
    </xf>
    <xf numFmtId="0" fontId="47" fillId="0" borderId="187" xfId="41" applyFont="1" applyBorder="1" applyAlignment="1">
      <alignment vertical="center"/>
    </xf>
    <xf numFmtId="0" fontId="16" fillId="0" borderId="275" xfId="0" applyFont="1" applyBorder="1" applyAlignment="1">
      <alignment horizontal="center" vertical="center"/>
    </xf>
    <xf numFmtId="0" fontId="15" fillId="0" borderId="95" xfId="0" applyFont="1" applyBorder="1" applyAlignment="1">
      <alignment horizontal="center" vertical="center"/>
    </xf>
    <xf numFmtId="0" fontId="16" fillId="0" borderId="73" xfId="74" applyFont="1" applyBorder="1" applyAlignment="1">
      <alignment horizontal="center" vertical="center" wrapText="1"/>
    </xf>
    <xf numFmtId="0" fontId="15" fillId="15" borderId="26" xfId="0" applyFont="1" applyFill="1" applyBorder="1" applyAlignment="1">
      <alignment horizontal="center" vertical="center"/>
    </xf>
    <xf numFmtId="0" fontId="15" fillId="15" borderId="16" xfId="83" applyFont="1" applyFill="1" applyBorder="1" applyAlignment="1">
      <alignment horizontal="center" vertical="center"/>
    </xf>
    <xf numFmtId="0" fontId="47" fillId="15" borderId="16" xfId="0" applyFont="1" applyFill="1" applyBorder="1" applyAlignment="1">
      <alignment horizontal="center" vertical="center"/>
    </xf>
    <xf numFmtId="177" fontId="15" fillId="15" borderId="17" xfId="0" applyNumberFormat="1" applyFont="1" applyFill="1" applyBorder="1" applyAlignment="1">
      <alignment horizontal="center" vertical="center"/>
    </xf>
    <xf numFmtId="38" fontId="15" fillId="15" borderId="166" xfId="20" applyFont="1" applyFill="1" applyBorder="1" applyAlignment="1">
      <alignment horizontal="center" vertical="center"/>
    </xf>
    <xf numFmtId="177" fontId="17" fillId="15" borderId="132" xfId="0" applyNumberFormat="1" applyFont="1" applyFill="1" applyBorder="1" applyAlignment="1">
      <alignment horizontal="center"/>
    </xf>
    <xf numFmtId="0" fontId="15" fillId="15" borderId="17" xfId="0" applyFont="1" applyFill="1" applyBorder="1" applyAlignment="1">
      <alignment horizontal="center" vertical="center"/>
    </xf>
    <xf numFmtId="0" fontId="15" fillId="15" borderId="16" xfId="0" applyFont="1" applyFill="1" applyBorder="1" applyAlignment="1">
      <alignment horizontal="center" vertical="center"/>
    </xf>
    <xf numFmtId="0" fontId="15" fillId="15" borderId="57" xfId="0" applyFont="1" applyFill="1" applyBorder="1" applyAlignment="1">
      <alignment horizontal="center" vertical="center"/>
    </xf>
    <xf numFmtId="0" fontId="27" fillId="15" borderId="16" xfId="0" applyFont="1" applyFill="1" applyBorder="1" applyAlignment="1">
      <alignment horizontal="center" vertical="center" wrapText="1"/>
    </xf>
    <xf numFmtId="177" fontId="15" fillId="15" borderId="241" xfId="0" applyNumberFormat="1" applyFont="1" applyFill="1" applyBorder="1" applyAlignment="1">
      <alignment horizontal="center" vertical="center"/>
    </xf>
    <xf numFmtId="38" fontId="15" fillId="15" borderId="110" xfId="35" applyFont="1" applyFill="1" applyBorder="1" applyAlignment="1">
      <alignment horizontal="center" vertical="center"/>
    </xf>
    <xf numFmtId="38" fontId="17" fillId="15" borderId="146" xfId="35" applyFont="1" applyFill="1" applyBorder="1" applyAlignment="1">
      <alignment horizontal="center"/>
    </xf>
    <xf numFmtId="0" fontId="15" fillId="15" borderId="189" xfId="0" applyFont="1" applyFill="1" applyBorder="1" applyAlignment="1" applyProtection="1">
      <alignment horizontal="center" vertical="center"/>
      <protection locked="0"/>
    </xf>
    <xf numFmtId="0" fontId="16" fillId="0" borderId="74" xfId="74" applyFont="1" applyBorder="1" applyAlignment="1">
      <alignment horizontal="center" vertical="center" wrapText="1"/>
    </xf>
    <xf numFmtId="38" fontId="16" fillId="0" borderId="89" xfId="20" applyFont="1" applyFill="1" applyBorder="1" applyAlignment="1">
      <alignment horizontal="center" vertical="center"/>
    </xf>
    <xf numFmtId="0" fontId="44" fillId="0" borderId="10" xfId="74" applyFont="1" applyBorder="1" applyAlignment="1">
      <alignment horizontal="center" vertical="center"/>
    </xf>
    <xf numFmtId="38" fontId="62" fillId="0" borderId="9" xfId="0" applyNumberFormat="1" applyFont="1" applyBorder="1" applyAlignment="1">
      <alignment horizontal="center" vertical="center"/>
    </xf>
    <xf numFmtId="0" fontId="63" fillId="0" borderId="5" xfId="0" applyFont="1" applyBorder="1" applyAlignment="1">
      <alignment horizontal="center" vertical="center"/>
    </xf>
    <xf numFmtId="0" fontId="16" fillId="0" borderId="11" xfId="0" applyFont="1" applyBorder="1" applyAlignment="1">
      <alignment horizontal="center" vertical="center" wrapText="1"/>
    </xf>
    <xf numFmtId="0" fontId="15" fillId="0" borderId="27" xfId="57" applyFont="1" applyBorder="1" applyAlignment="1">
      <alignment horizontal="center" vertical="center" wrapText="1"/>
    </xf>
    <xf numFmtId="0" fontId="15" fillId="0" borderId="7" xfId="57" applyFont="1" applyBorder="1" applyAlignment="1">
      <alignment horizontal="center" vertical="center" wrapText="1"/>
    </xf>
    <xf numFmtId="0" fontId="44" fillId="0" borderId="75" xfId="61" applyFont="1" applyBorder="1" applyAlignment="1">
      <alignment horizontal="center" vertical="center"/>
    </xf>
    <xf numFmtId="0" fontId="15" fillId="15" borderId="5" xfId="0" applyFont="1" applyFill="1" applyBorder="1" applyAlignment="1">
      <alignment horizontal="center" vertical="center"/>
    </xf>
    <xf numFmtId="0" fontId="44" fillId="15" borderId="21" xfId="0" applyFont="1" applyFill="1" applyBorder="1" applyAlignment="1">
      <alignment horizontal="center" vertical="center"/>
    </xf>
    <xf numFmtId="0" fontId="47" fillId="15" borderId="57" xfId="0" applyFont="1" applyFill="1" applyBorder="1" applyAlignment="1">
      <alignment horizontal="center" vertical="center"/>
    </xf>
    <xf numFmtId="177" fontId="15" fillId="15" borderId="61" xfId="0" applyNumberFormat="1" applyFont="1" applyFill="1" applyBorder="1" applyAlignment="1">
      <alignment horizontal="center" vertical="center"/>
    </xf>
    <xf numFmtId="38" fontId="15" fillId="15" borderId="171" xfId="20" applyFont="1" applyFill="1" applyBorder="1" applyAlignment="1">
      <alignment horizontal="center" vertical="center"/>
    </xf>
    <xf numFmtId="38" fontId="17" fillId="15" borderId="132" xfId="20" applyFont="1" applyFill="1" applyBorder="1" applyAlignment="1">
      <alignment horizontal="center"/>
    </xf>
    <xf numFmtId="0" fontId="44" fillId="0" borderId="16" xfId="0" applyFont="1" applyBorder="1" applyAlignment="1">
      <alignment horizontal="center" vertical="center"/>
    </xf>
    <xf numFmtId="0" fontId="44" fillId="0" borderId="19" xfId="0" applyFont="1" applyBorder="1" applyAlignment="1">
      <alignment horizontal="center" vertical="center"/>
    </xf>
    <xf numFmtId="0" fontId="16" fillId="0" borderId="112" xfId="0" applyFont="1" applyBorder="1" applyAlignment="1">
      <alignment horizontal="center" vertical="center"/>
    </xf>
    <xf numFmtId="38" fontId="16" fillId="0" borderId="90" xfId="20" applyFont="1" applyFill="1" applyBorder="1" applyAlignment="1">
      <alignment horizontal="center" vertical="center"/>
    </xf>
    <xf numFmtId="38" fontId="15" fillId="15" borderId="195" xfId="20" applyFont="1" applyFill="1" applyBorder="1" applyAlignment="1">
      <alignment horizontal="center" vertical="center"/>
    </xf>
    <xf numFmtId="38" fontId="17" fillId="15" borderId="169" xfId="20" applyFont="1" applyFill="1" applyBorder="1" applyAlignment="1">
      <alignment horizontal="center"/>
    </xf>
    <xf numFmtId="0" fontId="15" fillId="15" borderId="131" xfId="0" applyFont="1" applyFill="1" applyBorder="1" applyAlignment="1" applyProtection="1">
      <alignment horizontal="center" vertical="center"/>
      <protection locked="0"/>
    </xf>
    <xf numFmtId="0" fontId="16" fillId="0" borderId="126" xfId="0" applyFont="1" applyBorder="1" applyAlignment="1">
      <alignment horizontal="center" vertical="center"/>
    </xf>
    <xf numFmtId="0" fontId="18" fillId="0" borderId="48"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3"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5" xfId="0" applyFont="1" applyBorder="1" applyAlignment="1" applyProtection="1">
      <alignment horizontal="left" vertical="center" wrapText="1"/>
      <protection locked="0"/>
    </xf>
    <xf numFmtId="0" fontId="15" fillId="0" borderId="106" xfId="0" applyFont="1" applyBorder="1" applyAlignment="1">
      <alignment horizontal="center" vertical="center" wrapText="1"/>
    </xf>
    <xf numFmtId="0" fontId="15" fillId="0" borderId="106" xfId="0" applyFont="1" applyBorder="1" applyAlignment="1">
      <alignment horizontal="center" vertical="center"/>
    </xf>
    <xf numFmtId="0" fontId="15" fillId="0" borderId="109" xfId="0" applyFont="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75" xfId="0" applyFont="1" applyBorder="1" applyAlignment="1">
      <alignment horizontal="center" vertical="center" wrapText="1"/>
    </xf>
    <xf numFmtId="177" fontId="15" fillId="3" borderId="161" xfId="0" applyNumberFormat="1" applyFont="1" applyFill="1" applyBorder="1" applyAlignment="1">
      <alignment horizontal="center" vertical="center"/>
    </xf>
    <xf numFmtId="177" fontId="15" fillId="3" borderId="162" xfId="0" applyNumberFormat="1" applyFont="1" applyFill="1" applyBorder="1" applyAlignment="1">
      <alignment horizontal="center" vertical="center"/>
    </xf>
    <xf numFmtId="0" fontId="15" fillId="0" borderId="59"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64" xfId="0" applyFont="1" applyBorder="1" applyAlignment="1">
      <alignment horizontal="center" vertical="center" wrapText="1"/>
    </xf>
    <xf numFmtId="177" fontId="15" fillId="0" borderId="234" xfId="0" applyNumberFormat="1" applyFont="1" applyBorder="1" applyAlignment="1">
      <alignment horizontal="center" vertical="center"/>
    </xf>
    <xf numFmtId="177" fontId="15" fillId="0" borderId="235" xfId="0" applyNumberFormat="1" applyFont="1" applyBorder="1" applyAlignment="1">
      <alignment horizontal="center" vertical="center"/>
    </xf>
    <xf numFmtId="0" fontId="41" fillId="0" borderId="58"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4" xfId="0" applyFont="1" applyBorder="1" applyAlignment="1">
      <alignment horizontal="center" vertical="center" wrapText="1"/>
    </xf>
    <xf numFmtId="0" fontId="18" fillId="0" borderId="112" xfId="0" applyFont="1" applyBorder="1" applyAlignment="1">
      <alignment horizontal="center" vertical="center"/>
    </xf>
    <xf numFmtId="0" fontId="18" fillId="0" borderId="56" xfId="0" applyFont="1" applyBorder="1" applyAlignment="1">
      <alignment horizontal="center" vertical="center"/>
    </xf>
    <xf numFmtId="0" fontId="18" fillId="0" borderId="69" xfId="0" applyFont="1" applyBorder="1" applyAlignment="1">
      <alignment horizontal="center" vertical="center"/>
    </xf>
    <xf numFmtId="38" fontId="15" fillId="0" borderId="94" xfId="20" applyFont="1" applyFill="1" applyBorder="1" applyAlignment="1">
      <alignment horizontal="center" vertical="center" wrapText="1"/>
    </xf>
    <xf numFmtId="38" fontId="15" fillId="0" borderId="106" xfId="20" applyFont="1" applyFill="1" applyBorder="1" applyAlignment="1">
      <alignment horizontal="center" vertical="center" wrapText="1"/>
    </xf>
    <xf numFmtId="38" fontId="15" fillId="0" borderId="109" xfId="2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20" fillId="0" borderId="1" xfId="0" applyFont="1" applyBorder="1" applyAlignment="1">
      <alignment horizontal="center" wrapText="1"/>
    </xf>
    <xf numFmtId="0" fontId="23" fillId="0" borderId="1" xfId="0" applyFont="1" applyBorder="1" applyAlignment="1">
      <alignment horizontal="center" vertical="center" wrapText="1"/>
    </xf>
    <xf numFmtId="0" fontId="12" fillId="0" borderId="1"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xf>
    <xf numFmtId="0" fontId="18" fillId="0" borderId="46" xfId="0" applyFont="1" applyBorder="1" applyAlignment="1" applyProtection="1">
      <alignment horizontal="left" vertical="center" wrapText="1"/>
      <protection locked="0"/>
    </xf>
    <xf numFmtId="0" fontId="18" fillId="0" borderId="47"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5" fillId="0" borderId="1" xfId="0" applyFont="1" applyBorder="1" applyAlignment="1" applyProtection="1">
      <alignment horizontal="left" vertical="center"/>
      <protection locked="0"/>
    </xf>
    <xf numFmtId="0" fontId="15" fillId="0" borderId="58" xfId="0" applyFont="1" applyBorder="1" applyAlignment="1">
      <alignment horizontal="center" vertical="center" wrapText="1"/>
    </xf>
    <xf numFmtId="0" fontId="15" fillId="0" borderId="35"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vertical="center" wrapText="1"/>
    </xf>
    <xf numFmtId="0" fontId="13" fillId="0" borderId="39" xfId="0" applyFont="1" applyBorder="1" applyAlignment="1">
      <alignment vertical="center" wrapText="1"/>
    </xf>
    <xf numFmtId="0" fontId="15" fillId="0" borderId="259" xfId="0" applyFont="1" applyBorder="1" applyAlignment="1">
      <alignment horizontal="center" vertical="center" wrapTex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5" fillId="0" borderId="152" xfId="0" applyFont="1" applyBorder="1" applyAlignment="1">
      <alignment horizontal="center" vertical="center" wrapText="1"/>
    </xf>
    <xf numFmtId="0" fontId="14" fillId="0" borderId="206" xfId="0" applyFont="1" applyBorder="1" applyAlignment="1">
      <alignment horizontal="center" vertical="center" wrapText="1"/>
    </xf>
    <xf numFmtId="0" fontId="15" fillId="0" borderId="140" xfId="0" applyFont="1" applyBorder="1" applyAlignment="1">
      <alignment horizontal="center" vertical="center" wrapText="1"/>
    </xf>
    <xf numFmtId="0" fontId="14" fillId="0" borderId="73" xfId="119" applyFont="1" applyBorder="1" applyAlignment="1">
      <alignment horizontal="center" vertical="center" wrapText="1"/>
    </xf>
    <xf numFmtId="0" fontId="14" fillId="0" borderId="63" xfId="119" applyFont="1" applyBorder="1" applyAlignment="1">
      <alignment horizontal="center" vertical="center" wrapText="1"/>
    </xf>
    <xf numFmtId="0" fontId="14" fillId="0" borderId="75" xfId="119" applyFont="1" applyBorder="1" applyAlignment="1">
      <alignment horizontal="center" vertical="center" wrapText="1"/>
    </xf>
    <xf numFmtId="0" fontId="14" fillId="0" borderId="56" xfId="119" applyFont="1" applyBorder="1" applyAlignment="1">
      <alignment horizontal="center" vertical="center" wrapText="1"/>
    </xf>
    <xf numFmtId="0" fontId="14" fillId="0" borderId="119" xfId="119" applyFont="1" applyBorder="1" applyAlignment="1">
      <alignment horizontal="center" vertical="center" wrapText="1"/>
    </xf>
    <xf numFmtId="0" fontId="14" fillId="0" borderId="129" xfId="119" applyFont="1" applyBorder="1" applyAlignment="1">
      <alignment horizontal="center" vertical="center" wrapText="1"/>
    </xf>
    <xf numFmtId="0" fontId="15" fillId="0" borderId="3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205" xfId="0" applyFont="1" applyBorder="1" applyAlignment="1">
      <alignment horizontal="center" vertical="center" wrapText="1"/>
    </xf>
    <xf numFmtId="0" fontId="14" fillId="0" borderId="140" xfId="0" applyFont="1" applyBorder="1" applyAlignment="1">
      <alignment horizontal="center" vertical="center" wrapText="1"/>
    </xf>
    <xf numFmtId="0" fontId="18" fillId="0" borderId="117"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223" xfId="0" applyFont="1" applyBorder="1" applyAlignment="1">
      <alignment horizontal="center" vertical="center" wrapText="1"/>
    </xf>
    <xf numFmtId="0" fontId="18" fillId="0" borderId="282" xfId="0" applyFont="1" applyBorder="1" applyAlignment="1">
      <alignment horizontal="center" vertical="center" wrapText="1"/>
    </xf>
    <xf numFmtId="0" fontId="14" fillId="0" borderId="137" xfId="0" applyFont="1" applyBorder="1" applyAlignment="1">
      <alignment horizontal="center" vertical="center" wrapText="1"/>
    </xf>
    <xf numFmtId="0" fontId="18" fillId="0" borderId="254" xfId="0" applyFont="1" applyBorder="1" applyAlignment="1">
      <alignment horizontal="center" vertical="center" wrapText="1"/>
    </xf>
    <xf numFmtId="0" fontId="15" fillId="0" borderId="119" xfId="0" applyFont="1" applyBorder="1" applyAlignment="1">
      <alignment horizontal="center" vertical="center" wrapText="1"/>
    </xf>
    <xf numFmtId="0" fontId="15" fillId="0" borderId="12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5" fillId="0" borderId="21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9" xfId="0" applyFont="1" applyBorder="1" applyAlignment="1">
      <alignment horizontal="center" vertical="center"/>
    </xf>
    <xf numFmtId="0" fontId="15" fillId="0" borderId="187" xfId="0" applyFont="1" applyBorder="1" applyAlignment="1">
      <alignment horizontal="center" vertical="center" wrapText="1"/>
    </xf>
    <xf numFmtId="0" fontId="15" fillId="0" borderId="95" xfId="0" applyFont="1" applyBorder="1" applyAlignment="1">
      <alignment horizontal="center" vertical="center" wrapText="1"/>
    </xf>
    <xf numFmtId="0" fontId="15" fillId="0" borderId="18"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67" fillId="13" borderId="57" xfId="0" applyFont="1" applyFill="1" applyBorder="1" applyAlignment="1">
      <alignment horizontal="center" vertical="center"/>
    </xf>
    <xf numFmtId="0" fontId="67" fillId="13" borderId="5" xfId="0" applyFont="1" applyFill="1" applyBorder="1" applyAlignment="1">
      <alignment horizontal="center" vertical="center"/>
    </xf>
    <xf numFmtId="0" fontId="67" fillId="13" borderId="58" xfId="0" applyFont="1" applyFill="1" applyBorder="1" applyAlignment="1">
      <alignment horizontal="center" vertical="center"/>
    </xf>
    <xf numFmtId="0" fontId="15" fillId="0" borderId="90" xfId="0" applyFont="1" applyBorder="1" applyAlignment="1">
      <alignment horizontal="center" vertical="center" wrapText="1"/>
    </xf>
    <xf numFmtId="0" fontId="15" fillId="0" borderId="91" xfId="0" applyFont="1" applyBorder="1" applyAlignment="1">
      <alignment horizontal="center" vertical="center" wrapText="1"/>
    </xf>
    <xf numFmtId="0" fontId="15" fillId="0" borderId="89"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10" xfId="0" applyFont="1" applyBorder="1" applyAlignment="1">
      <alignment horizontal="center" vertical="center" wrapText="1"/>
    </xf>
    <xf numFmtId="0" fontId="15" fillId="0" borderId="134" xfId="0" applyFont="1" applyBorder="1" applyAlignment="1">
      <alignment horizontal="center" vertical="center" wrapText="1"/>
    </xf>
    <xf numFmtId="38" fontId="15" fillId="3" borderId="161" xfId="20" applyFont="1" applyFill="1" applyBorder="1" applyAlignment="1">
      <alignment horizontal="center" vertical="center"/>
    </xf>
    <xf numFmtId="38" fontId="15" fillId="3" borderId="162" xfId="20" applyFont="1" applyFill="1" applyBorder="1" applyAlignment="1">
      <alignment horizontal="center" vertical="center"/>
    </xf>
    <xf numFmtId="0" fontId="15"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96" xfId="0" applyFont="1" applyBorder="1" applyAlignment="1">
      <alignment horizontal="center" vertical="center" wrapText="1"/>
    </xf>
    <xf numFmtId="0" fontId="15" fillId="0" borderId="10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101"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8" fillId="0" borderId="214" xfId="0" applyFont="1" applyBorder="1" applyAlignment="1" applyProtection="1">
      <alignment horizontal="left" vertical="center" wrapText="1"/>
      <protection locked="0"/>
    </xf>
    <xf numFmtId="0" fontId="18" fillId="0" borderId="215" xfId="0" applyFont="1" applyBorder="1" applyAlignment="1" applyProtection="1">
      <alignment horizontal="left" vertical="center" wrapText="1"/>
      <protection locked="0"/>
    </xf>
    <xf numFmtId="0" fontId="18" fillId="0" borderId="211" xfId="0" applyFont="1" applyBorder="1" applyAlignment="1" applyProtection="1">
      <alignment horizontal="left" vertical="center" wrapText="1"/>
      <protection locked="0"/>
    </xf>
    <xf numFmtId="0" fontId="18" fillId="0" borderId="213" xfId="0" applyFont="1" applyBorder="1" applyAlignment="1" applyProtection="1">
      <alignment horizontal="left" vertical="center" wrapText="1"/>
      <protection locked="0"/>
    </xf>
    <xf numFmtId="0" fontId="18" fillId="0" borderId="216" xfId="0" applyFont="1" applyBorder="1" applyAlignment="1" applyProtection="1">
      <alignment horizontal="left" vertical="center" wrapText="1"/>
      <protection locked="0"/>
    </xf>
    <xf numFmtId="0" fontId="18" fillId="0" borderId="217" xfId="0" applyFont="1" applyBorder="1" applyAlignment="1" applyProtection="1">
      <alignment horizontal="left" vertical="center" wrapText="1"/>
      <protection locked="0"/>
    </xf>
    <xf numFmtId="0" fontId="14" fillId="0" borderId="31" xfId="0" applyFont="1" applyBorder="1" applyAlignment="1">
      <alignment horizontal="center" vertical="center" wrapText="1"/>
    </xf>
    <xf numFmtId="0" fontId="15" fillId="0" borderId="5"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265" xfId="0" applyFont="1" applyBorder="1" applyAlignment="1">
      <alignment horizontal="center" vertical="center" wrapText="1"/>
    </xf>
    <xf numFmtId="0" fontId="27" fillId="0" borderId="38" xfId="0" applyFont="1" applyBorder="1" applyAlignment="1">
      <alignment horizontal="center" vertical="center" wrapText="1"/>
    </xf>
    <xf numFmtId="0" fontId="27" fillId="0" borderId="274" xfId="0" applyFont="1" applyBorder="1" applyAlignment="1">
      <alignment horizontal="center" vertical="center" wrapText="1"/>
    </xf>
    <xf numFmtId="0" fontId="18" fillId="0" borderId="48" xfId="0" applyFont="1" applyBorder="1" applyAlignment="1">
      <alignment horizontal="left" vertical="center" wrapText="1"/>
    </xf>
    <xf numFmtId="0" fontId="18" fillId="0" borderId="49" xfId="0" applyFont="1" applyBorder="1" applyAlignment="1">
      <alignment horizontal="left" vertical="center" wrapText="1"/>
    </xf>
    <xf numFmtId="0" fontId="18" fillId="0" borderId="50" xfId="0" applyFont="1" applyBorder="1" applyAlignment="1">
      <alignment horizontal="left" vertical="center" wrapText="1"/>
    </xf>
    <xf numFmtId="0" fontId="18" fillId="0" borderId="51" xfId="0" applyFont="1" applyBorder="1" applyAlignment="1">
      <alignment horizontal="left" vertical="center" wrapText="1"/>
    </xf>
    <xf numFmtId="0" fontId="18" fillId="0" borderId="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3"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27" fillId="0" borderId="102"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1"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75"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57" xfId="0" applyFont="1" applyBorder="1" applyAlignment="1">
      <alignment horizontal="center" vertical="center" wrapText="1"/>
    </xf>
    <xf numFmtId="0" fontId="14" fillId="0" borderId="92" xfId="0" applyFont="1" applyBorder="1" applyAlignment="1">
      <alignment horizontal="center" vertical="center" wrapText="1"/>
    </xf>
    <xf numFmtId="0" fontId="13" fillId="0" borderId="64" xfId="0" applyFont="1" applyBorder="1" applyAlignment="1">
      <alignment vertical="center" wrapText="1"/>
    </xf>
    <xf numFmtId="0" fontId="15" fillId="0" borderId="63" xfId="0" applyFont="1" applyBorder="1" applyAlignment="1">
      <alignment horizontal="center" vertical="center"/>
    </xf>
    <xf numFmtId="0" fontId="27" fillId="0" borderId="244"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15" fillId="0" borderId="73" xfId="0" applyFont="1" applyBorder="1" applyAlignment="1">
      <alignment horizontal="center" vertical="center"/>
    </xf>
    <xf numFmtId="0" fontId="15" fillId="0" borderId="10" xfId="0" applyFont="1" applyBorder="1" applyAlignment="1">
      <alignment horizontal="center" vertical="center"/>
    </xf>
    <xf numFmtId="38" fontId="15" fillId="0" borderId="63" xfId="20" applyFont="1" applyFill="1" applyBorder="1" applyAlignment="1">
      <alignment horizontal="center" vertical="center" wrapText="1"/>
    </xf>
    <xf numFmtId="38" fontId="15" fillId="0" borderId="75" xfId="20" applyFont="1" applyFill="1" applyBorder="1" applyAlignment="1">
      <alignment horizontal="center" vertical="center" wrapText="1"/>
    </xf>
    <xf numFmtId="0" fontId="27" fillId="0" borderId="92" xfId="0" applyFont="1" applyBorder="1" applyAlignment="1">
      <alignment horizontal="center" vertical="center" wrapText="1"/>
    </xf>
    <xf numFmtId="0" fontId="13" fillId="0" borderId="64" xfId="0" applyFont="1" applyBorder="1" applyAlignment="1">
      <alignment horizontal="center" vertical="center" wrapText="1"/>
    </xf>
    <xf numFmtId="0" fontId="41" fillId="0" borderId="92" xfId="0" applyFont="1" applyBorder="1" applyAlignment="1">
      <alignment horizontal="center" vertical="center" wrapText="1"/>
    </xf>
    <xf numFmtId="38" fontId="18" fillId="0" borderId="74" xfId="20" applyFont="1" applyBorder="1" applyAlignment="1">
      <alignment horizontal="center" vertical="center" wrapText="1"/>
    </xf>
    <xf numFmtId="38" fontId="18" fillId="0" borderId="63" xfId="20" applyFont="1" applyBorder="1" applyAlignment="1">
      <alignment horizontal="center" vertical="center" wrapText="1"/>
    </xf>
    <xf numFmtId="38" fontId="18" fillId="0" borderId="75" xfId="20" applyFont="1" applyBorder="1" applyAlignment="1">
      <alignment horizontal="center" vertical="center" wrapText="1"/>
    </xf>
    <xf numFmtId="0" fontId="18" fillId="0" borderId="92" xfId="0" applyFont="1" applyBorder="1" applyAlignment="1">
      <alignment horizontal="center" vertical="center" wrapText="1"/>
    </xf>
    <xf numFmtId="0" fontId="15" fillId="0" borderId="102" xfId="0" applyFont="1" applyBorder="1" applyAlignment="1">
      <alignment horizontal="center" vertical="center" wrapText="1"/>
    </xf>
    <xf numFmtId="0" fontId="15" fillId="0" borderId="95" xfId="0" applyFont="1" applyBorder="1" applyAlignment="1">
      <alignment horizontal="center" vertical="center"/>
    </xf>
    <xf numFmtId="0" fontId="15" fillId="0" borderId="113" xfId="0" applyFont="1" applyBorder="1" applyAlignment="1">
      <alignment horizontal="center" vertical="center"/>
    </xf>
    <xf numFmtId="0" fontId="17" fillId="0" borderId="74" xfId="0" applyFont="1" applyBorder="1" applyAlignment="1">
      <alignment horizontal="center" vertical="center" wrapText="1"/>
    </xf>
    <xf numFmtId="0" fontId="17" fillId="0" borderId="75" xfId="0" applyFont="1" applyBorder="1" applyAlignment="1">
      <alignment horizontal="center" vertical="center" wrapText="1"/>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90" xfId="0" applyFont="1" applyBorder="1" applyAlignment="1">
      <alignment horizontal="center" vertical="center"/>
    </xf>
    <xf numFmtId="0" fontId="18" fillId="0" borderId="89" xfId="0" applyFont="1" applyBorder="1" applyAlignment="1">
      <alignment horizontal="center" vertical="center" wrapText="1"/>
    </xf>
    <xf numFmtId="0" fontId="18" fillId="0" borderId="90" xfId="0" applyFont="1" applyBorder="1" applyAlignment="1">
      <alignment horizontal="center" vertical="center" wrapText="1"/>
    </xf>
    <xf numFmtId="0" fontId="18" fillId="0" borderId="91" xfId="0" applyFont="1" applyBorder="1" applyAlignment="1">
      <alignment horizontal="center" vertical="center" wrapText="1"/>
    </xf>
    <xf numFmtId="49" fontId="18" fillId="0" borderId="45" xfId="0" applyNumberFormat="1" applyFont="1" applyBorder="1" applyAlignment="1">
      <alignment horizontal="center" vertical="center" wrapText="1"/>
    </xf>
    <xf numFmtId="49" fontId="18" fillId="0" borderId="46" xfId="0" applyNumberFormat="1" applyFont="1" applyBorder="1" applyAlignment="1">
      <alignment horizontal="center" vertical="center"/>
    </xf>
    <xf numFmtId="0" fontId="15" fillId="0" borderId="79"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159" xfId="0" applyFont="1" applyBorder="1" applyAlignment="1">
      <alignment horizontal="center" vertical="center" wrapText="1"/>
    </xf>
    <xf numFmtId="0" fontId="15" fillId="0" borderId="91" xfId="0" applyFont="1" applyBorder="1" applyAlignment="1">
      <alignment horizontal="center" vertical="center"/>
    </xf>
    <xf numFmtId="0" fontId="15" fillId="0" borderId="3" xfId="0" applyFont="1" applyBorder="1" applyAlignment="1">
      <alignment horizontal="center" vertical="center" wrapText="1"/>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14" fillId="0" borderId="39"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0" fillId="0" borderId="7" xfId="0" applyBorder="1" applyAlignment="1">
      <alignment horizontal="center" vertical="center"/>
    </xf>
    <xf numFmtId="0" fontId="15"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20" fillId="0" borderId="4" xfId="0" applyFont="1" applyBorder="1" applyAlignment="1">
      <alignment horizontal="center" vertical="center" wrapText="1"/>
    </xf>
    <xf numFmtId="0" fontId="15" fillId="0" borderId="105" xfId="0" applyFont="1" applyBorder="1" applyAlignment="1">
      <alignment horizontal="center" vertical="center" wrapText="1"/>
    </xf>
    <xf numFmtId="0" fontId="15" fillId="0" borderId="101" xfId="0" applyFont="1" applyBorder="1" applyAlignment="1">
      <alignment horizontal="center" vertical="center"/>
    </xf>
    <xf numFmtId="0" fontId="20" fillId="0" borderId="8" xfId="0" applyFont="1" applyBorder="1" applyAlignment="1">
      <alignment horizontal="center" vertical="center" wrapText="1"/>
    </xf>
    <xf numFmtId="0" fontId="60" fillId="0" borderId="3" xfId="0" applyFont="1" applyBorder="1" applyAlignment="1">
      <alignment horizontal="center" vertical="center" wrapText="1"/>
    </xf>
    <xf numFmtId="0" fontId="59" fillId="0" borderId="8"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61" xfId="0" applyFont="1" applyBorder="1" applyAlignment="1">
      <alignment horizontal="center" vertical="center" wrapText="1"/>
    </xf>
    <xf numFmtId="0" fontId="60" fillId="0" borderId="159" xfId="0" applyFont="1" applyBorder="1" applyAlignment="1">
      <alignment horizontal="center" vertical="center" wrapText="1"/>
    </xf>
    <xf numFmtId="0" fontId="61" fillId="0" borderId="8" xfId="0" applyFont="1" applyBorder="1" applyAlignment="1">
      <alignment horizontal="center" vertical="center" wrapText="1"/>
    </xf>
    <xf numFmtId="0" fontId="61" fillId="0" borderId="5" xfId="0" applyFont="1" applyBorder="1" applyAlignment="1">
      <alignment horizontal="center" vertical="center" wrapText="1"/>
    </xf>
    <xf numFmtId="0" fontId="61" fillId="0" borderId="7" xfId="0" applyFont="1" applyBorder="1" applyAlignment="1">
      <alignment horizontal="center" vertical="center" wrapText="1"/>
    </xf>
    <xf numFmtId="0" fontId="19" fillId="0" borderId="19" xfId="70" applyFont="1" applyBorder="1" applyAlignment="1">
      <alignment horizontal="center" vertical="center"/>
    </xf>
    <xf numFmtId="0" fontId="16" fillId="0" borderId="120" xfId="0" applyFont="1" applyBorder="1" applyAlignment="1">
      <alignment horizontal="center" vertical="center"/>
    </xf>
    <xf numFmtId="0" fontId="15" fillId="15" borderId="35" xfId="0" applyFont="1" applyFill="1" applyBorder="1" applyAlignment="1">
      <alignment horizontal="center" vertical="center"/>
    </xf>
    <xf numFmtId="0" fontId="15" fillId="15" borderId="107" xfId="62" applyFont="1" applyFill="1" applyBorder="1" applyAlignment="1">
      <alignment horizontal="center" vertical="center"/>
    </xf>
    <xf numFmtId="177" fontId="15" fillId="15" borderId="125" xfId="0" applyNumberFormat="1" applyFont="1" applyFill="1" applyBorder="1" applyAlignment="1">
      <alignment horizontal="center" vertical="center"/>
    </xf>
    <xf numFmtId="177" fontId="17" fillId="15" borderId="52" xfId="0" applyNumberFormat="1" applyFont="1" applyFill="1" applyBorder="1" applyAlignment="1">
      <alignment horizontal="center"/>
    </xf>
    <xf numFmtId="0" fontId="15" fillId="15" borderId="157" xfId="0" applyFont="1" applyFill="1" applyBorder="1" applyAlignment="1">
      <alignment horizontal="center" vertical="center"/>
    </xf>
    <xf numFmtId="0" fontId="15" fillId="15" borderId="246" xfId="140" applyFont="1" applyFill="1" applyBorder="1" applyAlignment="1">
      <alignment horizontal="center" vertical="center"/>
    </xf>
    <xf numFmtId="0" fontId="15" fillId="15" borderId="259" xfId="0" applyFont="1" applyFill="1" applyBorder="1" applyAlignment="1">
      <alignment horizontal="center" vertical="center"/>
    </xf>
    <xf numFmtId="176" fontId="15" fillId="15" borderId="100" xfId="0" applyNumberFormat="1" applyFont="1" applyFill="1" applyBorder="1" applyAlignment="1">
      <alignment horizontal="center" vertical="center"/>
    </xf>
    <xf numFmtId="0" fontId="15" fillId="15" borderId="237" xfId="0" applyFont="1" applyFill="1" applyBorder="1" applyAlignment="1">
      <alignment horizontal="center" vertical="center"/>
    </xf>
    <xf numFmtId="176" fontId="17" fillId="15" borderId="219" xfId="0" applyNumberFormat="1" applyFont="1" applyFill="1" applyBorder="1" applyAlignment="1">
      <alignment horizontal="center"/>
    </xf>
    <xf numFmtId="0" fontId="15" fillId="15" borderId="247" xfId="0" applyFont="1" applyFill="1" applyBorder="1" applyAlignment="1" applyProtection="1">
      <alignment horizontal="center" vertical="center"/>
      <protection locked="0"/>
    </xf>
    <xf numFmtId="0" fontId="15" fillId="0" borderId="75" xfId="74" applyFont="1" applyBorder="1" applyAlignment="1">
      <alignment horizontal="center" vertical="center" wrapText="1"/>
    </xf>
    <xf numFmtId="0" fontId="71" fillId="0" borderId="9" xfId="0" applyFont="1" applyBorder="1" applyAlignment="1">
      <alignment horizontal="center" vertical="center" wrapText="1"/>
    </xf>
    <xf numFmtId="0" fontId="63" fillId="0" borderId="58" xfId="0" applyFont="1" applyBorder="1" applyAlignment="1">
      <alignment horizontal="center" vertical="center"/>
    </xf>
    <xf numFmtId="0" fontId="15" fillId="15" borderId="64" xfId="0" applyFont="1" applyFill="1" applyBorder="1" applyAlignment="1">
      <alignment horizontal="center" vertical="center"/>
    </xf>
    <xf numFmtId="0" fontId="47" fillId="15" borderId="64" xfId="0" applyFont="1" applyFill="1" applyBorder="1" applyAlignment="1">
      <alignment horizontal="center" vertical="center"/>
    </xf>
    <xf numFmtId="177" fontId="15" fillId="15" borderId="65" xfId="0" applyNumberFormat="1" applyFont="1" applyFill="1" applyBorder="1" applyAlignment="1">
      <alignment horizontal="center" vertical="center"/>
    </xf>
    <xf numFmtId="38" fontId="17" fillId="15" borderId="175" xfId="20" applyFont="1" applyFill="1" applyBorder="1" applyAlignment="1">
      <alignment horizontal="center"/>
    </xf>
    <xf numFmtId="0" fontId="16" fillId="0" borderId="74" xfId="0" applyFont="1" applyBorder="1" applyAlignment="1">
      <alignment horizontal="center" vertical="center"/>
    </xf>
  </cellXfs>
  <cellStyles count="185">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2 2" xfId="142" xr:uid="{EF27AEFF-7C94-400F-98EF-C32D48BF1DA1}"/>
    <cellStyle name="標準 19 2 3" xfId="94" xr:uid="{BE44786B-1ABD-416A-BD47-9B9548B7FADC}"/>
    <cellStyle name="標準 19 2 3 2" xfId="155" xr:uid="{4DAFAD98-7C2B-4195-A80D-13D467CD52F5}"/>
    <cellStyle name="標準 19 2 4" xfId="104" xr:uid="{A9EBF47F-6BFB-4A48-A642-91560FD6F6AF}"/>
    <cellStyle name="標準 19 2 4 2" xfId="165" xr:uid="{DE59CB67-BD57-4A14-875E-890EE981EBD7}"/>
    <cellStyle name="標準 19 2 5" xfId="114" xr:uid="{F4870993-7A33-4FF6-B531-24DCC9E023C2}"/>
    <cellStyle name="標準 19 2 5 2" xfId="175" xr:uid="{CA030467-6EE8-45D3-AB86-EDC7DC01CC30}"/>
    <cellStyle name="標準 19 2 6" xfId="129" xr:uid="{9EA5321C-3B95-47EF-A9A0-85BE30DADEAB}"/>
    <cellStyle name="標準 19 3" xfId="54" xr:uid="{A45A90FE-1313-4F96-BBA7-3576D6FB7F58}"/>
    <cellStyle name="標準 19 3 2" xfId="77" xr:uid="{C5C405C5-6266-4540-9CAD-1714C2C81135}"/>
    <cellStyle name="標準 19 3 2 2" xfId="145" xr:uid="{69F0B604-F909-4087-8072-87EB03A8FB00}"/>
    <cellStyle name="標準 19 3 3" xfId="97" xr:uid="{3E90CAD8-E024-46CF-8A4A-0A86C9F93450}"/>
    <cellStyle name="標準 19 3 3 2" xfId="158" xr:uid="{39D705FD-1CB4-44BE-9BFB-802CC520FC6A}"/>
    <cellStyle name="標準 19 3 4" xfId="107" xr:uid="{E0550388-EF4B-4886-9300-9AC67DD84AF3}"/>
    <cellStyle name="標準 19 3 4 2" xfId="168" xr:uid="{D2AEFDD6-96F2-425F-8296-601F6F9D0F79}"/>
    <cellStyle name="標準 19 3 5" xfId="117" xr:uid="{CB64E7BE-9995-4C22-8D92-9C8C76B710F5}"/>
    <cellStyle name="標準 19 3 5 2" xfId="178" xr:uid="{02CF5F13-171E-407A-B34D-78EF9DD661D5}"/>
    <cellStyle name="標準 19 3 6" xfId="132" xr:uid="{2449E38A-B949-45DE-A29D-352364089133}"/>
    <cellStyle name="標準 19 4" xfId="66" xr:uid="{2F629F51-F96F-4452-BDEB-DC52E33FBA58}"/>
    <cellStyle name="標準 19 4 2" xfId="137" xr:uid="{FEE5E20B-609A-4A6E-9F23-CF7B5BDF52EA}"/>
    <cellStyle name="標準 19 5" xfId="90" xr:uid="{3B28774B-D906-4835-A5A3-031FBD1A559A}"/>
    <cellStyle name="標準 19 5 2" xfId="151" xr:uid="{93E3D3B1-3278-4839-AC8F-70622F5DFD42}"/>
    <cellStyle name="標準 19 6" xfId="101" xr:uid="{CED5932B-9F4E-4877-BA21-F3AA6A4FC027}"/>
    <cellStyle name="標準 19 6 2" xfId="162" xr:uid="{E2BA0D9A-CFEF-4D55-BDB9-9FF4F47E65B6}"/>
    <cellStyle name="標準 19 7" xfId="111" xr:uid="{92E6B6BA-9348-4843-B56B-0A112B93831B}"/>
    <cellStyle name="標準 19 7 2" xfId="172" xr:uid="{A972432A-9CE7-47D9-9FFA-953517AF6DB4}"/>
    <cellStyle name="標準 19 8" xfId="122" xr:uid="{4D973AF4-30E4-4C4F-AE2D-9BE95838AD08}"/>
    <cellStyle name="標準 19 8 2" xfId="183" xr:uid="{D1FB4212-4628-4E44-B371-7A07AADD9DD9}"/>
    <cellStyle name="標準 19 9" xfId="126" xr:uid="{87EC9CEF-7B05-419D-9EA2-F18D699F5610}"/>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6 2" xfId="134" xr:uid="{2F61FE74-557B-4B08-8144-6B3B373AB265}"/>
    <cellStyle name="標準 37" xfId="68" xr:uid="{04CD2AB3-280E-4BAE-AC56-64DEB27AF8AB}"/>
    <cellStyle name="標準 37 2" xfId="139" xr:uid="{B952030C-D264-4E16-A029-F05CA3B9D9E6}"/>
    <cellStyle name="標準 38" xfId="65" xr:uid="{740ADD81-CED6-42AA-8039-9E2CAC193C1E}"/>
    <cellStyle name="標準 38 2" xfId="136" xr:uid="{597D263C-868D-4208-B4DE-D5DA4CAF1FF1}"/>
    <cellStyle name="標準 39" xfId="69" xr:uid="{318B8D66-9E8B-4B91-B72F-D2DCDB3E7A97}"/>
    <cellStyle name="標準 39 2" xfId="140" xr:uid="{5D2D525A-81E9-442F-BE18-C6402D029AE6}"/>
    <cellStyle name="標準 4" xfId="1" xr:uid="{177052F8-C283-40DE-A9DC-F7EF58C18A7E}"/>
    <cellStyle name="標準 40" xfId="86" xr:uid="{7045A3F6-99E9-4767-BF72-B8643726B9BA}"/>
    <cellStyle name="標準 40 2" xfId="147" xr:uid="{476D2917-5C97-4B53-BDC5-984EEDB3F2D1}"/>
    <cellStyle name="標準 41" xfId="87" xr:uid="{A04D4445-DCC1-4E7B-87E7-0A9FCDFDFF5F}"/>
    <cellStyle name="標準 41 2" xfId="148" xr:uid="{629B7949-457D-4E4E-8F5F-46AB67BA5FD8}"/>
    <cellStyle name="標準 42" xfId="88" xr:uid="{894F75B5-E764-4194-8430-6BC1668AD76A}"/>
    <cellStyle name="標準 42 2" xfId="149" xr:uid="{D02AD8D9-D841-4319-A162-B6FE48884545}"/>
    <cellStyle name="標準 43" xfId="92" xr:uid="{1DFBA863-D8B4-4CA2-BCA0-895C7FEF1CF4}"/>
    <cellStyle name="標準 43 2" xfId="153" xr:uid="{EF98B316-8BFA-44E9-A690-8B2F6A83FE61}"/>
    <cellStyle name="標準 44" xfId="99" xr:uid="{499DA1F0-3F83-4868-91CE-AA73EBEE9383}"/>
    <cellStyle name="標準 44 2" xfId="160" xr:uid="{DAB64863-7567-40DC-85E7-3A965E5FD700}"/>
    <cellStyle name="標準 45" xfId="109" xr:uid="{C727F990-2C59-4FBE-AC80-2F74AD25F99E}"/>
    <cellStyle name="標準 45 2" xfId="170" xr:uid="{B82D0B25-D8C4-4A38-B4E0-74CD6B02FC7C}"/>
    <cellStyle name="標準 46" xfId="119" xr:uid="{3F516F43-2B08-42DD-AD02-E7BDEFB9AE1D}"/>
    <cellStyle name="標準 46 2" xfId="180" xr:uid="{DD65B7F1-53D9-413B-8807-BDA621FE1B4B}"/>
    <cellStyle name="標準 47" xfId="120" xr:uid="{AABB33DC-41A3-45F9-A6E7-5E1AD8BD6458}"/>
    <cellStyle name="標準 47 2" xfId="181" xr:uid="{924D1199-7643-4023-99D3-71DE0788293D}"/>
    <cellStyle name="標準 48" xfId="124" xr:uid="{DD1C7CDE-A629-4C82-B382-52DA21590F55}"/>
    <cellStyle name="標準 5" xfId="4" xr:uid="{00B89BE5-7AB5-44DC-AB26-F3E69960EEAD}"/>
    <cellStyle name="標準 5 10" xfId="125" xr:uid="{6D6FF839-BF53-4E2E-A5A5-CB91AD183208}"/>
    <cellStyle name="標準 5 2" xfId="22" xr:uid="{9F747FE9-9964-4A97-B239-56344CDE220E}"/>
    <cellStyle name="標準 5 2 2" xfId="45" xr:uid="{94859272-BF24-4F3C-AB8A-9EDE76ABE6EE}"/>
    <cellStyle name="標準 5 2 2 2" xfId="73" xr:uid="{D93C4382-2986-4560-B9FF-141C21D2BE81}"/>
    <cellStyle name="標準 5 2 2 2 2" xfId="143" xr:uid="{81F378F1-B6CB-4A42-B075-77B4CB5A2C3E}"/>
    <cellStyle name="標準 5 2 2 3" xfId="95" xr:uid="{CC22B2A1-136A-4C3B-B6F3-AF081B92E2C7}"/>
    <cellStyle name="標準 5 2 2 3 2" xfId="156" xr:uid="{49A5C31E-B36A-4D45-8F6C-9026E2530BC5}"/>
    <cellStyle name="標準 5 2 2 4" xfId="105" xr:uid="{A965FB87-8EEC-448A-9993-C9359B6DFD86}"/>
    <cellStyle name="標準 5 2 2 4 2" xfId="166" xr:uid="{6A6F09D5-C757-4C47-9740-3BDF6BF10774}"/>
    <cellStyle name="標準 5 2 2 5" xfId="115" xr:uid="{3064353F-FFD4-4A48-9557-69ED707E69FF}"/>
    <cellStyle name="標準 5 2 2 5 2" xfId="176" xr:uid="{3645CA5F-42FA-4BE4-8DAE-D048E5CD2476}"/>
    <cellStyle name="標準 5 2 2 6" xfId="130" xr:uid="{B38DB18C-749D-4558-A90E-46D87699EB2E}"/>
    <cellStyle name="標準 5 2 3" xfId="55" xr:uid="{F143C980-3A75-4B60-8F5C-10CBEF7448A8}"/>
    <cellStyle name="標準 5 2 3 2" xfId="78" xr:uid="{3369D6EA-D3E9-4110-96F0-26EB2DDD8817}"/>
    <cellStyle name="標準 5 2 3 2 2" xfId="146" xr:uid="{02924430-5119-4EA8-95BE-9F67B40BD9C2}"/>
    <cellStyle name="標準 5 2 3 3" xfId="98" xr:uid="{4B522A2F-F2BF-4D2A-ADD4-48AF315B773F}"/>
    <cellStyle name="標準 5 2 3 3 2" xfId="159" xr:uid="{B1E8F3F4-C4CA-41CD-8146-1701B112A961}"/>
    <cellStyle name="標準 5 2 3 4" xfId="108" xr:uid="{11DE1EB8-8EE4-40BA-85F1-325833977D8C}"/>
    <cellStyle name="標準 5 2 3 4 2" xfId="169" xr:uid="{7D882878-EFA3-4243-AAC6-7BC8A6DE5324}"/>
    <cellStyle name="標準 5 2 3 5" xfId="118" xr:uid="{90CC5AF3-7E78-4DCB-8B68-F93469211892}"/>
    <cellStyle name="標準 5 2 3 5 2" xfId="179" xr:uid="{7AAA3692-D495-4299-BC11-C81B706F85B3}"/>
    <cellStyle name="標準 5 2 3 6" xfId="133" xr:uid="{981B8B43-7445-4A0F-BEAD-A929FE541AF0}"/>
    <cellStyle name="標準 5 2 4" xfId="67" xr:uid="{B83A1045-21EC-45D5-A15D-D6B6EE9EFDDA}"/>
    <cellStyle name="標準 5 2 4 2" xfId="138" xr:uid="{84D54327-AF5E-4112-98A1-15020B091166}"/>
    <cellStyle name="標準 5 2 5" xfId="91" xr:uid="{EED0E2DE-727F-42E0-9A40-F674C2713E89}"/>
    <cellStyle name="標準 5 2 5 2" xfId="152" xr:uid="{C82BCA20-1638-4554-8405-D74D83FE2C06}"/>
    <cellStyle name="標準 5 2 6" xfId="102" xr:uid="{36EA73B9-9D51-4089-93B1-B225247D1829}"/>
    <cellStyle name="標準 5 2 6 2" xfId="163" xr:uid="{17B9A296-DEF3-47D2-A1C9-E8449744D273}"/>
    <cellStyle name="標準 5 2 7" xfId="112" xr:uid="{13C42786-DD91-4378-BF09-DFAE741272C9}"/>
    <cellStyle name="標準 5 2 7 2" xfId="173" xr:uid="{500A36D7-6E71-4843-8015-5A4429B2FEEC}"/>
    <cellStyle name="標準 5 2 8" xfId="123" xr:uid="{852B5BAC-2D3F-4050-9D19-E05C69104EB6}"/>
    <cellStyle name="標準 5 2 8 2" xfId="184" xr:uid="{6764E81B-B0C5-4FB8-A88E-E14126A5C75A}"/>
    <cellStyle name="標準 5 2 9" xfId="127" xr:uid="{462771D8-20C0-4743-98BA-9F1174379603}"/>
    <cellStyle name="標準 5 3" xfId="42" xr:uid="{9CE246EE-EA35-4AA4-89A1-E57E618DD9E4}"/>
    <cellStyle name="標準 5 3 2" xfId="71" xr:uid="{33782AF4-A979-4AB5-B5BA-E52D1A599F8A}"/>
    <cellStyle name="標準 5 3 2 2" xfId="141" xr:uid="{2F873881-2987-4F55-90F7-44D603204AAE}"/>
    <cellStyle name="標準 5 3 3" xfId="93" xr:uid="{3D5ED8D8-AEF4-4827-95AC-E980F49235C3}"/>
    <cellStyle name="標準 5 3 3 2" xfId="154" xr:uid="{CFD976D2-B0B9-49B2-A095-E74ADC8AE2A1}"/>
    <cellStyle name="標準 5 3 4" xfId="103" xr:uid="{71935FA9-D339-46BD-9D8E-2C0DB3859F4F}"/>
    <cellStyle name="標準 5 3 4 2" xfId="164" xr:uid="{9708AFF4-F872-4530-B39B-8DC008CDD40F}"/>
    <cellStyle name="標準 5 3 5" xfId="113" xr:uid="{F3CE7438-C0E9-450C-850E-4D8C3F4F19B3}"/>
    <cellStyle name="標準 5 3 5 2" xfId="174" xr:uid="{01BE47EF-288F-4F7F-9992-AA2562B86B63}"/>
    <cellStyle name="標準 5 3 6" xfId="128" xr:uid="{6735C24F-819F-4B6F-AA47-13D1ED17F5C3}"/>
    <cellStyle name="標準 5 4" xfId="53" xr:uid="{14A46126-F662-480F-9D26-A5D42E5B122E}"/>
    <cellStyle name="標準 5 4 2" xfId="76" xr:uid="{C0298C1C-175B-4AC0-AA1A-C74BAD4E2419}"/>
    <cellStyle name="標準 5 4 2 2" xfId="144" xr:uid="{8EC3EC66-2333-4C8D-B613-EE8A5A428D14}"/>
    <cellStyle name="標準 5 4 3" xfId="96" xr:uid="{127E2D7C-397E-419D-8B4D-DEF2C5F4CC58}"/>
    <cellStyle name="標準 5 4 3 2" xfId="157" xr:uid="{5E8161AF-2C7D-48AC-9F61-8AFD05AAAB5A}"/>
    <cellStyle name="標準 5 4 4" xfId="106" xr:uid="{8440763A-43AC-428E-842B-F1DBFAB50567}"/>
    <cellStyle name="標準 5 4 4 2" xfId="167" xr:uid="{C7FFDD41-1449-4145-B4C7-D97FF134B8BD}"/>
    <cellStyle name="標準 5 4 5" xfId="116" xr:uid="{04E0319D-F10A-4B54-880E-727451D4E0B7}"/>
    <cellStyle name="標準 5 4 5 2" xfId="177" xr:uid="{98BB2A4C-FCB5-41F4-B237-05507AFB1013}"/>
    <cellStyle name="標準 5 4 6" xfId="131" xr:uid="{2F7BA5A0-CBCB-4740-9D41-3AEEBC15B0BD}"/>
    <cellStyle name="標準 5 5" xfId="64" xr:uid="{88D940B1-B659-42F7-9394-C912E78574CE}"/>
    <cellStyle name="標準 5 5 2" xfId="135" xr:uid="{36BFECAA-CBC5-4E04-945F-D3A13060D579}"/>
    <cellStyle name="標準 5 6" xfId="89" xr:uid="{38C733BD-617C-4DFF-9C82-BE1E15C58534}"/>
    <cellStyle name="標準 5 6 2" xfId="150" xr:uid="{109E9103-4FD7-49D4-930F-6D59AD4FBF56}"/>
    <cellStyle name="標準 5 7" xfId="100" xr:uid="{86BB0201-F842-4F44-A783-968369A4BAB8}"/>
    <cellStyle name="標準 5 7 2" xfId="161" xr:uid="{A1D6A153-02F5-4BF0-BA4A-3BD535683538}"/>
    <cellStyle name="標準 5 8" xfId="110" xr:uid="{9F3375B0-F036-4382-8FE6-FA9E9084FC23}"/>
    <cellStyle name="標準 5 8 2" xfId="171" xr:uid="{AF1BDDCE-0E2E-4EA9-B4E4-B89F795ADE57}"/>
    <cellStyle name="標準 5 9" xfId="121" xr:uid="{38767A96-512F-4557-A76B-17EFBE250651}"/>
    <cellStyle name="標準 5 9 2" xfId="182" xr:uid="{821187A3-E4FE-4F91-8719-1CA890059BDF}"/>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4E9EE"/>
      <color rgb="FFE4D7A6"/>
      <color rgb="FFCCCCFF"/>
      <color rgb="FFAFFC9A"/>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76"/>
  <sheetViews>
    <sheetView tabSelected="1" zoomScaleNormal="100" workbookViewId="0">
      <pane ySplit="6" topLeftCell="A7" activePane="bottomLeft" state="frozen"/>
      <selection pane="bottomLeft" activeCell="A2" sqref="A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286"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260" t="s">
        <v>992</v>
      </c>
      <c r="C1" s="1260"/>
      <c r="D1" s="1260"/>
      <c r="E1" s="1260"/>
      <c r="F1" s="1260"/>
      <c r="G1" s="1260"/>
      <c r="H1" s="1260"/>
      <c r="I1" s="1260"/>
      <c r="J1" s="1260"/>
      <c r="K1" s="1260"/>
      <c r="L1" s="333"/>
      <c r="M1" s="276"/>
      <c r="N1" s="216" t="s">
        <v>1616</v>
      </c>
      <c r="O1" s="1"/>
      <c r="P1" s="1259"/>
      <c r="Q1" s="1259"/>
      <c r="R1" s="1259"/>
    </row>
    <row r="2" spans="1:19" ht="49.5" customHeight="1" thickBot="1">
      <c r="A2" s="1"/>
      <c r="B2" s="333"/>
      <c r="C2" s="1261" t="s">
        <v>0</v>
      </c>
      <c r="D2" s="1262"/>
      <c r="E2" s="1263"/>
      <c r="F2" s="1264"/>
      <c r="G2" s="273" t="s">
        <v>1</v>
      </c>
      <c r="H2" s="273" t="s">
        <v>2</v>
      </c>
      <c r="I2" s="274"/>
      <c r="J2" s="4" t="s">
        <v>3</v>
      </c>
      <c r="K2" s="304"/>
      <c r="L2" s="1266" t="s">
        <v>4</v>
      </c>
      <c r="M2" s="1266"/>
      <c r="N2" s="305"/>
      <c r="O2" s="334" t="s">
        <v>5</v>
      </c>
      <c r="Q2" s="349"/>
      <c r="R2" s="349"/>
      <c r="S2" s="111"/>
    </row>
    <row r="3" spans="1:19" ht="26.25" customHeight="1">
      <c r="A3" s="1"/>
      <c r="B3" s="1265" t="s">
        <v>6</v>
      </c>
      <c r="C3" s="1265"/>
      <c r="D3" s="1265"/>
      <c r="E3" s="1265"/>
      <c r="F3" s="1265"/>
      <c r="G3" s="1265"/>
      <c r="H3" s="1265"/>
      <c r="I3" s="1265"/>
      <c r="J3" s="1265"/>
      <c r="K3" s="1265"/>
      <c r="L3" s="1265"/>
      <c r="M3" s="1265"/>
      <c r="N3" s="1265"/>
      <c r="O3" s="177"/>
      <c r="P3" s="1"/>
    </row>
    <row r="4" spans="1:19" ht="43.5" customHeight="1">
      <c r="A4" s="1"/>
      <c r="B4" s="4"/>
      <c r="C4" s="1256" t="s">
        <v>7</v>
      </c>
      <c r="D4" s="1256"/>
      <c r="E4" s="1256"/>
      <c r="F4" s="1256"/>
      <c r="G4" s="1256"/>
      <c r="H4" s="1256"/>
      <c r="I4" s="1256"/>
      <c r="J4" s="1256"/>
      <c r="K4" s="1256"/>
      <c r="L4" s="335"/>
      <c r="M4" s="277"/>
      <c r="N4" s="1258"/>
      <c r="O4" s="1258"/>
      <c r="P4" s="1"/>
    </row>
    <row r="5" spans="1:19" ht="24" customHeight="1" thickBot="1">
      <c r="A5" s="1"/>
      <c r="B5" s="5"/>
      <c r="C5" s="1257"/>
      <c r="D5" s="1257"/>
      <c r="E5" s="1257"/>
      <c r="F5" s="1257"/>
      <c r="G5" s="1257"/>
      <c r="H5" s="1257"/>
      <c r="I5" s="1257"/>
      <c r="J5" s="1257"/>
      <c r="K5" s="1257"/>
      <c r="L5" s="335"/>
      <c r="M5" s="277"/>
      <c r="N5" s="45"/>
      <c r="O5" s="1"/>
      <c r="P5" s="1"/>
    </row>
    <row r="6" spans="1:19" ht="27" customHeight="1" thickBot="1">
      <c r="A6" s="2"/>
      <c r="B6" s="35" t="s">
        <v>8</v>
      </c>
      <c r="C6" s="36" t="s">
        <v>9</v>
      </c>
      <c r="D6" s="36" t="s">
        <v>10</v>
      </c>
      <c r="E6" s="35" t="s">
        <v>11</v>
      </c>
      <c r="F6" s="35" t="s">
        <v>12</v>
      </c>
      <c r="G6" s="37" t="s">
        <v>13</v>
      </c>
      <c r="H6" s="35" t="s">
        <v>14</v>
      </c>
      <c r="I6" s="39" t="s">
        <v>15</v>
      </c>
      <c r="J6" s="353" t="s">
        <v>16</v>
      </c>
      <c r="K6" s="981" t="s">
        <v>17</v>
      </c>
      <c r="L6" s="1237" t="s">
        <v>18</v>
      </c>
      <c r="M6" s="1238"/>
      <c r="N6" s="8" t="s">
        <v>19</v>
      </c>
      <c r="R6" s="44"/>
    </row>
    <row r="7" spans="1:19" ht="17.25" customHeight="1" thickTop="1">
      <c r="A7" s="1"/>
      <c r="B7" s="65">
        <v>3604</v>
      </c>
      <c r="C7" s="96" t="s">
        <v>1094</v>
      </c>
      <c r="D7" s="96" t="s">
        <v>1078</v>
      </c>
      <c r="E7" s="148" t="s">
        <v>1092</v>
      </c>
      <c r="F7" s="1246" t="s">
        <v>1584</v>
      </c>
      <c r="G7" s="979" t="s">
        <v>30</v>
      </c>
      <c r="H7" s="980" t="s">
        <v>460</v>
      </c>
      <c r="I7" s="1171"/>
      <c r="J7" s="341">
        <v>1</v>
      </c>
      <c r="K7" s="987">
        <v>18000</v>
      </c>
      <c r="L7" s="1161" t="str">
        <f t="shared" ref="L7:L62" si="0">IFERROR(IF(N7=0,"",ROUNDUP(N7/J7,0)),"")</f>
        <v/>
      </c>
      <c r="M7" s="642" t="s">
        <v>23</v>
      </c>
      <c r="N7" s="471"/>
      <c r="O7" s="316"/>
      <c r="P7" s="1"/>
    </row>
    <row r="8" spans="1:19" ht="17.25" customHeight="1">
      <c r="A8" s="1"/>
      <c r="B8" s="49">
        <v>3604</v>
      </c>
      <c r="C8" s="88" t="s">
        <v>1095</v>
      </c>
      <c r="D8" s="88" t="s">
        <v>1078</v>
      </c>
      <c r="E8" s="79" t="s">
        <v>1093</v>
      </c>
      <c r="F8" s="1243"/>
      <c r="G8" s="658" t="s">
        <v>204</v>
      </c>
      <c r="H8" s="175" t="s">
        <v>460</v>
      </c>
      <c r="I8" s="1172"/>
      <c r="J8" s="342">
        <v>1</v>
      </c>
      <c r="K8" s="802">
        <v>18000</v>
      </c>
      <c r="L8" s="1162" t="str">
        <f t="shared" si="0"/>
        <v/>
      </c>
      <c r="M8" s="643" t="s">
        <v>23</v>
      </c>
      <c r="N8" s="472"/>
      <c r="O8" s="316"/>
      <c r="P8" s="1"/>
    </row>
    <row r="9" spans="1:19" ht="17.25" customHeight="1">
      <c r="A9" s="1"/>
      <c r="B9" s="340">
        <v>3603</v>
      </c>
      <c r="C9" s="121" t="s">
        <v>1592</v>
      </c>
      <c r="D9" s="121" t="s">
        <v>28</v>
      </c>
      <c r="E9" s="945" t="s">
        <v>1537</v>
      </c>
      <c r="F9" s="1247" t="s">
        <v>1583</v>
      </c>
      <c r="G9" s="1250" t="s">
        <v>22</v>
      </c>
      <c r="H9" s="347" t="s">
        <v>31</v>
      </c>
      <c r="I9" s="1196" t="s">
        <v>1600</v>
      </c>
      <c r="J9" s="340">
        <v>1</v>
      </c>
      <c r="K9" s="1163">
        <v>10000</v>
      </c>
      <c r="L9" s="1140" t="str">
        <f t="shared" si="0"/>
        <v/>
      </c>
      <c r="M9" s="279" t="s">
        <v>23</v>
      </c>
      <c r="N9" s="953"/>
      <c r="O9" s="316"/>
      <c r="P9" s="1"/>
    </row>
    <row r="10" spans="1:19" ht="17.25" customHeight="1">
      <c r="A10" s="1"/>
      <c r="B10" s="340">
        <v>3603</v>
      </c>
      <c r="C10" s="121" t="s">
        <v>1592</v>
      </c>
      <c r="D10" s="121" t="s">
        <v>32</v>
      </c>
      <c r="E10" s="945" t="s">
        <v>1538</v>
      </c>
      <c r="F10" s="1248"/>
      <c r="G10" s="1251"/>
      <c r="H10" s="348" t="s">
        <v>34</v>
      </c>
      <c r="I10" s="1213" t="s">
        <v>1600</v>
      </c>
      <c r="J10" s="18">
        <v>1</v>
      </c>
      <c r="K10" s="1164">
        <v>11000</v>
      </c>
      <c r="L10" s="390" t="str">
        <f t="shared" si="0"/>
        <v/>
      </c>
      <c r="M10" s="438" t="s">
        <v>23</v>
      </c>
      <c r="N10" s="954"/>
      <c r="O10" s="316"/>
      <c r="P10" s="1"/>
    </row>
    <row r="11" spans="1:19" ht="17.25" customHeight="1">
      <c r="A11" s="1"/>
      <c r="B11" s="340">
        <v>3603</v>
      </c>
      <c r="C11" s="121" t="s">
        <v>1536</v>
      </c>
      <c r="D11" s="121" t="s">
        <v>28</v>
      </c>
      <c r="E11" s="945" t="s">
        <v>1539</v>
      </c>
      <c r="F11" s="1248"/>
      <c r="G11" s="1251" t="s">
        <v>30</v>
      </c>
      <c r="H11" s="348" t="s">
        <v>31</v>
      </c>
      <c r="I11" s="1173"/>
      <c r="J11" s="18">
        <v>1</v>
      </c>
      <c r="K11" s="1164">
        <v>10000</v>
      </c>
      <c r="L11" s="390" t="str">
        <f t="shared" si="0"/>
        <v/>
      </c>
      <c r="M11" s="438" t="s">
        <v>23</v>
      </c>
      <c r="N11" s="954"/>
      <c r="O11" s="316"/>
      <c r="P11" s="1"/>
    </row>
    <row r="12" spans="1:19" ht="17.25" customHeight="1">
      <c r="A12" s="1"/>
      <c r="B12" s="340">
        <v>3603</v>
      </c>
      <c r="C12" s="121" t="s">
        <v>27</v>
      </c>
      <c r="D12" s="121" t="s">
        <v>32</v>
      </c>
      <c r="E12" s="945" t="s">
        <v>1540</v>
      </c>
      <c r="F12" s="1249"/>
      <c r="G12" s="1252"/>
      <c r="H12" s="348" t="s">
        <v>34</v>
      </c>
      <c r="I12" s="1174"/>
      <c r="J12" s="340">
        <v>1</v>
      </c>
      <c r="K12" s="1163">
        <v>11000</v>
      </c>
      <c r="L12" s="1165" t="str">
        <f t="shared" si="0"/>
        <v/>
      </c>
      <c r="M12" s="1166" t="s">
        <v>23</v>
      </c>
      <c r="N12" s="978"/>
      <c r="O12" s="316"/>
      <c r="P12" s="1"/>
    </row>
    <row r="13" spans="1:19" ht="17.25" customHeight="1">
      <c r="A13" s="1"/>
      <c r="B13" s="16">
        <v>3602</v>
      </c>
      <c r="C13" s="17" t="s">
        <v>1094</v>
      </c>
      <c r="D13" s="17" t="s">
        <v>1078</v>
      </c>
      <c r="E13" s="117" t="s">
        <v>1097</v>
      </c>
      <c r="F13" s="1242" t="s">
        <v>1039</v>
      </c>
      <c r="G13" s="470" t="s">
        <v>1040</v>
      </c>
      <c r="H13" s="169" t="s">
        <v>460</v>
      </c>
      <c r="I13" s="1175"/>
      <c r="J13" s="122">
        <v>1</v>
      </c>
      <c r="K13" s="1167">
        <v>10000</v>
      </c>
      <c r="L13" s="1168" t="str">
        <f t="shared" si="0"/>
        <v/>
      </c>
      <c r="M13" s="642" t="s">
        <v>23</v>
      </c>
      <c r="N13" s="471"/>
      <c r="O13" s="316"/>
      <c r="P13" s="1"/>
    </row>
    <row r="14" spans="1:19" ht="17.25" customHeight="1">
      <c r="A14" s="1"/>
      <c r="B14" s="49">
        <v>3602</v>
      </c>
      <c r="C14" s="88" t="s">
        <v>1098</v>
      </c>
      <c r="D14" s="88" t="s">
        <v>1078</v>
      </c>
      <c r="E14" s="79" t="s">
        <v>1096</v>
      </c>
      <c r="F14" s="1243"/>
      <c r="G14" s="658" t="s">
        <v>22</v>
      </c>
      <c r="H14" s="175" t="s">
        <v>460</v>
      </c>
      <c r="I14" s="1172"/>
      <c r="J14" s="342">
        <v>1</v>
      </c>
      <c r="K14" s="802">
        <v>10000</v>
      </c>
      <c r="L14" s="1162" t="str">
        <f t="shared" si="0"/>
        <v/>
      </c>
      <c r="M14" s="643" t="s">
        <v>23</v>
      </c>
      <c r="N14" s="472"/>
      <c r="O14" s="316"/>
      <c r="P14" s="1"/>
    </row>
    <row r="15" spans="1:19" ht="17.25" customHeight="1">
      <c r="A15" s="2"/>
      <c r="B15" s="347">
        <v>3601</v>
      </c>
      <c r="C15" s="84" t="s">
        <v>1094</v>
      </c>
      <c r="D15" s="84" t="s">
        <v>1101</v>
      </c>
      <c r="E15" s="84" t="s">
        <v>1103</v>
      </c>
      <c r="F15" s="1235" t="s">
        <v>1045</v>
      </c>
      <c r="G15" s="476" t="s">
        <v>1040</v>
      </c>
      <c r="H15" s="347" t="s">
        <v>31</v>
      </c>
      <c r="I15" s="765"/>
      <c r="J15" s="732">
        <v>1</v>
      </c>
      <c r="K15" s="162">
        <v>4500</v>
      </c>
      <c r="L15" s="360" t="str">
        <f t="shared" si="0"/>
        <v/>
      </c>
      <c r="M15" s="379" t="s">
        <v>23</v>
      </c>
      <c r="N15" s="422"/>
      <c r="R15" s="44"/>
    </row>
    <row r="16" spans="1:19" ht="17.25" customHeight="1">
      <c r="A16" s="2"/>
      <c r="B16" s="348">
        <v>3601</v>
      </c>
      <c r="C16" s="82" t="s">
        <v>1094</v>
      </c>
      <c r="D16" s="82" t="s">
        <v>1102</v>
      </c>
      <c r="E16" s="82" t="s">
        <v>1104</v>
      </c>
      <c r="F16" s="1235"/>
      <c r="G16" s="76" t="s">
        <v>30</v>
      </c>
      <c r="H16" s="348" t="s">
        <v>34</v>
      </c>
      <c r="I16" s="766"/>
      <c r="J16" s="254">
        <v>1</v>
      </c>
      <c r="K16" s="55">
        <v>4500</v>
      </c>
      <c r="L16" s="390" t="str">
        <f t="shared" si="0"/>
        <v/>
      </c>
      <c r="M16" s="438" t="s">
        <v>1090</v>
      </c>
      <c r="N16" s="424"/>
      <c r="R16" s="44"/>
    </row>
    <row r="17" spans="1:18" ht="17.25" customHeight="1">
      <c r="A17" s="2"/>
      <c r="B17" s="348">
        <v>3601</v>
      </c>
      <c r="C17" s="82" t="s">
        <v>1099</v>
      </c>
      <c r="D17" s="82" t="s">
        <v>1101</v>
      </c>
      <c r="E17" s="82" t="s">
        <v>1105</v>
      </c>
      <c r="F17" s="1235"/>
      <c r="G17" s="76" t="s">
        <v>1046</v>
      </c>
      <c r="H17" s="348" t="s">
        <v>31</v>
      </c>
      <c r="I17" s="766"/>
      <c r="J17" s="254">
        <v>1</v>
      </c>
      <c r="K17" s="58">
        <v>4500</v>
      </c>
      <c r="L17" s="358" t="str">
        <f t="shared" si="0"/>
        <v/>
      </c>
      <c r="M17" s="438" t="s">
        <v>23</v>
      </c>
      <c r="N17" s="424"/>
      <c r="R17" s="44"/>
    </row>
    <row r="18" spans="1:18" ht="17.25" customHeight="1">
      <c r="A18" s="2"/>
      <c r="B18" s="348">
        <v>3601</v>
      </c>
      <c r="C18" s="82" t="s">
        <v>1099</v>
      </c>
      <c r="D18" s="82" t="s">
        <v>1102</v>
      </c>
      <c r="E18" s="82" t="s">
        <v>1106</v>
      </c>
      <c r="F18" s="1235"/>
      <c r="G18" s="76" t="s">
        <v>295</v>
      </c>
      <c r="H18" s="348" t="s">
        <v>34</v>
      </c>
      <c r="I18" s="766"/>
      <c r="J18" s="732">
        <v>1</v>
      </c>
      <c r="K18" s="58">
        <v>4500</v>
      </c>
      <c r="L18" s="358" t="str">
        <f t="shared" si="0"/>
        <v/>
      </c>
      <c r="M18" s="438" t="s">
        <v>23</v>
      </c>
      <c r="N18" s="425"/>
      <c r="R18" s="44"/>
    </row>
    <row r="19" spans="1:18" ht="17.25" customHeight="1">
      <c r="A19" s="2"/>
      <c r="B19" s="348">
        <v>3601</v>
      </c>
      <c r="C19" s="82" t="s">
        <v>1100</v>
      </c>
      <c r="D19" s="82" t="s">
        <v>1101</v>
      </c>
      <c r="E19" s="82" t="s">
        <v>1107</v>
      </c>
      <c r="F19" s="1235"/>
      <c r="G19" s="76" t="s">
        <v>149</v>
      </c>
      <c r="H19" s="348" t="s">
        <v>31</v>
      </c>
      <c r="I19" s="766"/>
      <c r="J19" s="732">
        <v>1</v>
      </c>
      <c r="K19" s="58">
        <v>4500</v>
      </c>
      <c r="L19" s="358" t="str">
        <f t="shared" si="0"/>
        <v/>
      </c>
      <c r="M19" s="438" t="s">
        <v>23</v>
      </c>
      <c r="N19" s="425"/>
      <c r="R19" s="44"/>
    </row>
    <row r="20" spans="1:18" ht="17.25" customHeight="1">
      <c r="A20" s="2"/>
      <c r="B20" s="345">
        <v>3601</v>
      </c>
      <c r="C20" s="83" t="s">
        <v>1100</v>
      </c>
      <c r="D20" s="83" t="s">
        <v>1102</v>
      </c>
      <c r="E20" s="83" t="s">
        <v>1108</v>
      </c>
      <c r="F20" s="1236"/>
      <c r="G20" s="187" t="s">
        <v>1047</v>
      </c>
      <c r="H20" s="345" t="s">
        <v>34</v>
      </c>
      <c r="I20" s="767"/>
      <c r="J20" s="569">
        <v>1</v>
      </c>
      <c r="K20" s="53">
        <v>4500</v>
      </c>
      <c r="L20" s="359" t="str">
        <f t="shared" si="0"/>
        <v/>
      </c>
      <c r="M20" s="373" t="s">
        <v>23</v>
      </c>
      <c r="N20" s="423"/>
      <c r="R20" s="44"/>
    </row>
    <row r="21" spans="1:18" ht="17.25" customHeight="1">
      <c r="A21" s="2"/>
      <c r="B21" s="14">
        <v>3501</v>
      </c>
      <c r="C21" s="77" t="s">
        <v>1102</v>
      </c>
      <c r="D21" s="77" t="s">
        <v>1101</v>
      </c>
      <c r="E21" s="84" t="s">
        <v>1109</v>
      </c>
      <c r="F21" s="1239" t="s">
        <v>968</v>
      </c>
      <c r="G21" s="952" t="s">
        <v>1543</v>
      </c>
      <c r="H21" s="14" t="s">
        <v>31</v>
      </c>
      <c r="I21" s="1176"/>
      <c r="J21" s="14">
        <v>1</v>
      </c>
      <c r="K21" s="1021">
        <v>15000</v>
      </c>
      <c r="L21" s="442" t="str">
        <f t="shared" si="0"/>
        <v/>
      </c>
      <c r="M21" s="279" t="s">
        <v>23</v>
      </c>
      <c r="N21" s="953"/>
      <c r="R21" s="44"/>
    </row>
    <row r="22" spans="1:18" ht="17.25" customHeight="1">
      <c r="A22" s="2"/>
      <c r="B22" s="9">
        <v>3501</v>
      </c>
      <c r="C22" s="85" t="s">
        <v>1102</v>
      </c>
      <c r="D22" s="85" t="s">
        <v>1102</v>
      </c>
      <c r="E22" s="82" t="s">
        <v>1110</v>
      </c>
      <c r="F22" s="1240"/>
      <c r="G22" s="270" t="s">
        <v>1543</v>
      </c>
      <c r="H22" s="165" t="s">
        <v>34</v>
      </c>
      <c r="I22" s="1177"/>
      <c r="J22" s="9">
        <v>1</v>
      </c>
      <c r="K22" s="669">
        <v>18000</v>
      </c>
      <c r="L22" s="390" t="str">
        <f t="shared" si="0"/>
        <v/>
      </c>
      <c r="M22" s="388" t="s">
        <v>23</v>
      </c>
      <c r="N22" s="954"/>
      <c r="R22" s="44"/>
    </row>
    <row r="23" spans="1:18" ht="17.25" customHeight="1">
      <c r="A23" s="2"/>
      <c r="B23" s="9">
        <v>3501</v>
      </c>
      <c r="C23" s="125" t="s">
        <v>1038</v>
      </c>
      <c r="D23" s="125" t="s">
        <v>28</v>
      </c>
      <c r="E23" s="872" t="s">
        <v>1036</v>
      </c>
      <c r="F23" s="1240"/>
      <c r="G23" s="270" t="s">
        <v>30</v>
      </c>
      <c r="H23" s="341" t="s">
        <v>31</v>
      </c>
      <c r="I23" s="798"/>
      <c r="J23" s="9">
        <v>1</v>
      </c>
      <c r="K23" s="871">
        <v>15000</v>
      </c>
      <c r="L23" s="390" t="str">
        <f t="shared" si="0"/>
        <v/>
      </c>
      <c r="M23" s="388" t="s">
        <v>23</v>
      </c>
      <c r="N23" s="684"/>
      <c r="R23" s="44"/>
    </row>
    <row r="24" spans="1:18" ht="17.25" customHeight="1">
      <c r="A24" s="2"/>
      <c r="B24" s="9">
        <v>3501</v>
      </c>
      <c r="C24" s="123" t="s">
        <v>1038</v>
      </c>
      <c r="D24" s="123" t="s">
        <v>32</v>
      </c>
      <c r="E24" s="896" t="s">
        <v>1037</v>
      </c>
      <c r="F24" s="1240"/>
      <c r="G24" s="270" t="s">
        <v>30</v>
      </c>
      <c r="H24" s="9" t="s">
        <v>34</v>
      </c>
      <c r="I24" s="880"/>
      <c r="J24" s="9">
        <v>1</v>
      </c>
      <c r="K24" s="871">
        <v>18000</v>
      </c>
      <c r="L24" s="390" t="str">
        <f t="shared" si="0"/>
        <v/>
      </c>
      <c r="M24" s="388" t="s">
        <v>23</v>
      </c>
      <c r="N24" s="684"/>
      <c r="R24" s="44"/>
    </row>
    <row r="25" spans="1:18" ht="17.25" customHeight="1">
      <c r="A25" s="2"/>
      <c r="B25" s="348">
        <v>3501</v>
      </c>
      <c r="C25" s="82" t="s">
        <v>456</v>
      </c>
      <c r="D25" s="82" t="s">
        <v>457</v>
      </c>
      <c r="E25" s="873" t="s">
        <v>463</v>
      </c>
      <c r="F25" s="1240"/>
      <c r="G25" s="76" t="s">
        <v>67</v>
      </c>
      <c r="H25" s="348" t="s">
        <v>65</v>
      </c>
      <c r="I25" s="880"/>
      <c r="J25" s="254">
        <v>1</v>
      </c>
      <c r="K25" s="55">
        <v>15000</v>
      </c>
      <c r="L25" s="390" t="str">
        <f t="shared" si="0"/>
        <v/>
      </c>
      <c r="M25" s="388" t="s">
        <v>26</v>
      </c>
      <c r="N25" s="428"/>
      <c r="R25" s="44"/>
    </row>
    <row r="26" spans="1:18" ht="17.25" customHeight="1">
      <c r="A26" s="2"/>
      <c r="B26" s="345">
        <v>3501</v>
      </c>
      <c r="C26" s="83" t="s">
        <v>456</v>
      </c>
      <c r="D26" s="83" t="s">
        <v>458</v>
      </c>
      <c r="E26" s="542" t="s">
        <v>464</v>
      </c>
      <c r="F26" s="1241"/>
      <c r="G26" s="187" t="s">
        <v>67</v>
      </c>
      <c r="H26" s="345" t="s">
        <v>66</v>
      </c>
      <c r="I26" s="835"/>
      <c r="J26" s="375">
        <v>1</v>
      </c>
      <c r="K26" s="53">
        <v>18000</v>
      </c>
      <c r="L26" s="359" t="str">
        <f t="shared" si="0"/>
        <v/>
      </c>
      <c r="M26" s="318" t="s">
        <v>459</v>
      </c>
      <c r="N26" s="368"/>
      <c r="R26" s="44"/>
    </row>
    <row r="27" spans="1:18" ht="17.25" customHeight="1">
      <c r="A27" s="2"/>
      <c r="B27" s="347">
        <v>3303</v>
      </c>
      <c r="C27" s="877" t="s">
        <v>1102</v>
      </c>
      <c r="D27" s="84" t="s">
        <v>1078</v>
      </c>
      <c r="E27" s="139" t="s">
        <v>1111</v>
      </c>
      <c r="F27" s="1253" t="s">
        <v>1585</v>
      </c>
      <c r="G27" s="476" t="s">
        <v>1543</v>
      </c>
      <c r="H27" s="347"/>
      <c r="I27" s="1169"/>
      <c r="J27" s="1170">
        <v>1</v>
      </c>
      <c r="K27" s="54">
        <v>8000</v>
      </c>
      <c r="L27" s="442" t="str">
        <f t="shared" si="0"/>
        <v/>
      </c>
      <c r="M27" s="279" t="s">
        <v>23</v>
      </c>
      <c r="N27" s="670"/>
      <c r="R27" s="44"/>
    </row>
    <row r="28" spans="1:18" ht="17.25" customHeight="1">
      <c r="A28" s="2"/>
      <c r="B28" s="348">
        <v>3303</v>
      </c>
      <c r="C28" s="246" t="s">
        <v>1044</v>
      </c>
      <c r="D28" s="82" t="s">
        <v>1043</v>
      </c>
      <c r="E28" s="138" t="s">
        <v>1042</v>
      </c>
      <c r="F28" s="1254"/>
      <c r="G28" s="76" t="s">
        <v>1040</v>
      </c>
      <c r="H28" s="348"/>
      <c r="I28" s="880"/>
      <c r="J28" s="878">
        <v>1</v>
      </c>
      <c r="K28" s="391">
        <v>8000</v>
      </c>
      <c r="L28" s="360" t="str">
        <f t="shared" si="0"/>
        <v/>
      </c>
      <c r="M28" s="291" t="s">
        <v>1041</v>
      </c>
      <c r="N28" s="371"/>
      <c r="R28" s="44"/>
    </row>
    <row r="29" spans="1:18" ht="17.25" customHeight="1">
      <c r="A29" s="2"/>
      <c r="B29" s="345">
        <v>3303</v>
      </c>
      <c r="C29" s="852" t="s">
        <v>1112</v>
      </c>
      <c r="D29" s="83" t="s">
        <v>1078</v>
      </c>
      <c r="E29" s="140" t="s">
        <v>1113</v>
      </c>
      <c r="F29" s="1255"/>
      <c r="G29" s="187" t="s">
        <v>59</v>
      </c>
      <c r="H29" s="345"/>
      <c r="I29" s="881"/>
      <c r="J29" s="879">
        <v>1</v>
      </c>
      <c r="K29" s="779">
        <v>8000</v>
      </c>
      <c r="L29" s="359" t="str">
        <f t="shared" si="0"/>
        <v/>
      </c>
      <c r="M29" s="318" t="s">
        <v>1041</v>
      </c>
      <c r="N29" s="397"/>
      <c r="R29" s="44"/>
    </row>
    <row r="30" spans="1:18" ht="17.25" customHeight="1">
      <c r="A30" s="2"/>
      <c r="B30" s="343">
        <v>4505</v>
      </c>
      <c r="C30" s="148" t="s">
        <v>805</v>
      </c>
      <c r="D30" s="148" t="s">
        <v>830</v>
      </c>
      <c r="E30" s="84" t="s">
        <v>831</v>
      </c>
      <c r="F30" s="1235" t="s">
        <v>834</v>
      </c>
      <c r="G30" s="346" t="s">
        <v>30</v>
      </c>
      <c r="H30" s="343" t="s">
        <v>460</v>
      </c>
      <c r="I30" s="1130"/>
      <c r="J30" s="732">
        <v>1</v>
      </c>
      <c r="K30" s="162">
        <v>2600</v>
      </c>
      <c r="L30" s="360" t="str">
        <f t="shared" si="0"/>
        <v/>
      </c>
      <c r="M30" s="570" t="s">
        <v>23</v>
      </c>
      <c r="N30" s="427"/>
      <c r="R30" s="44"/>
    </row>
    <row r="31" spans="1:18" ht="17.25" customHeight="1">
      <c r="A31" s="2"/>
      <c r="B31" s="343">
        <v>4505</v>
      </c>
      <c r="C31" s="148" t="s">
        <v>828</v>
      </c>
      <c r="D31" s="148" t="s">
        <v>830</v>
      </c>
      <c r="E31" s="82" t="s">
        <v>832</v>
      </c>
      <c r="F31" s="1235"/>
      <c r="G31" s="343" t="s">
        <v>25</v>
      </c>
      <c r="H31" s="57" t="s">
        <v>460</v>
      </c>
      <c r="I31" s="766"/>
      <c r="J31" s="254">
        <v>1</v>
      </c>
      <c r="K31" s="58">
        <v>2600</v>
      </c>
      <c r="L31" s="358" t="str">
        <f t="shared" si="0"/>
        <v/>
      </c>
      <c r="M31" s="438" t="s">
        <v>23</v>
      </c>
      <c r="N31" s="428"/>
      <c r="R31" s="44"/>
    </row>
    <row r="32" spans="1:18" ht="17.25" customHeight="1">
      <c r="A32" s="2"/>
      <c r="B32" s="336">
        <v>4505</v>
      </c>
      <c r="C32" s="149" t="s">
        <v>829</v>
      </c>
      <c r="D32" s="149" t="s">
        <v>830</v>
      </c>
      <c r="E32" s="83" t="s">
        <v>833</v>
      </c>
      <c r="F32" s="1236"/>
      <c r="G32" s="345" t="s">
        <v>835</v>
      </c>
      <c r="H32" s="345" t="s">
        <v>460</v>
      </c>
      <c r="I32" s="767"/>
      <c r="J32" s="569">
        <v>1</v>
      </c>
      <c r="K32" s="53">
        <v>2600</v>
      </c>
      <c r="L32" s="359" t="str">
        <f t="shared" si="0"/>
        <v/>
      </c>
      <c r="M32" s="373" t="s">
        <v>23</v>
      </c>
      <c r="N32" s="368"/>
      <c r="R32" s="44"/>
    </row>
    <row r="33" spans="1:18" ht="17.25" customHeight="1">
      <c r="A33" s="2"/>
      <c r="B33" s="346">
        <v>3505</v>
      </c>
      <c r="C33" s="199" t="s">
        <v>620</v>
      </c>
      <c r="D33" s="95" t="s">
        <v>619</v>
      </c>
      <c r="E33" s="272">
        <v>4571688457234</v>
      </c>
      <c r="F33" s="1227" t="s">
        <v>948</v>
      </c>
      <c r="G33" s="245" t="s">
        <v>623</v>
      </c>
      <c r="H33" s="420" t="s">
        <v>628</v>
      </c>
      <c r="I33" s="827"/>
      <c r="J33" s="268">
        <v>1</v>
      </c>
      <c r="K33" s="13">
        <v>7500</v>
      </c>
      <c r="L33" s="442" t="str">
        <f t="shared" si="0"/>
        <v/>
      </c>
      <c r="M33" s="279" t="s">
        <v>23</v>
      </c>
      <c r="N33" s="429"/>
      <c r="O33" s="316"/>
      <c r="R33" s="44"/>
    </row>
    <row r="34" spans="1:18" ht="17.25" customHeight="1">
      <c r="A34" s="2"/>
      <c r="B34" s="348">
        <v>3505</v>
      </c>
      <c r="C34" s="246" t="s">
        <v>624</v>
      </c>
      <c r="D34" s="85" t="s">
        <v>619</v>
      </c>
      <c r="E34" s="248">
        <v>4571688457241</v>
      </c>
      <c r="F34" s="1228"/>
      <c r="G34" s="41" t="s">
        <v>626</v>
      </c>
      <c r="H34" s="434" t="s">
        <v>628</v>
      </c>
      <c r="I34" s="803"/>
      <c r="J34" s="244">
        <v>1</v>
      </c>
      <c r="K34" s="11">
        <v>7500</v>
      </c>
      <c r="L34" s="390" t="str">
        <f t="shared" si="0"/>
        <v/>
      </c>
      <c r="M34" s="388" t="s">
        <v>23</v>
      </c>
      <c r="N34" s="428"/>
      <c r="O34" s="316"/>
      <c r="R34" s="44"/>
    </row>
    <row r="35" spans="1:18" ht="17.25" customHeight="1">
      <c r="A35" s="2"/>
      <c r="B35" s="336">
        <v>3505</v>
      </c>
      <c r="C35" s="247" t="s">
        <v>625</v>
      </c>
      <c r="D35" s="151" t="s">
        <v>619</v>
      </c>
      <c r="E35" s="249">
        <v>4571688457258</v>
      </c>
      <c r="F35" s="1229"/>
      <c r="G35" s="187" t="s">
        <v>627</v>
      </c>
      <c r="H35" s="660" t="s">
        <v>628</v>
      </c>
      <c r="I35" s="829"/>
      <c r="J35" s="195">
        <v>1</v>
      </c>
      <c r="K35" s="120">
        <v>7500</v>
      </c>
      <c r="L35" s="361" t="str">
        <f t="shared" si="0"/>
        <v/>
      </c>
      <c r="M35" s="278" t="s">
        <v>23</v>
      </c>
      <c r="N35" s="397"/>
      <c r="O35" s="316"/>
      <c r="R35" s="44"/>
    </row>
    <row r="36" spans="1:18" ht="17.25" customHeight="1">
      <c r="A36" s="1"/>
      <c r="B36" s="347">
        <v>3202</v>
      </c>
      <c r="C36" s="84" t="s">
        <v>458</v>
      </c>
      <c r="D36" s="84" t="s">
        <v>457</v>
      </c>
      <c r="E36" s="84" t="s">
        <v>465</v>
      </c>
      <c r="F36" s="1230" t="s">
        <v>462</v>
      </c>
      <c r="G36" s="476" t="s">
        <v>1541</v>
      </c>
      <c r="H36" s="347" t="s">
        <v>65</v>
      </c>
      <c r="I36" s="357"/>
      <c r="J36" s="347">
        <v>1</v>
      </c>
      <c r="K36" s="54">
        <v>5800</v>
      </c>
      <c r="L36" s="442" t="str">
        <f t="shared" si="0"/>
        <v/>
      </c>
      <c r="M36" s="279" t="s">
        <v>23</v>
      </c>
      <c r="N36" s="427"/>
      <c r="O36" s="316"/>
      <c r="P36" s="1"/>
    </row>
    <row r="37" spans="1:18" ht="17.25" customHeight="1">
      <c r="A37" s="1"/>
      <c r="B37" s="348">
        <v>3202</v>
      </c>
      <c r="C37" s="82" t="s">
        <v>458</v>
      </c>
      <c r="D37" s="82" t="s">
        <v>458</v>
      </c>
      <c r="E37" s="82" t="s">
        <v>466</v>
      </c>
      <c r="F37" s="1231"/>
      <c r="G37" s="76" t="s">
        <v>945</v>
      </c>
      <c r="H37" s="348" t="s">
        <v>66</v>
      </c>
      <c r="I37" s="603"/>
      <c r="J37" s="348">
        <v>1</v>
      </c>
      <c r="K37" s="55">
        <v>5800</v>
      </c>
      <c r="L37" s="390" t="str">
        <f t="shared" si="0"/>
        <v/>
      </c>
      <c r="M37" s="388" t="s">
        <v>23</v>
      </c>
      <c r="N37" s="430"/>
      <c r="O37" s="316"/>
      <c r="P37" s="1"/>
    </row>
    <row r="38" spans="1:18" ht="17.25" customHeight="1">
      <c r="A38" s="1"/>
      <c r="B38" s="348">
        <v>3202</v>
      </c>
      <c r="C38" s="82">
        <v>10</v>
      </c>
      <c r="D38" s="82" t="s">
        <v>28</v>
      </c>
      <c r="E38" s="104">
        <v>4589750313418</v>
      </c>
      <c r="F38" s="1231"/>
      <c r="G38" s="76" t="s">
        <v>30</v>
      </c>
      <c r="H38" s="348" t="s">
        <v>65</v>
      </c>
      <c r="I38" s="473"/>
      <c r="J38" s="348">
        <v>1</v>
      </c>
      <c r="K38" s="55">
        <v>5800</v>
      </c>
      <c r="L38" s="390" t="str">
        <f t="shared" si="0"/>
        <v/>
      </c>
      <c r="M38" s="388" t="s">
        <v>23</v>
      </c>
      <c r="N38" s="428"/>
      <c r="O38" s="316"/>
    </row>
    <row r="39" spans="1:18" ht="17.25" customHeight="1">
      <c r="A39" s="1"/>
      <c r="B39" s="348">
        <v>3202</v>
      </c>
      <c r="C39" s="82">
        <v>10</v>
      </c>
      <c r="D39" s="82" t="s">
        <v>32</v>
      </c>
      <c r="E39" s="104">
        <v>4589750313425</v>
      </c>
      <c r="F39" s="1231"/>
      <c r="G39" s="76" t="s">
        <v>30</v>
      </c>
      <c r="H39" s="348" t="s">
        <v>66</v>
      </c>
      <c r="I39" s="999"/>
      <c r="J39" s="348">
        <v>1</v>
      </c>
      <c r="K39" s="55">
        <v>5800</v>
      </c>
      <c r="L39" s="390" t="str">
        <f t="shared" si="0"/>
        <v/>
      </c>
      <c r="M39" s="388" t="s">
        <v>23</v>
      </c>
      <c r="N39" s="430"/>
      <c r="O39" s="316"/>
      <c r="P39" s="1"/>
    </row>
    <row r="40" spans="1:18" ht="17.25" customHeight="1">
      <c r="A40" s="1"/>
      <c r="B40" s="348">
        <v>3202</v>
      </c>
      <c r="C40" s="82">
        <v>56</v>
      </c>
      <c r="D40" s="82" t="s">
        <v>28</v>
      </c>
      <c r="E40" s="104">
        <v>4589750313395</v>
      </c>
      <c r="F40" s="1231"/>
      <c r="G40" s="76" t="s">
        <v>59</v>
      </c>
      <c r="H40" s="348" t="s">
        <v>65</v>
      </c>
      <c r="I40" s="473"/>
      <c r="J40" s="348">
        <v>1</v>
      </c>
      <c r="K40" s="55">
        <v>5800</v>
      </c>
      <c r="L40" s="390" t="str">
        <f t="shared" si="0"/>
        <v/>
      </c>
      <c r="M40" s="388" t="s">
        <v>23</v>
      </c>
      <c r="N40" s="428"/>
      <c r="O40" s="316"/>
    </row>
    <row r="41" spans="1:18" ht="17.25" customHeight="1">
      <c r="A41" s="1"/>
      <c r="B41" s="345">
        <v>3202</v>
      </c>
      <c r="C41" s="83">
        <v>56</v>
      </c>
      <c r="D41" s="83" t="s">
        <v>32</v>
      </c>
      <c r="E41" s="102">
        <v>4589750313401</v>
      </c>
      <c r="F41" s="1232"/>
      <c r="G41" s="187" t="s">
        <v>59</v>
      </c>
      <c r="H41" s="345" t="s">
        <v>66</v>
      </c>
      <c r="I41" s="474"/>
      <c r="J41" s="345">
        <v>1</v>
      </c>
      <c r="K41" s="53">
        <v>5800</v>
      </c>
      <c r="L41" s="359" t="str">
        <f t="shared" si="0"/>
        <v/>
      </c>
      <c r="M41" s="318" t="s">
        <v>23</v>
      </c>
      <c r="N41" s="397"/>
      <c r="O41" s="316"/>
      <c r="P41" s="1"/>
    </row>
    <row r="42" spans="1:18" ht="51" customHeight="1">
      <c r="A42" s="2"/>
      <c r="B42" s="340">
        <v>3502</v>
      </c>
      <c r="C42" s="121" t="s">
        <v>27</v>
      </c>
      <c r="D42" s="121" t="s">
        <v>21</v>
      </c>
      <c r="E42" s="109" t="s">
        <v>467</v>
      </c>
      <c r="F42" s="916" t="s">
        <v>969</v>
      </c>
      <c r="G42" s="181" t="s">
        <v>30</v>
      </c>
      <c r="H42" s="469" t="s">
        <v>460</v>
      </c>
      <c r="I42" s="645"/>
      <c r="J42" s="644">
        <v>1</v>
      </c>
      <c r="K42" s="162">
        <v>25000</v>
      </c>
      <c r="L42" s="360" t="str">
        <f t="shared" si="0"/>
        <v/>
      </c>
      <c r="M42" s="646" t="s">
        <v>23</v>
      </c>
      <c r="N42" s="682"/>
      <c r="O42" s="316"/>
      <c r="R42" s="44"/>
    </row>
    <row r="43" spans="1:18" ht="17.25" customHeight="1">
      <c r="A43" s="1"/>
      <c r="B43" s="16">
        <v>3503</v>
      </c>
      <c r="C43" s="17" t="s">
        <v>27</v>
      </c>
      <c r="D43" s="17" t="s">
        <v>21</v>
      </c>
      <c r="E43" s="117" t="s">
        <v>468</v>
      </c>
      <c r="F43" s="1242" t="s">
        <v>461</v>
      </c>
      <c r="G43" s="470" t="s">
        <v>30</v>
      </c>
      <c r="H43" s="169" t="s">
        <v>460</v>
      </c>
      <c r="I43" s="838"/>
      <c r="J43" s="16">
        <v>1</v>
      </c>
      <c r="K43" s="1244">
        <v>13500</v>
      </c>
      <c r="L43" s="641" t="str">
        <f t="shared" si="0"/>
        <v/>
      </c>
      <c r="M43" s="642" t="s">
        <v>23</v>
      </c>
      <c r="N43" s="683"/>
      <c r="O43" s="316"/>
      <c r="P43" s="1"/>
    </row>
    <row r="44" spans="1:18" ht="17.25" customHeight="1">
      <c r="A44" s="1"/>
      <c r="B44" s="49">
        <v>3503</v>
      </c>
      <c r="C44" s="88" t="s">
        <v>58</v>
      </c>
      <c r="D44" s="88" t="s">
        <v>21</v>
      </c>
      <c r="E44" s="79" t="s">
        <v>469</v>
      </c>
      <c r="F44" s="1243"/>
      <c r="G44" s="658" t="s">
        <v>59</v>
      </c>
      <c r="H44" s="175" t="s">
        <v>460</v>
      </c>
      <c r="I44" s="833"/>
      <c r="J44" s="49">
        <v>1</v>
      </c>
      <c r="K44" s="1245"/>
      <c r="L44" s="583" t="str">
        <f t="shared" si="0"/>
        <v/>
      </c>
      <c r="M44" s="643" t="s">
        <v>23</v>
      </c>
      <c r="N44" s="681"/>
      <c r="O44" s="316"/>
      <c r="P44" s="1"/>
    </row>
    <row r="45" spans="1:18" ht="17.25" customHeight="1">
      <c r="A45" s="1"/>
      <c r="B45" s="14">
        <v>3206</v>
      </c>
      <c r="C45" s="77" t="s">
        <v>27</v>
      </c>
      <c r="D45" s="77" t="s">
        <v>21</v>
      </c>
      <c r="E45" s="78">
        <v>4589750319038</v>
      </c>
      <c r="F45" s="1233" t="s">
        <v>949</v>
      </c>
      <c r="G45" s="43" t="s">
        <v>30</v>
      </c>
      <c r="H45" s="717"/>
      <c r="I45" s="718"/>
      <c r="J45" s="14">
        <v>1</v>
      </c>
      <c r="K45" s="13">
        <v>12000</v>
      </c>
      <c r="L45" s="442" t="str">
        <f t="shared" si="0"/>
        <v/>
      </c>
      <c r="M45" s="279" t="s">
        <v>23</v>
      </c>
      <c r="N45" s="682"/>
      <c r="O45" s="316"/>
      <c r="P45" s="1"/>
    </row>
    <row r="46" spans="1:18" ht="17.25" customHeight="1">
      <c r="A46" s="1"/>
      <c r="B46" s="342">
        <v>3206</v>
      </c>
      <c r="C46" s="151" t="s">
        <v>58</v>
      </c>
      <c r="D46" s="151" t="s">
        <v>21</v>
      </c>
      <c r="E46" s="719">
        <v>4589750319045</v>
      </c>
      <c r="F46" s="1234"/>
      <c r="G46" s="720" t="s">
        <v>59</v>
      </c>
      <c r="H46" s="721"/>
      <c r="I46" s="722"/>
      <c r="J46" s="342">
        <v>1</v>
      </c>
      <c r="K46" s="120">
        <v>12000</v>
      </c>
      <c r="L46" s="359" t="str">
        <f t="shared" si="0"/>
        <v/>
      </c>
      <c r="M46" s="318" t="s">
        <v>23</v>
      </c>
      <c r="N46" s="368"/>
      <c r="O46" s="316"/>
      <c r="P46" s="1"/>
    </row>
    <row r="47" spans="1:18" ht="17.25" customHeight="1">
      <c r="A47" s="2"/>
      <c r="B47" s="346">
        <v>3404</v>
      </c>
      <c r="C47" s="199" t="s">
        <v>27</v>
      </c>
      <c r="D47" s="95" t="s">
        <v>28</v>
      </c>
      <c r="E47" s="81" t="s">
        <v>29</v>
      </c>
      <c r="F47" s="1235" t="s">
        <v>970</v>
      </c>
      <c r="G47" s="467" t="s">
        <v>30</v>
      </c>
      <c r="H47" s="341" t="s">
        <v>31</v>
      </c>
      <c r="I47" s="723"/>
      <c r="J47" s="147">
        <v>1</v>
      </c>
      <c r="K47" s="253">
        <v>3900</v>
      </c>
      <c r="L47" s="386" t="str">
        <f t="shared" si="0"/>
        <v/>
      </c>
      <c r="M47" s="280" t="s">
        <v>23</v>
      </c>
      <c r="N47" s="427"/>
      <c r="O47" s="316"/>
      <c r="R47" s="44"/>
    </row>
    <row r="48" spans="1:18" ht="17.25" customHeight="1">
      <c r="A48" s="2"/>
      <c r="B48" s="348">
        <v>3404</v>
      </c>
      <c r="C48" s="246" t="s">
        <v>27</v>
      </c>
      <c r="D48" s="85" t="s">
        <v>32</v>
      </c>
      <c r="E48" s="130" t="s">
        <v>33</v>
      </c>
      <c r="F48" s="1235"/>
      <c r="G48" s="426" t="s">
        <v>30</v>
      </c>
      <c r="H48" s="341" t="s">
        <v>34</v>
      </c>
      <c r="I48" s="604"/>
      <c r="J48" s="147">
        <v>1</v>
      </c>
      <c r="K48" s="253">
        <v>3900</v>
      </c>
      <c r="L48" s="386" t="str">
        <f t="shared" si="0"/>
        <v/>
      </c>
      <c r="M48" s="280" t="s">
        <v>23</v>
      </c>
      <c r="N48" s="428"/>
      <c r="O48" s="316"/>
      <c r="P48" s="316"/>
      <c r="R48" s="44"/>
    </row>
    <row r="49" spans="1:18" ht="17.25" customHeight="1">
      <c r="A49" s="2"/>
      <c r="B49" s="348">
        <v>3404</v>
      </c>
      <c r="C49" s="246" t="s">
        <v>24</v>
      </c>
      <c r="D49" s="85" t="s">
        <v>28</v>
      </c>
      <c r="E49" s="82" t="s">
        <v>35</v>
      </c>
      <c r="F49" s="1235"/>
      <c r="G49" s="270" t="s">
        <v>36</v>
      </c>
      <c r="H49" s="9" t="s">
        <v>31</v>
      </c>
      <c r="I49" s="634"/>
      <c r="J49" s="244">
        <v>1</v>
      </c>
      <c r="K49" s="11">
        <v>3900</v>
      </c>
      <c r="L49" s="390" t="str">
        <f t="shared" si="0"/>
        <v/>
      </c>
      <c r="M49" s="280" t="s">
        <v>23</v>
      </c>
      <c r="N49" s="427"/>
      <c r="O49" s="316"/>
      <c r="R49" s="44"/>
    </row>
    <row r="50" spans="1:18" ht="17.25" customHeight="1">
      <c r="A50" s="2"/>
      <c r="B50" s="348">
        <v>3404</v>
      </c>
      <c r="C50" s="269" t="s">
        <v>24</v>
      </c>
      <c r="D50" s="85" t="s">
        <v>32</v>
      </c>
      <c r="E50" s="130" t="s">
        <v>37</v>
      </c>
      <c r="F50" s="1235"/>
      <c r="G50" s="270" t="s">
        <v>36</v>
      </c>
      <c r="H50" s="9" t="s">
        <v>34</v>
      </c>
      <c r="I50" s="604"/>
      <c r="J50" s="244">
        <v>1</v>
      </c>
      <c r="K50" s="11">
        <v>3900</v>
      </c>
      <c r="L50" s="390" t="str">
        <f t="shared" si="0"/>
        <v/>
      </c>
      <c r="M50" s="280" t="s">
        <v>23</v>
      </c>
      <c r="N50" s="430"/>
      <c r="O50" s="316"/>
      <c r="R50" s="44"/>
    </row>
    <row r="51" spans="1:18" ht="17.25" customHeight="1">
      <c r="A51" s="2"/>
      <c r="B51" s="348">
        <v>3404</v>
      </c>
      <c r="C51" s="246" t="s">
        <v>38</v>
      </c>
      <c r="D51" s="85" t="s">
        <v>28</v>
      </c>
      <c r="E51" s="130" t="s">
        <v>39</v>
      </c>
      <c r="F51" s="1235"/>
      <c r="G51" s="270" t="s">
        <v>40</v>
      </c>
      <c r="H51" s="9" t="s">
        <v>31</v>
      </c>
      <c r="I51" s="635"/>
      <c r="J51" s="147">
        <v>1</v>
      </c>
      <c r="K51" s="11">
        <v>3900</v>
      </c>
      <c r="L51" s="390" t="str">
        <f t="shared" si="0"/>
        <v/>
      </c>
      <c r="M51" s="280" t="s">
        <v>23</v>
      </c>
      <c r="N51" s="428"/>
      <c r="O51" s="316"/>
      <c r="R51" s="44"/>
    </row>
    <row r="52" spans="1:18" ht="17.25" customHeight="1">
      <c r="A52" s="2"/>
      <c r="B52" s="348">
        <v>3404</v>
      </c>
      <c r="C52" s="246" t="s">
        <v>38</v>
      </c>
      <c r="D52" s="85" t="s">
        <v>32</v>
      </c>
      <c r="E52" s="130" t="s">
        <v>41</v>
      </c>
      <c r="F52" s="1235"/>
      <c r="G52" s="270" t="s">
        <v>40</v>
      </c>
      <c r="H52" s="9" t="s">
        <v>34</v>
      </c>
      <c r="I52" s="636"/>
      <c r="J52" s="244">
        <v>1</v>
      </c>
      <c r="K52" s="11">
        <v>3900</v>
      </c>
      <c r="L52" s="390" t="str">
        <f t="shared" si="0"/>
        <v/>
      </c>
      <c r="M52" s="280" t="s">
        <v>23</v>
      </c>
      <c r="N52" s="427"/>
      <c r="O52" s="316"/>
      <c r="R52" s="44"/>
    </row>
    <row r="53" spans="1:18" ht="17.25" customHeight="1">
      <c r="A53" s="2"/>
      <c r="B53" s="348">
        <v>3404</v>
      </c>
      <c r="C53" s="246" t="s">
        <v>42</v>
      </c>
      <c r="D53" s="85" t="s">
        <v>28</v>
      </c>
      <c r="E53" s="130" t="s">
        <v>43</v>
      </c>
      <c r="F53" s="1235"/>
      <c r="G53" s="271" t="s">
        <v>44</v>
      </c>
      <c r="H53" s="9" t="s">
        <v>31</v>
      </c>
      <c r="I53" s="635"/>
      <c r="J53" s="244">
        <v>1</v>
      </c>
      <c r="K53" s="11">
        <v>3900</v>
      </c>
      <c r="L53" s="390" t="str">
        <f t="shared" si="0"/>
        <v/>
      </c>
      <c r="M53" s="280" t="s">
        <v>23</v>
      </c>
      <c r="N53" s="430"/>
      <c r="O53" s="316"/>
      <c r="R53" s="44"/>
    </row>
    <row r="54" spans="1:18" ht="17.25" customHeight="1">
      <c r="A54" s="2"/>
      <c r="B54" s="348">
        <v>3404</v>
      </c>
      <c r="C54" s="246" t="s">
        <v>42</v>
      </c>
      <c r="D54" s="85" t="s">
        <v>32</v>
      </c>
      <c r="E54" s="130" t="s">
        <v>45</v>
      </c>
      <c r="F54" s="1235"/>
      <c r="G54" s="271" t="s">
        <v>44</v>
      </c>
      <c r="H54" s="9" t="s">
        <v>34</v>
      </c>
      <c r="I54" s="636"/>
      <c r="J54" s="244">
        <v>1</v>
      </c>
      <c r="K54" s="11">
        <v>3900</v>
      </c>
      <c r="L54" s="390" t="str">
        <f t="shared" si="0"/>
        <v/>
      </c>
      <c r="M54" s="280" t="s">
        <v>23</v>
      </c>
      <c r="N54" s="430"/>
      <c r="O54" s="316"/>
      <c r="R54" s="44"/>
    </row>
    <row r="55" spans="1:18" ht="17.25" customHeight="1">
      <c r="A55" s="2"/>
      <c r="B55" s="348">
        <v>3404</v>
      </c>
      <c r="C55" s="246" t="s">
        <v>46</v>
      </c>
      <c r="D55" s="85" t="s">
        <v>28</v>
      </c>
      <c r="E55" s="130" t="s">
        <v>47</v>
      </c>
      <c r="F55" s="1235"/>
      <c r="G55" s="270" t="s">
        <v>48</v>
      </c>
      <c r="H55" s="9" t="s">
        <v>31</v>
      </c>
      <c r="I55" s="635"/>
      <c r="J55" s="244">
        <v>1</v>
      </c>
      <c r="K55" s="11">
        <v>3900</v>
      </c>
      <c r="L55" s="390" t="str">
        <f t="shared" si="0"/>
        <v/>
      </c>
      <c r="M55" s="280" t="s">
        <v>23</v>
      </c>
      <c r="N55" s="428"/>
      <c r="O55" s="316"/>
      <c r="R55" s="44"/>
    </row>
    <row r="56" spans="1:18" ht="17.25" customHeight="1">
      <c r="A56" s="2"/>
      <c r="B56" s="348">
        <v>3404</v>
      </c>
      <c r="C56" s="246" t="s">
        <v>46</v>
      </c>
      <c r="D56" s="85" t="s">
        <v>32</v>
      </c>
      <c r="E56" s="130" t="s">
        <v>49</v>
      </c>
      <c r="F56" s="1235"/>
      <c r="G56" s="270" t="s">
        <v>48</v>
      </c>
      <c r="H56" s="9" t="s">
        <v>34</v>
      </c>
      <c r="I56" s="636" t="s">
        <v>1602</v>
      </c>
      <c r="J56" s="244">
        <v>1</v>
      </c>
      <c r="K56" s="11">
        <v>3900</v>
      </c>
      <c r="L56" s="390" t="str">
        <f t="shared" si="0"/>
        <v/>
      </c>
      <c r="M56" s="280" t="s">
        <v>23</v>
      </c>
      <c r="N56" s="428"/>
      <c r="O56" s="316"/>
      <c r="R56" s="44"/>
    </row>
    <row r="57" spans="1:18" ht="17.25" customHeight="1">
      <c r="A57" s="350"/>
      <c r="B57" s="348">
        <v>3404</v>
      </c>
      <c r="C57" s="246" t="s">
        <v>50</v>
      </c>
      <c r="D57" s="269" t="s">
        <v>28</v>
      </c>
      <c r="E57" s="82" t="s">
        <v>51</v>
      </c>
      <c r="F57" s="1235"/>
      <c r="G57" s="76" t="s">
        <v>52</v>
      </c>
      <c r="H57" s="9" t="s">
        <v>31</v>
      </c>
      <c r="I57" s="637"/>
      <c r="J57" s="254">
        <v>1</v>
      </c>
      <c r="K57" s="11">
        <v>3900</v>
      </c>
      <c r="L57" s="390" t="str">
        <f t="shared" si="0"/>
        <v/>
      </c>
      <c r="M57" s="280" t="s">
        <v>23</v>
      </c>
      <c r="N57" s="428"/>
      <c r="O57" s="316"/>
      <c r="R57" s="44"/>
    </row>
    <row r="58" spans="1:18" ht="17.25" customHeight="1">
      <c r="A58" s="2"/>
      <c r="B58" s="332">
        <v>3404</v>
      </c>
      <c r="C58" s="179" t="s">
        <v>50</v>
      </c>
      <c r="D58" s="151" t="s">
        <v>32</v>
      </c>
      <c r="E58" s="193" t="s">
        <v>53</v>
      </c>
      <c r="F58" s="1236"/>
      <c r="G58" s="250" t="s">
        <v>52</v>
      </c>
      <c r="H58" s="342" t="s">
        <v>34</v>
      </c>
      <c r="I58" s="638"/>
      <c r="J58" s="195">
        <v>1</v>
      </c>
      <c r="K58" s="120">
        <v>3900</v>
      </c>
      <c r="L58" s="361" t="str">
        <f t="shared" si="0"/>
        <v/>
      </c>
      <c r="M58" s="318" t="s">
        <v>23</v>
      </c>
      <c r="N58" s="397"/>
      <c r="O58" s="316"/>
      <c r="R58" s="44"/>
    </row>
    <row r="59" spans="1:18" ht="17.25" customHeight="1">
      <c r="A59" s="2"/>
      <c r="B59" s="346">
        <v>3405</v>
      </c>
      <c r="C59" s="199" t="s">
        <v>27</v>
      </c>
      <c r="D59" s="95" t="s">
        <v>21</v>
      </c>
      <c r="E59" s="272">
        <v>4582325285615</v>
      </c>
      <c r="F59" s="1227" t="s">
        <v>54</v>
      </c>
      <c r="G59" s="245" t="s">
        <v>55</v>
      </c>
      <c r="H59" s="341"/>
      <c r="I59" s="1135"/>
      <c r="J59" s="268">
        <v>1</v>
      </c>
      <c r="K59" s="13">
        <v>17000</v>
      </c>
      <c r="L59" s="442" t="str">
        <f t="shared" si="0"/>
        <v/>
      </c>
      <c r="M59" s="279" t="s">
        <v>23</v>
      </c>
      <c r="N59" s="429"/>
      <c r="O59" s="316"/>
      <c r="R59" s="44"/>
    </row>
    <row r="60" spans="1:18" ht="17.25" customHeight="1">
      <c r="A60" s="2"/>
      <c r="B60" s="348">
        <v>3405</v>
      </c>
      <c r="C60" s="246" t="s">
        <v>56</v>
      </c>
      <c r="D60" s="85" t="s">
        <v>21</v>
      </c>
      <c r="E60" s="248">
        <v>4582325285622</v>
      </c>
      <c r="F60" s="1228"/>
      <c r="G60" s="41" t="s">
        <v>57</v>
      </c>
      <c r="H60" s="9"/>
      <c r="I60" s="1063" t="s">
        <v>1580</v>
      </c>
      <c r="J60" s="244">
        <v>1</v>
      </c>
      <c r="K60" s="11">
        <v>17000</v>
      </c>
      <c r="L60" s="390" t="str">
        <f t="shared" si="0"/>
        <v/>
      </c>
      <c r="M60" s="388" t="s">
        <v>23</v>
      </c>
      <c r="N60" s="428"/>
      <c r="O60" s="316"/>
      <c r="R60" s="44"/>
    </row>
    <row r="61" spans="1:18" ht="17.25" customHeight="1">
      <c r="A61" s="2"/>
      <c r="B61" s="336">
        <v>3405</v>
      </c>
      <c r="C61" s="247" t="s">
        <v>58</v>
      </c>
      <c r="D61" s="151" t="s">
        <v>21</v>
      </c>
      <c r="E61" s="249">
        <v>4582325285639</v>
      </c>
      <c r="F61" s="1229"/>
      <c r="G61" s="187" t="s">
        <v>59</v>
      </c>
      <c r="H61" s="342"/>
      <c r="I61" s="1428" t="s">
        <v>1580</v>
      </c>
      <c r="J61" s="195">
        <v>1</v>
      </c>
      <c r="K61" s="120">
        <v>17000</v>
      </c>
      <c r="L61" s="361" t="str">
        <f t="shared" si="0"/>
        <v/>
      </c>
      <c r="M61" s="278" t="s">
        <v>23</v>
      </c>
      <c r="N61" s="397"/>
      <c r="O61" s="316"/>
      <c r="R61" s="44"/>
    </row>
    <row r="62" spans="1:18" ht="33" customHeight="1">
      <c r="A62" s="2"/>
      <c r="B62" s="59">
        <v>3302</v>
      </c>
      <c r="C62" s="59">
        <v>56</v>
      </c>
      <c r="D62" s="109" t="s">
        <v>21</v>
      </c>
      <c r="E62" s="196" t="s">
        <v>63</v>
      </c>
      <c r="F62" s="917" t="s">
        <v>1586</v>
      </c>
      <c r="G62" s="1000" t="s">
        <v>59</v>
      </c>
      <c r="H62" s="1001"/>
      <c r="I62" s="1002" t="s">
        <v>1503</v>
      </c>
      <c r="J62" s="1003">
        <v>1</v>
      </c>
      <c r="K62" s="1004">
        <v>11500</v>
      </c>
      <c r="L62" s="1005" t="str">
        <f t="shared" si="0"/>
        <v/>
      </c>
      <c r="M62" s="1006" t="s">
        <v>23</v>
      </c>
      <c r="N62" s="1007"/>
      <c r="O62" s="316" t="s">
        <v>64</v>
      </c>
      <c r="R62" s="44"/>
    </row>
    <row r="63" spans="1:18" ht="16.5" thickBot="1">
      <c r="A63" s="1"/>
      <c r="B63" s="1"/>
      <c r="C63" s="22"/>
      <c r="D63" s="22"/>
      <c r="E63" s="1"/>
      <c r="F63" s="1"/>
      <c r="G63" s="1"/>
      <c r="H63" s="23"/>
      <c r="I63" s="1"/>
      <c r="J63" s="1"/>
      <c r="K63" s="1"/>
      <c r="L63" s="1"/>
      <c r="M63" s="284"/>
      <c r="N63" s="329">
        <f>SUM(N7:N62)</f>
        <v>0</v>
      </c>
      <c r="O63" s="1"/>
      <c r="P63" s="1"/>
    </row>
    <row r="64" spans="1:18" ht="17.25" thickTop="1" thickBot="1">
      <c r="A64" s="1"/>
      <c r="B64" s="1" t="s">
        <v>72</v>
      </c>
      <c r="C64" s="22"/>
      <c r="D64" s="22"/>
      <c r="E64" s="1"/>
      <c r="F64" s="1"/>
      <c r="G64" s="1"/>
      <c r="H64" s="23"/>
      <c r="I64" s="1"/>
      <c r="J64" s="1"/>
      <c r="K64" s="24"/>
      <c r="L64" s="24"/>
      <c r="M64" s="285"/>
      <c r="N64" s="2"/>
      <c r="O64" s="1"/>
      <c r="P64" s="1"/>
    </row>
    <row r="65" spans="1:16" ht="15.75">
      <c r="A65" s="1"/>
      <c r="B65" s="1218"/>
      <c r="C65" s="1219"/>
      <c r="D65" s="1219"/>
      <c r="E65" s="1219"/>
      <c r="F65" s="1219"/>
      <c r="G65" s="1219"/>
      <c r="H65" s="1219"/>
      <c r="I65" s="1219"/>
      <c r="J65" s="1219"/>
      <c r="K65" s="1219"/>
      <c r="L65" s="1219"/>
      <c r="M65" s="1219"/>
      <c r="N65" s="1220"/>
      <c r="O65" s="1"/>
      <c r="P65" s="1"/>
    </row>
    <row r="66" spans="1:16" ht="15.75">
      <c r="A66" s="1"/>
      <c r="B66" s="1221"/>
      <c r="C66" s="1222"/>
      <c r="D66" s="1222"/>
      <c r="E66" s="1222"/>
      <c r="F66" s="1222"/>
      <c r="G66" s="1222"/>
      <c r="H66" s="1222"/>
      <c r="I66" s="1222"/>
      <c r="J66" s="1222"/>
      <c r="K66" s="1222"/>
      <c r="L66" s="1222"/>
      <c r="M66" s="1222"/>
      <c r="N66" s="1223"/>
      <c r="O66" s="1"/>
      <c r="P66" s="1"/>
    </row>
    <row r="67" spans="1:16" ht="23.25" customHeight="1" thickBot="1">
      <c r="A67" s="1"/>
      <c r="B67" s="1224"/>
      <c r="C67" s="1225"/>
      <c r="D67" s="1225"/>
      <c r="E67" s="1225"/>
      <c r="F67" s="1225"/>
      <c r="G67" s="1225"/>
      <c r="H67" s="1225"/>
      <c r="I67" s="1225"/>
      <c r="J67" s="1225"/>
      <c r="K67" s="1225"/>
      <c r="L67" s="1225"/>
      <c r="M67" s="1225"/>
      <c r="N67" s="1226"/>
      <c r="O67" s="1"/>
      <c r="P67" s="1"/>
    </row>
    <row r="68" spans="1:16" ht="15.75">
      <c r="A68" s="1"/>
      <c r="B68" s="1"/>
      <c r="C68" s="22"/>
      <c r="D68" s="22"/>
      <c r="E68" s="1"/>
      <c r="F68" s="1"/>
      <c r="G68" s="1"/>
      <c r="H68" s="23"/>
      <c r="I68" s="1"/>
      <c r="J68" s="1"/>
      <c r="K68" s="24"/>
      <c r="L68" s="24"/>
      <c r="M68" s="285"/>
      <c r="N68" s="2"/>
      <c r="O68" s="1"/>
      <c r="P68" s="1"/>
    </row>
    <row r="69" spans="1:16" ht="15.75">
      <c r="A69" s="1"/>
      <c r="B69" s="25" t="s">
        <v>73</v>
      </c>
      <c r="C69" s="25"/>
      <c r="D69" s="25"/>
      <c r="E69" s="25"/>
      <c r="F69" s="25"/>
      <c r="G69" s="25"/>
      <c r="H69" s="25"/>
      <c r="I69" s="25"/>
      <c r="J69" s="25"/>
      <c r="K69" s="24"/>
      <c r="L69" s="24"/>
      <c r="M69" s="285"/>
      <c r="N69" s="2"/>
      <c r="O69" s="1"/>
      <c r="P69" s="1"/>
    </row>
    <row r="70" spans="1:16" ht="15.75">
      <c r="A70" s="1"/>
      <c r="B70" s="25" t="s">
        <v>74</v>
      </c>
      <c r="C70" s="25"/>
      <c r="D70" s="25"/>
      <c r="E70" s="25"/>
      <c r="F70" s="25"/>
      <c r="G70" s="25"/>
      <c r="H70" s="25"/>
      <c r="I70" s="25"/>
      <c r="J70" s="25"/>
      <c r="K70" s="24"/>
      <c r="L70" s="24"/>
      <c r="M70" s="285"/>
      <c r="N70" s="2"/>
      <c r="O70" s="1"/>
      <c r="P70" s="1"/>
    </row>
    <row r="71" spans="1:16" ht="15.75">
      <c r="A71" s="1"/>
      <c r="B71" s="25" t="s">
        <v>75</v>
      </c>
      <c r="C71" s="25"/>
      <c r="D71" s="25"/>
      <c r="E71" s="25"/>
      <c r="F71" s="25"/>
      <c r="G71" s="25"/>
      <c r="H71" s="25"/>
      <c r="I71" s="25"/>
      <c r="J71" s="25"/>
      <c r="K71" s="24"/>
      <c r="L71" s="24"/>
      <c r="M71" s="285"/>
      <c r="N71" s="2"/>
      <c r="O71" s="1"/>
      <c r="P71" s="1"/>
    </row>
    <row r="72" spans="1:16" ht="15.75">
      <c r="A72" s="1"/>
      <c r="B72" s="1"/>
      <c r="C72" s="22"/>
      <c r="D72" s="22"/>
      <c r="E72" s="1"/>
      <c r="F72" s="1"/>
      <c r="G72" s="1"/>
      <c r="H72" s="23"/>
      <c r="I72" s="1"/>
      <c r="J72" s="1"/>
      <c r="K72" s="24"/>
      <c r="L72" s="24"/>
      <c r="M72" s="285"/>
      <c r="N72" s="2"/>
      <c r="O72" s="1"/>
      <c r="P72" s="1"/>
    </row>
    <row r="73" spans="1:16" ht="19.5">
      <c r="A73" s="6"/>
      <c r="D73" s="26" t="s">
        <v>76</v>
      </c>
      <c r="E73" s="349"/>
      <c r="F73" s="349"/>
      <c r="J73" s="349"/>
      <c r="N73" s="4"/>
      <c r="O73" s="6"/>
      <c r="P73" s="6"/>
    </row>
    <row r="74" spans="1:16" ht="15.75">
      <c r="A74" s="6"/>
      <c r="D74" s="27" t="s">
        <v>77</v>
      </c>
      <c r="E74" s="28"/>
      <c r="F74" s="28"/>
      <c r="H74" s="46" t="s">
        <v>78</v>
      </c>
      <c r="I74" s="61"/>
      <c r="J74" s="28"/>
      <c r="N74" s="4"/>
      <c r="O74" s="6"/>
      <c r="P74" s="6"/>
    </row>
    <row r="75" spans="1:16" ht="15.75" customHeight="1">
      <c r="A75" s="6"/>
      <c r="D75" s="29"/>
      <c r="E75" s="349"/>
      <c r="F75" s="349"/>
      <c r="G75" s="349"/>
      <c r="H75" s="349"/>
      <c r="I75" s="7"/>
      <c r="J75" s="6"/>
      <c r="K75" s="6"/>
      <c r="L75" s="6"/>
      <c r="M75" s="276"/>
      <c r="N75" s="6"/>
      <c r="O75" s="6"/>
    </row>
    <row r="76" spans="1:16" ht="18">
      <c r="A76" s="6"/>
      <c r="D76" s="30"/>
      <c r="E76" s="349"/>
      <c r="F76" s="47" t="s">
        <v>79</v>
      </c>
      <c r="G76" s="349"/>
      <c r="H76" s="349"/>
      <c r="I76" s="7"/>
      <c r="J76" s="6"/>
      <c r="K76" s="6"/>
      <c r="L76" s="6"/>
      <c r="M76" s="276"/>
      <c r="N76" s="6"/>
      <c r="O76" s="6"/>
    </row>
  </sheetData>
  <sheetProtection selectLockedCells="1"/>
  <autoFilter ref="N6:O6" xr:uid="{26870629-F8DF-4F89-AE80-ABC3B84384BB}"/>
  <mergeCells count="26">
    <mergeCell ref="C4:K5"/>
    <mergeCell ref="N4:O4"/>
    <mergeCell ref="P1:R1"/>
    <mergeCell ref="B1:K1"/>
    <mergeCell ref="C2:D2"/>
    <mergeCell ref="E2:F2"/>
    <mergeCell ref="B3:N3"/>
    <mergeCell ref="L2:M2"/>
    <mergeCell ref="L6:M6"/>
    <mergeCell ref="F21:F26"/>
    <mergeCell ref="F43:F44"/>
    <mergeCell ref="K43:K44"/>
    <mergeCell ref="F33:F35"/>
    <mergeCell ref="F30:F32"/>
    <mergeCell ref="F7:F8"/>
    <mergeCell ref="F13:F14"/>
    <mergeCell ref="F9:F12"/>
    <mergeCell ref="G9:G10"/>
    <mergeCell ref="G11:G12"/>
    <mergeCell ref="F27:F29"/>
    <mergeCell ref="F15:F20"/>
    <mergeCell ref="B65:N67"/>
    <mergeCell ref="F59:F61"/>
    <mergeCell ref="F36:F41"/>
    <mergeCell ref="F45:F46"/>
    <mergeCell ref="F47:F58"/>
  </mergeCells>
  <phoneticPr fontId="24"/>
  <pageMargins left="0.2" right="0.22" top="0.5" bottom="0.24" header="0.3" footer="0.3"/>
  <pageSetup paperSize="9" scale="52" orientation="portrait" r:id="rId1"/>
  <ignoredErrors>
    <ignoredError sqref="D62 E62 E47:E58 C47:D61 B42:D44 C36:D41 E42:E44 E36:E37 C34:F35 C33:E33 C30:E32 C7:E8 C13:E14 C15:D20 E15:E20 C11 C21:E29 C45:D46 E9 E10 E12 C9:C10 C12 E11 D9: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40"/>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282" customWidth="1"/>
    <col min="14" max="14" width="10.625" customWidth="1"/>
    <col min="15" max="15" width="12.875" customWidth="1"/>
    <col min="16" max="16" width="12.625" customWidth="1"/>
    <col min="16114" max="16384" width="4.5" customWidth="1"/>
  </cols>
  <sheetData>
    <row r="1" spans="1:18" ht="53.25" customHeight="1" thickBot="1">
      <c r="A1" s="1"/>
      <c r="B1" s="1260" t="s">
        <v>992</v>
      </c>
      <c r="C1" s="1260"/>
      <c r="D1" s="1260"/>
      <c r="E1" s="1260"/>
      <c r="F1" s="1260"/>
      <c r="G1" s="1260"/>
      <c r="H1" s="1260"/>
      <c r="I1" s="1260"/>
      <c r="J1" s="1260"/>
      <c r="K1" s="1260"/>
      <c r="L1" s="333"/>
      <c r="M1" s="276"/>
      <c r="N1" s="215" t="str">
        <f>ドッグキャリー!N1</f>
        <v>2026/4/10 更新</v>
      </c>
      <c r="O1" s="215"/>
      <c r="P1" s="1"/>
    </row>
    <row r="2" spans="1:18" ht="49.5" customHeight="1" thickBot="1">
      <c r="A2" s="1"/>
      <c r="B2" s="333"/>
      <c r="C2" s="1261" t="s">
        <v>0</v>
      </c>
      <c r="D2" s="1262"/>
      <c r="E2" s="1263"/>
      <c r="F2" s="1264"/>
      <c r="G2" s="273" t="s">
        <v>1</v>
      </c>
      <c r="H2" s="3" t="s">
        <v>80</v>
      </c>
      <c r="I2" s="274"/>
      <c r="J2" s="4" t="s">
        <v>3</v>
      </c>
      <c r="K2" s="304"/>
      <c r="L2" s="1266" t="s">
        <v>4</v>
      </c>
      <c r="M2" s="1266"/>
      <c r="N2" s="305"/>
      <c r="O2" s="334" t="s">
        <v>5</v>
      </c>
      <c r="P2" s="6"/>
      <c r="Q2" s="349"/>
    </row>
    <row r="3" spans="1:18" ht="26.25" customHeight="1">
      <c r="A3" s="1"/>
      <c r="B3" s="1265" t="s">
        <v>6</v>
      </c>
      <c r="C3" s="1265"/>
      <c r="D3" s="1265"/>
      <c r="E3" s="1265"/>
      <c r="F3" s="1265"/>
      <c r="G3" s="1265"/>
      <c r="H3" s="1265"/>
      <c r="I3" s="1265"/>
      <c r="J3" s="1265"/>
      <c r="K3" s="1265"/>
      <c r="L3" s="1265"/>
      <c r="M3" s="1265"/>
      <c r="N3" s="1265"/>
      <c r="O3" s="177"/>
      <c r="P3" s="1"/>
    </row>
    <row r="4" spans="1:18" ht="43.5" customHeight="1">
      <c r="A4" s="1"/>
      <c r="B4" s="4"/>
      <c r="C4" s="1256" t="s">
        <v>7</v>
      </c>
      <c r="D4" s="1256"/>
      <c r="E4" s="1256"/>
      <c r="F4" s="1256"/>
      <c r="G4" s="1256"/>
      <c r="H4" s="1256"/>
      <c r="I4" s="1256"/>
      <c r="J4" s="1256"/>
      <c r="K4" s="1256"/>
      <c r="L4" s="335"/>
      <c r="M4" s="277"/>
      <c r="N4" s="1258"/>
      <c r="O4" s="1258"/>
      <c r="P4" s="1"/>
    </row>
    <row r="5" spans="1:18" ht="24" customHeight="1" thickBot="1">
      <c r="A5" s="1"/>
      <c r="B5" s="5"/>
      <c r="C5" s="1257"/>
      <c r="D5" s="1257"/>
      <c r="E5" s="1257"/>
      <c r="F5" s="1257"/>
      <c r="G5" s="1257"/>
      <c r="H5" s="1257"/>
      <c r="I5" s="1257"/>
      <c r="J5" s="1257"/>
      <c r="K5" s="1257"/>
      <c r="L5" s="335"/>
      <c r="M5" s="277"/>
      <c r="N5" s="45"/>
      <c r="O5" s="1"/>
      <c r="P5" s="1"/>
    </row>
    <row r="6" spans="1:18" ht="27" customHeight="1" thickBot="1">
      <c r="A6" s="2"/>
      <c r="B6" s="35" t="s">
        <v>8</v>
      </c>
      <c r="C6" s="36" t="s">
        <v>9</v>
      </c>
      <c r="D6" s="36" t="s">
        <v>10</v>
      </c>
      <c r="E6" s="36" t="s">
        <v>662</v>
      </c>
      <c r="F6" s="35" t="s">
        <v>12</v>
      </c>
      <c r="G6" s="37" t="s">
        <v>13</v>
      </c>
      <c r="H6" s="35" t="s">
        <v>14</v>
      </c>
      <c r="I6" s="39" t="s">
        <v>15</v>
      </c>
      <c r="J6" s="353" t="s">
        <v>16</v>
      </c>
      <c r="K6" s="38" t="s">
        <v>17</v>
      </c>
      <c r="L6" s="1237" t="s">
        <v>18</v>
      </c>
      <c r="M6" s="1238"/>
      <c r="N6" s="8" t="s">
        <v>19</v>
      </c>
      <c r="R6" s="44"/>
    </row>
    <row r="7" spans="1:18" ht="15.75" customHeight="1" thickTop="1">
      <c r="A7" s="2"/>
      <c r="B7" s="685">
        <v>1602</v>
      </c>
      <c r="C7" s="897" t="s">
        <v>1125</v>
      </c>
      <c r="D7" s="686" t="s">
        <v>81</v>
      </c>
      <c r="E7" s="898" t="s">
        <v>1114</v>
      </c>
      <c r="F7" s="1293" t="s">
        <v>1501</v>
      </c>
      <c r="G7" s="841" t="s">
        <v>97</v>
      </c>
      <c r="H7" s="1064" t="s">
        <v>99</v>
      </c>
      <c r="I7" s="1014"/>
      <c r="J7" s="1008">
        <v>1</v>
      </c>
      <c r="K7" s="1009">
        <v>3000</v>
      </c>
      <c r="L7" s="587" t="str">
        <f t="shared" ref="L7:L70" si="0">IFERROR(IF(N7=0,"",ROUNDUP(N7/J7,0)),"")</f>
        <v/>
      </c>
      <c r="M7" s="319" t="s">
        <v>26</v>
      </c>
      <c r="N7" s="326"/>
      <c r="R7" s="44"/>
    </row>
    <row r="8" spans="1:18" ht="15.75" customHeight="1">
      <c r="A8" s="2"/>
      <c r="B8" s="99">
        <v>1602</v>
      </c>
      <c r="C8" s="687" t="s">
        <v>1125</v>
      </c>
      <c r="D8" s="189" t="s">
        <v>69</v>
      </c>
      <c r="E8" s="82" t="s">
        <v>1115</v>
      </c>
      <c r="F8" s="1289"/>
      <c r="G8" s="71" t="s">
        <v>97</v>
      </c>
      <c r="H8" s="1065" t="s">
        <v>101</v>
      </c>
      <c r="I8" s="1015"/>
      <c r="J8" s="661">
        <v>1</v>
      </c>
      <c r="K8" s="1010">
        <v>3000</v>
      </c>
      <c r="L8" s="587" t="str">
        <f t="shared" si="0"/>
        <v/>
      </c>
      <c r="M8" s="319" t="s">
        <v>663</v>
      </c>
      <c r="N8" s="326"/>
      <c r="R8" s="44"/>
    </row>
    <row r="9" spans="1:18" ht="15.75" customHeight="1">
      <c r="A9" s="2"/>
      <c r="B9" s="99">
        <v>1602</v>
      </c>
      <c r="C9" s="687" t="s">
        <v>1125</v>
      </c>
      <c r="D9" s="189" t="s">
        <v>28</v>
      </c>
      <c r="E9" s="82" t="s">
        <v>1116</v>
      </c>
      <c r="F9" s="1289"/>
      <c r="G9" s="71" t="s">
        <v>97</v>
      </c>
      <c r="H9" s="1065" t="s">
        <v>65</v>
      </c>
      <c r="I9" s="1015"/>
      <c r="J9" s="661">
        <v>1</v>
      </c>
      <c r="K9" s="1010">
        <v>3400</v>
      </c>
      <c r="L9" s="587" t="str">
        <f t="shared" si="0"/>
        <v/>
      </c>
      <c r="M9" s="319" t="s">
        <v>663</v>
      </c>
      <c r="N9" s="326"/>
      <c r="R9" s="44"/>
    </row>
    <row r="10" spans="1:18" ht="15.75" customHeight="1">
      <c r="A10" s="2"/>
      <c r="B10" s="99">
        <v>1602</v>
      </c>
      <c r="C10" s="687" t="s">
        <v>1125</v>
      </c>
      <c r="D10" s="189" t="s">
        <v>84</v>
      </c>
      <c r="E10" s="82" t="s">
        <v>1117</v>
      </c>
      <c r="F10" s="1289"/>
      <c r="G10" s="71" t="s">
        <v>97</v>
      </c>
      <c r="H10" s="1065" t="s">
        <v>104</v>
      </c>
      <c r="I10" s="1015"/>
      <c r="J10" s="661">
        <v>1</v>
      </c>
      <c r="K10" s="1010">
        <v>3400</v>
      </c>
      <c r="L10" s="587" t="str">
        <f t="shared" si="0"/>
        <v/>
      </c>
      <c r="M10" s="319" t="s">
        <v>663</v>
      </c>
      <c r="N10" s="326"/>
      <c r="R10" s="44"/>
    </row>
    <row r="11" spans="1:18" ht="15.75" customHeight="1">
      <c r="A11" s="2"/>
      <c r="B11" s="99">
        <v>1602</v>
      </c>
      <c r="C11" s="687" t="s">
        <v>1125</v>
      </c>
      <c r="D11" s="189" t="s">
        <v>32</v>
      </c>
      <c r="E11" s="82" t="s">
        <v>1118</v>
      </c>
      <c r="F11" s="1289"/>
      <c r="G11" s="71" t="s">
        <v>97</v>
      </c>
      <c r="H11" s="1065" t="s">
        <v>66</v>
      </c>
      <c r="I11" s="1015"/>
      <c r="J11" s="661">
        <v>1</v>
      </c>
      <c r="K11" s="1010">
        <v>3400</v>
      </c>
      <c r="L11" s="587" t="str">
        <f t="shared" si="0"/>
        <v/>
      </c>
      <c r="M11" s="319" t="s">
        <v>663</v>
      </c>
      <c r="N11" s="326"/>
      <c r="R11" s="44"/>
    </row>
    <row r="12" spans="1:18" ht="15.75" customHeight="1">
      <c r="A12" s="2"/>
      <c r="B12" s="99">
        <v>1602</v>
      </c>
      <c r="C12" s="687" t="s">
        <v>1125</v>
      </c>
      <c r="D12" s="189" t="s">
        <v>86</v>
      </c>
      <c r="E12" s="82" t="s">
        <v>1119</v>
      </c>
      <c r="F12" s="1289"/>
      <c r="G12" s="71" t="s">
        <v>97</v>
      </c>
      <c r="H12" s="1065" t="s">
        <v>107</v>
      </c>
      <c r="I12" s="1015"/>
      <c r="J12" s="661">
        <v>1</v>
      </c>
      <c r="K12" s="1010">
        <v>3800</v>
      </c>
      <c r="L12" s="587" t="str">
        <f t="shared" si="0"/>
        <v/>
      </c>
      <c r="M12" s="319" t="s">
        <v>663</v>
      </c>
      <c r="N12" s="326"/>
      <c r="R12" s="44"/>
    </row>
    <row r="13" spans="1:18" ht="15.75" customHeight="1">
      <c r="A13" s="2"/>
      <c r="B13" s="99">
        <v>1602</v>
      </c>
      <c r="C13" s="687" t="s">
        <v>1125</v>
      </c>
      <c r="D13" s="189" t="s">
        <v>88</v>
      </c>
      <c r="E13" s="82" t="s">
        <v>1120</v>
      </c>
      <c r="F13" s="1289"/>
      <c r="G13" s="71" t="s">
        <v>97</v>
      </c>
      <c r="H13" s="1065" t="s">
        <v>148</v>
      </c>
      <c r="I13" s="1015"/>
      <c r="J13" s="661">
        <v>1</v>
      </c>
      <c r="K13" s="1010">
        <v>3800</v>
      </c>
      <c r="L13" s="587" t="str">
        <f t="shared" si="0"/>
        <v/>
      </c>
      <c r="M13" s="319" t="s">
        <v>663</v>
      </c>
      <c r="N13" s="326"/>
      <c r="R13" s="44"/>
    </row>
    <row r="14" spans="1:18" ht="15.75" customHeight="1">
      <c r="A14" s="2"/>
      <c r="B14" s="99">
        <v>1602</v>
      </c>
      <c r="C14" s="687" t="s">
        <v>1125</v>
      </c>
      <c r="D14" s="189" t="s">
        <v>27</v>
      </c>
      <c r="E14" s="82" t="s">
        <v>1121</v>
      </c>
      <c r="F14" s="1289"/>
      <c r="G14" s="71" t="s">
        <v>97</v>
      </c>
      <c r="H14" s="1065" t="s">
        <v>110</v>
      </c>
      <c r="I14" s="1015"/>
      <c r="J14" s="661">
        <v>1</v>
      </c>
      <c r="K14" s="1010">
        <v>3800</v>
      </c>
      <c r="L14" s="587" t="str">
        <f t="shared" si="0"/>
        <v/>
      </c>
      <c r="M14" s="319" t="s">
        <v>663</v>
      </c>
      <c r="N14" s="326"/>
      <c r="R14" s="44"/>
    </row>
    <row r="15" spans="1:18" ht="15.75" customHeight="1">
      <c r="A15" s="2"/>
      <c r="B15" s="99">
        <v>1602</v>
      </c>
      <c r="C15" s="687" t="s">
        <v>1125</v>
      </c>
      <c r="D15" s="189" t="s">
        <v>91</v>
      </c>
      <c r="E15" s="82" t="s">
        <v>1122</v>
      </c>
      <c r="F15" s="1289"/>
      <c r="G15" s="71" t="s">
        <v>97</v>
      </c>
      <c r="H15" s="1065" t="s">
        <v>112</v>
      </c>
      <c r="I15" s="1015"/>
      <c r="J15" s="661">
        <v>1</v>
      </c>
      <c r="K15" s="1010">
        <v>4500</v>
      </c>
      <c r="L15" s="587" t="str">
        <f t="shared" si="0"/>
        <v/>
      </c>
      <c r="M15" s="319" t="s">
        <v>663</v>
      </c>
      <c r="N15" s="326"/>
      <c r="R15" s="44"/>
    </row>
    <row r="16" spans="1:18" ht="15.75" customHeight="1">
      <c r="A16" s="2"/>
      <c r="B16" s="99">
        <v>1602</v>
      </c>
      <c r="C16" s="687" t="s">
        <v>1125</v>
      </c>
      <c r="D16" s="189" t="s">
        <v>24</v>
      </c>
      <c r="E16" s="82" t="s">
        <v>1123</v>
      </c>
      <c r="F16" s="1289"/>
      <c r="G16" s="71" t="s">
        <v>97</v>
      </c>
      <c r="H16" s="1065" t="s">
        <v>114</v>
      </c>
      <c r="I16" s="1015"/>
      <c r="J16" s="661">
        <v>1</v>
      </c>
      <c r="K16" s="1010">
        <v>4500</v>
      </c>
      <c r="L16" s="587" t="str">
        <f t="shared" si="0"/>
        <v/>
      </c>
      <c r="M16" s="319" t="s">
        <v>663</v>
      </c>
      <c r="N16" s="326"/>
      <c r="R16" s="44"/>
    </row>
    <row r="17" spans="1:18" ht="15.75" customHeight="1">
      <c r="A17" s="2"/>
      <c r="B17" s="99">
        <v>1602</v>
      </c>
      <c r="C17" s="687" t="s">
        <v>1125</v>
      </c>
      <c r="D17" s="189" t="s">
        <v>94</v>
      </c>
      <c r="E17" s="82" t="s">
        <v>1124</v>
      </c>
      <c r="F17" s="1292"/>
      <c r="G17" s="71" t="s">
        <v>97</v>
      </c>
      <c r="H17" s="1065" t="s">
        <v>116</v>
      </c>
      <c r="I17" s="1016"/>
      <c r="J17" s="661">
        <v>1</v>
      </c>
      <c r="K17" s="1010">
        <v>4500</v>
      </c>
      <c r="L17" s="587" t="str">
        <f t="shared" si="0"/>
        <v/>
      </c>
      <c r="M17" s="319" t="s">
        <v>663</v>
      </c>
      <c r="N17" s="326"/>
      <c r="R17" s="44"/>
    </row>
    <row r="18" spans="1:18" ht="15.75" customHeight="1">
      <c r="A18" s="2"/>
      <c r="B18" s="99">
        <v>1602</v>
      </c>
      <c r="C18" s="687" t="s">
        <v>1159</v>
      </c>
      <c r="D18" s="189" t="s">
        <v>81</v>
      </c>
      <c r="E18" s="82" t="s">
        <v>1126</v>
      </c>
      <c r="F18" s="1288" t="s">
        <v>1501</v>
      </c>
      <c r="G18" s="71" t="s">
        <v>306</v>
      </c>
      <c r="H18" s="1066" t="s">
        <v>99</v>
      </c>
      <c r="I18" s="343" t="s">
        <v>1594</v>
      </c>
      <c r="J18" s="71">
        <v>1</v>
      </c>
      <c r="K18" s="1010">
        <v>3000</v>
      </c>
      <c r="L18" s="587" t="str">
        <f t="shared" si="0"/>
        <v/>
      </c>
      <c r="M18" s="319" t="s">
        <v>663</v>
      </c>
      <c r="N18" s="326"/>
      <c r="R18" s="44"/>
    </row>
    <row r="19" spans="1:18" ht="15.75" customHeight="1">
      <c r="A19" s="2"/>
      <c r="B19" s="99">
        <v>1602</v>
      </c>
      <c r="C19" s="687" t="s">
        <v>1159</v>
      </c>
      <c r="D19" s="189" t="s">
        <v>69</v>
      </c>
      <c r="E19" s="82" t="s">
        <v>1127</v>
      </c>
      <c r="F19" s="1289"/>
      <c r="G19" s="71" t="s">
        <v>306</v>
      </c>
      <c r="H19" s="1065" t="s">
        <v>101</v>
      </c>
      <c r="I19" s="786"/>
      <c r="J19" s="661">
        <v>1</v>
      </c>
      <c r="K19" s="1010">
        <v>3000</v>
      </c>
      <c r="L19" s="587" t="str">
        <f t="shared" si="0"/>
        <v/>
      </c>
      <c r="M19" s="319" t="s">
        <v>663</v>
      </c>
      <c r="N19" s="326"/>
      <c r="R19" s="44"/>
    </row>
    <row r="20" spans="1:18" ht="15.75" customHeight="1">
      <c r="A20" s="2"/>
      <c r="B20" s="99">
        <v>1602</v>
      </c>
      <c r="C20" s="687" t="s">
        <v>1159</v>
      </c>
      <c r="D20" s="189" t="s">
        <v>28</v>
      </c>
      <c r="E20" s="82" t="s">
        <v>1128</v>
      </c>
      <c r="F20" s="1289"/>
      <c r="G20" s="71" t="s">
        <v>306</v>
      </c>
      <c r="H20" s="1065" t="s">
        <v>65</v>
      </c>
      <c r="I20" s="786"/>
      <c r="J20" s="661">
        <v>1</v>
      </c>
      <c r="K20" s="1010">
        <v>3400</v>
      </c>
      <c r="L20" s="587" t="str">
        <f t="shared" si="0"/>
        <v/>
      </c>
      <c r="M20" s="319" t="s">
        <v>663</v>
      </c>
      <c r="N20" s="326"/>
      <c r="R20" s="44"/>
    </row>
    <row r="21" spans="1:18" ht="15.75" customHeight="1">
      <c r="A21" s="2"/>
      <c r="B21" s="99">
        <v>1602</v>
      </c>
      <c r="C21" s="687" t="s">
        <v>1159</v>
      </c>
      <c r="D21" s="189" t="s">
        <v>84</v>
      </c>
      <c r="E21" s="82" t="s">
        <v>1129</v>
      </c>
      <c r="F21" s="1289"/>
      <c r="G21" s="71" t="s">
        <v>306</v>
      </c>
      <c r="H21" s="1065" t="s">
        <v>104</v>
      </c>
      <c r="I21" s="1115"/>
      <c r="J21" s="661">
        <v>1</v>
      </c>
      <c r="K21" s="1010">
        <v>3400</v>
      </c>
      <c r="L21" s="587" t="str">
        <f t="shared" si="0"/>
        <v/>
      </c>
      <c r="M21" s="319" t="s">
        <v>663</v>
      </c>
      <c r="N21" s="326"/>
      <c r="R21" s="44"/>
    </row>
    <row r="22" spans="1:18" ht="15.75" customHeight="1">
      <c r="A22" s="2"/>
      <c r="B22" s="99">
        <v>1602</v>
      </c>
      <c r="C22" s="687" t="s">
        <v>1159</v>
      </c>
      <c r="D22" s="189" t="s">
        <v>32</v>
      </c>
      <c r="E22" s="82" t="s">
        <v>1130</v>
      </c>
      <c r="F22" s="1289"/>
      <c r="G22" s="71" t="s">
        <v>306</v>
      </c>
      <c r="H22" s="1065" t="s">
        <v>66</v>
      </c>
      <c r="I22" s="786"/>
      <c r="J22" s="661">
        <v>1</v>
      </c>
      <c r="K22" s="1010">
        <v>3400</v>
      </c>
      <c r="L22" s="587" t="str">
        <f t="shared" si="0"/>
        <v/>
      </c>
      <c r="M22" s="319" t="s">
        <v>663</v>
      </c>
      <c r="N22" s="326"/>
      <c r="R22" s="44"/>
    </row>
    <row r="23" spans="1:18" ht="15.75" customHeight="1">
      <c r="A23" s="2"/>
      <c r="B23" s="99">
        <v>1602</v>
      </c>
      <c r="C23" s="687" t="s">
        <v>1159</v>
      </c>
      <c r="D23" s="189" t="s">
        <v>86</v>
      </c>
      <c r="E23" s="82" t="s">
        <v>1131</v>
      </c>
      <c r="F23" s="1289"/>
      <c r="G23" s="71" t="s">
        <v>306</v>
      </c>
      <c r="H23" s="1065" t="s">
        <v>107</v>
      </c>
      <c r="I23" s="786"/>
      <c r="J23" s="661">
        <v>1</v>
      </c>
      <c r="K23" s="1010">
        <v>3800</v>
      </c>
      <c r="L23" s="587" t="str">
        <f t="shared" si="0"/>
        <v/>
      </c>
      <c r="M23" s="319" t="s">
        <v>663</v>
      </c>
      <c r="N23" s="326"/>
      <c r="R23" s="44"/>
    </row>
    <row r="24" spans="1:18" ht="15.75" customHeight="1">
      <c r="A24" s="2"/>
      <c r="B24" s="99">
        <v>1602</v>
      </c>
      <c r="C24" s="687" t="s">
        <v>1159</v>
      </c>
      <c r="D24" s="189" t="s">
        <v>88</v>
      </c>
      <c r="E24" s="82" t="s">
        <v>1132</v>
      </c>
      <c r="F24" s="1289"/>
      <c r="G24" s="71" t="s">
        <v>306</v>
      </c>
      <c r="H24" s="1065" t="s">
        <v>148</v>
      </c>
      <c r="I24" s="786"/>
      <c r="J24" s="661">
        <v>1</v>
      </c>
      <c r="K24" s="1010">
        <v>3800</v>
      </c>
      <c r="L24" s="587" t="str">
        <f t="shared" si="0"/>
        <v/>
      </c>
      <c r="M24" s="319" t="s">
        <v>663</v>
      </c>
      <c r="N24" s="326"/>
      <c r="R24" s="44"/>
    </row>
    <row r="25" spans="1:18" ht="15.75" customHeight="1">
      <c r="A25" s="2"/>
      <c r="B25" s="99">
        <v>1602</v>
      </c>
      <c r="C25" s="687" t="s">
        <v>1159</v>
      </c>
      <c r="D25" s="189" t="s">
        <v>27</v>
      </c>
      <c r="E25" s="82" t="s">
        <v>1133</v>
      </c>
      <c r="F25" s="1289"/>
      <c r="G25" s="71" t="s">
        <v>306</v>
      </c>
      <c r="H25" s="1065" t="s">
        <v>110</v>
      </c>
      <c r="I25" s="786"/>
      <c r="J25" s="661">
        <v>1</v>
      </c>
      <c r="K25" s="1010">
        <v>3800</v>
      </c>
      <c r="L25" s="587" t="str">
        <f t="shared" si="0"/>
        <v/>
      </c>
      <c r="M25" s="319" t="s">
        <v>663</v>
      </c>
      <c r="N25" s="326"/>
      <c r="R25" s="44"/>
    </row>
    <row r="26" spans="1:18" ht="15.75" customHeight="1">
      <c r="A26" s="2"/>
      <c r="B26" s="99">
        <v>1602</v>
      </c>
      <c r="C26" s="687" t="s">
        <v>1159</v>
      </c>
      <c r="D26" s="189" t="s">
        <v>91</v>
      </c>
      <c r="E26" s="82" t="s">
        <v>1134</v>
      </c>
      <c r="F26" s="1289"/>
      <c r="G26" s="71" t="s">
        <v>306</v>
      </c>
      <c r="H26" s="1065" t="s">
        <v>112</v>
      </c>
      <c r="I26" s="786"/>
      <c r="J26" s="661">
        <v>1</v>
      </c>
      <c r="K26" s="1010">
        <v>4500</v>
      </c>
      <c r="L26" s="587" t="str">
        <f t="shared" si="0"/>
        <v/>
      </c>
      <c r="M26" s="319" t="s">
        <v>663</v>
      </c>
      <c r="N26" s="326"/>
      <c r="R26" s="44"/>
    </row>
    <row r="27" spans="1:18" ht="15.75" customHeight="1">
      <c r="A27" s="2"/>
      <c r="B27" s="99">
        <v>1602</v>
      </c>
      <c r="C27" s="687" t="s">
        <v>1159</v>
      </c>
      <c r="D27" s="189" t="s">
        <v>24</v>
      </c>
      <c r="E27" s="82" t="s">
        <v>1135</v>
      </c>
      <c r="F27" s="1289"/>
      <c r="G27" s="71" t="s">
        <v>306</v>
      </c>
      <c r="H27" s="1065" t="s">
        <v>114</v>
      </c>
      <c r="I27" s="786"/>
      <c r="J27" s="661">
        <v>1</v>
      </c>
      <c r="K27" s="1010">
        <v>4500</v>
      </c>
      <c r="L27" s="587" t="str">
        <f t="shared" si="0"/>
        <v/>
      </c>
      <c r="M27" s="319" t="s">
        <v>663</v>
      </c>
      <c r="N27" s="326"/>
      <c r="R27" s="44"/>
    </row>
    <row r="28" spans="1:18" ht="15.75" customHeight="1">
      <c r="A28" s="2"/>
      <c r="B28" s="99">
        <v>1602</v>
      </c>
      <c r="C28" s="687" t="s">
        <v>1159</v>
      </c>
      <c r="D28" s="189" t="s">
        <v>94</v>
      </c>
      <c r="E28" s="82" t="s">
        <v>1136</v>
      </c>
      <c r="F28" s="1290"/>
      <c r="G28" s="71" t="s">
        <v>306</v>
      </c>
      <c r="H28" s="1065" t="s">
        <v>116</v>
      </c>
      <c r="I28" s="786"/>
      <c r="J28" s="661">
        <v>1</v>
      </c>
      <c r="K28" s="1010">
        <v>4500</v>
      </c>
      <c r="L28" s="1011" t="str">
        <f t="shared" si="0"/>
        <v/>
      </c>
      <c r="M28" s="319" t="s">
        <v>663</v>
      </c>
      <c r="N28" s="326"/>
      <c r="R28" s="44"/>
    </row>
    <row r="29" spans="1:18" ht="15.75" customHeight="1">
      <c r="A29" s="2"/>
      <c r="B29" s="99">
        <v>1602</v>
      </c>
      <c r="C29" s="459">
        <v>44</v>
      </c>
      <c r="D29" s="189" t="s">
        <v>81</v>
      </c>
      <c r="E29" s="82" t="s">
        <v>1137</v>
      </c>
      <c r="F29" s="1291" t="s">
        <v>1501</v>
      </c>
      <c r="G29" s="71" t="s">
        <v>993</v>
      </c>
      <c r="H29" s="1066" t="s">
        <v>99</v>
      </c>
      <c r="I29" s="343" t="s">
        <v>1622</v>
      </c>
      <c r="J29" s="661">
        <v>1</v>
      </c>
      <c r="K29" s="1010">
        <v>3000</v>
      </c>
      <c r="L29" s="588" t="str">
        <f t="shared" si="0"/>
        <v/>
      </c>
      <c r="M29" s="319" t="s">
        <v>663</v>
      </c>
      <c r="N29" s="326"/>
      <c r="R29" s="44"/>
    </row>
    <row r="30" spans="1:18" ht="15.75" customHeight="1">
      <c r="A30" s="2"/>
      <c r="B30" s="99">
        <v>1602</v>
      </c>
      <c r="C30" s="459">
        <v>44</v>
      </c>
      <c r="D30" s="189" t="s">
        <v>69</v>
      </c>
      <c r="E30" s="82" t="s">
        <v>1138</v>
      </c>
      <c r="F30" s="1289"/>
      <c r="G30" s="71" t="s">
        <v>993</v>
      </c>
      <c r="H30" s="1065" t="s">
        <v>101</v>
      </c>
      <c r="I30" s="786"/>
      <c r="J30" s="661">
        <v>1</v>
      </c>
      <c r="K30" s="1010">
        <v>3000</v>
      </c>
      <c r="L30" s="587" t="str">
        <f t="shared" si="0"/>
        <v/>
      </c>
      <c r="M30" s="319" t="s">
        <v>663</v>
      </c>
      <c r="N30" s="326"/>
      <c r="R30" s="44"/>
    </row>
    <row r="31" spans="1:18" ht="15.75" customHeight="1">
      <c r="A31" s="2"/>
      <c r="B31" s="99">
        <v>1602</v>
      </c>
      <c r="C31" s="459">
        <v>44</v>
      </c>
      <c r="D31" s="189" t="s">
        <v>28</v>
      </c>
      <c r="E31" s="82" t="s">
        <v>1139</v>
      </c>
      <c r="F31" s="1289"/>
      <c r="G31" s="71" t="s">
        <v>993</v>
      </c>
      <c r="H31" s="1065" t="s">
        <v>65</v>
      </c>
      <c r="I31" s="786"/>
      <c r="J31" s="661">
        <v>1</v>
      </c>
      <c r="K31" s="1010">
        <v>3400</v>
      </c>
      <c r="L31" s="587" t="str">
        <f t="shared" si="0"/>
        <v/>
      </c>
      <c r="M31" s="319" t="s">
        <v>663</v>
      </c>
      <c r="N31" s="326"/>
      <c r="R31" s="44"/>
    </row>
    <row r="32" spans="1:18" ht="15.75" customHeight="1">
      <c r="A32" s="2"/>
      <c r="B32" s="99">
        <v>1602</v>
      </c>
      <c r="C32" s="459">
        <v>44</v>
      </c>
      <c r="D32" s="189" t="s">
        <v>84</v>
      </c>
      <c r="E32" s="82" t="s">
        <v>1140</v>
      </c>
      <c r="F32" s="1289"/>
      <c r="G32" s="71" t="s">
        <v>993</v>
      </c>
      <c r="H32" s="1065" t="s">
        <v>104</v>
      </c>
      <c r="I32" s="786"/>
      <c r="J32" s="661">
        <v>1</v>
      </c>
      <c r="K32" s="1010">
        <v>3400</v>
      </c>
      <c r="L32" s="587" t="str">
        <f t="shared" si="0"/>
        <v/>
      </c>
      <c r="M32" s="319" t="s">
        <v>663</v>
      </c>
      <c r="N32" s="326"/>
      <c r="R32" s="44"/>
    </row>
    <row r="33" spans="1:18" ht="15.75" customHeight="1">
      <c r="A33" s="2"/>
      <c r="B33" s="99">
        <v>1602</v>
      </c>
      <c r="C33" s="459">
        <v>44</v>
      </c>
      <c r="D33" s="189" t="s">
        <v>32</v>
      </c>
      <c r="E33" s="82" t="s">
        <v>1141</v>
      </c>
      <c r="F33" s="1289"/>
      <c r="G33" s="71" t="s">
        <v>993</v>
      </c>
      <c r="H33" s="1065" t="s">
        <v>66</v>
      </c>
      <c r="I33" s="786"/>
      <c r="J33" s="661">
        <v>1</v>
      </c>
      <c r="K33" s="1010">
        <v>3400</v>
      </c>
      <c r="L33" s="587" t="str">
        <f t="shared" si="0"/>
        <v/>
      </c>
      <c r="M33" s="319" t="s">
        <v>663</v>
      </c>
      <c r="N33" s="326"/>
      <c r="R33" s="44"/>
    </row>
    <row r="34" spans="1:18" ht="15.75" customHeight="1">
      <c r="A34" s="2"/>
      <c r="B34" s="99">
        <v>1602</v>
      </c>
      <c r="C34" s="459">
        <v>44</v>
      </c>
      <c r="D34" s="189" t="s">
        <v>86</v>
      </c>
      <c r="E34" s="82" t="s">
        <v>1142</v>
      </c>
      <c r="F34" s="1289"/>
      <c r="G34" s="71" t="s">
        <v>993</v>
      </c>
      <c r="H34" s="1065" t="s">
        <v>107</v>
      </c>
      <c r="I34" s="786"/>
      <c r="J34" s="661">
        <v>1</v>
      </c>
      <c r="K34" s="1010">
        <v>3800</v>
      </c>
      <c r="L34" s="587" t="str">
        <f t="shared" si="0"/>
        <v/>
      </c>
      <c r="M34" s="319" t="s">
        <v>663</v>
      </c>
      <c r="N34" s="326"/>
      <c r="R34" s="44"/>
    </row>
    <row r="35" spans="1:18" ht="15.75" customHeight="1">
      <c r="A35" s="2"/>
      <c r="B35" s="99">
        <v>1602</v>
      </c>
      <c r="C35" s="459">
        <v>44</v>
      </c>
      <c r="D35" s="189" t="s">
        <v>88</v>
      </c>
      <c r="E35" s="82" t="s">
        <v>1143</v>
      </c>
      <c r="F35" s="1289"/>
      <c r="G35" s="71" t="s">
        <v>993</v>
      </c>
      <c r="H35" s="1065" t="s">
        <v>148</v>
      </c>
      <c r="I35" s="786"/>
      <c r="J35" s="661">
        <v>1</v>
      </c>
      <c r="K35" s="1010">
        <v>3800</v>
      </c>
      <c r="L35" s="587" t="str">
        <f t="shared" si="0"/>
        <v/>
      </c>
      <c r="M35" s="319" t="s">
        <v>663</v>
      </c>
      <c r="N35" s="326"/>
      <c r="R35" s="44"/>
    </row>
    <row r="36" spans="1:18" ht="15.75" customHeight="1">
      <c r="A36" s="2"/>
      <c r="B36" s="99">
        <v>1602</v>
      </c>
      <c r="C36" s="459">
        <v>44</v>
      </c>
      <c r="D36" s="189" t="s">
        <v>27</v>
      </c>
      <c r="E36" s="82" t="s">
        <v>1144</v>
      </c>
      <c r="F36" s="1289"/>
      <c r="G36" s="71" t="s">
        <v>993</v>
      </c>
      <c r="H36" s="1065" t="s">
        <v>110</v>
      </c>
      <c r="I36" s="786"/>
      <c r="J36" s="661">
        <v>1</v>
      </c>
      <c r="K36" s="1010">
        <v>3800</v>
      </c>
      <c r="L36" s="587" t="str">
        <f t="shared" si="0"/>
        <v/>
      </c>
      <c r="M36" s="319" t="s">
        <v>663</v>
      </c>
      <c r="N36" s="326"/>
      <c r="R36" s="44"/>
    </row>
    <row r="37" spans="1:18" ht="15.75" customHeight="1">
      <c r="A37" s="2"/>
      <c r="B37" s="99">
        <v>1602</v>
      </c>
      <c r="C37" s="459">
        <v>44</v>
      </c>
      <c r="D37" s="189" t="s">
        <v>91</v>
      </c>
      <c r="E37" s="82" t="s">
        <v>1145</v>
      </c>
      <c r="F37" s="1289"/>
      <c r="G37" s="71" t="s">
        <v>993</v>
      </c>
      <c r="H37" s="1065" t="s">
        <v>112</v>
      </c>
      <c r="I37" s="786"/>
      <c r="J37" s="661">
        <v>1</v>
      </c>
      <c r="K37" s="1010">
        <v>4500</v>
      </c>
      <c r="L37" s="587" t="str">
        <f t="shared" si="0"/>
        <v/>
      </c>
      <c r="M37" s="319" t="s">
        <v>663</v>
      </c>
      <c r="N37" s="326"/>
      <c r="R37" s="44"/>
    </row>
    <row r="38" spans="1:18" ht="15.75" customHeight="1">
      <c r="A38" s="2"/>
      <c r="B38" s="99">
        <v>1602</v>
      </c>
      <c r="C38" s="459">
        <v>44</v>
      </c>
      <c r="D38" s="189" t="s">
        <v>24</v>
      </c>
      <c r="E38" s="82" t="s">
        <v>1146</v>
      </c>
      <c r="F38" s="1289"/>
      <c r="G38" s="71" t="s">
        <v>993</v>
      </c>
      <c r="H38" s="1065" t="s">
        <v>114</v>
      </c>
      <c r="I38" s="786"/>
      <c r="J38" s="661">
        <v>1</v>
      </c>
      <c r="K38" s="1010">
        <v>4500</v>
      </c>
      <c r="L38" s="587" t="str">
        <f t="shared" si="0"/>
        <v/>
      </c>
      <c r="M38" s="319" t="s">
        <v>663</v>
      </c>
      <c r="N38" s="326"/>
      <c r="R38" s="44"/>
    </row>
    <row r="39" spans="1:18" ht="15.75" customHeight="1">
      <c r="A39" s="2"/>
      <c r="B39" s="99">
        <v>1602</v>
      </c>
      <c r="C39" s="459">
        <v>44</v>
      </c>
      <c r="D39" s="189" t="s">
        <v>94</v>
      </c>
      <c r="E39" s="82" t="s">
        <v>1147</v>
      </c>
      <c r="F39" s="1292"/>
      <c r="G39" s="71" t="s">
        <v>993</v>
      </c>
      <c r="H39" s="1065" t="s">
        <v>116</v>
      </c>
      <c r="I39" s="786"/>
      <c r="J39" s="661">
        <v>1</v>
      </c>
      <c r="K39" s="1010">
        <v>4500</v>
      </c>
      <c r="L39" s="1011" t="str">
        <f t="shared" si="0"/>
        <v/>
      </c>
      <c r="M39" s="319" t="s">
        <v>663</v>
      </c>
      <c r="N39" s="326"/>
      <c r="R39" s="44"/>
    </row>
    <row r="40" spans="1:18" ht="15.75" customHeight="1">
      <c r="A40" s="2"/>
      <c r="B40" s="99">
        <v>1602</v>
      </c>
      <c r="C40" s="687" t="s">
        <v>1160</v>
      </c>
      <c r="D40" s="189" t="s">
        <v>81</v>
      </c>
      <c r="E40" s="82" t="s">
        <v>1148</v>
      </c>
      <c r="F40" s="1288" t="s">
        <v>1501</v>
      </c>
      <c r="G40" s="71" t="s">
        <v>25</v>
      </c>
      <c r="H40" s="1066" t="s">
        <v>99</v>
      </c>
      <c r="I40" s="343" t="s">
        <v>1594</v>
      </c>
      <c r="J40" s="661">
        <v>1</v>
      </c>
      <c r="K40" s="1010">
        <v>3000</v>
      </c>
      <c r="L40" s="588" t="str">
        <f t="shared" si="0"/>
        <v/>
      </c>
      <c r="M40" s="319" t="s">
        <v>663</v>
      </c>
      <c r="N40" s="326"/>
      <c r="R40" s="44"/>
    </row>
    <row r="41" spans="1:18" ht="15.75" customHeight="1">
      <c r="A41" s="2"/>
      <c r="B41" s="99">
        <v>1602</v>
      </c>
      <c r="C41" s="687" t="s">
        <v>1160</v>
      </c>
      <c r="D41" s="189" t="s">
        <v>69</v>
      </c>
      <c r="E41" s="82" t="s">
        <v>1149</v>
      </c>
      <c r="F41" s="1289"/>
      <c r="G41" s="71" t="s">
        <v>25</v>
      </c>
      <c r="H41" s="1065" t="s">
        <v>101</v>
      </c>
      <c r="I41" s="786"/>
      <c r="J41" s="661">
        <v>1</v>
      </c>
      <c r="K41" s="1010">
        <v>3000</v>
      </c>
      <c r="L41" s="587" t="str">
        <f t="shared" si="0"/>
        <v/>
      </c>
      <c r="M41" s="319" t="s">
        <v>663</v>
      </c>
      <c r="N41" s="326"/>
      <c r="R41" s="44"/>
    </row>
    <row r="42" spans="1:18" ht="15.75" customHeight="1">
      <c r="A42" s="2"/>
      <c r="B42" s="99">
        <v>1602</v>
      </c>
      <c r="C42" s="687" t="s">
        <v>1160</v>
      </c>
      <c r="D42" s="189" t="s">
        <v>28</v>
      </c>
      <c r="E42" s="82" t="s">
        <v>1150</v>
      </c>
      <c r="F42" s="1289"/>
      <c r="G42" s="71" t="s">
        <v>25</v>
      </c>
      <c r="H42" s="1065" t="s">
        <v>65</v>
      </c>
      <c r="I42" s="786"/>
      <c r="J42" s="661">
        <v>1</v>
      </c>
      <c r="K42" s="1010">
        <v>3400</v>
      </c>
      <c r="L42" s="587" t="str">
        <f t="shared" si="0"/>
        <v/>
      </c>
      <c r="M42" s="319" t="s">
        <v>663</v>
      </c>
      <c r="N42" s="326"/>
      <c r="R42" s="44"/>
    </row>
    <row r="43" spans="1:18" ht="15.75" customHeight="1">
      <c r="A43" s="2"/>
      <c r="B43" s="99">
        <v>1602</v>
      </c>
      <c r="C43" s="687" t="s">
        <v>1160</v>
      </c>
      <c r="D43" s="189" t="s">
        <v>84</v>
      </c>
      <c r="E43" s="82" t="s">
        <v>1151</v>
      </c>
      <c r="F43" s="1289"/>
      <c r="G43" s="71" t="s">
        <v>25</v>
      </c>
      <c r="H43" s="1065" t="s">
        <v>104</v>
      </c>
      <c r="I43" s="786"/>
      <c r="J43" s="661">
        <v>1</v>
      </c>
      <c r="K43" s="1010">
        <v>3400</v>
      </c>
      <c r="L43" s="587" t="str">
        <f t="shared" si="0"/>
        <v/>
      </c>
      <c r="M43" s="319" t="s">
        <v>663</v>
      </c>
      <c r="N43" s="326"/>
      <c r="R43" s="44"/>
    </row>
    <row r="44" spans="1:18" ht="15.75" customHeight="1">
      <c r="A44" s="2"/>
      <c r="B44" s="99">
        <v>1602</v>
      </c>
      <c r="C44" s="687" t="s">
        <v>1160</v>
      </c>
      <c r="D44" s="189" t="s">
        <v>32</v>
      </c>
      <c r="E44" s="82" t="s">
        <v>1152</v>
      </c>
      <c r="F44" s="1289"/>
      <c r="G44" s="71" t="s">
        <v>25</v>
      </c>
      <c r="H44" s="1065" t="s">
        <v>66</v>
      </c>
      <c r="I44" s="786"/>
      <c r="J44" s="661">
        <v>1</v>
      </c>
      <c r="K44" s="1010">
        <v>3400</v>
      </c>
      <c r="L44" s="587" t="str">
        <f t="shared" si="0"/>
        <v/>
      </c>
      <c r="M44" s="319" t="s">
        <v>663</v>
      </c>
      <c r="N44" s="326"/>
      <c r="R44" s="44"/>
    </row>
    <row r="45" spans="1:18" ht="15.75" customHeight="1">
      <c r="A45" s="2"/>
      <c r="B45" s="99">
        <v>1602</v>
      </c>
      <c r="C45" s="687" t="s">
        <v>1160</v>
      </c>
      <c r="D45" s="189" t="s">
        <v>86</v>
      </c>
      <c r="E45" s="82" t="s">
        <v>1153</v>
      </c>
      <c r="F45" s="1289"/>
      <c r="G45" s="71" t="s">
        <v>25</v>
      </c>
      <c r="H45" s="1065" t="s">
        <v>107</v>
      </c>
      <c r="I45" s="786"/>
      <c r="J45" s="661">
        <v>1</v>
      </c>
      <c r="K45" s="1010">
        <v>3800</v>
      </c>
      <c r="L45" s="587" t="str">
        <f t="shared" si="0"/>
        <v/>
      </c>
      <c r="M45" s="319" t="s">
        <v>663</v>
      </c>
      <c r="N45" s="326"/>
      <c r="R45" s="44"/>
    </row>
    <row r="46" spans="1:18" ht="15.75" customHeight="1">
      <c r="A46" s="2"/>
      <c r="B46" s="99">
        <v>1602</v>
      </c>
      <c r="C46" s="687" t="s">
        <v>1160</v>
      </c>
      <c r="D46" s="189" t="s">
        <v>88</v>
      </c>
      <c r="E46" s="82" t="s">
        <v>1154</v>
      </c>
      <c r="F46" s="1289"/>
      <c r="G46" s="71" t="s">
        <v>25</v>
      </c>
      <c r="H46" s="1065" t="s">
        <v>148</v>
      </c>
      <c r="I46" s="343" t="s">
        <v>1594</v>
      </c>
      <c r="J46" s="661">
        <v>1</v>
      </c>
      <c r="K46" s="1010">
        <v>3800</v>
      </c>
      <c r="L46" s="587" t="str">
        <f t="shared" si="0"/>
        <v/>
      </c>
      <c r="M46" s="319" t="s">
        <v>663</v>
      </c>
      <c r="N46" s="326"/>
      <c r="R46" s="44"/>
    </row>
    <row r="47" spans="1:18" ht="15.75" customHeight="1">
      <c r="A47" s="2"/>
      <c r="B47" s="99">
        <v>1602</v>
      </c>
      <c r="C47" s="687" t="s">
        <v>1160</v>
      </c>
      <c r="D47" s="189" t="s">
        <v>27</v>
      </c>
      <c r="E47" s="82" t="s">
        <v>1155</v>
      </c>
      <c r="F47" s="1289"/>
      <c r="G47" s="71" t="s">
        <v>25</v>
      </c>
      <c r="H47" s="1065" t="s">
        <v>110</v>
      </c>
      <c r="I47" s="786"/>
      <c r="J47" s="661">
        <v>1</v>
      </c>
      <c r="K47" s="1010">
        <v>3800</v>
      </c>
      <c r="L47" s="587" t="str">
        <f t="shared" si="0"/>
        <v/>
      </c>
      <c r="M47" s="319" t="s">
        <v>663</v>
      </c>
      <c r="N47" s="326"/>
      <c r="R47" s="44"/>
    </row>
    <row r="48" spans="1:18" ht="15.75" customHeight="1">
      <c r="A48" s="2"/>
      <c r="B48" s="99">
        <v>1602</v>
      </c>
      <c r="C48" s="687" t="s">
        <v>1160</v>
      </c>
      <c r="D48" s="189" t="s">
        <v>91</v>
      </c>
      <c r="E48" s="82" t="s">
        <v>1156</v>
      </c>
      <c r="F48" s="1289"/>
      <c r="G48" s="71" t="s">
        <v>25</v>
      </c>
      <c r="H48" s="1065" t="s">
        <v>112</v>
      </c>
      <c r="I48" s="786"/>
      <c r="J48" s="661">
        <v>1</v>
      </c>
      <c r="K48" s="1010">
        <v>4500</v>
      </c>
      <c r="L48" s="587" t="str">
        <f t="shared" si="0"/>
        <v/>
      </c>
      <c r="M48" s="319" t="s">
        <v>23</v>
      </c>
      <c r="N48" s="326"/>
      <c r="R48" s="44"/>
    </row>
    <row r="49" spans="1:18" ht="15.75" customHeight="1">
      <c r="A49" s="2"/>
      <c r="B49" s="99">
        <v>1602</v>
      </c>
      <c r="C49" s="687" t="s">
        <v>1160</v>
      </c>
      <c r="D49" s="189" t="s">
        <v>24</v>
      </c>
      <c r="E49" s="82" t="s">
        <v>1157</v>
      </c>
      <c r="F49" s="1289"/>
      <c r="G49" s="71" t="s">
        <v>25</v>
      </c>
      <c r="H49" s="1065" t="s">
        <v>114</v>
      </c>
      <c r="I49" s="786"/>
      <c r="J49" s="661">
        <v>1</v>
      </c>
      <c r="K49" s="1010">
        <v>4500</v>
      </c>
      <c r="L49" s="587" t="str">
        <f t="shared" si="0"/>
        <v/>
      </c>
      <c r="M49" s="319" t="s">
        <v>663</v>
      </c>
      <c r="N49" s="326"/>
      <c r="R49" s="44"/>
    </row>
    <row r="50" spans="1:18" ht="15.75" customHeight="1">
      <c r="A50" s="2"/>
      <c r="B50" s="688">
        <v>1602</v>
      </c>
      <c r="C50" s="190" t="s">
        <v>1160</v>
      </c>
      <c r="D50" s="190" t="s">
        <v>94</v>
      </c>
      <c r="E50" s="83" t="s">
        <v>1158</v>
      </c>
      <c r="F50" s="1289"/>
      <c r="G50" s="171" t="s">
        <v>25</v>
      </c>
      <c r="H50" s="1067" t="s">
        <v>116</v>
      </c>
      <c r="I50" s="786"/>
      <c r="J50" s="737">
        <v>1</v>
      </c>
      <c r="K50" s="1012">
        <v>4500</v>
      </c>
      <c r="L50" s="662" t="str">
        <f t="shared" si="0"/>
        <v/>
      </c>
      <c r="M50" s="320" t="s">
        <v>663</v>
      </c>
      <c r="N50" s="655"/>
      <c r="R50" s="44"/>
    </row>
    <row r="51" spans="1:18" ht="15.75" customHeight="1">
      <c r="B51" s="689">
        <v>1304</v>
      </c>
      <c r="C51" s="690" t="s">
        <v>1194</v>
      </c>
      <c r="D51" s="691" t="s">
        <v>995</v>
      </c>
      <c r="E51" s="84" t="s">
        <v>1161</v>
      </c>
      <c r="F51" s="1272" t="s">
        <v>994</v>
      </c>
      <c r="G51" s="692" t="s">
        <v>1544</v>
      </c>
      <c r="H51" s="1068" t="s">
        <v>82</v>
      </c>
      <c r="I51" s="1195"/>
      <c r="J51" s="693">
        <v>1</v>
      </c>
      <c r="K51" s="694">
        <v>3800</v>
      </c>
      <c r="L51" s="695" t="str">
        <f t="shared" si="0"/>
        <v/>
      </c>
      <c r="M51" s="696" t="s">
        <v>23</v>
      </c>
      <c r="N51" s="697"/>
      <c r="O51" s="522"/>
    </row>
    <row r="52" spans="1:18" ht="15.75" customHeight="1">
      <c r="B52" s="99">
        <v>1304</v>
      </c>
      <c r="C52" s="687" t="s">
        <v>1194</v>
      </c>
      <c r="D52" s="189" t="s">
        <v>69</v>
      </c>
      <c r="E52" s="82" t="s">
        <v>1162</v>
      </c>
      <c r="F52" s="1273"/>
      <c r="G52" s="459" t="s">
        <v>1545</v>
      </c>
      <c r="H52" s="1065" t="s">
        <v>101</v>
      </c>
      <c r="I52" s="1015"/>
      <c r="J52" s="661">
        <v>1</v>
      </c>
      <c r="K52" s="460">
        <v>3800</v>
      </c>
      <c r="L52" s="587" t="str">
        <f t="shared" si="0"/>
        <v/>
      </c>
      <c r="M52" s="319" t="s">
        <v>23</v>
      </c>
      <c r="N52" s="326"/>
      <c r="O52" s="522"/>
    </row>
    <row r="53" spans="1:18" ht="15.75" customHeight="1">
      <c r="B53" s="99">
        <v>1304</v>
      </c>
      <c r="C53" s="687" t="s">
        <v>1194</v>
      </c>
      <c r="D53" s="189" t="s">
        <v>28</v>
      </c>
      <c r="E53" s="82" t="s">
        <v>1163</v>
      </c>
      <c r="F53" s="1273"/>
      <c r="G53" s="459" t="s">
        <v>1545</v>
      </c>
      <c r="H53" s="1065" t="s">
        <v>65</v>
      </c>
      <c r="I53" s="1015"/>
      <c r="J53" s="661">
        <v>1</v>
      </c>
      <c r="K53" s="460">
        <v>4200</v>
      </c>
      <c r="L53" s="587" t="str">
        <f t="shared" si="0"/>
        <v/>
      </c>
      <c r="M53" s="319" t="s">
        <v>23</v>
      </c>
      <c r="N53" s="326"/>
      <c r="O53" s="522"/>
    </row>
    <row r="54" spans="1:18" ht="15.75" customHeight="1">
      <c r="B54" s="99">
        <v>1304</v>
      </c>
      <c r="C54" s="687" t="s">
        <v>1194</v>
      </c>
      <c r="D54" s="189" t="s">
        <v>84</v>
      </c>
      <c r="E54" s="82" t="s">
        <v>1164</v>
      </c>
      <c r="F54" s="1273"/>
      <c r="G54" s="459" t="s">
        <v>1545</v>
      </c>
      <c r="H54" s="1065" t="s">
        <v>104</v>
      </c>
      <c r="I54" s="1015"/>
      <c r="J54" s="661">
        <v>1</v>
      </c>
      <c r="K54" s="460">
        <v>4200</v>
      </c>
      <c r="L54" s="587" t="str">
        <f t="shared" si="0"/>
        <v/>
      </c>
      <c r="M54" s="319" t="s">
        <v>23</v>
      </c>
      <c r="N54" s="326"/>
      <c r="O54" s="522"/>
    </row>
    <row r="55" spans="1:18" ht="15.75" customHeight="1">
      <c r="B55" s="99">
        <v>1304</v>
      </c>
      <c r="C55" s="687" t="s">
        <v>1194</v>
      </c>
      <c r="D55" s="189" t="s">
        <v>32</v>
      </c>
      <c r="E55" s="82" t="s">
        <v>1165</v>
      </c>
      <c r="F55" s="1273"/>
      <c r="G55" s="459" t="s">
        <v>1545</v>
      </c>
      <c r="H55" s="1065" t="s">
        <v>66</v>
      </c>
      <c r="I55" s="1015"/>
      <c r="J55" s="661">
        <v>1</v>
      </c>
      <c r="K55" s="460">
        <v>4200</v>
      </c>
      <c r="L55" s="698" t="str">
        <f t="shared" si="0"/>
        <v/>
      </c>
      <c r="M55" s="319" t="s">
        <v>23</v>
      </c>
      <c r="N55" s="326"/>
      <c r="O55" s="522"/>
    </row>
    <row r="56" spans="1:18" ht="15.75" customHeight="1">
      <c r="B56" s="99">
        <v>1304</v>
      </c>
      <c r="C56" s="687" t="s">
        <v>1194</v>
      </c>
      <c r="D56" s="189" t="s">
        <v>86</v>
      </c>
      <c r="E56" s="82" t="s">
        <v>1166</v>
      </c>
      <c r="F56" s="1273"/>
      <c r="G56" s="459" t="s">
        <v>1545</v>
      </c>
      <c r="H56" s="1065" t="s">
        <v>107</v>
      </c>
      <c r="I56" s="1015"/>
      <c r="J56" s="661">
        <v>1</v>
      </c>
      <c r="K56" s="460">
        <v>4800</v>
      </c>
      <c r="L56" s="587" t="str">
        <f t="shared" si="0"/>
        <v/>
      </c>
      <c r="M56" s="319" t="s">
        <v>23</v>
      </c>
      <c r="N56" s="326"/>
      <c r="O56" s="522"/>
    </row>
    <row r="57" spans="1:18" ht="15.75" customHeight="1">
      <c r="B57" s="99">
        <v>1304</v>
      </c>
      <c r="C57" s="687" t="s">
        <v>1194</v>
      </c>
      <c r="D57" s="189" t="s">
        <v>88</v>
      </c>
      <c r="E57" s="82" t="s">
        <v>1167</v>
      </c>
      <c r="F57" s="1273"/>
      <c r="G57" s="459" t="s">
        <v>1545</v>
      </c>
      <c r="H57" s="1065" t="s">
        <v>148</v>
      </c>
      <c r="I57" s="613"/>
      <c r="J57" s="661">
        <v>1</v>
      </c>
      <c r="K57" s="460">
        <v>4800</v>
      </c>
      <c r="L57" s="698" t="str">
        <f t="shared" si="0"/>
        <v/>
      </c>
      <c r="M57" s="319" t="s">
        <v>23</v>
      </c>
      <c r="N57" s="326"/>
      <c r="O57" s="522"/>
    </row>
    <row r="58" spans="1:18" ht="15.75" customHeight="1">
      <c r="B58" s="99">
        <v>1304</v>
      </c>
      <c r="C58" s="687" t="s">
        <v>1194</v>
      </c>
      <c r="D58" s="189" t="s">
        <v>27</v>
      </c>
      <c r="E58" s="82" t="s">
        <v>1168</v>
      </c>
      <c r="F58" s="1273"/>
      <c r="G58" s="459" t="s">
        <v>1545</v>
      </c>
      <c r="H58" s="1065" t="s">
        <v>110</v>
      </c>
      <c r="I58" s="1015"/>
      <c r="J58" s="661">
        <v>1</v>
      </c>
      <c r="K58" s="460">
        <v>4800</v>
      </c>
      <c r="L58" s="698" t="str">
        <f t="shared" si="0"/>
        <v/>
      </c>
      <c r="M58" s="319" t="s">
        <v>23</v>
      </c>
      <c r="N58" s="326"/>
      <c r="O58" s="522"/>
    </row>
    <row r="59" spans="1:18" ht="15.75" customHeight="1">
      <c r="B59" s="99">
        <v>1304</v>
      </c>
      <c r="C59" s="687" t="s">
        <v>1194</v>
      </c>
      <c r="D59" s="189" t="s">
        <v>91</v>
      </c>
      <c r="E59" s="82" t="s">
        <v>1169</v>
      </c>
      <c r="F59" s="1273"/>
      <c r="G59" s="459" t="s">
        <v>1545</v>
      </c>
      <c r="H59" s="1065" t="s">
        <v>112</v>
      </c>
      <c r="I59" s="1015"/>
      <c r="J59" s="661">
        <v>1</v>
      </c>
      <c r="K59" s="460">
        <v>5400</v>
      </c>
      <c r="L59" s="698" t="str">
        <f t="shared" si="0"/>
        <v/>
      </c>
      <c r="M59" s="319" t="s">
        <v>23</v>
      </c>
      <c r="N59" s="326"/>
      <c r="O59" s="522"/>
    </row>
    <row r="60" spans="1:18" ht="15.75" customHeight="1">
      <c r="B60" s="99">
        <v>1304</v>
      </c>
      <c r="C60" s="687" t="s">
        <v>1194</v>
      </c>
      <c r="D60" s="189" t="s">
        <v>24</v>
      </c>
      <c r="E60" s="82" t="s">
        <v>1170</v>
      </c>
      <c r="F60" s="1273"/>
      <c r="G60" s="459" t="s">
        <v>1545</v>
      </c>
      <c r="H60" s="1065" t="s">
        <v>114</v>
      </c>
      <c r="I60" s="1015"/>
      <c r="J60" s="661">
        <v>1</v>
      </c>
      <c r="K60" s="460">
        <v>5400</v>
      </c>
      <c r="L60" s="587" t="str">
        <f t="shared" si="0"/>
        <v/>
      </c>
      <c r="M60" s="319" t="s">
        <v>23</v>
      </c>
      <c r="N60" s="326"/>
      <c r="O60" s="522"/>
    </row>
    <row r="61" spans="1:18" ht="15.75" customHeight="1">
      <c r="B61" s="99">
        <v>1304</v>
      </c>
      <c r="C61" s="687" t="s">
        <v>1194</v>
      </c>
      <c r="D61" s="189" t="s">
        <v>94</v>
      </c>
      <c r="E61" s="82" t="s">
        <v>1171</v>
      </c>
      <c r="F61" s="1273"/>
      <c r="G61" s="459" t="s">
        <v>1545</v>
      </c>
      <c r="H61" s="1065" t="s">
        <v>116</v>
      </c>
      <c r="I61" s="1015"/>
      <c r="J61" s="661">
        <v>1</v>
      </c>
      <c r="K61" s="699">
        <v>5400</v>
      </c>
      <c r="L61" s="587" t="str">
        <f t="shared" si="0"/>
        <v/>
      </c>
      <c r="M61" s="319" t="s">
        <v>23</v>
      </c>
      <c r="N61" s="326"/>
      <c r="O61" s="522"/>
    </row>
    <row r="62" spans="1:18" ht="15.75" customHeight="1">
      <c r="B62" s="99">
        <v>1304</v>
      </c>
      <c r="C62" s="687" t="s">
        <v>1195</v>
      </c>
      <c r="D62" s="189" t="s">
        <v>81</v>
      </c>
      <c r="E62" s="82" t="s">
        <v>1172</v>
      </c>
      <c r="F62" s="1275" t="s">
        <v>994</v>
      </c>
      <c r="G62" s="459" t="s">
        <v>1546</v>
      </c>
      <c r="H62" s="1066" t="s">
        <v>99</v>
      </c>
      <c r="I62" s="613"/>
      <c r="J62" s="661">
        <v>1</v>
      </c>
      <c r="K62" s="846">
        <v>3800</v>
      </c>
      <c r="L62" s="587" t="str">
        <f t="shared" si="0"/>
        <v/>
      </c>
      <c r="M62" s="319" t="s">
        <v>23</v>
      </c>
      <c r="N62" s="326"/>
      <c r="O62" s="522"/>
    </row>
    <row r="63" spans="1:18" ht="15.75" customHeight="1">
      <c r="B63" s="99">
        <v>1304</v>
      </c>
      <c r="C63" s="687" t="s">
        <v>1195</v>
      </c>
      <c r="D63" s="189" t="s">
        <v>69</v>
      </c>
      <c r="E63" s="82" t="s">
        <v>1173</v>
      </c>
      <c r="F63" s="1273"/>
      <c r="G63" s="459" t="s">
        <v>1546</v>
      </c>
      <c r="H63" s="1065" t="s">
        <v>101</v>
      </c>
      <c r="I63" s="1015"/>
      <c r="J63" s="661">
        <v>1</v>
      </c>
      <c r="K63" s="460">
        <v>3800</v>
      </c>
      <c r="L63" s="587" t="str">
        <f t="shared" si="0"/>
        <v/>
      </c>
      <c r="M63" s="319" t="s">
        <v>23</v>
      </c>
      <c r="N63" s="326"/>
      <c r="O63" s="522"/>
    </row>
    <row r="64" spans="1:18" ht="15.75" customHeight="1">
      <c r="B64" s="99">
        <v>1304</v>
      </c>
      <c r="C64" s="687" t="s">
        <v>1195</v>
      </c>
      <c r="D64" s="189" t="s">
        <v>28</v>
      </c>
      <c r="E64" s="82" t="s">
        <v>1174</v>
      </c>
      <c r="F64" s="1273"/>
      <c r="G64" s="459" t="s">
        <v>1546</v>
      </c>
      <c r="H64" s="1065" t="s">
        <v>65</v>
      </c>
      <c r="I64" s="1015"/>
      <c r="J64" s="661">
        <v>1</v>
      </c>
      <c r="K64" s="460">
        <v>4200</v>
      </c>
      <c r="L64" s="587" t="str">
        <f t="shared" si="0"/>
        <v/>
      </c>
      <c r="M64" s="319" t="s">
        <v>23</v>
      </c>
      <c r="N64" s="326"/>
      <c r="O64" s="522"/>
    </row>
    <row r="65" spans="2:15" ht="15.75" customHeight="1">
      <c r="B65" s="99">
        <v>1304</v>
      </c>
      <c r="C65" s="687" t="s">
        <v>1195</v>
      </c>
      <c r="D65" s="189" t="s">
        <v>84</v>
      </c>
      <c r="E65" s="82" t="s">
        <v>1175</v>
      </c>
      <c r="F65" s="1273"/>
      <c r="G65" s="459" t="s">
        <v>1546</v>
      </c>
      <c r="H65" s="1065" t="s">
        <v>104</v>
      </c>
      <c r="I65" s="343"/>
      <c r="J65" s="661">
        <v>1</v>
      </c>
      <c r="K65" s="460">
        <v>4200</v>
      </c>
      <c r="L65" s="587" t="str">
        <f t="shared" si="0"/>
        <v/>
      </c>
      <c r="M65" s="319" t="s">
        <v>23</v>
      </c>
      <c r="N65" s="326"/>
      <c r="O65" s="522"/>
    </row>
    <row r="66" spans="2:15" ht="15.75" customHeight="1">
      <c r="B66" s="99">
        <v>1304</v>
      </c>
      <c r="C66" s="687" t="s">
        <v>1195</v>
      </c>
      <c r="D66" s="189" t="s">
        <v>32</v>
      </c>
      <c r="E66" s="82" t="s">
        <v>1176</v>
      </c>
      <c r="F66" s="1273"/>
      <c r="G66" s="459" t="s">
        <v>1546</v>
      </c>
      <c r="H66" s="1065" t="s">
        <v>66</v>
      </c>
      <c r="I66" s="1015"/>
      <c r="J66" s="661">
        <v>1</v>
      </c>
      <c r="K66" s="460">
        <v>4200</v>
      </c>
      <c r="L66" s="587" t="str">
        <f t="shared" si="0"/>
        <v/>
      </c>
      <c r="M66" s="319" t="s">
        <v>23</v>
      </c>
      <c r="N66" s="326"/>
      <c r="O66" s="522"/>
    </row>
    <row r="67" spans="2:15" ht="15.75" customHeight="1">
      <c r="B67" s="99">
        <v>1304</v>
      </c>
      <c r="C67" s="687" t="s">
        <v>1195</v>
      </c>
      <c r="D67" s="189" t="s">
        <v>86</v>
      </c>
      <c r="E67" s="82" t="s">
        <v>1177</v>
      </c>
      <c r="F67" s="1273"/>
      <c r="G67" s="459" t="s">
        <v>1546</v>
      </c>
      <c r="H67" s="1065" t="s">
        <v>107</v>
      </c>
      <c r="I67" s="1015"/>
      <c r="J67" s="661">
        <v>1</v>
      </c>
      <c r="K67" s="460">
        <v>4800</v>
      </c>
      <c r="L67" s="587" t="str">
        <f t="shared" si="0"/>
        <v/>
      </c>
      <c r="M67" s="319" t="s">
        <v>23</v>
      </c>
      <c r="N67" s="326"/>
      <c r="O67" s="522"/>
    </row>
    <row r="68" spans="2:15" ht="15.75" customHeight="1">
      <c r="B68" s="99">
        <v>1304</v>
      </c>
      <c r="C68" s="687" t="s">
        <v>1195</v>
      </c>
      <c r="D68" s="189" t="s">
        <v>88</v>
      </c>
      <c r="E68" s="82" t="s">
        <v>1178</v>
      </c>
      <c r="F68" s="1273"/>
      <c r="G68" s="459" t="s">
        <v>1546</v>
      </c>
      <c r="H68" s="1065" t="s">
        <v>148</v>
      </c>
      <c r="I68" s="1133"/>
      <c r="J68" s="661">
        <v>1</v>
      </c>
      <c r="K68" s="460">
        <v>4800</v>
      </c>
      <c r="L68" s="587" t="str">
        <f t="shared" si="0"/>
        <v/>
      </c>
      <c r="M68" s="319" t="s">
        <v>23</v>
      </c>
      <c r="N68" s="326"/>
      <c r="O68" s="522"/>
    </row>
    <row r="69" spans="2:15" ht="15.75" customHeight="1">
      <c r="B69" s="99">
        <v>1304</v>
      </c>
      <c r="C69" s="687" t="s">
        <v>1195</v>
      </c>
      <c r="D69" s="189" t="s">
        <v>27</v>
      </c>
      <c r="E69" s="82" t="s">
        <v>1179</v>
      </c>
      <c r="F69" s="1273"/>
      <c r="G69" s="459" t="s">
        <v>1546</v>
      </c>
      <c r="H69" s="1065" t="s">
        <v>110</v>
      </c>
      <c r="I69" s="1015"/>
      <c r="J69" s="661">
        <v>1</v>
      </c>
      <c r="K69" s="460">
        <v>4800</v>
      </c>
      <c r="L69" s="587" t="str">
        <f t="shared" si="0"/>
        <v/>
      </c>
      <c r="M69" s="319" t="s">
        <v>23</v>
      </c>
      <c r="N69" s="326"/>
      <c r="O69" s="522"/>
    </row>
    <row r="70" spans="2:15" ht="15.75" customHeight="1">
      <c r="B70" s="99">
        <v>1304</v>
      </c>
      <c r="C70" s="687" t="s">
        <v>1195</v>
      </c>
      <c r="D70" s="189" t="s">
        <v>91</v>
      </c>
      <c r="E70" s="82" t="s">
        <v>1180</v>
      </c>
      <c r="F70" s="1273"/>
      <c r="G70" s="459" t="s">
        <v>1546</v>
      </c>
      <c r="H70" s="1065" t="s">
        <v>112</v>
      </c>
      <c r="I70" s="1015"/>
      <c r="J70" s="661">
        <v>1</v>
      </c>
      <c r="K70" s="460">
        <v>5400</v>
      </c>
      <c r="L70" s="587" t="str">
        <f t="shared" si="0"/>
        <v/>
      </c>
      <c r="M70" s="319" t="s">
        <v>23</v>
      </c>
      <c r="N70" s="326"/>
      <c r="O70" s="522"/>
    </row>
    <row r="71" spans="2:15" ht="15.75" customHeight="1">
      <c r="B71" s="99">
        <v>1304</v>
      </c>
      <c r="C71" s="687" t="s">
        <v>1195</v>
      </c>
      <c r="D71" s="189" t="s">
        <v>24</v>
      </c>
      <c r="E71" s="82" t="s">
        <v>1181</v>
      </c>
      <c r="F71" s="1273"/>
      <c r="G71" s="459" t="s">
        <v>1546</v>
      </c>
      <c r="H71" s="1065" t="s">
        <v>114</v>
      </c>
      <c r="I71" s="1015"/>
      <c r="J71" s="661">
        <v>1</v>
      </c>
      <c r="K71" s="460">
        <v>5400</v>
      </c>
      <c r="L71" s="587" t="str">
        <f t="shared" ref="L71:L134" si="1">IFERROR(IF(N71=0,"",ROUNDUP(N71/J71,0)),"")</f>
        <v/>
      </c>
      <c r="M71" s="319" t="s">
        <v>23</v>
      </c>
      <c r="N71" s="326"/>
      <c r="O71" s="522"/>
    </row>
    <row r="72" spans="2:15" ht="15.75" customHeight="1">
      <c r="B72" s="99">
        <v>1304</v>
      </c>
      <c r="C72" s="687" t="s">
        <v>1195</v>
      </c>
      <c r="D72" s="189" t="s">
        <v>94</v>
      </c>
      <c r="E72" s="82" t="s">
        <v>1182</v>
      </c>
      <c r="F72" s="1276"/>
      <c r="G72" s="459" t="s">
        <v>1546</v>
      </c>
      <c r="H72" s="1069" t="s">
        <v>116</v>
      </c>
      <c r="I72" s="1016"/>
      <c r="J72" s="661">
        <v>1</v>
      </c>
      <c r="K72" s="699">
        <v>5400</v>
      </c>
      <c r="L72" s="1013" t="str">
        <f t="shared" si="1"/>
        <v/>
      </c>
      <c r="M72" s="431" t="s">
        <v>23</v>
      </c>
      <c r="N72" s="899"/>
      <c r="O72" s="522"/>
    </row>
    <row r="73" spans="2:15" ht="15.75" customHeight="1">
      <c r="B73" s="99">
        <v>1304</v>
      </c>
      <c r="C73" s="843" t="s">
        <v>1196</v>
      </c>
      <c r="D73" s="189" t="s">
        <v>81</v>
      </c>
      <c r="E73" s="82" t="s">
        <v>1183</v>
      </c>
      <c r="F73" s="1277" t="s">
        <v>994</v>
      </c>
      <c r="G73" s="844" t="s">
        <v>1547</v>
      </c>
      <c r="H73" s="1070" t="s">
        <v>82</v>
      </c>
      <c r="I73" s="1180" t="s">
        <v>1598</v>
      </c>
      <c r="J73" s="661">
        <v>1</v>
      </c>
      <c r="K73" s="846">
        <v>3800</v>
      </c>
      <c r="L73" s="1084" t="str">
        <f t="shared" si="1"/>
        <v/>
      </c>
      <c r="M73" s="321" t="s">
        <v>23</v>
      </c>
      <c r="N73" s="327"/>
      <c r="O73" s="522"/>
    </row>
    <row r="74" spans="2:15" ht="15.75" customHeight="1">
      <c r="B74" s="99">
        <v>1304</v>
      </c>
      <c r="C74" s="843" t="s">
        <v>1196</v>
      </c>
      <c r="D74" s="189" t="s">
        <v>69</v>
      </c>
      <c r="E74" s="82" t="s">
        <v>1184</v>
      </c>
      <c r="F74" s="1273"/>
      <c r="G74" s="844" t="s">
        <v>1547</v>
      </c>
      <c r="H74" s="1065" t="s">
        <v>83</v>
      </c>
      <c r="I74" s="613"/>
      <c r="J74" s="661">
        <v>1</v>
      </c>
      <c r="K74" s="460">
        <v>3800</v>
      </c>
      <c r="L74" s="1085" t="str">
        <f t="shared" si="1"/>
        <v/>
      </c>
      <c r="M74" s="319" t="s">
        <v>23</v>
      </c>
      <c r="N74" s="326"/>
      <c r="O74" s="522"/>
    </row>
    <row r="75" spans="2:15" ht="15.75" customHeight="1">
      <c r="B75" s="99">
        <v>1304</v>
      </c>
      <c r="C75" s="843" t="s">
        <v>1196</v>
      </c>
      <c r="D75" s="189" t="s">
        <v>28</v>
      </c>
      <c r="E75" s="82" t="s">
        <v>1185</v>
      </c>
      <c r="F75" s="1273"/>
      <c r="G75" s="844" t="s">
        <v>1547</v>
      </c>
      <c r="H75" s="1065" t="s">
        <v>65</v>
      </c>
      <c r="I75" s="1015"/>
      <c r="J75" s="661">
        <v>1</v>
      </c>
      <c r="K75" s="460">
        <v>4200</v>
      </c>
      <c r="L75" s="1085" t="str">
        <f t="shared" si="1"/>
        <v/>
      </c>
      <c r="M75" s="319" t="s">
        <v>23</v>
      </c>
      <c r="N75" s="326"/>
      <c r="O75" s="522"/>
    </row>
    <row r="76" spans="2:15" ht="15.75" customHeight="1">
      <c r="B76" s="99">
        <v>1304</v>
      </c>
      <c r="C76" s="843" t="s">
        <v>1196</v>
      </c>
      <c r="D76" s="189" t="s">
        <v>84</v>
      </c>
      <c r="E76" s="82" t="s">
        <v>1186</v>
      </c>
      <c r="F76" s="1273"/>
      <c r="G76" s="844" t="s">
        <v>1547</v>
      </c>
      <c r="H76" s="1065" t="s">
        <v>104</v>
      </c>
      <c r="I76" s="1133"/>
      <c r="J76" s="661">
        <v>1</v>
      </c>
      <c r="K76" s="460">
        <v>4200</v>
      </c>
      <c r="L76" s="1085" t="str">
        <f t="shared" si="1"/>
        <v/>
      </c>
      <c r="M76" s="319" t="s">
        <v>23</v>
      </c>
      <c r="N76" s="326"/>
      <c r="O76" s="522"/>
    </row>
    <row r="77" spans="2:15" ht="15.75" customHeight="1">
      <c r="B77" s="99">
        <v>1304</v>
      </c>
      <c r="C77" s="843" t="s">
        <v>1196</v>
      </c>
      <c r="D77" s="189" t="s">
        <v>32</v>
      </c>
      <c r="E77" s="82" t="s">
        <v>1187</v>
      </c>
      <c r="F77" s="1273"/>
      <c r="G77" s="844" t="s">
        <v>1547</v>
      </c>
      <c r="H77" s="1065" t="s">
        <v>66</v>
      </c>
      <c r="I77" s="1015"/>
      <c r="J77" s="661">
        <v>1</v>
      </c>
      <c r="K77" s="460">
        <v>4200</v>
      </c>
      <c r="L77" s="1086" t="str">
        <f t="shared" si="1"/>
        <v/>
      </c>
      <c r="M77" s="319" t="s">
        <v>23</v>
      </c>
      <c r="N77" s="326"/>
      <c r="O77" s="522"/>
    </row>
    <row r="78" spans="2:15" ht="15.75" customHeight="1">
      <c r="B78" s="99">
        <v>1304</v>
      </c>
      <c r="C78" s="843" t="s">
        <v>1196</v>
      </c>
      <c r="D78" s="189" t="s">
        <v>86</v>
      </c>
      <c r="E78" s="82" t="s">
        <v>1188</v>
      </c>
      <c r="F78" s="1273"/>
      <c r="G78" s="844" t="s">
        <v>1547</v>
      </c>
      <c r="H78" s="1065" t="s">
        <v>107</v>
      </c>
      <c r="I78" s="1133"/>
      <c r="J78" s="661">
        <v>1</v>
      </c>
      <c r="K78" s="460">
        <v>4800</v>
      </c>
      <c r="L78" s="1085" t="str">
        <f t="shared" si="1"/>
        <v/>
      </c>
      <c r="M78" s="319" t="s">
        <v>23</v>
      </c>
      <c r="N78" s="326"/>
      <c r="O78" s="522"/>
    </row>
    <row r="79" spans="2:15" ht="15.75" customHeight="1">
      <c r="B79" s="99">
        <v>1304</v>
      </c>
      <c r="C79" s="843" t="s">
        <v>1196</v>
      </c>
      <c r="D79" s="189" t="s">
        <v>88</v>
      </c>
      <c r="E79" s="82" t="s">
        <v>1189</v>
      </c>
      <c r="F79" s="1273"/>
      <c r="G79" s="844" t="s">
        <v>1547</v>
      </c>
      <c r="H79" s="1065" t="s">
        <v>148</v>
      </c>
      <c r="I79" s="613"/>
      <c r="J79" s="661">
        <v>1</v>
      </c>
      <c r="K79" s="460">
        <v>4800</v>
      </c>
      <c r="L79" s="1086" t="str">
        <f t="shared" si="1"/>
        <v/>
      </c>
      <c r="M79" s="319" t="s">
        <v>23</v>
      </c>
      <c r="N79" s="326"/>
      <c r="O79" s="522"/>
    </row>
    <row r="80" spans="2:15" ht="15.75" customHeight="1">
      <c r="B80" s="99">
        <v>1304</v>
      </c>
      <c r="C80" s="843" t="s">
        <v>1196</v>
      </c>
      <c r="D80" s="189" t="s">
        <v>27</v>
      </c>
      <c r="E80" s="82" t="s">
        <v>1190</v>
      </c>
      <c r="F80" s="1273"/>
      <c r="G80" s="844" t="s">
        <v>1547</v>
      </c>
      <c r="H80" s="1065" t="s">
        <v>110</v>
      </c>
      <c r="I80" s="1015"/>
      <c r="J80" s="661">
        <v>1</v>
      </c>
      <c r="K80" s="460">
        <v>4800</v>
      </c>
      <c r="L80" s="1086" t="str">
        <f t="shared" si="1"/>
        <v/>
      </c>
      <c r="M80" s="319" t="s">
        <v>23</v>
      </c>
      <c r="N80" s="326"/>
      <c r="O80" s="522"/>
    </row>
    <row r="81" spans="2:15" ht="15.75" customHeight="1">
      <c r="B81" s="99">
        <v>1304</v>
      </c>
      <c r="C81" s="843" t="s">
        <v>1196</v>
      </c>
      <c r="D81" s="189" t="s">
        <v>91</v>
      </c>
      <c r="E81" s="82" t="s">
        <v>1191</v>
      </c>
      <c r="F81" s="1273"/>
      <c r="G81" s="844" t="s">
        <v>1547</v>
      </c>
      <c r="H81" s="1065" t="s">
        <v>112</v>
      </c>
      <c r="I81" s="1015"/>
      <c r="J81" s="661">
        <v>1</v>
      </c>
      <c r="K81" s="460">
        <v>5400</v>
      </c>
      <c r="L81" s="1086" t="str">
        <f t="shared" si="1"/>
        <v/>
      </c>
      <c r="M81" s="319" t="s">
        <v>23</v>
      </c>
      <c r="N81" s="326"/>
      <c r="O81" s="522"/>
    </row>
    <row r="82" spans="2:15" ht="15.75" customHeight="1">
      <c r="B82" s="99">
        <v>1304</v>
      </c>
      <c r="C82" s="843" t="s">
        <v>1196</v>
      </c>
      <c r="D82" s="189" t="s">
        <v>24</v>
      </c>
      <c r="E82" s="82" t="s">
        <v>1192</v>
      </c>
      <c r="F82" s="1273"/>
      <c r="G82" s="844" t="s">
        <v>1547</v>
      </c>
      <c r="H82" s="1065" t="s">
        <v>114</v>
      </c>
      <c r="I82" s="1015"/>
      <c r="J82" s="661">
        <v>1</v>
      </c>
      <c r="K82" s="460">
        <v>5400</v>
      </c>
      <c r="L82" s="1085" t="str">
        <f t="shared" si="1"/>
        <v/>
      </c>
      <c r="M82" s="319" t="s">
        <v>23</v>
      </c>
      <c r="N82" s="326"/>
      <c r="O82" s="522"/>
    </row>
    <row r="83" spans="2:15" ht="15.75" customHeight="1">
      <c r="B83" s="847">
        <v>1304</v>
      </c>
      <c r="C83" s="843" t="s">
        <v>1196</v>
      </c>
      <c r="D83" s="189" t="s">
        <v>94</v>
      </c>
      <c r="E83" s="83" t="s">
        <v>1193</v>
      </c>
      <c r="F83" s="1276"/>
      <c r="G83" s="844" t="s">
        <v>1547</v>
      </c>
      <c r="H83" s="1069" t="s">
        <v>95</v>
      </c>
      <c r="I83" s="613"/>
      <c r="J83" s="661">
        <v>1</v>
      </c>
      <c r="K83" s="699">
        <v>5400</v>
      </c>
      <c r="L83" s="1087" t="str">
        <f t="shared" si="1"/>
        <v/>
      </c>
      <c r="M83" s="431" t="s">
        <v>23</v>
      </c>
      <c r="N83" s="899"/>
      <c r="O83" s="522"/>
    </row>
    <row r="84" spans="2:15" ht="15.75" customHeight="1">
      <c r="B84" s="842">
        <v>1304</v>
      </c>
      <c r="C84" s="843" t="s">
        <v>348</v>
      </c>
      <c r="D84" s="251" t="s">
        <v>81</v>
      </c>
      <c r="E84" s="251" t="s">
        <v>390</v>
      </c>
      <c r="F84" s="1287" t="s">
        <v>388</v>
      </c>
      <c r="G84" s="844" t="s">
        <v>385</v>
      </c>
      <c r="H84" s="1070" t="s">
        <v>99</v>
      </c>
      <c r="I84" s="613"/>
      <c r="J84" s="845">
        <v>1</v>
      </c>
      <c r="K84" s="846">
        <v>3800</v>
      </c>
      <c r="L84" s="588" t="str">
        <f t="shared" si="1"/>
        <v/>
      </c>
      <c r="M84" s="321" t="s">
        <v>23</v>
      </c>
      <c r="N84" s="452"/>
      <c r="O84" s="522"/>
    </row>
    <row r="85" spans="2:15" ht="15.75" customHeight="1">
      <c r="B85" s="99">
        <v>1304</v>
      </c>
      <c r="C85" s="843" t="s">
        <v>348</v>
      </c>
      <c r="D85" s="189" t="s">
        <v>69</v>
      </c>
      <c r="E85" s="189" t="s">
        <v>391</v>
      </c>
      <c r="F85" s="1273"/>
      <c r="G85" s="459" t="s">
        <v>385</v>
      </c>
      <c r="H85" s="1065" t="s">
        <v>101</v>
      </c>
      <c r="I85" s="613"/>
      <c r="J85" s="661">
        <v>1</v>
      </c>
      <c r="K85" s="460">
        <v>3800</v>
      </c>
      <c r="L85" s="587" t="str">
        <f t="shared" si="1"/>
        <v/>
      </c>
      <c r="M85" s="319" t="s">
        <v>23</v>
      </c>
      <c r="N85" s="356"/>
      <c r="O85" s="522"/>
    </row>
    <row r="86" spans="2:15" ht="15.75" customHeight="1">
      <c r="B86" s="99">
        <v>1304</v>
      </c>
      <c r="C86" s="843" t="s">
        <v>348</v>
      </c>
      <c r="D86" s="189" t="s">
        <v>28</v>
      </c>
      <c r="E86" s="189" t="s">
        <v>392</v>
      </c>
      <c r="F86" s="1273"/>
      <c r="G86" s="459" t="s">
        <v>385</v>
      </c>
      <c r="H86" s="1065" t="s">
        <v>65</v>
      </c>
      <c r="I86" s="613"/>
      <c r="J86" s="661">
        <v>1</v>
      </c>
      <c r="K86" s="460">
        <v>4200</v>
      </c>
      <c r="L86" s="587" t="str">
        <f t="shared" si="1"/>
        <v/>
      </c>
      <c r="M86" s="319" t="s">
        <v>23</v>
      </c>
      <c r="N86" s="356"/>
      <c r="O86" s="522"/>
    </row>
    <row r="87" spans="2:15" ht="15.75" customHeight="1">
      <c r="B87" s="99">
        <v>1304</v>
      </c>
      <c r="C87" s="843" t="s">
        <v>348</v>
      </c>
      <c r="D87" s="189" t="s">
        <v>84</v>
      </c>
      <c r="E87" s="189" t="s">
        <v>393</v>
      </c>
      <c r="F87" s="1273"/>
      <c r="G87" s="459" t="s">
        <v>385</v>
      </c>
      <c r="H87" s="1065" t="s">
        <v>104</v>
      </c>
      <c r="I87" s="613"/>
      <c r="J87" s="661">
        <v>1</v>
      </c>
      <c r="K87" s="460">
        <v>4200</v>
      </c>
      <c r="L87" s="587" t="str">
        <f t="shared" si="1"/>
        <v/>
      </c>
      <c r="M87" s="319" t="s">
        <v>23</v>
      </c>
      <c r="N87" s="356"/>
      <c r="O87" s="522"/>
    </row>
    <row r="88" spans="2:15" ht="15.75" customHeight="1">
      <c r="B88" s="99">
        <v>1304</v>
      </c>
      <c r="C88" s="843" t="s">
        <v>348</v>
      </c>
      <c r="D88" s="189" t="s">
        <v>32</v>
      </c>
      <c r="E88" s="189" t="s">
        <v>394</v>
      </c>
      <c r="F88" s="1273"/>
      <c r="G88" s="459" t="s">
        <v>385</v>
      </c>
      <c r="H88" s="1065" t="s">
        <v>66</v>
      </c>
      <c r="I88" s="613"/>
      <c r="J88" s="661">
        <v>1</v>
      </c>
      <c r="K88" s="460">
        <v>4200</v>
      </c>
      <c r="L88" s="698" t="str">
        <f t="shared" si="1"/>
        <v/>
      </c>
      <c r="M88" s="319" t="s">
        <v>23</v>
      </c>
      <c r="N88" s="356"/>
      <c r="O88" s="522"/>
    </row>
    <row r="89" spans="2:15" ht="15.75" customHeight="1">
      <c r="B89" s="99">
        <v>1304</v>
      </c>
      <c r="C89" s="843" t="s">
        <v>348</v>
      </c>
      <c r="D89" s="189" t="s">
        <v>86</v>
      </c>
      <c r="E89" s="189" t="s">
        <v>395</v>
      </c>
      <c r="F89" s="1273"/>
      <c r="G89" s="459" t="s">
        <v>385</v>
      </c>
      <c r="H89" s="1065" t="s">
        <v>107</v>
      </c>
      <c r="I89" s="613"/>
      <c r="J89" s="661">
        <v>1</v>
      </c>
      <c r="K89" s="460">
        <v>4800</v>
      </c>
      <c r="L89" s="587" t="str">
        <f t="shared" si="1"/>
        <v/>
      </c>
      <c r="M89" s="319" t="s">
        <v>23</v>
      </c>
      <c r="N89" s="356"/>
      <c r="O89" s="522"/>
    </row>
    <row r="90" spans="2:15" ht="15.75" customHeight="1">
      <c r="B90" s="99">
        <v>1304</v>
      </c>
      <c r="C90" s="843" t="s">
        <v>348</v>
      </c>
      <c r="D90" s="189" t="s">
        <v>88</v>
      </c>
      <c r="E90" s="189" t="s">
        <v>396</v>
      </c>
      <c r="F90" s="1273"/>
      <c r="G90" s="459" t="s">
        <v>385</v>
      </c>
      <c r="H90" s="1065" t="s">
        <v>148</v>
      </c>
      <c r="I90" s="613"/>
      <c r="J90" s="661">
        <v>1</v>
      </c>
      <c r="K90" s="460">
        <v>4800</v>
      </c>
      <c r="L90" s="698" t="str">
        <f t="shared" si="1"/>
        <v/>
      </c>
      <c r="M90" s="319" t="s">
        <v>23</v>
      </c>
      <c r="N90" s="356"/>
      <c r="O90" s="522"/>
    </row>
    <row r="91" spans="2:15" ht="15.75" customHeight="1">
      <c r="B91" s="99">
        <v>1304</v>
      </c>
      <c r="C91" s="843" t="s">
        <v>348</v>
      </c>
      <c r="D91" s="189" t="s">
        <v>27</v>
      </c>
      <c r="E91" s="189" t="s">
        <v>397</v>
      </c>
      <c r="F91" s="1273"/>
      <c r="G91" s="459" t="s">
        <v>385</v>
      </c>
      <c r="H91" s="1065" t="s">
        <v>110</v>
      </c>
      <c r="I91" s="613"/>
      <c r="J91" s="661">
        <v>1</v>
      </c>
      <c r="K91" s="460">
        <v>4800</v>
      </c>
      <c r="L91" s="698" t="str">
        <f t="shared" si="1"/>
        <v/>
      </c>
      <c r="M91" s="319" t="s">
        <v>23</v>
      </c>
      <c r="N91" s="356"/>
      <c r="O91" s="522"/>
    </row>
    <row r="92" spans="2:15" ht="15.75" customHeight="1">
      <c r="B92" s="99">
        <v>1304</v>
      </c>
      <c r="C92" s="843" t="s">
        <v>348</v>
      </c>
      <c r="D92" s="189" t="s">
        <v>91</v>
      </c>
      <c r="E92" s="189" t="s">
        <v>398</v>
      </c>
      <c r="F92" s="1273"/>
      <c r="G92" s="459" t="s">
        <v>385</v>
      </c>
      <c r="H92" s="1065" t="s">
        <v>112</v>
      </c>
      <c r="I92" s="613"/>
      <c r="J92" s="661">
        <v>1</v>
      </c>
      <c r="K92" s="460">
        <v>5400</v>
      </c>
      <c r="L92" s="698" t="str">
        <f t="shared" si="1"/>
        <v/>
      </c>
      <c r="M92" s="319" t="s">
        <v>23</v>
      </c>
      <c r="N92" s="356"/>
      <c r="O92" s="522"/>
    </row>
    <row r="93" spans="2:15" ht="15.75" customHeight="1">
      <c r="B93" s="99">
        <v>1304</v>
      </c>
      <c r="C93" s="843" t="s">
        <v>348</v>
      </c>
      <c r="D93" s="189" t="s">
        <v>24</v>
      </c>
      <c r="E93" s="189" t="s">
        <v>399</v>
      </c>
      <c r="F93" s="1273"/>
      <c r="G93" s="459" t="s">
        <v>385</v>
      </c>
      <c r="H93" s="1065" t="s">
        <v>114</v>
      </c>
      <c r="I93" s="613"/>
      <c r="J93" s="661">
        <v>1</v>
      </c>
      <c r="K93" s="460">
        <v>5400</v>
      </c>
      <c r="L93" s="587" t="str">
        <f t="shared" si="1"/>
        <v/>
      </c>
      <c r="M93" s="319" t="s">
        <v>23</v>
      </c>
      <c r="N93" s="356"/>
      <c r="O93" s="522"/>
    </row>
    <row r="94" spans="2:15" ht="15.75" customHeight="1">
      <c r="B94" s="99">
        <v>1304</v>
      </c>
      <c r="C94" s="843" t="s">
        <v>348</v>
      </c>
      <c r="D94" s="189" t="s">
        <v>94</v>
      </c>
      <c r="E94" s="189" t="s">
        <v>400</v>
      </c>
      <c r="F94" s="1273"/>
      <c r="G94" s="459" t="s">
        <v>385</v>
      </c>
      <c r="H94" s="1065" t="s">
        <v>116</v>
      </c>
      <c r="I94" s="613"/>
      <c r="J94" s="661">
        <v>1</v>
      </c>
      <c r="K94" s="699">
        <v>5400</v>
      </c>
      <c r="L94" s="587" t="str">
        <f t="shared" si="1"/>
        <v/>
      </c>
      <c r="M94" s="319" t="s">
        <v>23</v>
      </c>
      <c r="N94" s="356"/>
      <c r="O94" s="522"/>
    </row>
    <row r="95" spans="2:15" ht="15.75" customHeight="1">
      <c r="B95" s="99">
        <v>1304</v>
      </c>
      <c r="C95" s="687" t="s">
        <v>387</v>
      </c>
      <c r="D95" s="189" t="s">
        <v>81</v>
      </c>
      <c r="E95" s="189" t="s">
        <v>401</v>
      </c>
      <c r="F95" s="1273" t="s">
        <v>388</v>
      </c>
      <c r="G95" s="459" t="s">
        <v>389</v>
      </c>
      <c r="H95" s="1066" t="s">
        <v>99</v>
      </c>
      <c r="I95" s="752"/>
      <c r="J95" s="661">
        <v>1</v>
      </c>
      <c r="K95" s="699">
        <v>3800</v>
      </c>
      <c r="L95" s="587" t="str">
        <f t="shared" si="1"/>
        <v/>
      </c>
      <c r="M95" s="319" t="s">
        <v>23</v>
      </c>
      <c r="N95" s="356"/>
      <c r="O95" s="522"/>
    </row>
    <row r="96" spans="2:15" ht="15.75" customHeight="1">
      <c r="B96" s="99">
        <v>1304</v>
      </c>
      <c r="C96" s="687" t="s">
        <v>387</v>
      </c>
      <c r="D96" s="189" t="s">
        <v>69</v>
      </c>
      <c r="E96" s="189" t="s">
        <v>402</v>
      </c>
      <c r="F96" s="1273"/>
      <c r="G96" s="459" t="s">
        <v>389</v>
      </c>
      <c r="H96" s="1065" t="s">
        <v>101</v>
      </c>
      <c r="I96" s="751"/>
      <c r="J96" s="661">
        <v>1</v>
      </c>
      <c r="K96" s="460">
        <v>3800</v>
      </c>
      <c r="L96" s="587" t="str">
        <f t="shared" si="1"/>
        <v/>
      </c>
      <c r="M96" s="319" t="s">
        <v>23</v>
      </c>
      <c r="N96" s="356"/>
      <c r="O96" s="522"/>
    </row>
    <row r="97" spans="2:15" ht="15.75" customHeight="1">
      <c r="B97" s="99">
        <v>1304</v>
      </c>
      <c r="C97" s="687" t="s">
        <v>387</v>
      </c>
      <c r="D97" s="189" t="s">
        <v>28</v>
      </c>
      <c r="E97" s="189" t="s">
        <v>403</v>
      </c>
      <c r="F97" s="1273"/>
      <c r="G97" s="459" t="s">
        <v>389</v>
      </c>
      <c r="H97" s="1065" t="s">
        <v>65</v>
      </c>
      <c r="I97" s="57"/>
      <c r="J97" s="661">
        <v>1</v>
      </c>
      <c r="K97" s="460">
        <v>4200</v>
      </c>
      <c r="L97" s="587" t="str">
        <f t="shared" si="1"/>
        <v/>
      </c>
      <c r="M97" s="319" t="s">
        <v>23</v>
      </c>
      <c r="N97" s="356"/>
      <c r="O97" s="522"/>
    </row>
    <row r="98" spans="2:15" ht="15.75" customHeight="1">
      <c r="B98" s="99">
        <v>1304</v>
      </c>
      <c r="C98" s="687" t="s">
        <v>387</v>
      </c>
      <c r="D98" s="189" t="s">
        <v>84</v>
      </c>
      <c r="E98" s="189" t="s">
        <v>404</v>
      </c>
      <c r="F98" s="1273"/>
      <c r="G98" s="459" t="s">
        <v>389</v>
      </c>
      <c r="H98" s="1065" t="s">
        <v>104</v>
      </c>
      <c r="I98" s="753"/>
      <c r="J98" s="661">
        <v>1</v>
      </c>
      <c r="K98" s="460">
        <v>4200</v>
      </c>
      <c r="L98" s="587" t="str">
        <f t="shared" si="1"/>
        <v/>
      </c>
      <c r="M98" s="319" t="s">
        <v>23</v>
      </c>
      <c r="N98" s="356"/>
      <c r="O98" s="522"/>
    </row>
    <row r="99" spans="2:15" ht="15.75" customHeight="1">
      <c r="B99" s="99">
        <v>1304</v>
      </c>
      <c r="C99" s="687" t="s">
        <v>387</v>
      </c>
      <c r="D99" s="189" t="s">
        <v>32</v>
      </c>
      <c r="E99" s="189" t="s">
        <v>405</v>
      </c>
      <c r="F99" s="1273"/>
      <c r="G99" s="459" t="s">
        <v>389</v>
      </c>
      <c r="H99" s="1065" t="s">
        <v>66</v>
      </c>
      <c r="I99" s="750"/>
      <c r="J99" s="661">
        <v>1</v>
      </c>
      <c r="K99" s="460">
        <v>4200</v>
      </c>
      <c r="L99" s="587" t="str">
        <f t="shared" si="1"/>
        <v/>
      </c>
      <c r="M99" s="319" t="s">
        <v>23</v>
      </c>
      <c r="N99" s="356"/>
      <c r="O99" s="522"/>
    </row>
    <row r="100" spans="2:15" ht="15.75" customHeight="1">
      <c r="B100" s="99">
        <v>1304</v>
      </c>
      <c r="C100" s="687" t="s">
        <v>387</v>
      </c>
      <c r="D100" s="189" t="s">
        <v>86</v>
      </c>
      <c r="E100" s="189" t="s">
        <v>406</v>
      </c>
      <c r="F100" s="1273"/>
      <c r="G100" s="459" t="s">
        <v>389</v>
      </c>
      <c r="H100" s="1065" t="s">
        <v>107</v>
      </c>
      <c r="I100" s="57"/>
      <c r="J100" s="661">
        <v>1</v>
      </c>
      <c r="K100" s="460">
        <v>4800</v>
      </c>
      <c r="L100" s="587" t="str">
        <f t="shared" si="1"/>
        <v/>
      </c>
      <c r="M100" s="319" t="s">
        <v>23</v>
      </c>
      <c r="N100" s="356"/>
      <c r="O100" s="522"/>
    </row>
    <row r="101" spans="2:15" ht="15.75" customHeight="1">
      <c r="B101" s="99">
        <v>1304</v>
      </c>
      <c r="C101" s="687" t="s">
        <v>387</v>
      </c>
      <c r="D101" s="189" t="s">
        <v>88</v>
      </c>
      <c r="E101" s="189" t="s">
        <v>407</v>
      </c>
      <c r="F101" s="1273"/>
      <c r="G101" s="459" t="s">
        <v>389</v>
      </c>
      <c r="H101" s="1065" t="s">
        <v>148</v>
      </c>
      <c r="I101" s="751"/>
      <c r="J101" s="661">
        <v>1</v>
      </c>
      <c r="K101" s="460">
        <v>4800</v>
      </c>
      <c r="L101" s="587" t="str">
        <f t="shared" si="1"/>
        <v/>
      </c>
      <c r="M101" s="319" t="s">
        <v>23</v>
      </c>
      <c r="N101" s="356"/>
      <c r="O101" s="522"/>
    </row>
    <row r="102" spans="2:15" ht="15.75" customHeight="1">
      <c r="B102" s="99">
        <v>1304</v>
      </c>
      <c r="C102" s="687" t="s">
        <v>387</v>
      </c>
      <c r="D102" s="189" t="s">
        <v>27</v>
      </c>
      <c r="E102" s="189" t="s">
        <v>408</v>
      </c>
      <c r="F102" s="1273"/>
      <c r="G102" s="459" t="s">
        <v>389</v>
      </c>
      <c r="H102" s="1065" t="s">
        <v>110</v>
      </c>
      <c r="I102" s="750"/>
      <c r="J102" s="661">
        <v>1</v>
      </c>
      <c r="K102" s="460">
        <v>4800</v>
      </c>
      <c r="L102" s="587" t="str">
        <f t="shared" si="1"/>
        <v/>
      </c>
      <c r="M102" s="319" t="s">
        <v>23</v>
      </c>
      <c r="N102" s="356"/>
      <c r="O102" s="522"/>
    </row>
    <row r="103" spans="2:15" ht="15.75" customHeight="1">
      <c r="B103" s="99">
        <v>1304</v>
      </c>
      <c r="C103" s="687" t="s">
        <v>387</v>
      </c>
      <c r="D103" s="189" t="s">
        <v>91</v>
      </c>
      <c r="E103" s="189" t="s">
        <v>409</v>
      </c>
      <c r="F103" s="1273"/>
      <c r="G103" s="459" t="s">
        <v>389</v>
      </c>
      <c r="H103" s="1065" t="s">
        <v>112</v>
      </c>
      <c r="I103" s="751"/>
      <c r="J103" s="661">
        <v>1</v>
      </c>
      <c r="K103" s="460">
        <v>5400</v>
      </c>
      <c r="L103" s="587" t="str">
        <f t="shared" si="1"/>
        <v/>
      </c>
      <c r="M103" s="319" t="s">
        <v>23</v>
      </c>
      <c r="N103" s="356"/>
      <c r="O103" s="522"/>
    </row>
    <row r="104" spans="2:15" ht="15.75" customHeight="1">
      <c r="B104" s="99">
        <v>1304</v>
      </c>
      <c r="C104" s="687" t="s">
        <v>387</v>
      </c>
      <c r="D104" s="189" t="s">
        <v>24</v>
      </c>
      <c r="E104" s="189" t="s">
        <v>410</v>
      </c>
      <c r="F104" s="1273"/>
      <c r="G104" s="459" t="s">
        <v>389</v>
      </c>
      <c r="H104" s="1065" t="s">
        <v>114</v>
      </c>
      <c r="I104" s="751"/>
      <c r="J104" s="661">
        <v>1</v>
      </c>
      <c r="K104" s="460">
        <v>5400</v>
      </c>
      <c r="L104" s="587" t="str">
        <f t="shared" si="1"/>
        <v/>
      </c>
      <c r="M104" s="319" t="s">
        <v>23</v>
      </c>
      <c r="N104" s="356"/>
      <c r="O104" s="522"/>
    </row>
    <row r="105" spans="2:15" ht="15.75" customHeight="1">
      <c r="B105" s="99">
        <v>1304</v>
      </c>
      <c r="C105" s="687" t="s">
        <v>387</v>
      </c>
      <c r="D105" s="189" t="s">
        <v>94</v>
      </c>
      <c r="E105" s="189" t="s">
        <v>411</v>
      </c>
      <c r="F105" s="1273"/>
      <c r="G105" s="459" t="s">
        <v>389</v>
      </c>
      <c r="H105" s="1065" t="s">
        <v>116</v>
      </c>
      <c r="I105" s="750"/>
      <c r="J105" s="661">
        <v>1</v>
      </c>
      <c r="K105" s="699">
        <v>5400</v>
      </c>
      <c r="L105" s="698" t="str">
        <f t="shared" si="1"/>
        <v/>
      </c>
      <c r="M105" s="319" t="s">
        <v>23</v>
      </c>
      <c r="N105" s="356"/>
      <c r="O105" s="522"/>
    </row>
    <row r="106" spans="2:15" ht="15.75" customHeight="1">
      <c r="B106" s="99">
        <v>1304</v>
      </c>
      <c r="C106" s="687" t="s">
        <v>24</v>
      </c>
      <c r="D106" s="189" t="s">
        <v>81</v>
      </c>
      <c r="E106" s="701" t="s">
        <v>412</v>
      </c>
      <c r="F106" s="1273" t="s">
        <v>388</v>
      </c>
      <c r="G106" s="71" t="s">
        <v>25</v>
      </c>
      <c r="H106" s="1065" t="s">
        <v>99</v>
      </c>
      <c r="I106" s="752"/>
      <c r="J106" s="661">
        <v>1</v>
      </c>
      <c r="K106" s="460">
        <v>3800</v>
      </c>
      <c r="L106" s="698" t="str">
        <f t="shared" si="1"/>
        <v/>
      </c>
      <c r="M106" s="319" t="s">
        <v>23</v>
      </c>
      <c r="N106" s="356"/>
      <c r="O106" s="522"/>
    </row>
    <row r="107" spans="2:15" ht="15.75" customHeight="1">
      <c r="B107" s="99">
        <v>1304</v>
      </c>
      <c r="C107" s="687" t="s">
        <v>24</v>
      </c>
      <c r="D107" s="189" t="s">
        <v>69</v>
      </c>
      <c r="E107" s="701" t="s">
        <v>413</v>
      </c>
      <c r="F107" s="1273"/>
      <c r="G107" s="71" t="s">
        <v>25</v>
      </c>
      <c r="H107" s="1065" t="s">
        <v>101</v>
      </c>
      <c r="I107" s="752"/>
      <c r="J107" s="661">
        <v>1</v>
      </c>
      <c r="K107" s="460">
        <v>3800</v>
      </c>
      <c r="L107" s="698" t="str">
        <f t="shared" si="1"/>
        <v/>
      </c>
      <c r="M107" s="319" t="s">
        <v>23</v>
      </c>
      <c r="N107" s="356"/>
      <c r="O107" s="522"/>
    </row>
    <row r="108" spans="2:15" ht="15.75" customHeight="1">
      <c r="B108" s="99">
        <v>1304</v>
      </c>
      <c r="C108" s="687" t="s">
        <v>24</v>
      </c>
      <c r="D108" s="189" t="s">
        <v>28</v>
      </c>
      <c r="E108" s="701" t="s">
        <v>414</v>
      </c>
      <c r="F108" s="1273"/>
      <c r="G108" s="71" t="s">
        <v>25</v>
      </c>
      <c r="H108" s="1065" t="s">
        <v>65</v>
      </c>
      <c r="I108" s="752"/>
      <c r="J108" s="661">
        <v>1</v>
      </c>
      <c r="K108" s="460">
        <v>4200</v>
      </c>
      <c r="L108" s="587" t="str">
        <f t="shared" si="1"/>
        <v/>
      </c>
      <c r="M108" s="319" t="s">
        <v>23</v>
      </c>
      <c r="N108" s="356"/>
      <c r="O108" s="522"/>
    </row>
    <row r="109" spans="2:15" ht="15.75" customHeight="1">
      <c r="B109" s="99">
        <v>1304</v>
      </c>
      <c r="C109" s="687" t="s">
        <v>24</v>
      </c>
      <c r="D109" s="189" t="s">
        <v>84</v>
      </c>
      <c r="E109" s="701" t="s">
        <v>415</v>
      </c>
      <c r="F109" s="1273"/>
      <c r="G109" s="71" t="s">
        <v>25</v>
      </c>
      <c r="H109" s="1065" t="s">
        <v>104</v>
      </c>
      <c r="I109" s="541"/>
      <c r="J109" s="661">
        <v>1</v>
      </c>
      <c r="K109" s="460">
        <v>4200</v>
      </c>
      <c r="L109" s="587" t="str">
        <f t="shared" si="1"/>
        <v/>
      </c>
      <c r="M109" s="319" t="s">
        <v>23</v>
      </c>
      <c r="N109" s="356"/>
      <c r="O109" s="522"/>
    </row>
    <row r="110" spans="2:15" ht="15.75" customHeight="1">
      <c r="B110" s="99">
        <v>1304</v>
      </c>
      <c r="C110" s="687" t="s">
        <v>24</v>
      </c>
      <c r="D110" s="189" t="s">
        <v>32</v>
      </c>
      <c r="E110" s="701" t="s">
        <v>416</v>
      </c>
      <c r="F110" s="1273"/>
      <c r="G110" s="71" t="s">
        <v>25</v>
      </c>
      <c r="H110" s="1065" t="s">
        <v>66</v>
      </c>
      <c r="I110" s="824"/>
      <c r="J110" s="661">
        <v>1</v>
      </c>
      <c r="K110" s="460">
        <v>4200</v>
      </c>
      <c r="L110" s="587" t="str">
        <f t="shared" si="1"/>
        <v/>
      </c>
      <c r="M110" s="319" t="s">
        <v>23</v>
      </c>
      <c r="N110" s="356"/>
      <c r="O110" s="522"/>
    </row>
    <row r="111" spans="2:15" ht="15.75" customHeight="1">
      <c r="B111" s="99">
        <v>1304</v>
      </c>
      <c r="C111" s="687" t="s">
        <v>24</v>
      </c>
      <c r="D111" s="189" t="s">
        <v>86</v>
      </c>
      <c r="E111" s="701" t="s">
        <v>417</v>
      </c>
      <c r="F111" s="1273"/>
      <c r="G111" s="71" t="s">
        <v>25</v>
      </c>
      <c r="H111" s="1065" t="s">
        <v>107</v>
      </c>
      <c r="I111" s="541"/>
      <c r="J111" s="661">
        <v>1</v>
      </c>
      <c r="K111" s="460">
        <v>4800</v>
      </c>
      <c r="L111" s="587" t="str">
        <f t="shared" si="1"/>
        <v/>
      </c>
      <c r="M111" s="319" t="s">
        <v>23</v>
      </c>
      <c r="N111" s="356"/>
      <c r="O111" s="522"/>
    </row>
    <row r="112" spans="2:15" ht="15.75" customHeight="1">
      <c r="B112" s="99">
        <v>1304</v>
      </c>
      <c r="C112" s="687" t="s">
        <v>24</v>
      </c>
      <c r="D112" s="189" t="s">
        <v>88</v>
      </c>
      <c r="E112" s="701" t="s">
        <v>418</v>
      </c>
      <c r="F112" s="1273"/>
      <c r="G112" s="71" t="s">
        <v>25</v>
      </c>
      <c r="H112" s="1065" t="s">
        <v>148</v>
      </c>
      <c r="I112" s="752"/>
      <c r="J112" s="661">
        <v>1</v>
      </c>
      <c r="K112" s="460">
        <v>4800</v>
      </c>
      <c r="L112" s="587" t="str">
        <f t="shared" si="1"/>
        <v/>
      </c>
      <c r="M112" s="319" t="s">
        <v>23</v>
      </c>
      <c r="N112" s="356"/>
      <c r="O112" s="522"/>
    </row>
    <row r="113" spans="2:15" ht="15.75" customHeight="1">
      <c r="B113" s="99">
        <v>1304</v>
      </c>
      <c r="C113" s="687" t="s">
        <v>24</v>
      </c>
      <c r="D113" s="189" t="s">
        <v>27</v>
      </c>
      <c r="E113" s="701" t="s">
        <v>419</v>
      </c>
      <c r="F113" s="1273"/>
      <c r="G113" s="71" t="s">
        <v>25</v>
      </c>
      <c r="H113" s="1065" t="s">
        <v>110</v>
      </c>
      <c r="I113" s="541"/>
      <c r="J113" s="661">
        <v>1</v>
      </c>
      <c r="K113" s="460">
        <v>4800</v>
      </c>
      <c r="L113" s="587" t="str">
        <f t="shared" si="1"/>
        <v/>
      </c>
      <c r="M113" s="319" t="s">
        <v>23</v>
      </c>
      <c r="N113" s="356"/>
      <c r="O113" s="522"/>
    </row>
    <row r="114" spans="2:15" ht="15.75" customHeight="1">
      <c r="B114" s="99">
        <v>1304</v>
      </c>
      <c r="C114" s="687" t="s">
        <v>24</v>
      </c>
      <c r="D114" s="189" t="s">
        <v>91</v>
      </c>
      <c r="E114" s="701" t="s">
        <v>420</v>
      </c>
      <c r="F114" s="1273"/>
      <c r="G114" s="71" t="s">
        <v>25</v>
      </c>
      <c r="H114" s="1065" t="s">
        <v>112</v>
      </c>
      <c r="I114" s="57"/>
      <c r="J114" s="661">
        <v>1</v>
      </c>
      <c r="K114" s="460">
        <v>5400</v>
      </c>
      <c r="L114" s="587" t="str">
        <f t="shared" si="1"/>
        <v/>
      </c>
      <c r="M114" s="319" t="s">
        <v>23</v>
      </c>
      <c r="N114" s="356"/>
      <c r="O114" s="522"/>
    </row>
    <row r="115" spans="2:15" ht="15.75" customHeight="1">
      <c r="B115" s="99">
        <v>1304</v>
      </c>
      <c r="C115" s="687" t="s">
        <v>24</v>
      </c>
      <c r="D115" s="189" t="s">
        <v>24</v>
      </c>
      <c r="E115" s="701" t="s">
        <v>421</v>
      </c>
      <c r="F115" s="1273"/>
      <c r="G115" s="71" t="s">
        <v>25</v>
      </c>
      <c r="H115" s="1065" t="s">
        <v>114</v>
      </c>
      <c r="I115" s="57"/>
      <c r="J115" s="661">
        <v>1</v>
      </c>
      <c r="K115" s="460">
        <v>5400</v>
      </c>
      <c r="L115" s="587" t="str">
        <f t="shared" si="1"/>
        <v/>
      </c>
      <c r="M115" s="319" t="s">
        <v>23</v>
      </c>
      <c r="N115" s="356"/>
      <c r="O115" s="522"/>
    </row>
    <row r="116" spans="2:15" ht="15.75" customHeight="1">
      <c r="B116" s="99">
        <v>1304</v>
      </c>
      <c r="C116" s="687" t="s">
        <v>24</v>
      </c>
      <c r="D116" s="189" t="s">
        <v>94</v>
      </c>
      <c r="E116" s="701" t="s">
        <v>422</v>
      </c>
      <c r="F116" s="1273"/>
      <c r="G116" s="71" t="s">
        <v>25</v>
      </c>
      <c r="H116" s="1065" t="s">
        <v>116</v>
      </c>
      <c r="I116" s="57"/>
      <c r="J116" s="661">
        <v>1</v>
      </c>
      <c r="K116" s="699">
        <v>5400</v>
      </c>
      <c r="L116" s="587" t="str">
        <f t="shared" si="1"/>
        <v/>
      </c>
      <c r="M116" s="319" t="s">
        <v>23</v>
      </c>
      <c r="N116" s="356"/>
      <c r="O116" s="522"/>
    </row>
    <row r="117" spans="2:15" ht="15.75" customHeight="1">
      <c r="B117" s="99">
        <v>1304</v>
      </c>
      <c r="C117" s="459">
        <v>40</v>
      </c>
      <c r="D117" s="189" t="s">
        <v>81</v>
      </c>
      <c r="E117" s="702" t="s">
        <v>423</v>
      </c>
      <c r="F117" s="1273" t="s">
        <v>388</v>
      </c>
      <c r="G117" s="71" t="s">
        <v>182</v>
      </c>
      <c r="H117" s="1066" t="s">
        <v>99</v>
      </c>
      <c r="I117" s="57"/>
      <c r="J117" s="661">
        <v>1</v>
      </c>
      <c r="K117" s="460">
        <v>3800</v>
      </c>
      <c r="L117" s="587" t="str">
        <f t="shared" si="1"/>
        <v/>
      </c>
      <c r="M117" s="319" t="s">
        <v>23</v>
      </c>
      <c r="N117" s="356"/>
      <c r="O117" s="522"/>
    </row>
    <row r="118" spans="2:15" ht="15.75" customHeight="1">
      <c r="B118" s="99">
        <v>1304</v>
      </c>
      <c r="C118" s="459">
        <v>40</v>
      </c>
      <c r="D118" s="189" t="s">
        <v>69</v>
      </c>
      <c r="E118" s="702" t="s">
        <v>424</v>
      </c>
      <c r="F118" s="1273"/>
      <c r="G118" s="71" t="s">
        <v>182</v>
      </c>
      <c r="H118" s="1065" t="s">
        <v>101</v>
      </c>
      <c r="I118" s="540"/>
      <c r="J118" s="661">
        <v>1</v>
      </c>
      <c r="K118" s="460">
        <v>3800</v>
      </c>
      <c r="L118" s="587" t="str">
        <f t="shared" si="1"/>
        <v/>
      </c>
      <c r="M118" s="319" t="s">
        <v>23</v>
      </c>
      <c r="N118" s="356"/>
      <c r="O118" s="522"/>
    </row>
    <row r="119" spans="2:15" ht="15.75" customHeight="1">
      <c r="B119" s="99">
        <v>1304</v>
      </c>
      <c r="C119" s="459">
        <v>40</v>
      </c>
      <c r="D119" s="189" t="s">
        <v>28</v>
      </c>
      <c r="E119" s="702" t="s">
        <v>425</v>
      </c>
      <c r="F119" s="1273"/>
      <c r="G119" s="71" t="s">
        <v>182</v>
      </c>
      <c r="H119" s="1065" t="s">
        <v>65</v>
      </c>
      <c r="I119" s="541"/>
      <c r="J119" s="661">
        <v>1</v>
      </c>
      <c r="K119" s="460">
        <v>4200</v>
      </c>
      <c r="L119" s="587" t="str">
        <f t="shared" si="1"/>
        <v/>
      </c>
      <c r="M119" s="319" t="s">
        <v>23</v>
      </c>
      <c r="N119" s="356"/>
      <c r="O119" s="522"/>
    </row>
    <row r="120" spans="2:15" ht="15.75" customHeight="1">
      <c r="B120" s="99">
        <v>1304</v>
      </c>
      <c r="C120" s="459">
        <v>40</v>
      </c>
      <c r="D120" s="189" t="s">
        <v>84</v>
      </c>
      <c r="E120" s="702" t="s">
        <v>426</v>
      </c>
      <c r="F120" s="1273"/>
      <c r="G120" s="71" t="s">
        <v>182</v>
      </c>
      <c r="H120" s="1065" t="s">
        <v>104</v>
      </c>
      <c r="I120" s="541"/>
      <c r="J120" s="661">
        <v>1</v>
      </c>
      <c r="K120" s="460">
        <v>4200</v>
      </c>
      <c r="L120" s="587" t="str">
        <f t="shared" si="1"/>
        <v/>
      </c>
      <c r="M120" s="319" t="s">
        <v>23</v>
      </c>
      <c r="N120" s="356"/>
      <c r="O120" s="522"/>
    </row>
    <row r="121" spans="2:15" ht="15.75" customHeight="1">
      <c r="B121" s="99">
        <v>1304</v>
      </c>
      <c r="C121" s="459">
        <v>40</v>
      </c>
      <c r="D121" s="189" t="s">
        <v>32</v>
      </c>
      <c r="E121" s="702" t="s">
        <v>427</v>
      </c>
      <c r="F121" s="1273"/>
      <c r="G121" s="71" t="s">
        <v>182</v>
      </c>
      <c r="H121" s="1065" t="s">
        <v>66</v>
      </c>
      <c r="I121" s="530"/>
      <c r="J121" s="661">
        <v>1</v>
      </c>
      <c r="K121" s="460">
        <v>4200</v>
      </c>
      <c r="L121" s="587" t="str">
        <f t="shared" si="1"/>
        <v/>
      </c>
      <c r="M121" s="319" t="s">
        <v>23</v>
      </c>
      <c r="N121" s="356"/>
      <c r="O121" s="522"/>
    </row>
    <row r="122" spans="2:15" ht="15.75" customHeight="1">
      <c r="B122" s="99">
        <v>1304</v>
      </c>
      <c r="C122" s="459">
        <v>40</v>
      </c>
      <c r="D122" s="189" t="s">
        <v>86</v>
      </c>
      <c r="E122" s="702" t="s">
        <v>428</v>
      </c>
      <c r="F122" s="1273"/>
      <c r="G122" s="71" t="s">
        <v>182</v>
      </c>
      <c r="H122" s="1065" t="s">
        <v>107</v>
      </c>
      <c r="I122" s="540"/>
      <c r="J122" s="661">
        <v>1</v>
      </c>
      <c r="K122" s="460">
        <v>4800</v>
      </c>
      <c r="L122" s="587" t="str">
        <f t="shared" si="1"/>
        <v/>
      </c>
      <c r="M122" s="319" t="s">
        <v>23</v>
      </c>
      <c r="N122" s="356"/>
      <c r="O122" s="522"/>
    </row>
    <row r="123" spans="2:15" ht="15.75" customHeight="1">
      <c r="B123" s="99">
        <v>1304</v>
      </c>
      <c r="C123" s="459">
        <v>40</v>
      </c>
      <c r="D123" s="189" t="s">
        <v>88</v>
      </c>
      <c r="E123" s="702" t="s">
        <v>429</v>
      </c>
      <c r="F123" s="1273"/>
      <c r="G123" s="71" t="s">
        <v>182</v>
      </c>
      <c r="H123" s="1065" t="s">
        <v>148</v>
      </c>
      <c r="I123" s="57"/>
      <c r="J123" s="661">
        <v>1</v>
      </c>
      <c r="K123" s="460">
        <v>4800</v>
      </c>
      <c r="L123" s="587" t="str">
        <f t="shared" si="1"/>
        <v/>
      </c>
      <c r="M123" s="319" t="s">
        <v>23</v>
      </c>
      <c r="N123" s="356"/>
      <c r="O123" s="522"/>
    </row>
    <row r="124" spans="2:15" ht="15.75" customHeight="1">
      <c r="B124" s="99">
        <v>1304</v>
      </c>
      <c r="C124" s="459">
        <v>40</v>
      </c>
      <c r="D124" s="189" t="s">
        <v>27</v>
      </c>
      <c r="E124" s="702" t="s">
        <v>430</v>
      </c>
      <c r="F124" s="1273"/>
      <c r="G124" s="71" t="s">
        <v>182</v>
      </c>
      <c r="H124" s="1065" t="s">
        <v>110</v>
      </c>
      <c r="I124" s="541"/>
      <c r="J124" s="661">
        <v>1</v>
      </c>
      <c r="K124" s="460">
        <v>4800</v>
      </c>
      <c r="L124" s="587" t="str">
        <f t="shared" si="1"/>
        <v/>
      </c>
      <c r="M124" s="319" t="s">
        <v>23</v>
      </c>
      <c r="N124" s="356"/>
      <c r="O124" s="522"/>
    </row>
    <row r="125" spans="2:15" ht="15.75" customHeight="1">
      <c r="B125" s="99">
        <v>1304</v>
      </c>
      <c r="C125" s="459">
        <v>40</v>
      </c>
      <c r="D125" s="189" t="s">
        <v>91</v>
      </c>
      <c r="E125" s="702" t="s">
        <v>431</v>
      </c>
      <c r="F125" s="1273"/>
      <c r="G125" s="71" t="s">
        <v>182</v>
      </c>
      <c r="H125" s="1065" t="s">
        <v>112</v>
      </c>
      <c r="I125" s="541"/>
      <c r="J125" s="661">
        <v>1</v>
      </c>
      <c r="K125" s="460">
        <v>5400</v>
      </c>
      <c r="L125" s="587" t="str">
        <f t="shared" si="1"/>
        <v/>
      </c>
      <c r="M125" s="319" t="s">
        <v>23</v>
      </c>
      <c r="N125" s="356"/>
      <c r="O125" s="522"/>
    </row>
    <row r="126" spans="2:15" ht="15.75" customHeight="1">
      <c r="B126" s="99">
        <v>1304</v>
      </c>
      <c r="C126" s="459">
        <v>40</v>
      </c>
      <c r="D126" s="189" t="s">
        <v>24</v>
      </c>
      <c r="E126" s="702" t="s">
        <v>432</v>
      </c>
      <c r="F126" s="1273"/>
      <c r="G126" s="71" t="s">
        <v>182</v>
      </c>
      <c r="H126" s="1065" t="s">
        <v>114</v>
      </c>
      <c r="I126" s="534"/>
      <c r="J126" s="661">
        <v>1</v>
      </c>
      <c r="K126" s="460">
        <v>5400</v>
      </c>
      <c r="L126" s="587" t="str">
        <f t="shared" si="1"/>
        <v/>
      </c>
      <c r="M126" s="319" t="s">
        <v>23</v>
      </c>
      <c r="N126" s="356"/>
      <c r="O126" s="522"/>
    </row>
    <row r="127" spans="2:15" ht="15.75" customHeight="1">
      <c r="B127" s="99">
        <v>1304</v>
      </c>
      <c r="C127" s="459">
        <v>40</v>
      </c>
      <c r="D127" s="189" t="s">
        <v>94</v>
      </c>
      <c r="E127" s="702" t="s">
        <v>433</v>
      </c>
      <c r="F127" s="1273"/>
      <c r="G127" s="71" t="s">
        <v>182</v>
      </c>
      <c r="H127" s="1066" t="s">
        <v>116</v>
      </c>
      <c r="I127" s="534"/>
      <c r="J127" s="661">
        <v>1</v>
      </c>
      <c r="K127" s="699">
        <v>5400</v>
      </c>
      <c r="L127" s="587" t="str">
        <f t="shared" si="1"/>
        <v/>
      </c>
      <c r="M127" s="319" t="s">
        <v>23</v>
      </c>
      <c r="N127" s="356"/>
      <c r="O127" s="522"/>
    </row>
    <row r="128" spans="2:15" ht="15.75" customHeight="1">
      <c r="B128" s="99">
        <v>1304</v>
      </c>
      <c r="C128" s="459">
        <v>61</v>
      </c>
      <c r="D128" s="189" t="s">
        <v>81</v>
      </c>
      <c r="E128" s="701" t="s">
        <v>434</v>
      </c>
      <c r="F128" s="1273" t="s">
        <v>388</v>
      </c>
      <c r="G128" s="71" t="s">
        <v>149</v>
      </c>
      <c r="H128" s="1065" t="s">
        <v>99</v>
      </c>
      <c r="I128" s="752"/>
      <c r="J128" s="661">
        <v>1</v>
      </c>
      <c r="K128" s="460">
        <v>3800</v>
      </c>
      <c r="L128" s="587" t="str">
        <f t="shared" si="1"/>
        <v/>
      </c>
      <c r="M128" s="319" t="s">
        <v>23</v>
      </c>
      <c r="N128" s="356"/>
      <c r="O128" s="522"/>
    </row>
    <row r="129" spans="2:15" ht="15.75" customHeight="1">
      <c r="B129" s="99">
        <v>1304</v>
      </c>
      <c r="C129" s="459">
        <v>61</v>
      </c>
      <c r="D129" s="189" t="s">
        <v>69</v>
      </c>
      <c r="E129" s="701" t="s">
        <v>435</v>
      </c>
      <c r="F129" s="1273"/>
      <c r="G129" s="71" t="s">
        <v>149</v>
      </c>
      <c r="H129" s="1065" t="s">
        <v>101</v>
      </c>
      <c r="I129" s="540"/>
      <c r="J129" s="661">
        <v>1</v>
      </c>
      <c r="K129" s="460">
        <v>3800</v>
      </c>
      <c r="L129" s="587" t="str">
        <f t="shared" si="1"/>
        <v/>
      </c>
      <c r="M129" s="319" t="s">
        <v>23</v>
      </c>
      <c r="N129" s="356"/>
      <c r="O129" s="522"/>
    </row>
    <row r="130" spans="2:15" ht="15.75" customHeight="1">
      <c r="B130" s="99">
        <v>1304</v>
      </c>
      <c r="C130" s="459">
        <v>61</v>
      </c>
      <c r="D130" s="189" t="s">
        <v>28</v>
      </c>
      <c r="E130" s="701" t="s">
        <v>436</v>
      </c>
      <c r="F130" s="1273"/>
      <c r="G130" s="71" t="s">
        <v>149</v>
      </c>
      <c r="H130" s="1065" t="s">
        <v>65</v>
      </c>
      <c r="I130" s="750"/>
      <c r="J130" s="661">
        <v>1</v>
      </c>
      <c r="K130" s="460">
        <v>4200</v>
      </c>
      <c r="L130" s="587" t="str">
        <f t="shared" si="1"/>
        <v/>
      </c>
      <c r="M130" s="319" t="s">
        <v>23</v>
      </c>
      <c r="N130" s="356"/>
      <c r="O130" s="522"/>
    </row>
    <row r="131" spans="2:15" ht="15.75" customHeight="1">
      <c r="B131" s="99">
        <v>1304</v>
      </c>
      <c r="C131" s="459">
        <v>61</v>
      </c>
      <c r="D131" s="189" t="s">
        <v>84</v>
      </c>
      <c r="E131" s="701" t="s">
        <v>437</v>
      </c>
      <c r="F131" s="1273"/>
      <c r="G131" s="71" t="s">
        <v>149</v>
      </c>
      <c r="H131" s="1065" t="s">
        <v>104</v>
      </c>
      <c r="I131" s="752"/>
      <c r="J131" s="661">
        <v>1</v>
      </c>
      <c r="K131" s="460">
        <v>4200</v>
      </c>
      <c r="L131" s="587" t="str">
        <f t="shared" si="1"/>
        <v/>
      </c>
      <c r="M131" s="319" t="s">
        <v>23</v>
      </c>
      <c r="N131" s="356"/>
      <c r="O131" s="522"/>
    </row>
    <row r="132" spans="2:15" ht="15.75" customHeight="1">
      <c r="B132" s="99">
        <v>1304</v>
      </c>
      <c r="C132" s="459">
        <v>61</v>
      </c>
      <c r="D132" s="189" t="s">
        <v>32</v>
      </c>
      <c r="E132" s="701" t="s">
        <v>438</v>
      </c>
      <c r="F132" s="1273"/>
      <c r="G132" s="71" t="s">
        <v>149</v>
      </c>
      <c r="H132" s="1065" t="s">
        <v>66</v>
      </c>
      <c r="I132" s="752"/>
      <c r="J132" s="661">
        <v>1</v>
      </c>
      <c r="K132" s="460">
        <v>4200</v>
      </c>
      <c r="L132" s="587" t="str">
        <f t="shared" si="1"/>
        <v/>
      </c>
      <c r="M132" s="319" t="s">
        <v>23</v>
      </c>
      <c r="N132" s="356"/>
      <c r="O132" s="522"/>
    </row>
    <row r="133" spans="2:15" ht="15.75" customHeight="1">
      <c r="B133" s="99">
        <v>1304</v>
      </c>
      <c r="C133" s="459">
        <v>61</v>
      </c>
      <c r="D133" s="189" t="s">
        <v>86</v>
      </c>
      <c r="E133" s="701" t="s">
        <v>439</v>
      </c>
      <c r="F133" s="1273"/>
      <c r="G133" s="71" t="s">
        <v>149</v>
      </c>
      <c r="H133" s="1065" t="s">
        <v>107</v>
      </c>
      <c r="I133" s="750"/>
      <c r="J133" s="661">
        <v>1</v>
      </c>
      <c r="K133" s="460">
        <v>4800</v>
      </c>
      <c r="L133" s="587" t="str">
        <f t="shared" si="1"/>
        <v/>
      </c>
      <c r="M133" s="319" t="s">
        <v>23</v>
      </c>
      <c r="N133" s="356"/>
      <c r="O133" s="522"/>
    </row>
    <row r="134" spans="2:15" ht="15.75" customHeight="1">
      <c r="B134" s="99">
        <v>1304</v>
      </c>
      <c r="C134" s="459">
        <v>61</v>
      </c>
      <c r="D134" s="189" t="s">
        <v>88</v>
      </c>
      <c r="E134" s="701" t="s">
        <v>440</v>
      </c>
      <c r="F134" s="1273"/>
      <c r="G134" s="71" t="s">
        <v>149</v>
      </c>
      <c r="H134" s="1065" t="s">
        <v>148</v>
      </c>
      <c r="I134" s="540"/>
      <c r="J134" s="661">
        <v>1</v>
      </c>
      <c r="K134" s="460">
        <v>4800</v>
      </c>
      <c r="L134" s="587" t="str">
        <f t="shared" si="1"/>
        <v/>
      </c>
      <c r="M134" s="319" t="s">
        <v>23</v>
      </c>
      <c r="N134" s="356"/>
      <c r="O134" s="522"/>
    </row>
    <row r="135" spans="2:15" ht="15.75" customHeight="1">
      <c r="B135" s="99">
        <v>1304</v>
      </c>
      <c r="C135" s="459">
        <v>61</v>
      </c>
      <c r="D135" s="189" t="s">
        <v>27</v>
      </c>
      <c r="E135" s="701" t="s">
        <v>441</v>
      </c>
      <c r="F135" s="1273"/>
      <c r="G135" s="71" t="s">
        <v>149</v>
      </c>
      <c r="H135" s="1065" t="s">
        <v>110</v>
      </c>
      <c r="I135" s="750"/>
      <c r="J135" s="661">
        <v>1</v>
      </c>
      <c r="K135" s="460">
        <v>4800</v>
      </c>
      <c r="L135" s="587" t="str">
        <f t="shared" ref="L135:L198" si="2">IFERROR(IF(N135=0,"",ROUNDUP(N135/J135,0)),"")</f>
        <v/>
      </c>
      <c r="M135" s="319" t="s">
        <v>23</v>
      </c>
      <c r="N135" s="356"/>
      <c r="O135" s="522"/>
    </row>
    <row r="136" spans="2:15" ht="15.75" customHeight="1">
      <c r="B136" s="99">
        <v>1304</v>
      </c>
      <c r="C136" s="459">
        <v>61</v>
      </c>
      <c r="D136" s="189" t="s">
        <v>91</v>
      </c>
      <c r="E136" s="701" t="s">
        <v>442</v>
      </c>
      <c r="F136" s="1273"/>
      <c r="G136" s="71" t="s">
        <v>149</v>
      </c>
      <c r="H136" s="1065" t="s">
        <v>112</v>
      </c>
      <c r="I136" s="752"/>
      <c r="J136" s="661">
        <v>1</v>
      </c>
      <c r="K136" s="460">
        <v>5400</v>
      </c>
      <c r="L136" s="587" t="str">
        <f t="shared" si="2"/>
        <v/>
      </c>
      <c r="M136" s="319" t="s">
        <v>23</v>
      </c>
      <c r="N136" s="356"/>
      <c r="O136" s="522"/>
    </row>
    <row r="137" spans="2:15" ht="15.75" customHeight="1">
      <c r="B137" s="99">
        <v>1304</v>
      </c>
      <c r="C137" s="459">
        <v>61</v>
      </c>
      <c r="D137" s="189" t="s">
        <v>24</v>
      </c>
      <c r="E137" s="701" t="s">
        <v>443</v>
      </c>
      <c r="F137" s="1273"/>
      <c r="G137" s="71" t="s">
        <v>149</v>
      </c>
      <c r="H137" s="1065" t="s">
        <v>114</v>
      </c>
      <c r="I137" s="752"/>
      <c r="J137" s="661">
        <v>1</v>
      </c>
      <c r="K137" s="460">
        <v>5400</v>
      </c>
      <c r="L137" s="587" t="str">
        <f t="shared" si="2"/>
        <v/>
      </c>
      <c r="M137" s="319" t="s">
        <v>23</v>
      </c>
      <c r="N137" s="356"/>
      <c r="O137" s="522"/>
    </row>
    <row r="138" spans="2:15" ht="15.75" customHeight="1">
      <c r="B138" s="99">
        <v>1304</v>
      </c>
      <c r="C138" s="71">
        <v>61</v>
      </c>
      <c r="D138" s="189" t="s">
        <v>94</v>
      </c>
      <c r="E138" s="703" t="s">
        <v>444</v>
      </c>
      <c r="F138" s="1273"/>
      <c r="G138" s="71" t="s">
        <v>149</v>
      </c>
      <c r="H138" s="1065" t="s">
        <v>116</v>
      </c>
      <c r="I138" s="750"/>
      <c r="J138" s="661">
        <v>1</v>
      </c>
      <c r="K138" s="699">
        <v>5400</v>
      </c>
      <c r="L138" s="587" t="str">
        <f t="shared" si="2"/>
        <v/>
      </c>
      <c r="M138" s="319" t="s">
        <v>23</v>
      </c>
      <c r="N138" s="356"/>
      <c r="O138" s="522"/>
    </row>
    <row r="139" spans="2:15" ht="15.75" customHeight="1">
      <c r="B139" s="99">
        <v>1304</v>
      </c>
      <c r="C139" s="687" t="s">
        <v>386</v>
      </c>
      <c r="D139" s="189" t="s">
        <v>81</v>
      </c>
      <c r="E139" s="704" t="s">
        <v>445</v>
      </c>
      <c r="F139" s="1273" t="s">
        <v>388</v>
      </c>
      <c r="G139" s="459" t="s">
        <v>982</v>
      </c>
      <c r="H139" s="1065" t="s">
        <v>99</v>
      </c>
      <c r="I139" s="1071"/>
      <c r="J139" s="661">
        <v>1</v>
      </c>
      <c r="K139" s="460">
        <v>3800</v>
      </c>
      <c r="L139" s="587" t="str">
        <f t="shared" si="2"/>
        <v/>
      </c>
      <c r="M139" s="319" t="s">
        <v>23</v>
      </c>
      <c r="N139" s="356"/>
      <c r="O139" s="522"/>
    </row>
    <row r="140" spans="2:15" ht="15.75" customHeight="1">
      <c r="B140" s="99">
        <v>1304</v>
      </c>
      <c r="C140" s="687" t="s">
        <v>386</v>
      </c>
      <c r="D140" s="189" t="s">
        <v>69</v>
      </c>
      <c r="E140" s="704" t="s">
        <v>446</v>
      </c>
      <c r="F140" s="1273"/>
      <c r="G140" s="459" t="s">
        <v>982</v>
      </c>
      <c r="H140" s="1065" t="s">
        <v>101</v>
      </c>
      <c r="I140" s="1071"/>
      <c r="J140" s="661">
        <v>1</v>
      </c>
      <c r="K140" s="460">
        <v>3800</v>
      </c>
      <c r="L140" s="587" t="str">
        <f t="shared" si="2"/>
        <v/>
      </c>
      <c r="M140" s="319" t="s">
        <v>23</v>
      </c>
      <c r="N140" s="356"/>
      <c r="O140" s="522"/>
    </row>
    <row r="141" spans="2:15" ht="15.75" customHeight="1">
      <c r="B141" s="99">
        <v>1304</v>
      </c>
      <c r="C141" s="687" t="s">
        <v>386</v>
      </c>
      <c r="D141" s="189" t="s">
        <v>28</v>
      </c>
      <c r="E141" s="704" t="s">
        <v>447</v>
      </c>
      <c r="F141" s="1273"/>
      <c r="G141" s="459" t="s">
        <v>982</v>
      </c>
      <c r="H141" s="1065" t="s">
        <v>65</v>
      </c>
      <c r="I141" s="1071"/>
      <c r="J141" s="661">
        <v>1</v>
      </c>
      <c r="K141" s="460">
        <v>4200</v>
      </c>
      <c r="L141" s="587" t="str">
        <f t="shared" si="2"/>
        <v/>
      </c>
      <c r="M141" s="319" t="s">
        <v>23</v>
      </c>
      <c r="N141" s="356"/>
      <c r="O141" s="522"/>
    </row>
    <row r="142" spans="2:15" ht="15.75" customHeight="1">
      <c r="B142" s="99">
        <v>1304</v>
      </c>
      <c r="C142" s="687" t="s">
        <v>386</v>
      </c>
      <c r="D142" s="189" t="s">
        <v>84</v>
      </c>
      <c r="E142" s="704" t="s">
        <v>448</v>
      </c>
      <c r="F142" s="1273"/>
      <c r="G142" s="459" t="s">
        <v>982</v>
      </c>
      <c r="H142" s="1065" t="s">
        <v>104</v>
      </c>
      <c r="I142" s="1071"/>
      <c r="J142" s="661">
        <v>1</v>
      </c>
      <c r="K142" s="460">
        <v>4200</v>
      </c>
      <c r="L142" s="587" t="str">
        <f t="shared" si="2"/>
        <v/>
      </c>
      <c r="M142" s="319" t="s">
        <v>23</v>
      </c>
      <c r="N142" s="356"/>
      <c r="O142" s="522"/>
    </row>
    <row r="143" spans="2:15" ht="15.75" customHeight="1">
      <c r="B143" s="99">
        <v>1304</v>
      </c>
      <c r="C143" s="687" t="s">
        <v>386</v>
      </c>
      <c r="D143" s="189" t="s">
        <v>32</v>
      </c>
      <c r="E143" s="704" t="s">
        <v>449</v>
      </c>
      <c r="F143" s="1273"/>
      <c r="G143" s="459" t="s">
        <v>982</v>
      </c>
      <c r="H143" s="1065" t="s">
        <v>66</v>
      </c>
      <c r="I143" s="1071" t="s">
        <v>1502</v>
      </c>
      <c r="J143" s="661">
        <v>1</v>
      </c>
      <c r="K143" s="460">
        <v>4200</v>
      </c>
      <c r="L143" s="587" t="str">
        <f t="shared" si="2"/>
        <v/>
      </c>
      <c r="M143" s="319" t="s">
        <v>23</v>
      </c>
      <c r="N143" s="356"/>
      <c r="O143" s="522"/>
    </row>
    <row r="144" spans="2:15" ht="15.75" customHeight="1">
      <c r="B144" s="99">
        <v>1304</v>
      </c>
      <c r="C144" s="687" t="s">
        <v>386</v>
      </c>
      <c r="D144" s="189" t="s">
        <v>86</v>
      </c>
      <c r="E144" s="704" t="s">
        <v>450</v>
      </c>
      <c r="F144" s="1273"/>
      <c r="G144" s="459" t="s">
        <v>982</v>
      </c>
      <c r="H144" s="1065" t="s">
        <v>107</v>
      </c>
      <c r="I144" s="1071"/>
      <c r="J144" s="661">
        <v>1</v>
      </c>
      <c r="K144" s="460">
        <v>4800</v>
      </c>
      <c r="L144" s="587" t="str">
        <f t="shared" si="2"/>
        <v/>
      </c>
      <c r="M144" s="319" t="s">
        <v>23</v>
      </c>
      <c r="N144" s="356"/>
      <c r="O144" s="522"/>
    </row>
    <row r="145" spans="2:15" ht="15.75" customHeight="1">
      <c r="B145" s="99">
        <v>1304</v>
      </c>
      <c r="C145" s="687" t="s">
        <v>386</v>
      </c>
      <c r="D145" s="189" t="s">
        <v>88</v>
      </c>
      <c r="E145" s="704" t="s">
        <v>451</v>
      </c>
      <c r="F145" s="1273"/>
      <c r="G145" s="459" t="s">
        <v>982</v>
      </c>
      <c r="H145" s="1065" t="s">
        <v>148</v>
      </c>
      <c r="I145" s="1071"/>
      <c r="J145" s="661">
        <v>1</v>
      </c>
      <c r="K145" s="460">
        <v>4800</v>
      </c>
      <c r="L145" s="587" t="str">
        <f t="shared" si="2"/>
        <v/>
      </c>
      <c r="M145" s="319" t="s">
        <v>23</v>
      </c>
      <c r="N145" s="356"/>
      <c r="O145" s="522"/>
    </row>
    <row r="146" spans="2:15" ht="15.75" customHeight="1">
      <c r="B146" s="99">
        <v>1304</v>
      </c>
      <c r="C146" s="687" t="s">
        <v>386</v>
      </c>
      <c r="D146" s="189" t="s">
        <v>27</v>
      </c>
      <c r="E146" s="704" t="s">
        <v>452</v>
      </c>
      <c r="F146" s="1273"/>
      <c r="G146" s="459" t="s">
        <v>982</v>
      </c>
      <c r="H146" s="1065" t="s">
        <v>110</v>
      </c>
      <c r="I146" s="1071"/>
      <c r="J146" s="661">
        <v>1</v>
      </c>
      <c r="K146" s="460">
        <v>4800</v>
      </c>
      <c r="L146" s="587" t="str">
        <f t="shared" si="2"/>
        <v/>
      </c>
      <c r="M146" s="319" t="s">
        <v>23</v>
      </c>
      <c r="N146" s="356"/>
      <c r="O146" s="522"/>
    </row>
    <row r="147" spans="2:15" ht="15.75" customHeight="1">
      <c r="B147" s="99">
        <v>1304</v>
      </c>
      <c r="C147" s="687" t="s">
        <v>386</v>
      </c>
      <c r="D147" s="189" t="s">
        <v>91</v>
      </c>
      <c r="E147" s="704" t="s">
        <v>453</v>
      </c>
      <c r="F147" s="1273"/>
      <c r="G147" s="459" t="s">
        <v>982</v>
      </c>
      <c r="H147" s="1065" t="s">
        <v>112</v>
      </c>
      <c r="I147" s="1071"/>
      <c r="J147" s="661">
        <v>1</v>
      </c>
      <c r="K147" s="460">
        <v>5400</v>
      </c>
      <c r="L147" s="587" t="str">
        <f t="shared" si="2"/>
        <v/>
      </c>
      <c r="M147" s="319" t="s">
        <v>23</v>
      </c>
      <c r="N147" s="356"/>
      <c r="O147" s="522"/>
    </row>
    <row r="148" spans="2:15" ht="15.75" customHeight="1">
      <c r="B148" s="99">
        <v>1304</v>
      </c>
      <c r="C148" s="687" t="s">
        <v>386</v>
      </c>
      <c r="D148" s="189" t="s">
        <v>24</v>
      </c>
      <c r="E148" s="704" t="s">
        <v>454</v>
      </c>
      <c r="F148" s="1273"/>
      <c r="G148" s="459" t="s">
        <v>982</v>
      </c>
      <c r="H148" s="1065" t="s">
        <v>114</v>
      </c>
      <c r="I148" s="1071" t="s">
        <v>1591</v>
      </c>
      <c r="J148" s="661">
        <v>1</v>
      </c>
      <c r="K148" s="460">
        <v>5400</v>
      </c>
      <c r="L148" s="587" t="str">
        <f t="shared" si="2"/>
        <v/>
      </c>
      <c r="M148" s="319" t="s">
        <v>23</v>
      </c>
      <c r="N148" s="356"/>
      <c r="O148" s="522"/>
    </row>
    <row r="149" spans="2:15" ht="15.75" customHeight="1">
      <c r="B149" s="688">
        <v>1304</v>
      </c>
      <c r="C149" s="700" t="s">
        <v>386</v>
      </c>
      <c r="D149" s="190" t="s">
        <v>94</v>
      </c>
      <c r="E149" s="678" t="s">
        <v>455</v>
      </c>
      <c r="F149" s="1274"/>
      <c r="G149" s="736" t="s">
        <v>982</v>
      </c>
      <c r="H149" s="1072" t="s">
        <v>116</v>
      </c>
      <c r="I149" s="1073"/>
      <c r="J149" s="737">
        <v>1</v>
      </c>
      <c r="K149" s="738">
        <v>5400</v>
      </c>
      <c r="L149" s="662" t="str">
        <f t="shared" si="2"/>
        <v/>
      </c>
      <c r="M149" s="320" t="s">
        <v>23</v>
      </c>
      <c r="N149" s="328"/>
      <c r="O149" s="522"/>
    </row>
    <row r="150" spans="2:15" ht="15.75" customHeight="1">
      <c r="B150" s="16">
        <v>1204</v>
      </c>
      <c r="C150" s="17" t="s">
        <v>27</v>
      </c>
      <c r="D150" s="251" t="s">
        <v>81</v>
      </c>
      <c r="E150" s="691" t="s">
        <v>629</v>
      </c>
      <c r="F150" s="1284" t="s">
        <v>946</v>
      </c>
      <c r="G150" s="16" t="s">
        <v>30</v>
      </c>
      <c r="H150" s="17" t="s">
        <v>99</v>
      </c>
      <c r="I150" s="840" t="s">
        <v>1594</v>
      </c>
      <c r="J150" s="16">
        <v>1</v>
      </c>
      <c r="K150" s="63">
        <v>2500</v>
      </c>
      <c r="L150" s="768" t="str">
        <f t="shared" si="2"/>
        <v/>
      </c>
      <c r="M150" s="321" t="s">
        <v>23</v>
      </c>
      <c r="N150" s="452"/>
      <c r="O150" s="316"/>
    </row>
    <row r="151" spans="2:15" ht="15.75" customHeight="1">
      <c r="B151" s="18">
        <v>1204</v>
      </c>
      <c r="C151" s="19" t="s">
        <v>27</v>
      </c>
      <c r="D151" s="189" t="s">
        <v>69</v>
      </c>
      <c r="E151" s="189" t="s">
        <v>630</v>
      </c>
      <c r="F151" s="1268"/>
      <c r="G151" s="18" t="s">
        <v>30</v>
      </c>
      <c r="H151" s="19" t="s">
        <v>101</v>
      </c>
      <c r="I151" s="840"/>
      <c r="J151" s="18">
        <v>1</v>
      </c>
      <c r="K151" s="48">
        <v>2500</v>
      </c>
      <c r="L151" s="587" t="str">
        <f t="shared" si="2"/>
        <v/>
      </c>
      <c r="M151" s="319" t="s">
        <v>23</v>
      </c>
      <c r="N151" s="356"/>
      <c r="O151" s="316"/>
    </row>
    <row r="152" spans="2:15" ht="15.75" customHeight="1">
      <c r="B152" s="18">
        <v>1204</v>
      </c>
      <c r="C152" s="19" t="s">
        <v>27</v>
      </c>
      <c r="D152" s="189" t="s">
        <v>28</v>
      </c>
      <c r="E152" s="189" t="s">
        <v>631</v>
      </c>
      <c r="F152" s="1268"/>
      <c r="G152" s="18" t="s">
        <v>30</v>
      </c>
      <c r="H152" s="19" t="s">
        <v>65</v>
      </c>
      <c r="I152" s="611"/>
      <c r="J152" s="18">
        <v>1</v>
      </c>
      <c r="K152" s="48">
        <v>3000</v>
      </c>
      <c r="L152" s="698" t="str">
        <f t="shared" si="2"/>
        <v/>
      </c>
      <c r="M152" s="319" t="s">
        <v>23</v>
      </c>
      <c r="N152" s="356"/>
      <c r="O152" s="316"/>
    </row>
    <row r="153" spans="2:15" ht="15.75" customHeight="1">
      <c r="B153" s="18">
        <v>1204</v>
      </c>
      <c r="C153" s="19" t="s">
        <v>27</v>
      </c>
      <c r="D153" s="189" t="s">
        <v>84</v>
      </c>
      <c r="E153" s="189" t="s">
        <v>632</v>
      </c>
      <c r="F153" s="1268"/>
      <c r="G153" s="18" t="s">
        <v>30</v>
      </c>
      <c r="H153" s="19" t="s">
        <v>104</v>
      </c>
      <c r="I153" s="840" t="s">
        <v>1594</v>
      </c>
      <c r="J153" s="18">
        <v>1</v>
      </c>
      <c r="K153" s="48">
        <v>3000</v>
      </c>
      <c r="L153" s="698" t="str">
        <f t="shared" si="2"/>
        <v/>
      </c>
      <c r="M153" s="319" t="s">
        <v>23</v>
      </c>
      <c r="N153" s="356"/>
      <c r="O153" s="316"/>
    </row>
    <row r="154" spans="2:15" ht="15.75" customHeight="1">
      <c r="B154" s="18">
        <v>1204</v>
      </c>
      <c r="C154" s="19" t="s">
        <v>27</v>
      </c>
      <c r="D154" s="189" t="s">
        <v>32</v>
      </c>
      <c r="E154" s="189" t="s">
        <v>633</v>
      </c>
      <c r="F154" s="1268"/>
      <c r="G154" s="18" t="s">
        <v>30</v>
      </c>
      <c r="H154" s="19" t="s">
        <v>66</v>
      </c>
      <c r="I154" s="611"/>
      <c r="J154" s="18">
        <v>1</v>
      </c>
      <c r="K154" s="48">
        <v>3000</v>
      </c>
      <c r="L154" s="587" t="str">
        <f t="shared" si="2"/>
        <v/>
      </c>
      <c r="M154" s="319" t="s">
        <v>23</v>
      </c>
      <c r="N154" s="356"/>
      <c r="O154" s="316"/>
    </row>
    <row r="155" spans="2:15" ht="15.75" customHeight="1">
      <c r="B155" s="18">
        <v>1204</v>
      </c>
      <c r="C155" s="19" t="s">
        <v>27</v>
      </c>
      <c r="D155" s="189" t="s">
        <v>86</v>
      </c>
      <c r="E155" s="189" t="s">
        <v>634</v>
      </c>
      <c r="F155" s="1268"/>
      <c r="G155" s="18" t="s">
        <v>30</v>
      </c>
      <c r="H155" s="19" t="s">
        <v>107</v>
      </c>
      <c r="I155" s="611"/>
      <c r="J155" s="18">
        <v>1</v>
      </c>
      <c r="K155" s="48">
        <v>3500</v>
      </c>
      <c r="L155" s="698" t="str">
        <f t="shared" si="2"/>
        <v/>
      </c>
      <c r="M155" s="319" t="s">
        <v>23</v>
      </c>
      <c r="N155" s="356"/>
      <c r="O155" s="316"/>
    </row>
    <row r="156" spans="2:15" ht="15.75" customHeight="1">
      <c r="B156" s="18">
        <v>1204</v>
      </c>
      <c r="C156" s="19" t="s">
        <v>27</v>
      </c>
      <c r="D156" s="189" t="s">
        <v>88</v>
      </c>
      <c r="E156" s="189" t="s">
        <v>635</v>
      </c>
      <c r="F156" s="1268"/>
      <c r="G156" s="18" t="s">
        <v>30</v>
      </c>
      <c r="H156" s="19" t="s">
        <v>89</v>
      </c>
      <c r="I156" s="611"/>
      <c r="J156" s="18">
        <v>1</v>
      </c>
      <c r="K156" s="48">
        <v>3500</v>
      </c>
      <c r="L156" s="698" t="str">
        <f t="shared" si="2"/>
        <v/>
      </c>
      <c r="M156" s="319" t="s">
        <v>23</v>
      </c>
      <c r="N156" s="356"/>
      <c r="O156" s="316"/>
    </row>
    <row r="157" spans="2:15" ht="15.75" customHeight="1">
      <c r="B157" s="18">
        <v>1204</v>
      </c>
      <c r="C157" s="19" t="s">
        <v>27</v>
      </c>
      <c r="D157" s="189" t="s">
        <v>27</v>
      </c>
      <c r="E157" s="189" t="s">
        <v>636</v>
      </c>
      <c r="F157" s="1268"/>
      <c r="G157" s="18" t="s">
        <v>30</v>
      </c>
      <c r="H157" s="19" t="s">
        <v>110</v>
      </c>
      <c r="I157" s="822"/>
      <c r="J157" s="18">
        <v>1</v>
      </c>
      <c r="K157" s="48">
        <v>3500</v>
      </c>
      <c r="L157" s="698" t="str">
        <f t="shared" si="2"/>
        <v/>
      </c>
      <c r="M157" s="319" t="s">
        <v>23</v>
      </c>
      <c r="N157" s="356"/>
      <c r="O157" s="316"/>
    </row>
    <row r="158" spans="2:15" ht="15.75" customHeight="1">
      <c r="B158" s="18">
        <v>1204</v>
      </c>
      <c r="C158" s="19" t="s">
        <v>27</v>
      </c>
      <c r="D158" s="189" t="s">
        <v>91</v>
      </c>
      <c r="E158" s="189" t="s">
        <v>637</v>
      </c>
      <c r="F158" s="1268"/>
      <c r="G158" s="18" t="s">
        <v>30</v>
      </c>
      <c r="H158" s="19" t="s">
        <v>112</v>
      </c>
      <c r="I158" s="822"/>
      <c r="J158" s="18">
        <v>1</v>
      </c>
      <c r="K158" s="48">
        <v>4000</v>
      </c>
      <c r="L158" s="698" t="str">
        <f t="shared" si="2"/>
        <v/>
      </c>
      <c r="M158" s="319" t="s">
        <v>23</v>
      </c>
      <c r="N158" s="356"/>
      <c r="O158" s="316"/>
    </row>
    <row r="159" spans="2:15" ht="15.75" customHeight="1">
      <c r="B159" s="18">
        <v>1204</v>
      </c>
      <c r="C159" s="19" t="s">
        <v>27</v>
      </c>
      <c r="D159" s="189" t="s">
        <v>24</v>
      </c>
      <c r="E159" s="189" t="s">
        <v>638</v>
      </c>
      <c r="F159" s="1268"/>
      <c r="G159" s="18" t="s">
        <v>30</v>
      </c>
      <c r="H159" s="19" t="s">
        <v>114</v>
      </c>
      <c r="I159" s="822"/>
      <c r="J159" s="18">
        <v>1</v>
      </c>
      <c r="K159" s="48">
        <v>4000</v>
      </c>
      <c r="L159" s="698" t="str">
        <f t="shared" si="2"/>
        <v/>
      </c>
      <c r="M159" s="319" t="s">
        <v>23</v>
      </c>
      <c r="N159" s="356"/>
      <c r="O159" s="316"/>
    </row>
    <row r="160" spans="2:15" ht="15.75" customHeight="1">
      <c r="B160" s="18">
        <v>1204</v>
      </c>
      <c r="C160" s="19" t="s">
        <v>27</v>
      </c>
      <c r="D160" s="189" t="s">
        <v>94</v>
      </c>
      <c r="E160" s="189" t="s">
        <v>639</v>
      </c>
      <c r="F160" s="1268"/>
      <c r="G160" s="18" t="s">
        <v>30</v>
      </c>
      <c r="H160" s="19" t="s">
        <v>116</v>
      </c>
      <c r="I160" s="611"/>
      <c r="J160" s="18">
        <v>1</v>
      </c>
      <c r="K160" s="48">
        <v>4000</v>
      </c>
      <c r="L160" s="587" t="str">
        <f t="shared" si="2"/>
        <v/>
      </c>
      <c r="M160" s="319" t="s">
        <v>23</v>
      </c>
      <c r="N160" s="356"/>
      <c r="O160" s="316"/>
    </row>
    <row r="161" spans="2:15" ht="15.75" customHeight="1">
      <c r="B161" s="18">
        <v>1204</v>
      </c>
      <c r="C161" s="18">
        <v>44</v>
      </c>
      <c r="D161" s="189" t="s">
        <v>81</v>
      </c>
      <c r="E161" s="189" t="s">
        <v>640</v>
      </c>
      <c r="F161" s="1268" t="s">
        <v>946</v>
      </c>
      <c r="G161" s="18" t="s">
        <v>182</v>
      </c>
      <c r="H161" s="19" t="s">
        <v>99</v>
      </c>
      <c r="I161" s="840" t="s">
        <v>1594</v>
      </c>
      <c r="J161" s="18">
        <v>1</v>
      </c>
      <c r="K161" s="48">
        <v>2500</v>
      </c>
      <c r="L161" s="587" t="str">
        <f t="shared" si="2"/>
        <v/>
      </c>
      <c r="M161" s="319" t="s">
        <v>23</v>
      </c>
      <c r="N161" s="356"/>
      <c r="O161" s="316"/>
    </row>
    <row r="162" spans="2:15" ht="15.75" customHeight="1">
      <c r="B162" s="18">
        <v>1204</v>
      </c>
      <c r="C162" s="18">
        <v>44</v>
      </c>
      <c r="D162" s="189" t="s">
        <v>69</v>
      </c>
      <c r="E162" s="189" t="s">
        <v>641</v>
      </c>
      <c r="F162" s="1268"/>
      <c r="G162" s="18" t="s">
        <v>182</v>
      </c>
      <c r="H162" s="19" t="s">
        <v>101</v>
      </c>
      <c r="I162" s="769"/>
      <c r="J162" s="18">
        <v>1</v>
      </c>
      <c r="K162" s="48">
        <v>2500</v>
      </c>
      <c r="L162" s="698" t="str">
        <f t="shared" si="2"/>
        <v/>
      </c>
      <c r="M162" s="319" t="s">
        <v>23</v>
      </c>
      <c r="N162" s="356"/>
      <c r="O162" s="316"/>
    </row>
    <row r="163" spans="2:15" ht="15.75" customHeight="1">
      <c r="B163" s="18">
        <v>1204</v>
      </c>
      <c r="C163" s="18">
        <v>44</v>
      </c>
      <c r="D163" s="189" t="s">
        <v>28</v>
      </c>
      <c r="E163" s="189" t="s">
        <v>642</v>
      </c>
      <c r="F163" s="1268"/>
      <c r="G163" s="18" t="s">
        <v>182</v>
      </c>
      <c r="H163" s="19" t="s">
        <v>65</v>
      </c>
      <c r="I163" s="822"/>
      <c r="J163" s="18">
        <v>1</v>
      </c>
      <c r="K163" s="48">
        <v>3000</v>
      </c>
      <c r="L163" s="698" t="str">
        <f t="shared" si="2"/>
        <v/>
      </c>
      <c r="M163" s="319" t="s">
        <v>23</v>
      </c>
      <c r="N163" s="356"/>
      <c r="O163" s="316"/>
    </row>
    <row r="164" spans="2:15" ht="15.75" customHeight="1">
      <c r="B164" s="18">
        <v>1204</v>
      </c>
      <c r="C164" s="18">
        <v>44</v>
      </c>
      <c r="D164" s="189" t="s">
        <v>84</v>
      </c>
      <c r="E164" s="189" t="s">
        <v>643</v>
      </c>
      <c r="F164" s="1268"/>
      <c r="G164" s="18" t="s">
        <v>182</v>
      </c>
      <c r="H164" s="19" t="s">
        <v>104</v>
      </c>
      <c r="I164" s="822"/>
      <c r="J164" s="18">
        <v>1</v>
      </c>
      <c r="K164" s="48">
        <v>3000</v>
      </c>
      <c r="L164" s="698" t="str">
        <f t="shared" si="2"/>
        <v/>
      </c>
      <c r="M164" s="319" t="s">
        <v>23</v>
      </c>
      <c r="N164" s="356"/>
      <c r="O164" s="316"/>
    </row>
    <row r="165" spans="2:15" ht="15.75" customHeight="1">
      <c r="B165" s="18">
        <v>1204</v>
      </c>
      <c r="C165" s="18">
        <v>44</v>
      </c>
      <c r="D165" s="189" t="s">
        <v>32</v>
      </c>
      <c r="E165" s="189" t="s">
        <v>644</v>
      </c>
      <c r="F165" s="1268"/>
      <c r="G165" s="18" t="s">
        <v>182</v>
      </c>
      <c r="H165" s="19" t="s">
        <v>66</v>
      </c>
      <c r="I165" s="769"/>
      <c r="J165" s="18">
        <v>1</v>
      </c>
      <c r="K165" s="48">
        <v>3000</v>
      </c>
      <c r="L165" s="587" t="str">
        <f t="shared" si="2"/>
        <v/>
      </c>
      <c r="M165" s="319" t="s">
        <v>23</v>
      </c>
      <c r="N165" s="356"/>
      <c r="O165" s="316"/>
    </row>
    <row r="166" spans="2:15" ht="15.75" customHeight="1">
      <c r="B166" s="18">
        <v>1204</v>
      </c>
      <c r="C166" s="18">
        <v>44</v>
      </c>
      <c r="D166" s="189" t="s">
        <v>86</v>
      </c>
      <c r="E166" s="189" t="s">
        <v>645</v>
      </c>
      <c r="F166" s="1268"/>
      <c r="G166" s="18" t="s">
        <v>182</v>
      </c>
      <c r="H166" s="19" t="s">
        <v>107</v>
      </c>
      <c r="I166" s="769"/>
      <c r="J166" s="18">
        <v>1</v>
      </c>
      <c r="K166" s="48">
        <v>3500</v>
      </c>
      <c r="L166" s="698" t="str">
        <f t="shared" si="2"/>
        <v/>
      </c>
      <c r="M166" s="319" t="s">
        <v>23</v>
      </c>
      <c r="N166" s="356"/>
      <c r="O166" s="316"/>
    </row>
    <row r="167" spans="2:15" ht="15.75" customHeight="1">
      <c r="B167" s="18">
        <v>1204</v>
      </c>
      <c r="C167" s="18">
        <v>44</v>
      </c>
      <c r="D167" s="189" t="s">
        <v>88</v>
      </c>
      <c r="E167" s="189" t="s">
        <v>646</v>
      </c>
      <c r="F167" s="1268"/>
      <c r="G167" s="18" t="s">
        <v>182</v>
      </c>
      <c r="H167" s="19" t="s">
        <v>89</v>
      </c>
      <c r="I167" s="837" t="s">
        <v>1613</v>
      </c>
      <c r="J167" s="18">
        <v>1</v>
      </c>
      <c r="K167" s="48">
        <v>3500</v>
      </c>
      <c r="L167" s="698" t="str">
        <f t="shared" si="2"/>
        <v/>
      </c>
      <c r="M167" s="319" t="s">
        <v>23</v>
      </c>
      <c r="N167" s="356"/>
      <c r="O167" s="316"/>
    </row>
    <row r="168" spans="2:15" ht="15.75" customHeight="1">
      <c r="B168" s="18">
        <v>1204</v>
      </c>
      <c r="C168" s="18">
        <v>44</v>
      </c>
      <c r="D168" s="189" t="s">
        <v>27</v>
      </c>
      <c r="E168" s="189" t="s">
        <v>647</v>
      </c>
      <c r="F168" s="1268"/>
      <c r="G168" s="18" t="s">
        <v>182</v>
      </c>
      <c r="H168" s="19" t="s">
        <v>110</v>
      </c>
      <c r="I168" s="840"/>
      <c r="J168" s="18">
        <v>1</v>
      </c>
      <c r="K168" s="48">
        <v>3500</v>
      </c>
      <c r="L168" s="698" t="str">
        <f t="shared" si="2"/>
        <v/>
      </c>
      <c r="M168" s="319" t="s">
        <v>23</v>
      </c>
      <c r="N168" s="356"/>
      <c r="O168" s="316"/>
    </row>
    <row r="169" spans="2:15" ht="15.75" customHeight="1">
      <c r="B169" s="18">
        <v>1204</v>
      </c>
      <c r="C169" s="18">
        <v>44</v>
      </c>
      <c r="D169" s="189" t="s">
        <v>91</v>
      </c>
      <c r="E169" s="189" t="s">
        <v>648</v>
      </c>
      <c r="F169" s="1268"/>
      <c r="G169" s="18" t="s">
        <v>182</v>
      </c>
      <c r="H169" s="19" t="s">
        <v>112</v>
      </c>
      <c r="I169" s="840"/>
      <c r="J169" s="18">
        <v>1</v>
      </c>
      <c r="K169" s="48">
        <v>4000</v>
      </c>
      <c r="L169" s="587" t="str">
        <f t="shared" si="2"/>
        <v/>
      </c>
      <c r="M169" s="319" t="s">
        <v>23</v>
      </c>
      <c r="N169" s="356"/>
      <c r="O169" s="316"/>
    </row>
    <row r="170" spans="2:15" ht="15.75" customHeight="1">
      <c r="B170" s="18">
        <v>1204</v>
      </c>
      <c r="C170" s="18">
        <v>44</v>
      </c>
      <c r="D170" s="189" t="s">
        <v>24</v>
      </c>
      <c r="E170" s="189" t="s">
        <v>649</v>
      </c>
      <c r="F170" s="1268"/>
      <c r="G170" s="18" t="s">
        <v>182</v>
      </c>
      <c r="H170" s="19" t="s">
        <v>114</v>
      </c>
      <c r="I170" s="840" t="s">
        <v>1594</v>
      </c>
      <c r="J170" s="18">
        <v>1</v>
      </c>
      <c r="K170" s="48">
        <v>4000</v>
      </c>
      <c r="L170" s="698" t="str">
        <f t="shared" si="2"/>
        <v/>
      </c>
      <c r="M170" s="319" t="s">
        <v>23</v>
      </c>
      <c r="N170" s="356"/>
      <c r="O170" s="316"/>
    </row>
    <row r="171" spans="2:15" ht="15.75" customHeight="1">
      <c r="B171" s="18">
        <v>1204</v>
      </c>
      <c r="C171" s="18">
        <v>44</v>
      </c>
      <c r="D171" s="189" t="s">
        <v>94</v>
      </c>
      <c r="E171" s="189" t="s">
        <v>650</v>
      </c>
      <c r="F171" s="1268"/>
      <c r="G171" s="18" t="s">
        <v>182</v>
      </c>
      <c r="H171" s="19" t="s">
        <v>116</v>
      </c>
      <c r="I171" s="837"/>
      <c r="J171" s="18">
        <v>1</v>
      </c>
      <c r="K171" s="48">
        <v>4000</v>
      </c>
      <c r="L171" s="587" t="str">
        <f t="shared" si="2"/>
        <v/>
      </c>
      <c r="M171" s="319" t="s">
        <v>23</v>
      </c>
      <c r="N171" s="356"/>
      <c r="O171" s="316"/>
    </row>
    <row r="172" spans="2:15" ht="15.75" customHeight="1">
      <c r="B172" s="18">
        <v>1204</v>
      </c>
      <c r="C172" s="18">
        <v>61</v>
      </c>
      <c r="D172" s="189" t="s">
        <v>81</v>
      </c>
      <c r="E172" s="189" t="s">
        <v>651</v>
      </c>
      <c r="F172" s="1285" t="s">
        <v>128</v>
      </c>
      <c r="G172" s="18" t="s">
        <v>149</v>
      </c>
      <c r="H172" s="19" t="s">
        <v>99</v>
      </c>
      <c r="I172" s="837"/>
      <c r="J172" s="18">
        <v>1</v>
      </c>
      <c r="K172" s="48">
        <v>2500</v>
      </c>
      <c r="L172" s="698" t="str">
        <f t="shared" si="2"/>
        <v/>
      </c>
      <c r="M172" s="319" t="s">
        <v>23</v>
      </c>
      <c r="N172" s="356"/>
      <c r="O172" s="316"/>
    </row>
    <row r="173" spans="2:15" ht="15.75" customHeight="1">
      <c r="B173" s="18">
        <v>1204</v>
      </c>
      <c r="C173" s="18">
        <v>61</v>
      </c>
      <c r="D173" s="189" t="s">
        <v>69</v>
      </c>
      <c r="E173" s="189" t="s">
        <v>652</v>
      </c>
      <c r="F173" s="1285"/>
      <c r="G173" s="18" t="s">
        <v>149</v>
      </c>
      <c r="H173" s="19" t="s">
        <v>101</v>
      </c>
      <c r="I173" s="822"/>
      <c r="J173" s="18">
        <v>1</v>
      </c>
      <c r="K173" s="48">
        <v>2500</v>
      </c>
      <c r="L173" s="587" t="str">
        <f t="shared" si="2"/>
        <v/>
      </c>
      <c r="M173" s="319" t="s">
        <v>23</v>
      </c>
      <c r="N173" s="356"/>
      <c r="O173" s="316"/>
    </row>
    <row r="174" spans="2:15" ht="15.75" customHeight="1">
      <c r="B174" s="18">
        <v>1204</v>
      </c>
      <c r="C174" s="18">
        <v>61</v>
      </c>
      <c r="D174" s="189" t="s">
        <v>28</v>
      </c>
      <c r="E174" s="189" t="s">
        <v>653</v>
      </c>
      <c r="F174" s="1285"/>
      <c r="G174" s="18" t="s">
        <v>149</v>
      </c>
      <c r="H174" s="19" t="s">
        <v>65</v>
      </c>
      <c r="I174" s="769"/>
      <c r="J174" s="18">
        <v>1</v>
      </c>
      <c r="K174" s="48">
        <v>3000</v>
      </c>
      <c r="L174" s="587" t="str">
        <f t="shared" si="2"/>
        <v/>
      </c>
      <c r="M174" s="319" t="s">
        <v>23</v>
      </c>
      <c r="N174" s="356"/>
      <c r="O174" s="316"/>
    </row>
    <row r="175" spans="2:15" ht="15.75" customHeight="1">
      <c r="B175" s="18">
        <v>1204</v>
      </c>
      <c r="C175" s="18">
        <v>61</v>
      </c>
      <c r="D175" s="189" t="s">
        <v>84</v>
      </c>
      <c r="E175" s="189" t="s">
        <v>654</v>
      </c>
      <c r="F175" s="1285"/>
      <c r="G175" s="18" t="s">
        <v>149</v>
      </c>
      <c r="H175" s="19" t="s">
        <v>104</v>
      </c>
      <c r="I175" s="837"/>
      <c r="J175" s="18">
        <v>1</v>
      </c>
      <c r="K175" s="48">
        <v>3000</v>
      </c>
      <c r="L175" s="587" t="str">
        <f t="shared" si="2"/>
        <v/>
      </c>
      <c r="M175" s="319" t="s">
        <v>23</v>
      </c>
      <c r="N175" s="356"/>
      <c r="O175" s="316"/>
    </row>
    <row r="176" spans="2:15" ht="15.75" customHeight="1">
      <c r="B176" s="18">
        <v>1204</v>
      </c>
      <c r="C176" s="18">
        <v>61</v>
      </c>
      <c r="D176" s="189" t="s">
        <v>32</v>
      </c>
      <c r="E176" s="189" t="s">
        <v>655</v>
      </c>
      <c r="F176" s="1285"/>
      <c r="G176" s="18" t="s">
        <v>149</v>
      </c>
      <c r="H176" s="19" t="s">
        <v>66</v>
      </c>
      <c r="I176" s="769"/>
      <c r="J176" s="18">
        <v>1</v>
      </c>
      <c r="K176" s="48">
        <v>3000</v>
      </c>
      <c r="L176" s="587" t="str">
        <f t="shared" si="2"/>
        <v/>
      </c>
      <c r="M176" s="319" t="s">
        <v>23</v>
      </c>
      <c r="N176" s="356"/>
      <c r="O176" s="316"/>
    </row>
    <row r="177" spans="2:15" ht="15.75" customHeight="1">
      <c r="B177" s="18">
        <v>1204</v>
      </c>
      <c r="C177" s="18">
        <v>61</v>
      </c>
      <c r="D177" s="189" t="s">
        <v>86</v>
      </c>
      <c r="E177" s="189" t="s">
        <v>656</v>
      </c>
      <c r="F177" s="1285"/>
      <c r="G177" s="18" t="s">
        <v>149</v>
      </c>
      <c r="H177" s="19" t="s">
        <v>107</v>
      </c>
      <c r="I177" s="769"/>
      <c r="J177" s="18">
        <v>1</v>
      </c>
      <c r="K177" s="48">
        <v>3500</v>
      </c>
      <c r="L177" s="587" t="str">
        <f t="shared" si="2"/>
        <v/>
      </c>
      <c r="M177" s="319" t="s">
        <v>23</v>
      </c>
      <c r="N177" s="356"/>
      <c r="O177" s="316"/>
    </row>
    <row r="178" spans="2:15" ht="15.75" customHeight="1">
      <c r="B178" s="18">
        <v>1204</v>
      </c>
      <c r="C178" s="18">
        <v>61</v>
      </c>
      <c r="D178" s="189" t="s">
        <v>88</v>
      </c>
      <c r="E178" s="189" t="s">
        <v>657</v>
      </c>
      <c r="F178" s="1285"/>
      <c r="G178" s="18" t="s">
        <v>149</v>
      </c>
      <c r="H178" s="19" t="s">
        <v>89</v>
      </c>
      <c r="I178" s="840"/>
      <c r="J178" s="18">
        <v>1</v>
      </c>
      <c r="K178" s="48">
        <v>3500</v>
      </c>
      <c r="L178" s="587" t="str">
        <f t="shared" si="2"/>
        <v/>
      </c>
      <c r="M178" s="319" t="s">
        <v>23</v>
      </c>
      <c r="N178" s="356"/>
      <c r="O178" s="316"/>
    </row>
    <row r="179" spans="2:15" ht="15.75" customHeight="1">
      <c r="B179" s="18">
        <v>1204</v>
      </c>
      <c r="C179" s="18">
        <v>61</v>
      </c>
      <c r="D179" s="189" t="s">
        <v>27</v>
      </c>
      <c r="E179" s="189" t="s">
        <v>658</v>
      </c>
      <c r="F179" s="1285"/>
      <c r="G179" s="18" t="s">
        <v>149</v>
      </c>
      <c r="H179" s="19" t="s">
        <v>110</v>
      </c>
      <c r="I179" s="822"/>
      <c r="J179" s="18">
        <v>1</v>
      </c>
      <c r="K179" s="48">
        <v>3500</v>
      </c>
      <c r="L179" s="587" t="str">
        <f t="shared" si="2"/>
        <v/>
      </c>
      <c r="M179" s="319" t="s">
        <v>23</v>
      </c>
      <c r="N179" s="356"/>
      <c r="O179" s="316"/>
    </row>
    <row r="180" spans="2:15" ht="15.75" customHeight="1">
      <c r="B180" s="18">
        <v>1204</v>
      </c>
      <c r="C180" s="18">
        <v>61</v>
      </c>
      <c r="D180" s="189" t="s">
        <v>91</v>
      </c>
      <c r="E180" s="189" t="s">
        <v>659</v>
      </c>
      <c r="F180" s="1285"/>
      <c r="G180" s="18" t="s">
        <v>149</v>
      </c>
      <c r="H180" s="19" t="s">
        <v>112</v>
      </c>
      <c r="I180" s="840"/>
      <c r="J180" s="18">
        <v>1</v>
      </c>
      <c r="K180" s="48">
        <v>4000</v>
      </c>
      <c r="L180" s="587" t="str">
        <f t="shared" si="2"/>
        <v/>
      </c>
      <c r="M180" s="319" t="s">
        <v>23</v>
      </c>
      <c r="N180" s="356"/>
      <c r="O180" s="316"/>
    </row>
    <row r="181" spans="2:15" ht="15.75" customHeight="1">
      <c r="B181" s="18">
        <v>1204</v>
      </c>
      <c r="C181" s="18">
        <v>61</v>
      </c>
      <c r="D181" s="189" t="s">
        <v>24</v>
      </c>
      <c r="E181" s="189" t="s">
        <v>660</v>
      </c>
      <c r="F181" s="1285"/>
      <c r="G181" s="18" t="s">
        <v>149</v>
      </c>
      <c r="H181" s="19" t="s">
        <v>114</v>
      </c>
      <c r="I181" s="822"/>
      <c r="J181" s="18">
        <v>1</v>
      </c>
      <c r="K181" s="48">
        <v>4000</v>
      </c>
      <c r="L181" s="587" t="str">
        <f t="shared" si="2"/>
        <v/>
      </c>
      <c r="M181" s="319" t="s">
        <v>23</v>
      </c>
      <c r="N181" s="356"/>
      <c r="O181" s="316"/>
    </row>
    <row r="182" spans="2:15" ht="15.75" customHeight="1">
      <c r="B182" s="51">
        <v>1204</v>
      </c>
      <c r="C182" s="51">
        <v>61</v>
      </c>
      <c r="D182" s="575" t="s">
        <v>94</v>
      </c>
      <c r="E182" s="575" t="s">
        <v>661</v>
      </c>
      <c r="F182" s="1286"/>
      <c r="G182" s="252" t="s">
        <v>149</v>
      </c>
      <c r="H182" s="150" t="s">
        <v>116</v>
      </c>
      <c r="I182" s="837"/>
      <c r="J182" s="51">
        <v>1</v>
      </c>
      <c r="K182" s="182">
        <v>4000</v>
      </c>
      <c r="L182" s="587" t="str">
        <f t="shared" si="2"/>
        <v/>
      </c>
      <c r="M182" s="319" t="s">
        <v>23</v>
      </c>
      <c r="N182" s="356"/>
      <c r="O182" s="316"/>
    </row>
    <row r="183" spans="2:15" ht="15.75" customHeight="1">
      <c r="B183" s="124">
        <v>1204</v>
      </c>
      <c r="C183" s="125" t="s">
        <v>86</v>
      </c>
      <c r="D183" s="125" t="s">
        <v>81</v>
      </c>
      <c r="E183" s="125" t="s">
        <v>98</v>
      </c>
      <c r="F183" s="1267" t="s">
        <v>946</v>
      </c>
      <c r="G183" s="65" t="s">
        <v>97</v>
      </c>
      <c r="H183" s="96" t="s">
        <v>99</v>
      </c>
      <c r="I183" s="837"/>
      <c r="J183" s="705">
        <v>1</v>
      </c>
      <c r="K183" s="706">
        <v>2500</v>
      </c>
      <c r="L183" s="590" t="str">
        <f t="shared" si="2"/>
        <v/>
      </c>
      <c r="M183" s="321" t="s">
        <v>23</v>
      </c>
      <c r="N183" s="452"/>
      <c r="O183" s="316"/>
    </row>
    <row r="184" spans="2:15" ht="15.75" customHeight="1">
      <c r="B184" s="18">
        <v>1204</v>
      </c>
      <c r="C184" s="19" t="s">
        <v>86</v>
      </c>
      <c r="D184" s="19" t="s">
        <v>69</v>
      </c>
      <c r="E184" s="19" t="s">
        <v>100</v>
      </c>
      <c r="F184" s="1268"/>
      <c r="G184" s="18" t="s">
        <v>97</v>
      </c>
      <c r="H184" s="19" t="s">
        <v>101</v>
      </c>
      <c r="I184" s="837"/>
      <c r="J184" s="18">
        <v>1</v>
      </c>
      <c r="K184" s="48">
        <v>2500</v>
      </c>
      <c r="L184" s="578" t="str">
        <f t="shared" si="2"/>
        <v/>
      </c>
      <c r="M184" s="431" t="s">
        <v>23</v>
      </c>
      <c r="N184" s="356"/>
      <c r="O184" s="316"/>
    </row>
    <row r="185" spans="2:15" ht="15.75" customHeight="1">
      <c r="B185" s="18">
        <v>1204</v>
      </c>
      <c r="C185" s="19" t="s">
        <v>86</v>
      </c>
      <c r="D185" s="19" t="s">
        <v>28</v>
      </c>
      <c r="E185" s="19" t="s">
        <v>102</v>
      </c>
      <c r="F185" s="1268"/>
      <c r="G185" s="18" t="s">
        <v>97</v>
      </c>
      <c r="H185" s="19" t="s">
        <v>65</v>
      </c>
      <c r="I185" s="606"/>
      <c r="J185" s="18">
        <v>1</v>
      </c>
      <c r="K185" s="48">
        <v>3000</v>
      </c>
      <c r="L185" s="589" t="str">
        <f t="shared" si="2"/>
        <v/>
      </c>
      <c r="M185" s="321" t="s">
        <v>23</v>
      </c>
      <c r="N185" s="356"/>
      <c r="O185" s="316"/>
    </row>
    <row r="186" spans="2:15" ht="15.75" customHeight="1">
      <c r="B186" s="18">
        <v>1204</v>
      </c>
      <c r="C186" s="19" t="s">
        <v>86</v>
      </c>
      <c r="D186" s="19" t="s">
        <v>84</v>
      </c>
      <c r="E186" s="19" t="s">
        <v>103</v>
      </c>
      <c r="F186" s="1268"/>
      <c r="G186" s="18" t="s">
        <v>97</v>
      </c>
      <c r="H186" s="19" t="s">
        <v>104</v>
      </c>
      <c r="I186" s="837"/>
      <c r="J186" s="18">
        <v>1</v>
      </c>
      <c r="K186" s="48">
        <v>3000</v>
      </c>
      <c r="L186" s="589" t="str">
        <f t="shared" si="2"/>
        <v/>
      </c>
      <c r="M186" s="319" t="s">
        <v>23</v>
      </c>
      <c r="N186" s="356"/>
      <c r="O186" s="316"/>
    </row>
    <row r="187" spans="2:15" ht="15.75" customHeight="1">
      <c r="B187" s="18">
        <v>1204</v>
      </c>
      <c r="C187" s="19" t="s">
        <v>86</v>
      </c>
      <c r="D187" s="19" t="s">
        <v>32</v>
      </c>
      <c r="E187" s="19" t="s">
        <v>105</v>
      </c>
      <c r="F187" s="1268"/>
      <c r="G187" s="18" t="s">
        <v>97</v>
      </c>
      <c r="H187" s="19" t="s">
        <v>66</v>
      </c>
      <c r="I187" s="822"/>
      <c r="J187" s="18">
        <v>1</v>
      </c>
      <c r="K187" s="48">
        <v>3000</v>
      </c>
      <c r="L187" s="578" t="str">
        <f t="shared" si="2"/>
        <v/>
      </c>
      <c r="M187" s="431" t="s">
        <v>23</v>
      </c>
      <c r="N187" s="356"/>
      <c r="O187" s="316"/>
    </row>
    <row r="188" spans="2:15" ht="15.75" customHeight="1">
      <c r="B188" s="18">
        <v>1204</v>
      </c>
      <c r="C188" s="19" t="s">
        <v>86</v>
      </c>
      <c r="D188" s="19" t="s">
        <v>86</v>
      </c>
      <c r="E188" s="19" t="s">
        <v>106</v>
      </c>
      <c r="F188" s="1268"/>
      <c r="G188" s="18" t="s">
        <v>97</v>
      </c>
      <c r="H188" s="19" t="s">
        <v>107</v>
      </c>
      <c r="I188" s="837"/>
      <c r="J188" s="18">
        <v>1</v>
      </c>
      <c r="K188" s="48">
        <v>3500</v>
      </c>
      <c r="L188" s="589" t="str">
        <f t="shared" si="2"/>
        <v/>
      </c>
      <c r="M188" s="321" t="s">
        <v>23</v>
      </c>
      <c r="N188" s="356"/>
      <c r="O188" s="316"/>
    </row>
    <row r="189" spans="2:15" ht="15.75" customHeight="1">
      <c r="B189" s="18">
        <v>1204</v>
      </c>
      <c r="C189" s="19" t="s">
        <v>86</v>
      </c>
      <c r="D189" s="19" t="s">
        <v>88</v>
      </c>
      <c r="E189" s="19" t="s">
        <v>108</v>
      </c>
      <c r="F189" s="1268"/>
      <c r="G189" s="18" t="s">
        <v>97</v>
      </c>
      <c r="H189" s="19" t="s">
        <v>89</v>
      </c>
      <c r="I189" s="639"/>
      <c r="J189" s="18">
        <v>1</v>
      </c>
      <c r="K189" s="48">
        <v>3500</v>
      </c>
      <c r="L189" s="589" t="str">
        <f t="shared" si="2"/>
        <v/>
      </c>
      <c r="M189" s="319" t="s">
        <v>23</v>
      </c>
      <c r="N189" s="356"/>
      <c r="O189" s="316"/>
    </row>
    <row r="190" spans="2:15" ht="15.75" customHeight="1">
      <c r="B190" s="18">
        <v>1204</v>
      </c>
      <c r="C190" s="19" t="s">
        <v>86</v>
      </c>
      <c r="D190" s="19" t="s">
        <v>27</v>
      </c>
      <c r="E190" s="19" t="s">
        <v>109</v>
      </c>
      <c r="F190" s="1268"/>
      <c r="G190" s="18" t="s">
        <v>97</v>
      </c>
      <c r="H190" s="19" t="s">
        <v>110</v>
      </c>
      <c r="I190" s="606"/>
      <c r="J190" s="18">
        <v>1</v>
      </c>
      <c r="K190" s="48">
        <v>3500</v>
      </c>
      <c r="L190" s="589" t="str">
        <f t="shared" si="2"/>
        <v/>
      </c>
      <c r="M190" s="319" t="s">
        <v>23</v>
      </c>
      <c r="N190" s="356"/>
      <c r="O190" s="316"/>
    </row>
    <row r="191" spans="2:15" ht="15.75" customHeight="1">
      <c r="B191" s="18">
        <v>1204</v>
      </c>
      <c r="C191" s="19" t="s">
        <v>86</v>
      </c>
      <c r="D191" s="19" t="s">
        <v>91</v>
      </c>
      <c r="E191" s="19" t="s">
        <v>111</v>
      </c>
      <c r="F191" s="1268"/>
      <c r="G191" s="18" t="s">
        <v>97</v>
      </c>
      <c r="H191" s="19" t="s">
        <v>112</v>
      </c>
      <c r="I191" s="647"/>
      <c r="J191" s="18">
        <v>1</v>
      </c>
      <c r="K191" s="48">
        <v>4000</v>
      </c>
      <c r="L191" s="589" t="str">
        <f t="shared" si="2"/>
        <v/>
      </c>
      <c r="M191" s="319" t="s">
        <v>23</v>
      </c>
      <c r="N191" s="356"/>
      <c r="O191" s="316"/>
    </row>
    <row r="192" spans="2:15" ht="15.75" customHeight="1">
      <c r="B192" s="18">
        <v>1204</v>
      </c>
      <c r="C192" s="19" t="s">
        <v>86</v>
      </c>
      <c r="D192" s="19" t="s">
        <v>24</v>
      </c>
      <c r="E192" s="19" t="s">
        <v>113</v>
      </c>
      <c r="F192" s="1268"/>
      <c r="G192" s="18" t="s">
        <v>97</v>
      </c>
      <c r="H192" s="19" t="s">
        <v>114</v>
      </c>
      <c r="I192" s="647"/>
      <c r="J192" s="18">
        <v>1</v>
      </c>
      <c r="K192" s="48">
        <v>4000</v>
      </c>
      <c r="L192" s="590" t="str">
        <f t="shared" si="2"/>
        <v/>
      </c>
      <c r="M192" s="319" t="s">
        <v>23</v>
      </c>
      <c r="N192" s="356"/>
      <c r="O192" s="316"/>
    </row>
    <row r="193" spans="2:15" ht="15.75" customHeight="1">
      <c r="B193" s="18">
        <v>1204</v>
      </c>
      <c r="C193" s="19" t="s">
        <v>86</v>
      </c>
      <c r="D193" s="19" t="s">
        <v>94</v>
      </c>
      <c r="E193" s="19" t="s">
        <v>115</v>
      </c>
      <c r="F193" s="1268"/>
      <c r="G193" s="18" t="s">
        <v>97</v>
      </c>
      <c r="H193" s="19" t="s">
        <v>116</v>
      </c>
      <c r="I193" s="605"/>
      <c r="J193" s="18">
        <v>1</v>
      </c>
      <c r="K193" s="48">
        <v>4000</v>
      </c>
      <c r="L193" s="578" t="str">
        <f t="shared" si="2"/>
        <v/>
      </c>
      <c r="M193" s="431" t="s">
        <v>23</v>
      </c>
      <c r="N193" s="465"/>
      <c r="O193" s="316"/>
    </row>
    <row r="194" spans="2:15" ht="15.75" customHeight="1">
      <c r="B194" s="18">
        <v>1204</v>
      </c>
      <c r="C194" s="18">
        <v>34</v>
      </c>
      <c r="D194" s="19" t="s">
        <v>81</v>
      </c>
      <c r="E194" s="19" t="s">
        <v>117</v>
      </c>
      <c r="F194" s="1268" t="s">
        <v>946</v>
      </c>
      <c r="G194" s="18" t="s">
        <v>1563</v>
      </c>
      <c r="H194" s="19" t="s">
        <v>99</v>
      </c>
      <c r="I194" s="609"/>
      <c r="J194" s="18">
        <v>1</v>
      </c>
      <c r="K194" s="48">
        <v>2500</v>
      </c>
      <c r="L194" s="591" t="str">
        <f t="shared" si="2"/>
        <v/>
      </c>
      <c r="M194" s="321" t="s">
        <v>23</v>
      </c>
      <c r="N194" s="452"/>
      <c r="O194" s="316"/>
    </row>
    <row r="195" spans="2:15" ht="15.75" customHeight="1">
      <c r="B195" s="18">
        <v>1204</v>
      </c>
      <c r="C195" s="18">
        <v>34</v>
      </c>
      <c r="D195" s="19" t="s">
        <v>69</v>
      </c>
      <c r="E195" s="19" t="s">
        <v>118</v>
      </c>
      <c r="F195" s="1268"/>
      <c r="G195" s="18" t="s">
        <v>1563</v>
      </c>
      <c r="H195" s="19" t="s">
        <v>101</v>
      </c>
      <c r="I195" s="652"/>
      <c r="J195" s="18">
        <v>1</v>
      </c>
      <c r="K195" s="48">
        <v>2500</v>
      </c>
      <c r="L195" s="589" t="str">
        <f t="shared" si="2"/>
        <v/>
      </c>
      <c r="M195" s="319" t="s">
        <v>23</v>
      </c>
      <c r="N195" s="356"/>
      <c r="O195" s="316"/>
    </row>
    <row r="196" spans="2:15" ht="15.75" customHeight="1">
      <c r="B196" s="18">
        <v>1204</v>
      </c>
      <c r="C196" s="18">
        <v>34</v>
      </c>
      <c r="D196" s="19" t="s">
        <v>28</v>
      </c>
      <c r="E196" s="19" t="s">
        <v>119</v>
      </c>
      <c r="F196" s="1268"/>
      <c r="G196" s="18" t="s">
        <v>1563</v>
      </c>
      <c r="H196" s="19" t="s">
        <v>65</v>
      </c>
      <c r="I196" s="1131"/>
      <c r="J196" s="18">
        <v>1</v>
      </c>
      <c r="K196" s="48">
        <v>3000</v>
      </c>
      <c r="L196" s="589" t="str">
        <f t="shared" si="2"/>
        <v/>
      </c>
      <c r="M196" s="319" t="s">
        <v>23</v>
      </c>
      <c r="N196" s="356"/>
      <c r="O196" s="316"/>
    </row>
    <row r="197" spans="2:15" ht="15.75" customHeight="1">
      <c r="B197" s="18">
        <v>1204</v>
      </c>
      <c r="C197" s="18">
        <v>34</v>
      </c>
      <c r="D197" s="19" t="s">
        <v>84</v>
      </c>
      <c r="E197" s="19" t="s">
        <v>120</v>
      </c>
      <c r="F197" s="1268"/>
      <c r="G197" s="18" t="s">
        <v>1563</v>
      </c>
      <c r="H197" s="19" t="s">
        <v>104</v>
      </c>
      <c r="I197" s="822"/>
      <c r="J197" s="18">
        <v>1</v>
      </c>
      <c r="K197" s="48">
        <v>3000</v>
      </c>
      <c r="L197" s="589" t="str">
        <f t="shared" si="2"/>
        <v/>
      </c>
      <c r="M197" s="319" t="s">
        <v>23</v>
      </c>
      <c r="N197" s="356"/>
      <c r="O197" s="316"/>
    </row>
    <row r="198" spans="2:15" ht="15.75" customHeight="1">
      <c r="B198" s="18">
        <v>1204</v>
      </c>
      <c r="C198" s="18">
        <v>34</v>
      </c>
      <c r="D198" s="19" t="s">
        <v>32</v>
      </c>
      <c r="E198" s="19" t="s">
        <v>121</v>
      </c>
      <c r="F198" s="1268"/>
      <c r="G198" s="18" t="s">
        <v>1563</v>
      </c>
      <c r="H198" s="19" t="s">
        <v>66</v>
      </c>
      <c r="I198" s="652"/>
      <c r="J198" s="18">
        <v>1</v>
      </c>
      <c r="K198" s="48">
        <v>3000</v>
      </c>
      <c r="L198" s="591" t="str">
        <f t="shared" si="2"/>
        <v/>
      </c>
      <c r="M198" s="319" t="s">
        <v>23</v>
      </c>
      <c r="N198" s="356"/>
      <c r="O198" s="316"/>
    </row>
    <row r="199" spans="2:15" ht="15.75" customHeight="1">
      <c r="B199" s="18">
        <v>1204</v>
      </c>
      <c r="C199" s="18">
        <v>34</v>
      </c>
      <c r="D199" s="19" t="s">
        <v>86</v>
      </c>
      <c r="E199" s="19" t="s">
        <v>122</v>
      </c>
      <c r="F199" s="1268"/>
      <c r="G199" s="18" t="s">
        <v>1563</v>
      </c>
      <c r="H199" s="19" t="s">
        <v>107</v>
      </c>
      <c r="I199" s="837"/>
      <c r="J199" s="18">
        <v>1</v>
      </c>
      <c r="K199" s="48">
        <v>3500</v>
      </c>
      <c r="L199" s="589" t="str">
        <f t="shared" ref="L199:L262" si="3">IFERROR(IF(N199=0,"",ROUNDUP(N199/J199,0)),"")</f>
        <v/>
      </c>
      <c r="M199" s="319" t="s">
        <v>23</v>
      </c>
      <c r="N199" s="356"/>
      <c r="O199" s="316"/>
    </row>
    <row r="200" spans="2:15" ht="15.75" customHeight="1">
      <c r="B200" s="18">
        <v>1204</v>
      </c>
      <c r="C200" s="18">
        <v>34</v>
      </c>
      <c r="D200" s="19" t="s">
        <v>88</v>
      </c>
      <c r="E200" s="19" t="s">
        <v>123</v>
      </c>
      <c r="F200" s="1268"/>
      <c r="G200" s="18" t="s">
        <v>1563</v>
      </c>
      <c r="H200" s="19" t="s">
        <v>89</v>
      </c>
      <c r="I200" s="609"/>
      <c r="J200" s="18">
        <v>1</v>
      </c>
      <c r="K200" s="48">
        <v>3500</v>
      </c>
      <c r="L200" s="589" t="str">
        <f t="shared" si="3"/>
        <v/>
      </c>
      <c r="M200" s="319" t="s">
        <v>23</v>
      </c>
      <c r="N200" s="356"/>
      <c r="O200" s="316"/>
    </row>
    <row r="201" spans="2:15" ht="15.75" customHeight="1">
      <c r="B201" s="18">
        <v>1204</v>
      </c>
      <c r="C201" s="18">
        <v>34</v>
      </c>
      <c r="D201" s="19" t="s">
        <v>27</v>
      </c>
      <c r="E201" s="19" t="s">
        <v>124</v>
      </c>
      <c r="F201" s="1268"/>
      <c r="G201" s="18" t="s">
        <v>1563</v>
      </c>
      <c r="H201" s="19" t="s">
        <v>110</v>
      </c>
      <c r="I201" s="610"/>
      <c r="J201" s="18">
        <v>1</v>
      </c>
      <c r="K201" s="48">
        <v>3500</v>
      </c>
      <c r="L201" s="589" t="str">
        <f t="shared" si="3"/>
        <v/>
      </c>
      <c r="M201" s="319" t="s">
        <v>23</v>
      </c>
      <c r="N201" s="356"/>
      <c r="O201" s="316"/>
    </row>
    <row r="202" spans="2:15" ht="15.75" customHeight="1">
      <c r="B202" s="18">
        <v>1204</v>
      </c>
      <c r="C202" s="18">
        <v>34</v>
      </c>
      <c r="D202" s="19" t="s">
        <v>91</v>
      </c>
      <c r="E202" s="19" t="s">
        <v>125</v>
      </c>
      <c r="F202" s="1268"/>
      <c r="G202" s="18" t="s">
        <v>1563</v>
      </c>
      <c r="H202" s="19" t="s">
        <v>112</v>
      </c>
      <c r="I202" s="610"/>
      <c r="J202" s="18">
        <v>1</v>
      </c>
      <c r="K202" s="48">
        <v>4000</v>
      </c>
      <c r="L202" s="591" t="str">
        <f t="shared" si="3"/>
        <v/>
      </c>
      <c r="M202" s="319" t="s">
        <v>23</v>
      </c>
      <c r="N202" s="356"/>
      <c r="O202" s="316"/>
    </row>
    <row r="203" spans="2:15" ht="15.75" customHeight="1">
      <c r="B203" s="18">
        <v>1204</v>
      </c>
      <c r="C203" s="18">
        <v>34</v>
      </c>
      <c r="D203" s="19" t="s">
        <v>24</v>
      </c>
      <c r="E203" s="19" t="s">
        <v>126</v>
      </c>
      <c r="F203" s="1268"/>
      <c r="G203" s="18" t="s">
        <v>1563</v>
      </c>
      <c r="H203" s="19" t="s">
        <v>114</v>
      </c>
      <c r="I203" s="652"/>
      <c r="J203" s="18">
        <v>1</v>
      </c>
      <c r="K203" s="48">
        <v>4000</v>
      </c>
      <c r="L203" s="589" t="str">
        <f t="shared" si="3"/>
        <v/>
      </c>
      <c r="M203" s="319" t="s">
        <v>23</v>
      </c>
      <c r="N203" s="356"/>
      <c r="O203" s="316"/>
    </row>
    <row r="204" spans="2:15" ht="15.75" customHeight="1">
      <c r="B204" s="18">
        <v>1204</v>
      </c>
      <c r="C204" s="18">
        <v>34</v>
      </c>
      <c r="D204" s="19" t="s">
        <v>94</v>
      </c>
      <c r="E204" s="19" t="s">
        <v>127</v>
      </c>
      <c r="F204" s="1268"/>
      <c r="G204" s="18" t="s">
        <v>1563</v>
      </c>
      <c r="H204" s="19" t="s">
        <v>116</v>
      </c>
      <c r="I204" s="608"/>
      <c r="J204" s="18">
        <v>1</v>
      </c>
      <c r="K204" s="48">
        <v>4000</v>
      </c>
      <c r="L204" s="591" t="str">
        <f t="shared" si="3"/>
        <v/>
      </c>
      <c r="M204" s="319" t="s">
        <v>23</v>
      </c>
      <c r="N204" s="356"/>
      <c r="O204" s="316"/>
    </row>
    <row r="205" spans="2:15" ht="15.75" customHeight="1">
      <c r="B205" s="18">
        <v>1204</v>
      </c>
      <c r="C205" s="18">
        <v>12</v>
      </c>
      <c r="D205" s="19" t="s">
        <v>81</v>
      </c>
      <c r="E205" s="87">
        <v>4589750296933</v>
      </c>
      <c r="F205" s="1269" t="s">
        <v>128</v>
      </c>
      <c r="G205" s="18" t="s">
        <v>96</v>
      </c>
      <c r="H205" s="19" t="s">
        <v>99</v>
      </c>
      <c r="I205" s="840" t="s">
        <v>1590</v>
      </c>
      <c r="J205" s="18">
        <v>1</v>
      </c>
      <c r="K205" s="48">
        <v>2500</v>
      </c>
      <c r="L205" s="592" t="str">
        <f t="shared" si="3"/>
        <v/>
      </c>
      <c r="M205" s="319" t="s">
        <v>23</v>
      </c>
      <c r="N205" s="356"/>
      <c r="O205" s="316"/>
    </row>
    <row r="206" spans="2:15" ht="15.75" customHeight="1">
      <c r="B206" s="18">
        <v>1204</v>
      </c>
      <c r="C206" s="18">
        <v>12</v>
      </c>
      <c r="D206" s="19" t="s">
        <v>69</v>
      </c>
      <c r="E206" s="87">
        <v>4589750296940</v>
      </c>
      <c r="F206" s="1269"/>
      <c r="G206" s="18" t="s">
        <v>96</v>
      </c>
      <c r="H206" s="19" t="s">
        <v>101</v>
      </c>
      <c r="I206" s="837" t="s">
        <v>1599</v>
      </c>
      <c r="J206" s="18">
        <v>1</v>
      </c>
      <c r="K206" s="48">
        <v>2500</v>
      </c>
      <c r="L206" s="587" t="str">
        <f t="shared" si="3"/>
        <v/>
      </c>
      <c r="M206" s="319" t="s">
        <v>23</v>
      </c>
      <c r="N206" s="356"/>
      <c r="O206" s="316"/>
    </row>
    <row r="207" spans="2:15" ht="15.75" customHeight="1">
      <c r="B207" s="18">
        <v>1204</v>
      </c>
      <c r="C207" s="18">
        <v>12</v>
      </c>
      <c r="D207" s="19" t="s">
        <v>28</v>
      </c>
      <c r="E207" s="87">
        <v>4589750296957</v>
      </c>
      <c r="F207" s="1269"/>
      <c r="G207" s="18" t="s">
        <v>96</v>
      </c>
      <c r="H207" s="19" t="s">
        <v>65</v>
      </c>
      <c r="I207" s="840" t="s">
        <v>1590</v>
      </c>
      <c r="J207" s="18">
        <v>1</v>
      </c>
      <c r="K207" s="48">
        <v>3000</v>
      </c>
      <c r="L207" s="587" t="str">
        <f t="shared" si="3"/>
        <v/>
      </c>
      <c r="M207" s="319" t="s">
        <v>23</v>
      </c>
      <c r="N207" s="356"/>
      <c r="O207" s="316"/>
    </row>
    <row r="208" spans="2:15" ht="15.75" customHeight="1">
      <c r="B208" s="18">
        <v>1204</v>
      </c>
      <c r="C208" s="18">
        <v>12</v>
      </c>
      <c r="D208" s="19" t="s">
        <v>84</v>
      </c>
      <c r="E208" s="87">
        <v>4589750296964</v>
      </c>
      <c r="F208" s="1269"/>
      <c r="G208" s="18" t="s">
        <v>96</v>
      </c>
      <c r="H208" s="19" t="s">
        <v>104</v>
      </c>
      <c r="I208" s="837" t="s">
        <v>1599</v>
      </c>
      <c r="J208" s="18">
        <v>1</v>
      </c>
      <c r="K208" s="48">
        <v>3000</v>
      </c>
      <c r="L208" s="587" t="str">
        <f t="shared" si="3"/>
        <v/>
      </c>
      <c r="M208" s="319" t="s">
        <v>23</v>
      </c>
      <c r="N208" s="356"/>
      <c r="O208" s="316"/>
    </row>
    <row r="209" spans="2:15" ht="15.75" customHeight="1">
      <c r="B209" s="18">
        <v>1204</v>
      </c>
      <c r="C209" s="18">
        <v>12</v>
      </c>
      <c r="D209" s="19" t="s">
        <v>32</v>
      </c>
      <c r="E209" s="87">
        <v>4589750296971</v>
      </c>
      <c r="F209" s="1269"/>
      <c r="G209" s="18" t="s">
        <v>96</v>
      </c>
      <c r="H209" s="19" t="s">
        <v>66</v>
      </c>
      <c r="I209" s="840" t="s">
        <v>1590</v>
      </c>
      <c r="J209" s="18">
        <v>1</v>
      </c>
      <c r="K209" s="48">
        <v>3000</v>
      </c>
      <c r="L209" s="587" t="str">
        <f t="shared" si="3"/>
        <v/>
      </c>
      <c r="M209" s="319" t="s">
        <v>23</v>
      </c>
      <c r="N209" s="356"/>
      <c r="O209" s="316"/>
    </row>
    <row r="210" spans="2:15" ht="15.75" customHeight="1">
      <c r="B210" s="18">
        <v>1204</v>
      </c>
      <c r="C210" s="18">
        <v>12</v>
      </c>
      <c r="D210" s="19" t="s">
        <v>86</v>
      </c>
      <c r="E210" s="87">
        <v>4589750296995</v>
      </c>
      <c r="F210" s="1269"/>
      <c r="G210" s="18" t="s">
        <v>96</v>
      </c>
      <c r="H210" s="19" t="s">
        <v>107</v>
      </c>
      <c r="I210" s="837" t="s">
        <v>1599</v>
      </c>
      <c r="J210" s="18">
        <v>1</v>
      </c>
      <c r="K210" s="48">
        <v>3500</v>
      </c>
      <c r="L210" s="587" t="str">
        <f t="shared" si="3"/>
        <v/>
      </c>
      <c r="M210" s="319" t="s">
        <v>23</v>
      </c>
      <c r="N210" s="356"/>
      <c r="O210" s="316"/>
    </row>
    <row r="211" spans="2:15" ht="15.75" customHeight="1">
      <c r="B211" s="18">
        <v>1204</v>
      </c>
      <c r="C211" s="18">
        <v>12</v>
      </c>
      <c r="D211" s="19" t="s">
        <v>88</v>
      </c>
      <c r="E211" s="87">
        <v>4589750322151</v>
      </c>
      <c r="F211" s="1269"/>
      <c r="G211" s="18" t="s">
        <v>96</v>
      </c>
      <c r="H211" s="19" t="s">
        <v>89</v>
      </c>
      <c r="I211" s="840" t="s">
        <v>1590</v>
      </c>
      <c r="J211" s="18">
        <v>1</v>
      </c>
      <c r="K211" s="48">
        <v>3500</v>
      </c>
      <c r="L211" s="587" t="str">
        <f t="shared" si="3"/>
        <v/>
      </c>
      <c r="M211" s="319" t="s">
        <v>23</v>
      </c>
      <c r="N211" s="356"/>
      <c r="O211" s="316"/>
    </row>
    <row r="212" spans="2:15" ht="15.75" customHeight="1">
      <c r="B212" s="18">
        <v>1204</v>
      </c>
      <c r="C212" s="18">
        <v>12</v>
      </c>
      <c r="D212" s="19" t="s">
        <v>27</v>
      </c>
      <c r="E212" s="87">
        <v>4589750297008</v>
      </c>
      <c r="F212" s="1269"/>
      <c r="G212" s="18" t="s">
        <v>96</v>
      </c>
      <c r="H212" s="19" t="s">
        <v>110</v>
      </c>
      <c r="I212" s="837" t="s">
        <v>1599</v>
      </c>
      <c r="J212" s="18">
        <v>1</v>
      </c>
      <c r="K212" s="48">
        <v>3500</v>
      </c>
      <c r="L212" s="587" t="str">
        <f t="shared" si="3"/>
        <v/>
      </c>
      <c r="M212" s="319" t="s">
        <v>23</v>
      </c>
      <c r="N212" s="356"/>
      <c r="O212" s="316"/>
    </row>
    <row r="213" spans="2:15" ht="15.75" customHeight="1">
      <c r="B213" s="18">
        <v>1204</v>
      </c>
      <c r="C213" s="18">
        <v>12</v>
      </c>
      <c r="D213" s="19" t="s">
        <v>91</v>
      </c>
      <c r="E213" s="87">
        <v>4589750297015</v>
      </c>
      <c r="F213" s="1269"/>
      <c r="G213" s="18" t="s">
        <v>96</v>
      </c>
      <c r="H213" s="19" t="s">
        <v>112</v>
      </c>
      <c r="I213" s="840" t="s">
        <v>1590</v>
      </c>
      <c r="J213" s="18">
        <v>1</v>
      </c>
      <c r="K213" s="48">
        <v>4000</v>
      </c>
      <c r="L213" s="587" t="str">
        <f t="shared" si="3"/>
        <v/>
      </c>
      <c r="M213" s="319" t="s">
        <v>23</v>
      </c>
      <c r="N213" s="356"/>
      <c r="O213" s="316"/>
    </row>
    <row r="214" spans="2:15" ht="15.75" customHeight="1">
      <c r="B214" s="18">
        <v>1204</v>
      </c>
      <c r="C214" s="18">
        <v>12</v>
      </c>
      <c r="D214" s="19" t="s">
        <v>24</v>
      </c>
      <c r="E214" s="87">
        <v>4589750297022</v>
      </c>
      <c r="F214" s="1269"/>
      <c r="G214" s="18" t="s">
        <v>96</v>
      </c>
      <c r="H214" s="19" t="s">
        <v>114</v>
      </c>
      <c r="I214" s="840" t="s">
        <v>1590</v>
      </c>
      <c r="J214" s="18">
        <v>1</v>
      </c>
      <c r="K214" s="48">
        <v>4000</v>
      </c>
      <c r="L214" s="587" t="str">
        <f t="shared" si="3"/>
        <v/>
      </c>
      <c r="M214" s="319" t="s">
        <v>23</v>
      </c>
      <c r="N214" s="356"/>
      <c r="O214" s="316"/>
    </row>
    <row r="215" spans="2:15" ht="15.75" customHeight="1">
      <c r="B215" s="18">
        <v>1204</v>
      </c>
      <c r="C215" s="18">
        <v>12</v>
      </c>
      <c r="D215" s="19" t="s">
        <v>94</v>
      </c>
      <c r="E215" s="87">
        <v>4589750297039</v>
      </c>
      <c r="F215" s="1269"/>
      <c r="G215" s="18" t="s">
        <v>96</v>
      </c>
      <c r="H215" s="19" t="s">
        <v>116</v>
      </c>
      <c r="I215" s="837" t="s">
        <v>1595</v>
      </c>
      <c r="J215" s="18">
        <v>1</v>
      </c>
      <c r="K215" s="48">
        <v>4000</v>
      </c>
      <c r="L215" s="587" t="str">
        <f t="shared" si="3"/>
        <v/>
      </c>
      <c r="M215" s="319" t="s">
        <v>23</v>
      </c>
      <c r="N215" s="356"/>
      <c r="O215" s="316"/>
    </row>
    <row r="216" spans="2:15" ht="15.75" customHeight="1">
      <c r="B216" s="18">
        <v>1204</v>
      </c>
      <c r="C216" s="18">
        <v>20</v>
      </c>
      <c r="D216" s="19" t="s">
        <v>81</v>
      </c>
      <c r="E216" s="87">
        <v>4589750296827</v>
      </c>
      <c r="F216" s="1269" t="s">
        <v>128</v>
      </c>
      <c r="G216" s="18" t="s">
        <v>1564</v>
      </c>
      <c r="H216" s="19" t="s">
        <v>99</v>
      </c>
      <c r="I216" s="611"/>
      <c r="J216" s="18">
        <v>1</v>
      </c>
      <c r="K216" s="48">
        <v>2500</v>
      </c>
      <c r="L216" s="587" t="str">
        <f t="shared" si="3"/>
        <v/>
      </c>
      <c r="M216" s="319" t="s">
        <v>23</v>
      </c>
      <c r="N216" s="356"/>
      <c r="O216" s="316"/>
    </row>
    <row r="217" spans="2:15" ht="15.75" customHeight="1">
      <c r="B217" s="18">
        <v>1204</v>
      </c>
      <c r="C217" s="18">
        <v>20</v>
      </c>
      <c r="D217" s="19" t="s">
        <v>69</v>
      </c>
      <c r="E217" s="87">
        <v>4589750296834</v>
      </c>
      <c r="F217" s="1270"/>
      <c r="G217" s="18" t="s">
        <v>1564</v>
      </c>
      <c r="H217" s="19" t="s">
        <v>101</v>
      </c>
      <c r="I217" s="611"/>
      <c r="J217" s="18">
        <v>1</v>
      </c>
      <c r="K217" s="48">
        <v>2500</v>
      </c>
      <c r="L217" s="587" t="str">
        <f t="shared" si="3"/>
        <v/>
      </c>
      <c r="M217" s="319" t="s">
        <v>23</v>
      </c>
      <c r="N217" s="356"/>
      <c r="O217" s="316"/>
    </row>
    <row r="218" spans="2:15" ht="15.75" customHeight="1">
      <c r="B218" s="18">
        <v>1204</v>
      </c>
      <c r="C218" s="18">
        <v>20</v>
      </c>
      <c r="D218" s="19" t="s">
        <v>28</v>
      </c>
      <c r="E218" s="87">
        <v>4589750296841</v>
      </c>
      <c r="F218" s="1270"/>
      <c r="G218" s="18" t="s">
        <v>1564</v>
      </c>
      <c r="H218" s="19" t="s">
        <v>65</v>
      </c>
      <c r="I218" s="611"/>
      <c r="J218" s="18">
        <v>1</v>
      </c>
      <c r="K218" s="48">
        <v>3000</v>
      </c>
      <c r="L218" s="587" t="str">
        <f t="shared" si="3"/>
        <v/>
      </c>
      <c r="M218" s="319" t="s">
        <v>23</v>
      </c>
      <c r="N218" s="356"/>
      <c r="O218" s="316"/>
    </row>
    <row r="219" spans="2:15" ht="15.75" customHeight="1">
      <c r="B219" s="18">
        <v>1204</v>
      </c>
      <c r="C219" s="18">
        <v>20</v>
      </c>
      <c r="D219" s="19" t="s">
        <v>84</v>
      </c>
      <c r="E219" s="87">
        <v>4589750296858</v>
      </c>
      <c r="F219" s="1270"/>
      <c r="G219" s="18" t="s">
        <v>1564</v>
      </c>
      <c r="H219" s="19" t="s">
        <v>104</v>
      </c>
      <c r="I219" s="748"/>
      <c r="J219" s="18">
        <v>1</v>
      </c>
      <c r="K219" s="48">
        <v>3000</v>
      </c>
      <c r="L219" s="587" t="str">
        <f t="shared" si="3"/>
        <v/>
      </c>
      <c r="M219" s="319" t="s">
        <v>23</v>
      </c>
      <c r="N219" s="356"/>
      <c r="O219" s="316"/>
    </row>
    <row r="220" spans="2:15" ht="15.75" customHeight="1">
      <c r="B220" s="18">
        <v>1204</v>
      </c>
      <c r="C220" s="18">
        <v>20</v>
      </c>
      <c r="D220" s="19" t="s">
        <v>32</v>
      </c>
      <c r="E220" s="87">
        <v>4589750296865</v>
      </c>
      <c r="F220" s="1270"/>
      <c r="G220" s="18" t="s">
        <v>1564</v>
      </c>
      <c r="H220" s="19" t="s">
        <v>66</v>
      </c>
      <c r="I220" s="611"/>
      <c r="J220" s="18">
        <v>1</v>
      </c>
      <c r="K220" s="48">
        <v>3000</v>
      </c>
      <c r="L220" s="587" t="str">
        <f t="shared" si="3"/>
        <v/>
      </c>
      <c r="M220" s="319" t="s">
        <v>23</v>
      </c>
      <c r="N220" s="356"/>
      <c r="O220" s="316"/>
    </row>
    <row r="221" spans="2:15" ht="15.75" customHeight="1">
      <c r="B221" s="18">
        <v>1204</v>
      </c>
      <c r="C221" s="18">
        <v>20</v>
      </c>
      <c r="D221" s="19" t="s">
        <v>86</v>
      </c>
      <c r="E221" s="87">
        <v>4589750296889</v>
      </c>
      <c r="F221" s="1270"/>
      <c r="G221" s="18" t="s">
        <v>1564</v>
      </c>
      <c r="H221" s="19" t="s">
        <v>107</v>
      </c>
      <c r="I221" s="611"/>
      <c r="J221" s="18">
        <v>1</v>
      </c>
      <c r="K221" s="48">
        <v>3500</v>
      </c>
      <c r="L221" s="587" t="str">
        <f t="shared" si="3"/>
        <v/>
      </c>
      <c r="M221" s="319" t="s">
        <v>23</v>
      </c>
      <c r="N221" s="356"/>
      <c r="O221" s="316"/>
    </row>
    <row r="222" spans="2:15" ht="15.75" customHeight="1">
      <c r="B222" s="18">
        <v>1204</v>
      </c>
      <c r="C222" s="18">
        <v>20</v>
      </c>
      <c r="D222" s="19" t="s">
        <v>88</v>
      </c>
      <c r="E222" s="87">
        <v>4589750322168</v>
      </c>
      <c r="F222" s="1270"/>
      <c r="G222" s="18" t="s">
        <v>1564</v>
      </c>
      <c r="H222" s="19" t="s">
        <v>89</v>
      </c>
      <c r="I222" s="639"/>
      <c r="J222" s="18">
        <v>1</v>
      </c>
      <c r="K222" s="48">
        <v>3500</v>
      </c>
      <c r="L222" s="587" t="str">
        <f t="shared" si="3"/>
        <v/>
      </c>
      <c r="M222" s="319" t="s">
        <v>23</v>
      </c>
      <c r="N222" s="356"/>
      <c r="O222" s="316"/>
    </row>
    <row r="223" spans="2:15" ht="15.75" customHeight="1">
      <c r="B223" s="18">
        <v>1204</v>
      </c>
      <c r="C223" s="18">
        <v>20</v>
      </c>
      <c r="D223" s="19" t="s">
        <v>27</v>
      </c>
      <c r="E223" s="87">
        <v>4589750296896</v>
      </c>
      <c r="F223" s="1270"/>
      <c r="G223" s="18" t="s">
        <v>1564</v>
      </c>
      <c r="H223" s="19" t="s">
        <v>110</v>
      </c>
      <c r="I223" s="611"/>
      <c r="J223" s="18">
        <v>1</v>
      </c>
      <c r="K223" s="48">
        <v>3500</v>
      </c>
      <c r="L223" s="587" t="str">
        <f t="shared" si="3"/>
        <v/>
      </c>
      <c r="M223" s="319" t="s">
        <v>23</v>
      </c>
      <c r="N223" s="356"/>
      <c r="O223" s="316"/>
    </row>
    <row r="224" spans="2:15" ht="15.75" customHeight="1">
      <c r="B224" s="18">
        <v>1204</v>
      </c>
      <c r="C224" s="18">
        <v>20</v>
      </c>
      <c r="D224" s="19" t="s">
        <v>91</v>
      </c>
      <c r="E224" s="87">
        <v>4589750296902</v>
      </c>
      <c r="F224" s="1270"/>
      <c r="G224" s="18" t="s">
        <v>1564</v>
      </c>
      <c r="H224" s="19" t="s">
        <v>112</v>
      </c>
      <c r="I224" s="611"/>
      <c r="J224" s="18">
        <v>1</v>
      </c>
      <c r="K224" s="48">
        <v>4000</v>
      </c>
      <c r="L224" s="587" t="str">
        <f t="shared" si="3"/>
        <v/>
      </c>
      <c r="M224" s="319" t="s">
        <v>23</v>
      </c>
      <c r="N224" s="356"/>
      <c r="O224" s="316"/>
    </row>
    <row r="225" spans="2:15" ht="15.75" customHeight="1">
      <c r="B225" s="18">
        <v>1204</v>
      </c>
      <c r="C225" s="18">
        <v>20</v>
      </c>
      <c r="D225" s="19" t="s">
        <v>24</v>
      </c>
      <c r="E225" s="87">
        <v>4589750296919</v>
      </c>
      <c r="F225" s="1270"/>
      <c r="G225" s="18" t="s">
        <v>1564</v>
      </c>
      <c r="H225" s="19" t="s">
        <v>114</v>
      </c>
      <c r="I225" s="611"/>
      <c r="J225" s="18">
        <v>1</v>
      </c>
      <c r="K225" s="48">
        <v>4000</v>
      </c>
      <c r="L225" s="587" t="str">
        <f t="shared" si="3"/>
        <v/>
      </c>
      <c r="M225" s="319" t="s">
        <v>23</v>
      </c>
      <c r="N225" s="356"/>
      <c r="O225" s="316"/>
    </row>
    <row r="226" spans="2:15" ht="15.75" customHeight="1">
      <c r="B226" s="18">
        <v>1204</v>
      </c>
      <c r="C226" s="18">
        <v>20</v>
      </c>
      <c r="D226" s="19" t="s">
        <v>94</v>
      </c>
      <c r="E226" s="87">
        <v>4589750296926</v>
      </c>
      <c r="F226" s="1270"/>
      <c r="G226" s="18" t="s">
        <v>1564</v>
      </c>
      <c r="H226" s="19" t="s">
        <v>116</v>
      </c>
      <c r="I226" s="639"/>
      <c r="J226" s="18">
        <v>1</v>
      </c>
      <c r="K226" s="48">
        <v>4000</v>
      </c>
      <c r="L226" s="587" t="str">
        <f t="shared" si="3"/>
        <v/>
      </c>
      <c r="M226" s="319" t="s">
        <v>23</v>
      </c>
      <c r="N226" s="356"/>
      <c r="O226" s="316"/>
    </row>
    <row r="227" spans="2:15" ht="15.75" customHeight="1">
      <c r="B227" s="18">
        <v>1204</v>
      </c>
      <c r="C227" s="18">
        <v>29</v>
      </c>
      <c r="D227" s="19" t="s">
        <v>81</v>
      </c>
      <c r="E227" s="87">
        <v>4589750308414</v>
      </c>
      <c r="F227" s="1269" t="s">
        <v>128</v>
      </c>
      <c r="G227" s="18" t="s">
        <v>130</v>
      </c>
      <c r="H227" s="19" t="s">
        <v>99</v>
      </c>
      <c r="I227" s="840"/>
      <c r="J227" s="18">
        <v>1</v>
      </c>
      <c r="K227" s="48">
        <v>2500</v>
      </c>
      <c r="L227" s="587" t="str">
        <f t="shared" si="3"/>
        <v/>
      </c>
      <c r="M227" s="319" t="s">
        <v>23</v>
      </c>
      <c r="N227" s="356"/>
      <c r="O227" s="316"/>
    </row>
    <row r="228" spans="2:15" ht="15.75" customHeight="1">
      <c r="B228" s="18">
        <v>1204</v>
      </c>
      <c r="C228" s="18">
        <v>29</v>
      </c>
      <c r="D228" s="19" t="s">
        <v>69</v>
      </c>
      <c r="E228" s="87">
        <v>4589750308421</v>
      </c>
      <c r="F228" s="1270"/>
      <c r="G228" s="18" t="s">
        <v>130</v>
      </c>
      <c r="H228" s="19" t="s">
        <v>101</v>
      </c>
      <c r="I228" s="606"/>
      <c r="J228" s="18">
        <v>1</v>
      </c>
      <c r="K228" s="48">
        <v>2500</v>
      </c>
      <c r="L228" s="587" t="str">
        <f t="shared" si="3"/>
        <v/>
      </c>
      <c r="M228" s="319" t="s">
        <v>23</v>
      </c>
      <c r="N228" s="356"/>
      <c r="O228" s="316"/>
    </row>
    <row r="229" spans="2:15" ht="15.75" customHeight="1">
      <c r="B229" s="18">
        <v>1204</v>
      </c>
      <c r="C229" s="18">
        <v>29</v>
      </c>
      <c r="D229" s="19" t="s">
        <v>28</v>
      </c>
      <c r="E229" s="87">
        <v>4589750308438</v>
      </c>
      <c r="F229" s="1270"/>
      <c r="G229" s="18" t="s">
        <v>130</v>
      </c>
      <c r="H229" s="19" t="s">
        <v>65</v>
      </c>
      <c r="I229" s="647"/>
      <c r="J229" s="18">
        <v>1</v>
      </c>
      <c r="K229" s="48">
        <v>3000</v>
      </c>
      <c r="L229" s="587" t="str">
        <f t="shared" si="3"/>
        <v/>
      </c>
      <c r="M229" s="319" t="s">
        <v>23</v>
      </c>
      <c r="N229" s="356"/>
      <c r="O229" s="316"/>
    </row>
    <row r="230" spans="2:15" ht="15.75" customHeight="1">
      <c r="B230" s="18">
        <v>1204</v>
      </c>
      <c r="C230" s="18">
        <v>29</v>
      </c>
      <c r="D230" s="19" t="s">
        <v>84</v>
      </c>
      <c r="E230" s="87">
        <v>4589750308445</v>
      </c>
      <c r="F230" s="1270"/>
      <c r="G230" s="18" t="s">
        <v>130</v>
      </c>
      <c r="H230" s="19" t="s">
        <v>104</v>
      </c>
      <c r="I230" s="647"/>
      <c r="J230" s="18">
        <v>1</v>
      </c>
      <c r="K230" s="48">
        <v>3000</v>
      </c>
      <c r="L230" s="587" t="str">
        <f t="shared" si="3"/>
        <v/>
      </c>
      <c r="M230" s="319" t="s">
        <v>23</v>
      </c>
      <c r="N230" s="356"/>
      <c r="O230" s="316"/>
    </row>
    <row r="231" spans="2:15" ht="15.75" customHeight="1">
      <c r="B231" s="18">
        <v>1204</v>
      </c>
      <c r="C231" s="18">
        <v>29</v>
      </c>
      <c r="D231" s="19" t="s">
        <v>32</v>
      </c>
      <c r="E231" s="87">
        <v>4589750308452</v>
      </c>
      <c r="F231" s="1270"/>
      <c r="G231" s="18" t="s">
        <v>130</v>
      </c>
      <c r="H231" s="19" t="s">
        <v>66</v>
      </c>
      <c r="I231" s="647"/>
      <c r="J231" s="18">
        <v>1</v>
      </c>
      <c r="K231" s="48">
        <v>3000</v>
      </c>
      <c r="L231" s="587" t="str">
        <f t="shared" si="3"/>
        <v/>
      </c>
      <c r="M231" s="319" t="s">
        <v>23</v>
      </c>
      <c r="N231" s="356"/>
      <c r="O231" s="316"/>
    </row>
    <row r="232" spans="2:15" ht="15.75" customHeight="1">
      <c r="B232" s="18">
        <v>1204</v>
      </c>
      <c r="C232" s="18">
        <v>29</v>
      </c>
      <c r="D232" s="19" t="s">
        <v>86</v>
      </c>
      <c r="E232" s="87">
        <v>4589750308469</v>
      </c>
      <c r="F232" s="1270"/>
      <c r="G232" s="18" t="s">
        <v>131</v>
      </c>
      <c r="H232" s="19" t="s">
        <v>107</v>
      </c>
      <c r="I232" s="611"/>
      <c r="J232" s="18">
        <v>1</v>
      </c>
      <c r="K232" s="48">
        <v>3500</v>
      </c>
      <c r="L232" s="587" t="str">
        <f t="shared" si="3"/>
        <v/>
      </c>
      <c r="M232" s="319" t="s">
        <v>23</v>
      </c>
      <c r="N232" s="356"/>
      <c r="O232" s="316"/>
    </row>
    <row r="233" spans="2:15" ht="15.75" customHeight="1">
      <c r="B233" s="18">
        <v>1204</v>
      </c>
      <c r="C233" s="18">
        <v>29</v>
      </c>
      <c r="D233" s="19" t="s">
        <v>88</v>
      </c>
      <c r="E233" s="87">
        <v>4589750322137</v>
      </c>
      <c r="F233" s="1270"/>
      <c r="G233" s="18" t="s">
        <v>131</v>
      </c>
      <c r="H233" s="19" t="s">
        <v>89</v>
      </c>
      <c r="I233" s="840"/>
      <c r="J233" s="18">
        <v>1</v>
      </c>
      <c r="K233" s="48">
        <v>3500</v>
      </c>
      <c r="L233" s="587" t="str">
        <f t="shared" si="3"/>
        <v/>
      </c>
      <c r="M233" s="319" t="s">
        <v>23</v>
      </c>
      <c r="N233" s="356"/>
      <c r="O233" s="316"/>
    </row>
    <row r="234" spans="2:15" ht="15.75" customHeight="1">
      <c r="B234" s="18">
        <v>1204</v>
      </c>
      <c r="C234" s="18">
        <v>29</v>
      </c>
      <c r="D234" s="19" t="s">
        <v>27</v>
      </c>
      <c r="E234" s="87">
        <v>4589750308476</v>
      </c>
      <c r="F234" s="1270"/>
      <c r="G234" s="18" t="s">
        <v>130</v>
      </c>
      <c r="H234" s="19" t="s">
        <v>110</v>
      </c>
      <c r="I234" s="840" t="s">
        <v>1590</v>
      </c>
      <c r="J234" s="18">
        <v>1</v>
      </c>
      <c r="K234" s="48">
        <v>3500</v>
      </c>
      <c r="L234" s="587" t="str">
        <f t="shared" si="3"/>
        <v/>
      </c>
      <c r="M234" s="319" t="s">
        <v>23</v>
      </c>
      <c r="N234" s="356"/>
      <c r="O234" s="316"/>
    </row>
    <row r="235" spans="2:15" ht="15.75" customHeight="1">
      <c r="B235" s="18">
        <v>1204</v>
      </c>
      <c r="C235" s="18">
        <v>29</v>
      </c>
      <c r="D235" s="19" t="s">
        <v>91</v>
      </c>
      <c r="E235" s="87">
        <v>4589750308483</v>
      </c>
      <c r="F235" s="1270"/>
      <c r="G235" s="18" t="s">
        <v>130</v>
      </c>
      <c r="H235" s="19" t="s">
        <v>112</v>
      </c>
      <c r="I235" s="639"/>
      <c r="J235" s="18">
        <v>1</v>
      </c>
      <c r="K235" s="48">
        <v>4000</v>
      </c>
      <c r="L235" s="587" t="str">
        <f t="shared" si="3"/>
        <v/>
      </c>
      <c r="M235" s="319" t="s">
        <v>23</v>
      </c>
      <c r="N235" s="356"/>
      <c r="O235" s="316"/>
    </row>
    <row r="236" spans="2:15" ht="15.75" customHeight="1">
      <c r="B236" s="18">
        <v>1204</v>
      </c>
      <c r="C236" s="18">
        <v>29</v>
      </c>
      <c r="D236" s="19" t="s">
        <v>24</v>
      </c>
      <c r="E236" s="87">
        <v>4589750308490</v>
      </c>
      <c r="F236" s="1270"/>
      <c r="G236" s="18" t="s">
        <v>130</v>
      </c>
      <c r="H236" s="19" t="s">
        <v>114</v>
      </c>
      <c r="I236" s="647"/>
      <c r="J236" s="18">
        <v>1</v>
      </c>
      <c r="K236" s="48">
        <v>4000</v>
      </c>
      <c r="L236" s="587" t="str">
        <f t="shared" si="3"/>
        <v/>
      </c>
      <c r="M236" s="319" t="s">
        <v>23</v>
      </c>
      <c r="N236" s="356"/>
      <c r="O236" s="316"/>
    </row>
    <row r="237" spans="2:15" ht="15.75" customHeight="1">
      <c r="B237" s="18">
        <v>1204</v>
      </c>
      <c r="C237" s="18">
        <v>29</v>
      </c>
      <c r="D237" s="19" t="s">
        <v>94</v>
      </c>
      <c r="E237" s="87">
        <v>4589750308506</v>
      </c>
      <c r="F237" s="1270"/>
      <c r="G237" s="18" t="s">
        <v>130</v>
      </c>
      <c r="H237" s="19" t="s">
        <v>116</v>
      </c>
      <c r="I237" s="606"/>
      <c r="J237" s="18">
        <v>1</v>
      </c>
      <c r="K237" s="48">
        <v>4000</v>
      </c>
      <c r="L237" s="587" t="str">
        <f t="shared" si="3"/>
        <v/>
      </c>
      <c r="M237" s="319" t="s">
        <v>23</v>
      </c>
      <c r="N237" s="356"/>
      <c r="O237" s="316"/>
    </row>
    <row r="238" spans="2:15" ht="15.75" customHeight="1">
      <c r="B238" s="18">
        <v>1204</v>
      </c>
      <c r="C238" s="18">
        <v>68</v>
      </c>
      <c r="D238" s="19" t="s">
        <v>81</v>
      </c>
      <c r="E238" s="87">
        <v>4589750296711</v>
      </c>
      <c r="F238" s="1269" t="s">
        <v>128</v>
      </c>
      <c r="G238" s="18" t="s">
        <v>132</v>
      </c>
      <c r="H238" s="19" t="s">
        <v>99</v>
      </c>
      <c r="I238" s="607"/>
      <c r="J238" s="18">
        <v>1</v>
      </c>
      <c r="K238" s="48">
        <v>2500</v>
      </c>
      <c r="L238" s="587" t="str">
        <f t="shared" si="3"/>
        <v/>
      </c>
      <c r="M238" s="319" t="s">
        <v>23</v>
      </c>
      <c r="N238" s="356"/>
      <c r="O238" s="316"/>
    </row>
    <row r="239" spans="2:15" ht="15.75" customHeight="1">
      <c r="B239" s="18">
        <v>1204</v>
      </c>
      <c r="C239" s="18">
        <v>68</v>
      </c>
      <c r="D239" s="19" t="s">
        <v>69</v>
      </c>
      <c r="E239" s="87">
        <v>4589750296728</v>
      </c>
      <c r="F239" s="1270"/>
      <c r="G239" s="18" t="s">
        <v>132</v>
      </c>
      <c r="H239" s="19" t="s">
        <v>101</v>
      </c>
      <c r="I239" s="606"/>
      <c r="J239" s="18">
        <v>1</v>
      </c>
      <c r="K239" s="48">
        <v>2500</v>
      </c>
      <c r="L239" s="587" t="str">
        <f t="shared" si="3"/>
        <v/>
      </c>
      <c r="M239" s="319" t="s">
        <v>23</v>
      </c>
      <c r="N239" s="356"/>
      <c r="O239" s="316"/>
    </row>
    <row r="240" spans="2:15" ht="15.75" customHeight="1">
      <c r="B240" s="18">
        <v>1204</v>
      </c>
      <c r="C240" s="18">
        <v>68</v>
      </c>
      <c r="D240" s="19" t="s">
        <v>28</v>
      </c>
      <c r="E240" s="87">
        <v>4589750296735</v>
      </c>
      <c r="F240" s="1270"/>
      <c r="G240" s="18" t="s">
        <v>132</v>
      </c>
      <c r="H240" s="19" t="s">
        <v>65</v>
      </c>
      <c r="I240" s="606"/>
      <c r="J240" s="18">
        <v>1</v>
      </c>
      <c r="K240" s="48">
        <v>3000</v>
      </c>
      <c r="L240" s="587" t="str">
        <f t="shared" si="3"/>
        <v/>
      </c>
      <c r="M240" s="319" t="s">
        <v>23</v>
      </c>
      <c r="N240" s="356"/>
      <c r="O240" s="316"/>
    </row>
    <row r="241" spans="2:15" ht="15.75" customHeight="1">
      <c r="B241" s="18">
        <v>1204</v>
      </c>
      <c r="C241" s="18">
        <v>68</v>
      </c>
      <c r="D241" s="19" t="s">
        <v>84</v>
      </c>
      <c r="E241" s="87">
        <v>4589750296742</v>
      </c>
      <c r="F241" s="1270"/>
      <c r="G241" s="18" t="s">
        <v>132</v>
      </c>
      <c r="H241" s="19" t="s">
        <v>104</v>
      </c>
      <c r="I241" s="606"/>
      <c r="J241" s="18">
        <v>1</v>
      </c>
      <c r="K241" s="48">
        <v>3000</v>
      </c>
      <c r="L241" s="587" t="str">
        <f t="shared" si="3"/>
        <v/>
      </c>
      <c r="M241" s="319" t="s">
        <v>23</v>
      </c>
      <c r="N241" s="356"/>
      <c r="O241" s="316"/>
    </row>
    <row r="242" spans="2:15" ht="15.75" customHeight="1">
      <c r="B242" s="18">
        <v>1204</v>
      </c>
      <c r="C242" s="18">
        <v>68</v>
      </c>
      <c r="D242" s="19" t="s">
        <v>32</v>
      </c>
      <c r="E242" s="87">
        <v>4589750296759</v>
      </c>
      <c r="F242" s="1270"/>
      <c r="G242" s="18" t="s">
        <v>132</v>
      </c>
      <c r="H242" s="19" t="s">
        <v>66</v>
      </c>
      <c r="I242" s="606"/>
      <c r="J242" s="18">
        <v>1</v>
      </c>
      <c r="K242" s="48">
        <v>3000</v>
      </c>
      <c r="L242" s="587" t="str">
        <f t="shared" si="3"/>
        <v/>
      </c>
      <c r="M242" s="319" t="s">
        <v>23</v>
      </c>
      <c r="N242" s="356"/>
      <c r="O242" s="316"/>
    </row>
    <row r="243" spans="2:15" ht="15.75" customHeight="1">
      <c r="B243" s="18">
        <v>1204</v>
      </c>
      <c r="C243" s="18">
        <v>68</v>
      </c>
      <c r="D243" s="19" t="s">
        <v>86</v>
      </c>
      <c r="E243" s="87">
        <v>4589750296773</v>
      </c>
      <c r="F243" s="1270"/>
      <c r="G243" s="18" t="s">
        <v>133</v>
      </c>
      <c r="H243" s="19" t="s">
        <v>107</v>
      </c>
      <c r="I243" s="606"/>
      <c r="J243" s="18">
        <v>1</v>
      </c>
      <c r="K243" s="48">
        <v>3500</v>
      </c>
      <c r="L243" s="587" t="str">
        <f t="shared" si="3"/>
        <v/>
      </c>
      <c r="M243" s="319" t="s">
        <v>23</v>
      </c>
      <c r="N243" s="356"/>
      <c r="O243" s="316"/>
    </row>
    <row r="244" spans="2:15" ht="15.75" customHeight="1">
      <c r="B244" s="18">
        <v>1204</v>
      </c>
      <c r="C244" s="18">
        <v>68</v>
      </c>
      <c r="D244" s="19" t="s">
        <v>88</v>
      </c>
      <c r="E244" s="87">
        <v>4589750322175</v>
      </c>
      <c r="F244" s="1270"/>
      <c r="G244" s="18" t="s">
        <v>132</v>
      </c>
      <c r="H244" s="19" t="s">
        <v>89</v>
      </c>
      <c r="I244" s="606"/>
      <c r="J244" s="18">
        <v>1</v>
      </c>
      <c r="K244" s="48">
        <v>3500</v>
      </c>
      <c r="L244" s="587" t="str">
        <f t="shared" si="3"/>
        <v/>
      </c>
      <c r="M244" s="319" t="s">
        <v>23</v>
      </c>
      <c r="N244" s="356"/>
      <c r="O244" s="316"/>
    </row>
    <row r="245" spans="2:15" ht="15.75" customHeight="1">
      <c r="B245" s="18">
        <v>1204</v>
      </c>
      <c r="C245" s="18">
        <v>68</v>
      </c>
      <c r="D245" s="19" t="s">
        <v>27</v>
      </c>
      <c r="E245" s="87">
        <v>4589750296780</v>
      </c>
      <c r="F245" s="1270"/>
      <c r="G245" s="18" t="s">
        <v>132</v>
      </c>
      <c r="H245" s="19" t="s">
        <v>110</v>
      </c>
      <c r="I245" s="606"/>
      <c r="J245" s="18">
        <v>1</v>
      </c>
      <c r="K245" s="48">
        <v>3500</v>
      </c>
      <c r="L245" s="587" t="str">
        <f t="shared" si="3"/>
        <v/>
      </c>
      <c r="M245" s="319" t="s">
        <v>23</v>
      </c>
      <c r="N245" s="356"/>
      <c r="O245" s="316"/>
    </row>
    <row r="246" spans="2:15" ht="15.75" customHeight="1">
      <c r="B246" s="18">
        <v>1204</v>
      </c>
      <c r="C246" s="18">
        <v>68</v>
      </c>
      <c r="D246" s="19" t="s">
        <v>91</v>
      </c>
      <c r="E246" s="87">
        <v>4589750296797</v>
      </c>
      <c r="F246" s="1270"/>
      <c r="G246" s="18" t="s">
        <v>132</v>
      </c>
      <c r="H246" s="19" t="s">
        <v>112</v>
      </c>
      <c r="I246" s="606"/>
      <c r="J246" s="18">
        <v>1</v>
      </c>
      <c r="K246" s="48">
        <v>4000</v>
      </c>
      <c r="L246" s="587" t="str">
        <f t="shared" si="3"/>
        <v/>
      </c>
      <c r="M246" s="319" t="s">
        <v>23</v>
      </c>
      <c r="N246" s="356"/>
      <c r="O246" s="316"/>
    </row>
    <row r="247" spans="2:15" ht="15.75" customHeight="1">
      <c r="B247" s="18">
        <v>1204</v>
      </c>
      <c r="C247" s="18">
        <v>68</v>
      </c>
      <c r="D247" s="19" t="s">
        <v>24</v>
      </c>
      <c r="E247" s="87">
        <v>4589750296803</v>
      </c>
      <c r="F247" s="1270"/>
      <c r="G247" s="18" t="s">
        <v>132</v>
      </c>
      <c r="H247" s="19" t="s">
        <v>114</v>
      </c>
      <c r="I247" s="606"/>
      <c r="J247" s="18">
        <v>1</v>
      </c>
      <c r="K247" s="48">
        <v>4000</v>
      </c>
      <c r="L247" s="587" t="str">
        <f t="shared" si="3"/>
        <v/>
      </c>
      <c r="M247" s="319" t="s">
        <v>23</v>
      </c>
      <c r="N247" s="356"/>
      <c r="O247" s="316"/>
    </row>
    <row r="248" spans="2:15" ht="15.75" customHeight="1">
      <c r="B248" s="18">
        <v>1204</v>
      </c>
      <c r="C248" s="18">
        <v>68</v>
      </c>
      <c r="D248" s="19" t="s">
        <v>94</v>
      </c>
      <c r="E248" s="87">
        <v>4589750296810</v>
      </c>
      <c r="F248" s="1270"/>
      <c r="G248" s="18" t="s">
        <v>132</v>
      </c>
      <c r="H248" s="19" t="s">
        <v>116</v>
      </c>
      <c r="I248" s="606"/>
      <c r="J248" s="18">
        <v>1</v>
      </c>
      <c r="K248" s="48">
        <v>4000</v>
      </c>
      <c r="L248" s="587" t="str">
        <f t="shared" si="3"/>
        <v/>
      </c>
      <c r="M248" s="319" t="s">
        <v>23</v>
      </c>
      <c r="N248" s="356"/>
      <c r="O248" s="316"/>
    </row>
    <row r="249" spans="2:15" ht="15.75" customHeight="1">
      <c r="B249" s="18">
        <v>1204</v>
      </c>
      <c r="C249" s="18">
        <v>69</v>
      </c>
      <c r="D249" s="19" t="s">
        <v>81</v>
      </c>
      <c r="E249" s="87">
        <v>4589750296605</v>
      </c>
      <c r="F249" s="1269" t="s">
        <v>128</v>
      </c>
      <c r="G249" s="18" t="s">
        <v>134</v>
      </c>
      <c r="H249" s="19" t="s">
        <v>99</v>
      </c>
      <c r="I249" s="647" t="s">
        <v>1594</v>
      </c>
      <c r="J249" s="18">
        <v>1</v>
      </c>
      <c r="K249" s="48">
        <v>2500</v>
      </c>
      <c r="L249" s="588" t="str">
        <f t="shared" si="3"/>
        <v/>
      </c>
      <c r="M249" s="319" t="s">
        <v>23</v>
      </c>
      <c r="N249" s="356"/>
      <c r="O249" s="316"/>
    </row>
    <row r="250" spans="2:15" ht="15.75" customHeight="1">
      <c r="B250" s="18">
        <v>1204</v>
      </c>
      <c r="C250" s="18">
        <v>69</v>
      </c>
      <c r="D250" s="19" t="s">
        <v>69</v>
      </c>
      <c r="E250" s="87">
        <v>4589750296612</v>
      </c>
      <c r="F250" s="1270"/>
      <c r="G250" s="18" t="s">
        <v>134</v>
      </c>
      <c r="H250" s="19" t="s">
        <v>101</v>
      </c>
      <c r="I250" s="606"/>
      <c r="J250" s="18">
        <v>1</v>
      </c>
      <c r="K250" s="48">
        <v>2500</v>
      </c>
      <c r="L250" s="587" t="str">
        <f t="shared" si="3"/>
        <v/>
      </c>
      <c r="M250" s="319" t="s">
        <v>23</v>
      </c>
      <c r="N250" s="356"/>
      <c r="O250" s="316"/>
    </row>
    <row r="251" spans="2:15" ht="15.75" customHeight="1">
      <c r="B251" s="18">
        <v>1204</v>
      </c>
      <c r="C251" s="18">
        <v>69</v>
      </c>
      <c r="D251" s="19" t="s">
        <v>28</v>
      </c>
      <c r="E251" s="87">
        <v>4589750296629</v>
      </c>
      <c r="F251" s="1270"/>
      <c r="G251" s="18" t="s">
        <v>134</v>
      </c>
      <c r="H251" s="19" t="s">
        <v>65</v>
      </c>
      <c r="I251" s="606"/>
      <c r="J251" s="18">
        <v>1</v>
      </c>
      <c r="K251" s="48">
        <v>3000</v>
      </c>
      <c r="L251" s="587" t="str">
        <f t="shared" si="3"/>
        <v/>
      </c>
      <c r="M251" s="319" t="s">
        <v>23</v>
      </c>
      <c r="N251" s="356"/>
      <c r="O251" s="316"/>
    </row>
    <row r="252" spans="2:15" ht="15.75" customHeight="1">
      <c r="B252" s="18">
        <v>1204</v>
      </c>
      <c r="C252" s="18">
        <v>69</v>
      </c>
      <c r="D252" s="19" t="s">
        <v>84</v>
      </c>
      <c r="E252" s="87">
        <v>4589750296636</v>
      </c>
      <c r="F252" s="1270"/>
      <c r="G252" s="18" t="s">
        <v>134</v>
      </c>
      <c r="H252" s="19" t="s">
        <v>104</v>
      </c>
      <c r="I252" s="606"/>
      <c r="J252" s="18">
        <v>1</v>
      </c>
      <c r="K252" s="48">
        <v>3000</v>
      </c>
      <c r="L252" s="587" t="str">
        <f t="shared" si="3"/>
        <v/>
      </c>
      <c r="M252" s="319" t="s">
        <v>23</v>
      </c>
      <c r="N252" s="356"/>
      <c r="O252" s="316"/>
    </row>
    <row r="253" spans="2:15" ht="15.75" customHeight="1">
      <c r="B253" s="18">
        <v>1204</v>
      </c>
      <c r="C253" s="18">
        <v>69</v>
      </c>
      <c r="D253" s="19" t="s">
        <v>32</v>
      </c>
      <c r="E253" s="87">
        <v>4589750296643</v>
      </c>
      <c r="F253" s="1270"/>
      <c r="G253" s="18" t="s">
        <v>134</v>
      </c>
      <c r="H253" s="19" t="s">
        <v>66</v>
      </c>
      <c r="I253" s="606"/>
      <c r="J253" s="18">
        <v>1</v>
      </c>
      <c r="K253" s="48">
        <v>3000</v>
      </c>
      <c r="L253" s="587" t="str">
        <f t="shared" si="3"/>
        <v/>
      </c>
      <c r="M253" s="319" t="s">
        <v>23</v>
      </c>
      <c r="N253" s="356"/>
      <c r="O253" s="316"/>
    </row>
    <row r="254" spans="2:15" ht="15.75" customHeight="1">
      <c r="B254" s="98">
        <v>1204</v>
      </c>
      <c r="C254" s="18">
        <v>69</v>
      </c>
      <c r="D254" s="19" t="s">
        <v>86</v>
      </c>
      <c r="E254" s="87">
        <v>4589750296667</v>
      </c>
      <c r="F254" s="1270"/>
      <c r="G254" s="18" t="s">
        <v>134</v>
      </c>
      <c r="H254" s="19" t="s">
        <v>107</v>
      </c>
      <c r="I254" s="647"/>
      <c r="J254" s="18">
        <v>1</v>
      </c>
      <c r="K254" s="48">
        <v>3500</v>
      </c>
      <c r="L254" s="587" t="str">
        <f t="shared" si="3"/>
        <v/>
      </c>
      <c r="M254" s="319" t="s">
        <v>23</v>
      </c>
      <c r="N254" s="356"/>
      <c r="O254" s="316"/>
    </row>
    <row r="255" spans="2:15" ht="15.75" customHeight="1">
      <c r="B255" s="98">
        <v>1204</v>
      </c>
      <c r="C255" s="18">
        <v>69</v>
      </c>
      <c r="D255" s="19" t="s">
        <v>88</v>
      </c>
      <c r="E255" s="87">
        <v>4589750322182</v>
      </c>
      <c r="F255" s="1270"/>
      <c r="G255" s="18" t="s">
        <v>134</v>
      </c>
      <c r="H255" s="19" t="s">
        <v>89</v>
      </c>
      <c r="I255" s="606"/>
      <c r="J255" s="18">
        <v>1</v>
      </c>
      <c r="K255" s="48">
        <v>3500</v>
      </c>
      <c r="L255" s="587" t="str">
        <f t="shared" si="3"/>
        <v/>
      </c>
      <c r="M255" s="319" t="s">
        <v>23</v>
      </c>
      <c r="N255" s="356"/>
      <c r="O255" s="316"/>
    </row>
    <row r="256" spans="2:15" ht="15.75" customHeight="1">
      <c r="B256" s="18">
        <v>1204</v>
      </c>
      <c r="C256" s="18">
        <v>69</v>
      </c>
      <c r="D256" s="19" t="s">
        <v>27</v>
      </c>
      <c r="E256" s="87">
        <v>4589750296674</v>
      </c>
      <c r="F256" s="1270"/>
      <c r="G256" s="18" t="s">
        <v>134</v>
      </c>
      <c r="H256" s="19" t="s">
        <v>110</v>
      </c>
      <c r="I256" s="647" t="s">
        <v>1594</v>
      </c>
      <c r="J256" s="18">
        <v>1</v>
      </c>
      <c r="K256" s="48">
        <v>3500</v>
      </c>
      <c r="L256" s="587" t="str">
        <f t="shared" si="3"/>
        <v/>
      </c>
      <c r="M256" s="319" t="s">
        <v>23</v>
      </c>
      <c r="N256" s="356"/>
      <c r="O256" s="316"/>
    </row>
    <row r="257" spans="1:18" ht="15.75" customHeight="1">
      <c r="B257" s="18">
        <v>1204</v>
      </c>
      <c r="C257" s="18">
        <v>69</v>
      </c>
      <c r="D257" s="19" t="s">
        <v>91</v>
      </c>
      <c r="E257" s="87">
        <v>4589750296681</v>
      </c>
      <c r="F257" s="1270"/>
      <c r="G257" s="18" t="s">
        <v>134</v>
      </c>
      <c r="H257" s="19" t="s">
        <v>112</v>
      </c>
      <c r="I257" s="606"/>
      <c r="J257" s="18">
        <v>1</v>
      </c>
      <c r="K257" s="48">
        <v>4000</v>
      </c>
      <c r="L257" s="587" t="str">
        <f t="shared" si="3"/>
        <v/>
      </c>
      <c r="M257" s="319" t="s">
        <v>23</v>
      </c>
      <c r="N257" s="356"/>
      <c r="O257" s="316"/>
    </row>
    <row r="258" spans="1:18" ht="15.75" customHeight="1">
      <c r="B258" s="18">
        <v>1204</v>
      </c>
      <c r="C258" s="18">
        <v>69</v>
      </c>
      <c r="D258" s="19" t="s">
        <v>24</v>
      </c>
      <c r="E258" s="87">
        <v>4589750296698</v>
      </c>
      <c r="F258" s="1270"/>
      <c r="G258" s="18" t="s">
        <v>134</v>
      </c>
      <c r="H258" s="19" t="s">
        <v>114</v>
      </c>
      <c r="I258" s="606"/>
      <c r="J258" s="18">
        <v>1</v>
      </c>
      <c r="K258" s="48">
        <v>4000</v>
      </c>
      <c r="L258" s="587" t="str">
        <f t="shared" si="3"/>
        <v/>
      </c>
      <c r="M258" s="319" t="s">
        <v>23</v>
      </c>
      <c r="N258" s="356"/>
      <c r="O258" s="316"/>
    </row>
    <row r="259" spans="1:18" ht="15.75" customHeight="1">
      <c r="B259" s="20">
        <v>1204</v>
      </c>
      <c r="C259" s="20">
        <v>69</v>
      </c>
      <c r="D259" s="21" t="s">
        <v>94</v>
      </c>
      <c r="E259" s="94">
        <v>4589750296704</v>
      </c>
      <c r="F259" s="1271"/>
      <c r="G259" s="20" t="s">
        <v>134</v>
      </c>
      <c r="H259" s="21" t="s">
        <v>116</v>
      </c>
      <c r="I259" s="1197" t="s">
        <v>1601</v>
      </c>
      <c r="J259" s="20">
        <v>1</v>
      </c>
      <c r="K259" s="62">
        <v>4000</v>
      </c>
      <c r="L259" s="593" t="str">
        <f t="shared" si="3"/>
        <v/>
      </c>
      <c r="M259" s="320" t="s">
        <v>23</v>
      </c>
      <c r="N259" s="328"/>
      <c r="O259" s="316"/>
    </row>
    <row r="260" spans="1:18" ht="15.75" customHeight="1">
      <c r="A260" s="500"/>
      <c r="B260" s="503">
        <v>1411</v>
      </c>
      <c r="C260" s="505" t="s">
        <v>139</v>
      </c>
      <c r="D260" s="518" t="s">
        <v>141</v>
      </c>
      <c r="E260" s="501" t="s">
        <v>502</v>
      </c>
      <c r="F260" s="1282" t="s">
        <v>950</v>
      </c>
      <c r="G260" s="1074" t="s">
        <v>96</v>
      </c>
      <c r="H260" s="1075" t="s">
        <v>99</v>
      </c>
      <c r="I260" s="612"/>
      <c r="J260" s="576">
        <v>1</v>
      </c>
      <c r="K260" s="538">
        <v>3900</v>
      </c>
      <c r="L260" s="594" t="str">
        <f t="shared" si="3"/>
        <v/>
      </c>
      <c r="M260" s="525" t="s">
        <v>26</v>
      </c>
      <c r="N260" s="539"/>
      <c r="O260" s="514"/>
      <c r="P260" s="500"/>
      <c r="Q260" s="500"/>
      <c r="R260" s="500"/>
    </row>
    <row r="261" spans="1:18" ht="15.75" customHeight="1">
      <c r="A261" s="500"/>
      <c r="B261" s="504">
        <v>1411</v>
      </c>
      <c r="C261" s="508" t="s">
        <v>139</v>
      </c>
      <c r="D261" s="510" t="s">
        <v>143</v>
      </c>
      <c r="E261" s="501" t="s">
        <v>503</v>
      </c>
      <c r="F261" s="1282"/>
      <c r="G261" s="1076" t="s">
        <v>96</v>
      </c>
      <c r="H261" s="1077" t="s">
        <v>101</v>
      </c>
      <c r="I261" s="540"/>
      <c r="J261" s="532">
        <v>1</v>
      </c>
      <c r="K261" s="533">
        <v>3900</v>
      </c>
      <c r="L261" s="595" t="str">
        <f t="shared" si="3"/>
        <v/>
      </c>
      <c r="M261" s="523" t="s">
        <v>26</v>
      </c>
      <c r="N261" s="528"/>
      <c r="O261" s="500"/>
      <c r="P261" s="500"/>
      <c r="Q261" s="500"/>
      <c r="R261" s="500"/>
    </row>
    <row r="262" spans="1:18" ht="15.75" customHeight="1">
      <c r="A262" s="500"/>
      <c r="B262" s="504">
        <v>1411</v>
      </c>
      <c r="C262" s="508" t="s">
        <v>139</v>
      </c>
      <c r="D262" s="510" t="s">
        <v>144</v>
      </c>
      <c r="E262" s="501" t="s">
        <v>504</v>
      </c>
      <c r="F262" s="1282"/>
      <c r="G262" s="1076" t="s">
        <v>96</v>
      </c>
      <c r="H262" s="1077" t="s">
        <v>65</v>
      </c>
      <c r="I262" s="531"/>
      <c r="J262" s="519">
        <v>1</v>
      </c>
      <c r="K262" s="507">
        <v>4300</v>
      </c>
      <c r="L262" s="596" t="str">
        <f t="shared" si="3"/>
        <v/>
      </c>
      <c r="M262" s="523" t="s">
        <v>26</v>
      </c>
      <c r="N262" s="528"/>
      <c r="O262" s="500"/>
      <c r="P262" s="500"/>
      <c r="Q262" s="500"/>
      <c r="R262" s="500"/>
    </row>
    <row r="263" spans="1:18" ht="15.75" customHeight="1">
      <c r="A263" s="500"/>
      <c r="B263" s="504">
        <v>1411</v>
      </c>
      <c r="C263" s="508" t="s">
        <v>139</v>
      </c>
      <c r="D263" s="510" t="s">
        <v>136</v>
      </c>
      <c r="E263" s="501" t="s">
        <v>505</v>
      </c>
      <c r="F263" s="1282"/>
      <c r="G263" s="1076" t="s">
        <v>96</v>
      </c>
      <c r="H263" s="1077" t="s">
        <v>104</v>
      </c>
      <c r="I263" s="613"/>
      <c r="J263" s="516">
        <v>1</v>
      </c>
      <c r="K263" s="515">
        <v>4300</v>
      </c>
      <c r="L263" s="597" t="str">
        <f t="shared" ref="L263:L325" si="4">IFERROR(IF(N263=0,"",ROUNDUP(N263/J263,0)),"")</f>
        <v/>
      </c>
      <c r="M263" s="523" t="s">
        <v>26</v>
      </c>
      <c r="N263" s="528"/>
      <c r="O263" s="500"/>
      <c r="P263" s="500"/>
      <c r="Q263" s="500"/>
      <c r="R263" s="500"/>
    </row>
    <row r="264" spans="1:18" ht="15.75" customHeight="1">
      <c r="A264" s="500"/>
      <c r="B264" s="504">
        <v>1411</v>
      </c>
      <c r="C264" s="508" t="s">
        <v>139</v>
      </c>
      <c r="D264" s="510" t="s">
        <v>145</v>
      </c>
      <c r="E264" s="501" t="s">
        <v>506</v>
      </c>
      <c r="F264" s="1282"/>
      <c r="G264" s="1076" t="s">
        <v>96</v>
      </c>
      <c r="H264" s="1077" t="s">
        <v>66</v>
      </c>
      <c r="I264" s="531"/>
      <c r="J264" s="516">
        <v>1</v>
      </c>
      <c r="K264" s="515">
        <v>4300</v>
      </c>
      <c r="L264" s="597" t="str">
        <f t="shared" si="4"/>
        <v/>
      </c>
      <c r="M264" s="523" t="s">
        <v>26</v>
      </c>
      <c r="N264" s="528"/>
      <c r="O264" s="500"/>
      <c r="P264" s="500"/>
      <c r="Q264" s="500"/>
      <c r="R264" s="500"/>
    </row>
    <row r="265" spans="1:18" ht="15.75" customHeight="1">
      <c r="A265" s="500"/>
      <c r="B265" s="504">
        <v>1411</v>
      </c>
      <c r="C265" s="508" t="s">
        <v>139</v>
      </c>
      <c r="D265" s="510" t="s">
        <v>146</v>
      </c>
      <c r="E265" s="501" t="s">
        <v>507</v>
      </c>
      <c r="F265" s="1282"/>
      <c r="G265" s="1076" t="s">
        <v>96</v>
      </c>
      <c r="H265" s="1077" t="s">
        <v>107</v>
      </c>
      <c r="I265" s="613"/>
      <c r="J265" s="516">
        <v>1</v>
      </c>
      <c r="K265" s="515">
        <v>4900</v>
      </c>
      <c r="L265" s="597" t="str">
        <f t="shared" si="4"/>
        <v/>
      </c>
      <c r="M265" s="523" t="s">
        <v>26</v>
      </c>
      <c r="N265" s="528"/>
      <c r="O265" s="500"/>
      <c r="P265" s="500"/>
      <c r="Q265" s="500"/>
      <c r="R265" s="500"/>
    </row>
    <row r="266" spans="1:18" ht="15.75" customHeight="1">
      <c r="A266" s="500"/>
      <c r="B266" s="504">
        <v>1411</v>
      </c>
      <c r="C266" s="508" t="s">
        <v>139</v>
      </c>
      <c r="D266" s="510" t="s">
        <v>147</v>
      </c>
      <c r="E266" s="501" t="s">
        <v>508</v>
      </c>
      <c r="F266" s="1282"/>
      <c r="G266" s="1076" t="s">
        <v>96</v>
      </c>
      <c r="H266" s="1077" t="s">
        <v>148</v>
      </c>
      <c r="I266" s="613"/>
      <c r="J266" s="516">
        <v>1</v>
      </c>
      <c r="K266" s="515">
        <v>4900</v>
      </c>
      <c r="L266" s="597" t="str">
        <f t="shared" si="4"/>
        <v/>
      </c>
      <c r="M266" s="523" t="s">
        <v>26</v>
      </c>
      <c r="N266" s="528"/>
      <c r="O266" s="500"/>
      <c r="P266" s="500"/>
      <c r="Q266" s="500"/>
      <c r="R266" s="500"/>
    </row>
    <row r="267" spans="1:18" ht="15.75" customHeight="1">
      <c r="A267" s="500"/>
      <c r="B267" s="504">
        <v>1411</v>
      </c>
      <c r="C267" s="508" t="s">
        <v>139</v>
      </c>
      <c r="D267" s="510" t="s">
        <v>137</v>
      </c>
      <c r="E267" s="501" t="s">
        <v>509</v>
      </c>
      <c r="F267" s="1282"/>
      <c r="G267" s="1076" t="s">
        <v>96</v>
      </c>
      <c r="H267" s="1077" t="s">
        <v>110</v>
      </c>
      <c r="I267" s="613"/>
      <c r="J267" s="516">
        <v>1</v>
      </c>
      <c r="K267" s="515">
        <v>4900</v>
      </c>
      <c r="L267" s="597" t="str">
        <f t="shared" si="4"/>
        <v/>
      </c>
      <c r="M267" s="523" t="s">
        <v>26</v>
      </c>
      <c r="N267" s="528"/>
      <c r="O267" s="500"/>
      <c r="P267" s="500"/>
      <c r="Q267" s="500"/>
      <c r="R267" s="500"/>
    </row>
    <row r="268" spans="1:18" ht="15.75" customHeight="1">
      <c r="A268" s="500"/>
      <c r="B268" s="504">
        <v>1411</v>
      </c>
      <c r="C268" s="508" t="s">
        <v>139</v>
      </c>
      <c r="D268" s="510" t="s">
        <v>138</v>
      </c>
      <c r="E268" s="501" t="s">
        <v>510</v>
      </c>
      <c r="F268" s="1282"/>
      <c r="G268" s="1076" t="s">
        <v>96</v>
      </c>
      <c r="H268" s="1077" t="s">
        <v>112</v>
      </c>
      <c r="I268" s="534"/>
      <c r="J268" s="516">
        <v>1</v>
      </c>
      <c r="K268" s="515">
        <v>5300</v>
      </c>
      <c r="L268" s="597" t="str">
        <f t="shared" si="4"/>
        <v/>
      </c>
      <c r="M268" s="523" t="s">
        <v>26</v>
      </c>
      <c r="N268" s="528"/>
      <c r="O268" s="522"/>
      <c r="P268" s="500"/>
      <c r="Q268" s="500"/>
      <c r="R268" s="500"/>
    </row>
    <row r="269" spans="1:18" ht="15.75" customHeight="1">
      <c r="B269" s="504">
        <v>1411</v>
      </c>
      <c r="C269" s="508" t="s">
        <v>139</v>
      </c>
      <c r="D269" s="510" t="s">
        <v>139</v>
      </c>
      <c r="E269" s="501" t="s">
        <v>511</v>
      </c>
      <c r="F269" s="1282"/>
      <c r="G269" s="1076" t="s">
        <v>96</v>
      </c>
      <c r="H269" s="1077" t="s">
        <v>114</v>
      </c>
      <c r="I269" s="541"/>
      <c r="J269" s="516">
        <v>1</v>
      </c>
      <c r="K269" s="515">
        <v>5300</v>
      </c>
      <c r="L269" s="597" t="str">
        <f t="shared" si="4"/>
        <v/>
      </c>
      <c r="M269" s="523" t="s">
        <v>26</v>
      </c>
      <c r="N269" s="528"/>
      <c r="O269" s="522"/>
    </row>
    <row r="270" spans="1:18" ht="15.75" customHeight="1">
      <c r="B270" s="520">
        <v>1411</v>
      </c>
      <c r="C270" s="707" t="s">
        <v>139</v>
      </c>
      <c r="D270" s="511" t="s">
        <v>140</v>
      </c>
      <c r="E270" s="502" t="s">
        <v>512</v>
      </c>
      <c r="F270" s="1283"/>
      <c r="G270" s="1076" t="s">
        <v>96</v>
      </c>
      <c r="H270" s="1078" t="s">
        <v>116</v>
      </c>
      <c r="I270" s="541"/>
      <c r="J270" s="516">
        <v>1</v>
      </c>
      <c r="K270" s="529">
        <v>5300</v>
      </c>
      <c r="L270" s="597" t="str">
        <f t="shared" si="4"/>
        <v/>
      </c>
      <c r="M270" s="523" t="s">
        <v>26</v>
      </c>
      <c r="N270" s="528"/>
      <c r="O270" s="522"/>
    </row>
    <row r="271" spans="1:18" ht="15.75" customHeight="1">
      <c r="B271" s="503">
        <v>1411</v>
      </c>
      <c r="C271" s="509">
        <v>53</v>
      </c>
      <c r="D271" s="510" t="s">
        <v>141</v>
      </c>
      <c r="E271" s="512" t="s">
        <v>513</v>
      </c>
      <c r="F271" s="1281" t="s">
        <v>950</v>
      </c>
      <c r="G271" s="1076" t="s">
        <v>349</v>
      </c>
      <c r="H271" s="1079" t="s">
        <v>99</v>
      </c>
      <c r="I271" s="540"/>
      <c r="J271" s="516">
        <v>1</v>
      </c>
      <c r="K271" s="507">
        <v>3900</v>
      </c>
      <c r="L271" s="597" t="str">
        <f t="shared" si="4"/>
        <v/>
      </c>
      <c r="M271" s="523" t="s">
        <v>26</v>
      </c>
      <c r="N271" s="528"/>
      <c r="O271" s="522"/>
    </row>
    <row r="272" spans="1:18" ht="15.75" customHeight="1">
      <c r="B272" s="504">
        <v>1411</v>
      </c>
      <c r="C272" s="506">
        <v>53</v>
      </c>
      <c r="D272" s="510" t="s">
        <v>143</v>
      </c>
      <c r="E272" s="501" t="s">
        <v>514</v>
      </c>
      <c r="F272" s="1281"/>
      <c r="G272" s="1076" t="s">
        <v>349</v>
      </c>
      <c r="H272" s="1077" t="s">
        <v>101</v>
      </c>
      <c r="I272" s="540"/>
      <c r="J272" s="516">
        <v>1</v>
      </c>
      <c r="K272" s="515">
        <v>3900</v>
      </c>
      <c r="L272" s="597" t="str">
        <f t="shared" si="4"/>
        <v/>
      </c>
      <c r="M272" s="523" t="s">
        <v>26</v>
      </c>
      <c r="N272" s="528"/>
      <c r="O272" s="522"/>
    </row>
    <row r="273" spans="2:15" ht="15.75" customHeight="1">
      <c r="B273" s="504">
        <v>1411</v>
      </c>
      <c r="C273" s="506">
        <v>53</v>
      </c>
      <c r="D273" s="510" t="s">
        <v>144</v>
      </c>
      <c r="E273" s="513" t="s">
        <v>515</v>
      </c>
      <c r="F273" s="1281"/>
      <c r="G273" s="1076" t="s">
        <v>349</v>
      </c>
      <c r="H273" s="1077" t="s">
        <v>65</v>
      </c>
      <c r="I273" s="530"/>
      <c r="J273" s="516">
        <v>1</v>
      </c>
      <c r="K273" s="515">
        <v>4300</v>
      </c>
      <c r="L273" s="597" t="str">
        <f t="shared" si="4"/>
        <v/>
      </c>
      <c r="M273" s="523" t="s">
        <v>26</v>
      </c>
      <c r="N273" s="528"/>
      <c r="O273" s="522"/>
    </row>
    <row r="274" spans="2:15" ht="15.75" customHeight="1">
      <c r="B274" s="504">
        <v>1411</v>
      </c>
      <c r="C274" s="506">
        <v>53</v>
      </c>
      <c r="D274" s="510" t="s">
        <v>136</v>
      </c>
      <c r="E274" s="513" t="s">
        <v>516</v>
      </c>
      <c r="F274" s="1281"/>
      <c r="G274" s="1076" t="s">
        <v>349</v>
      </c>
      <c r="H274" s="1077" t="s">
        <v>104</v>
      </c>
      <c r="I274" s="540"/>
      <c r="J274" s="516">
        <v>1</v>
      </c>
      <c r="K274" s="515">
        <v>4300</v>
      </c>
      <c r="L274" s="597" t="str">
        <f t="shared" si="4"/>
        <v/>
      </c>
      <c r="M274" s="523" t="s">
        <v>26</v>
      </c>
      <c r="N274" s="528"/>
      <c r="O274" s="522"/>
    </row>
    <row r="275" spans="2:15" ht="15.75" customHeight="1">
      <c r="B275" s="504">
        <v>1411</v>
      </c>
      <c r="C275" s="506">
        <v>53</v>
      </c>
      <c r="D275" s="510" t="s">
        <v>145</v>
      </c>
      <c r="E275" s="513" t="s">
        <v>517</v>
      </c>
      <c r="F275" s="1281"/>
      <c r="G275" s="1076" t="s">
        <v>349</v>
      </c>
      <c r="H275" s="1077" t="s">
        <v>66</v>
      </c>
      <c r="I275" s="530"/>
      <c r="J275" s="516">
        <v>1</v>
      </c>
      <c r="K275" s="515">
        <v>4300</v>
      </c>
      <c r="L275" s="597" t="str">
        <f t="shared" si="4"/>
        <v/>
      </c>
      <c r="M275" s="523" t="s">
        <v>26</v>
      </c>
      <c r="N275" s="528"/>
      <c r="O275" s="522"/>
    </row>
    <row r="276" spans="2:15" ht="15.75" customHeight="1">
      <c r="B276" s="504">
        <v>1411</v>
      </c>
      <c r="C276" s="506">
        <v>53</v>
      </c>
      <c r="D276" s="510" t="s">
        <v>146</v>
      </c>
      <c r="E276" s="501" t="s">
        <v>518</v>
      </c>
      <c r="F276" s="1281"/>
      <c r="G276" s="1076" t="s">
        <v>349</v>
      </c>
      <c r="H276" s="1077" t="s">
        <v>107</v>
      </c>
      <c r="I276" s="540"/>
      <c r="J276" s="516">
        <v>1</v>
      </c>
      <c r="K276" s="515">
        <v>4900</v>
      </c>
      <c r="L276" s="597" t="str">
        <f t="shared" si="4"/>
        <v/>
      </c>
      <c r="M276" s="523" t="s">
        <v>26</v>
      </c>
      <c r="N276" s="528"/>
      <c r="O276" s="522"/>
    </row>
    <row r="277" spans="2:15" ht="15.75" customHeight="1">
      <c r="B277" s="504">
        <v>1411</v>
      </c>
      <c r="C277" s="506">
        <v>53</v>
      </c>
      <c r="D277" s="510" t="s">
        <v>147</v>
      </c>
      <c r="E277" s="513" t="s">
        <v>519</v>
      </c>
      <c r="F277" s="1281"/>
      <c r="G277" s="1076" t="s">
        <v>349</v>
      </c>
      <c r="H277" s="1077" t="s">
        <v>148</v>
      </c>
      <c r="I277" s="540"/>
      <c r="J277" s="516">
        <v>1</v>
      </c>
      <c r="K277" s="515">
        <v>4900</v>
      </c>
      <c r="L277" s="597" t="str">
        <f t="shared" si="4"/>
        <v/>
      </c>
      <c r="M277" s="523" t="s">
        <v>26</v>
      </c>
      <c r="N277" s="528"/>
      <c r="O277" s="522"/>
    </row>
    <row r="278" spans="2:15" ht="15.75" customHeight="1">
      <c r="B278" s="504">
        <v>1411</v>
      </c>
      <c r="C278" s="506">
        <v>53</v>
      </c>
      <c r="D278" s="510" t="s">
        <v>137</v>
      </c>
      <c r="E278" s="513" t="s">
        <v>520</v>
      </c>
      <c r="F278" s="1281"/>
      <c r="G278" s="1076" t="s">
        <v>349</v>
      </c>
      <c r="H278" s="1077" t="s">
        <v>110</v>
      </c>
      <c r="I278" s="541"/>
      <c r="J278" s="516">
        <v>1</v>
      </c>
      <c r="K278" s="515">
        <v>4900</v>
      </c>
      <c r="L278" s="597" t="str">
        <f t="shared" si="4"/>
        <v/>
      </c>
      <c r="M278" s="523" t="s">
        <v>26</v>
      </c>
      <c r="N278" s="528"/>
      <c r="O278" s="522"/>
    </row>
    <row r="279" spans="2:15" ht="15.75" customHeight="1">
      <c r="B279" s="504">
        <v>1411</v>
      </c>
      <c r="C279" s="506">
        <v>53</v>
      </c>
      <c r="D279" s="510" t="s">
        <v>138</v>
      </c>
      <c r="E279" s="513" t="s">
        <v>521</v>
      </c>
      <c r="F279" s="1281"/>
      <c r="G279" s="1076" t="s">
        <v>349</v>
      </c>
      <c r="H279" s="1077" t="s">
        <v>112</v>
      </c>
      <c r="I279" s="541"/>
      <c r="J279" s="516">
        <v>1</v>
      </c>
      <c r="K279" s="515">
        <v>5300</v>
      </c>
      <c r="L279" s="597" t="str">
        <f t="shared" si="4"/>
        <v/>
      </c>
      <c r="M279" s="523" t="s">
        <v>26</v>
      </c>
      <c r="N279" s="528"/>
      <c r="O279" s="522"/>
    </row>
    <row r="280" spans="2:15" ht="15.75" customHeight="1">
      <c r="B280" s="504">
        <v>1411</v>
      </c>
      <c r="C280" s="506">
        <v>53</v>
      </c>
      <c r="D280" s="510" t="s">
        <v>139</v>
      </c>
      <c r="E280" s="513" t="s">
        <v>522</v>
      </c>
      <c r="F280" s="1281"/>
      <c r="G280" s="1076" t="s">
        <v>349</v>
      </c>
      <c r="H280" s="1077" t="s">
        <v>114</v>
      </c>
      <c r="I280" s="534"/>
      <c r="J280" s="516">
        <v>1</v>
      </c>
      <c r="K280" s="515">
        <v>5300</v>
      </c>
      <c r="L280" s="597" t="str">
        <f t="shared" si="4"/>
        <v/>
      </c>
      <c r="M280" s="523" t="s">
        <v>26</v>
      </c>
      <c r="N280" s="528"/>
      <c r="O280" s="522"/>
    </row>
    <row r="281" spans="2:15" ht="15.75" customHeight="1">
      <c r="B281" s="504">
        <v>1411</v>
      </c>
      <c r="C281" s="506">
        <v>53</v>
      </c>
      <c r="D281" s="708" t="s">
        <v>140</v>
      </c>
      <c r="E281" s="709" t="s">
        <v>523</v>
      </c>
      <c r="F281" s="1281"/>
      <c r="G281" s="1076" t="s">
        <v>349</v>
      </c>
      <c r="H281" s="1080" t="s">
        <v>116</v>
      </c>
      <c r="I281" s="653"/>
      <c r="J281" s="516">
        <v>1</v>
      </c>
      <c r="K281" s="529">
        <v>5300</v>
      </c>
      <c r="L281" s="597" t="str">
        <f t="shared" si="4"/>
        <v/>
      </c>
      <c r="M281" s="523" t="s">
        <v>26</v>
      </c>
      <c r="N281" s="528"/>
      <c r="O281" s="522"/>
    </row>
    <row r="282" spans="2:15" ht="15.75" customHeight="1">
      <c r="B282" s="504">
        <v>1411</v>
      </c>
      <c r="C282" s="509">
        <v>67</v>
      </c>
      <c r="D282" s="518" t="s">
        <v>141</v>
      </c>
      <c r="E282" s="501" t="s">
        <v>524</v>
      </c>
      <c r="F282" s="1278" t="s">
        <v>950</v>
      </c>
      <c r="G282" s="1074" t="s">
        <v>525</v>
      </c>
      <c r="H282" s="1075" t="s">
        <v>99</v>
      </c>
      <c r="I282" s="534"/>
      <c r="J282" s="535">
        <v>1</v>
      </c>
      <c r="K282" s="538">
        <v>3900</v>
      </c>
      <c r="L282" s="598" t="str">
        <f t="shared" si="4"/>
        <v/>
      </c>
      <c r="M282" s="536" t="s">
        <v>26</v>
      </c>
      <c r="N282" s="528"/>
      <c r="O282" s="522"/>
    </row>
    <row r="283" spans="2:15" ht="15.75" customHeight="1">
      <c r="B283" s="504">
        <v>1411</v>
      </c>
      <c r="C283" s="509">
        <v>67</v>
      </c>
      <c r="D283" s="510" t="s">
        <v>143</v>
      </c>
      <c r="E283" s="501" t="s">
        <v>526</v>
      </c>
      <c r="F283" s="1279"/>
      <c r="G283" s="1074" t="s">
        <v>525</v>
      </c>
      <c r="H283" s="1077" t="s">
        <v>101</v>
      </c>
      <c r="I283" s="540"/>
      <c r="J283" s="532">
        <v>1</v>
      </c>
      <c r="K283" s="533">
        <v>3900</v>
      </c>
      <c r="L283" s="599" t="str">
        <f t="shared" si="4"/>
        <v/>
      </c>
      <c r="M283" s="537" t="s">
        <v>26</v>
      </c>
      <c r="N283" s="528"/>
      <c r="O283" s="522"/>
    </row>
    <row r="284" spans="2:15" ht="15.75" customHeight="1">
      <c r="B284" s="504">
        <v>1411</v>
      </c>
      <c r="C284" s="509">
        <v>67</v>
      </c>
      <c r="D284" s="510" t="s">
        <v>144</v>
      </c>
      <c r="E284" s="501" t="s">
        <v>527</v>
      </c>
      <c r="F284" s="1279"/>
      <c r="G284" s="1074" t="s">
        <v>525</v>
      </c>
      <c r="H284" s="1077" t="s">
        <v>65</v>
      </c>
      <c r="I284" s="531"/>
      <c r="J284" s="519">
        <v>1</v>
      </c>
      <c r="K284" s="507">
        <v>4300</v>
      </c>
      <c r="L284" s="596" t="str">
        <f t="shared" si="4"/>
        <v/>
      </c>
      <c r="M284" s="525" t="s">
        <v>26</v>
      </c>
      <c r="N284" s="528"/>
      <c r="O284" s="522"/>
    </row>
    <row r="285" spans="2:15" ht="15.75" customHeight="1">
      <c r="B285" s="504">
        <v>1411</v>
      </c>
      <c r="C285" s="509">
        <v>67</v>
      </c>
      <c r="D285" s="510" t="s">
        <v>136</v>
      </c>
      <c r="E285" s="501" t="s">
        <v>528</v>
      </c>
      <c r="F285" s="1279"/>
      <c r="G285" s="1074" t="s">
        <v>525</v>
      </c>
      <c r="H285" s="1077" t="s">
        <v>104</v>
      </c>
      <c r="I285" s="540"/>
      <c r="J285" s="516">
        <v>1</v>
      </c>
      <c r="K285" s="515">
        <v>4300</v>
      </c>
      <c r="L285" s="597" t="str">
        <f t="shared" si="4"/>
        <v/>
      </c>
      <c r="M285" s="523" t="s">
        <v>26</v>
      </c>
      <c r="N285" s="528"/>
      <c r="O285" s="522"/>
    </row>
    <row r="286" spans="2:15" ht="15.75" customHeight="1">
      <c r="B286" s="504">
        <v>1411</v>
      </c>
      <c r="C286" s="509">
        <v>67</v>
      </c>
      <c r="D286" s="510" t="s">
        <v>145</v>
      </c>
      <c r="E286" s="501" t="s">
        <v>529</v>
      </c>
      <c r="F286" s="1279"/>
      <c r="G286" s="1074" t="s">
        <v>525</v>
      </c>
      <c r="H286" s="1077" t="s">
        <v>66</v>
      </c>
      <c r="I286" s="531"/>
      <c r="J286" s="516">
        <v>1</v>
      </c>
      <c r="K286" s="515">
        <v>4300</v>
      </c>
      <c r="L286" s="597" t="str">
        <f t="shared" si="4"/>
        <v/>
      </c>
      <c r="M286" s="523" t="s">
        <v>26</v>
      </c>
      <c r="N286" s="528"/>
      <c r="O286" s="522"/>
    </row>
    <row r="287" spans="2:15" ht="15.75" customHeight="1">
      <c r="B287" s="504">
        <v>1411</v>
      </c>
      <c r="C287" s="509">
        <v>67</v>
      </c>
      <c r="D287" s="510" t="s">
        <v>146</v>
      </c>
      <c r="E287" s="501" t="s">
        <v>530</v>
      </c>
      <c r="F287" s="1279"/>
      <c r="G287" s="1074" t="s">
        <v>525</v>
      </c>
      <c r="H287" s="1077" t="s">
        <v>107</v>
      </c>
      <c r="I287" s="540"/>
      <c r="J287" s="516">
        <v>1</v>
      </c>
      <c r="K287" s="515">
        <v>4900</v>
      </c>
      <c r="L287" s="597" t="str">
        <f t="shared" si="4"/>
        <v/>
      </c>
      <c r="M287" s="523" t="s">
        <v>26</v>
      </c>
      <c r="N287" s="528"/>
      <c r="O287" s="522"/>
    </row>
    <row r="288" spans="2:15" ht="15.75" customHeight="1">
      <c r="B288" s="504">
        <v>1411</v>
      </c>
      <c r="C288" s="509">
        <v>67</v>
      </c>
      <c r="D288" s="510" t="s">
        <v>147</v>
      </c>
      <c r="E288" s="501" t="s">
        <v>531</v>
      </c>
      <c r="F288" s="1279"/>
      <c r="G288" s="1074" t="s">
        <v>525</v>
      </c>
      <c r="H288" s="1077" t="s">
        <v>148</v>
      </c>
      <c r="I288" s="540"/>
      <c r="J288" s="516">
        <v>1</v>
      </c>
      <c r="K288" s="515">
        <v>4900</v>
      </c>
      <c r="L288" s="597" t="str">
        <f t="shared" si="4"/>
        <v/>
      </c>
      <c r="M288" s="523" t="s">
        <v>26</v>
      </c>
      <c r="N288" s="528"/>
      <c r="O288" s="522"/>
    </row>
    <row r="289" spans="2:15" ht="15.75" customHeight="1">
      <c r="B289" s="504">
        <v>1411</v>
      </c>
      <c r="C289" s="509">
        <v>67</v>
      </c>
      <c r="D289" s="510" t="s">
        <v>137</v>
      </c>
      <c r="E289" s="501" t="s">
        <v>532</v>
      </c>
      <c r="F289" s="1279"/>
      <c r="G289" s="1074" t="s">
        <v>525</v>
      </c>
      <c r="H289" s="1077" t="s">
        <v>110</v>
      </c>
      <c r="I289" s="541"/>
      <c r="J289" s="516">
        <v>1</v>
      </c>
      <c r="K289" s="515">
        <v>4900</v>
      </c>
      <c r="L289" s="597" t="str">
        <f t="shared" si="4"/>
        <v/>
      </c>
      <c r="M289" s="523" t="s">
        <v>26</v>
      </c>
      <c r="N289" s="528"/>
      <c r="O289" s="522"/>
    </row>
    <row r="290" spans="2:15" ht="15.75" customHeight="1">
      <c r="B290" s="504">
        <v>1411</v>
      </c>
      <c r="C290" s="509">
        <v>67</v>
      </c>
      <c r="D290" s="510" t="s">
        <v>138</v>
      </c>
      <c r="E290" s="501" t="s">
        <v>533</v>
      </c>
      <c r="F290" s="1279"/>
      <c r="G290" s="1074" t="s">
        <v>525</v>
      </c>
      <c r="H290" s="1077" t="s">
        <v>112</v>
      </c>
      <c r="I290" s="541"/>
      <c r="J290" s="516">
        <v>1</v>
      </c>
      <c r="K290" s="515">
        <v>5300</v>
      </c>
      <c r="L290" s="597" t="str">
        <f t="shared" si="4"/>
        <v/>
      </c>
      <c r="M290" s="523" t="s">
        <v>26</v>
      </c>
      <c r="N290" s="528"/>
      <c r="O290" s="522"/>
    </row>
    <row r="291" spans="2:15" ht="15.75" customHeight="1">
      <c r="B291" s="504">
        <v>1411</v>
      </c>
      <c r="C291" s="509">
        <v>67</v>
      </c>
      <c r="D291" s="510" t="s">
        <v>139</v>
      </c>
      <c r="E291" s="501" t="s">
        <v>534</v>
      </c>
      <c r="F291" s="1279"/>
      <c r="G291" s="1074" t="s">
        <v>525</v>
      </c>
      <c r="H291" s="1077" t="s">
        <v>114</v>
      </c>
      <c r="I291" s="541"/>
      <c r="J291" s="516">
        <v>1</v>
      </c>
      <c r="K291" s="515">
        <v>5300</v>
      </c>
      <c r="L291" s="597" t="str">
        <f t="shared" si="4"/>
        <v/>
      </c>
      <c r="M291" s="523" t="s">
        <v>26</v>
      </c>
      <c r="N291" s="528"/>
      <c r="O291" s="522"/>
    </row>
    <row r="292" spans="2:15" ht="15.75" customHeight="1">
      <c r="B292" s="520">
        <v>1411</v>
      </c>
      <c r="C292" s="527">
        <v>67</v>
      </c>
      <c r="D292" s="511" t="s">
        <v>140</v>
      </c>
      <c r="E292" s="502" t="s">
        <v>535</v>
      </c>
      <c r="F292" s="1280"/>
      <c r="G292" s="1081" t="s">
        <v>525</v>
      </c>
      <c r="H292" s="1081" t="s">
        <v>116</v>
      </c>
      <c r="I292" s="648"/>
      <c r="J292" s="517">
        <v>1</v>
      </c>
      <c r="K292" s="521">
        <v>5300</v>
      </c>
      <c r="L292" s="600" t="str">
        <f t="shared" si="4"/>
        <v/>
      </c>
      <c r="M292" s="524" t="s">
        <v>26</v>
      </c>
      <c r="N292" s="526"/>
      <c r="O292" s="522"/>
    </row>
    <row r="293" spans="2:15" ht="15.75" customHeight="1">
      <c r="B293" s="689">
        <v>1511</v>
      </c>
      <c r="C293" s="690" t="s">
        <v>664</v>
      </c>
      <c r="D293" s="691" t="s">
        <v>81</v>
      </c>
      <c r="E293" s="691" t="s">
        <v>667</v>
      </c>
      <c r="F293" s="1272" t="s">
        <v>895</v>
      </c>
      <c r="G293" s="1434" t="s">
        <v>1565</v>
      </c>
      <c r="H293" s="1435" t="s">
        <v>99</v>
      </c>
      <c r="I293" s="925" t="s">
        <v>1503</v>
      </c>
      <c r="J293" s="1436">
        <v>1</v>
      </c>
      <c r="K293" s="1437">
        <v>3300</v>
      </c>
      <c r="L293" s="1438" t="str">
        <f t="shared" si="4"/>
        <v/>
      </c>
      <c r="M293" s="1439" t="s">
        <v>839</v>
      </c>
      <c r="N293" s="1440"/>
      <c r="O293" s="316"/>
    </row>
    <row r="294" spans="2:15" ht="15.75" customHeight="1">
      <c r="B294" s="99">
        <v>1511</v>
      </c>
      <c r="C294" s="687" t="s">
        <v>664</v>
      </c>
      <c r="D294" s="189" t="s">
        <v>69</v>
      </c>
      <c r="E294" s="189" t="s">
        <v>668</v>
      </c>
      <c r="F294" s="1273"/>
      <c r="G294" s="459" t="s">
        <v>1565</v>
      </c>
      <c r="H294" s="1065" t="s">
        <v>101</v>
      </c>
      <c r="I294" s="753" t="s">
        <v>1502</v>
      </c>
      <c r="J294" s="661">
        <v>1</v>
      </c>
      <c r="K294" s="460">
        <v>3300</v>
      </c>
      <c r="L294" s="587" t="str">
        <f t="shared" si="4"/>
        <v/>
      </c>
      <c r="M294" s="319" t="s">
        <v>839</v>
      </c>
      <c r="N294" s="356"/>
      <c r="O294" s="316"/>
    </row>
    <row r="295" spans="2:15" ht="15.75" customHeight="1">
      <c r="B295" s="99">
        <v>1511</v>
      </c>
      <c r="C295" s="687" t="s">
        <v>664</v>
      </c>
      <c r="D295" s="189" t="s">
        <v>28</v>
      </c>
      <c r="E295" s="189" t="s">
        <v>669</v>
      </c>
      <c r="F295" s="1273"/>
      <c r="G295" s="459" t="s">
        <v>1565</v>
      </c>
      <c r="H295" s="1065" t="s">
        <v>65</v>
      </c>
      <c r="I295" s="753" t="s">
        <v>1502</v>
      </c>
      <c r="J295" s="661">
        <v>1</v>
      </c>
      <c r="K295" s="460">
        <v>3800</v>
      </c>
      <c r="L295" s="587" t="str">
        <f t="shared" si="4"/>
        <v/>
      </c>
      <c r="M295" s="319" t="s">
        <v>839</v>
      </c>
      <c r="N295" s="356"/>
      <c r="O295" s="316"/>
    </row>
    <row r="296" spans="2:15" ht="15.75" customHeight="1">
      <c r="B296" s="99">
        <v>1511</v>
      </c>
      <c r="C296" s="687" t="s">
        <v>664</v>
      </c>
      <c r="D296" s="189" t="s">
        <v>84</v>
      </c>
      <c r="E296" s="189" t="s">
        <v>670</v>
      </c>
      <c r="F296" s="1273"/>
      <c r="G296" s="924" t="s">
        <v>1565</v>
      </c>
      <c r="H296" s="1082" t="s">
        <v>104</v>
      </c>
      <c r="I296" s="925" t="s">
        <v>1503</v>
      </c>
      <c r="J296" s="926">
        <v>1</v>
      </c>
      <c r="K296" s="927">
        <v>3800</v>
      </c>
      <c r="L296" s="931" t="str">
        <f t="shared" si="4"/>
        <v/>
      </c>
      <c r="M296" s="929" t="s">
        <v>839</v>
      </c>
      <c r="N296" s="930"/>
      <c r="O296" s="316"/>
    </row>
    <row r="297" spans="2:15" ht="15.75" customHeight="1">
      <c r="B297" s="99">
        <v>1511</v>
      </c>
      <c r="C297" s="687" t="s">
        <v>664</v>
      </c>
      <c r="D297" s="189" t="s">
        <v>32</v>
      </c>
      <c r="E297" s="189" t="s">
        <v>671</v>
      </c>
      <c r="F297" s="1273"/>
      <c r="G297" s="924" t="s">
        <v>1565</v>
      </c>
      <c r="H297" s="1082" t="s">
        <v>66</v>
      </c>
      <c r="I297" s="925" t="s">
        <v>1503</v>
      </c>
      <c r="J297" s="1088">
        <v>1</v>
      </c>
      <c r="K297" s="1089">
        <v>3800</v>
      </c>
      <c r="L297" s="1090" t="str">
        <f t="shared" si="4"/>
        <v/>
      </c>
      <c r="M297" s="1091" t="s">
        <v>839</v>
      </c>
      <c r="N297" s="1092"/>
      <c r="O297" s="316"/>
    </row>
    <row r="298" spans="2:15" ht="15.75" customHeight="1">
      <c r="B298" s="99">
        <v>1511</v>
      </c>
      <c r="C298" s="687" t="s">
        <v>664</v>
      </c>
      <c r="D298" s="189" t="s">
        <v>86</v>
      </c>
      <c r="E298" s="189" t="s">
        <v>672</v>
      </c>
      <c r="F298" s="1273"/>
      <c r="G298" s="924" t="s">
        <v>1565</v>
      </c>
      <c r="H298" s="1082" t="s">
        <v>107</v>
      </c>
      <c r="I298" s="925" t="s">
        <v>1503</v>
      </c>
      <c r="J298" s="926">
        <v>1</v>
      </c>
      <c r="K298" s="927">
        <v>4300</v>
      </c>
      <c r="L298" s="931" t="str">
        <f t="shared" si="4"/>
        <v/>
      </c>
      <c r="M298" s="929" t="s">
        <v>839</v>
      </c>
      <c r="N298" s="930"/>
      <c r="O298" s="316"/>
    </row>
    <row r="299" spans="2:15" ht="15.75" customHeight="1">
      <c r="B299" s="99">
        <v>1511</v>
      </c>
      <c r="C299" s="687" t="s">
        <v>664</v>
      </c>
      <c r="D299" s="189" t="s">
        <v>88</v>
      </c>
      <c r="E299" s="189" t="s">
        <v>673</v>
      </c>
      <c r="F299" s="1273"/>
      <c r="G299" s="924" t="s">
        <v>1565</v>
      </c>
      <c r="H299" s="1082" t="s">
        <v>148</v>
      </c>
      <c r="I299" s="925" t="s">
        <v>1503</v>
      </c>
      <c r="J299" s="1088">
        <v>1</v>
      </c>
      <c r="K299" s="1089">
        <v>4300</v>
      </c>
      <c r="L299" s="1090" t="str">
        <f t="shared" si="4"/>
        <v/>
      </c>
      <c r="M299" s="1091" t="s">
        <v>839</v>
      </c>
      <c r="N299" s="1092"/>
      <c r="O299" s="316"/>
    </row>
    <row r="300" spans="2:15" ht="15.75" customHeight="1">
      <c r="B300" s="99">
        <v>1511</v>
      </c>
      <c r="C300" s="687" t="s">
        <v>664</v>
      </c>
      <c r="D300" s="189" t="s">
        <v>27</v>
      </c>
      <c r="E300" s="189" t="s">
        <v>674</v>
      </c>
      <c r="F300" s="1273"/>
      <c r="G300" s="459" t="s">
        <v>1565</v>
      </c>
      <c r="H300" s="1065" t="s">
        <v>110</v>
      </c>
      <c r="I300" s="753" t="s">
        <v>1502</v>
      </c>
      <c r="J300" s="661">
        <v>1</v>
      </c>
      <c r="K300" s="460">
        <v>4300</v>
      </c>
      <c r="L300" s="698" t="str">
        <f t="shared" si="4"/>
        <v/>
      </c>
      <c r="M300" s="319" t="s">
        <v>839</v>
      </c>
      <c r="N300" s="356"/>
      <c r="O300" s="316"/>
    </row>
    <row r="301" spans="2:15" ht="15.75" customHeight="1">
      <c r="B301" s="99">
        <v>1511</v>
      </c>
      <c r="C301" s="687" t="s">
        <v>664</v>
      </c>
      <c r="D301" s="189" t="s">
        <v>91</v>
      </c>
      <c r="E301" s="189" t="s">
        <v>675</v>
      </c>
      <c r="F301" s="1273"/>
      <c r="G301" s="924" t="s">
        <v>1565</v>
      </c>
      <c r="H301" s="1082" t="s">
        <v>112</v>
      </c>
      <c r="I301" s="925" t="s">
        <v>1503</v>
      </c>
      <c r="J301" s="926">
        <v>1</v>
      </c>
      <c r="K301" s="927">
        <v>5000</v>
      </c>
      <c r="L301" s="928" t="str">
        <f t="shared" si="4"/>
        <v/>
      </c>
      <c r="M301" s="929" t="s">
        <v>839</v>
      </c>
      <c r="N301" s="930"/>
      <c r="O301" s="316"/>
    </row>
    <row r="302" spans="2:15" ht="15.75" customHeight="1">
      <c r="B302" s="99">
        <v>1511</v>
      </c>
      <c r="C302" s="687" t="s">
        <v>664</v>
      </c>
      <c r="D302" s="189" t="s">
        <v>24</v>
      </c>
      <c r="E302" s="189" t="s">
        <v>676</v>
      </c>
      <c r="F302" s="1273"/>
      <c r="G302" s="924" t="s">
        <v>1565</v>
      </c>
      <c r="H302" s="1082" t="s">
        <v>114</v>
      </c>
      <c r="I302" s="925" t="s">
        <v>1503</v>
      </c>
      <c r="J302" s="926">
        <v>1</v>
      </c>
      <c r="K302" s="927">
        <v>5000</v>
      </c>
      <c r="L302" s="931" t="str">
        <f t="shared" si="4"/>
        <v/>
      </c>
      <c r="M302" s="929" t="s">
        <v>839</v>
      </c>
      <c r="N302" s="930"/>
      <c r="O302" s="316"/>
    </row>
    <row r="303" spans="2:15" ht="15.75" customHeight="1">
      <c r="B303" s="99">
        <v>1511</v>
      </c>
      <c r="C303" s="687" t="s">
        <v>664</v>
      </c>
      <c r="D303" s="189" t="s">
        <v>94</v>
      </c>
      <c r="E303" s="189" t="s">
        <v>677</v>
      </c>
      <c r="F303" s="1273"/>
      <c r="G303" s="924" t="s">
        <v>1565</v>
      </c>
      <c r="H303" s="1082" t="s">
        <v>116</v>
      </c>
      <c r="I303" s="925" t="s">
        <v>1503</v>
      </c>
      <c r="J303" s="926">
        <v>1</v>
      </c>
      <c r="K303" s="932">
        <v>5000</v>
      </c>
      <c r="L303" s="931" t="str">
        <f t="shared" si="4"/>
        <v/>
      </c>
      <c r="M303" s="929" t="s">
        <v>839</v>
      </c>
      <c r="N303" s="930"/>
      <c r="O303" s="316"/>
    </row>
    <row r="304" spans="2:15" ht="15.75" customHeight="1">
      <c r="B304" s="99">
        <v>1511</v>
      </c>
      <c r="C304" s="687" t="s">
        <v>665</v>
      </c>
      <c r="D304" s="189" t="s">
        <v>81</v>
      </c>
      <c r="E304" s="189" t="s">
        <v>678</v>
      </c>
      <c r="F304" s="1273" t="s">
        <v>896</v>
      </c>
      <c r="G304" s="459" t="s">
        <v>1566</v>
      </c>
      <c r="H304" s="1066" t="s">
        <v>99</v>
      </c>
      <c r="I304" s="753" t="s">
        <v>1502</v>
      </c>
      <c r="J304" s="661">
        <v>1</v>
      </c>
      <c r="K304" s="699">
        <v>3300</v>
      </c>
      <c r="L304" s="587" t="str">
        <f t="shared" si="4"/>
        <v/>
      </c>
      <c r="M304" s="319" t="s">
        <v>839</v>
      </c>
      <c r="N304" s="356"/>
      <c r="O304" s="316"/>
    </row>
    <row r="305" spans="2:15" ht="15.75" customHeight="1">
      <c r="B305" s="99">
        <v>1511</v>
      </c>
      <c r="C305" s="687" t="s">
        <v>665</v>
      </c>
      <c r="D305" s="189" t="s">
        <v>69</v>
      </c>
      <c r="E305" s="189" t="s">
        <v>679</v>
      </c>
      <c r="F305" s="1273"/>
      <c r="G305" s="459" t="s">
        <v>1566</v>
      </c>
      <c r="H305" s="1065" t="s">
        <v>101</v>
      </c>
      <c r="I305" s="1015"/>
      <c r="J305" s="661">
        <v>1</v>
      </c>
      <c r="K305" s="460">
        <v>3300</v>
      </c>
      <c r="L305" s="587" t="str">
        <f t="shared" si="4"/>
        <v/>
      </c>
      <c r="M305" s="319" t="s">
        <v>839</v>
      </c>
      <c r="N305" s="356"/>
      <c r="O305" s="316"/>
    </row>
    <row r="306" spans="2:15" ht="15.75" customHeight="1">
      <c r="B306" s="99">
        <v>1511</v>
      </c>
      <c r="C306" s="687" t="s">
        <v>665</v>
      </c>
      <c r="D306" s="189" t="s">
        <v>28</v>
      </c>
      <c r="E306" s="189" t="s">
        <v>680</v>
      </c>
      <c r="F306" s="1273"/>
      <c r="G306" s="924" t="s">
        <v>1566</v>
      </c>
      <c r="H306" s="1082" t="s">
        <v>65</v>
      </c>
      <c r="I306" s="925" t="s">
        <v>1503</v>
      </c>
      <c r="J306" s="926">
        <v>1</v>
      </c>
      <c r="K306" s="927">
        <v>3800</v>
      </c>
      <c r="L306" s="931" t="str">
        <f t="shared" si="4"/>
        <v/>
      </c>
      <c r="M306" s="929" t="s">
        <v>839</v>
      </c>
      <c r="N306" s="930"/>
      <c r="O306" s="316"/>
    </row>
    <row r="307" spans="2:15" ht="15.75" customHeight="1">
      <c r="B307" s="99">
        <v>1511</v>
      </c>
      <c r="C307" s="687" t="s">
        <v>665</v>
      </c>
      <c r="D307" s="189" t="s">
        <v>84</v>
      </c>
      <c r="E307" s="189" t="s">
        <v>681</v>
      </c>
      <c r="F307" s="1273"/>
      <c r="G307" s="924" t="s">
        <v>1566</v>
      </c>
      <c r="H307" s="1082" t="s">
        <v>104</v>
      </c>
      <c r="I307" s="925" t="s">
        <v>1503</v>
      </c>
      <c r="J307" s="926">
        <v>1</v>
      </c>
      <c r="K307" s="927">
        <v>3800</v>
      </c>
      <c r="L307" s="931" t="str">
        <f t="shared" si="4"/>
        <v/>
      </c>
      <c r="M307" s="929" t="s">
        <v>839</v>
      </c>
      <c r="N307" s="930"/>
      <c r="O307" s="316"/>
    </row>
    <row r="308" spans="2:15" ht="15.75" customHeight="1">
      <c r="B308" s="99">
        <v>1511</v>
      </c>
      <c r="C308" s="687" t="s">
        <v>665</v>
      </c>
      <c r="D308" s="189" t="s">
        <v>32</v>
      </c>
      <c r="E308" s="189" t="s">
        <v>682</v>
      </c>
      <c r="F308" s="1273"/>
      <c r="G308" s="924" t="s">
        <v>1566</v>
      </c>
      <c r="H308" s="1082" t="s">
        <v>66</v>
      </c>
      <c r="I308" s="925" t="s">
        <v>1503</v>
      </c>
      <c r="J308" s="1088">
        <v>1</v>
      </c>
      <c r="K308" s="1089">
        <v>3800</v>
      </c>
      <c r="L308" s="1093" t="str">
        <f t="shared" si="4"/>
        <v/>
      </c>
      <c r="M308" s="1091" t="s">
        <v>839</v>
      </c>
      <c r="N308" s="1092"/>
      <c r="O308" s="316"/>
    </row>
    <row r="309" spans="2:15" ht="15.75" customHeight="1">
      <c r="B309" s="99">
        <v>1511</v>
      </c>
      <c r="C309" s="687" t="s">
        <v>665</v>
      </c>
      <c r="D309" s="189" t="s">
        <v>86</v>
      </c>
      <c r="E309" s="189" t="s">
        <v>683</v>
      </c>
      <c r="F309" s="1273"/>
      <c r="G309" s="924" t="s">
        <v>1566</v>
      </c>
      <c r="H309" s="1082" t="s">
        <v>107</v>
      </c>
      <c r="I309" s="925" t="s">
        <v>1503</v>
      </c>
      <c r="J309" s="1088">
        <v>1</v>
      </c>
      <c r="K309" s="1089">
        <v>4300</v>
      </c>
      <c r="L309" s="1093" t="str">
        <f t="shared" si="4"/>
        <v/>
      </c>
      <c r="M309" s="1091" t="s">
        <v>839</v>
      </c>
      <c r="N309" s="1092"/>
      <c r="O309" s="316"/>
    </row>
    <row r="310" spans="2:15" ht="15.75" customHeight="1">
      <c r="B310" s="99">
        <v>1511</v>
      </c>
      <c r="C310" s="687" t="s">
        <v>665</v>
      </c>
      <c r="D310" s="189" t="s">
        <v>88</v>
      </c>
      <c r="E310" s="189" t="s">
        <v>684</v>
      </c>
      <c r="F310" s="1273"/>
      <c r="G310" s="924" t="s">
        <v>1566</v>
      </c>
      <c r="H310" s="1082" t="s">
        <v>148</v>
      </c>
      <c r="I310" s="925" t="s">
        <v>1503</v>
      </c>
      <c r="J310" s="1088">
        <v>1</v>
      </c>
      <c r="K310" s="1089">
        <v>4300</v>
      </c>
      <c r="L310" s="1093" t="str">
        <f t="shared" si="4"/>
        <v/>
      </c>
      <c r="M310" s="1091" t="s">
        <v>839</v>
      </c>
      <c r="N310" s="1092"/>
      <c r="O310" s="316"/>
    </row>
    <row r="311" spans="2:15" ht="15.75" customHeight="1">
      <c r="B311" s="99">
        <v>1511</v>
      </c>
      <c r="C311" s="687" t="s">
        <v>665</v>
      </c>
      <c r="D311" s="189" t="s">
        <v>27</v>
      </c>
      <c r="E311" s="189" t="s">
        <v>685</v>
      </c>
      <c r="F311" s="1273"/>
      <c r="G311" s="924" t="s">
        <v>1566</v>
      </c>
      <c r="H311" s="1082" t="s">
        <v>110</v>
      </c>
      <c r="I311" s="925" t="s">
        <v>1503</v>
      </c>
      <c r="J311" s="926">
        <v>1</v>
      </c>
      <c r="K311" s="927">
        <v>4300</v>
      </c>
      <c r="L311" s="931" t="str">
        <f t="shared" si="4"/>
        <v/>
      </c>
      <c r="M311" s="929" t="s">
        <v>839</v>
      </c>
      <c r="N311" s="930"/>
      <c r="O311" s="316"/>
    </row>
    <row r="312" spans="2:15" ht="15.75" customHeight="1">
      <c r="B312" s="99">
        <v>1511</v>
      </c>
      <c r="C312" s="687" t="s">
        <v>665</v>
      </c>
      <c r="D312" s="189" t="s">
        <v>91</v>
      </c>
      <c r="E312" s="189" t="s">
        <v>686</v>
      </c>
      <c r="F312" s="1273"/>
      <c r="G312" s="924" t="s">
        <v>1566</v>
      </c>
      <c r="H312" s="1082" t="s">
        <v>112</v>
      </c>
      <c r="I312" s="925" t="s">
        <v>1503</v>
      </c>
      <c r="J312" s="926">
        <v>1</v>
      </c>
      <c r="K312" s="927">
        <v>5000</v>
      </c>
      <c r="L312" s="931" t="str">
        <f t="shared" si="4"/>
        <v/>
      </c>
      <c r="M312" s="929" t="s">
        <v>839</v>
      </c>
      <c r="N312" s="930"/>
      <c r="O312" s="316"/>
    </row>
    <row r="313" spans="2:15" ht="15.75" customHeight="1">
      <c r="B313" s="99">
        <v>1511</v>
      </c>
      <c r="C313" s="687" t="s">
        <v>665</v>
      </c>
      <c r="D313" s="189" t="s">
        <v>24</v>
      </c>
      <c r="E313" s="189" t="s">
        <v>687</v>
      </c>
      <c r="F313" s="1273"/>
      <c r="G313" s="924" t="s">
        <v>1566</v>
      </c>
      <c r="H313" s="1082" t="s">
        <v>114</v>
      </c>
      <c r="I313" s="925" t="s">
        <v>1503</v>
      </c>
      <c r="J313" s="926">
        <v>1</v>
      </c>
      <c r="K313" s="927">
        <v>5000</v>
      </c>
      <c r="L313" s="931" t="str">
        <f t="shared" si="4"/>
        <v/>
      </c>
      <c r="M313" s="929" t="s">
        <v>839</v>
      </c>
      <c r="N313" s="930"/>
      <c r="O313" s="316"/>
    </row>
    <row r="314" spans="2:15" ht="15.75" customHeight="1">
      <c r="B314" s="99">
        <v>1511</v>
      </c>
      <c r="C314" s="687" t="s">
        <v>665</v>
      </c>
      <c r="D314" s="189" t="s">
        <v>94</v>
      </c>
      <c r="E314" s="189" t="s">
        <v>688</v>
      </c>
      <c r="F314" s="1273"/>
      <c r="G314" s="924" t="s">
        <v>1566</v>
      </c>
      <c r="H314" s="1082" t="s">
        <v>116</v>
      </c>
      <c r="I314" s="925" t="s">
        <v>1503</v>
      </c>
      <c r="J314" s="926">
        <v>1</v>
      </c>
      <c r="K314" s="932">
        <v>5000</v>
      </c>
      <c r="L314" s="928" t="str">
        <f t="shared" si="4"/>
        <v/>
      </c>
      <c r="M314" s="929" t="s">
        <v>839</v>
      </c>
      <c r="N314" s="930"/>
      <c r="O314" s="316"/>
    </row>
    <row r="315" spans="2:15" ht="15.75" customHeight="1">
      <c r="B315" s="99">
        <v>1511</v>
      </c>
      <c r="C315" s="687" t="s">
        <v>666</v>
      </c>
      <c r="D315" s="189" t="s">
        <v>81</v>
      </c>
      <c r="E315" s="189" t="s">
        <v>689</v>
      </c>
      <c r="F315" s="1273" t="s">
        <v>896</v>
      </c>
      <c r="G315" s="71" t="s">
        <v>1567</v>
      </c>
      <c r="H315" s="1066" t="s">
        <v>99</v>
      </c>
      <c r="I315" s="1083" t="s">
        <v>1502</v>
      </c>
      <c r="J315" s="661">
        <v>1</v>
      </c>
      <c r="K315" s="699">
        <v>3300</v>
      </c>
      <c r="L315" s="698" t="str">
        <f t="shared" si="4"/>
        <v/>
      </c>
      <c r="M315" s="319" t="s">
        <v>839</v>
      </c>
      <c r="N315" s="356"/>
      <c r="O315" s="204"/>
    </row>
    <row r="316" spans="2:15" ht="15.75" customHeight="1">
      <c r="B316" s="99">
        <v>1511</v>
      </c>
      <c r="C316" s="687" t="s">
        <v>666</v>
      </c>
      <c r="D316" s="189" t="s">
        <v>69</v>
      </c>
      <c r="E316" s="189" t="s">
        <v>690</v>
      </c>
      <c r="F316" s="1273"/>
      <c r="G316" s="71" t="s">
        <v>1567</v>
      </c>
      <c r="H316" s="1065" t="s">
        <v>101</v>
      </c>
      <c r="I316" s="1015"/>
      <c r="J316" s="661">
        <v>1</v>
      </c>
      <c r="K316" s="460">
        <v>3300</v>
      </c>
      <c r="L316" s="698" t="str">
        <f t="shared" si="4"/>
        <v/>
      </c>
      <c r="M316" s="319" t="s">
        <v>839</v>
      </c>
      <c r="N316" s="356"/>
    </row>
    <row r="317" spans="2:15" ht="15.75" customHeight="1">
      <c r="B317" s="99">
        <v>1511</v>
      </c>
      <c r="C317" s="687" t="s">
        <v>666</v>
      </c>
      <c r="D317" s="189" t="s">
        <v>28</v>
      </c>
      <c r="E317" s="189" t="s">
        <v>691</v>
      </c>
      <c r="F317" s="1273"/>
      <c r="G317" s="71" t="s">
        <v>1567</v>
      </c>
      <c r="H317" s="1065" t="s">
        <v>65</v>
      </c>
      <c r="I317" s="1015"/>
      <c r="J317" s="661">
        <v>1</v>
      </c>
      <c r="K317" s="460">
        <v>3800</v>
      </c>
      <c r="L317" s="587" t="str">
        <f t="shared" si="4"/>
        <v/>
      </c>
      <c r="M317" s="319" t="s">
        <v>839</v>
      </c>
      <c r="N317" s="356"/>
    </row>
    <row r="318" spans="2:15" ht="15.75" customHeight="1">
      <c r="B318" s="99">
        <v>1511</v>
      </c>
      <c r="C318" s="687" t="s">
        <v>666</v>
      </c>
      <c r="D318" s="189" t="s">
        <v>84</v>
      </c>
      <c r="E318" s="189" t="s">
        <v>692</v>
      </c>
      <c r="F318" s="1273"/>
      <c r="G318" s="71" t="s">
        <v>1567</v>
      </c>
      <c r="H318" s="1065" t="s">
        <v>104</v>
      </c>
      <c r="I318" s="1015"/>
      <c r="J318" s="661">
        <v>1</v>
      </c>
      <c r="K318" s="460">
        <v>3800</v>
      </c>
      <c r="L318" s="587" t="str">
        <f t="shared" si="4"/>
        <v/>
      </c>
      <c r="M318" s="319" t="s">
        <v>839</v>
      </c>
      <c r="N318" s="356"/>
    </row>
    <row r="319" spans="2:15" ht="15.75" customHeight="1">
      <c r="B319" s="99">
        <v>1511</v>
      </c>
      <c r="C319" s="687" t="s">
        <v>666</v>
      </c>
      <c r="D319" s="189" t="s">
        <v>32</v>
      </c>
      <c r="E319" s="189" t="s">
        <v>693</v>
      </c>
      <c r="F319" s="1273"/>
      <c r="G319" s="71" t="s">
        <v>1567</v>
      </c>
      <c r="H319" s="1065" t="s">
        <v>66</v>
      </c>
      <c r="I319" s="1015"/>
      <c r="J319" s="661">
        <v>1</v>
      </c>
      <c r="K319" s="460">
        <v>3800</v>
      </c>
      <c r="L319" s="587" t="str">
        <f t="shared" si="4"/>
        <v/>
      </c>
      <c r="M319" s="319" t="s">
        <v>839</v>
      </c>
      <c r="N319" s="356"/>
    </row>
    <row r="320" spans="2:15" ht="15.75" customHeight="1">
      <c r="B320" s="99">
        <v>1511</v>
      </c>
      <c r="C320" s="687" t="s">
        <v>666</v>
      </c>
      <c r="D320" s="189" t="s">
        <v>86</v>
      </c>
      <c r="E320" s="189" t="s">
        <v>694</v>
      </c>
      <c r="F320" s="1273"/>
      <c r="G320" s="71" t="s">
        <v>1567</v>
      </c>
      <c r="H320" s="1065" t="s">
        <v>107</v>
      </c>
      <c r="I320" s="1015"/>
      <c r="J320" s="661">
        <v>1</v>
      </c>
      <c r="K320" s="460">
        <v>4300</v>
      </c>
      <c r="L320" s="587" t="str">
        <f t="shared" si="4"/>
        <v/>
      </c>
      <c r="M320" s="319" t="s">
        <v>839</v>
      </c>
      <c r="N320" s="356"/>
    </row>
    <row r="321" spans="1:16" ht="15.75" customHeight="1">
      <c r="B321" s="99">
        <v>1511</v>
      </c>
      <c r="C321" s="687" t="s">
        <v>666</v>
      </c>
      <c r="D321" s="189" t="s">
        <v>88</v>
      </c>
      <c r="E321" s="189" t="s">
        <v>695</v>
      </c>
      <c r="F321" s="1273"/>
      <c r="G321" s="71" t="s">
        <v>1567</v>
      </c>
      <c r="H321" s="1065" t="s">
        <v>148</v>
      </c>
      <c r="I321" s="753" t="s">
        <v>1502</v>
      </c>
      <c r="J321" s="661">
        <v>1</v>
      </c>
      <c r="K321" s="460">
        <v>4300</v>
      </c>
      <c r="L321" s="587" t="str">
        <f t="shared" si="4"/>
        <v/>
      </c>
      <c r="M321" s="319" t="s">
        <v>839</v>
      </c>
      <c r="N321" s="356"/>
    </row>
    <row r="322" spans="1:16" ht="15.75" customHeight="1">
      <c r="B322" s="99">
        <v>1511</v>
      </c>
      <c r="C322" s="687" t="s">
        <v>666</v>
      </c>
      <c r="D322" s="189" t="s">
        <v>27</v>
      </c>
      <c r="E322" s="189" t="s">
        <v>696</v>
      </c>
      <c r="F322" s="1273"/>
      <c r="G322" s="71" t="s">
        <v>1567</v>
      </c>
      <c r="H322" s="1065" t="s">
        <v>110</v>
      </c>
      <c r="I322" s="1015"/>
      <c r="J322" s="661">
        <v>1</v>
      </c>
      <c r="K322" s="460">
        <v>4300</v>
      </c>
      <c r="L322" s="587" t="str">
        <f t="shared" si="4"/>
        <v/>
      </c>
      <c r="M322" s="319" t="s">
        <v>839</v>
      </c>
      <c r="N322" s="356"/>
    </row>
    <row r="323" spans="1:16" ht="15.75" customHeight="1">
      <c r="B323" s="99">
        <v>1511</v>
      </c>
      <c r="C323" s="687" t="s">
        <v>666</v>
      </c>
      <c r="D323" s="189" t="s">
        <v>91</v>
      </c>
      <c r="E323" s="189" t="s">
        <v>697</v>
      </c>
      <c r="F323" s="1273"/>
      <c r="G323" s="71" t="s">
        <v>1567</v>
      </c>
      <c r="H323" s="1065" t="s">
        <v>112</v>
      </c>
      <c r="I323" s="753" t="s">
        <v>1502</v>
      </c>
      <c r="J323" s="661">
        <v>1</v>
      </c>
      <c r="K323" s="460">
        <v>5000</v>
      </c>
      <c r="L323" s="587" t="str">
        <f t="shared" si="4"/>
        <v/>
      </c>
      <c r="M323" s="319" t="s">
        <v>839</v>
      </c>
      <c r="N323" s="356"/>
      <c r="O323" s="316"/>
    </row>
    <row r="324" spans="1:16" ht="15.75" customHeight="1">
      <c r="B324" s="99">
        <v>1511</v>
      </c>
      <c r="C324" s="687" t="s">
        <v>666</v>
      </c>
      <c r="D324" s="189" t="s">
        <v>24</v>
      </c>
      <c r="E324" s="189" t="s">
        <v>698</v>
      </c>
      <c r="F324" s="1273"/>
      <c r="G324" s="71" t="s">
        <v>1567</v>
      </c>
      <c r="H324" s="1065" t="s">
        <v>114</v>
      </c>
      <c r="I324" s="753" t="s">
        <v>1502</v>
      </c>
      <c r="J324" s="661">
        <v>1</v>
      </c>
      <c r="K324" s="460">
        <v>5000</v>
      </c>
      <c r="L324" s="587" t="str">
        <f t="shared" si="4"/>
        <v/>
      </c>
      <c r="M324" s="319" t="s">
        <v>839</v>
      </c>
      <c r="N324" s="356"/>
      <c r="O324" s="316"/>
    </row>
    <row r="325" spans="1:16" ht="15.75" customHeight="1">
      <c r="B325" s="688">
        <v>1511</v>
      </c>
      <c r="C325" s="700" t="s">
        <v>666</v>
      </c>
      <c r="D325" s="190" t="s">
        <v>94</v>
      </c>
      <c r="E325" s="190" t="s">
        <v>699</v>
      </c>
      <c r="F325" s="1274"/>
      <c r="G325" s="171" t="s">
        <v>1567</v>
      </c>
      <c r="H325" s="1072" t="s">
        <v>116</v>
      </c>
      <c r="I325" s="1441" t="s">
        <v>1502</v>
      </c>
      <c r="J325" s="737">
        <v>1</v>
      </c>
      <c r="K325" s="738">
        <v>5000</v>
      </c>
      <c r="L325" s="662" t="str">
        <f t="shared" si="4"/>
        <v/>
      </c>
      <c r="M325" s="320" t="s">
        <v>839</v>
      </c>
      <c r="N325" s="328"/>
      <c r="O325" s="316"/>
    </row>
    <row r="326" spans="1:16" ht="24" customHeight="1" thickBot="1">
      <c r="B326" s="349"/>
      <c r="C326" s="349"/>
      <c r="D326" s="349"/>
      <c r="E326" s="349"/>
      <c r="F326" s="72"/>
      <c r="G326" s="349"/>
      <c r="H326" s="349"/>
      <c r="I326" s="67"/>
      <c r="J326" s="349"/>
      <c r="K326" s="68"/>
      <c r="L326" s="68"/>
      <c r="M326" s="289"/>
      <c r="N326" s="329">
        <f>SUM(N7:N325)</f>
        <v>0</v>
      </c>
    </row>
    <row r="327" spans="1:16" ht="17.25" thickTop="1" thickBot="1">
      <c r="A327" s="1"/>
      <c r="B327" s="1" t="s">
        <v>72</v>
      </c>
      <c r="C327" s="22"/>
      <c r="D327" s="22"/>
      <c r="E327" s="1"/>
      <c r="F327" s="1"/>
      <c r="G327" s="1"/>
      <c r="H327" s="23"/>
      <c r="I327" s="1"/>
      <c r="J327" s="1"/>
      <c r="K327" s="24"/>
      <c r="L327" s="24"/>
      <c r="M327" s="281"/>
      <c r="N327" s="2"/>
      <c r="O327" s="1"/>
      <c r="P327" s="1"/>
    </row>
    <row r="328" spans="1:16" ht="15.75">
      <c r="A328" s="1"/>
      <c r="B328" s="1218"/>
      <c r="C328" s="1219"/>
      <c r="D328" s="1219"/>
      <c r="E328" s="1219"/>
      <c r="F328" s="1219"/>
      <c r="G328" s="1219"/>
      <c r="H328" s="1219"/>
      <c r="I328" s="1219"/>
      <c r="J328" s="1219"/>
      <c r="K328" s="1219"/>
      <c r="L328" s="1219"/>
      <c r="M328" s="1219"/>
      <c r="N328" s="1220"/>
      <c r="O328" s="1"/>
      <c r="P328" s="1"/>
    </row>
    <row r="329" spans="1:16" ht="15.75">
      <c r="A329" s="1"/>
      <c r="B329" s="1221"/>
      <c r="C329" s="1222"/>
      <c r="D329" s="1222"/>
      <c r="E329" s="1222"/>
      <c r="F329" s="1222"/>
      <c r="G329" s="1222"/>
      <c r="H329" s="1222"/>
      <c r="I329" s="1222"/>
      <c r="J329" s="1222"/>
      <c r="K329" s="1222"/>
      <c r="L329" s="1222"/>
      <c r="M329" s="1222"/>
      <c r="N329" s="1223"/>
      <c r="O329" s="1"/>
      <c r="P329" s="1"/>
    </row>
    <row r="330" spans="1:16" ht="23.25" customHeight="1" thickBot="1">
      <c r="A330" s="1"/>
      <c r="B330" s="1224"/>
      <c r="C330" s="1225"/>
      <c r="D330" s="1225"/>
      <c r="E330" s="1225"/>
      <c r="F330" s="1225"/>
      <c r="G330" s="1225"/>
      <c r="H330" s="1225"/>
      <c r="I330" s="1225"/>
      <c r="J330" s="1225"/>
      <c r="K330" s="1225"/>
      <c r="L330" s="1225"/>
      <c r="M330" s="1225"/>
      <c r="N330" s="1226"/>
      <c r="O330" s="1"/>
      <c r="P330" s="1"/>
    </row>
    <row r="331" spans="1:16" ht="15.75">
      <c r="A331" s="1"/>
      <c r="B331" s="1"/>
      <c r="C331" s="22"/>
      <c r="D331" s="22"/>
      <c r="E331" s="1"/>
      <c r="F331" s="1"/>
      <c r="G331" s="1"/>
      <c r="H331" s="23"/>
      <c r="I331" s="1"/>
      <c r="J331" s="1"/>
      <c r="K331" s="24"/>
      <c r="L331" s="24"/>
      <c r="M331" s="281"/>
      <c r="N331" s="2"/>
      <c r="O331" s="1"/>
      <c r="P331" s="1"/>
    </row>
    <row r="332" spans="1:16" ht="15.75">
      <c r="A332" s="1"/>
      <c r="B332" s="25" t="s">
        <v>73</v>
      </c>
      <c r="C332" s="25"/>
      <c r="D332" s="25"/>
      <c r="E332" s="25"/>
      <c r="F332" s="25"/>
      <c r="G332" s="25"/>
      <c r="H332" s="25"/>
      <c r="I332" s="25"/>
      <c r="J332" s="25"/>
      <c r="K332" s="24"/>
      <c r="L332" s="24"/>
      <c r="M332" s="281"/>
      <c r="N332" s="2"/>
      <c r="O332" s="1"/>
      <c r="P332" s="1"/>
    </row>
    <row r="333" spans="1:16" ht="15.75">
      <c r="A333" s="1"/>
      <c r="B333" s="25" t="s">
        <v>74</v>
      </c>
      <c r="C333" s="25"/>
      <c r="D333" s="25"/>
      <c r="E333" s="25"/>
      <c r="F333" s="25"/>
      <c r="G333" s="25"/>
      <c r="H333" s="25"/>
      <c r="I333" s="25"/>
      <c r="J333" s="25"/>
      <c r="K333" s="24"/>
      <c r="L333" s="24"/>
      <c r="M333" s="281"/>
      <c r="N333" s="2"/>
      <c r="O333" s="1"/>
      <c r="P333" s="1"/>
    </row>
    <row r="334" spans="1:16" ht="15.75">
      <c r="A334" s="1"/>
      <c r="B334" s="25" t="s">
        <v>75</v>
      </c>
      <c r="C334" s="25"/>
      <c r="D334" s="25"/>
      <c r="E334" s="25"/>
      <c r="F334" s="25"/>
      <c r="G334" s="25"/>
      <c r="H334" s="25"/>
      <c r="I334" s="25"/>
      <c r="J334" s="25"/>
      <c r="K334" s="24"/>
      <c r="L334" s="24"/>
      <c r="M334" s="281"/>
      <c r="N334" s="2"/>
      <c r="O334" s="1"/>
      <c r="P334" s="1"/>
    </row>
    <row r="335" spans="1:16" ht="15.75">
      <c r="A335" s="1"/>
      <c r="B335" s="1"/>
      <c r="C335" s="22"/>
      <c r="D335" s="22"/>
      <c r="E335" s="1"/>
      <c r="F335" s="1"/>
      <c r="G335" s="1"/>
      <c r="H335" s="23"/>
      <c r="I335" s="1"/>
      <c r="J335" s="1"/>
      <c r="K335" s="24"/>
      <c r="L335" s="24"/>
      <c r="M335" s="281"/>
      <c r="N335" s="2"/>
      <c r="O335" s="1"/>
      <c r="P335" s="1"/>
    </row>
    <row r="336" spans="1:16" ht="19.5">
      <c r="A336" s="6"/>
      <c r="D336" s="26" t="s">
        <v>76</v>
      </c>
      <c r="E336" s="349"/>
      <c r="F336" s="349"/>
      <c r="J336" s="349"/>
      <c r="N336" s="4"/>
      <c r="O336" s="6"/>
      <c r="P336" s="6"/>
    </row>
    <row r="337" spans="1:16" ht="15.75">
      <c r="A337" s="6"/>
      <c r="D337" s="27" t="s">
        <v>77</v>
      </c>
      <c r="E337" s="28"/>
      <c r="F337" s="28"/>
      <c r="H337" s="46" t="s">
        <v>78</v>
      </c>
      <c r="I337" s="61"/>
      <c r="J337" s="28"/>
      <c r="N337" s="4"/>
      <c r="O337" s="6"/>
      <c r="P337" s="6"/>
    </row>
    <row r="338" spans="1:16" ht="15.75" customHeight="1">
      <c r="A338" s="6"/>
      <c r="D338" s="29"/>
      <c r="E338" s="349"/>
      <c r="F338" s="349"/>
      <c r="G338" s="349"/>
      <c r="H338" s="349"/>
      <c r="I338" s="7"/>
      <c r="J338" s="6"/>
      <c r="K338" s="6"/>
      <c r="L338" s="6"/>
      <c r="M338" s="283"/>
      <c r="N338" s="6"/>
      <c r="O338" s="6"/>
    </row>
    <row r="339" spans="1:16" ht="18">
      <c r="A339" s="6"/>
      <c r="D339" s="30"/>
      <c r="E339" s="349"/>
      <c r="F339" s="47" t="s">
        <v>79</v>
      </c>
      <c r="G339" s="349"/>
      <c r="H339" s="349"/>
      <c r="I339" s="7"/>
      <c r="J339" s="6"/>
      <c r="K339" s="6"/>
      <c r="L339" s="6"/>
      <c r="M339" s="283"/>
      <c r="N339" s="6"/>
      <c r="O339" s="6"/>
    </row>
    <row r="340" spans="1:16" ht="15.75" customHeight="1">
      <c r="F340" s="32"/>
      <c r="I340" s="33"/>
      <c r="K340" s="31"/>
      <c r="L340" s="31"/>
      <c r="M340" s="290"/>
    </row>
  </sheetData>
  <sheetProtection selectLockedCells="1"/>
  <autoFilter ref="N6:O6" xr:uid="{00000000-0001-0000-0300-000000000000}"/>
  <mergeCells count="38">
    <mergeCell ref="B1:K1"/>
    <mergeCell ref="C2:D2"/>
    <mergeCell ref="E2:F2"/>
    <mergeCell ref="F40:F50"/>
    <mergeCell ref="F18:F28"/>
    <mergeCell ref="F29:F39"/>
    <mergeCell ref="F7:F17"/>
    <mergeCell ref="B3:N3"/>
    <mergeCell ref="N4:O4"/>
    <mergeCell ref="L2:M2"/>
    <mergeCell ref="F117:F127"/>
    <mergeCell ref="F128:F138"/>
    <mergeCell ref="F62:F72"/>
    <mergeCell ref="F73:F83"/>
    <mergeCell ref="F282:F292"/>
    <mergeCell ref="F271:F281"/>
    <mergeCell ref="F260:F270"/>
    <mergeCell ref="F150:F160"/>
    <mergeCell ref="F161:F171"/>
    <mergeCell ref="F172:F182"/>
    <mergeCell ref="F139:F149"/>
    <mergeCell ref="F84:F94"/>
    <mergeCell ref="B328:N330"/>
    <mergeCell ref="C4:K5"/>
    <mergeCell ref="F183:F193"/>
    <mergeCell ref="F194:F204"/>
    <mergeCell ref="F238:F248"/>
    <mergeCell ref="F249:F259"/>
    <mergeCell ref="F205:F215"/>
    <mergeCell ref="F216:F226"/>
    <mergeCell ref="F227:F237"/>
    <mergeCell ref="F293:F303"/>
    <mergeCell ref="F304:F314"/>
    <mergeCell ref="F315:F325"/>
    <mergeCell ref="F51:F61"/>
    <mergeCell ref="L6:M6"/>
    <mergeCell ref="F95:F105"/>
    <mergeCell ref="F106:F116"/>
  </mergeCells>
  <phoneticPr fontId="24"/>
  <pageMargins left="0.23622047244094491" right="0.23622047244094491" top="0.28999999999999998" bottom="0.2" header="0" footer="0"/>
  <pageSetup paperSize="9" scale="60" orientation="portrait" r:id="rId1"/>
  <headerFooter>
    <oddFooter>&amp;R&amp;D</oddFooter>
  </headerFooter>
  <ignoredErrors>
    <ignoredError sqref="C183:E202 C203:C204 E203:E204 D203:D237 D244:E259 C260:E292 D238:D243 D151:E151 C161:E181 D182:E182 D150:E150 D153:E159 D152:E152 D160:E160 C84:E84 C111:E118 C119:E149 D51:D61 D62:D72 D73:D83 D44:D50 D7:D14 D15:D43 C7:C14 C44:C50 C15:C43 E15:E43 E7:E14 E44:E50 E51:E83 C51:C83 D293:E325 C95:E110 D85: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286"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260" t="s">
        <v>992</v>
      </c>
      <c r="C1" s="1260"/>
      <c r="D1" s="1260"/>
      <c r="E1" s="1260"/>
      <c r="F1" s="1260"/>
      <c r="G1" s="1260"/>
      <c r="H1" s="1260"/>
      <c r="I1" s="1260"/>
      <c r="J1" s="1260"/>
      <c r="K1" s="1260"/>
      <c r="L1" s="333"/>
      <c r="M1" s="276"/>
      <c r="N1" s="216" t="str">
        <f>ドッグキャリー!N1</f>
        <v>2026/4/10 更新</v>
      </c>
      <c r="O1" s="1"/>
      <c r="P1" s="1"/>
    </row>
    <row r="2" spans="1:18" ht="49.5" customHeight="1" thickBot="1">
      <c r="A2" s="1"/>
      <c r="B2" s="333"/>
      <c r="C2" s="1261" t="s">
        <v>0</v>
      </c>
      <c r="D2" s="1262"/>
      <c r="E2" s="1263"/>
      <c r="F2" s="1264"/>
      <c r="G2" s="273" t="s">
        <v>1</v>
      </c>
      <c r="H2" s="3" t="s">
        <v>80</v>
      </c>
      <c r="I2" s="274"/>
      <c r="J2" s="4" t="s">
        <v>3</v>
      </c>
      <c r="K2" s="304"/>
      <c r="L2" s="1266" t="s">
        <v>4</v>
      </c>
      <c r="M2" s="1266"/>
      <c r="N2" s="305"/>
      <c r="O2" s="334" t="s">
        <v>5</v>
      </c>
      <c r="P2" s="6"/>
      <c r="Q2" s="349"/>
    </row>
    <row r="3" spans="1:18" ht="26.25" customHeight="1">
      <c r="A3" s="1"/>
      <c r="B3" s="1265" t="s">
        <v>6</v>
      </c>
      <c r="C3" s="1265"/>
      <c r="D3" s="1265"/>
      <c r="E3" s="1265"/>
      <c r="F3" s="1265"/>
      <c r="G3" s="1265"/>
      <c r="H3" s="1265"/>
      <c r="I3" s="1265"/>
      <c r="J3" s="1265"/>
      <c r="K3" s="1265"/>
      <c r="L3" s="1265"/>
      <c r="M3" s="1265"/>
      <c r="N3" s="1265"/>
      <c r="O3" s="177"/>
      <c r="P3" s="1"/>
    </row>
    <row r="4" spans="1:18" ht="43.5" customHeight="1">
      <c r="A4" s="1"/>
      <c r="B4" s="4"/>
      <c r="C4" s="1256" t="s">
        <v>7</v>
      </c>
      <c r="D4" s="1256"/>
      <c r="E4" s="1256"/>
      <c r="F4" s="1256"/>
      <c r="G4" s="1256"/>
      <c r="H4" s="1256"/>
      <c r="I4" s="1256"/>
      <c r="J4" s="1256"/>
      <c r="K4" s="1256"/>
      <c r="L4" s="335"/>
      <c r="M4" s="277"/>
      <c r="N4" s="1258"/>
      <c r="O4" s="1258"/>
      <c r="P4" s="1"/>
    </row>
    <row r="5" spans="1:18" ht="24" customHeight="1" thickBot="1">
      <c r="A5" s="1"/>
      <c r="B5" s="5"/>
      <c r="C5" s="1257"/>
      <c r="D5" s="1257"/>
      <c r="E5" s="1257"/>
      <c r="F5" s="1257"/>
      <c r="G5" s="1257"/>
      <c r="H5" s="1257"/>
      <c r="I5" s="1257"/>
      <c r="J5" s="1257"/>
      <c r="K5" s="1257"/>
      <c r="L5" s="335"/>
      <c r="M5" s="277"/>
      <c r="N5" s="45"/>
      <c r="O5" s="1"/>
      <c r="P5" s="1"/>
    </row>
    <row r="6" spans="1:18" ht="27" customHeight="1" thickBot="1">
      <c r="A6" s="2"/>
      <c r="B6" s="35" t="s">
        <v>8</v>
      </c>
      <c r="C6" s="36" t="s">
        <v>9</v>
      </c>
      <c r="D6" s="36" t="s">
        <v>10</v>
      </c>
      <c r="E6" s="35" t="s">
        <v>11</v>
      </c>
      <c r="F6" s="35" t="s">
        <v>12</v>
      </c>
      <c r="G6" s="37" t="s">
        <v>13</v>
      </c>
      <c r="H6" s="35" t="s">
        <v>14</v>
      </c>
      <c r="I6" s="39" t="s">
        <v>15</v>
      </c>
      <c r="J6" s="354" t="s">
        <v>16</v>
      </c>
      <c r="K6" s="38" t="s">
        <v>17</v>
      </c>
      <c r="L6" s="1237" t="s">
        <v>18</v>
      </c>
      <c r="M6" s="1238"/>
      <c r="N6" s="8" t="s">
        <v>19</v>
      </c>
      <c r="R6" s="44"/>
    </row>
    <row r="7" spans="1:18" ht="15.75" customHeight="1" thickTop="1">
      <c r="B7" s="65">
        <v>5603</v>
      </c>
      <c r="C7" s="96" t="s">
        <v>1200</v>
      </c>
      <c r="D7" s="96" t="s">
        <v>1078</v>
      </c>
      <c r="E7" s="679" t="s">
        <v>1197</v>
      </c>
      <c r="F7" s="1296" t="s">
        <v>1050</v>
      </c>
      <c r="G7" s="796" t="s">
        <v>1051</v>
      </c>
      <c r="H7" s="845" t="s">
        <v>1054</v>
      </c>
      <c r="I7" s="1114"/>
      <c r="J7" s="348">
        <v>1</v>
      </c>
      <c r="K7" s="162">
        <v>3300</v>
      </c>
      <c r="L7" s="432" t="str">
        <f t="shared" ref="L7:L38" si="0">IFERROR(IF(N7=0,"",ROUNDUP(N7/J7,0)),"")</f>
        <v/>
      </c>
      <c r="M7" s="727" t="s">
        <v>26</v>
      </c>
      <c r="N7" s="480"/>
    </row>
    <row r="8" spans="1:18" ht="15.75" customHeight="1">
      <c r="B8" s="65">
        <v>5603</v>
      </c>
      <c r="C8" s="96" t="s">
        <v>1201</v>
      </c>
      <c r="D8" s="96" t="s">
        <v>1078</v>
      </c>
      <c r="E8" s="19" t="s">
        <v>1198</v>
      </c>
      <c r="F8" s="1297"/>
      <c r="G8" s="207" t="s">
        <v>1052</v>
      </c>
      <c r="H8" s="882" t="s">
        <v>1054</v>
      </c>
      <c r="I8" s="1134"/>
      <c r="J8" s="346">
        <v>1</v>
      </c>
      <c r="K8" s="56">
        <v>3300</v>
      </c>
      <c r="L8" s="432" t="str">
        <f t="shared" si="0"/>
        <v/>
      </c>
      <c r="M8" s="726" t="s">
        <v>26</v>
      </c>
      <c r="N8" s="480"/>
    </row>
    <row r="9" spans="1:18" ht="15.75" customHeight="1">
      <c r="B9" s="49">
        <v>5603</v>
      </c>
      <c r="C9" s="88" t="s">
        <v>1202</v>
      </c>
      <c r="D9" s="88" t="s">
        <v>1078</v>
      </c>
      <c r="E9" s="88" t="s">
        <v>1199</v>
      </c>
      <c r="F9" s="1298"/>
      <c r="G9" s="208" t="s">
        <v>1053</v>
      </c>
      <c r="H9" s="351" t="s">
        <v>1054</v>
      </c>
      <c r="I9" s="1117"/>
      <c r="J9" s="345">
        <v>1</v>
      </c>
      <c r="K9" s="53">
        <v>3300</v>
      </c>
      <c r="L9" s="359" t="str">
        <f t="shared" si="0"/>
        <v/>
      </c>
      <c r="M9" s="725" t="s">
        <v>26</v>
      </c>
      <c r="N9" s="481"/>
    </row>
    <row r="10" spans="1:18" ht="15.75" customHeight="1">
      <c r="B10" s="346">
        <v>5602</v>
      </c>
      <c r="C10" s="81" t="s">
        <v>1206</v>
      </c>
      <c r="D10" s="466" t="s">
        <v>1078</v>
      </c>
      <c r="E10" s="84" t="s">
        <v>1211</v>
      </c>
      <c r="F10" s="1294" t="s">
        <v>151</v>
      </c>
      <c r="G10" s="346" t="s">
        <v>302</v>
      </c>
      <c r="H10" s="346" t="s">
        <v>83</v>
      </c>
      <c r="I10" s="1112"/>
      <c r="J10" s="346">
        <v>1</v>
      </c>
      <c r="K10" s="56">
        <v>4500</v>
      </c>
      <c r="L10" s="386" t="str">
        <f t="shared" si="0"/>
        <v/>
      </c>
      <c r="M10" s="726" t="s">
        <v>26</v>
      </c>
      <c r="N10" s="479"/>
      <c r="O10" s="204"/>
    </row>
    <row r="11" spans="1:18" ht="15.75" customHeight="1">
      <c r="B11" s="348">
        <v>5602</v>
      </c>
      <c r="C11" s="82" t="s">
        <v>1206</v>
      </c>
      <c r="D11" s="269" t="s">
        <v>1078</v>
      </c>
      <c r="E11" s="82" t="s">
        <v>1212</v>
      </c>
      <c r="F11" s="1294"/>
      <c r="G11" s="348" t="s">
        <v>302</v>
      </c>
      <c r="H11" s="348" t="s">
        <v>31</v>
      </c>
      <c r="I11" s="1113"/>
      <c r="J11" s="348">
        <v>1</v>
      </c>
      <c r="K11" s="55">
        <v>5500</v>
      </c>
      <c r="L11" s="358" t="str">
        <f t="shared" si="0"/>
        <v/>
      </c>
      <c r="M11" s="727" t="s">
        <v>26</v>
      </c>
      <c r="N11" s="480"/>
    </row>
    <row r="12" spans="1:18" ht="15.75" customHeight="1">
      <c r="B12" s="348">
        <v>5602</v>
      </c>
      <c r="C12" s="82" t="s">
        <v>1206</v>
      </c>
      <c r="D12" s="269" t="s">
        <v>1078</v>
      </c>
      <c r="E12" s="82" t="s">
        <v>1213</v>
      </c>
      <c r="F12" s="1294"/>
      <c r="G12" s="348" t="s">
        <v>302</v>
      </c>
      <c r="H12" s="348" t="s">
        <v>34</v>
      </c>
      <c r="I12" s="1113"/>
      <c r="J12" s="348">
        <v>1</v>
      </c>
      <c r="K12" s="55">
        <v>6300</v>
      </c>
      <c r="L12" s="358" t="str">
        <f t="shared" si="0"/>
        <v/>
      </c>
      <c r="M12" s="727" t="s">
        <v>26</v>
      </c>
      <c r="N12" s="480"/>
    </row>
    <row r="13" spans="1:18" ht="15.75" customHeight="1">
      <c r="B13" s="348">
        <v>5602</v>
      </c>
      <c r="C13" s="82" t="s">
        <v>1210</v>
      </c>
      <c r="D13" s="269" t="s">
        <v>1078</v>
      </c>
      <c r="E13" s="82" t="s">
        <v>1214</v>
      </c>
      <c r="F13" s="1294"/>
      <c r="G13" s="348" t="s">
        <v>131</v>
      </c>
      <c r="H13" s="348" t="s">
        <v>83</v>
      </c>
      <c r="I13" s="1113"/>
      <c r="J13" s="348">
        <v>1</v>
      </c>
      <c r="K13" s="55">
        <v>4500</v>
      </c>
      <c r="L13" s="358" t="str">
        <f t="shared" si="0"/>
        <v/>
      </c>
      <c r="M13" s="727" t="s">
        <v>26</v>
      </c>
      <c r="N13" s="480"/>
    </row>
    <row r="14" spans="1:18" ht="15.75" customHeight="1">
      <c r="B14" s="348">
        <v>5602</v>
      </c>
      <c r="C14" s="82" t="s">
        <v>1210</v>
      </c>
      <c r="D14" s="269" t="s">
        <v>1078</v>
      </c>
      <c r="E14" s="82" t="s">
        <v>1215</v>
      </c>
      <c r="F14" s="1294"/>
      <c r="G14" s="348" t="s">
        <v>131</v>
      </c>
      <c r="H14" s="348" t="s">
        <v>31</v>
      </c>
      <c r="I14" s="1113"/>
      <c r="J14" s="348">
        <v>1</v>
      </c>
      <c r="K14" s="55">
        <v>5500</v>
      </c>
      <c r="L14" s="358" t="str">
        <f t="shared" si="0"/>
        <v/>
      </c>
      <c r="M14" s="727" t="s">
        <v>26</v>
      </c>
      <c r="N14" s="480"/>
    </row>
    <row r="15" spans="1:18" ht="15.75" customHeight="1">
      <c r="B15" s="345">
        <v>5602</v>
      </c>
      <c r="C15" s="83" t="s">
        <v>1210</v>
      </c>
      <c r="D15" s="475" t="s">
        <v>1078</v>
      </c>
      <c r="E15" s="83" t="s">
        <v>1216</v>
      </c>
      <c r="F15" s="1295"/>
      <c r="G15" s="345" t="s">
        <v>131</v>
      </c>
      <c r="H15" s="345" t="s">
        <v>34</v>
      </c>
      <c r="I15" s="1129"/>
      <c r="J15" s="345">
        <v>1</v>
      </c>
      <c r="K15" s="53">
        <v>6300</v>
      </c>
      <c r="L15" s="359" t="str">
        <f t="shared" si="0"/>
        <v/>
      </c>
      <c r="M15" s="725" t="s">
        <v>26</v>
      </c>
      <c r="N15" s="481"/>
    </row>
    <row r="16" spans="1:18" ht="15.75" customHeight="1">
      <c r="B16" s="343">
        <v>5601</v>
      </c>
      <c r="C16" s="148" t="s">
        <v>1223</v>
      </c>
      <c r="D16" s="188" t="s">
        <v>1226</v>
      </c>
      <c r="E16" s="84" t="s">
        <v>1217</v>
      </c>
      <c r="F16" s="1299" t="s">
        <v>154</v>
      </c>
      <c r="G16" s="343" t="s">
        <v>1048</v>
      </c>
      <c r="H16" s="343" t="s">
        <v>83</v>
      </c>
      <c r="I16" s="1128"/>
      <c r="J16" s="347">
        <v>1</v>
      </c>
      <c r="K16" s="162">
        <v>3000</v>
      </c>
      <c r="L16" s="360" t="str">
        <f t="shared" si="0"/>
        <v/>
      </c>
      <c r="M16" s="1017" t="s">
        <v>26</v>
      </c>
      <c r="N16" s="479"/>
      <c r="O16" s="204"/>
    </row>
    <row r="17" spans="2:14" ht="15.75" customHeight="1">
      <c r="B17" s="343">
        <v>5601</v>
      </c>
      <c r="C17" s="81" t="s">
        <v>1223</v>
      </c>
      <c r="D17" s="199" t="s">
        <v>1101</v>
      </c>
      <c r="E17" s="82" t="s">
        <v>1218</v>
      </c>
      <c r="F17" s="1294"/>
      <c r="G17" s="348" t="s">
        <v>1048</v>
      </c>
      <c r="H17" s="348" t="s">
        <v>31</v>
      </c>
      <c r="I17" s="1198" t="s">
        <v>1603</v>
      </c>
      <c r="J17" s="343">
        <v>1</v>
      </c>
      <c r="K17" s="55">
        <v>3900</v>
      </c>
      <c r="L17" s="358" t="str">
        <f t="shared" si="0"/>
        <v/>
      </c>
      <c r="M17" s="727" t="s">
        <v>26</v>
      </c>
      <c r="N17" s="480"/>
    </row>
    <row r="18" spans="2:14" ht="15.75" customHeight="1">
      <c r="B18" s="343">
        <v>5601</v>
      </c>
      <c r="C18" s="82" t="s">
        <v>1223</v>
      </c>
      <c r="D18" s="246" t="s">
        <v>1102</v>
      </c>
      <c r="E18" s="82" t="s">
        <v>1219</v>
      </c>
      <c r="F18" s="1294"/>
      <c r="G18" s="348" t="s">
        <v>1048</v>
      </c>
      <c r="H18" s="348" t="s">
        <v>34</v>
      </c>
      <c r="I18" s="1198" t="s">
        <v>1603</v>
      </c>
      <c r="J18" s="348">
        <v>1</v>
      </c>
      <c r="K18" s="450">
        <v>4800</v>
      </c>
      <c r="L18" s="1018" t="str">
        <f t="shared" si="0"/>
        <v/>
      </c>
      <c r="M18" s="726" t="s">
        <v>26</v>
      </c>
      <c r="N18" s="480"/>
    </row>
    <row r="19" spans="2:14" ht="15.75" customHeight="1">
      <c r="B19" s="343">
        <v>5601</v>
      </c>
      <c r="C19" s="82" t="s">
        <v>1225</v>
      </c>
      <c r="D19" s="246" t="s">
        <v>1226</v>
      </c>
      <c r="E19" s="82" t="s">
        <v>1220</v>
      </c>
      <c r="F19" s="1294"/>
      <c r="G19" s="348" t="s">
        <v>185</v>
      </c>
      <c r="H19" s="343" t="s">
        <v>83</v>
      </c>
      <c r="I19" s="1117"/>
      <c r="J19" s="343">
        <v>1</v>
      </c>
      <c r="K19" s="162">
        <v>3000</v>
      </c>
      <c r="L19" s="432" t="str">
        <f t="shared" si="0"/>
        <v/>
      </c>
      <c r="M19" s="1017" t="s">
        <v>26</v>
      </c>
      <c r="N19" s="480"/>
    </row>
    <row r="20" spans="2:14" ht="15.75" customHeight="1">
      <c r="B20" s="343">
        <v>5601</v>
      </c>
      <c r="C20" s="107" t="s">
        <v>1225</v>
      </c>
      <c r="D20" s="468" t="s">
        <v>1101</v>
      </c>
      <c r="E20" s="82" t="s">
        <v>1221</v>
      </c>
      <c r="F20" s="1294"/>
      <c r="G20" s="348" t="s">
        <v>185</v>
      </c>
      <c r="H20" s="348" t="s">
        <v>31</v>
      </c>
      <c r="I20" s="1198" t="s">
        <v>1603</v>
      </c>
      <c r="J20" s="348">
        <v>1</v>
      </c>
      <c r="K20" s="58">
        <v>3900</v>
      </c>
      <c r="L20" s="432" t="str">
        <f t="shared" si="0"/>
        <v/>
      </c>
      <c r="M20" s="727" t="s">
        <v>26</v>
      </c>
      <c r="N20" s="480"/>
    </row>
    <row r="21" spans="2:14" ht="15.75" customHeight="1">
      <c r="B21" s="336">
        <v>5601</v>
      </c>
      <c r="C21" s="149" t="s">
        <v>1225</v>
      </c>
      <c r="D21" s="461" t="s">
        <v>1102</v>
      </c>
      <c r="E21" s="83" t="s">
        <v>1222</v>
      </c>
      <c r="F21" s="1295"/>
      <c r="G21" s="336" t="s">
        <v>185</v>
      </c>
      <c r="H21" s="336" t="s">
        <v>34</v>
      </c>
      <c r="I21" s="1198" t="s">
        <v>1603</v>
      </c>
      <c r="J21" s="336">
        <v>1</v>
      </c>
      <c r="K21" s="144">
        <v>4800</v>
      </c>
      <c r="L21" s="361" t="str">
        <f t="shared" si="0"/>
        <v/>
      </c>
      <c r="M21" s="725" t="s">
        <v>26</v>
      </c>
      <c r="N21" s="481"/>
    </row>
    <row r="22" spans="2:14" ht="15.75" customHeight="1">
      <c r="B22" s="341">
        <v>5502</v>
      </c>
      <c r="C22" s="95" t="s">
        <v>1205</v>
      </c>
      <c r="D22" s="323" t="s">
        <v>1078</v>
      </c>
      <c r="E22" s="84" t="s">
        <v>1203</v>
      </c>
      <c r="F22" s="1302" t="s">
        <v>1063</v>
      </c>
      <c r="G22" s="40" t="s">
        <v>1548</v>
      </c>
      <c r="H22" s="715"/>
      <c r="I22" s="1116"/>
      <c r="J22" s="346">
        <v>1</v>
      </c>
      <c r="K22" s="56">
        <v>3500</v>
      </c>
      <c r="L22" s="360" t="str">
        <f t="shared" si="0"/>
        <v/>
      </c>
      <c r="M22" s="726" t="s">
        <v>1090</v>
      </c>
      <c r="N22" s="1094"/>
    </row>
    <row r="23" spans="2:14" ht="15.75" customHeight="1">
      <c r="B23" s="340">
        <v>5502</v>
      </c>
      <c r="C23" s="121" t="s">
        <v>1100</v>
      </c>
      <c r="D23" s="192" t="s">
        <v>1078</v>
      </c>
      <c r="E23" s="82" t="s">
        <v>1204</v>
      </c>
      <c r="F23" s="1303"/>
      <c r="G23" s="181" t="s">
        <v>1549</v>
      </c>
      <c r="H23" s="883"/>
      <c r="I23" s="1117"/>
      <c r="J23" s="343">
        <v>1</v>
      </c>
      <c r="K23" s="162">
        <v>3500</v>
      </c>
      <c r="L23" s="360" t="str">
        <f t="shared" si="0"/>
        <v/>
      </c>
      <c r="M23" s="1017" t="s">
        <v>1090</v>
      </c>
      <c r="N23" s="479"/>
    </row>
    <row r="24" spans="2:14" ht="17.25" customHeight="1">
      <c r="B24" s="339">
        <v>5502</v>
      </c>
      <c r="C24" s="79" t="s">
        <v>1206</v>
      </c>
      <c r="D24" s="483" t="s">
        <v>1078</v>
      </c>
      <c r="E24" s="83" t="s">
        <v>1207</v>
      </c>
      <c r="F24" s="1304"/>
      <c r="G24" s="42" t="s">
        <v>1049</v>
      </c>
      <c r="H24" s="716"/>
      <c r="I24" s="1118"/>
      <c r="J24" s="957">
        <v>1</v>
      </c>
      <c r="K24" s="958">
        <v>3500</v>
      </c>
      <c r="L24" s="959" t="str">
        <f t="shared" si="0"/>
        <v/>
      </c>
      <c r="M24" s="960" t="s">
        <v>26</v>
      </c>
      <c r="N24" s="454"/>
    </row>
    <row r="25" spans="2:14" ht="15.75" customHeight="1">
      <c r="B25" s="341">
        <v>5503</v>
      </c>
      <c r="C25" s="95" t="s">
        <v>1205</v>
      </c>
      <c r="D25" s="323" t="s">
        <v>1078</v>
      </c>
      <c r="E25" s="84" t="s">
        <v>1209</v>
      </c>
      <c r="F25" s="1302" t="s">
        <v>1064</v>
      </c>
      <c r="G25" s="40" t="s">
        <v>1061</v>
      </c>
      <c r="H25" s="477" t="s">
        <v>460</v>
      </c>
      <c r="I25" s="1159"/>
      <c r="J25" s="346">
        <v>1</v>
      </c>
      <c r="K25" s="56">
        <v>5000</v>
      </c>
      <c r="L25" s="360" t="str">
        <f t="shared" si="0"/>
        <v/>
      </c>
      <c r="M25" s="726" t="s">
        <v>26</v>
      </c>
      <c r="N25" s="479"/>
    </row>
    <row r="26" spans="2:14" ht="15.75" customHeight="1">
      <c r="B26" s="339">
        <v>5503</v>
      </c>
      <c r="C26" s="79" t="s">
        <v>1206</v>
      </c>
      <c r="D26" s="483" t="s">
        <v>1078</v>
      </c>
      <c r="E26" s="83" t="s">
        <v>1208</v>
      </c>
      <c r="F26" s="1304"/>
      <c r="G26" s="42" t="s">
        <v>302</v>
      </c>
      <c r="H26" s="478" t="s">
        <v>460</v>
      </c>
      <c r="I26" s="1160"/>
      <c r="J26" s="345">
        <v>1</v>
      </c>
      <c r="K26" s="53">
        <v>5000</v>
      </c>
      <c r="L26" s="451" t="str">
        <f t="shared" si="0"/>
        <v/>
      </c>
      <c r="M26" s="725" t="s">
        <v>26</v>
      </c>
      <c r="N26" s="481"/>
    </row>
    <row r="27" spans="2:14" ht="15.75" customHeight="1">
      <c r="B27" s="346">
        <v>5508</v>
      </c>
      <c r="C27" s="81" t="s">
        <v>930</v>
      </c>
      <c r="D27" s="466" t="s">
        <v>898</v>
      </c>
      <c r="E27" s="81" t="s">
        <v>931</v>
      </c>
      <c r="F27" s="1294" t="s">
        <v>933</v>
      </c>
      <c r="G27" s="186" t="s">
        <v>934</v>
      </c>
      <c r="H27" s="739" t="s">
        <v>971</v>
      </c>
      <c r="I27" s="750"/>
      <c r="J27" s="346">
        <v>1</v>
      </c>
      <c r="K27" s="56">
        <v>12000</v>
      </c>
      <c r="L27" s="360" t="str">
        <f t="shared" si="0"/>
        <v/>
      </c>
      <c r="M27" s="726" t="s">
        <v>963</v>
      </c>
      <c r="N27" s="453"/>
    </row>
    <row r="28" spans="2:14" ht="15.75" customHeight="1">
      <c r="B28" s="345">
        <v>5508</v>
      </c>
      <c r="C28" s="83" t="s">
        <v>899</v>
      </c>
      <c r="D28" s="475" t="s">
        <v>898</v>
      </c>
      <c r="E28" s="83" t="s">
        <v>932</v>
      </c>
      <c r="F28" s="1295"/>
      <c r="G28" s="187" t="s">
        <v>901</v>
      </c>
      <c r="H28" s="337" t="s">
        <v>971</v>
      </c>
      <c r="I28" s="750"/>
      <c r="J28" s="345">
        <v>1</v>
      </c>
      <c r="K28" s="53">
        <v>12000</v>
      </c>
      <c r="L28" s="359" t="str">
        <f t="shared" si="0"/>
        <v/>
      </c>
      <c r="M28" s="725" t="s">
        <v>26</v>
      </c>
      <c r="N28" s="454"/>
    </row>
    <row r="29" spans="2:14" ht="19.5" customHeight="1">
      <c r="B29" s="343">
        <v>5509</v>
      </c>
      <c r="C29" s="148" t="s">
        <v>957</v>
      </c>
      <c r="D29" s="148" t="s">
        <v>959</v>
      </c>
      <c r="E29" s="142" t="s">
        <v>960</v>
      </c>
      <c r="F29" s="1235" t="s">
        <v>1568</v>
      </c>
      <c r="G29" s="346" t="s">
        <v>962</v>
      </c>
      <c r="H29" s="343" t="s">
        <v>460</v>
      </c>
      <c r="I29" s="765"/>
      <c r="J29" s="804">
        <v>1</v>
      </c>
      <c r="K29" s="162">
        <v>4900</v>
      </c>
      <c r="L29" s="360" t="str">
        <f t="shared" si="0"/>
        <v/>
      </c>
      <c r="M29" s="570" t="s">
        <v>23</v>
      </c>
      <c r="N29" s="427"/>
    </row>
    <row r="30" spans="2:14" ht="20.25" customHeight="1">
      <c r="B30" s="336">
        <v>5509</v>
      </c>
      <c r="C30" s="149" t="s">
        <v>958</v>
      </c>
      <c r="D30" s="149" t="s">
        <v>959</v>
      </c>
      <c r="E30" s="134" t="s">
        <v>961</v>
      </c>
      <c r="F30" s="1236"/>
      <c r="G30" s="345" t="s">
        <v>956</v>
      </c>
      <c r="H30" s="345" t="s">
        <v>460</v>
      </c>
      <c r="I30" s="767"/>
      <c r="J30" s="569">
        <v>1</v>
      </c>
      <c r="K30" s="53">
        <v>4900</v>
      </c>
      <c r="L30" s="359" t="str">
        <f t="shared" si="0"/>
        <v/>
      </c>
      <c r="M30" s="373" t="s">
        <v>23</v>
      </c>
      <c r="N30" s="368"/>
    </row>
    <row r="31" spans="2:14" ht="17.25" customHeight="1">
      <c r="B31" s="347">
        <v>5506</v>
      </c>
      <c r="C31" s="84" t="s">
        <v>24</v>
      </c>
      <c r="D31" s="482" t="s">
        <v>21</v>
      </c>
      <c r="E31" s="81" t="s">
        <v>473</v>
      </c>
      <c r="F31" s="1299" t="s">
        <v>470</v>
      </c>
      <c r="G31" s="476" t="s">
        <v>471</v>
      </c>
      <c r="H31" s="477" t="s">
        <v>460</v>
      </c>
      <c r="I31" s="754"/>
      <c r="J31" s="347">
        <v>1</v>
      </c>
      <c r="K31" s="54">
        <v>4900</v>
      </c>
      <c r="L31" s="362" t="str">
        <f t="shared" si="0"/>
        <v/>
      </c>
      <c r="M31" s="728" t="s">
        <v>26</v>
      </c>
      <c r="N31" s="710"/>
    </row>
    <row r="32" spans="2:14" ht="16.5" customHeight="1">
      <c r="B32" s="345">
        <v>5506</v>
      </c>
      <c r="C32" s="83" t="s">
        <v>161</v>
      </c>
      <c r="D32" s="475" t="s">
        <v>21</v>
      </c>
      <c r="E32" s="107" t="s">
        <v>474</v>
      </c>
      <c r="F32" s="1295"/>
      <c r="G32" s="187" t="s">
        <v>162</v>
      </c>
      <c r="H32" s="478" t="s">
        <v>460</v>
      </c>
      <c r="I32" s="830"/>
      <c r="J32" s="345">
        <v>1</v>
      </c>
      <c r="K32" s="53">
        <v>4900</v>
      </c>
      <c r="L32" s="359" t="str">
        <f t="shared" si="0"/>
        <v/>
      </c>
      <c r="M32" s="725" t="s">
        <v>26</v>
      </c>
      <c r="N32" s="454"/>
    </row>
    <row r="33" spans="1:16" ht="15.75" customHeight="1">
      <c r="B33" s="65">
        <v>5208</v>
      </c>
      <c r="C33" s="96" t="s">
        <v>163</v>
      </c>
      <c r="D33" s="96" t="s">
        <v>21</v>
      </c>
      <c r="E33" s="206" t="s">
        <v>991</v>
      </c>
      <c r="F33" s="1296" t="s">
        <v>951</v>
      </c>
      <c r="G33" s="796" t="s">
        <v>164</v>
      </c>
      <c r="H33" s="797"/>
      <c r="I33" s="801"/>
      <c r="J33" s="348">
        <v>1</v>
      </c>
      <c r="K33" s="162">
        <v>8800</v>
      </c>
      <c r="L33" s="432" t="str">
        <f t="shared" si="0"/>
        <v/>
      </c>
      <c r="M33" s="727" t="s">
        <v>26</v>
      </c>
      <c r="N33" s="398"/>
    </row>
    <row r="34" spans="1:16" ht="15.75" customHeight="1">
      <c r="B34" s="65">
        <v>5208</v>
      </c>
      <c r="C34" s="96" t="s">
        <v>27</v>
      </c>
      <c r="D34" s="96" t="s">
        <v>21</v>
      </c>
      <c r="E34" s="101" t="s">
        <v>165</v>
      </c>
      <c r="F34" s="1297"/>
      <c r="G34" s="207" t="s">
        <v>166</v>
      </c>
      <c r="H34" s="209"/>
      <c r="I34" s="831"/>
      <c r="J34" s="346">
        <v>1</v>
      </c>
      <c r="K34" s="56">
        <v>8800</v>
      </c>
      <c r="L34" s="432" t="str">
        <f t="shared" si="0"/>
        <v/>
      </c>
      <c r="M34" s="726" t="s">
        <v>26</v>
      </c>
      <c r="N34" s="398"/>
    </row>
    <row r="35" spans="1:16" ht="15.75" customHeight="1">
      <c r="B35" s="49">
        <v>5208</v>
      </c>
      <c r="C35" s="88" t="s">
        <v>58</v>
      </c>
      <c r="D35" s="88" t="s">
        <v>21</v>
      </c>
      <c r="E35" s="89" t="s">
        <v>167</v>
      </c>
      <c r="F35" s="1298"/>
      <c r="G35" s="208" t="s">
        <v>168</v>
      </c>
      <c r="H35" s="205"/>
      <c r="I35" s="823"/>
      <c r="J35" s="345">
        <v>1</v>
      </c>
      <c r="K35" s="53">
        <v>8800</v>
      </c>
      <c r="L35" s="359" t="str">
        <f t="shared" si="0"/>
        <v/>
      </c>
      <c r="M35" s="725" t="s">
        <v>26</v>
      </c>
      <c r="N35" s="454"/>
    </row>
    <row r="36" spans="1:16" ht="15.75" customHeight="1">
      <c r="B36" s="341">
        <v>5204</v>
      </c>
      <c r="C36" s="95" t="s">
        <v>27</v>
      </c>
      <c r="D36" s="95" t="s">
        <v>21</v>
      </c>
      <c r="E36" s="180">
        <v>4589750313197</v>
      </c>
      <c r="F36" s="1300" t="s">
        <v>169</v>
      </c>
      <c r="G36" s="40" t="s">
        <v>55</v>
      </c>
      <c r="H36" s="1305"/>
      <c r="I36" s="831"/>
      <c r="J36" s="347">
        <v>1</v>
      </c>
      <c r="K36" s="54">
        <v>12700</v>
      </c>
      <c r="L36" s="360" t="str">
        <f t="shared" si="0"/>
        <v/>
      </c>
      <c r="M36" s="728" t="s">
        <v>26</v>
      </c>
      <c r="N36" s="453"/>
    </row>
    <row r="37" spans="1:16" ht="15.75" customHeight="1">
      <c r="B37" s="339">
        <v>5204</v>
      </c>
      <c r="C37" s="79" t="s">
        <v>58</v>
      </c>
      <c r="D37" s="79" t="s">
        <v>21</v>
      </c>
      <c r="E37" s="80">
        <v>4589750313203</v>
      </c>
      <c r="F37" s="1301"/>
      <c r="G37" s="42" t="s">
        <v>62</v>
      </c>
      <c r="H37" s="1306"/>
      <c r="I37" s="366"/>
      <c r="J37" s="345">
        <v>1</v>
      </c>
      <c r="K37" s="53">
        <v>12700</v>
      </c>
      <c r="L37" s="451" t="str">
        <f t="shared" si="0"/>
        <v/>
      </c>
      <c r="M37" s="725" t="s">
        <v>26</v>
      </c>
      <c r="N37" s="454"/>
    </row>
    <row r="38" spans="1:16" ht="35.25" customHeight="1">
      <c r="B38" s="59">
        <v>9401</v>
      </c>
      <c r="C38" s="109" t="s">
        <v>153</v>
      </c>
      <c r="D38" s="109" t="s">
        <v>21</v>
      </c>
      <c r="E38" s="196" t="s">
        <v>1533</v>
      </c>
      <c r="F38" s="947" t="s">
        <v>1534</v>
      </c>
      <c r="G38" s="59" t="s">
        <v>156</v>
      </c>
      <c r="H38" s="59" t="s">
        <v>460</v>
      </c>
      <c r="I38" s="948"/>
      <c r="J38" s="59">
        <v>1</v>
      </c>
      <c r="K38" s="949">
        <v>6500</v>
      </c>
      <c r="L38" s="950" t="str">
        <f t="shared" si="0"/>
        <v/>
      </c>
      <c r="M38" s="951" t="s">
        <v>26</v>
      </c>
      <c r="N38" s="946"/>
    </row>
    <row r="39" spans="1:16" ht="20.25" customHeight="1" thickBot="1">
      <c r="B39" s="349"/>
      <c r="C39" s="349"/>
      <c r="D39" s="349"/>
      <c r="E39" s="349"/>
      <c r="F39" s="72"/>
      <c r="G39" s="349"/>
      <c r="H39" s="349"/>
      <c r="I39" s="349"/>
      <c r="J39" s="349"/>
      <c r="K39" s="349"/>
      <c r="L39" s="349"/>
      <c r="M39" s="288"/>
      <c r="N39" s="329">
        <f>SUM(N7:N38)</f>
        <v>0</v>
      </c>
    </row>
    <row r="40" spans="1:16" ht="17.25" thickTop="1" thickBot="1">
      <c r="A40" s="1"/>
      <c r="B40" s="1" t="s">
        <v>72</v>
      </c>
      <c r="C40" s="22"/>
      <c r="D40" s="22"/>
      <c r="E40" s="1"/>
      <c r="F40" s="1"/>
      <c r="G40" s="1"/>
      <c r="H40" s="23"/>
      <c r="I40" s="1"/>
      <c r="J40" s="1"/>
      <c r="K40" s="24"/>
      <c r="L40" s="24"/>
      <c r="M40" s="285"/>
      <c r="N40" s="2"/>
      <c r="O40" s="1"/>
      <c r="P40" s="1"/>
    </row>
    <row r="41" spans="1:16" ht="15.75">
      <c r="A41" s="1"/>
      <c r="B41" s="1218"/>
      <c r="C41" s="1219"/>
      <c r="D41" s="1219"/>
      <c r="E41" s="1219"/>
      <c r="F41" s="1219"/>
      <c r="G41" s="1219"/>
      <c r="H41" s="1219"/>
      <c r="I41" s="1219"/>
      <c r="J41" s="1219"/>
      <c r="K41" s="1219"/>
      <c r="L41" s="1219"/>
      <c r="M41" s="1219"/>
      <c r="N41" s="1220"/>
      <c r="O41" s="1"/>
      <c r="P41" s="1"/>
    </row>
    <row r="42" spans="1:16" ht="15.75">
      <c r="A42" s="1"/>
      <c r="B42" s="1221"/>
      <c r="C42" s="1222"/>
      <c r="D42" s="1222"/>
      <c r="E42" s="1222"/>
      <c r="F42" s="1222"/>
      <c r="G42" s="1222"/>
      <c r="H42" s="1222"/>
      <c r="I42" s="1222"/>
      <c r="J42" s="1222"/>
      <c r="K42" s="1222"/>
      <c r="L42" s="1222"/>
      <c r="M42" s="1222"/>
      <c r="N42" s="1223"/>
      <c r="O42" s="1"/>
      <c r="P42" s="1"/>
    </row>
    <row r="43" spans="1:16" ht="23.25" customHeight="1" thickBot="1">
      <c r="A43" s="1"/>
      <c r="B43" s="1224"/>
      <c r="C43" s="1225"/>
      <c r="D43" s="1225"/>
      <c r="E43" s="1225"/>
      <c r="F43" s="1225"/>
      <c r="G43" s="1225"/>
      <c r="H43" s="1225"/>
      <c r="I43" s="1225"/>
      <c r="J43" s="1225"/>
      <c r="K43" s="1225"/>
      <c r="L43" s="1225"/>
      <c r="M43" s="1225"/>
      <c r="N43" s="1226"/>
      <c r="O43" s="1"/>
      <c r="P43" s="1"/>
    </row>
    <row r="44" spans="1:16" ht="15.75">
      <c r="A44" s="1"/>
      <c r="B44" s="1"/>
      <c r="C44" s="22"/>
      <c r="D44" s="22"/>
      <c r="E44" s="1"/>
      <c r="F44" s="1"/>
      <c r="G44" s="1"/>
      <c r="H44" s="23"/>
      <c r="I44" s="1"/>
      <c r="J44" s="1"/>
      <c r="K44" s="24"/>
      <c r="L44" s="24"/>
      <c r="M44" s="285"/>
      <c r="N44" s="2"/>
      <c r="O44" s="1"/>
      <c r="P44" s="1"/>
    </row>
    <row r="45" spans="1:16" ht="15.75">
      <c r="A45" s="1"/>
      <c r="B45" s="25" t="s">
        <v>73</v>
      </c>
      <c r="C45" s="25"/>
      <c r="D45" s="25"/>
      <c r="E45" s="25"/>
      <c r="F45" s="25"/>
      <c r="G45" s="25"/>
      <c r="H45" s="25"/>
      <c r="I45" s="25"/>
      <c r="J45" s="25"/>
      <c r="K45" s="24"/>
      <c r="L45" s="24"/>
      <c r="M45" s="285"/>
      <c r="N45" s="2"/>
      <c r="O45" s="1"/>
      <c r="P45" s="1"/>
    </row>
    <row r="46" spans="1:16" ht="15.75">
      <c r="A46" s="1"/>
      <c r="B46" s="25" t="s">
        <v>74</v>
      </c>
      <c r="C46" s="25"/>
      <c r="D46" s="25"/>
      <c r="E46" s="25"/>
      <c r="F46" s="25"/>
      <c r="G46" s="25"/>
      <c r="H46" s="25"/>
      <c r="I46" s="25"/>
      <c r="J46" s="25"/>
      <c r="K46" s="24"/>
      <c r="L46" s="24"/>
      <c r="M46" s="285"/>
      <c r="N46" s="2"/>
      <c r="O46" s="1"/>
      <c r="P46" s="1"/>
    </row>
    <row r="47" spans="1:16" ht="15.75">
      <c r="A47" s="1"/>
      <c r="B47" s="25" t="s">
        <v>75</v>
      </c>
      <c r="C47" s="25"/>
      <c r="D47" s="25"/>
      <c r="E47" s="25"/>
      <c r="F47" s="25"/>
      <c r="G47" s="25"/>
      <c r="H47" s="25"/>
      <c r="I47" s="25"/>
      <c r="J47" s="25"/>
      <c r="K47" s="24"/>
      <c r="L47" s="24"/>
      <c r="M47" s="285"/>
      <c r="N47" s="2"/>
      <c r="O47" s="1"/>
      <c r="P47" s="1"/>
    </row>
    <row r="48" spans="1:16" ht="15.75">
      <c r="A48" s="1"/>
      <c r="B48" s="1"/>
      <c r="C48" s="22"/>
      <c r="D48" s="22"/>
      <c r="E48" s="1"/>
      <c r="F48" s="1"/>
      <c r="G48" s="1"/>
      <c r="H48" s="23"/>
      <c r="I48" s="1"/>
      <c r="J48" s="1"/>
      <c r="K48" s="24"/>
      <c r="L48" s="24"/>
      <c r="M48" s="285"/>
      <c r="N48" s="2"/>
      <c r="O48" s="1"/>
      <c r="P48" s="1"/>
    </row>
    <row r="49" spans="1:16" ht="19.5">
      <c r="A49" s="6"/>
      <c r="D49" s="26" t="s">
        <v>76</v>
      </c>
      <c r="E49" s="349"/>
      <c r="F49" s="349"/>
      <c r="J49" s="349"/>
      <c r="N49" s="4"/>
      <c r="O49" s="6"/>
      <c r="P49" s="6"/>
    </row>
    <row r="50" spans="1:16" ht="16.5" thickBot="1">
      <c r="A50" s="6"/>
      <c r="D50" s="27" t="s">
        <v>77</v>
      </c>
      <c r="E50" s="28"/>
      <c r="F50" s="28"/>
      <c r="H50" s="46" t="s">
        <v>78</v>
      </c>
      <c r="I50" s="61"/>
      <c r="J50" s="28"/>
      <c r="N50" s="4"/>
      <c r="O50" s="6"/>
      <c r="P50" s="6"/>
    </row>
    <row r="51" spans="1:16" ht="15.75" customHeight="1">
      <c r="A51" s="6"/>
      <c r="D51" s="29"/>
      <c r="E51" s="349"/>
      <c r="F51" s="349"/>
      <c r="G51" s="349"/>
      <c r="H51" s="349"/>
      <c r="I51" s="7"/>
      <c r="J51" s="6"/>
      <c r="K51" s="6"/>
      <c r="L51" s="6"/>
      <c r="M51" s="276"/>
      <c r="N51" s="6"/>
      <c r="O51" s="6"/>
    </row>
    <row r="52" spans="1:16" ht="18">
      <c r="A52" s="6"/>
      <c r="D52" s="30"/>
      <c r="E52" s="349"/>
      <c r="F52" s="47" t="s">
        <v>79</v>
      </c>
      <c r="G52" s="349"/>
      <c r="H52" s="349"/>
      <c r="I52" s="7"/>
      <c r="J52" s="6"/>
      <c r="K52" s="6"/>
      <c r="L52" s="6"/>
      <c r="M52" s="276"/>
      <c r="N52" s="6"/>
      <c r="O52" s="6"/>
    </row>
    <row r="53" spans="1:16" ht="13.5"/>
    <row r="54" spans="1:16" ht="13.5"/>
  </sheetData>
  <sheetProtection selectLockedCells="1"/>
  <autoFilter ref="N6:O6" xr:uid="{00000000-0001-0000-0400-000000000000}"/>
  <mergeCells count="20">
    <mergeCell ref="F16:F21"/>
    <mergeCell ref="F36:F37"/>
    <mergeCell ref="F29:F30"/>
    <mergeCell ref="B41:N43"/>
    <mergeCell ref="F31:F32"/>
    <mergeCell ref="F22:F24"/>
    <mergeCell ref="F25:F26"/>
    <mergeCell ref="F27:F28"/>
    <mergeCell ref="H36:H37"/>
    <mergeCell ref="F33:F35"/>
    <mergeCell ref="B1:K1"/>
    <mergeCell ref="C2:D2"/>
    <mergeCell ref="E2:F2"/>
    <mergeCell ref="C4:K5"/>
    <mergeCell ref="F10:F15"/>
    <mergeCell ref="B3:N3"/>
    <mergeCell ref="L2:M2"/>
    <mergeCell ref="N4:O4"/>
    <mergeCell ref="L6:M6"/>
    <mergeCell ref="F7:F9"/>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E34:E35 C34:D37 C33:D33 C31:D32 E31:E33 D7:E9 C10:D15 E10:E15 E16:E21 C16:D21 C27:E30 C22:E26 C38:E3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75"/>
  <sheetViews>
    <sheetView zoomScaleNormal="100" workbookViewId="0">
      <pane ySplit="6" topLeftCell="A7" activePane="bottomLeft" state="frozen"/>
      <selection pane="bottomLeft" activeCell="I209" sqref="I209"/>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282" customWidth="1"/>
    <col min="14" max="14" width="10.625" style="2" customWidth="1"/>
    <col min="15" max="15" width="20" customWidth="1"/>
    <col min="16" max="16" width="12.25" customWidth="1"/>
    <col min="17" max="17" width="11.625" customWidth="1"/>
    <col min="18" max="23" width="6.5" customWidth="1"/>
  </cols>
  <sheetData>
    <row r="1" spans="1:18" ht="53.25" customHeight="1" thickBot="1">
      <c r="A1" s="1"/>
      <c r="B1" s="1260" t="s">
        <v>992</v>
      </c>
      <c r="C1" s="1260"/>
      <c r="D1" s="1260"/>
      <c r="E1" s="1260"/>
      <c r="F1" s="1260"/>
      <c r="G1" s="1260"/>
      <c r="H1" s="1260"/>
      <c r="I1" s="1260"/>
      <c r="J1" s="1260"/>
      <c r="K1" s="1260"/>
      <c r="L1" s="333"/>
      <c r="M1" s="276"/>
      <c r="N1" s="216" t="str">
        <f>ドッグキャリー!N1</f>
        <v>2026/4/10 更新</v>
      </c>
      <c r="O1" s="1"/>
      <c r="P1" s="1"/>
    </row>
    <row r="2" spans="1:18" ht="49.5" customHeight="1" thickBot="1">
      <c r="A2" s="1"/>
      <c r="B2" s="333"/>
      <c r="C2" s="1261" t="s">
        <v>0</v>
      </c>
      <c r="D2" s="1262"/>
      <c r="E2" s="1263"/>
      <c r="F2" s="1264"/>
      <c r="G2" s="273" t="s">
        <v>1</v>
      </c>
      <c r="H2" s="3" t="s">
        <v>80</v>
      </c>
      <c r="I2" s="274"/>
      <c r="J2" s="4" t="s">
        <v>3</v>
      </c>
      <c r="K2" s="304"/>
      <c r="L2" s="1266" t="s">
        <v>4</v>
      </c>
      <c r="M2" s="1266"/>
      <c r="N2" s="305"/>
      <c r="O2" s="334" t="s">
        <v>5</v>
      </c>
      <c r="P2" s="6"/>
      <c r="Q2" s="349"/>
    </row>
    <row r="3" spans="1:18" ht="26.25" customHeight="1">
      <c r="A3" s="1"/>
      <c r="B3" s="1265" t="s">
        <v>6</v>
      </c>
      <c r="C3" s="1265"/>
      <c r="D3" s="1265"/>
      <c r="E3" s="1265"/>
      <c r="F3" s="1265"/>
      <c r="G3" s="1265"/>
      <c r="H3" s="1265"/>
      <c r="I3" s="1265"/>
      <c r="J3" s="1265"/>
      <c r="K3" s="1265"/>
      <c r="L3" s="1265"/>
      <c r="M3" s="1265"/>
      <c r="N3" s="1265"/>
      <c r="O3" s="177"/>
      <c r="P3" s="1"/>
    </row>
    <row r="4" spans="1:18" ht="43.5" customHeight="1">
      <c r="A4" s="1"/>
      <c r="B4" s="4"/>
      <c r="C4" s="1256" t="s">
        <v>7</v>
      </c>
      <c r="D4" s="1256"/>
      <c r="E4" s="1256"/>
      <c r="F4" s="1256"/>
      <c r="G4" s="1256"/>
      <c r="H4" s="1256"/>
      <c r="I4" s="1256"/>
      <c r="J4" s="1256"/>
      <c r="K4" s="1256"/>
      <c r="L4" s="335"/>
      <c r="M4" s="277"/>
      <c r="N4" s="1258"/>
      <c r="O4" s="1258"/>
      <c r="P4" s="1"/>
    </row>
    <row r="5" spans="1:18" ht="24" customHeight="1" thickBot="1">
      <c r="A5" s="1"/>
      <c r="B5" s="5"/>
      <c r="C5" s="1257"/>
      <c r="D5" s="1257"/>
      <c r="E5" s="1257"/>
      <c r="F5" s="1257"/>
      <c r="G5" s="1257"/>
      <c r="H5" s="1257"/>
      <c r="I5" s="1256"/>
      <c r="J5" s="1257"/>
      <c r="K5" s="1257"/>
      <c r="L5" s="335"/>
      <c r="M5" s="277"/>
      <c r="N5" s="45"/>
      <c r="O5" s="1"/>
      <c r="P5" s="1"/>
    </row>
    <row r="6" spans="1:18" ht="27" customHeight="1" thickBot="1">
      <c r="A6" s="2"/>
      <c r="B6" s="35" t="s">
        <v>8</v>
      </c>
      <c r="C6" s="36" t="s">
        <v>9</v>
      </c>
      <c r="D6" s="36" t="s">
        <v>10</v>
      </c>
      <c r="E6" s="35" t="s">
        <v>11</v>
      </c>
      <c r="F6" s="35" t="s">
        <v>12</v>
      </c>
      <c r="G6" s="37" t="s">
        <v>13</v>
      </c>
      <c r="H6" s="35" t="s">
        <v>14</v>
      </c>
      <c r="I6" s="982" t="s">
        <v>15</v>
      </c>
      <c r="J6" s="983" t="s">
        <v>16</v>
      </c>
      <c r="K6" s="38" t="s">
        <v>17</v>
      </c>
      <c r="L6" s="1316" t="s">
        <v>18</v>
      </c>
      <c r="M6" s="1317"/>
      <c r="N6" s="8" t="s">
        <v>19</v>
      </c>
      <c r="R6" s="44"/>
    </row>
    <row r="7" spans="1:18" ht="15.75" customHeight="1" thickTop="1">
      <c r="A7" s="2"/>
      <c r="B7" s="850">
        <v>1604</v>
      </c>
      <c r="C7" s="141" t="s">
        <v>1200</v>
      </c>
      <c r="D7" s="95" t="s">
        <v>81</v>
      </c>
      <c r="E7" s="81" t="s">
        <v>1227</v>
      </c>
      <c r="F7" s="1300" t="s">
        <v>996</v>
      </c>
      <c r="G7" s="255" t="s">
        <v>998</v>
      </c>
      <c r="H7" s="341" t="s">
        <v>82</v>
      </c>
      <c r="I7" s="1040"/>
      <c r="J7" s="1028">
        <v>1</v>
      </c>
      <c r="K7" s="987">
        <v>2400</v>
      </c>
      <c r="L7" s="988" t="str">
        <f t="shared" ref="L7:L70" si="0">IFERROR(IF(N7=0,"",ROUNDUP(N7/J7,0)),"")</f>
        <v/>
      </c>
      <c r="M7" s="776" t="s">
        <v>23</v>
      </c>
      <c r="N7" s="711"/>
      <c r="R7" s="44"/>
    </row>
    <row r="8" spans="1:18" ht="15.75" customHeight="1">
      <c r="A8" s="2"/>
      <c r="B8" s="665">
        <v>1604</v>
      </c>
      <c r="C8" s="128" t="s">
        <v>1200</v>
      </c>
      <c r="D8" s="82" t="s">
        <v>69</v>
      </c>
      <c r="E8" s="82" t="s">
        <v>1228</v>
      </c>
      <c r="F8" s="1320"/>
      <c r="G8" s="191" t="s">
        <v>998</v>
      </c>
      <c r="H8" s="9" t="s">
        <v>83</v>
      </c>
      <c r="I8" s="783"/>
      <c r="J8" s="1023">
        <v>1</v>
      </c>
      <c r="K8" s="669">
        <v>2400</v>
      </c>
      <c r="L8" s="777" t="str">
        <f t="shared" si="0"/>
        <v/>
      </c>
      <c r="M8" s="778" t="s">
        <v>23</v>
      </c>
      <c r="N8" s="712"/>
      <c r="R8" s="44"/>
    </row>
    <row r="9" spans="1:18" ht="15.75" customHeight="1">
      <c r="A9" s="2"/>
      <c r="B9" s="665">
        <v>1604</v>
      </c>
      <c r="C9" s="128" t="s">
        <v>1200</v>
      </c>
      <c r="D9" s="82" t="s">
        <v>28</v>
      </c>
      <c r="E9" s="82" t="s">
        <v>1229</v>
      </c>
      <c r="F9" s="1320"/>
      <c r="G9" s="191" t="s">
        <v>998</v>
      </c>
      <c r="H9" s="9" t="s">
        <v>31</v>
      </c>
      <c r="I9" s="783"/>
      <c r="J9" s="1023">
        <v>1</v>
      </c>
      <c r="K9" s="669">
        <v>2600</v>
      </c>
      <c r="L9" s="777" t="str">
        <f t="shared" si="0"/>
        <v/>
      </c>
      <c r="M9" s="778" t="s">
        <v>23</v>
      </c>
      <c r="N9" s="712"/>
      <c r="R9" s="44"/>
    </row>
    <row r="10" spans="1:18" ht="15.75" customHeight="1">
      <c r="A10" s="2"/>
      <c r="B10" s="665">
        <v>1604</v>
      </c>
      <c r="C10" s="128" t="s">
        <v>1200</v>
      </c>
      <c r="D10" s="82" t="s">
        <v>84</v>
      </c>
      <c r="E10" s="82" t="s">
        <v>1230</v>
      </c>
      <c r="F10" s="1320"/>
      <c r="G10" s="191" t="s">
        <v>998</v>
      </c>
      <c r="H10" s="9" t="s">
        <v>85</v>
      </c>
      <c r="I10" s="783"/>
      <c r="J10" s="1023">
        <v>1</v>
      </c>
      <c r="K10" s="669">
        <v>2600</v>
      </c>
      <c r="L10" s="777" t="str">
        <f t="shared" si="0"/>
        <v/>
      </c>
      <c r="M10" s="778" t="s">
        <v>23</v>
      </c>
      <c r="N10" s="712"/>
      <c r="R10" s="44"/>
    </row>
    <row r="11" spans="1:18" ht="15.75" customHeight="1">
      <c r="A11" s="2"/>
      <c r="B11" s="665">
        <v>1604</v>
      </c>
      <c r="C11" s="128" t="s">
        <v>1200</v>
      </c>
      <c r="D11" s="82" t="s">
        <v>32</v>
      </c>
      <c r="E11" s="82" t="s">
        <v>1231</v>
      </c>
      <c r="F11" s="1320"/>
      <c r="G11" s="191" t="s">
        <v>998</v>
      </c>
      <c r="H11" s="9" t="s">
        <v>34</v>
      </c>
      <c r="I11" s="783"/>
      <c r="J11" s="1023">
        <v>1</v>
      </c>
      <c r="K11" s="669">
        <v>2600</v>
      </c>
      <c r="L11" s="777" t="str">
        <f t="shared" si="0"/>
        <v/>
      </c>
      <c r="M11" s="778" t="s">
        <v>23</v>
      </c>
      <c r="N11" s="712"/>
      <c r="R11" s="44"/>
    </row>
    <row r="12" spans="1:18" ht="15.75" customHeight="1">
      <c r="A12" s="2"/>
      <c r="B12" s="665">
        <v>1604</v>
      </c>
      <c r="C12" s="128" t="s">
        <v>1200</v>
      </c>
      <c r="D12" s="82" t="s">
        <v>86</v>
      </c>
      <c r="E12" s="82" t="s">
        <v>1232</v>
      </c>
      <c r="F12" s="1320"/>
      <c r="G12" s="191" t="s">
        <v>998</v>
      </c>
      <c r="H12" s="9" t="s">
        <v>87</v>
      </c>
      <c r="I12" s="783"/>
      <c r="J12" s="1023">
        <v>1</v>
      </c>
      <c r="K12" s="669">
        <v>3000</v>
      </c>
      <c r="L12" s="777" t="str">
        <f t="shared" si="0"/>
        <v/>
      </c>
      <c r="M12" s="778" t="s">
        <v>23</v>
      </c>
      <c r="N12" s="712"/>
      <c r="R12" s="44"/>
    </row>
    <row r="13" spans="1:18" ht="15.75" customHeight="1">
      <c r="A13" s="2"/>
      <c r="B13" s="665">
        <v>1604</v>
      </c>
      <c r="C13" s="128" t="s">
        <v>1200</v>
      </c>
      <c r="D13" s="82" t="s">
        <v>27</v>
      </c>
      <c r="E13" s="82" t="s">
        <v>1233</v>
      </c>
      <c r="F13" s="1320"/>
      <c r="G13" s="191" t="s">
        <v>998</v>
      </c>
      <c r="H13" s="9" t="s">
        <v>90</v>
      </c>
      <c r="I13" s="783"/>
      <c r="J13" s="1023">
        <v>1</v>
      </c>
      <c r="K13" s="669">
        <v>3000</v>
      </c>
      <c r="L13" s="777" t="str">
        <f t="shared" si="0"/>
        <v/>
      </c>
      <c r="M13" s="778" t="s">
        <v>23</v>
      </c>
      <c r="N13" s="712"/>
      <c r="R13" s="44"/>
    </row>
    <row r="14" spans="1:18" ht="15.75" customHeight="1">
      <c r="A14" s="2"/>
      <c r="B14" s="665">
        <v>1604</v>
      </c>
      <c r="C14" s="128" t="s">
        <v>1200</v>
      </c>
      <c r="D14" s="82" t="s">
        <v>91</v>
      </c>
      <c r="E14" s="82" t="s">
        <v>1234</v>
      </c>
      <c r="F14" s="1320"/>
      <c r="G14" s="191" t="s">
        <v>998</v>
      </c>
      <c r="H14" s="9" t="s">
        <v>92</v>
      </c>
      <c r="I14" s="340" t="s">
        <v>1502</v>
      </c>
      <c r="J14" s="1023">
        <v>1</v>
      </c>
      <c r="K14" s="669">
        <v>3500</v>
      </c>
      <c r="L14" s="777" t="str">
        <f t="shared" si="0"/>
        <v/>
      </c>
      <c r="M14" s="778" t="s">
        <v>23</v>
      </c>
      <c r="N14" s="712"/>
      <c r="R14" s="44"/>
    </row>
    <row r="15" spans="1:18" ht="15.75" customHeight="1">
      <c r="A15" s="2"/>
      <c r="B15" s="665">
        <v>1604</v>
      </c>
      <c r="C15" s="128" t="s">
        <v>1200</v>
      </c>
      <c r="D15" s="130" t="s">
        <v>24</v>
      </c>
      <c r="E15" s="82" t="s">
        <v>1235</v>
      </c>
      <c r="F15" s="1320"/>
      <c r="G15" s="191" t="s">
        <v>998</v>
      </c>
      <c r="H15" s="91" t="s">
        <v>93</v>
      </c>
      <c r="I15" s="783"/>
      <c r="J15" s="1023">
        <v>1</v>
      </c>
      <c r="K15" s="669">
        <v>3500</v>
      </c>
      <c r="L15" s="777" t="str">
        <f t="shared" si="0"/>
        <v/>
      </c>
      <c r="M15" s="778" t="s">
        <v>23</v>
      </c>
      <c r="N15" s="712"/>
      <c r="R15" s="44"/>
    </row>
    <row r="16" spans="1:18" ht="15.75" customHeight="1">
      <c r="A16" s="2"/>
      <c r="B16" s="665">
        <v>1604</v>
      </c>
      <c r="C16" s="128" t="s">
        <v>1200</v>
      </c>
      <c r="D16" s="130" t="s">
        <v>94</v>
      </c>
      <c r="E16" s="82" t="s">
        <v>1236</v>
      </c>
      <c r="F16" s="1320"/>
      <c r="G16" s="191" t="s">
        <v>998</v>
      </c>
      <c r="H16" s="91" t="s">
        <v>95</v>
      </c>
      <c r="I16" s="340" t="s">
        <v>1502</v>
      </c>
      <c r="J16" s="1023">
        <v>1</v>
      </c>
      <c r="K16" s="669">
        <v>3500</v>
      </c>
      <c r="L16" s="777" t="str">
        <f t="shared" si="0"/>
        <v/>
      </c>
      <c r="M16" s="778" t="s">
        <v>23</v>
      </c>
      <c r="N16" s="712"/>
      <c r="R16" s="44"/>
    </row>
    <row r="17" spans="1:18" ht="15.75" customHeight="1">
      <c r="A17" s="2"/>
      <c r="B17" s="665">
        <v>1604</v>
      </c>
      <c r="C17" s="128" t="s">
        <v>1201</v>
      </c>
      <c r="D17" s="666" t="s">
        <v>81</v>
      </c>
      <c r="E17" s="82" t="s">
        <v>1237</v>
      </c>
      <c r="F17" s="1313" t="s">
        <v>997</v>
      </c>
      <c r="G17" s="191" t="s">
        <v>999</v>
      </c>
      <c r="H17" s="9" t="s">
        <v>82</v>
      </c>
      <c r="I17" s="1041"/>
      <c r="J17" s="1023">
        <v>1</v>
      </c>
      <c r="K17" s="669">
        <v>2400</v>
      </c>
      <c r="L17" s="777" t="str">
        <f t="shared" si="0"/>
        <v/>
      </c>
      <c r="M17" s="778" t="s">
        <v>23</v>
      </c>
      <c r="N17" s="712"/>
      <c r="R17" s="44"/>
    </row>
    <row r="18" spans="1:18" ht="15.75" customHeight="1">
      <c r="A18" s="2"/>
      <c r="B18" s="665">
        <v>1604</v>
      </c>
      <c r="C18" s="128" t="s">
        <v>1201</v>
      </c>
      <c r="D18" s="82" t="s">
        <v>69</v>
      </c>
      <c r="E18" s="82" t="s">
        <v>1238</v>
      </c>
      <c r="F18" s="1313"/>
      <c r="G18" s="191" t="s">
        <v>999</v>
      </c>
      <c r="H18" s="9" t="s">
        <v>83</v>
      </c>
      <c r="I18" s="783"/>
      <c r="J18" s="1023">
        <v>1</v>
      </c>
      <c r="K18" s="669">
        <v>2400</v>
      </c>
      <c r="L18" s="777" t="str">
        <f t="shared" si="0"/>
        <v/>
      </c>
      <c r="M18" s="778" t="s">
        <v>23</v>
      </c>
      <c r="N18" s="712"/>
      <c r="R18" s="44"/>
    </row>
    <row r="19" spans="1:18" ht="15.75" customHeight="1">
      <c r="A19" s="2"/>
      <c r="B19" s="665">
        <v>1604</v>
      </c>
      <c r="C19" s="128" t="s">
        <v>1201</v>
      </c>
      <c r="D19" s="82" t="s">
        <v>28</v>
      </c>
      <c r="E19" s="82" t="s">
        <v>1239</v>
      </c>
      <c r="F19" s="1313"/>
      <c r="G19" s="191" t="s">
        <v>999</v>
      </c>
      <c r="H19" s="9" t="s">
        <v>31</v>
      </c>
      <c r="I19" s="783"/>
      <c r="J19" s="1023">
        <v>1</v>
      </c>
      <c r="K19" s="669">
        <v>2600</v>
      </c>
      <c r="L19" s="777" t="str">
        <f t="shared" si="0"/>
        <v/>
      </c>
      <c r="M19" s="778" t="s">
        <v>23</v>
      </c>
      <c r="N19" s="712"/>
      <c r="R19" s="44"/>
    </row>
    <row r="20" spans="1:18" ht="15.75" customHeight="1">
      <c r="A20" s="2"/>
      <c r="B20" s="665">
        <v>1604</v>
      </c>
      <c r="C20" s="128" t="s">
        <v>1201</v>
      </c>
      <c r="D20" s="82" t="s">
        <v>84</v>
      </c>
      <c r="E20" s="82" t="s">
        <v>1240</v>
      </c>
      <c r="F20" s="1313"/>
      <c r="G20" s="191" t="s">
        <v>999</v>
      </c>
      <c r="H20" s="9" t="s">
        <v>85</v>
      </c>
      <c r="I20" s="783"/>
      <c r="J20" s="1023">
        <v>1</v>
      </c>
      <c r="K20" s="669">
        <v>2600</v>
      </c>
      <c r="L20" s="777" t="str">
        <f t="shared" si="0"/>
        <v/>
      </c>
      <c r="M20" s="778" t="s">
        <v>23</v>
      </c>
      <c r="N20" s="712"/>
      <c r="R20" s="44"/>
    </row>
    <row r="21" spans="1:18" ht="15.75" customHeight="1">
      <c r="A21" s="2"/>
      <c r="B21" s="665">
        <v>1604</v>
      </c>
      <c r="C21" s="128" t="s">
        <v>1201</v>
      </c>
      <c r="D21" s="82" t="s">
        <v>32</v>
      </c>
      <c r="E21" s="82" t="s">
        <v>1241</v>
      </c>
      <c r="F21" s="1313"/>
      <c r="G21" s="191" t="s">
        <v>999</v>
      </c>
      <c r="H21" s="9" t="s">
        <v>34</v>
      </c>
      <c r="I21" s="783"/>
      <c r="J21" s="1023">
        <v>1</v>
      </c>
      <c r="K21" s="669">
        <v>2600</v>
      </c>
      <c r="L21" s="777" t="str">
        <f t="shared" si="0"/>
        <v/>
      </c>
      <c r="M21" s="778" t="s">
        <v>23</v>
      </c>
      <c r="N21" s="712"/>
      <c r="R21" s="44"/>
    </row>
    <row r="22" spans="1:18" ht="15.75" customHeight="1">
      <c r="A22" s="2"/>
      <c r="B22" s="665">
        <v>1604</v>
      </c>
      <c r="C22" s="128" t="s">
        <v>1201</v>
      </c>
      <c r="D22" s="82" t="s">
        <v>86</v>
      </c>
      <c r="E22" s="82" t="s">
        <v>1242</v>
      </c>
      <c r="F22" s="1313"/>
      <c r="G22" s="191" t="s">
        <v>999</v>
      </c>
      <c r="H22" s="9" t="s">
        <v>87</v>
      </c>
      <c r="I22" s="783"/>
      <c r="J22" s="1023">
        <v>1</v>
      </c>
      <c r="K22" s="669">
        <v>3000</v>
      </c>
      <c r="L22" s="777" t="str">
        <f t="shared" si="0"/>
        <v/>
      </c>
      <c r="M22" s="778" t="s">
        <v>23</v>
      </c>
      <c r="N22" s="712"/>
      <c r="R22" s="44"/>
    </row>
    <row r="23" spans="1:18" ht="15.75" customHeight="1">
      <c r="A23" s="2"/>
      <c r="B23" s="665">
        <v>1604</v>
      </c>
      <c r="C23" s="128" t="s">
        <v>1201</v>
      </c>
      <c r="D23" s="82" t="s">
        <v>27</v>
      </c>
      <c r="E23" s="82" t="s">
        <v>1243</v>
      </c>
      <c r="F23" s="1313"/>
      <c r="G23" s="191" t="s">
        <v>999</v>
      </c>
      <c r="H23" s="9" t="s">
        <v>90</v>
      </c>
      <c r="I23" s="783"/>
      <c r="J23" s="1023">
        <v>1</v>
      </c>
      <c r="K23" s="669">
        <v>3000</v>
      </c>
      <c r="L23" s="777" t="str">
        <f t="shared" si="0"/>
        <v/>
      </c>
      <c r="M23" s="778" t="s">
        <v>23</v>
      </c>
      <c r="N23" s="712"/>
      <c r="R23" s="44"/>
    </row>
    <row r="24" spans="1:18" ht="15.75" customHeight="1">
      <c r="A24" s="2"/>
      <c r="B24" s="665">
        <v>1604</v>
      </c>
      <c r="C24" s="128" t="s">
        <v>1201</v>
      </c>
      <c r="D24" s="82" t="s">
        <v>91</v>
      </c>
      <c r="E24" s="82" t="s">
        <v>1244</v>
      </c>
      <c r="F24" s="1313"/>
      <c r="G24" s="191" t="s">
        <v>999</v>
      </c>
      <c r="H24" s="9" t="s">
        <v>92</v>
      </c>
      <c r="I24" s="783"/>
      <c r="J24" s="1023">
        <v>1</v>
      </c>
      <c r="K24" s="669">
        <v>3500</v>
      </c>
      <c r="L24" s="777" t="str">
        <f t="shared" si="0"/>
        <v/>
      </c>
      <c r="M24" s="778" t="s">
        <v>23</v>
      </c>
      <c r="N24" s="712"/>
      <c r="R24" s="44"/>
    </row>
    <row r="25" spans="1:18" ht="15.75" customHeight="1">
      <c r="A25" s="2"/>
      <c r="B25" s="665">
        <v>1604</v>
      </c>
      <c r="C25" s="128" t="s">
        <v>1201</v>
      </c>
      <c r="D25" s="130" t="s">
        <v>24</v>
      </c>
      <c r="E25" s="82" t="s">
        <v>1245</v>
      </c>
      <c r="F25" s="1313"/>
      <c r="G25" s="191" t="s">
        <v>999</v>
      </c>
      <c r="H25" s="91" t="s">
        <v>93</v>
      </c>
      <c r="I25" s="783"/>
      <c r="J25" s="1023">
        <v>1</v>
      </c>
      <c r="K25" s="669">
        <v>3500</v>
      </c>
      <c r="L25" s="777" t="str">
        <f t="shared" si="0"/>
        <v/>
      </c>
      <c r="M25" s="778" t="s">
        <v>23</v>
      </c>
      <c r="N25" s="712"/>
      <c r="R25" s="44"/>
    </row>
    <row r="26" spans="1:18" ht="15.75" customHeight="1">
      <c r="A26" s="2"/>
      <c r="B26" s="665">
        <v>1604</v>
      </c>
      <c r="C26" s="128" t="s">
        <v>1201</v>
      </c>
      <c r="D26" s="246" t="s">
        <v>94</v>
      </c>
      <c r="E26" s="82" t="s">
        <v>1246</v>
      </c>
      <c r="F26" s="1313"/>
      <c r="G26" s="191" t="s">
        <v>999</v>
      </c>
      <c r="H26" s="91" t="s">
        <v>95</v>
      </c>
      <c r="I26" s="806"/>
      <c r="J26" s="1023">
        <v>1</v>
      </c>
      <c r="K26" s="669">
        <v>3500</v>
      </c>
      <c r="L26" s="777" t="str">
        <f t="shared" si="0"/>
        <v/>
      </c>
      <c r="M26" s="778" t="s">
        <v>23</v>
      </c>
      <c r="N26" s="712"/>
      <c r="R26" s="44"/>
    </row>
    <row r="27" spans="1:18" ht="15.75" customHeight="1">
      <c r="A27" s="2"/>
      <c r="B27" s="665">
        <v>1604</v>
      </c>
      <c r="C27" s="128" t="s">
        <v>1202</v>
      </c>
      <c r="D27" s="666" t="s">
        <v>81</v>
      </c>
      <c r="E27" s="82" t="s">
        <v>1247</v>
      </c>
      <c r="F27" s="1314" t="s">
        <v>997</v>
      </c>
      <c r="G27" s="191" t="s">
        <v>1000</v>
      </c>
      <c r="H27" s="191" t="s">
        <v>82</v>
      </c>
      <c r="I27" s="786"/>
      <c r="J27" s="1024">
        <v>1</v>
      </c>
      <c r="K27" s="669">
        <v>2400</v>
      </c>
      <c r="L27" s="777" t="str">
        <f t="shared" si="0"/>
        <v/>
      </c>
      <c r="M27" s="778" t="s">
        <v>23</v>
      </c>
      <c r="N27" s="712"/>
      <c r="R27" s="44"/>
    </row>
    <row r="28" spans="1:18" ht="15.75" customHeight="1">
      <c r="A28" s="2"/>
      <c r="B28" s="665">
        <v>1604</v>
      </c>
      <c r="C28" s="128" t="s">
        <v>1202</v>
      </c>
      <c r="D28" s="82" t="s">
        <v>69</v>
      </c>
      <c r="E28" s="82" t="s">
        <v>1248</v>
      </c>
      <c r="F28" s="1314"/>
      <c r="G28" s="191" t="s">
        <v>1000</v>
      </c>
      <c r="H28" s="191" t="s">
        <v>83</v>
      </c>
      <c r="I28" s="786"/>
      <c r="J28" s="1024">
        <v>1</v>
      </c>
      <c r="K28" s="669">
        <v>2400</v>
      </c>
      <c r="L28" s="777" t="str">
        <f t="shared" si="0"/>
        <v/>
      </c>
      <c r="M28" s="778" t="s">
        <v>23</v>
      </c>
      <c r="N28" s="712"/>
      <c r="R28" s="44"/>
    </row>
    <row r="29" spans="1:18" ht="15.75" customHeight="1">
      <c r="A29" s="2"/>
      <c r="B29" s="665">
        <v>1604</v>
      </c>
      <c r="C29" s="128" t="s">
        <v>1202</v>
      </c>
      <c r="D29" s="82" t="s">
        <v>28</v>
      </c>
      <c r="E29" s="82" t="s">
        <v>1249</v>
      </c>
      <c r="F29" s="1314"/>
      <c r="G29" s="191" t="s">
        <v>1000</v>
      </c>
      <c r="H29" s="191" t="s">
        <v>31</v>
      </c>
      <c r="I29" s="786"/>
      <c r="J29" s="1024">
        <v>1</v>
      </c>
      <c r="K29" s="669">
        <v>2600</v>
      </c>
      <c r="L29" s="777" t="str">
        <f t="shared" si="0"/>
        <v/>
      </c>
      <c r="M29" s="778" t="s">
        <v>23</v>
      </c>
      <c r="N29" s="712"/>
      <c r="R29" s="44"/>
    </row>
    <row r="30" spans="1:18" ht="15.75" customHeight="1">
      <c r="A30" s="2"/>
      <c r="B30" s="665">
        <v>1604</v>
      </c>
      <c r="C30" s="128" t="s">
        <v>1202</v>
      </c>
      <c r="D30" s="82" t="s">
        <v>84</v>
      </c>
      <c r="E30" s="82" t="s">
        <v>1250</v>
      </c>
      <c r="F30" s="1314"/>
      <c r="G30" s="191" t="s">
        <v>1000</v>
      </c>
      <c r="H30" s="191" t="s">
        <v>85</v>
      </c>
      <c r="I30" s="786"/>
      <c r="J30" s="1024">
        <v>1</v>
      </c>
      <c r="K30" s="669">
        <v>2600</v>
      </c>
      <c r="L30" s="777" t="str">
        <f t="shared" si="0"/>
        <v/>
      </c>
      <c r="M30" s="778" t="s">
        <v>23</v>
      </c>
      <c r="N30" s="712"/>
      <c r="R30" s="44"/>
    </row>
    <row r="31" spans="1:18" ht="15.75" customHeight="1">
      <c r="A31" s="2"/>
      <c r="B31" s="665">
        <v>1604</v>
      </c>
      <c r="C31" s="128" t="s">
        <v>1202</v>
      </c>
      <c r="D31" s="82" t="s">
        <v>32</v>
      </c>
      <c r="E31" s="82" t="s">
        <v>1251</v>
      </c>
      <c r="F31" s="1314"/>
      <c r="G31" s="191" t="s">
        <v>1000</v>
      </c>
      <c r="H31" s="191" t="s">
        <v>34</v>
      </c>
      <c r="I31" s="786"/>
      <c r="J31" s="1024">
        <v>1</v>
      </c>
      <c r="K31" s="669">
        <v>2600</v>
      </c>
      <c r="L31" s="777" t="str">
        <f t="shared" si="0"/>
        <v/>
      </c>
      <c r="M31" s="778" t="s">
        <v>23</v>
      </c>
      <c r="N31" s="712"/>
      <c r="R31" s="44"/>
    </row>
    <row r="32" spans="1:18" ht="15.75" customHeight="1">
      <c r="A32" s="2"/>
      <c r="B32" s="665">
        <v>1604</v>
      </c>
      <c r="C32" s="128" t="s">
        <v>1202</v>
      </c>
      <c r="D32" s="82" t="s">
        <v>86</v>
      </c>
      <c r="E32" s="82" t="s">
        <v>1252</v>
      </c>
      <c r="F32" s="1314"/>
      <c r="G32" s="191" t="s">
        <v>1000</v>
      </c>
      <c r="H32" s="191" t="s">
        <v>87</v>
      </c>
      <c r="I32" s="786"/>
      <c r="J32" s="1024">
        <v>1</v>
      </c>
      <c r="K32" s="669">
        <v>3000</v>
      </c>
      <c r="L32" s="777" t="str">
        <f t="shared" si="0"/>
        <v/>
      </c>
      <c r="M32" s="778" t="s">
        <v>23</v>
      </c>
      <c r="N32" s="712"/>
      <c r="R32" s="44"/>
    </row>
    <row r="33" spans="1:18" ht="15.75" customHeight="1">
      <c r="A33" s="2"/>
      <c r="B33" s="665">
        <v>1604</v>
      </c>
      <c r="C33" s="128" t="s">
        <v>1202</v>
      </c>
      <c r="D33" s="82" t="s">
        <v>27</v>
      </c>
      <c r="E33" s="82" t="s">
        <v>1253</v>
      </c>
      <c r="F33" s="1314"/>
      <c r="G33" s="191" t="s">
        <v>1000</v>
      </c>
      <c r="H33" s="191" t="s">
        <v>90</v>
      </c>
      <c r="I33" s="786"/>
      <c r="J33" s="1024">
        <v>1</v>
      </c>
      <c r="K33" s="669">
        <v>3000</v>
      </c>
      <c r="L33" s="777" t="str">
        <f t="shared" si="0"/>
        <v/>
      </c>
      <c r="M33" s="778" t="s">
        <v>23</v>
      </c>
      <c r="N33" s="712"/>
      <c r="R33" s="44"/>
    </row>
    <row r="34" spans="1:18" ht="15.75" customHeight="1">
      <c r="A34" s="2"/>
      <c r="B34" s="665">
        <v>1604</v>
      </c>
      <c r="C34" s="128" t="s">
        <v>1202</v>
      </c>
      <c r="D34" s="82" t="s">
        <v>91</v>
      </c>
      <c r="E34" s="82" t="s">
        <v>1254</v>
      </c>
      <c r="F34" s="1314"/>
      <c r="G34" s="191" t="s">
        <v>1000</v>
      </c>
      <c r="H34" s="191" t="s">
        <v>92</v>
      </c>
      <c r="I34" s="786"/>
      <c r="J34" s="1024">
        <v>1</v>
      </c>
      <c r="K34" s="669">
        <v>3500</v>
      </c>
      <c r="L34" s="777" t="str">
        <f t="shared" si="0"/>
        <v/>
      </c>
      <c r="M34" s="778" t="s">
        <v>23</v>
      </c>
      <c r="N34" s="712"/>
      <c r="R34" s="44"/>
    </row>
    <row r="35" spans="1:18" ht="15.75" customHeight="1">
      <c r="A35" s="2"/>
      <c r="B35" s="665">
        <v>1604</v>
      </c>
      <c r="C35" s="128" t="s">
        <v>1202</v>
      </c>
      <c r="D35" s="130" t="s">
        <v>24</v>
      </c>
      <c r="E35" s="82" t="s">
        <v>1255</v>
      </c>
      <c r="F35" s="1314"/>
      <c r="G35" s="191" t="s">
        <v>1000</v>
      </c>
      <c r="H35" s="665" t="s">
        <v>93</v>
      </c>
      <c r="I35" s="786"/>
      <c r="J35" s="1024">
        <v>1</v>
      </c>
      <c r="K35" s="669">
        <v>3500</v>
      </c>
      <c r="L35" s="777" t="str">
        <f t="shared" si="0"/>
        <v/>
      </c>
      <c r="M35" s="778" t="s">
        <v>23</v>
      </c>
      <c r="N35" s="712"/>
      <c r="R35" s="44"/>
    </row>
    <row r="36" spans="1:18" ht="15.75" customHeight="1">
      <c r="A36" s="2"/>
      <c r="B36" s="667">
        <v>1604</v>
      </c>
      <c r="C36" s="557" t="s">
        <v>1202</v>
      </c>
      <c r="D36" s="668" t="s">
        <v>94</v>
      </c>
      <c r="E36" s="83" t="s">
        <v>1256</v>
      </c>
      <c r="F36" s="1315"/>
      <c r="G36" s="345" t="s">
        <v>1000</v>
      </c>
      <c r="H36" s="667" t="s">
        <v>95</v>
      </c>
      <c r="I36" s="787"/>
      <c r="J36" s="1019">
        <v>1</v>
      </c>
      <c r="K36" s="669">
        <v>3500</v>
      </c>
      <c r="L36" s="780" t="str">
        <f t="shared" si="0"/>
        <v/>
      </c>
      <c r="M36" s="781" t="s">
        <v>23</v>
      </c>
      <c r="N36" s="481"/>
      <c r="R36" s="44"/>
    </row>
    <row r="37" spans="1:18" ht="15.75" customHeight="1">
      <c r="A37" s="2"/>
      <c r="B37" s="664">
        <v>1605</v>
      </c>
      <c r="C37" s="178" t="s">
        <v>1094</v>
      </c>
      <c r="D37" s="77" t="s">
        <v>81</v>
      </c>
      <c r="E37" s="84" t="s">
        <v>1268</v>
      </c>
      <c r="F37" s="1233" t="s">
        <v>1005</v>
      </c>
      <c r="G37" s="197" t="s">
        <v>30</v>
      </c>
      <c r="H37" s="14" t="s">
        <v>82</v>
      </c>
      <c r="I37" s="1042"/>
      <c r="J37" s="1020">
        <v>1</v>
      </c>
      <c r="K37" s="1021">
        <v>2400</v>
      </c>
      <c r="L37" s="1022" t="str">
        <f t="shared" si="0"/>
        <v/>
      </c>
      <c r="M37" s="776" t="s">
        <v>23</v>
      </c>
      <c r="N37" s="711"/>
      <c r="R37" s="44"/>
    </row>
    <row r="38" spans="1:18" ht="15.75" customHeight="1">
      <c r="A38" s="2"/>
      <c r="B38" s="665">
        <v>1605</v>
      </c>
      <c r="C38" s="128" t="s">
        <v>1094</v>
      </c>
      <c r="D38" s="82" t="s">
        <v>69</v>
      </c>
      <c r="E38" s="82" t="s">
        <v>1269</v>
      </c>
      <c r="F38" s="1320"/>
      <c r="G38" s="191" t="s">
        <v>30</v>
      </c>
      <c r="H38" s="9" t="s">
        <v>83</v>
      </c>
      <c r="I38" s="783"/>
      <c r="J38" s="1023">
        <v>1</v>
      </c>
      <c r="K38" s="669">
        <v>2400</v>
      </c>
      <c r="L38" s="777" t="str">
        <f t="shared" si="0"/>
        <v/>
      </c>
      <c r="M38" s="778" t="s">
        <v>23</v>
      </c>
      <c r="N38" s="712"/>
      <c r="R38" s="44"/>
    </row>
    <row r="39" spans="1:18" ht="15.75" customHeight="1">
      <c r="A39" s="2"/>
      <c r="B39" s="665">
        <v>1605</v>
      </c>
      <c r="C39" s="128" t="s">
        <v>1094</v>
      </c>
      <c r="D39" s="82" t="s">
        <v>28</v>
      </c>
      <c r="E39" s="82" t="s">
        <v>1270</v>
      </c>
      <c r="F39" s="1320"/>
      <c r="G39" s="191" t="s">
        <v>30</v>
      </c>
      <c r="H39" s="9" t="s">
        <v>31</v>
      </c>
      <c r="I39" s="783"/>
      <c r="J39" s="1023">
        <v>1</v>
      </c>
      <c r="K39" s="669">
        <v>2600</v>
      </c>
      <c r="L39" s="777" t="str">
        <f t="shared" si="0"/>
        <v/>
      </c>
      <c r="M39" s="778" t="s">
        <v>23</v>
      </c>
      <c r="N39" s="712"/>
      <c r="R39" s="44"/>
    </row>
    <row r="40" spans="1:18" ht="15.75" customHeight="1">
      <c r="A40" s="2"/>
      <c r="B40" s="665">
        <v>1605</v>
      </c>
      <c r="C40" s="128" t="s">
        <v>1094</v>
      </c>
      <c r="D40" s="82" t="s">
        <v>84</v>
      </c>
      <c r="E40" s="82" t="s">
        <v>1271</v>
      </c>
      <c r="F40" s="1320"/>
      <c r="G40" s="191" t="s">
        <v>30</v>
      </c>
      <c r="H40" s="9" t="s">
        <v>85</v>
      </c>
      <c r="I40" s="783"/>
      <c r="J40" s="1023">
        <v>1</v>
      </c>
      <c r="K40" s="669">
        <v>2600</v>
      </c>
      <c r="L40" s="777" t="str">
        <f t="shared" si="0"/>
        <v/>
      </c>
      <c r="M40" s="778" t="s">
        <v>23</v>
      </c>
      <c r="N40" s="712"/>
      <c r="R40" s="44"/>
    </row>
    <row r="41" spans="1:18" ht="15.75" customHeight="1">
      <c r="A41" s="2"/>
      <c r="B41" s="665">
        <v>1605</v>
      </c>
      <c r="C41" s="128" t="s">
        <v>1094</v>
      </c>
      <c r="D41" s="82" t="s">
        <v>32</v>
      </c>
      <c r="E41" s="82" t="s">
        <v>1272</v>
      </c>
      <c r="F41" s="1320"/>
      <c r="G41" s="191" t="s">
        <v>30</v>
      </c>
      <c r="H41" s="9" t="s">
        <v>34</v>
      </c>
      <c r="I41" s="783"/>
      <c r="J41" s="1023">
        <v>1</v>
      </c>
      <c r="K41" s="669">
        <v>2600</v>
      </c>
      <c r="L41" s="777" t="str">
        <f t="shared" si="0"/>
        <v/>
      </c>
      <c r="M41" s="778" t="s">
        <v>23</v>
      </c>
      <c r="N41" s="712"/>
      <c r="R41" s="44"/>
    </row>
    <row r="42" spans="1:18" ht="15.75" customHeight="1">
      <c r="A42" s="2"/>
      <c r="B42" s="665">
        <v>1605</v>
      </c>
      <c r="C42" s="128" t="s">
        <v>1094</v>
      </c>
      <c r="D42" s="82" t="s">
        <v>86</v>
      </c>
      <c r="E42" s="82" t="s">
        <v>1273</v>
      </c>
      <c r="F42" s="1320"/>
      <c r="G42" s="191" t="s">
        <v>30</v>
      </c>
      <c r="H42" s="9" t="s">
        <v>87</v>
      </c>
      <c r="I42" s="783"/>
      <c r="J42" s="1023">
        <v>1</v>
      </c>
      <c r="K42" s="669">
        <v>2900</v>
      </c>
      <c r="L42" s="777" t="str">
        <f t="shared" si="0"/>
        <v/>
      </c>
      <c r="M42" s="778" t="s">
        <v>23</v>
      </c>
      <c r="N42" s="712"/>
      <c r="R42" s="44"/>
    </row>
    <row r="43" spans="1:18" ht="15.75" customHeight="1">
      <c r="A43" s="2"/>
      <c r="B43" s="665">
        <v>1605</v>
      </c>
      <c r="C43" s="128" t="s">
        <v>1094</v>
      </c>
      <c r="D43" s="82" t="s">
        <v>27</v>
      </c>
      <c r="E43" s="82" t="s">
        <v>1274</v>
      </c>
      <c r="F43" s="1320"/>
      <c r="G43" s="191" t="s">
        <v>30</v>
      </c>
      <c r="H43" s="9" t="s">
        <v>90</v>
      </c>
      <c r="I43" s="783"/>
      <c r="J43" s="1023">
        <v>1</v>
      </c>
      <c r="K43" s="669">
        <v>2900</v>
      </c>
      <c r="L43" s="777" t="str">
        <f t="shared" si="0"/>
        <v/>
      </c>
      <c r="M43" s="778" t="s">
        <v>23</v>
      </c>
      <c r="N43" s="712"/>
      <c r="R43" s="44"/>
    </row>
    <row r="44" spans="1:18" ht="15.75" customHeight="1">
      <c r="A44" s="2"/>
      <c r="B44" s="665">
        <v>1605</v>
      </c>
      <c r="C44" s="128" t="s">
        <v>1094</v>
      </c>
      <c r="D44" s="82" t="s">
        <v>91</v>
      </c>
      <c r="E44" s="82" t="s">
        <v>1275</v>
      </c>
      <c r="F44" s="1320"/>
      <c r="G44" s="191" t="s">
        <v>30</v>
      </c>
      <c r="H44" s="9" t="s">
        <v>92</v>
      </c>
      <c r="I44" s="783"/>
      <c r="J44" s="1023">
        <v>1</v>
      </c>
      <c r="K44" s="669">
        <v>3200</v>
      </c>
      <c r="L44" s="777" t="str">
        <f t="shared" si="0"/>
        <v/>
      </c>
      <c r="M44" s="778" t="s">
        <v>23</v>
      </c>
      <c r="N44" s="712"/>
      <c r="R44" s="44"/>
    </row>
    <row r="45" spans="1:18" ht="15.75" customHeight="1">
      <c r="A45" s="2"/>
      <c r="B45" s="665">
        <v>1605</v>
      </c>
      <c r="C45" s="128" t="s">
        <v>1094</v>
      </c>
      <c r="D45" s="130" t="s">
        <v>24</v>
      </c>
      <c r="E45" s="82" t="s">
        <v>1276</v>
      </c>
      <c r="F45" s="1320"/>
      <c r="G45" s="191" t="s">
        <v>30</v>
      </c>
      <c r="H45" s="91" t="s">
        <v>93</v>
      </c>
      <c r="I45" s="783"/>
      <c r="J45" s="1023">
        <v>1</v>
      </c>
      <c r="K45" s="669">
        <v>3200</v>
      </c>
      <c r="L45" s="777" t="str">
        <f t="shared" si="0"/>
        <v/>
      </c>
      <c r="M45" s="778" t="s">
        <v>23</v>
      </c>
      <c r="N45" s="712"/>
      <c r="R45" s="44"/>
    </row>
    <row r="46" spans="1:18" ht="15.75" customHeight="1">
      <c r="A46" s="2"/>
      <c r="B46" s="665">
        <v>1605</v>
      </c>
      <c r="C46" s="128" t="s">
        <v>1094</v>
      </c>
      <c r="D46" s="130" t="s">
        <v>94</v>
      </c>
      <c r="E46" s="82" t="s">
        <v>1277</v>
      </c>
      <c r="F46" s="1320"/>
      <c r="G46" s="191" t="s">
        <v>30</v>
      </c>
      <c r="H46" s="91" t="s">
        <v>95</v>
      </c>
      <c r="I46" s="806"/>
      <c r="J46" s="1023">
        <v>1</v>
      </c>
      <c r="K46" s="669">
        <v>3200</v>
      </c>
      <c r="L46" s="777" t="str">
        <f t="shared" si="0"/>
        <v/>
      </c>
      <c r="M46" s="778" t="s">
        <v>23</v>
      </c>
      <c r="N46" s="712"/>
      <c r="R46" s="44"/>
    </row>
    <row r="47" spans="1:18" ht="15.75" customHeight="1">
      <c r="A47" s="2"/>
      <c r="B47" s="665">
        <v>1605</v>
      </c>
      <c r="C47" s="128" t="s">
        <v>1257</v>
      </c>
      <c r="D47" s="666" t="s">
        <v>81</v>
      </c>
      <c r="E47" s="82" t="s">
        <v>1258</v>
      </c>
      <c r="F47" s="1313" t="s">
        <v>1006</v>
      </c>
      <c r="G47" s="191" t="s">
        <v>174</v>
      </c>
      <c r="H47" s="9" t="s">
        <v>82</v>
      </c>
      <c r="I47" s="783"/>
      <c r="J47" s="1023">
        <v>1</v>
      </c>
      <c r="K47" s="669">
        <v>2400</v>
      </c>
      <c r="L47" s="777" t="str">
        <f t="shared" si="0"/>
        <v/>
      </c>
      <c r="M47" s="778" t="s">
        <v>23</v>
      </c>
      <c r="N47" s="712"/>
      <c r="R47" s="44"/>
    </row>
    <row r="48" spans="1:18" ht="15.75" customHeight="1">
      <c r="A48" s="2"/>
      <c r="B48" s="665">
        <v>1605</v>
      </c>
      <c r="C48" s="128" t="s">
        <v>1257</v>
      </c>
      <c r="D48" s="82" t="s">
        <v>69</v>
      </c>
      <c r="E48" s="82" t="s">
        <v>1259</v>
      </c>
      <c r="F48" s="1313"/>
      <c r="G48" s="191" t="s">
        <v>174</v>
      </c>
      <c r="H48" s="9" t="s">
        <v>83</v>
      </c>
      <c r="I48" s="783"/>
      <c r="J48" s="1023">
        <v>1</v>
      </c>
      <c r="K48" s="669">
        <v>2400</v>
      </c>
      <c r="L48" s="777" t="str">
        <f t="shared" si="0"/>
        <v/>
      </c>
      <c r="M48" s="778" t="s">
        <v>23</v>
      </c>
      <c r="N48" s="712"/>
      <c r="R48" s="44"/>
    </row>
    <row r="49" spans="1:18" ht="15.75" customHeight="1">
      <c r="A49" s="2"/>
      <c r="B49" s="665">
        <v>1605</v>
      </c>
      <c r="C49" s="128" t="s">
        <v>1257</v>
      </c>
      <c r="D49" s="82" t="s">
        <v>28</v>
      </c>
      <c r="E49" s="82" t="s">
        <v>1260</v>
      </c>
      <c r="F49" s="1313"/>
      <c r="G49" s="191" t="s">
        <v>174</v>
      </c>
      <c r="H49" s="9" t="s">
        <v>31</v>
      </c>
      <c r="I49" s="783"/>
      <c r="J49" s="1023">
        <v>1</v>
      </c>
      <c r="K49" s="669">
        <v>2600</v>
      </c>
      <c r="L49" s="777" t="str">
        <f t="shared" si="0"/>
        <v/>
      </c>
      <c r="M49" s="778" t="s">
        <v>23</v>
      </c>
      <c r="N49" s="712"/>
      <c r="R49" s="44"/>
    </row>
    <row r="50" spans="1:18" ht="15.75" customHeight="1">
      <c r="A50" s="2"/>
      <c r="B50" s="665">
        <v>1605</v>
      </c>
      <c r="C50" s="128" t="s">
        <v>1257</v>
      </c>
      <c r="D50" s="82" t="s">
        <v>84</v>
      </c>
      <c r="E50" s="82" t="s">
        <v>1261</v>
      </c>
      <c r="F50" s="1313"/>
      <c r="G50" s="191" t="s">
        <v>174</v>
      </c>
      <c r="H50" s="9" t="s">
        <v>85</v>
      </c>
      <c r="I50" s="783"/>
      <c r="J50" s="1023">
        <v>1</v>
      </c>
      <c r="K50" s="669">
        <v>2600</v>
      </c>
      <c r="L50" s="777" t="str">
        <f t="shared" si="0"/>
        <v/>
      </c>
      <c r="M50" s="778" t="s">
        <v>23</v>
      </c>
      <c r="N50" s="712"/>
      <c r="R50" s="44"/>
    </row>
    <row r="51" spans="1:18" ht="15.75" customHeight="1">
      <c r="A51" s="2"/>
      <c r="B51" s="665">
        <v>1605</v>
      </c>
      <c r="C51" s="128" t="s">
        <v>1257</v>
      </c>
      <c r="D51" s="82" t="s">
        <v>32</v>
      </c>
      <c r="E51" s="82" t="s">
        <v>1262</v>
      </c>
      <c r="F51" s="1313"/>
      <c r="G51" s="191" t="s">
        <v>174</v>
      </c>
      <c r="H51" s="9" t="s">
        <v>34</v>
      </c>
      <c r="I51" s="783"/>
      <c r="J51" s="1023">
        <v>1</v>
      </c>
      <c r="K51" s="669">
        <v>2600</v>
      </c>
      <c r="L51" s="777" t="str">
        <f t="shared" si="0"/>
        <v/>
      </c>
      <c r="M51" s="778" t="s">
        <v>23</v>
      </c>
      <c r="N51" s="712"/>
      <c r="R51" s="44"/>
    </row>
    <row r="52" spans="1:18" ht="15.75" customHeight="1">
      <c r="A52" s="2"/>
      <c r="B52" s="665">
        <v>1605</v>
      </c>
      <c r="C52" s="128" t="s">
        <v>1257</v>
      </c>
      <c r="D52" s="82" t="s">
        <v>86</v>
      </c>
      <c r="E52" s="82" t="s">
        <v>1263</v>
      </c>
      <c r="F52" s="1313"/>
      <c r="G52" s="191" t="s">
        <v>174</v>
      </c>
      <c r="H52" s="9" t="s">
        <v>87</v>
      </c>
      <c r="I52" s="783"/>
      <c r="J52" s="1023">
        <v>1</v>
      </c>
      <c r="K52" s="669">
        <v>2900</v>
      </c>
      <c r="L52" s="777" t="str">
        <f t="shared" si="0"/>
        <v/>
      </c>
      <c r="M52" s="778" t="s">
        <v>23</v>
      </c>
      <c r="N52" s="712"/>
      <c r="R52" s="44"/>
    </row>
    <row r="53" spans="1:18" ht="15.75" customHeight="1">
      <c r="A53" s="2"/>
      <c r="B53" s="665">
        <v>1605</v>
      </c>
      <c r="C53" s="128" t="s">
        <v>1257</v>
      </c>
      <c r="D53" s="82" t="s">
        <v>27</v>
      </c>
      <c r="E53" s="82" t="s">
        <v>1264</v>
      </c>
      <c r="F53" s="1313"/>
      <c r="G53" s="191" t="s">
        <v>174</v>
      </c>
      <c r="H53" s="9" t="s">
        <v>90</v>
      </c>
      <c r="I53" s="783"/>
      <c r="J53" s="1023">
        <v>1</v>
      </c>
      <c r="K53" s="669">
        <v>2900</v>
      </c>
      <c r="L53" s="777" t="str">
        <f t="shared" si="0"/>
        <v/>
      </c>
      <c r="M53" s="778" t="s">
        <v>23</v>
      </c>
      <c r="N53" s="712"/>
      <c r="R53" s="44"/>
    </row>
    <row r="54" spans="1:18" ht="15.75" customHeight="1">
      <c r="A54" s="2"/>
      <c r="B54" s="665">
        <v>1605</v>
      </c>
      <c r="C54" s="128" t="s">
        <v>1257</v>
      </c>
      <c r="D54" s="82" t="s">
        <v>91</v>
      </c>
      <c r="E54" s="82" t="s">
        <v>1265</v>
      </c>
      <c r="F54" s="1313"/>
      <c r="G54" s="191" t="s">
        <v>174</v>
      </c>
      <c r="H54" s="9" t="s">
        <v>92</v>
      </c>
      <c r="I54" s="783"/>
      <c r="J54" s="1023">
        <v>1</v>
      </c>
      <c r="K54" s="669">
        <v>3200</v>
      </c>
      <c r="L54" s="777" t="str">
        <f t="shared" si="0"/>
        <v/>
      </c>
      <c r="M54" s="778" t="s">
        <v>23</v>
      </c>
      <c r="N54" s="712"/>
      <c r="R54" s="44"/>
    </row>
    <row r="55" spans="1:18" ht="15.75" customHeight="1">
      <c r="A55" s="2"/>
      <c r="B55" s="665">
        <v>1605</v>
      </c>
      <c r="C55" s="128" t="s">
        <v>1257</v>
      </c>
      <c r="D55" s="130" t="s">
        <v>24</v>
      </c>
      <c r="E55" s="82" t="s">
        <v>1266</v>
      </c>
      <c r="F55" s="1313"/>
      <c r="G55" s="191" t="s">
        <v>174</v>
      </c>
      <c r="H55" s="91" t="s">
        <v>93</v>
      </c>
      <c r="I55" s="783"/>
      <c r="J55" s="1023">
        <v>1</v>
      </c>
      <c r="K55" s="669">
        <v>3200</v>
      </c>
      <c r="L55" s="777" t="str">
        <f t="shared" si="0"/>
        <v/>
      </c>
      <c r="M55" s="778" t="s">
        <v>23</v>
      </c>
      <c r="N55" s="712"/>
      <c r="R55" s="44"/>
    </row>
    <row r="56" spans="1:18" ht="15.75" customHeight="1">
      <c r="A56" s="2"/>
      <c r="B56" s="667">
        <v>1605</v>
      </c>
      <c r="C56" s="557" t="s">
        <v>1257</v>
      </c>
      <c r="D56" s="852" t="s">
        <v>94</v>
      </c>
      <c r="E56" s="83" t="s">
        <v>1267</v>
      </c>
      <c r="F56" s="1321"/>
      <c r="G56" s="671" t="s">
        <v>174</v>
      </c>
      <c r="H56" s="92" t="s">
        <v>95</v>
      </c>
      <c r="I56" s="112"/>
      <c r="J56" s="1029">
        <v>1</v>
      </c>
      <c r="K56" s="782">
        <v>3200</v>
      </c>
      <c r="L56" s="940" t="str">
        <f t="shared" si="0"/>
        <v/>
      </c>
      <c r="M56" s="781" t="s">
        <v>23</v>
      </c>
      <c r="N56" s="481"/>
      <c r="R56" s="44"/>
    </row>
    <row r="57" spans="1:18" ht="15.75" customHeight="1">
      <c r="A57" s="2"/>
      <c r="B57" s="850">
        <v>1506</v>
      </c>
      <c r="C57" s="141" t="s">
        <v>1098</v>
      </c>
      <c r="D57" s="81" t="s">
        <v>69</v>
      </c>
      <c r="E57" s="84" t="s">
        <v>1278</v>
      </c>
      <c r="F57" s="1310" t="s">
        <v>1011</v>
      </c>
      <c r="G57" s="255" t="s">
        <v>22</v>
      </c>
      <c r="H57" s="341" t="s">
        <v>83</v>
      </c>
      <c r="I57" s="1042"/>
      <c r="J57" s="147">
        <v>1</v>
      </c>
      <c r="K57" s="987">
        <v>3000</v>
      </c>
      <c r="L57" s="988" t="str">
        <f t="shared" si="0"/>
        <v/>
      </c>
      <c r="M57" s="776" t="s">
        <v>23</v>
      </c>
      <c r="N57" s="711"/>
      <c r="R57" s="44"/>
    </row>
    <row r="58" spans="1:18" ht="15.75" customHeight="1">
      <c r="A58" s="2"/>
      <c r="B58" s="665">
        <v>1506</v>
      </c>
      <c r="C58" s="128" t="s">
        <v>1098</v>
      </c>
      <c r="D58" s="82" t="s">
        <v>28</v>
      </c>
      <c r="E58" s="82" t="s">
        <v>1279</v>
      </c>
      <c r="F58" s="1310"/>
      <c r="G58" s="191" t="s">
        <v>22</v>
      </c>
      <c r="H58" s="9" t="s">
        <v>31</v>
      </c>
      <c r="I58" s="783"/>
      <c r="J58" s="244">
        <v>1</v>
      </c>
      <c r="K58" s="669">
        <v>3000</v>
      </c>
      <c r="L58" s="777" t="str">
        <f t="shared" si="0"/>
        <v/>
      </c>
      <c r="M58" s="776" t="s">
        <v>23</v>
      </c>
      <c r="N58" s="712"/>
      <c r="R58" s="44"/>
    </row>
    <row r="59" spans="1:18" ht="15.75" customHeight="1">
      <c r="A59" s="2"/>
      <c r="B59" s="665">
        <v>1506</v>
      </c>
      <c r="C59" s="128" t="s">
        <v>1098</v>
      </c>
      <c r="D59" s="82" t="s">
        <v>32</v>
      </c>
      <c r="E59" s="82" t="s">
        <v>1280</v>
      </c>
      <c r="F59" s="1310"/>
      <c r="G59" s="191" t="s">
        <v>22</v>
      </c>
      <c r="H59" s="9" t="s">
        <v>34</v>
      </c>
      <c r="I59" s="783"/>
      <c r="J59" s="244">
        <v>1</v>
      </c>
      <c r="K59" s="669">
        <v>3000</v>
      </c>
      <c r="L59" s="777" t="str">
        <f t="shared" si="0"/>
        <v/>
      </c>
      <c r="M59" s="776" t="s">
        <v>23</v>
      </c>
      <c r="N59" s="712"/>
      <c r="R59" s="44"/>
    </row>
    <row r="60" spans="1:18" ht="15.75" customHeight="1">
      <c r="A60" s="2"/>
      <c r="B60" s="665">
        <v>1506</v>
      </c>
      <c r="C60" s="128" t="s">
        <v>1098</v>
      </c>
      <c r="D60" s="82" t="s">
        <v>86</v>
      </c>
      <c r="E60" s="82" t="s">
        <v>1281</v>
      </c>
      <c r="F60" s="1310"/>
      <c r="G60" s="191" t="s">
        <v>22</v>
      </c>
      <c r="H60" s="9" t="s">
        <v>87</v>
      </c>
      <c r="I60" s="783"/>
      <c r="J60" s="244">
        <v>1</v>
      </c>
      <c r="K60" s="669">
        <v>3300</v>
      </c>
      <c r="L60" s="777" t="str">
        <f t="shared" si="0"/>
        <v/>
      </c>
      <c r="M60" s="776" t="s">
        <v>23</v>
      </c>
      <c r="N60" s="712"/>
      <c r="R60" s="44"/>
    </row>
    <row r="61" spans="1:18" ht="15.75" customHeight="1">
      <c r="A61" s="2"/>
      <c r="B61" s="665">
        <v>1506</v>
      </c>
      <c r="C61" s="128" t="s">
        <v>1098</v>
      </c>
      <c r="D61" s="82" t="s">
        <v>27</v>
      </c>
      <c r="E61" s="82" t="s">
        <v>1282</v>
      </c>
      <c r="F61" s="1310"/>
      <c r="G61" s="191" t="s">
        <v>22</v>
      </c>
      <c r="H61" s="9" t="s">
        <v>90</v>
      </c>
      <c r="I61" s="783"/>
      <c r="J61" s="244">
        <v>1</v>
      </c>
      <c r="K61" s="669">
        <v>3300</v>
      </c>
      <c r="L61" s="777" t="str">
        <f t="shared" si="0"/>
        <v/>
      </c>
      <c r="M61" s="776" t="s">
        <v>23</v>
      </c>
      <c r="N61" s="712"/>
      <c r="R61" s="44"/>
    </row>
    <row r="62" spans="1:18" ht="15.75" customHeight="1">
      <c r="A62" s="2"/>
      <c r="B62" s="665">
        <v>1506</v>
      </c>
      <c r="C62" s="128" t="s">
        <v>1098</v>
      </c>
      <c r="D62" s="82" t="s">
        <v>91</v>
      </c>
      <c r="E62" s="82" t="s">
        <v>1283</v>
      </c>
      <c r="F62" s="1310"/>
      <c r="G62" s="191" t="s">
        <v>22</v>
      </c>
      <c r="H62" s="9" t="s">
        <v>92</v>
      </c>
      <c r="I62" s="783"/>
      <c r="J62" s="244">
        <v>1</v>
      </c>
      <c r="K62" s="669">
        <v>3700</v>
      </c>
      <c r="L62" s="777" t="str">
        <f t="shared" si="0"/>
        <v/>
      </c>
      <c r="M62" s="776" t="s">
        <v>23</v>
      </c>
      <c r="N62" s="712"/>
      <c r="R62" s="44"/>
    </row>
    <row r="63" spans="1:18" ht="15.75" customHeight="1">
      <c r="A63" s="2"/>
      <c r="B63" s="665">
        <v>1506</v>
      </c>
      <c r="C63" s="128" t="s">
        <v>1098</v>
      </c>
      <c r="D63" s="246" t="s">
        <v>1009</v>
      </c>
      <c r="E63" s="82" t="s">
        <v>1284</v>
      </c>
      <c r="F63" s="1322"/>
      <c r="G63" s="191" t="s">
        <v>22</v>
      </c>
      <c r="H63" s="9" t="s">
        <v>93</v>
      </c>
      <c r="I63" s="806"/>
      <c r="J63" s="244">
        <v>1</v>
      </c>
      <c r="K63" s="669">
        <v>3700</v>
      </c>
      <c r="L63" s="777" t="str">
        <f t="shared" si="0"/>
        <v/>
      </c>
      <c r="M63" s="776" t="s">
        <v>23</v>
      </c>
      <c r="N63" s="712"/>
      <c r="R63" s="44"/>
    </row>
    <row r="64" spans="1:18" ht="15.75" customHeight="1">
      <c r="A64" s="2"/>
      <c r="B64" s="665">
        <v>1506</v>
      </c>
      <c r="C64" s="128" t="s">
        <v>1257</v>
      </c>
      <c r="D64" s="82" t="s">
        <v>69</v>
      </c>
      <c r="E64" s="82" t="s">
        <v>1285</v>
      </c>
      <c r="F64" s="1227" t="s">
        <v>1011</v>
      </c>
      <c r="G64" s="191" t="s">
        <v>174</v>
      </c>
      <c r="H64" s="191" t="s">
        <v>83</v>
      </c>
      <c r="I64" s="1043"/>
      <c r="J64" s="244">
        <v>1</v>
      </c>
      <c r="K64" s="669">
        <v>3000</v>
      </c>
      <c r="L64" s="777" t="str">
        <f t="shared" si="0"/>
        <v/>
      </c>
      <c r="M64" s="776" t="s">
        <v>23</v>
      </c>
      <c r="N64" s="712"/>
      <c r="R64" s="44"/>
    </row>
    <row r="65" spans="1:18" ht="15.75" customHeight="1">
      <c r="A65" s="2"/>
      <c r="B65" s="665">
        <v>1506</v>
      </c>
      <c r="C65" s="128" t="s">
        <v>1257</v>
      </c>
      <c r="D65" s="82" t="s">
        <v>28</v>
      </c>
      <c r="E65" s="82" t="s">
        <v>1286</v>
      </c>
      <c r="F65" s="1227"/>
      <c r="G65" s="191" t="s">
        <v>174</v>
      </c>
      <c r="H65" s="191" t="s">
        <v>31</v>
      </c>
      <c r="I65" s="1043"/>
      <c r="J65" s="244">
        <v>1</v>
      </c>
      <c r="K65" s="669">
        <v>3000</v>
      </c>
      <c r="L65" s="777" t="str">
        <f t="shared" si="0"/>
        <v/>
      </c>
      <c r="M65" s="776" t="s">
        <v>23</v>
      </c>
      <c r="N65" s="712"/>
      <c r="R65" s="44"/>
    </row>
    <row r="66" spans="1:18" ht="15.75" customHeight="1">
      <c r="A66" s="2"/>
      <c r="B66" s="665">
        <v>1506</v>
      </c>
      <c r="C66" s="128" t="s">
        <v>1257</v>
      </c>
      <c r="D66" s="82" t="s">
        <v>32</v>
      </c>
      <c r="E66" s="82" t="s">
        <v>1287</v>
      </c>
      <c r="F66" s="1227"/>
      <c r="G66" s="191" t="s">
        <v>174</v>
      </c>
      <c r="H66" s="191" t="s">
        <v>34</v>
      </c>
      <c r="I66" s="1043"/>
      <c r="J66" s="244">
        <v>1</v>
      </c>
      <c r="K66" s="669">
        <v>3000</v>
      </c>
      <c r="L66" s="777" t="str">
        <f t="shared" si="0"/>
        <v/>
      </c>
      <c r="M66" s="776" t="s">
        <v>23</v>
      </c>
      <c r="N66" s="712"/>
      <c r="R66" s="44"/>
    </row>
    <row r="67" spans="1:18" ht="15.75" customHeight="1">
      <c r="A67" s="2"/>
      <c r="B67" s="665">
        <v>1506</v>
      </c>
      <c r="C67" s="128" t="s">
        <v>1257</v>
      </c>
      <c r="D67" s="82" t="s">
        <v>86</v>
      </c>
      <c r="E67" s="82" t="s">
        <v>1288</v>
      </c>
      <c r="F67" s="1227"/>
      <c r="G67" s="191" t="s">
        <v>174</v>
      </c>
      <c r="H67" s="191" t="s">
        <v>87</v>
      </c>
      <c r="I67" s="1043"/>
      <c r="J67" s="244">
        <v>1</v>
      </c>
      <c r="K67" s="669">
        <v>3300</v>
      </c>
      <c r="L67" s="777" t="str">
        <f t="shared" si="0"/>
        <v/>
      </c>
      <c r="M67" s="776" t="s">
        <v>23</v>
      </c>
      <c r="N67" s="712"/>
      <c r="R67" s="44"/>
    </row>
    <row r="68" spans="1:18" ht="15.75" customHeight="1">
      <c r="A68" s="2"/>
      <c r="B68" s="665">
        <v>1506</v>
      </c>
      <c r="C68" s="128" t="s">
        <v>1257</v>
      </c>
      <c r="D68" s="82" t="s">
        <v>27</v>
      </c>
      <c r="E68" s="82" t="s">
        <v>1289</v>
      </c>
      <c r="F68" s="1227"/>
      <c r="G68" s="191" t="s">
        <v>174</v>
      </c>
      <c r="H68" s="191" t="s">
        <v>90</v>
      </c>
      <c r="I68" s="1043"/>
      <c r="J68" s="244">
        <v>1</v>
      </c>
      <c r="K68" s="669">
        <v>3300</v>
      </c>
      <c r="L68" s="777" t="str">
        <f t="shared" si="0"/>
        <v/>
      </c>
      <c r="M68" s="776" t="s">
        <v>23</v>
      </c>
      <c r="N68" s="712"/>
      <c r="R68" s="44"/>
    </row>
    <row r="69" spans="1:18" ht="15.75" customHeight="1">
      <c r="A69" s="2"/>
      <c r="B69" s="665">
        <v>1506</v>
      </c>
      <c r="C69" s="128" t="s">
        <v>1257</v>
      </c>
      <c r="D69" s="82" t="s">
        <v>91</v>
      </c>
      <c r="E69" s="82" t="s">
        <v>1290</v>
      </c>
      <c r="F69" s="1227"/>
      <c r="G69" s="191" t="s">
        <v>174</v>
      </c>
      <c r="H69" s="191" t="s">
        <v>92</v>
      </c>
      <c r="I69" s="1043"/>
      <c r="J69" s="244">
        <v>1</v>
      </c>
      <c r="K69" s="669">
        <v>3700</v>
      </c>
      <c r="L69" s="777" t="str">
        <f t="shared" si="0"/>
        <v/>
      </c>
      <c r="M69" s="776" t="s">
        <v>23</v>
      </c>
      <c r="N69" s="712"/>
      <c r="R69" s="44"/>
    </row>
    <row r="70" spans="1:18" ht="15.75" customHeight="1">
      <c r="A70" s="2"/>
      <c r="B70" s="332">
        <v>1506</v>
      </c>
      <c r="C70" s="461" t="s">
        <v>1257</v>
      </c>
      <c r="D70" s="149" t="s">
        <v>1009</v>
      </c>
      <c r="E70" s="83" t="s">
        <v>1291</v>
      </c>
      <c r="F70" s="1323"/>
      <c r="G70" s="345" t="s">
        <v>1010</v>
      </c>
      <c r="H70" s="851" t="s">
        <v>93</v>
      </c>
      <c r="I70" s="1044"/>
      <c r="J70" s="1030">
        <v>1</v>
      </c>
      <c r="K70" s="779">
        <v>3700</v>
      </c>
      <c r="L70" s="940" t="str">
        <f t="shared" si="0"/>
        <v/>
      </c>
      <c r="M70" s="781" t="s">
        <v>23</v>
      </c>
      <c r="N70" s="481"/>
      <c r="R70" s="44"/>
    </row>
    <row r="71" spans="1:18" ht="15.75" customHeight="1">
      <c r="A71" s="2"/>
      <c r="B71" s="346">
        <v>1606</v>
      </c>
      <c r="C71" s="81" t="s">
        <v>1257</v>
      </c>
      <c r="D71" s="81" t="s">
        <v>81</v>
      </c>
      <c r="E71" s="84" t="s">
        <v>1296</v>
      </c>
      <c r="F71" s="1318" t="s">
        <v>1014</v>
      </c>
      <c r="G71" s="346" t="s">
        <v>1016</v>
      </c>
      <c r="H71" s="346" t="s">
        <v>82</v>
      </c>
      <c r="I71" s="785"/>
      <c r="J71" s="346">
        <v>1</v>
      </c>
      <c r="K71" s="56">
        <v>2600</v>
      </c>
      <c r="L71" s="775" t="str">
        <f t="shared" ref="L71:L134" si="1">IFERROR(IF(N71=0,"",ROUNDUP(N71/J71,0)),"")</f>
        <v/>
      </c>
      <c r="M71" s="570" t="s">
        <v>23</v>
      </c>
      <c r="N71" s="327"/>
      <c r="P71" s="75"/>
      <c r="R71" s="44"/>
    </row>
    <row r="72" spans="1:18" ht="15.75" customHeight="1">
      <c r="A72" s="2"/>
      <c r="B72" s="348">
        <v>1606</v>
      </c>
      <c r="C72" s="82" t="s">
        <v>1257</v>
      </c>
      <c r="D72" s="82" t="s">
        <v>69</v>
      </c>
      <c r="E72" s="82" t="s">
        <v>1297</v>
      </c>
      <c r="F72" s="1240"/>
      <c r="G72" s="348" t="s">
        <v>1016</v>
      </c>
      <c r="H72" s="348" t="s">
        <v>83</v>
      </c>
      <c r="I72" s="770"/>
      <c r="J72" s="348">
        <v>1</v>
      </c>
      <c r="K72" s="55">
        <v>2600</v>
      </c>
      <c r="L72" s="432" t="str">
        <f t="shared" si="1"/>
        <v/>
      </c>
      <c r="M72" s="438" t="s">
        <v>23</v>
      </c>
      <c r="N72" s="327"/>
      <c r="P72" s="75"/>
      <c r="R72" s="44"/>
    </row>
    <row r="73" spans="1:18" ht="15.75" customHeight="1">
      <c r="A73" s="2"/>
      <c r="B73" s="348">
        <v>1606</v>
      </c>
      <c r="C73" s="82" t="s">
        <v>1257</v>
      </c>
      <c r="D73" s="82" t="s">
        <v>28</v>
      </c>
      <c r="E73" s="82" t="s">
        <v>1298</v>
      </c>
      <c r="F73" s="1240"/>
      <c r="G73" s="348" t="s">
        <v>1016</v>
      </c>
      <c r="H73" s="348" t="s">
        <v>31</v>
      </c>
      <c r="I73" s="770"/>
      <c r="J73" s="348">
        <v>1</v>
      </c>
      <c r="K73" s="55">
        <v>3000</v>
      </c>
      <c r="L73" s="432" t="str">
        <f t="shared" si="1"/>
        <v/>
      </c>
      <c r="M73" s="438" t="s">
        <v>23</v>
      </c>
      <c r="N73" s="327"/>
      <c r="P73" s="75"/>
      <c r="R73" s="44"/>
    </row>
    <row r="74" spans="1:18" ht="15.75" customHeight="1">
      <c r="A74" s="2"/>
      <c r="B74" s="348">
        <v>1606</v>
      </c>
      <c r="C74" s="82" t="s">
        <v>1257</v>
      </c>
      <c r="D74" s="82" t="s">
        <v>84</v>
      </c>
      <c r="E74" s="82" t="s">
        <v>1299</v>
      </c>
      <c r="F74" s="1240"/>
      <c r="G74" s="348" t="s">
        <v>1016</v>
      </c>
      <c r="H74" s="348" t="s">
        <v>85</v>
      </c>
      <c r="I74" s="770"/>
      <c r="J74" s="348">
        <v>1</v>
      </c>
      <c r="K74" s="55">
        <v>3000</v>
      </c>
      <c r="L74" s="432" t="str">
        <f t="shared" si="1"/>
        <v/>
      </c>
      <c r="M74" s="438" t="s">
        <v>23</v>
      </c>
      <c r="N74" s="327"/>
      <c r="P74" s="75"/>
      <c r="R74" s="44"/>
    </row>
    <row r="75" spans="1:18" ht="15.75" customHeight="1">
      <c r="A75" s="2"/>
      <c r="B75" s="348">
        <v>1606</v>
      </c>
      <c r="C75" s="82" t="s">
        <v>1257</v>
      </c>
      <c r="D75" s="82" t="s">
        <v>32</v>
      </c>
      <c r="E75" s="82" t="s">
        <v>1300</v>
      </c>
      <c r="F75" s="1240"/>
      <c r="G75" s="348" t="s">
        <v>1016</v>
      </c>
      <c r="H75" s="348" t="s">
        <v>34</v>
      </c>
      <c r="I75" s="770"/>
      <c r="J75" s="348">
        <v>1</v>
      </c>
      <c r="K75" s="55">
        <v>3000</v>
      </c>
      <c r="L75" s="432" t="str">
        <f t="shared" si="1"/>
        <v/>
      </c>
      <c r="M75" s="438" t="s">
        <v>23</v>
      </c>
      <c r="N75" s="327"/>
      <c r="P75" s="75"/>
      <c r="R75" s="44"/>
    </row>
    <row r="76" spans="1:18" ht="15.75" customHeight="1">
      <c r="A76" s="2"/>
      <c r="B76" s="348">
        <v>1606</v>
      </c>
      <c r="C76" s="82" t="s">
        <v>1257</v>
      </c>
      <c r="D76" s="82" t="s">
        <v>86</v>
      </c>
      <c r="E76" s="82" t="s">
        <v>1301</v>
      </c>
      <c r="F76" s="1240"/>
      <c r="G76" s="348" t="s">
        <v>1016</v>
      </c>
      <c r="H76" s="348" t="s">
        <v>87</v>
      </c>
      <c r="I76" s="770"/>
      <c r="J76" s="348">
        <v>1</v>
      </c>
      <c r="K76" s="55">
        <v>3400</v>
      </c>
      <c r="L76" s="432" t="str">
        <f t="shared" si="1"/>
        <v/>
      </c>
      <c r="M76" s="438" t="s">
        <v>23</v>
      </c>
      <c r="N76" s="327"/>
      <c r="P76" s="75"/>
      <c r="R76" s="44"/>
    </row>
    <row r="77" spans="1:18" ht="15.75" customHeight="1">
      <c r="A77" s="2"/>
      <c r="B77" s="348">
        <v>1606</v>
      </c>
      <c r="C77" s="82" t="s">
        <v>1257</v>
      </c>
      <c r="D77" s="82" t="s">
        <v>88</v>
      </c>
      <c r="E77" s="82" t="s">
        <v>1302</v>
      </c>
      <c r="F77" s="1240"/>
      <c r="G77" s="348" t="s">
        <v>1016</v>
      </c>
      <c r="H77" s="348" t="s">
        <v>89</v>
      </c>
      <c r="I77" s="770"/>
      <c r="J77" s="348">
        <v>1</v>
      </c>
      <c r="K77" s="55">
        <v>3400</v>
      </c>
      <c r="L77" s="432" t="str">
        <f t="shared" si="1"/>
        <v/>
      </c>
      <c r="M77" s="438" t="s">
        <v>23</v>
      </c>
      <c r="N77" s="327"/>
      <c r="P77" s="75"/>
      <c r="R77" s="44"/>
    </row>
    <row r="78" spans="1:18" ht="15.75" customHeight="1">
      <c r="A78" s="2"/>
      <c r="B78" s="348">
        <v>1606</v>
      </c>
      <c r="C78" s="82" t="s">
        <v>1257</v>
      </c>
      <c r="D78" s="82" t="s">
        <v>27</v>
      </c>
      <c r="E78" s="82" t="s">
        <v>1303</v>
      </c>
      <c r="F78" s="1240"/>
      <c r="G78" s="348" t="s">
        <v>1016</v>
      </c>
      <c r="H78" s="348" t="s">
        <v>90</v>
      </c>
      <c r="I78" s="770"/>
      <c r="J78" s="348">
        <v>1</v>
      </c>
      <c r="K78" s="55">
        <v>3400</v>
      </c>
      <c r="L78" s="432" t="str">
        <f t="shared" si="1"/>
        <v/>
      </c>
      <c r="M78" s="438" t="s">
        <v>23</v>
      </c>
      <c r="N78" s="327"/>
      <c r="P78" s="75"/>
      <c r="R78" s="44"/>
    </row>
    <row r="79" spans="1:18" ht="15.75" customHeight="1">
      <c r="A79" s="2"/>
      <c r="B79" s="348">
        <v>1606</v>
      </c>
      <c r="C79" s="82" t="s">
        <v>1257</v>
      </c>
      <c r="D79" s="82" t="s">
        <v>91</v>
      </c>
      <c r="E79" s="82" t="s">
        <v>1304</v>
      </c>
      <c r="F79" s="1240"/>
      <c r="G79" s="348" t="s">
        <v>1016</v>
      </c>
      <c r="H79" s="348" t="s">
        <v>92</v>
      </c>
      <c r="I79" s="770"/>
      <c r="J79" s="348">
        <v>1</v>
      </c>
      <c r="K79" s="55">
        <v>3900</v>
      </c>
      <c r="L79" s="432" t="str">
        <f t="shared" si="1"/>
        <v/>
      </c>
      <c r="M79" s="438" t="s">
        <v>23</v>
      </c>
      <c r="N79" s="327"/>
      <c r="P79" s="75"/>
      <c r="R79" s="44"/>
    </row>
    <row r="80" spans="1:18" ht="15.75" customHeight="1">
      <c r="A80" s="2"/>
      <c r="B80" s="348">
        <v>1606</v>
      </c>
      <c r="C80" s="82" t="s">
        <v>1257</v>
      </c>
      <c r="D80" s="82" t="s">
        <v>24</v>
      </c>
      <c r="E80" s="82" t="s">
        <v>1305</v>
      </c>
      <c r="F80" s="1240"/>
      <c r="G80" s="348" t="s">
        <v>1016</v>
      </c>
      <c r="H80" s="348" t="s">
        <v>93</v>
      </c>
      <c r="I80" s="770"/>
      <c r="J80" s="348">
        <v>1</v>
      </c>
      <c r="K80" s="55">
        <v>3900</v>
      </c>
      <c r="L80" s="432" t="str">
        <f t="shared" si="1"/>
        <v/>
      </c>
      <c r="M80" s="438" t="s">
        <v>23</v>
      </c>
      <c r="N80" s="327"/>
      <c r="P80" s="75"/>
      <c r="R80" s="44"/>
    </row>
    <row r="81" spans="1:18" ht="15.75" customHeight="1">
      <c r="A81" s="2"/>
      <c r="B81" s="348">
        <v>1606</v>
      </c>
      <c r="C81" s="82" t="s">
        <v>1257</v>
      </c>
      <c r="D81" s="82" t="s">
        <v>94</v>
      </c>
      <c r="E81" s="82" t="s">
        <v>1306</v>
      </c>
      <c r="F81" s="1240"/>
      <c r="G81" s="348" t="s">
        <v>1016</v>
      </c>
      <c r="H81" s="348" t="s">
        <v>95</v>
      </c>
      <c r="I81" s="771"/>
      <c r="J81" s="348">
        <v>1</v>
      </c>
      <c r="K81" s="55">
        <v>3900</v>
      </c>
      <c r="L81" s="432" t="str">
        <f t="shared" si="1"/>
        <v/>
      </c>
      <c r="M81" s="438" t="s">
        <v>23</v>
      </c>
      <c r="N81" s="327"/>
      <c r="P81" s="75"/>
      <c r="R81" s="44"/>
    </row>
    <row r="82" spans="1:18" ht="15.75" customHeight="1">
      <c r="A82" s="2"/>
      <c r="B82" s="348">
        <v>1606</v>
      </c>
      <c r="C82" s="82" t="s">
        <v>1292</v>
      </c>
      <c r="D82" s="82" t="s">
        <v>81</v>
      </c>
      <c r="E82" s="82" t="s">
        <v>1307</v>
      </c>
      <c r="F82" s="1319" t="s">
        <v>1015</v>
      </c>
      <c r="G82" s="348" t="s">
        <v>1017</v>
      </c>
      <c r="H82" s="348" t="s">
        <v>82</v>
      </c>
      <c r="I82" s="772"/>
      <c r="J82" s="348">
        <v>1</v>
      </c>
      <c r="K82" s="55">
        <v>2600</v>
      </c>
      <c r="L82" s="432" t="str">
        <f t="shared" si="1"/>
        <v/>
      </c>
      <c r="M82" s="438" t="s">
        <v>23</v>
      </c>
      <c r="N82" s="327"/>
      <c r="P82" s="75"/>
      <c r="R82" s="44"/>
    </row>
    <row r="83" spans="1:18" ht="15.75" customHeight="1">
      <c r="A83" s="2"/>
      <c r="B83" s="348">
        <v>1606</v>
      </c>
      <c r="C83" s="82" t="s">
        <v>1292</v>
      </c>
      <c r="D83" s="82" t="s">
        <v>69</v>
      </c>
      <c r="E83" s="82" t="s">
        <v>1308</v>
      </c>
      <c r="F83" s="1319"/>
      <c r="G83" s="348" t="s">
        <v>1017</v>
      </c>
      <c r="H83" s="348" t="s">
        <v>83</v>
      </c>
      <c r="I83" s="770"/>
      <c r="J83" s="348">
        <v>1</v>
      </c>
      <c r="K83" s="55">
        <v>2600</v>
      </c>
      <c r="L83" s="432" t="str">
        <f t="shared" si="1"/>
        <v/>
      </c>
      <c r="M83" s="438" t="s">
        <v>23</v>
      </c>
      <c r="N83" s="327"/>
      <c r="P83" s="75"/>
      <c r="R83" s="44"/>
    </row>
    <row r="84" spans="1:18" ht="15.75" customHeight="1">
      <c r="A84" s="2"/>
      <c r="B84" s="348">
        <v>1606</v>
      </c>
      <c r="C84" s="82" t="s">
        <v>1292</v>
      </c>
      <c r="D84" s="82" t="s">
        <v>28</v>
      </c>
      <c r="E84" s="82" t="s">
        <v>1309</v>
      </c>
      <c r="F84" s="1319"/>
      <c r="G84" s="348" t="s">
        <v>1017</v>
      </c>
      <c r="H84" s="348" t="s">
        <v>31</v>
      </c>
      <c r="I84" s="770"/>
      <c r="J84" s="348">
        <v>1</v>
      </c>
      <c r="K84" s="55">
        <v>3000</v>
      </c>
      <c r="L84" s="432" t="str">
        <f t="shared" si="1"/>
        <v/>
      </c>
      <c r="M84" s="438" t="s">
        <v>23</v>
      </c>
      <c r="N84" s="327"/>
      <c r="P84" s="75"/>
      <c r="R84" s="44"/>
    </row>
    <row r="85" spans="1:18" ht="15.75" customHeight="1">
      <c r="A85" s="2"/>
      <c r="B85" s="348">
        <v>1606</v>
      </c>
      <c r="C85" s="82" t="s">
        <v>1292</v>
      </c>
      <c r="D85" s="82" t="s">
        <v>84</v>
      </c>
      <c r="E85" s="82" t="s">
        <v>1310</v>
      </c>
      <c r="F85" s="1319"/>
      <c r="G85" s="348" t="s">
        <v>1017</v>
      </c>
      <c r="H85" s="348" t="s">
        <v>85</v>
      </c>
      <c r="I85" s="770"/>
      <c r="J85" s="348">
        <v>1</v>
      </c>
      <c r="K85" s="55">
        <v>3000</v>
      </c>
      <c r="L85" s="432" t="str">
        <f t="shared" si="1"/>
        <v/>
      </c>
      <c r="M85" s="438" t="s">
        <v>23</v>
      </c>
      <c r="N85" s="327"/>
      <c r="P85" s="75"/>
      <c r="R85" s="44"/>
    </row>
    <row r="86" spans="1:18" ht="15.75" customHeight="1">
      <c r="A86" s="2"/>
      <c r="B86" s="348">
        <v>1606</v>
      </c>
      <c r="C86" s="82" t="s">
        <v>1292</v>
      </c>
      <c r="D86" s="82" t="s">
        <v>32</v>
      </c>
      <c r="E86" s="82" t="s">
        <v>1311</v>
      </c>
      <c r="F86" s="1319"/>
      <c r="G86" s="348" t="s">
        <v>1017</v>
      </c>
      <c r="H86" s="348" t="s">
        <v>34</v>
      </c>
      <c r="I86" s="770"/>
      <c r="J86" s="348">
        <v>1</v>
      </c>
      <c r="K86" s="55">
        <v>3000</v>
      </c>
      <c r="L86" s="432" t="str">
        <f t="shared" si="1"/>
        <v/>
      </c>
      <c r="M86" s="438" t="s">
        <v>23</v>
      </c>
      <c r="N86" s="327"/>
      <c r="P86" s="75"/>
      <c r="R86" s="44"/>
    </row>
    <row r="87" spans="1:18" ht="15.75" customHeight="1">
      <c r="A87" s="2"/>
      <c r="B87" s="348">
        <v>1606</v>
      </c>
      <c r="C87" s="82" t="s">
        <v>1292</v>
      </c>
      <c r="D87" s="82" t="s">
        <v>86</v>
      </c>
      <c r="E87" s="82" t="s">
        <v>1312</v>
      </c>
      <c r="F87" s="1319"/>
      <c r="G87" s="348" t="s">
        <v>1017</v>
      </c>
      <c r="H87" s="348" t="s">
        <v>87</v>
      </c>
      <c r="I87" s="770"/>
      <c r="J87" s="348">
        <v>1</v>
      </c>
      <c r="K87" s="55">
        <v>3400</v>
      </c>
      <c r="L87" s="432" t="str">
        <f t="shared" si="1"/>
        <v/>
      </c>
      <c r="M87" s="438" t="s">
        <v>23</v>
      </c>
      <c r="N87" s="327"/>
      <c r="P87" s="75"/>
      <c r="R87" s="44"/>
    </row>
    <row r="88" spans="1:18" ht="15.75" customHeight="1">
      <c r="A88" s="2"/>
      <c r="B88" s="348">
        <v>1606</v>
      </c>
      <c r="C88" s="82" t="s">
        <v>1292</v>
      </c>
      <c r="D88" s="82" t="s">
        <v>88</v>
      </c>
      <c r="E88" s="82" t="s">
        <v>1313</v>
      </c>
      <c r="F88" s="1319"/>
      <c r="G88" s="348" t="s">
        <v>1017</v>
      </c>
      <c r="H88" s="348" t="s">
        <v>89</v>
      </c>
      <c r="I88" s="770"/>
      <c r="J88" s="348">
        <v>1</v>
      </c>
      <c r="K88" s="55">
        <v>3400</v>
      </c>
      <c r="L88" s="432" t="str">
        <f t="shared" si="1"/>
        <v/>
      </c>
      <c r="M88" s="438" t="s">
        <v>23</v>
      </c>
      <c r="N88" s="327"/>
      <c r="P88" s="75"/>
      <c r="R88" s="44"/>
    </row>
    <row r="89" spans="1:18" ht="15.75" customHeight="1">
      <c r="A89" s="2"/>
      <c r="B89" s="348">
        <v>1606</v>
      </c>
      <c r="C89" s="82" t="s">
        <v>1292</v>
      </c>
      <c r="D89" s="82" t="s">
        <v>27</v>
      </c>
      <c r="E89" s="82" t="s">
        <v>1314</v>
      </c>
      <c r="F89" s="1319"/>
      <c r="G89" s="348" t="s">
        <v>1017</v>
      </c>
      <c r="H89" s="348" t="s">
        <v>90</v>
      </c>
      <c r="I89" s="770"/>
      <c r="J89" s="348">
        <v>1</v>
      </c>
      <c r="K89" s="55">
        <v>3400</v>
      </c>
      <c r="L89" s="432" t="str">
        <f t="shared" si="1"/>
        <v/>
      </c>
      <c r="M89" s="438" t="s">
        <v>23</v>
      </c>
      <c r="N89" s="327"/>
      <c r="P89" s="75"/>
      <c r="R89" s="44"/>
    </row>
    <row r="90" spans="1:18" ht="15.75" customHeight="1">
      <c r="A90" s="2"/>
      <c r="B90" s="348">
        <v>1606</v>
      </c>
      <c r="C90" s="82" t="s">
        <v>1292</v>
      </c>
      <c r="D90" s="82" t="s">
        <v>91</v>
      </c>
      <c r="E90" s="82" t="s">
        <v>1315</v>
      </c>
      <c r="F90" s="1319"/>
      <c r="G90" s="348" t="s">
        <v>1017</v>
      </c>
      <c r="H90" s="348" t="s">
        <v>92</v>
      </c>
      <c r="I90" s="770"/>
      <c r="J90" s="348">
        <v>1</v>
      </c>
      <c r="K90" s="55">
        <v>3900</v>
      </c>
      <c r="L90" s="432" t="str">
        <f t="shared" si="1"/>
        <v/>
      </c>
      <c r="M90" s="438" t="s">
        <v>23</v>
      </c>
      <c r="N90" s="327"/>
      <c r="P90" s="75"/>
      <c r="R90" s="44"/>
    </row>
    <row r="91" spans="1:18" ht="15.75" customHeight="1">
      <c r="A91" s="2"/>
      <c r="B91" s="348">
        <v>1606</v>
      </c>
      <c r="C91" s="82" t="s">
        <v>1292</v>
      </c>
      <c r="D91" s="82" t="s">
        <v>24</v>
      </c>
      <c r="E91" s="82" t="s">
        <v>1316</v>
      </c>
      <c r="F91" s="1319"/>
      <c r="G91" s="348" t="s">
        <v>1017</v>
      </c>
      <c r="H91" s="348" t="s">
        <v>93</v>
      </c>
      <c r="I91" s="770"/>
      <c r="J91" s="348">
        <v>1</v>
      </c>
      <c r="K91" s="55">
        <v>3900</v>
      </c>
      <c r="L91" s="432" t="str">
        <f t="shared" si="1"/>
        <v/>
      </c>
      <c r="M91" s="438" t="s">
        <v>23</v>
      </c>
      <c r="N91" s="327"/>
      <c r="P91" s="75"/>
      <c r="R91" s="44"/>
    </row>
    <row r="92" spans="1:18" ht="15.75" customHeight="1">
      <c r="A92" s="2"/>
      <c r="B92" s="348">
        <v>1606</v>
      </c>
      <c r="C92" s="82" t="s">
        <v>1292</v>
      </c>
      <c r="D92" s="82" t="s">
        <v>94</v>
      </c>
      <c r="E92" s="82" t="s">
        <v>1317</v>
      </c>
      <c r="F92" s="1319"/>
      <c r="G92" s="348" t="s">
        <v>1017</v>
      </c>
      <c r="H92" s="348" t="s">
        <v>95</v>
      </c>
      <c r="I92" s="771"/>
      <c r="J92" s="348">
        <v>1</v>
      </c>
      <c r="K92" s="55">
        <v>3900</v>
      </c>
      <c r="L92" s="432" t="str">
        <f t="shared" si="1"/>
        <v/>
      </c>
      <c r="M92" s="438" t="s">
        <v>23</v>
      </c>
      <c r="N92" s="327"/>
      <c r="P92" s="75"/>
      <c r="R92" s="44"/>
    </row>
    <row r="93" spans="1:18" ht="15.75" customHeight="1">
      <c r="A93" s="2"/>
      <c r="B93" s="348">
        <v>1606</v>
      </c>
      <c r="C93" s="82" t="s">
        <v>1293</v>
      </c>
      <c r="D93" s="82" t="s">
        <v>1294</v>
      </c>
      <c r="E93" s="82" t="s">
        <v>1318</v>
      </c>
      <c r="F93" s="1240" t="s">
        <v>1014</v>
      </c>
      <c r="G93" s="348" t="s">
        <v>1018</v>
      </c>
      <c r="H93" s="348" t="s">
        <v>82</v>
      </c>
      <c r="I93" s="773"/>
      <c r="J93" s="348">
        <v>1</v>
      </c>
      <c r="K93" s="55">
        <v>2600</v>
      </c>
      <c r="L93" s="432" t="str">
        <f t="shared" si="1"/>
        <v/>
      </c>
      <c r="M93" s="438" t="s">
        <v>23</v>
      </c>
      <c r="N93" s="327"/>
      <c r="O93" s="316"/>
      <c r="P93" s="75"/>
      <c r="R93" s="44"/>
    </row>
    <row r="94" spans="1:18" ht="15.75" customHeight="1">
      <c r="A94" s="2"/>
      <c r="B94" s="348">
        <v>1606</v>
      </c>
      <c r="C94" s="82" t="s">
        <v>1293</v>
      </c>
      <c r="D94" s="82" t="s">
        <v>69</v>
      </c>
      <c r="E94" s="82" t="s">
        <v>1319</v>
      </c>
      <c r="F94" s="1240"/>
      <c r="G94" s="348" t="s">
        <v>1018</v>
      </c>
      <c r="H94" s="348" t="s">
        <v>83</v>
      </c>
      <c r="I94" s="774"/>
      <c r="J94" s="348">
        <v>1</v>
      </c>
      <c r="K94" s="55">
        <v>2600</v>
      </c>
      <c r="L94" s="432" t="str">
        <f t="shared" si="1"/>
        <v/>
      </c>
      <c r="M94" s="438" t="s">
        <v>23</v>
      </c>
      <c r="N94" s="327"/>
      <c r="O94" s="316"/>
      <c r="P94" s="75"/>
      <c r="R94" s="44"/>
    </row>
    <row r="95" spans="1:18" ht="15.75" customHeight="1">
      <c r="A95" s="2"/>
      <c r="B95" s="348">
        <v>1606</v>
      </c>
      <c r="C95" s="82" t="s">
        <v>1293</v>
      </c>
      <c r="D95" s="82" t="s">
        <v>28</v>
      </c>
      <c r="E95" s="82" t="s">
        <v>1320</v>
      </c>
      <c r="F95" s="1240"/>
      <c r="G95" s="348" t="s">
        <v>1018</v>
      </c>
      <c r="H95" s="348" t="s">
        <v>31</v>
      </c>
      <c r="I95" s="774"/>
      <c r="J95" s="348">
        <v>1</v>
      </c>
      <c r="K95" s="55">
        <v>3000</v>
      </c>
      <c r="L95" s="432" t="str">
        <f t="shared" si="1"/>
        <v/>
      </c>
      <c r="M95" s="438" t="s">
        <v>23</v>
      </c>
      <c r="N95" s="327"/>
      <c r="O95" s="316"/>
      <c r="P95" s="75"/>
      <c r="R95" s="44"/>
    </row>
    <row r="96" spans="1:18" ht="15.75" customHeight="1">
      <c r="A96" s="2"/>
      <c r="B96" s="348">
        <v>1606</v>
      </c>
      <c r="C96" s="82" t="s">
        <v>1293</v>
      </c>
      <c r="D96" s="82" t="s">
        <v>84</v>
      </c>
      <c r="E96" s="82" t="s">
        <v>1321</v>
      </c>
      <c r="F96" s="1240"/>
      <c r="G96" s="348" t="s">
        <v>1018</v>
      </c>
      <c r="H96" s="348" t="s">
        <v>85</v>
      </c>
      <c r="I96" s="774"/>
      <c r="J96" s="348">
        <v>1</v>
      </c>
      <c r="K96" s="55">
        <v>3000</v>
      </c>
      <c r="L96" s="432" t="str">
        <f t="shared" si="1"/>
        <v/>
      </c>
      <c r="M96" s="438" t="s">
        <v>23</v>
      </c>
      <c r="N96" s="327"/>
      <c r="O96" s="602"/>
      <c r="P96" s="75"/>
      <c r="R96" s="44"/>
    </row>
    <row r="97" spans="1:18" ht="15.75" customHeight="1">
      <c r="A97" s="2"/>
      <c r="B97" s="348">
        <v>1606</v>
      </c>
      <c r="C97" s="82" t="s">
        <v>1293</v>
      </c>
      <c r="D97" s="82" t="s">
        <v>32</v>
      </c>
      <c r="E97" s="82" t="s">
        <v>1322</v>
      </c>
      <c r="F97" s="1240"/>
      <c r="G97" s="348" t="s">
        <v>1018</v>
      </c>
      <c r="H97" s="348" t="s">
        <v>34</v>
      </c>
      <c r="I97" s="774"/>
      <c r="J97" s="348">
        <v>1</v>
      </c>
      <c r="K97" s="55">
        <v>3000</v>
      </c>
      <c r="L97" s="432" t="str">
        <f t="shared" si="1"/>
        <v/>
      </c>
      <c r="M97" s="438" t="s">
        <v>23</v>
      </c>
      <c r="N97" s="327"/>
      <c r="O97" s="602"/>
      <c r="P97" s="75"/>
      <c r="R97" s="44"/>
    </row>
    <row r="98" spans="1:18" ht="15.75" customHeight="1">
      <c r="A98" s="2"/>
      <c r="B98" s="348">
        <v>1606</v>
      </c>
      <c r="C98" s="82" t="s">
        <v>1293</v>
      </c>
      <c r="D98" s="82" t="s">
        <v>86</v>
      </c>
      <c r="E98" s="82" t="s">
        <v>1323</v>
      </c>
      <c r="F98" s="1240"/>
      <c r="G98" s="348" t="s">
        <v>1018</v>
      </c>
      <c r="H98" s="348" t="s">
        <v>87</v>
      </c>
      <c r="I98" s="774"/>
      <c r="J98" s="348">
        <v>1</v>
      </c>
      <c r="K98" s="55">
        <v>3400</v>
      </c>
      <c r="L98" s="432" t="str">
        <f t="shared" si="1"/>
        <v/>
      </c>
      <c r="M98" s="438" t="s">
        <v>23</v>
      </c>
      <c r="N98" s="327"/>
      <c r="O98" s="602"/>
      <c r="P98" s="75"/>
      <c r="R98" s="44"/>
    </row>
    <row r="99" spans="1:18" ht="15.75" customHeight="1">
      <c r="A99" s="2"/>
      <c r="B99" s="348">
        <v>1606</v>
      </c>
      <c r="C99" s="82" t="s">
        <v>1293</v>
      </c>
      <c r="D99" s="82" t="s">
        <v>88</v>
      </c>
      <c r="E99" s="82" t="s">
        <v>1324</v>
      </c>
      <c r="F99" s="1240"/>
      <c r="G99" s="348" t="s">
        <v>1018</v>
      </c>
      <c r="H99" s="348" t="s">
        <v>89</v>
      </c>
      <c r="I99" s="774"/>
      <c r="J99" s="348">
        <v>1</v>
      </c>
      <c r="K99" s="55">
        <v>3400</v>
      </c>
      <c r="L99" s="432" t="str">
        <f t="shared" si="1"/>
        <v/>
      </c>
      <c r="M99" s="438" t="s">
        <v>23</v>
      </c>
      <c r="N99" s="327"/>
      <c r="O99" s="602"/>
      <c r="P99" s="75"/>
      <c r="R99" s="44"/>
    </row>
    <row r="100" spans="1:18" ht="15.75" customHeight="1">
      <c r="A100" s="2"/>
      <c r="B100" s="348">
        <v>1606</v>
      </c>
      <c r="C100" s="82" t="s">
        <v>1293</v>
      </c>
      <c r="D100" s="82" t="s">
        <v>27</v>
      </c>
      <c r="E100" s="82" t="s">
        <v>1325</v>
      </c>
      <c r="F100" s="1240"/>
      <c r="G100" s="348" t="s">
        <v>1018</v>
      </c>
      <c r="H100" s="348" t="s">
        <v>90</v>
      </c>
      <c r="I100" s="774"/>
      <c r="J100" s="348">
        <v>1</v>
      </c>
      <c r="K100" s="55">
        <v>3400</v>
      </c>
      <c r="L100" s="432" t="str">
        <f t="shared" si="1"/>
        <v/>
      </c>
      <c r="M100" s="438" t="s">
        <v>23</v>
      </c>
      <c r="N100" s="327"/>
      <c r="O100" s="602"/>
      <c r="P100" s="75"/>
      <c r="R100" s="44"/>
    </row>
    <row r="101" spans="1:18" ht="15.75" customHeight="1">
      <c r="A101" s="2"/>
      <c r="B101" s="348">
        <v>1606</v>
      </c>
      <c r="C101" s="82" t="s">
        <v>1293</v>
      </c>
      <c r="D101" s="82" t="s">
        <v>91</v>
      </c>
      <c r="E101" s="82" t="s">
        <v>1326</v>
      </c>
      <c r="F101" s="1240"/>
      <c r="G101" s="348" t="s">
        <v>1018</v>
      </c>
      <c r="H101" s="348" t="s">
        <v>92</v>
      </c>
      <c r="I101" s="774"/>
      <c r="J101" s="348">
        <v>1</v>
      </c>
      <c r="K101" s="55">
        <v>3900</v>
      </c>
      <c r="L101" s="432" t="str">
        <f t="shared" si="1"/>
        <v/>
      </c>
      <c r="M101" s="438" t="s">
        <v>23</v>
      </c>
      <c r="N101" s="327"/>
      <c r="O101" s="602"/>
      <c r="P101" s="75"/>
      <c r="R101" s="44"/>
    </row>
    <row r="102" spans="1:18" ht="15.75" customHeight="1">
      <c r="A102" s="2"/>
      <c r="B102" s="348">
        <v>1606</v>
      </c>
      <c r="C102" s="82" t="s">
        <v>1293</v>
      </c>
      <c r="D102" s="82" t="s">
        <v>24</v>
      </c>
      <c r="E102" s="82" t="s">
        <v>1327</v>
      </c>
      <c r="F102" s="1240"/>
      <c r="G102" s="348" t="s">
        <v>1018</v>
      </c>
      <c r="H102" s="348" t="s">
        <v>93</v>
      </c>
      <c r="I102" s="774"/>
      <c r="J102" s="348">
        <v>1</v>
      </c>
      <c r="K102" s="55">
        <v>3900</v>
      </c>
      <c r="L102" s="432" t="str">
        <f t="shared" si="1"/>
        <v/>
      </c>
      <c r="M102" s="438" t="s">
        <v>23</v>
      </c>
      <c r="N102" s="327"/>
      <c r="O102" s="602"/>
      <c r="P102" s="75"/>
      <c r="R102" s="44"/>
    </row>
    <row r="103" spans="1:18" ht="15.75" customHeight="1">
      <c r="A103" s="2"/>
      <c r="B103" s="348">
        <v>1606</v>
      </c>
      <c r="C103" s="82" t="s">
        <v>1293</v>
      </c>
      <c r="D103" s="82" t="s">
        <v>94</v>
      </c>
      <c r="E103" s="82" t="s">
        <v>1328</v>
      </c>
      <c r="F103" s="1240"/>
      <c r="G103" s="348" t="s">
        <v>1018</v>
      </c>
      <c r="H103" s="348" t="s">
        <v>95</v>
      </c>
      <c r="I103" s="1045"/>
      <c r="J103" s="57">
        <v>1</v>
      </c>
      <c r="K103" s="55">
        <v>3900</v>
      </c>
      <c r="L103" s="432" t="str">
        <f t="shared" si="1"/>
        <v/>
      </c>
      <c r="M103" s="438" t="s">
        <v>23</v>
      </c>
      <c r="N103" s="711"/>
      <c r="O103" s="602"/>
      <c r="P103" s="75"/>
      <c r="R103" s="44"/>
    </row>
    <row r="104" spans="1:18" ht="15.75" customHeight="1">
      <c r="A104" s="2"/>
      <c r="B104" s="348">
        <v>1606</v>
      </c>
      <c r="C104" s="81" t="s">
        <v>1295</v>
      </c>
      <c r="D104" s="81" t="s">
        <v>81</v>
      </c>
      <c r="E104" s="82" t="s">
        <v>1329</v>
      </c>
      <c r="F104" s="1318" t="s">
        <v>1014</v>
      </c>
      <c r="G104" s="346" t="s">
        <v>1019</v>
      </c>
      <c r="H104" s="346" t="s">
        <v>82</v>
      </c>
      <c r="I104" s="770"/>
      <c r="J104" s="348">
        <v>1</v>
      </c>
      <c r="K104" s="56">
        <v>2600</v>
      </c>
      <c r="L104" s="775" t="str">
        <f t="shared" si="1"/>
        <v/>
      </c>
      <c r="M104" s="570" t="s">
        <v>23</v>
      </c>
      <c r="N104" s="327"/>
      <c r="P104" s="75"/>
      <c r="R104" s="44"/>
    </row>
    <row r="105" spans="1:18" ht="15.75" customHeight="1">
      <c r="A105" s="2"/>
      <c r="B105" s="348">
        <v>1606</v>
      </c>
      <c r="C105" s="81" t="s">
        <v>1295</v>
      </c>
      <c r="D105" s="82" t="s">
        <v>69</v>
      </c>
      <c r="E105" s="82" t="s">
        <v>1330</v>
      </c>
      <c r="F105" s="1240"/>
      <c r="G105" s="346" t="s">
        <v>1019</v>
      </c>
      <c r="H105" s="348" t="s">
        <v>83</v>
      </c>
      <c r="I105" s="770"/>
      <c r="J105" s="348">
        <v>1</v>
      </c>
      <c r="K105" s="55">
        <v>2600</v>
      </c>
      <c r="L105" s="432" t="str">
        <f t="shared" si="1"/>
        <v/>
      </c>
      <c r="M105" s="438" t="s">
        <v>23</v>
      </c>
      <c r="N105" s="327"/>
      <c r="P105" s="75"/>
      <c r="R105" s="44"/>
    </row>
    <row r="106" spans="1:18" ht="15.75" customHeight="1">
      <c r="A106" s="2"/>
      <c r="B106" s="348">
        <v>1606</v>
      </c>
      <c r="C106" s="81" t="s">
        <v>1295</v>
      </c>
      <c r="D106" s="82" t="s">
        <v>28</v>
      </c>
      <c r="E106" s="82" t="s">
        <v>1331</v>
      </c>
      <c r="F106" s="1240"/>
      <c r="G106" s="346" t="s">
        <v>1019</v>
      </c>
      <c r="H106" s="348" t="s">
        <v>31</v>
      </c>
      <c r="I106" s="770"/>
      <c r="J106" s="348">
        <v>1</v>
      </c>
      <c r="K106" s="55">
        <v>3000</v>
      </c>
      <c r="L106" s="432" t="str">
        <f t="shared" si="1"/>
        <v/>
      </c>
      <c r="M106" s="438" t="s">
        <v>23</v>
      </c>
      <c r="N106" s="327"/>
      <c r="P106" s="75"/>
      <c r="R106" s="44"/>
    </row>
    <row r="107" spans="1:18" ht="15.75" customHeight="1">
      <c r="A107" s="2"/>
      <c r="B107" s="348">
        <v>1606</v>
      </c>
      <c r="C107" s="81" t="s">
        <v>1295</v>
      </c>
      <c r="D107" s="82" t="s">
        <v>84</v>
      </c>
      <c r="E107" s="82" t="s">
        <v>1332</v>
      </c>
      <c r="F107" s="1240"/>
      <c r="G107" s="346" t="s">
        <v>1019</v>
      </c>
      <c r="H107" s="348" t="s">
        <v>85</v>
      </c>
      <c r="I107" s="770"/>
      <c r="J107" s="348">
        <v>1</v>
      </c>
      <c r="K107" s="55">
        <v>3000</v>
      </c>
      <c r="L107" s="432" t="str">
        <f t="shared" si="1"/>
        <v/>
      </c>
      <c r="M107" s="438" t="s">
        <v>23</v>
      </c>
      <c r="N107" s="327"/>
      <c r="P107" s="75"/>
      <c r="R107" s="44"/>
    </row>
    <row r="108" spans="1:18" ht="15.75" customHeight="1">
      <c r="A108" s="2"/>
      <c r="B108" s="348">
        <v>1606</v>
      </c>
      <c r="C108" s="81" t="s">
        <v>1295</v>
      </c>
      <c r="D108" s="82" t="s">
        <v>32</v>
      </c>
      <c r="E108" s="82" t="s">
        <v>1333</v>
      </c>
      <c r="F108" s="1240"/>
      <c r="G108" s="346" t="s">
        <v>1019</v>
      </c>
      <c r="H108" s="348" t="s">
        <v>34</v>
      </c>
      <c r="I108" s="770"/>
      <c r="J108" s="348">
        <v>1</v>
      </c>
      <c r="K108" s="55">
        <v>3000</v>
      </c>
      <c r="L108" s="432" t="str">
        <f t="shared" si="1"/>
        <v/>
      </c>
      <c r="M108" s="438" t="s">
        <v>23</v>
      </c>
      <c r="N108" s="327"/>
      <c r="P108" s="75"/>
      <c r="R108" s="44"/>
    </row>
    <row r="109" spans="1:18" ht="15.75" customHeight="1">
      <c r="A109" s="2"/>
      <c r="B109" s="348">
        <v>1606</v>
      </c>
      <c r="C109" s="81" t="s">
        <v>1295</v>
      </c>
      <c r="D109" s="82" t="s">
        <v>86</v>
      </c>
      <c r="E109" s="82" t="s">
        <v>1334</v>
      </c>
      <c r="F109" s="1240"/>
      <c r="G109" s="346" t="s">
        <v>1019</v>
      </c>
      <c r="H109" s="348" t="s">
        <v>87</v>
      </c>
      <c r="I109" s="770"/>
      <c r="J109" s="348">
        <v>1</v>
      </c>
      <c r="K109" s="55">
        <v>3400</v>
      </c>
      <c r="L109" s="432" t="str">
        <f t="shared" si="1"/>
        <v/>
      </c>
      <c r="M109" s="438" t="s">
        <v>23</v>
      </c>
      <c r="N109" s="327"/>
      <c r="P109" s="75"/>
      <c r="R109" s="44"/>
    </row>
    <row r="110" spans="1:18" ht="15.75" customHeight="1">
      <c r="A110" s="2"/>
      <c r="B110" s="348">
        <v>1606</v>
      </c>
      <c r="C110" s="81" t="s">
        <v>1295</v>
      </c>
      <c r="D110" s="82" t="s">
        <v>88</v>
      </c>
      <c r="E110" s="82" t="s">
        <v>1335</v>
      </c>
      <c r="F110" s="1240"/>
      <c r="G110" s="346" t="s">
        <v>1019</v>
      </c>
      <c r="H110" s="348" t="s">
        <v>89</v>
      </c>
      <c r="I110" s="770"/>
      <c r="J110" s="348">
        <v>1</v>
      </c>
      <c r="K110" s="55">
        <v>3400</v>
      </c>
      <c r="L110" s="432" t="str">
        <f t="shared" si="1"/>
        <v/>
      </c>
      <c r="M110" s="438" t="s">
        <v>23</v>
      </c>
      <c r="N110" s="327"/>
      <c r="P110" s="75"/>
      <c r="R110" s="44"/>
    </row>
    <row r="111" spans="1:18" ht="15.75" customHeight="1">
      <c r="A111" s="2"/>
      <c r="B111" s="348">
        <v>1606</v>
      </c>
      <c r="C111" s="81" t="s">
        <v>1295</v>
      </c>
      <c r="D111" s="82" t="s">
        <v>27</v>
      </c>
      <c r="E111" s="82" t="s">
        <v>1336</v>
      </c>
      <c r="F111" s="1240"/>
      <c r="G111" s="346" t="s">
        <v>1019</v>
      </c>
      <c r="H111" s="348" t="s">
        <v>90</v>
      </c>
      <c r="I111" s="770"/>
      <c r="J111" s="348">
        <v>1</v>
      </c>
      <c r="K111" s="55">
        <v>3400</v>
      </c>
      <c r="L111" s="432" t="str">
        <f t="shared" si="1"/>
        <v/>
      </c>
      <c r="M111" s="438" t="s">
        <v>23</v>
      </c>
      <c r="N111" s="327"/>
      <c r="P111" s="75"/>
      <c r="R111" s="44"/>
    </row>
    <row r="112" spans="1:18" ht="15.75" customHeight="1">
      <c r="A112" s="2"/>
      <c r="B112" s="348">
        <v>1606</v>
      </c>
      <c r="C112" s="81" t="s">
        <v>1295</v>
      </c>
      <c r="D112" s="82" t="s">
        <v>91</v>
      </c>
      <c r="E112" s="82" t="s">
        <v>1337</v>
      </c>
      <c r="F112" s="1240"/>
      <c r="G112" s="346" t="s">
        <v>1019</v>
      </c>
      <c r="H112" s="348" t="s">
        <v>92</v>
      </c>
      <c r="I112" s="770"/>
      <c r="J112" s="348">
        <v>1</v>
      </c>
      <c r="K112" s="55">
        <v>3900</v>
      </c>
      <c r="L112" s="432" t="str">
        <f t="shared" si="1"/>
        <v/>
      </c>
      <c r="M112" s="438" t="s">
        <v>23</v>
      </c>
      <c r="N112" s="327"/>
      <c r="P112" s="75"/>
      <c r="R112" s="44"/>
    </row>
    <row r="113" spans="1:18" ht="15.75" customHeight="1">
      <c r="A113" s="2"/>
      <c r="B113" s="348">
        <v>1606</v>
      </c>
      <c r="C113" s="81" t="s">
        <v>1295</v>
      </c>
      <c r="D113" s="82" t="s">
        <v>24</v>
      </c>
      <c r="E113" s="82" t="s">
        <v>1338</v>
      </c>
      <c r="F113" s="1240"/>
      <c r="G113" s="346" t="s">
        <v>1019</v>
      </c>
      <c r="H113" s="348" t="s">
        <v>93</v>
      </c>
      <c r="I113" s="770"/>
      <c r="J113" s="348">
        <v>1</v>
      </c>
      <c r="K113" s="55">
        <v>3900</v>
      </c>
      <c r="L113" s="432" t="str">
        <f t="shared" si="1"/>
        <v/>
      </c>
      <c r="M113" s="438" t="s">
        <v>23</v>
      </c>
      <c r="N113" s="327"/>
      <c r="P113" s="75"/>
      <c r="R113" s="44"/>
    </row>
    <row r="114" spans="1:18" ht="15.75" customHeight="1">
      <c r="A114" s="2"/>
      <c r="B114" s="345">
        <v>1606</v>
      </c>
      <c r="C114" s="83" t="s">
        <v>1295</v>
      </c>
      <c r="D114" s="83" t="s">
        <v>94</v>
      </c>
      <c r="E114" s="83" t="s">
        <v>1339</v>
      </c>
      <c r="F114" s="1241"/>
      <c r="G114" s="336" t="s">
        <v>1019</v>
      </c>
      <c r="H114" s="345" t="s">
        <v>95</v>
      </c>
      <c r="I114" s="784"/>
      <c r="J114" s="345">
        <v>1</v>
      </c>
      <c r="K114" s="53">
        <v>3900</v>
      </c>
      <c r="L114" s="451" t="str">
        <f t="shared" si="1"/>
        <v/>
      </c>
      <c r="M114" s="439" t="s">
        <v>23</v>
      </c>
      <c r="N114" s="663"/>
      <c r="P114" s="75"/>
      <c r="R114" s="44"/>
    </row>
    <row r="115" spans="1:18" ht="15.75" customHeight="1">
      <c r="A115" s="2"/>
      <c r="B115" s="850">
        <v>1601</v>
      </c>
      <c r="C115" s="141" t="s">
        <v>1095</v>
      </c>
      <c r="D115" s="81" t="s">
        <v>69</v>
      </c>
      <c r="E115" s="84" t="s">
        <v>1341</v>
      </c>
      <c r="F115" s="1300" t="s">
        <v>1020</v>
      </c>
      <c r="G115" s="255" t="s">
        <v>1028</v>
      </c>
      <c r="H115" s="341" t="s">
        <v>83</v>
      </c>
      <c r="I115" s="1179" t="s">
        <v>1502</v>
      </c>
      <c r="J115" s="147">
        <v>1</v>
      </c>
      <c r="K115" s="987">
        <v>2800</v>
      </c>
      <c r="L115" s="988" t="str">
        <f t="shared" si="1"/>
        <v/>
      </c>
      <c r="M115" s="776" t="s">
        <v>23</v>
      </c>
      <c r="N115" s="711"/>
      <c r="R115" s="44"/>
    </row>
    <row r="116" spans="1:18" ht="15.75" customHeight="1">
      <c r="A116" s="2"/>
      <c r="B116" s="665">
        <v>1601</v>
      </c>
      <c r="C116" s="128" t="s">
        <v>1095</v>
      </c>
      <c r="D116" s="82" t="s">
        <v>28</v>
      </c>
      <c r="E116" s="82" t="s">
        <v>1342</v>
      </c>
      <c r="F116" s="1320"/>
      <c r="G116" s="191" t="s">
        <v>1028</v>
      </c>
      <c r="H116" s="9" t="s">
        <v>31</v>
      </c>
      <c r="I116" s="1179" t="s">
        <v>1502</v>
      </c>
      <c r="J116" s="244">
        <v>1</v>
      </c>
      <c r="K116" s="669">
        <v>3200</v>
      </c>
      <c r="L116" s="777" t="str">
        <f t="shared" si="1"/>
        <v/>
      </c>
      <c r="M116" s="776" t="s">
        <v>23</v>
      </c>
      <c r="N116" s="712"/>
      <c r="R116" s="44"/>
    </row>
    <row r="117" spans="1:18" ht="15.75" customHeight="1">
      <c r="A117" s="2"/>
      <c r="B117" s="665">
        <v>1601</v>
      </c>
      <c r="C117" s="128" t="s">
        <v>1095</v>
      </c>
      <c r="D117" s="82" t="s">
        <v>84</v>
      </c>
      <c r="E117" s="82" t="s">
        <v>1343</v>
      </c>
      <c r="F117" s="1320"/>
      <c r="G117" s="191" t="s">
        <v>1028</v>
      </c>
      <c r="H117" s="9" t="s">
        <v>85</v>
      </c>
      <c r="I117" s="1046"/>
      <c r="J117" s="244">
        <v>1</v>
      </c>
      <c r="K117" s="669">
        <v>3200</v>
      </c>
      <c r="L117" s="777" t="str">
        <f t="shared" si="1"/>
        <v/>
      </c>
      <c r="M117" s="776" t="s">
        <v>23</v>
      </c>
      <c r="N117" s="712"/>
      <c r="R117" s="44"/>
    </row>
    <row r="118" spans="1:18" ht="15.75" customHeight="1">
      <c r="A118" s="2"/>
      <c r="B118" s="665">
        <v>1601</v>
      </c>
      <c r="C118" s="128" t="s">
        <v>1095</v>
      </c>
      <c r="D118" s="82" t="s">
        <v>32</v>
      </c>
      <c r="E118" s="82" t="s">
        <v>1344</v>
      </c>
      <c r="F118" s="1320"/>
      <c r="G118" s="191" t="s">
        <v>1028</v>
      </c>
      <c r="H118" s="9" t="s">
        <v>34</v>
      </c>
      <c r="I118" s="1046"/>
      <c r="J118" s="244">
        <v>1</v>
      </c>
      <c r="K118" s="669">
        <v>3200</v>
      </c>
      <c r="L118" s="777" t="str">
        <f t="shared" si="1"/>
        <v/>
      </c>
      <c r="M118" s="776" t="s">
        <v>23</v>
      </c>
      <c r="N118" s="712"/>
      <c r="R118" s="44"/>
    </row>
    <row r="119" spans="1:18" ht="15.75" customHeight="1">
      <c r="A119" s="2"/>
      <c r="B119" s="665">
        <v>1601</v>
      </c>
      <c r="C119" s="128" t="s">
        <v>1095</v>
      </c>
      <c r="D119" s="82" t="s">
        <v>86</v>
      </c>
      <c r="E119" s="82" t="s">
        <v>1345</v>
      </c>
      <c r="F119" s="1320"/>
      <c r="G119" s="191" t="s">
        <v>1028</v>
      </c>
      <c r="H119" s="9" t="s">
        <v>87</v>
      </c>
      <c r="I119" s="1046"/>
      <c r="J119" s="244">
        <v>1</v>
      </c>
      <c r="K119" s="669">
        <v>3500</v>
      </c>
      <c r="L119" s="777" t="str">
        <f t="shared" si="1"/>
        <v/>
      </c>
      <c r="M119" s="776" t="s">
        <v>23</v>
      </c>
      <c r="N119" s="712"/>
      <c r="R119" s="44"/>
    </row>
    <row r="120" spans="1:18" ht="15.75" customHeight="1">
      <c r="A120" s="2"/>
      <c r="B120" s="665">
        <v>1601</v>
      </c>
      <c r="C120" s="128" t="s">
        <v>1095</v>
      </c>
      <c r="D120" s="82" t="s">
        <v>27</v>
      </c>
      <c r="E120" s="82" t="s">
        <v>1346</v>
      </c>
      <c r="F120" s="1320"/>
      <c r="G120" s="191" t="s">
        <v>1028</v>
      </c>
      <c r="H120" s="9" t="s">
        <v>90</v>
      </c>
      <c r="I120" s="1046"/>
      <c r="J120" s="244">
        <v>1</v>
      </c>
      <c r="K120" s="669">
        <v>3500</v>
      </c>
      <c r="L120" s="777" t="str">
        <f t="shared" si="1"/>
        <v/>
      </c>
      <c r="M120" s="776" t="s">
        <v>23</v>
      </c>
      <c r="N120" s="712"/>
      <c r="R120" s="44"/>
    </row>
    <row r="121" spans="1:18" ht="15.75" customHeight="1">
      <c r="A121" s="2"/>
      <c r="B121" s="665">
        <v>1601</v>
      </c>
      <c r="C121" s="128" t="s">
        <v>1095</v>
      </c>
      <c r="D121" s="82" t="s">
        <v>91</v>
      </c>
      <c r="E121" s="82" t="s">
        <v>1347</v>
      </c>
      <c r="F121" s="1320"/>
      <c r="G121" s="191" t="s">
        <v>1028</v>
      </c>
      <c r="H121" s="9" t="s">
        <v>92</v>
      </c>
      <c r="I121" s="1046"/>
      <c r="J121" s="244">
        <v>1</v>
      </c>
      <c r="K121" s="669">
        <v>3800</v>
      </c>
      <c r="L121" s="777" t="str">
        <f t="shared" si="1"/>
        <v/>
      </c>
      <c r="M121" s="776" t="s">
        <v>23</v>
      </c>
      <c r="N121" s="712"/>
      <c r="R121" s="44"/>
    </row>
    <row r="122" spans="1:18" ht="15.75" customHeight="1">
      <c r="A122" s="2"/>
      <c r="B122" s="665">
        <v>1601</v>
      </c>
      <c r="C122" s="128" t="s">
        <v>1095</v>
      </c>
      <c r="D122" s="130" t="s">
        <v>24</v>
      </c>
      <c r="E122" s="82" t="s">
        <v>1348</v>
      </c>
      <c r="F122" s="1320"/>
      <c r="G122" s="191" t="s">
        <v>1028</v>
      </c>
      <c r="H122" s="91" t="s">
        <v>93</v>
      </c>
      <c r="I122" s="1046"/>
      <c r="J122" s="244">
        <v>1</v>
      </c>
      <c r="K122" s="669">
        <v>3800</v>
      </c>
      <c r="L122" s="777" t="str">
        <f t="shared" si="1"/>
        <v/>
      </c>
      <c r="M122" s="776" t="s">
        <v>23</v>
      </c>
      <c r="N122" s="712"/>
      <c r="R122" s="44"/>
    </row>
    <row r="123" spans="1:18" ht="15.75" customHeight="1">
      <c r="A123" s="2"/>
      <c r="B123" s="665">
        <v>1601</v>
      </c>
      <c r="C123" s="128" t="s">
        <v>1095</v>
      </c>
      <c r="D123" s="246" t="s">
        <v>94</v>
      </c>
      <c r="E123" s="82" t="s">
        <v>1349</v>
      </c>
      <c r="F123" s="1320"/>
      <c r="G123" s="191" t="s">
        <v>1028</v>
      </c>
      <c r="H123" s="91" t="s">
        <v>95</v>
      </c>
      <c r="I123" s="1047"/>
      <c r="J123" s="244">
        <v>1</v>
      </c>
      <c r="K123" s="669">
        <v>3800</v>
      </c>
      <c r="L123" s="777" t="str">
        <f t="shared" si="1"/>
        <v/>
      </c>
      <c r="M123" s="776" t="s">
        <v>23</v>
      </c>
      <c r="N123" s="712"/>
      <c r="R123" s="44"/>
    </row>
    <row r="124" spans="1:18" ht="15.75" customHeight="1">
      <c r="A124" s="2"/>
      <c r="B124" s="665">
        <v>1601</v>
      </c>
      <c r="C124" s="128" t="s">
        <v>1340</v>
      </c>
      <c r="D124" s="82" t="s">
        <v>69</v>
      </c>
      <c r="E124" s="82" t="s">
        <v>1350</v>
      </c>
      <c r="F124" s="1313" t="s">
        <v>1020</v>
      </c>
      <c r="G124" s="1187" t="s">
        <v>1029</v>
      </c>
      <c r="H124" s="1188" t="s">
        <v>83</v>
      </c>
      <c r="I124" s="1189" t="s">
        <v>1597</v>
      </c>
      <c r="J124" s="1190">
        <v>1</v>
      </c>
      <c r="K124" s="1191">
        <v>2800</v>
      </c>
      <c r="L124" s="1192" t="str">
        <f t="shared" si="1"/>
        <v/>
      </c>
      <c r="M124" s="1193" t="s">
        <v>23</v>
      </c>
      <c r="N124" s="1194"/>
      <c r="R124" s="44"/>
    </row>
    <row r="125" spans="1:18" ht="15.75" customHeight="1">
      <c r="A125" s="2"/>
      <c r="B125" s="665">
        <v>1601</v>
      </c>
      <c r="C125" s="128" t="s">
        <v>1340</v>
      </c>
      <c r="D125" s="82" t="s">
        <v>28</v>
      </c>
      <c r="E125" s="82" t="s">
        <v>1351</v>
      </c>
      <c r="F125" s="1313"/>
      <c r="G125" s="191" t="s">
        <v>1029</v>
      </c>
      <c r="H125" s="9" t="s">
        <v>31</v>
      </c>
      <c r="I125" s="1179" t="s">
        <v>1502</v>
      </c>
      <c r="J125" s="244">
        <v>1</v>
      </c>
      <c r="K125" s="669">
        <v>3200</v>
      </c>
      <c r="L125" s="777" t="str">
        <f t="shared" si="1"/>
        <v/>
      </c>
      <c r="M125" s="776" t="s">
        <v>23</v>
      </c>
      <c r="N125" s="712"/>
      <c r="R125" s="44"/>
    </row>
    <row r="126" spans="1:18" ht="15.75" customHeight="1">
      <c r="A126" s="2"/>
      <c r="B126" s="665">
        <v>1601</v>
      </c>
      <c r="C126" s="128" t="s">
        <v>1340</v>
      </c>
      <c r="D126" s="82" t="s">
        <v>84</v>
      </c>
      <c r="E126" s="82" t="s">
        <v>1352</v>
      </c>
      <c r="F126" s="1313"/>
      <c r="G126" s="191" t="s">
        <v>1029</v>
      </c>
      <c r="H126" s="9" t="s">
        <v>85</v>
      </c>
      <c r="I126" s="1179" t="s">
        <v>1502</v>
      </c>
      <c r="J126" s="244">
        <v>1</v>
      </c>
      <c r="K126" s="669">
        <v>3200</v>
      </c>
      <c r="L126" s="777" t="str">
        <f t="shared" si="1"/>
        <v/>
      </c>
      <c r="M126" s="776" t="s">
        <v>23</v>
      </c>
      <c r="N126" s="712"/>
      <c r="R126" s="44"/>
    </row>
    <row r="127" spans="1:18" ht="15.75" customHeight="1">
      <c r="A127" s="2"/>
      <c r="B127" s="665">
        <v>1601</v>
      </c>
      <c r="C127" s="128" t="s">
        <v>1340</v>
      </c>
      <c r="D127" s="82" t="s">
        <v>32</v>
      </c>
      <c r="E127" s="82" t="s">
        <v>1353</v>
      </c>
      <c r="F127" s="1313"/>
      <c r="G127" s="191" t="s">
        <v>1029</v>
      </c>
      <c r="H127" s="9" t="s">
        <v>34</v>
      </c>
      <c r="I127" s="783"/>
      <c r="J127" s="244">
        <v>1</v>
      </c>
      <c r="K127" s="669">
        <v>3200</v>
      </c>
      <c r="L127" s="777" t="str">
        <f t="shared" si="1"/>
        <v/>
      </c>
      <c r="M127" s="776" t="s">
        <v>23</v>
      </c>
      <c r="N127" s="712"/>
      <c r="R127" s="44"/>
    </row>
    <row r="128" spans="1:18" ht="15.75" customHeight="1">
      <c r="A128" s="2"/>
      <c r="B128" s="665">
        <v>1601</v>
      </c>
      <c r="C128" s="128" t="s">
        <v>1340</v>
      </c>
      <c r="D128" s="82" t="s">
        <v>86</v>
      </c>
      <c r="E128" s="82" t="s">
        <v>1354</v>
      </c>
      <c r="F128" s="1313"/>
      <c r="G128" s="191" t="s">
        <v>1029</v>
      </c>
      <c r="H128" s="9" t="s">
        <v>87</v>
      </c>
      <c r="I128" s="783"/>
      <c r="J128" s="244">
        <v>1</v>
      </c>
      <c r="K128" s="669">
        <v>3500</v>
      </c>
      <c r="L128" s="777" t="str">
        <f t="shared" si="1"/>
        <v/>
      </c>
      <c r="M128" s="776" t="s">
        <v>23</v>
      </c>
      <c r="N128" s="712"/>
      <c r="R128" s="44"/>
    </row>
    <row r="129" spans="1:18" ht="15.75" customHeight="1">
      <c r="A129" s="2"/>
      <c r="B129" s="665">
        <v>1601</v>
      </c>
      <c r="C129" s="128" t="s">
        <v>1340</v>
      </c>
      <c r="D129" s="82" t="s">
        <v>27</v>
      </c>
      <c r="E129" s="82" t="s">
        <v>1355</v>
      </c>
      <c r="F129" s="1313"/>
      <c r="G129" s="191" t="s">
        <v>1029</v>
      </c>
      <c r="H129" s="9" t="s">
        <v>90</v>
      </c>
      <c r="I129" s="783"/>
      <c r="J129" s="244">
        <v>1</v>
      </c>
      <c r="K129" s="669">
        <v>3500</v>
      </c>
      <c r="L129" s="777" t="str">
        <f t="shared" si="1"/>
        <v/>
      </c>
      <c r="M129" s="776" t="s">
        <v>23</v>
      </c>
      <c r="N129" s="712"/>
      <c r="R129" s="44"/>
    </row>
    <row r="130" spans="1:18" ht="15.75" customHeight="1">
      <c r="A130" s="2"/>
      <c r="B130" s="665">
        <v>1601</v>
      </c>
      <c r="C130" s="128" t="s">
        <v>1340</v>
      </c>
      <c r="D130" s="82" t="s">
        <v>91</v>
      </c>
      <c r="E130" s="82" t="s">
        <v>1356</v>
      </c>
      <c r="F130" s="1313"/>
      <c r="G130" s="191" t="s">
        <v>1029</v>
      </c>
      <c r="H130" s="9" t="s">
        <v>92</v>
      </c>
      <c r="I130" s="783"/>
      <c r="J130" s="244">
        <v>1</v>
      </c>
      <c r="K130" s="669">
        <v>3800</v>
      </c>
      <c r="L130" s="777" t="str">
        <f t="shared" si="1"/>
        <v/>
      </c>
      <c r="M130" s="776" t="s">
        <v>23</v>
      </c>
      <c r="N130" s="712"/>
      <c r="R130" s="44"/>
    </row>
    <row r="131" spans="1:18" ht="15.75" customHeight="1">
      <c r="A131" s="2"/>
      <c r="B131" s="665">
        <v>1601</v>
      </c>
      <c r="C131" s="128" t="s">
        <v>1340</v>
      </c>
      <c r="D131" s="130" t="s">
        <v>24</v>
      </c>
      <c r="E131" s="82" t="s">
        <v>1357</v>
      </c>
      <c r="F131" s="1313"/>
      <c r="G131" s="191" t="s">
        <v>1029</v>
      </c>
      <c r="H131" s="91" t="s">
        <v>93</v>
      </c>
      <c r="I131" s="783"/>
      <c r="J131" s="244">
        <v>1</v>
      </c>
      <c r="K131" s="669">
        <v>3800</v>
      </c>
      <c r="L131" s="777" t="str">
        <f t="shared" si="1"/>
        <v/>
      </c>
      <c r="M131" s="776" t="s">
        <v>23</v>
      </c>
      <c r="N131" s="712"/>
      <c r="R131" s="44"/>
    </row>
    <row r="132" spans="1:18" ht="15.75" customHeight="1">
      <c r="A132" s="2"/>
      <c r="B132" s="665">
        <v>1601</v>
      </c>
      <c r="C132" s="128" t="s">
        <v>1340</v>
      </c>
      <c r="D132" s="246" t="s">
        <v>94</v>
      </c>
      <c r="E132" s="82" t="s">
        <v>1358</v>
      </c>
      <c r="F132" s="1313"/>
      <c r="G132" s="191" t="s">
        <v>1029</v>
      </c>
      <c r="H132" s="91" t="s">
        <v>95</v>
      </c>
      <c r="I132" s="806"/>
      <c r="J132" s="244">
        <v>1</v>
      </c>
      <c r="K132" s="669">
        <v>3800</v>
      </c>
      <c r="L132" s="777" t="str">
        <f t="shared" si="1"/>
        <v/>
      </c>
      <c r="M132" s="776" t="s">
        <v>23</v>
      </c>
      <c r="N132" s="712"/>
      <c r="R132" s="44"/>
    </row>
    <row r="133" spans="1:18" ht="15.75" customHeight="1">
      <c r="A133" s="2"/>
      <c r="B133" s="665">
        <v>1601</v>
      </c>
      <c r="C133" s="128" t="s">
        <v>1100</v>
      </c>
      <c r="D133" s="82" t="s">
        <v>69</v>
      </c>
      <c r="E133" s="82" t="s">
        <v>1359</v>
      </c>
      <c r="F133" s="1314" t="s">
        <v>1020</v>
      </c>
      <c r="G133" s="1187" t="s">
        <v>1030</v>
      </c>
      <c r="H133" s="1188" t="s">
        <v>83</v>
      </c>
      <c r="I133" s="1189" t="s">
        <v>1503</v>
      </c>
      <c r="J133" s="1190">
        <v>1</v>
      </c>
      <c r="K133" s="1191">
        <v>2800</v>
      </c>
      <c r="L133" s="1192" t="str">
        <f t="shared" si="1"/>
        <v/>
      </c>
      <c r="M133" s="1193" t="s">
        <v>23</v>
      </c>
      <c r="N133" s="1194"/>
      <c r="R133" s="44"/>
    </row>
    <row r="134" spans="1:18" ht="15.75" customHeight="1">
      <c r="A134" s="2"/>
      <c r="B134" s="665">
        <v>1601</v>
      </c>
      <c r="C134" s="128" t="s">
        <v>799</v>
      </c>
      <c r="D134" s="82" t="s">
        <v>28</v>
      </c>
      <c r="E134" s="82" t="s">
        <v>1360</v>
      </c>
      <c r="F134" s="1314"/>
      <c r="G134" s="191" t="s">
        <v>1030</v>
      </c>
      <c r="H134" s="9" t="s">
        <v>31</v>
      </c>
      <c r="I134" s="1179" t="s">
        <v>1502</v>
      </c>
      <c r="J134" s="244">
        <v>1</v>
      </c>
      <c r="K134" s="669">
        <v>3200</v>
      </c>
      <c r="L134" s="777" t="str">
        <f t="shared" si="1"/>
        <v/>
      </c>
      <c r="M134" s="776" t="s">
        <v>23</v>
      </c>
      <c r="N134" s="712"/>
      <c r="R134" s="44"/>
    </row>
    <row r="135" spans="1:18" ht="15.75" customHeight="1">
      <c r="A135" s="2"/>
      <c r="B135" s="665">
        <v>1601</v>
      </c>
      <c r="C135" s="128" t="s">
        <v>799</v>
      </c>
      <c r="D135" s="82" t="s">
        <v>84</v>
      </c>
      <c r="E135" s="82" t="s">
        <v>1361</v>
      </c>
      <c r="F135" s="1314"/>
      <c r="G135" s="191" t="s">
        <v>1030</v>
      </c>
      <c r="H135" s="9" t="s">
        <v>85</v>
      </c>
      <c r="I135" s="1048"/>
      <c r="J135" s="244">
        <v>1</v>
      </c>
      <c r="K135" s="669">
        <v>3200</v>
      </c>
      <c r="L135" s="777" t="str">
        <f t="shared" ref="L135:L198" si="2">IFERROR(IF(N135=0,"",ROUNDUP(N135/J135,0)),"")</f>
        <v/>
      </c>
      <c r="M135" s="776" t="s">
        <v>23</v>
      </c>
      <c r="N135" s="712"/>
      <c r="R135" s="44"/>
    </row>
    <row r="136" spans="1:18" ht="15.75" customHeight="1">
      <c r="A136" s="2"/>
      <c r="B136" s="665">
        <v>1601</v>
      </c>
      <c r="C136" s="128" t="s">
        <v>799</v>
      </c>
      <c r="D136" s="82" t="s">
        <v>32</v>
      </c>
      <c r="E136" s="82" t="s">
        <v>1362</v>
      </c>
      <c r="F136" s="1314"/>
      <c r="G136" s="191" t="s">
        <v>1030</v>
      </c>
      <c r="H136" s="9" t="s">
        <v>34</v>
      </c>
      <c r="I136" s="1048"/>
      <c r="J136" s="244">
        <v>1</v>
      </c>
      <c r="K136" s="669">
        <v>3200</v>
      </c>
      <c r="L136" s="777" t="str">
        <f t="shared" si="2"/>
        <v/>
      </c>
      <c r="M136" s="776" t="s">
        <v>23</v>
      </c>
      <c r="N136" s="712"/>
      <c r="R136" s="44"/>
    </row>
    <row r="137" spans="1:18" ht="15.75" customHeight="1">
      <c r="A137" s="2"/>
      <c r="B137" s="665">
        <v>1601</v>
      </c>
      <c r="C137" s="128" t="s">
        <v>799</v>
      </c>
      <c r="D137" s="82" t="s">
        <v>86</v>
      </c>
      <c r="E137" s="82" t="s">
        <v>1363</v>
      </c>
      <c r="F137" s="1314"/>
      <c r="G137" s="191" t="s">
        <v>1030</v>
      </c>
      <c r="H137" s="9" t="s">
        <v>87</v>
      </c>
      <c r="I137" s="1048"/>
      <c r="J137" s="244">
        <v>1</v>
      </c>
      <c r="K137" s="669">
        <v>3500</v>
      </c>
      <c r="L137" s="777" t="str">
        <f t="shared" si="2"/>
        <v/>
      </c>
      <c r="M137" s="776" t="s">
        <v>23</v>
      </c>
      <c r="N137" s="712"/>
      <c r="R137" s="44"/>
    </row>
    <row r="138" spans="1:18" ht="15.75" customHeight="1">
      <c r="A138" s="2"/>
      <c r="B138" s="665">
        <v>1601</v>
      </c>
      <c r="C138" s="128" t="s">
        <v>799</v>
      </c>
      <c r="D138" s="82" t="s">
        <v>27</v>
      </c>
      <c r="E138" s="82" t="s">
        <v>1364</v>
      </c>
      <c r="F138" s="1314"/>
      <c r="G138" s="191" t="s">
        <v>1030</v>
      </c>
      <c r="H138" s="9" t="s">
        <v>90</v>
      </c>
      <c r="I138" s="1048"/>
      <c r="J138" s="244">
        <v>1</v>
      </c>
      <c r="K138" s="669">
        <v>3500</v>
      </c>
      <c r="L138" s="777" t="str">
        <f t="shared" si="2"/>
        <v/>
      </c>
      <c r="M138" s="776" t="s">
        <v>23</v>
      </c>
      <c r="N138" s="712"/>
      <c r="R138" s="44"/>
    </row>
    <row r="139" spans="1:18" ht="15.75" customHeight="1">
      <c r="A139" s="2"/>
      <c r="B139" s="665">
        <v>1601</v>
      </c>
      <c r="C139" s="128" t="s">
        <v>799</v>
      </c>
      <c r="D139" s="82" t="s">
        <v>91</v>
      </c>
      <c r="E139" s="82" t="s">
        <v>1365</v>
      </c>
      <c r="F139" s="1314"/>
      <c r="G139" s="191" t="s">
        <v>1030</v>
      </c>
      <c r="H139" s="9" t="s">
        <v>92</v>
      </c>
      <c r="I139" s="1048"/>
      <c r="J139" s="244">
        <v>1</v>
      </c>
      <c r="K139" s="669">
        <v>3800</v>
      </c>
      <c r="L139" s="777" t="str">
        <f t="shared" si="2"/>
        <v/>
      </c>
      <c r="M139" s="776" t="s">
        <v>23</v>
      </c>
      <c r="N139" s="712"/>
      <c r="R139" s="44"/>
    </row>
    <row r="140" spans="1:18" ht="15.75" customHeight="1">
      <c r="A140" s="2"/>
      <c r="B140" s="665">
        <v>1601</v>
      </c>
      <c r="C140" s="128" t="s">
        <v>799</v>
      </c>
      <c r="D140" s="130" t="s">
        <v>24</v>
      </c>
      <c r="E140" s="82" t="s">
        <v>1366</v>
      </c>
      <c r="F140" s="1314"/>
      <c r="G140" s="191" t="s">
        <v>1030</v>
      </c>
      <c r="H140" s="91" t="s">
        <v>93</v>
      </c>
      <c r="I140" s="1048"/>
      <c r="J140" s="244">
        <v>1</v>
      </c>
      <c r="K140" s="669">
        <v>3800</v>
      </c>
      <c r="L140" s="777" t="str">
        <f t="shared" si="2"/>
        <v/>
      </c>
      <c r="M140" s="776" t="s">
        <v>23</v>
      </c>
      <c r="N140" s="712"/>
      <c r="R140" s="44"/>
    </row>
    <row r="141" spans="1:18" ht="15.75" customHeight="1">
      <c r="A141" s="2"/>
      <c r="B141" s="667">
        <v>1601</v>
      </c>
      <c r="C141" s="128" t="s">
        <v>799</v>
      </c>
      <c r="D141" s="143" t="s">
        <v>94</v>
      </c>
      <c r="E141" s="83" t="s">
        <v>1367</v>
      </c>
      <c r="F141" s="1315"/>
      <c r="G141" s="345" t="s">
        <v>1030</v>
      </c>
      <c r="H141" s="345" t="s">
        <v>95</v>
      </c>
      <c r="I141" s="1049"/>
      <c r="J141" s="1019">
        <v>1</v>
      </c>
      <c r="K141" s="782">
        <v>3800</v>
      </c>
      <c r="L141" s="780" t="str">
        <f t="shared" si="2"/>
        <v/>
      </c>
      <c r="M141" s="781" t="s">
        <v>23</v>
      </c>
      <c r="N141" s="481"/>
      <c r="R141" s="44"/>
    </row>
    <row r="142" spans="1:18" ht="15.75" customHeight="1">
      <c r="A142" s="2"/>
      <c r="B142" s="664">
        <v>1607</v>
      </c>
      <c r="C142" s="178" t="s">
        <v>1077</v>
      </c>
      <c r="D142" s="77" t="s">
        <v>81</v>
      </c>
      <c r="E142" s="904" t="s">
        <v>1399</v>
      </c>
      <c r="F142" s="1233" t="s">
        <v>1021</v>
      </c>
      <c r="G142" s="197" t="s">
        <v>162</v>
      </c>
      <c r="H142" s="14" t="s">
        <v>82</v>
      </c>
      <c r="I142" s="1042"/>
      <c r="J142" s="1020">
        <v>1</v>
      </c>
      <c r="K142" s="1021">
        <v>3300</v>
      </c>
      <c r="L142" s="1022" t="str">
        <f t="shared" si="2"/>
        <v/>
      </c>
      <c r="M142" s="776" t="s">
        <v>23</v>
      </c>
      <c r="N142" s="711"/>
      <c r="R142" s="44"/>
    </row>
    <row r="143" spans="1:18" ht="15.75" customHeight="1">
      <c r="A143" s="2"/>
      <c r="B143" s="665">
        <v>1607</v>
      </c>
      <c r="C143" s="128" t="s">
        <v>1077</v>
      </c>
      <c r="D143" s="82" t="s">
        <v>69</v>
      </c>
      <c r="E143" s="873" t="s">
        <v>1400</v>
      </c>
      <c r="F143" s="1320"/>
      <c r="G143" s="191" t="s">
        <v>162</v>
      </c>
      <c r="H143" s="9" t="s">
        <v>83</v>
      </c>
      <c r="I143" s="783"/>
      <c r="J143" s="1023">
        <v>1</v>
      </c>
      <c r="K143" s="669">
        <v>3300</v>
      </c>
      <c r="L143" s="777" t="str">
        <f t="shared" si="2"/>
        <v/>
      </c>
      <c r="M143" s="778" t="s">
        <v>23</v>
      </c>
      <c r="N143" s="712"/>
      <c r="R143" s="44"/>
    </row>
    <row r="144" spans="1:18" ht="15.75" customHeight="1">
      <c r="A144" s="2"/>
      <c r="B144" s="665">
        <v>1607</v>
      </c>
      <c r="C144" s="128" t="s">
        <v>1077</v>
      </c>
      <c r="D144" s="82" t="s">
        <v>28</v>
      </c>
      <c r="E144" s="873" t="s">
        <v>1401</v>
      </c>
      <c r="F144" s="1320"/>
      <c r="G144" s="191" t="s">
        <v>162</v>
      </c>
      <c r="H144" s="9" t="s">
        <v>31</v>
      </c>
      <c r="I144" s="783"/>
      <c r="J144" s="1023">
        <v>1</v>
      </c>
      <c r="K144" s="669">
        <v>3800</v>
      </c>
      <c r="L144" s="777" t="str">
        <f t="shared" si="2"/>
        <v/>
      </c>
      <c r="M144" s="778" t="s">
        <v>23</v>
      </c>
      <c r="N144" s="712"/>
      <c r="R144" s="44"/>
    </row>
    <row r="145" spans="1:18" ht="15.75" customHeight="1">
      <c r="A145" s="2"/>
      <c r="B145" s="665">
        <v>1607</v>
      </c>
      <c r="C145" s="128" t="s">
        <v>1077</v>
      </c>
      <c r="D145" s="82" t="s">
        <v>84</v>
      </c>
      <c r="E145" s="873" t="s">
        <v>1402</v>
      </c>
      <c r="F145" s="1320"/>
      <c r="G145" s="191" t="s">
        <v>162</v>
      </c>
      <c r="H145" s="9" t="s">
        <v>85</v>
      </c>
      <c r="I145" s="783"/>
      <c r="J145" s="1023">
        <v>1</v>
      </c>
      <c r="K145" s="669">
        <v>3800</v>
      </c>
      <c r="L145" s="777" t="str">
        <f t="shared" si="2"/>
        <v/>
      </c>
      <c r="M145" s="778" t="s">
        <v>23</v>
      </c>
      <c r="N145" s="712"/>
      <c r="R145" s="44"/>
    </row>
    <row r="146" spans="1:18" ht="15.75" customHeight="1">
      <c r="A146" s="2"/>
      <c r="B146" s="665">
        <v>1607</v>
      </c>
      <c r="C146" s="128" t="s">
        <v>1077</v>
      </c>
      <c r="D146" s="82" t="s">
        <v>32</v>
      </c>
      <c r="E146" s="873" t="s">
        <v>1403</v>
      </c>
      <c r="F146" s="1320"/>
      <c r="G146" s="191" t="s">
        <v>162</v>
      </c>
      <c r="H146" s="9" t="s">
        <v>34</v>
      </c>
      <c r="I146" s="783"/>
      <c r="J146" s="1023">
        <v>1</v>
      </c>
      <c r="K146" s="669">
        <v>3800</v>
      </c>
      <c r="L146" s="777" t="str">
        <f t="shared" si="2"/>
        <v/>
      </c>
      <c r="M146" s="778" t="s">
        <v>23</v>
      </c>
      <c r="N146" s="712"/>
      <c r="R146" s="44"/>
    </row>
    <row r="147" spans="1:18" ht="15.75" customHeight="1">
      <c r="A147" s="2"/>
      <c r="B147" s="665">
        <v>1607</v>
      </c>
      <c r="C147" s="128" t="s">
        <v>1077</v>
      </c>
      <c r="D147" s="82" t="s">
        <v>86</v>
      </c>
      <c r="E147" s="873" t="s">
        <v>1404</v>
      </c>
      <c r="F147" s="1320"/>
      <c r="G147" s="191" t="s">
        <v>162</v>
      </c>
      <c r="H147" s="9" t="s">
        <v>87</v>
      </c>
      <c r="I147" s="783"/>
      <c r="J147" s="1023">
        <v>1</v>
      </c>
      <c r="K147" s="669">
        <v>4400</v>
      </c>
      <c r="L147" s="777" t="str">
        <f t="shared" si="2"/>
        <v/>
      </c>
      <c r="M147" s="778" t="s">
        <v>23</v>
      </c>
      <c r="N147" s="712"/>
      <c r="R147" s="44"/>
    </row>
    <row r="148" spans="1:18" ht="15.75" customHeight="1">
      <c r="A148" s="2"/>
      <c r="B148" s="665">
        <v>1607</v>
      </c>
      <c r="C148" s="128" t="s">
        <v>1077</v>
      </c>
      <c r="D148" s="82" t="s">
        <v>27</v>
      </c>
      <c r="E148" s="873" t="s">
        <v>1405</v>
      </c>
      <c r="F148" s="1320"/>
      <c r="G148" s="191" t="s">
        <v>162</v>
      </c>
      <c r="H148" s="9" t="s">
        <v>90</v>
      </c>
      <c r="I148" s="783"/>
      <c r="J148" s="1023">
        <v>1</v>
      </c>
      <c r="K148" s="669">
        <v>4400</v>
      </c>
      <c r="L148" s="777" t="str">
        <f t="shared" si="2"/>
        <v/>
      </c>
      <c r="M148" s="778" t="s">
        <v>23</v>
      </c>
      <c r="N148" s="712"/>
      <c r="R148" s="44"/>
    </row>
    <row r="149" spans="1:18" ht="15.75" customHeight="1">
      <c r="A149" s="2"/>
      <c r="B149" s="665">
        <v>1607</v>
      </c>
      <c r="C149" s="128" t="s">
        <v>1077</v>
      </c>
      <c r="D149" s="82" t="s">
        <v>91</v>
      </c>
      <c r="E149" s="873" t="s">
        <v>1406</v>
      </c>
      <c r="F149" s="1320"/>
      <c r="G149" s="191" t="s">
        <v>162</v>
      </c>
      <c r="H149" s="9" t="s">
        <v>92</v>
      </c>
      <c r="I149" s="783"/>
      <c r="J149" s="1023">
        <v>1</v>
      </c>
      <c r="K149" s="669">
        <v>5100</v>
      </c>
      <c r="L149" s="777" t="str">
        <f t="shared" si="2"/>
        <v/>
      </c>
      <c r="M149" s="778" t="s">
        <v>23</v>
      </c>
      <c r="N149" s="712"/>
      <c r="R149" s="44"/>
    </row>
    <row r="150" spans="1:18" ht="15.75" customHeight="1">
      <c r="A150" s="2"/>
      <c r="B150" s="665">
        <v>1607</v>
      </c>
      <c r="C150" s="128" t="s">
        <v>1077</v>
      </c>
      <c r="D150" s="130" t="s">
        <v>24</v>
      </c>
      <c r="E150" s="873" t="s">
        <v>1407</v>
      </c>
      <c r="F150" s="1320"/>
      <c r="G150" s="191" t="s">
        <v>162</v>
      </c>
      <c r="H150" s="91" t="s">
        <v>93</v>
      </c>
      <c r="I150" s="783"/>
      <c r="J150" s="1023">
        <v>1</v>
      </c>
      <c r="K150" s="669">
        <v>5100</v>
      </c>
      <c r="L150" s="777" t="str">
        <f t="shared" si="2"/>
        <v/>
      </c>
      <c r="M150" s="778" t="s">
        <v>23</v>
      </c>
      <c r="N150" s="712"/>
      <c r="R150" s="44"/>
    </row>
    <row r="151" spans="1:18" ht="15.75" customHeight="1">
      <c r="A151" s="2"/>
      <c r="B151" s="665">
        <v>1607</v>
      </c>
      <c r="C151" s="128" t="s">
        <v>1077</v>
      </c>
      <c r="D151" s="130" t="s">
        <v>94</v>
      </c>
      <c r="E151" s="873" t="s">
        <v>1408</v>
      </c>
      <c r="F151" s="1320"/>
      <c r="G151" s="191" t="s">
        <v>162</v>
      </c>
      <c r="H151" s="91" t="s">
        <v>95</v>
      </c>
      <c r="I151" s="806"/>
      <c r="J151" s="1023">
        <v>1</v>
      </c>
      <c r="K151" s="669">
        <v>5100</v>
      </c>
      <c r="L151" s="777" t="str">
        <f t="shared" si="2"/>
        <v/>
      </c>
      <c r="M151" s="778" t="s">
        <v>23</v>
      </c>
      <c r="N151" s="712"/>
      <c r="R151" s="44"/>
    </row>
    <row r="152" spans="1:18" ht="15.75" customHeight="1">
      <c r="A152" s="2"/>
      <c r="B152" s="665">
        <v>1607</v>
      </c>
      <c r="C152" s="128" t="s">
        <v>1397</v>
      </c>
      <c r="D152" s="666" t="s">
        <v>81</v>
      </c>
      <c r="E152" s="873" t="s">
        <v>1409</v>
      </c>
      <c r="F152" s="1313" t="s">
        <v>1022</v>
      </c>
      <c r="G152" s="191" t="s">
        <v>1023</v>
      </c>
      <c r="H152" s="9" t="s">
        <v>82</v>
      </c>
      <c r="I152" s="1041"/>
      <c r="J152" s="1023">
        <v>1</v>
      </c>
      <c r="K152" s="669">
        <v>3300</v>
      </c>
      <c r="L152" s="777" t="str">
        <f t="shared" si="2"/>
        <v/>
      </c>
      <c r="M152" s="778" t="s">
        <v>23</v>
      </c>
      <c r="N152" s="712"/>
      <c r="R152" s="44"/>
    </row>
    <row r="153" spans="1:18" ht="15.75" customHeight="1">
      <c r="A153" s="2"/>
      <c r="B153" s="665">
        <v>1607</v>
      </c>
      <c r="C153" s="128" t="s">
        <v>1397</v>
      </c>
      <c r="D153" s="82" t="s">
        <v>69</v>
      </c>
      <c r="E153" s="873" t="s">
        <v>1410</v>
      </c>
      <c r="F153" s="1313"/>
      <c r="G153" s="191" t="s">
        <v>1023</v>
      </c>
      <c r="H153" s="9" t="s">
        <v>83</v>
      </c>
      <c r="I153" s="783"/>
      <c r="J153" s="1023">
        <v>1</v>
      </c>
      <c r="K153" s="669">
        <v>3300</v>
      </c>
      <c r="L153" s="777" t="str">
        <f t="shared" si="2"/>
        <v/>
      </c>
      <c r="M153" s="778" t="s">
        <v>23</v>
      </c>
      <c r="N153" s="712"/>
      <c r="R153" s="44"/>
    </row>
    <row r="154" spans="1:18" ht="15.75" customHeight="1">
      <c r="A154" s="2"/>
      <c r="B154" s="665">
        <v>1607</v>
      </c>
      <c r="C154" s="128" t="s">
        <v>1397</v>
      </c>
      <c r="D154" s="82" t="s">
        <v>28</v>
      </c>
      <c r="E154" s="873" t="s">
        <v>1411</v>
      </c>
      <c r="F154" s="1313"/>
      <c r="G154" s="191" t="s">
        <v>1023</v>
      </c>
      <c r="H154" s="9" t="s">
        <v>31</v>
      </c>
      <c r="I154" s="783"/>
      <c r="J154" s="1023">
        <v>1</v>
      </c>
      <c r="K154" s="669">
        <v>3800</v>
      </c>
      <c r="L154" s="777" t="str">
        <f t="shared" si="2"/>
        <v/>
      </c>
      <c r="M154" s="778" t="s">
        <v>23</v>
      </c>
      <c r="N154" s="712"/>
      <c r="R154" s="44"/>
    </row>
    <row r="155" spans="1:18" ht="15.75" customHeight="1">
      <c r="A155" s="2"/>
      <c r="B155" s="665">
        <v>1607</v>
      </c>
      <c r="C155" s="128" t="s">
        <v>1397</v>
      </c>
      <c r="D155" s="82" t="s">
        <v>84</v>
      </c>
      <c r="E155" s="873" t="s">
        <v>1412</v>
      </c>
      <c r="F155" s="1313"/>
      <c r="G155" s="191" t="s">
        <v>1023</v>
      </c>
      <c r="H155" s="9" t="s">
        <v>85</v>
      </c>
      <c r="I155" s="783"/>
      <c r="J155" s="1023">
        <v>1</v>
      </c>
      <c r="K155" s="669">
        <v>3800</v>
      </c>
      <c r="L155" s="777" t="str">
        <f t="shared" si="2"/>
        <v/>
      </c>
      <c r="M155" s="778" t="s">
        <v>23</v>
      </c>
      <c r="N155" s="712"/>
      <c r="R155" s="44"/>
    </row>
    <row r="156" spans="1:18" ht="15.75" customHeight="1">
      <c r="A156" s="2"/>
      <c r="B156" s="665">
        <v>1607</v>
      </c>
      <c r="C156" s="128" t="s">
        <v>1397</v>
      </c>
      <c r="D156" s="82" t="s">
        <v>32</v>
      </c>
      <c r="E156" s="873" t="s">
        <v>1413</v>
      </c>
      <c r="F156" s="1313"/>
      <c r="G156" s="191" t="s">
        <v>1023</v>
      </c>
      <c r="H156" s="9" t="s">
        <v>34</v>
      </c>
      <c r="I156" s="783"/>
      <c r="J156" s="1023">
        <v>1</v>
      </c>
      <c r="K156" s="669">
        <v>3800</v>
      </c>
      <c r="L156" s="777" t="str">
        <f t="shared" si="2"/>
        <v/>
      </c>
      <c r="M156" s="778" t="s">
        <v>23</v>
      </c>
      <c r="N156" s="712"/>
      <c r="R156" s="44"/>
    </row>
    <row r="157" spans="1:18" ht="15.75" customHeight="1">
      <c r="A157" s="2"/>
      <c r="B157" s="665">
        <v>1607</v>
      </c>
      <c r="C157" s="128" t="s">
        <v>1397</v>
      </c>
      <c r="D157" s="82" t="s">
        <v>86</v>
      </c>
      <c r="E157" s="873" t="s">
        <v>1414</v>
      </c>
      <c r="F157" s="1313"/>
      <c r="G157" s="191" t="s">
        <v>1023</v>
      </c>
      <c r="H157" s="9" t="s">
        <v>87</v>
      </c>
      <c r="I157" s="783"/>
      <c r="J157" s="1023">
        <v>1</v>
      </c>
      <c r="K157" s="669">
        <v>4400</v>
      </c>
      <c r="L157" s="777" t="str">
        <f t="shared" si="2"/>
        <v/>
      </c>
      <c r="M157" s="778" t="s">
        <v>23</v>
      </c>
      <c r="N157" s="712"/>
      <c r="R157" s="44"/>
    </row>
    <row r="158" spans="1:18" ht="15.75" customHeight="1">
      <c r="A158" s="2"/>
      <c r="B158" s="665">
        <v>1607</v>
      </c>
      <c r="C158" s="128" t="s">
        <v>1397</v>
      </c>
      <c r="D158" s="82" t="s">
        <v>27</v>
      </c>
      <c r="E158" s="873" t="s">
        <v>1415</v>
      </c>
      <c r="F158" s="1313"/>
      <c r="G158" s="191" t="s">
        <v>1023</v>
      </c>
      <c r="H158" s="9" t="s">
        <v>90</v>
      </c>
      <c r="I158" s="783"/>
      <c r="J158" s="1023">
        <v>1</v>
      </c>
      <c r="K158" s="669">
        <v>4400</v>
      </c>
      <c r="L158" s="777" t="str">
        <f t="shared" si="2"/>
        <v/>
      </c>
      <c r="M158" s="778" t="s">
        <v>23</v>
      </c>
      <c r="N158" s="712"/>
      <c r="R158" s="44"/>
    </row>
    <row r="159" spans="1:18" ht="15.75" customHeight="1">
      <c r="A159" s="2"/>
      <c r="B159" s="665">
        <v>1607</v>
      </c>
      <c r="C159" s="128" t="s">
        <v>1397</v>
      </c>
      <c r="D159" s="82" t="s">
        <v>91</v>
      </c>
      <c r="E159" s="873" t="s">
        <v>1416</v>
      </c>
      <c r="F159" s="1313"/>
      <c r="G159" s="191" t="s">
        <v>1023</v>
      </c>
      <c r="H159" s="9" t="s">
        <v>92</v>
      </c>
      <c r="I159" s="783"/>
      <c r="J159" s="1023">
        <v>1</v>
      </c>
      <c r="K159" s="669">
        <v>5100</v>
      </c>
      <c r="L159" s="777" t="str">
        <f t="shared" si="2"/>
        <v/>
      </c>
      <c r="M159" s="778" t="s">
        <v>23</v>
      </c>
      <c r="N159" s="712"/>
      <c r="R159" s="44"/>
    </row>
    <row r="160" spans="1:18" ht="15.75" customHeight="1">
      <c r="A160" s="2"/>
      <c r="B160" s="665">
        <v>1607</v>
      </c>
      <c r="C160" s="128" t="s">
        <v>1397</v>
      </c>
      <c r="D160" s="130" t="s">
        <v>24</v>
      </c>
      <c r="E160" s="873" t="s">
        <v>1417</v>
      </c>
      <c r="F160" s="1313"/>
      <c r="G160" s="191" t="s">
        <v>1023</v>
      </c>
      <c r="H160" s="91" t="s">
        <v>93</v>
      </c>
      <c r="I160" s="783"/>
      <c r="J160" s="1023">
        <v>1</v>
      </c>
      <c r="K160" s="669">
        <v>5100</v>
      </c>
      <c r="L160" s="777" t="str">
        <f t="shared" si="2"/>
        <v/>
      </c>
      <c r="M160" s="778" t="s">
        <v>23</v>
      </c>
      <c r="N160" s="712"/>
      <c r="R160" s="44"/>
    </row>
    <row r="161" spans="1:18" ht="15.75" customHeight="1">
      <c r="A161" s="2"/>
      <c r="B161" s="665">
        <v>1607</v>
      </c>
      <c r="C161" s="128" t="s">
        <v>1397</v>
      </c>
      <c r="D161" s="246" t="s">
        <v>94</v>
      </c>
      <c r="E161" s="873" t="s">
        <v>1418</v>
      </c>
      <c r="F161" s="1313"/>
      <c r="G161" s="191" t="s">
        <v>1023</v>
      </c>
      <c r="H161" s="91" t="s">
        <v>95</v>
      </c>
      <c r="I161" s="806"/>
      <c r="J161" s="1023">
        <v>1</v>
      </c>
      <c r="K161" s="669">
        <v>5100</v>
      </c>
      <c r="L161" s="777" t="str">
        <f t="shared" si="2"/>
        <v/>
      </c>
      <c r="M161" s="778" t="s">
        <v>23</v>
      </c>
      <c r="N161" s="712"/>
      <c r="R161" s="44"/>
    </row>
    <row r="162" spans="1:18" ht="15.75" customHeight="1">
      <c r="A162" s="2"/>
      <c r="B162" s="665">
        <v>1607</v>
      </c>
      <c r="C162" s="128" t="s">
        <v>1398</v>
      </c>
      <c r="D162" s="666" t="s">
        <v>81</v>
      </c>
      <c r="E162" s="873" t="s">
        <v>1419</v>
      </c>
      <c r="F162" s="1314" t="s">
        <v>1022</v>
      </c>
      <c r="G162" s="191" t="s">
        <v>389</v>
      </c>
      <c r="H162" s="191" t="s">
        <v>82</v>
      </c>
      <c r="I162" s="786"/>
      <c r="J162" s="1024">
        <v>1</v>
      </c>
      <c r="K162" s="669">
        <v>3300</v>
      </c>
      <c r="L162" s="777" t="str">
        <f t="shared" si="2"/>
        <v/>
      </c>
      <c r="M162" s="778" t="s">
        <v>23</v>
      </c>
      <c r="N162" s="712"/>
      <c r="R162" s="44"/>
    </row>
    <row r="163" spans="1:18" ht="15.75" customHeight="1">
      <c r="A163" s="2"/>
      <c r="B163" s="665">
        <v>1607</v>
      </c>
      <c r="C163" s="128" t="s">
        <v>1398</v>
      </c>
      <c r="D163" s="82" t="s">
        <v>69</v>
      </c>
      <c r="E163" s="873" t="s">
        <v>1420</v>
      </c>
      <c r="F163" s="1314"/>
      <c r="G163" s="191" t="s">
        <v>389</v>
      </c>
      <c r="H163" s="191" t="s">
        <v>83</v>
      </c>
      <c r="I163" s="786"/>
      <c r="J163" s="1024">
        <v>1</v>
      </c>
      <c r="K163" s="669">
        <v>3300</v>
      </c>
      <c r="L163" s="777" t="str">
        <f t="shared" si="2"/>
        <v/>
      </c>
      <c r="M163" s="778" t="s">
        <v>23</v>
      </c>
      <c r="N163" s="712"/>
      <c r="R163" s="44"/>
    </row>
    <row r="164" spans="1:18" ht="15.75" customHeight="1">
      <c r="A164" s="2"/>
      <c r="B164" s="665">
        <v>1607</v>
      </c>
      <c r="C164" s="128" t="s">
        <v>1398</v>
      </c>
      <c r="D164" s="82" t="s">
        <v>28</v>
      </c>
      <c r="E164" s="873" t="s">
        <v>1421</v>
      </c>
      <c r="F164" s="1314"/>
      <c r="G164" s="191" t="s">
        <v>389</v>
      </c>
      <c r="H164" s="191" t="s">
        <v>31</v>
      </c>
      <c r="I164" s="786"/>
      <c r="J164" s="1024">
        <v>1</v>
      </c>
      <c r="K164" s="669">
        <v>3800</v>
      </c>
      <c r="L164" s="777" t="str">
        <f t="shared" si="2"/>
        <v/>
      </c>
      <c r="M164" s="778" t="s">
        <v>23</v>
      </c>
      <c r="N164" s="712"/>
      <c r="R164" s="44"/>
    </row>
    <row r="165" spans="1:18" ht="15.75" customHeight="1">
      <c r="A165" s="2"/>
      <c r="B165" s="665">
        <v>1607</v>
      </c>
      <c r="C165" s="128" t="s">
        <v>1398</v>
      </c>
      <c r="D165" s="82" t="s">
        <v>84</v>
      </c>
      <c r="E165" s="873" t="s">
        <v>1422</v>
      </c>
      <c r="F165" s="1314"/>
      <c r="G165" s="191" t="s">
        <v>389</v>
      </c>
      <c r="H165" s="191" t="s">
        <v>85</v>
      </c>
      <c r="I165" s="786"/>
      <c r="J165" s="1024">
        <v>1</v>
      </c>
      <c r="K165" s="669">
        <v>3800</v>
      </c>
      <c r="L165" s="777" t="str">
        <f t="shared" si="2"/>
        <v/>
      </c>
      <c r="M165" s="778" t="s">
        <v>23</v>
      </c>
      <c r="N165" s="712"/>
      <c r="R165" s="44"/>
    </row>
    <row r="166" spans="1:18" ht="15.75" customHeight="1">
      <c r="A166" s="2"/>
      <c r="B166" s="665">
        <v>1607</v>
      </c>
      <c r="C166" s="128" t="s">
        <v>1398</v>
      </c>
      <c r="D166" s="82" t="s">
        <v>32</v>
      </c>
      <c r="E166" s="873" t="s">
        <v>1423</v>
      </c>
      <c r="F166" s="1314"/>
      <c r="G166" s="191" t="s">
        <v>389</v>
      </c>
      <c r="H166" s="191" t="s">
        <v>34</v>
      </c>
      <c r="I166" s="786"/>
      <c r="J166" s="1024">
        <v>1</v>
      </c>
      <c r="K166" s="669">
        <v>3800</v>
      </c>
      <c r="L166" s="777" t="str">
        <f t="shared" si="2"/>
        <v/>
      </c>
      <c r="M166" s="778" t="s">
        <v>23</v>
      </c>
      <c r="N166" s="712"/>
      <c r="R166" s="44"/>
    </row>
    <row r="167" spans="1:18" ht="15.75" customHeight="1">
      <c r="A167" s="2"/>
      <c r="B167" s="665">
        <v>1607</v>
      </c>
      <c r="C167" s="128" t="s">
        <v>1398</v>
      </c>
      <c r="D167" s="82" t="s">
        <v>86</v>
      </c>
      <c r="E167" s="873" t="s">
        <v>1424</v>
      </c>
      <c r="F167" s="1314"/>
      <c r="G167" s="191" t="s">
        <v>389</v>
      </c>
      <c r="H167" s="191" t="s">
        <v>87</v>
      </c>
      <c r="I167" s="786"/>
      <c r="J167" s="1024">
        <v>1</v>
      </c>
      <c r="K167" s="669">
        <v>4400</v>
      </c>
      <c r="L167" s="777" t="str">
        <f t="shared" si="2"/>
        <v/>
      </c>
      <c r="M167" s="778" t="s">
        <v>23</v>
      </c>
      <c r="N167" s="712"/>
      <c r="R167" s="44"/>
    </row>
    <row r="168" spans="1:18" ht="15.75" customHeight="1">
      <c r="A168" s="2"/>
      <c r="B168" s="665">
        <v>1607</v>
      </c>
      <c r="C168" s="128" t="s">
        <v>1398</v>
      </c>
      <c r="D168" s="82" t="s">
        <v>27</v>
      </c>
      <c r="E168" s="873" t="s">
        <v>1425</v>
      </c>
      <c r="F168" s="1314"/>
      <c r="G168" s="191" t="s">
        <v>389</v>
      </c>
      <c r="H168" s="191" t="s">
        <v>90</v>
      </c>
      <c r="I168" s="786"/>
      <c r="J168" s="1024">
        <v>1</v>
      </c>
      <c r="K168" s="669">
        <v>4400</v>
      </c>
      <c r="L168" s="777" t="str">
        <f t="shared" si="2"/>
        <v/>
      </c>
      <c r="M168" s="778" t="s">
        <v>23</v>
      </c>
      <c r="N168" s="712"/>
      <c r="R168" s="44"/>
    </row>
    <row r="169" spans="1:18" ht="15.75" customHeight="1">
      <c r="A169" s="2"/>
      <c r="B169" s="665">
        <v>1607</v>
      </c>
      <c r="C169" s="128" t="s">
        <v>1398</v>
      </c>
      <c r="D169" s="82" t="s">
        <v>91</v>
      </c>
      <c r="E169" s="873" t="s">
        <v>1426</v>
      </c>
      <c r="F169" s="1314"/>
      <c r="G169" s="191" t="s">
        <v>389</v>
      </c>
      <c r="H169" s="191" t="s">
        <v>92</v>
      </c>
      <c r="I169" s="786"/>
      <c r="J169" s="1024">
        <v>1</v>
      </c>
      <c r="K169" s="669">
        <v>5100</v>
      </c>
      <c r="L169" s="777" t="str">
        <f t="shared" si="2"/>
        <v/>
      </c>
      <c r="M169" s="778" t="s">
        <v>23</v>
      </c>
      <c r="N169" s="712"/>
      <c r="R169" s="44"/>
    </row>
    <row r="170" spans="1:18" ht="15.75" customHeight="1">
      <c r="A170" s="2"/>
      <c r="B170" s="665">
        <v>1607</v>
      </c>
      <c r="C170" s="128" t="s">
        <v>1398</v>
      </c>
      <c r="D170" s="130" t="s">
        <v>24</v>
      </c>
      <c r="E170" s="873" t="s">
        <v>1427</v>
      </c>
      <c r="F170" s="1314"/>
      <c r="G170" s="191" t="s">
        <v>389</v>
      </c>
      <c r="H170" s="665" t="s">
        <v>93</v>
      </c>
      <c r="I170" s="786"/>
      <c r="J170" s="1024">
        <v>1</v>
      </c>
      <c r="K170" s="669">
        <v>5100</v>
      </c>
      <c r="L170" s="777" t="str">
        <f t="shared" si="2"/>
        <v/>
      </c>
      <c r="M170" s="778" t="s">
        <v>23</v>
      </c>
      <c r="N170" s="712"/>
      <c r="R170" s="44"/>
    </row>
    <row r="171" spans="1:18" ht="15.75" customHeight="1">
      <c r="A171" s="2"/>
      <c r="B171" s="667">
        <v>1607</v>
      </c>
      <c r="C171" s="557" t="s">
        <v>1398</v>
      </c>
      <c r="D171" s="668" t="s">
        <v>94</v>
      </c>
      <c r="E171" s="542" t="s">
        <v>1428</v>
      </c>
      <c r="F171" s="1315"/>
      <c r="G171" s="345" t="s">
        <v>389</v>
      </c>
      <c r="H171" s="667" t="s">
        <v>95</v>
      </c>
      <c r="I171" s="787"/>
      <c r="J171" s="1019">
        <v>1</v>
      </c>
      <c r="K171" s="779">
        <v>5100</v>
      </c>
      <c r="L171" s="780" t="str">
        <f t="shared" si="2"/>
        <v/>
      </c>
      <c r="M171" s="781" t="s">
        <v>23</v>
      </c>
      <c r="N171" s="481"/>
      <c r="R171" s="44"/>
    </row>
    <row r="172" spans="1:18" ht="15.75" customHeight="1">
      <c r="A172" s="2"/>
      <c r="B172" s="989">
        <v>1501</v>
      </c>
      <c r="C172" s="990" t="s">
        <v>1553</v>
      </c>
      <c r="D172" s="84" t="s">
        <v>81</v>
      </c>
      <c r="E172" s="991" t="s">
        <v>1523</v>
      </c>
      <c r="F172" s="1328" t="s">
        <v>489</v>
      </c>
      <c r="G172" s="338" t="s">
        <v>1550</v>
      </c>
      <c r="H172" s="347" t="s">
        <v>82</v>
      </c>
      <c r="I172" s="826"/>
      <c r="J172" s="1025">
        <v>1</v>
      </c>
      <c r="K172" s="54">
        <v>2500</v>
      </c>
      <c r="L172" s="1095" t="str">
        <f t="shared" si="2"/>
        <v/>
      </c>
      <c r="M172" s="1026" t="s">
        <v>23</v>
      </c>
      <c r="N172" s="992"/>
      <c r="R172" s="44"/>
    </row>
    <row r="173" spans="1:18" ht="15.75" customHeight="1">
      <c r="A173" s="2"/>
      <c r="B173" s="941">
        <v>1501</v>
      </c>
      <c r="C173" s="188" t="s">
        <v>1553</v>
      </c>
      <c r="D173" s="82" t="s">
        <v>69</v>
      </c>
      <c r="E173" s="945" t="s">
        <v>1524</v>
      </c>
      <c r="F173" s="1235"/>
      <c r="G173" s="343" t="s">
        <v>1551</v>
      </c>
      <c r="H173" s="348" t="s">
        <v>83</v>
      </c>
      <c r="I173" s="786"/>
      <c r="J173" s="254">
        <v>1</v>
      </c>
      <c r="K173" s="55">
        <v>2500</v>
      </c>
      <c r="L173" s="1096" t="str">
        <f t="shared" si="2"/>
        <v/>
      </c>
      <c r="M173" s="365" t="s">
        <v>23</v>
      </c>
      <c r="N173" s="712"/>
      <c r="R173" s="44"/>
    </row>
    <row r="174" spans="1:18" ht="15.75" customHeight="1">
      <c r="A174" s="2"/>
      <c r="B174" s="941">
        <v>1501</v>
      </c>
      <c r="C174" s="188" t="s">
        <v>1553</v>
      </c>
      <c r="D174" s="82" t="s">
        <v>28</v>
      </c>
      <c r="E174" s="945" t="s">
        <v>1525</v>
      </c>
      <c r="F174" s="1235"/>
      <c r="G174" s="343" t="s">
        <v>1551</v>
      </c>
      <c r="H174" s="348" t="s">
        <v>31</v>
      </c>
      <c r="I174" s="786"/>
      <c r="J174" s="254">
        <v>1</v>
      </c>
      <c r="K174" s="55">
        <v>2700</v>
      </c>
      <c r="L174" s="1096" t="str">
        <f>IFERROR(IF(N174=0,"",ROUNDUP(N174/J174,0)),"")</f>
        <v/>
      </c>
      <c r="M174" s="365" t="s">
        <v>23</v>
      </c>
      <c r="N174" s="712"/>
      <c r="R174" s="44"/>
    </row>
    <row r="175" spans="1:18" ht="15.75" customHeight="1">
      <c r="A175" s="2"/>
      <c r="B175" s="941">
        <v>1501</v>
      </c>
      <c r="C175" s="188" t="s">
        <v>1553</v>
      </c>
      <c r="D175" s="82" t="s">
        <v>84</v>
      </c>
      <c r="E175" s="945" t="s">
        <v>1526</v>
      </c>
      <c r="F175" s="1235"/>
      <c r="G175" s="343" t="s">
        <v>1551</v>
      </c>
      <c r="H175" s="348" t="s">
        <v>85</v>
      </c>
      <c r="I175" s="343" t="s">
        <v>1612</v>
      </c>
      <c r="J175" s="254">
        <v>1</v>
      </c>
      <c r="K175" s="55">
        <v>2700</v>
      </c>
      <c r="L175" s="1096" t="str">
        <f t="shared" si="2"/>
        <v/>
      </c>
      <c r="M175" s="365" t="s">
        <v>23</v>
      </c>
      <c r="N175" s="712"/>
      <c r="R175" s="44"/>
    </row>
    <row r="176" spans="1:18" ht="15.75" customHeight="1">
      <c r="A176" s="2"/>
      <c r="B176" s="941">
        <v>1501</v>
      </c>
      <c r="C176" s="188" t="s">
        <v>1553</v>
      </c>
      <c r="D176" s="82" t="s">
        <v>32</v>
      </c>
      <c r="E176" s="945" t="s">
        <v>1527</v>
      </c>
      <c r="F176" s="1235"/>
      <c r="G176" s="343" t="s">
        <v>1551</v>
      </c>
      <c r="H176" s="348" t="s">
        <v>34</v>
      </c>
      <c r="I176" s="786"/>
      <c r="J176" s="254">
        <v>1</v>
      </c>
      <c r="K176" s="55">
        <v>2700</v>
      </c>
      <c r="L176" s="1096" t="str">
        <f t="shared" si="2"/>
        <v/>
      </c>
      <c r="M176" s="365" t="s">
        <v>23</v>
      </c>
      <c r="N176" s="712"/>
      <c r="R176" s="44"/>
    </row>
    <row r="177" spans="1:18" ht="15.75" customHeight="1">
      <c r="A177" s="2"/>
      <c r="B177" s="941">
        <v>1501</v>
      </c>
      <c r="C177" s="188" t="s">
        <v>1553</v>
      </c>
      <c r="D177" s="82" t="s">
        <v>86</v>
      </c>
      <c r="E177" s="945" t="s">
        <v>1528</v>
      </c>
      <c r="F177" s="1235"/>
      <c r="G177" s="343" t="s">
        <v>1551</v>
      </c>
      <c r="H177" s="348" t="s">
        <v>87</v>
      </c>
      <c r="I177" s="343" t="s">
        <v>1612</v>
      </c>
      <c r="J177" s="254">
        <v>1</v>
      </c>
      <c r="K177" s="55">
        <v>3000</v>
      </c>
      <c r="L177" s="1096" t="str">
        <f t="shared" si="2"/>
        <v/>
      </c>
      <c r="M177" s="365" t="s">
        <v>23</v>
      </c>
      <c r="N177" s="712"/>
      <c r="R177" s="44"/>
    </row>
    <row r="178" spans="1:18" ht="15.75" customHeight="1">
      <c r="A178" s="2"/>
      <c r="B178" s="941">
        <v>1501</v>
      </c>
      <c r="C178" s="188" t="s">
        <v>1553</v>
      </c>
      <c r="D178" s="82" t="s">
        <v>88</v>
      </c>
      <c r="E178" s="945" t="s">
        <v>1529</v>
      </c>
      <c r="F178" s="1235"/>
      <c r="G178" s="343" t="s">
        <v>1551</v>
      </c>
      <c r="H178" s="348" t="s">
        <v>89</v>
      </c>
      <c r="I178" s="786"/>
      <c r="J178" s="254">
        <v>1</v>
      </c>
      <c r="K178" s="55">
        <v>3000</v>
      </c>
      <c r="L178" s="1096" t="str">
        <f t="shared" si="2"/>
        <v/>
      </c>
      <c r="M178" s="365" t="s">
        <v>23</v>
      </c>
      <c r="N178" s="712"/>
      <c r="R178" s="44"/>
    </row>
    <row r="179" spans="1:18" ht="15.75" customHeight="1">
      <c r="A179" s="2"/>
      <c r="B179" s="941">
        <v>1501</v>
      </c>
      <c r="C179" s="188" t="s">
        <v>1553</v>
      </c>
      <c r="D179" s="82" t="s">
        <v>1552</v>
      </c>
      <c r="E179" s="945" t="s">
        <v>1530</v>
      </c>
      <c r="F179" s="1235"/>
      <c r="G179" s="343" t="s">
        <v>1551</v>
      </c>
      <c r="H179" s="348" t="s">
        <v>90</v>
      </c>
      <c r="I179" s="786"/>
      <c r="J179" s="254">
        <v>1</v>
      </c>
      <c r="K179" s="55">
        <v>3000</v>
      </c>
      <c r="L179" s="1096" t="str">
        <f t="shared" si="2"/>
        <v/>
      </c>
      <c r="M179" s="365" t="s">
        <v>23</v>
      </c>
      <c r="N179" s="712"/>
      <c r="R179" s="44"/>
    </row>
    <row r="180" spans="1:18" ht="15.75" customHeight="1">
      <c r="A180" s="2"/>
      <c r="B180" s="941">
        <v>1501</v>
      </c>
      <c r="C180" s="188" t="s">
        <v>1553</v>
      </c>
      <c r="D180" s="82" t="s">
        <v>1554</v>
      </c>
      <c r="E180" s="945" t="s">
        <v>1531</v>
      </c>
      <c r="F180" s="1235"/>
      <c r="G180" s="343" t="s">
        <v>1551</v>
      </c>
      <c r="H180" s="348" t="s">
        <v>92</v>
      </c>
      <c r="I180" s="786"/>
      <c r="J180" s="254">
        <v>1</v>
      </c>
      <c r="K180" s="162">
        <v>3500</v>
      </c>
      <c r="L180" s="1096" t="str">
        <f t="shared" si="2"/>
        <v/>
      </c>
      <c r="M180" s="365" t="s">
        <v>23</v>
      </c>
      <c r="N180" s="712"/>
      <c r="R180" s="44"/>
    </row>
    <row r="181" spans="1:18" ht="15.75" customHeight="1">
      <c r="A181" s="2"/>
      <c r="B181" s="850">
        <v>1501</v>
      </c>
      <c r="C181" s="466" t="s">
        <v>1553</v>
      </c>
      <c r="D181" s="82" t="s">
        <v>1555</v>
      </c>
      <c r="E181" s="945" t="s">
        <v>1532</v>
      </c>
      <c r="F181" s="1318"/>
      <c r="G181" s="346" t="s">
        <v>1551</v>
      </c>
      <c r="H181" s="348" t="s">
        <v>93</v>
      </c>
      <c r="I181" s="1050"/>
      <c r="J181" s="1027">
        <v>1</v>
      </c>
      <c r="K181" s="56">
        <v>3500</v>
      </c>
      <c r="L181" s="1097" t="str">
        <f t="shared" si="2"/>
        <v/>
      </c>
      <c r="M181" s="370" t="s">
        <v>23</v>
      </c>
      <c r="N181" s="711"/>
      <c r="R181" s="44"/>
    </row>
    <row r="182" spans="1:18" ht="15.75" customHeight="1">
      <c r="A182" s="2"/>
      <c r="B182" s="346">
        <v>1501</v>
      </c>
      <c r="C182" s="81" t="s">
        <v>472</v>
      </c>
      <c r="D182" s="81" t="s">
        <v>476</v>
      </c>
      <c r="E182" s="142" t="s">
        <v>536</v>
      </c>
      <c r="F182" s="1235" t="s">
        <v>489</v>
      </c>
      <c r="G182" s="346" t="s">
        <v>486</v>
      </c>
      <c r="H182" s="346" t="s">
        <v>82</v>
      </c>
      <c r="I182" s="633" t="s">
        <v>1593</v>
      </c>
      <c r="J182" s="346">
        <v>1</v>
      </c>
      <c r="K182" s="56">
        <v>2500</v>
      </c>
      <c r="L182" s="775" t="str">
        <f t="shared" si="2"/>
        <v/>
      </c>
      <c r="M182" s="365" t="s">
        <v>23</v>
      </c>
      <c r="N182" s="452"/>
      <c r="R182" s="44"/>
    </row>
    <row r="183" spans="1:18" ht="15.75" customHeight="1">
      <c r="A183" s="2"/>
      <c r="B183" s="348">
        <v>1501</v>
      </c>
      <c r="C183" s="82" t="s">
        <v>472</v>
      </c>
      <c r="D183" s="82" t="s">
        <v>477</v>
      </c>
      <c r="E183" s="138" t="s">
        <v>537</v>
      </c>
      <c r="F183" s="1235"/>
      <c r="G183" s="348" t="s">
        <v>486</v>
      </c>
      <c r="H183" s="348" t="s">
        <v>83</v>
      </c>
      <c r="I183" s="633" t="s">
        <v>1593</v>
      </c>
      <c r="J183" s="348">
        <v>1</v>
      </c>
      <c r="K183" s="55">
        <v>2500</v>
      </c>
      <c r="L183" s="432" t="str">
        <f t="shared" si="2"/>
        <v/>
      </c>
      <c r="M183" s="363" t="s">
        <v>23</v>
      </c>
      <c r="N183" s="452"/>
      <c r="R183" s="44"/>
    </row>
    <row r="184" spans="1:18" ht="15.75" customHeight="1">
      <c r="A184" s="2"/>
      <c r="B184" s="348">
        <v>1501</v>
      </c>
      <c r="C184" s="82" t="s">
        <v>472</v>
      </c>
      <c r="D184" s="82" t="s">
        <v>478</v>
      </c>
      <c r="E184" s="138" t="s">
        <v>538</v>
      </c>
      <c r="F184" s="1235"/>
      <c r="G184" s="348" t="s">
        <v>486</v>
      </c>
      <c r="H184" s="348" t="s">
        <v>487</v>
      </c>
      <c r="I184" s="1442" t="s">
        <v>1623</v>
      </c>
      <c r="J184" s="348">
        <v>1</v>
      </c>
      <c r="K184" s="55">
        <v>2700</v>
      </c>
      <c r="L184" s="432" t="str">
        <f t="shared" si="2"/>
        <v/>
      </c>
      <c r="M184" s="363" t="s">
        <v>23</v>
      </c>
      <c r="N184" s="452"/>
      <c r="R184" s="44"/>
    </row>
    <row r="185" spans="1:18" ht="15.75" customHeight="1">
      <c r="A185" s="2"/>
      <c r="B185" s="348">
        <v>1501</v>
      </c>
      <c r="C185" s="82" t="s">
        <v>472</v>
      </c>
      <c r="D185" s="82" t="s">
        <v>479</v>
      </c>
      <c r="E185" s="138" t="s">
        <v>539</v>
      </c>
      <c r="F185" s="1235"/>
      <c r="G185" s="348" t="s">
        <v>486</v>
      </c>
      <c r="H185" s="348" t="s">
        <v>85</v>
      </c>
      <c r="I185" s="633"/>
      <c r="J185" s="348">
        <v>1</v>
      </c>
      <c r="K185" s="55">
        <v>2700</v>
      </c>
      <c r="L185" s="432" t="str">
        <f t="shared" si="2"/>
        <v/>
      </c>
      <c r="M185" s="363" t="s">
        <v>23</v>
      </c>
      <c r="N185" s="452"/>
      <c r="R185" s="44"/>
    </row>
    <row r="186" spans="1:18" ht="15.75" customHeight="1">
      <c r="A186" s="2"/>
      <c r="B186" s="348">
        <v>1501</v>
      </c>
      <c r="C186" s="82" t="s">
        <v>472</v>
      </c>
      <c r="D186" s="82" t="s">
        <v>480</v>
      </c>
      <c r="E186" s="138" t="s">
        <v>540</v>
      </c>
      <c r="F186" s="1235"/>
      <c r="G186" s="348" t="s">
        <v>486</v>
      </c>
      <c r="H186" s="348" t="s">
        <v>34</v>
      </c>
      <c r="I186" s="1442" t="s">
        <v>1623</v>
      </c>
      <c r="J186" s="348">
        <v>1</v>
      </c>
      <c r="K186" s="55">
        <v>2700</v>
      </c>
      <c r="L186" s="432" t="str">
        <f t="shared" si="2"/>
        <v/>
      </c>
      <c r="M186" s="363" t="s">
        <v>23</v>
      </c>
      <c r="N186" s="452"/>
      <c r="R186" s="44"/>
    </row>
    <row r="187" spans="1:18" ht="15.75" customHeight="1">
      <c r="A187" s="2"/>
      <c r="B187" s="348">
        <v>1501</v>
      </c>
      <c r="C187" s="82" t="s">
        <v>472</v>
      </c>
      <c r="D187" s="82" t="s">
        <v>475</v>
      </c>
      <c r="E187" s="138" t="s">
        <v>541</v>
      </c>
      <c r="F187" s="1235"/>
      <c r="G187" s="348" t="s">
        <v>486</v>
      </c>
      <c r="H187" s="348" t="s">
        <v>488</v>
      </c>
      <c r="I187" s="633" t="s">
        <v>1593</v>
      </c>
      <c r="J187" s="348">
        <v>1</v>
      </c>
      <c r="K187" s="55">
        <v>3000</v>
      </c>
      <c r="L187" s="432" t="str">
        <f t="shared" si="2"/>
        <v/>
      </c>
      <c r="M187" s="363" t="s">
        <v>23</v>
      </c>
      <c r="N187" s="452"/>
      <c r="R187" s="44"/>
    </row>
    <row r="188" spans="1:18" ht="15.75" customHeight="1">
      <c r="A188" s="2"/>
      <c r="B188" s="348">
        <v>1501</v>
      </c>
      <c r="C188" s="82" t="s">
        <v>299</v>
      </c>
      <c r="D188" s="82" t="s">
        <v>481</v>
      </c>
      <c r="E188" s="138" t="s">
        <v>542</v>
      </c>
      <c r="F188" s="1235"/>
      <c r="G188" s="348" t="s">
        <v>486</v>
      </c>
      <c r="H188" s="348" t="s">
        <v>89</v>
      </c>
      <c r="I188" s="633"/>
      <c r="J188" s="348">
        <v>1</v>
      </c>
      <c r="K188" s="55">
        <v>3000</v>
      </c>
      <c r="L188" s="432" t="str">
        <f t="shared" si="2"/>
        <v/>
      </c>
      <c r="M188" s="363" t="s">
        <v>23</v>
      </c>
      <c r="N188" s="452"/>
      <c r="R188" s="44"/>
    </row>
    <row r="189" spans="1:18" ht="15.75" customHeight="1">
      <c r="A189" s="2"/>
      <c r="B189" s="348">
        <v>1501</v>
      </c>
      <c r="C189" s="82" t="s">
        <v>299</v>
      </c>
      <c r="D189" s="82" t="s">
        <v>1552</v>
      </c>
      <c r="E189" s="945" t="s">
        <v>1517</v>
      </c>
      <c r="F189" s="1235"/>
      <c r="G189" s="348" t="s">
        <v>302</v>
      </c>
      <c r="H189" s="348" t="s">
        <v>90</v>
      </c>
      <c r="I189" s="1036"/>
      <c r="J189" s="348">
        <v>1</v>
      </c>
      <c r="K189" s="55">
        <v>3000</v>
      </c>
      <c r="L189" s="432" t="str">
        <f t="shared" si="2"/>
        <v/>
      </c>
      <c r="M189" s="363" t="s">
        <v>23</v>
      </c>
      <c r="N189" s="327"/>
      <c r="R189" s="44"/>
    </row>
    <row r="190" spans="1:18" ht="15.75" customHeight="1">
      <c r="A190" s="2"/>
      <c r="B190" s="348">
        <v>1501</v>
      </c>
      <c r="C190" s="82" t="s">
        <v>299</v>
      </c>
      <c r="D190" s="82" t="s">
        <v>1554</v>
      </c>
      <c r="E190" s="945" t="s">
        <v>1518</v>
      </c>
      <c r="F190" s="1235"/>
      <c r="G190" s="348" t="s">
        <v>302</v>
      </c>
      <c r="H190" s="348" t="s">
        <v>92</v>
      </c>
      <c r="I190" s="1037"/>
      <c r="J190" s="348">
        <v>1</v>
      </c>
      <c r="K190" s="55">
        <v>3500</v>
      </c>
      <c r="L190" s="432" t="str">
        <f t="shared" si="2"/>
        <v/>
      </c>
      <c r="M190" s="363" t="s">
        <v>23</v>
      </c>
      <c r="N190" s="327"/>
      <c r="R190" s="44"/>
    </row>
    <row r="191" spans="1:18" ht="15.75" customHeight="1">
      <c r="A191" s="2"/>
      <c r="B191" s="348">
        <v>1501</v>
      </c>
      <c r="C191" s="82" t="s">
        <v>299</v>
      </c>
      <c r="D191" s="82" t="s">
        <v>1555</v>
      </c>
      <c r="E191" s="945" t="s">
        <v>1519</v>
      </c>
      <c r="F191" s="1318"/>
      <c r="G191" s="348" t="s">
        <v>302</v>
      </c>
      <c r="H191" s="348" t="s">
        <v>93</v>
      </c>
      <c r="I191" s="1098"/>
      <c r="J191" s="348">
        <v>1</v>
      </c>
      <c r="K191" s="55">
        <v>3500</v>
      </c>
      <c r="L191" s="432" t="str">
        <f t="shared" si="2"/>
        <v/>
      </c>
      <c r="M191" s="363" t="s">
        <v>23</v>
      </c>
      <c r="N191" s="327"/>
      <c r="R191" s="44"/>
    </row>
    <row r="192" spans="1:18" ht="15.75" customHeight="1">
      <c r="A192" s="2"/>
      <c r="B192" s="348">
        <v>1501</v>
      </c>
      <c r="C192" s="82" t="s">
        <v>491</v>
      </c>
      <c r="D192" s="82" t="s">
        <v>476</v>
      </c>
      <c r="E192" s="138" t="s">
        <v>543</v>
      </c>
      <c r="F192" s="1327" t="s">
        <v>489</v>
      </c>
      <c r="G192" s="348" t="s">
        <v>1615</v>
      </c>
      <c r="H192" s="348" t="s">
        <v>82</v>
      </c>
      <c r="I192" s="764" t="s">
        <v>1610</v>
      </c>
      <c r="J192" s="348">
        <v>1</v>
      </c>
      <c r="K192" s="55">
        <v>2500</v>
      </c>
      <c r="L192" s="432" t="str">
        <f t="shared" si="2"/>
        <v/>
      </c>
      <c r="M192" s="363" t="s">
        <v>23</v>
      </c>
      <c r="N192" s="452"/>
      <c r="R192" s="44"/>
    </row>
    <row r="193" spans="1:18" ht="15.75" customHeight="1">
      <c r="A193" s="2"/>
      <c r="B193" s="348">
        <v>1501</v>
      </c>
      <c r="C193" s="82" t="s">
        <v>153</v>
      </c>
      <c r="D193" s="82" t="s">
        <v>477</v>
      </c>
      <c r="E193" s="138" t="s">
        <v>544</v>
      </c>
      <c r="F193" s="1235"/>
      <c r="G193" s="1105" t="s">
        <v>1615</v>
      </c>
      <c r="H193" s="1105" t="s">
        <v>83</v>
      </c>
      <c r="I193" s="1106" t="s">
        <v>1503</v>
      </c>
      <c r="J193" s="1105">
        <v>1</v>
      </c>
      <c r="K193" s="1107">
        <v>2500</v>
      </c>
      <c r="L193" s="1214" t="str">
        <f t="shared" si="2"/>
        <v/>
      </c>
      <c r="M193" s="1215" t="s">
        <v>23</v>
      </c>
      <c r="N193" s="1216"/>
      <c r="R193" s="44"/>
    </row>
    <row r="194" spans="1:18" ht="15.75" customHeight="1">
      <c r="A194" s="2"/>
      <c r="B194" s="348">
        <v>1501</v>
      </c>
      <c r="C194" s="82" t="s">
        <v>153</v>
      </c>
      <c r="D194" s="82" t="s">
        <v>478</v>
      </c>
      <c r="E194" s="138" t="s">
        <v>545</v>
      </c>
      <c r="F194" s="1235"/>
      <c r="G194" s="348" t="s">
        <v>156</v>
      </c>
      <c r="H194" s="348" t="s">
        <v>487</v>
      </c>
      <c r="I194" s="633"/>
      <c r="J194" s="348">
        <v>1</v>
      </c>
      <c r="K194" s="55">
        <v>2700</v>
      </c>
      <c r="L194" s="432" t="str">
        <f t="shared" si="2"/>
        <v/>
      </c>
      <c r="M194" s="363" t="s">
        <v>23</v>
      </c>
      <c r="N194" s="452"/>
      <c r="R194" s="44"/>
    </row>
    <row r="195" spans="1:18" ht="15.75" customHeight="1">
      <c r="A195" s="2"/>
      <c r="B195" s="348">
        <v>1501</v>
      </c>
      <c r="C195" s="82" t="s">
        <v>153</v>
      </c>
      <c r="D195" s="82" t="s">
        <v>479</v>
      </c>
      <c r="E195" s="138" t="s">
        <v>546</v>
      </c>
      <c r="F195" s="1235"/>
      <c r="G195" s="348" t="s">
        <v>1615</v>
      </c>
      <c r="H195" s="348" t="s">
        <v>85</v>
      </c>
      <c r="I195" s="633"/>
      <c r="J195" s="348">
        <v>1</v>
      </c>
      <c r="K195" s="55">
        <v>2700</v>
      </c>
      <c r="L195" s="432" t="str">
        <f t="shared" si="2"/>
        <v/>
      </c>
      <c r="M195" s="363" t="s">
        <v>23</v>
      </c>
      <c r="N195" s="452"/>
      <c r="R195" s="44"/>
    </row>
    <row r="196" spans="1:18" ht="15.75" customHeight="1">
      <c r="A196" s="2"/>
      <c r="B196" s="348">
        <v>1501</v>
      </c>
      <c r="C196" s="82" t="s">
        <v>153</v>
      </c>
      <c r="D196" s="82" t="s">
        <v>480</v>
      </c>
      <c r="E196" s="138" t="s">
        <v>547</v>
      </c>
      <c r="F196" s="1235"/>
      <c r="G196" s="348" t="s">
        <v>156</v>
      </c>
      <c r="H196" s="348" t="s">
        <v>34</v>
      </c>
      <c r="I196" s="764"/>
      <c r="J196" s="348">
        <v>1</v>
      </c>
      <c r="K196" s="55">
        <v>2700</v>
      </c>
      <c r="L196" s="432" t="str">
        <f t="shared" si="2"/>
        <v/>
      </c>
      <c r="M196" s="363" t="s">
        <v>23</v>
      </c>
      <c r="N196" s="452"/>
      <c r="R196" s="44"/>
    </row>
    <row r="197" spans="1:18" ht="15.75" customHeight="1">
      <c r="A197" s="2"/>
      <c r="B197" s="348">
        <v>1501</v>
      </c>
      <c r="C197" s="82" t="s">
        <v>153</v>
      </c>
      <c r="D197" s="82" t="s">
        <v>475</v>
      </c>
      <c r="E197" s="138" t="s">
        <v>548</v>
      </c>
      <c r="F197" s="1235"/>
      <c r="G197" s="348" t="s">
        <v>156</v>
      </c>
      <c r="H197" s="348" t="s">
        <v>488</v>
      </c>
      <c r="I197" s="633" t="s">
        <v>1611</v>
      </c>
      <c r="J197" s="348">
        <v>1</v>
      </c>
      <c r="K197" s="55">
        <v>3000</v>
      </c>
      <c r="L197" s="432" t="str">
        <f t="shared" si="2"/>
        <v/>
      </c>
      <c r="M197" s="363" t="s">
        <v>23</v>
      </c>
      <c r="N197" s="452"/>
      <c r="R197" s="44"/>
    </row>
    <row r="198" spans="1:18" ht="15.75" customHeight="1">
      <c r="A198" s="2"/>
      <c r="B198" s="348">
        <v>1501</v>
      </c>
      <c r="C198" s="82" t="s">
        <v>153</v>
      </c>
      <c r="D198" s="82" t="s">
        <v>481</v>
      </c>
      <c r="E198" s="138" t="s">
        <v>549</v>
      </c>
      <c r="F198" s="1235"/>
      <c r="G198" s="348" t="s">
        <v>1615</v>
      </c>
      <c r="H198" s="348" t="s">
        <v>89</v>
      </c>
      <c r="I198" s="633"/>
      <c r="J198" s="348">
        <v>1</v>
      </c>
      <c r="K198" s="55">
        <v>3000</v>
      </c>
      <c r="L198" s="432" t="str">
        <f t="shared" si="2"/>
        <v/>
      </c>
      <c r="M198" s="943" t="s">
        <v>23</v>
      </c>
      <c r="N198" s="944"/>
      <c r="R198" s="44"/>
    </row>
    <row r="199" spans="1:18" ht="15.75" customHeight="1">
      <c r="A199" s="2"/>
      <c r="B199" s="348">
        <v>1501</v>
      </c>
      <c r="C199" s="82" t="s">
        <v>153</v>
      </c>
      <c r="D199" s="942" t="s">
        <v>1552</v>
      </c>
      <c r="E199" s="945" t="s">
        <v>1520</v>
      </c>
      <c r="F199" s="1235"/>
      <c r="G199" s="348" t="s">
        <v>156</v>
      </c>
      <c r="H199" s="4" t="s">
        <v>90</v>
      </c>
      <c r="I199" s="1036"/>
      <c r="J199" s="348">
        <v>1</v>
      </c>
      <c r="K199" s="55">
        <v>3000</v>
      </c>
      <c r="L199" s="360" t="str">
        <f t="shared" ref="L199:L262" si="3">IFERROR(IF(N199=0,"",ROUNDUP(N199/J199,0)),"")</f>
        <v/>
      </c>
      <c r="M199" s="943" t="s">
        <v>23</v>
      </c>
      <c r="N199" s="327"/>
      <c r="R199" s="44"/>
    </row>
    <row r="200" spans="1:18" ht="15.75" customHeight="1">
      <c r="A200" s="2"/>
      <c r="B200" s="348">
        <v>1501</v>
      </c>
      <c r="C200" s="82" t="s">
        <v>153</v>
      </c>
      <c r="D200" s="942" t="s">
        <v>1554</v>
      </c>
      <c r="E200" s="945" t="s">
        <v>1521</v>
      </c>
      <c r="F200" s="1235"/>
      <c r="G200" s="348" t="s">
        <v>1615</v>
      </c>
      <c r="H200" s="4" t="s">
        <v>92</v>
      </c>
      <c r="I200" s="1037"/>
      <c r="J200" s="348">
        <v>1</v>
      </c>
      <c r="K200" s="391">
        <v>3500</v>
      </c>
      <c r="L200" s="432" t="str">
        <f t="shared" si="3"/>
        <v/>
      </c>
      <c r="M200" s="943" t="s">
        <v>23</v>
      </c>
      <c r="N200" s="327"/>
      <c r="R200" s="44"/>
    </row>
    <row r="201" spans="1:18" ht="15.75" customHeight="1">
      <c r="A201" s="2"/>
      <c r="B201" s="348">
        <v>1501</v>
      </c>
      <c r="C201" s="82" t="s">
        <v>153</v>
      </c>
      <c r="D201" s="942" t="s">
        <v>1555</v>
      </c>
      <c r="E201" s="945" t="s">
        <v>1522</v>
      </c>
      <c r="F201" s="1236"/>
      <c r="G201" s="348" t="s">
        <v>1615</v>
      </c>
      <c r="H201" s="336" t="s">
        <v>93</v>
      </c>
      <c r="I201" s="1038"/>
      <c r="J201" s="345">
        <v>1</v>
      </c>
      <c r="K201" s="1031">
        <v>3500</v>
      </c>
      <c r="L201" s="361" t="str">
        <f t="shared" si="3"/>
        <v/>
      </c>
      <c r="M201" s="1032" t="s">
        <v>23</v>
      </c>
      <c r="N201" s="663"/>
      <c r="R201" s="44"/>
    </row>
    <row r="202" spans="1:18" ht="15.75" customHeight="1">
      <c r="A202" s="2"/>
      <c r="B202" s="347">
        <v>1603</v>
      </c>
      <c r="C202" s="178" t="s">
        <v>1369</v>
      </c>
      <c r="D202" s="77" t="s">
        <v>1025</v>
      </c>
      <c r="E202" s="901" t="s">
        <v>1379</v>
      </c>
      <c r="F202" s="1296" t="s">
        <v>1027</v>
      </c>
      <c r="G202" s="986" t="s">
        <v>1368</v>
      </c>
      <c r="H202" s="858" t="s">
        <v>83</v>
      </c>
      <c r="I202" s="1132" t="s">
        <v>1589</v>
      </c>
      <c r="J202" s="860">
        <v>1</v>
      </c>
      <c r="K202" s="1033">
        <v>6600</v>
      </c>
      <c r="L202" s="1099" t="str">
        <f t="shared" si="3"/>
        <v/>
      </c>
      <c r="M202" s="1034" t="s">
        <v>23</v>
      </c>
      <c r="N202" s="866"/>
      <c r="R202" s="44"/>
    </row>
    <row r="203" spans="1:18" ht="15.75" customHeight="1">
      <c r="A203" s="2"/>
      <c r="B203" s="348">
        <v>1603</v>
      </c>
      <c r="C203" s="141" t="s">
        <v>1369</v>
      </c>
      <c r="D203" s="95" t="s">
        <v>28</v>
      </c>
      <c r="E203" s="902" t="s">
        <v>1380</v>
      </c>
      <c r="F203" s="1297"/>
      <c r="G203" s="900" t="s">
        <v>1368</v>
      </c>
      <c r="H203" s="862" t="s">
        <v>1026</v>
      </c>
      <c r="I203" s="1199" t="s">
        <v>1614</v>
      </c>
      <c r="J203" s="860">
        <v>1</v>
      </c>
      <c r="K203" s="1033">
        <v>7300</v>
      </c>
      <c r="L203" s="1099" t="str">
        <f t="shared" si="3"/>
        <v/>
      </c>
      <c r="M203" s="1034" t="s">
        <v>23</v>
      </c>
      <c r="N203" s="866"/>
      <c r="O203" s="316"/>
      <c r="R203" s="44"/>
    </row>
    <row r="204" spans="1:18" ht="15.75" customHeight="1">
      <c r="A204" s="2"/>
      <c r="B204" s="348">
        <v>1603</v>
      </c>
      <c r="C204" s="141" t="s">
        <v>1369</v>
      </c>
      <c r="D204" s="95" t="s">
        <v>84</v>
      </c>
      <c r="E204" s="902" t="s">
        <v>1381</v>
      </c>
      <c r="F204" s="1297"/>
      <c r="G204" s="900" t="s">
        <v>1368</v>
      </c>
      <c r="H204" s="562" t="s">
        <v>85</v>
      </c>
      <c r="I204" s="1199" t="s">
        <v>1604</v>
      </c>
      <c r="J204" s="860">
        <v>1</v>
      </c>
      <c r="K204" s="1033">
        <v>7300</v>
      </c>
      <c r="L204" s="1099" t="str">
        <f t="shared" si="3"/>
        <v/>
      </c>
      <c r="M204" s="1034" t="s">
        <v>23</v>
      </c>
      <c r="N204" s="866"/>
      <c r="R204" s="44"/>
    </row>
    <row r="205" spans="1:18" ht="15.75" customHeight="1">
      <c r="A205" s="2"/>
      <c r="B205" s="348">
        <v>1603</v>
      </c>
      <c r="C205" s="141" t="s">
        <v>1369</v>
      </c>
      <c r="D205" s="95" t="s">
        <v>32</v>
      </c>
      <c r="E205" s="902" t="s">
        <v>1382</v>
      </c>
      <c r="F205" s="1297"/>
      <c r="G205" s="900" t="s">
        <v>1368</v>
      </c>
      <c r="H205" s="562" t="s">
        <v>34</v>
      </c>
      <c r="I205" s="1039"/>
      <c r="J205" s="860">
        <v>1</v>
      </c>
      <c r="K205" s="1033">
        <v>7300</v>
      </c>
      <c r="L205" s="1099" t="str">
        <f t="shared" si="3"/>
        <v/>
      </c>
      <c r="M205" s="1034" t="s">
        <v>23</v>
      </c>
      <c r="N205" s="866"/>
      <c r="R205" s="44"/>
    </row>
    <row r="206" spans="1:18" ht="15.75" customHeight="1">
      <c r="A206" s="2"/>
      <c r="B206" s="348">
        <v>1603</v>
      </c>
      <c r="C206" s="141" t="s">
        <v>1369</v>
      </c>
      <c r="D206" s="95" t="s">
        <v>86</v>
      </c>
      <c r="E206" s="902" t="s">
        <v>1383</v>
      </c>
      <c r="F206" s="1297"/>
      <c r="G206" s="900" t="s">
        <v>1368</v>
      </c>
      <c r="H206" s="562" t="s">
        <v>87</v>
      </c>
      <c r="I206" s="1119" t="s">
        <v>1587</v>
      </c>
      <c r="J206" s="860">
        <v>1</v>
      </c>
      <c r="K206" s="1033">
        <v>9300</v>
      </c>
      <c r="L206" s="1099" t="str">
        <f t="shared" si="3"/>
        <v/>
      </c>
      <c r="M206" s="1034" t="s">
        <v>23</v>
      </c>
      <c r="N206" s="866"/>
      <c r="R206" s="44"/>
    </row>
    <row r="207" spans="1:18" ht="15.75" customHeight="1">
      <c r="A207" s="2"/>
      <c r="B207" s="348">
        <v>1603</v>
      </c>
      <c r="C207" s="141" t="s">
        <v>1369</v>
      </c>
      <c r="D207" s="95" t="s">
        <v>27</v>
      </c>
      <c r="E207" s="902" t="s">
        <v>1384</v>
      </c>
      <c r="F207" s="1297"/>
      <c r="G207" s="900" t="s">
        <v>1368</v>
      </c>
      <c r="H207" s="562" t="s">
        <v>90</v>
      </c>
      <c r="I207" s="1119" t="s">
        <v>1587</v>
      </c>
      <c r="J207" s="860">
        <v>1</v>
      </c>
      <c r="K207" s="1033">
        <v>9300</v>
      </c>
      <c r="L207" s="1099" t="str">
        <f t="shared" si="3"/>
        <v/>
      </c>
      <c r="M207" s="1034" t="s">
        <v>23</v>
      </c>
      <c r="N207" s="866"/>
      <c r="R207" s="44"/>
    </row>
    <row r="208" spans="1:18" ht="15.75" customHeight="1">
      <c r="A208" s="2"/>
      <c r="B208" s="348">
        <v>1603</v>
      </c>
      <c r="C208" s="141" t="s">
        <v>1369</v>
      </c>
      <c r="D208" s="95" t="s">
        <v>91</v>
      </c>
      <c r="E208" s="902" t="s">
        <v>1385</v>
      </c>
      <c r="F208" s="1297"/>
      <c r="G208" s="900" t="s">
        <v>1368</v>
      </c>
      <c r="H208" s="562" t="s">
        <v>92</v>
      </c>
      <c r="I208" s="1199" t="s">
        <v>1604</v>
      </c>
      <c r="J208" s="860">
        <v>1</v>
      </c>
      <c r="K208" s="1033">
        <v>12500</v>
      </c>
      <c r="L208" s="1099" t="str">
        <f t="shared" si="3"/>
        <v/>
      </c>
      <c r="M208" s="1034" t="s">
        <v>23</v>
      </c>
      <c r="N208" s="866"/>
      <c r="R208" s="44"/>
    </row>
    <row r="209" spans="1:18" ht="15.75" customHeight="1">
      <c r="A209" s="2"/>
      <c r="B209" s="348">
        <v>1603</v>
      </c>
      <c r="C209" s="141" t="s">
        <v>1369</v>
      </c>
      <c r="D209" s="95" t="s">
        <v>24</v>
      </c>
      <c r="E209" s="902" t="s">
        <v>1386</v>
      </c>
      <c r="F209" s="1297"/>
      <c r="G209" s="900" t="s">
        <v>1368</v>
      </c>
      <c r="H209" s="562" t="s">
        <v>93</v>
      </c>
      <c r="I209" s="1199" t="s">
        <v>1604</v>
      </c>
      <c r="J209" s="860">
        <v>1</v>
      </c>
      <c r="K209" s="1033">
        <v>12500</v>
      </c>
      <c r="L209" s="1099" t="str">
        <f t="shared" si="3"/>
        <v/>
      </c>
      <c r="M209" s="1034" t="s">
        <v>23</v>
      </c>
      <c r="N209" s="866"/>
      <c r="R209" s="44"/>
    </row>
    <row r="210" spans="1:18" ht="15.75" customHeight="1">
      <c r="A210" s="2"/>
      <c r="B210" s="348">
        <v>1603</v>
      </c>
      <c r="C210" s="141" t="s">
        <v>1369</v>
      </c>
      <c r="D210" s="95" t="s">
        <v>94</v>
      </c>
      <c r="E210" s="150" t="s">
        <v>1387</v>
      </c>
      <c r="F210" s="1324"/>
      <c r="G210" s="900" t="s">
        <v>1368</v>
      </c>
      <c r="H210" s="861" t="s">
        <v>95</v>
      </c>
      <c r="I210" s="1199" t="s">
        <v>1604</v>
      </c>
      <c r="J210" s="863">
        <v>1</v>
      </c>
      <c r="K210" s="1035">
        <v>12500</v>
      </c>
      <c r="L210" s="1100" t="str">
        <f t="shared" si="3"/>
        <v/>
      </c>
      <c r="M210" s="1034" t="s">
        <v>23</v>
      </c>
      <c r="N210" s="866"/>
      <c r="R210" s="44"/>
    </row>
    <row r="211" spans="1:18" ht="15.75" customHeight="1">
      <c r="A211" s="543"/>
      <c r="B211" s="350">
        <v>1603</v>
      </c>
      <c r="C211" s="141" t="s">
        <v>1098</v>
      </c>
      <c r="D211" s="95" t="s">
        <v>69</v>
      </c>
      <c r="E211" s="985" t="s">
        <v>1370</v>
      </c>
      <c r="F211" s="1297" t="s">
        <v>1024</v>
      </c>
      <c r="G211" s="862" t="s">
        <v>1066</v>
      </c>
      <c r="H211" s="863" t="s">
        <v>83</v>
      </c>
      <c r="I211" s="1307" t="s">
        <v>1582</v>
      </c>
      <c r="J211" s="961">
        <v>1</v>
      </c>
      <c r="K211" s="966">
        <v>6600</v>
      </c>
      <c r="L211" s="984" t="str">
        <f t="shared" si="3"/>
        <v/>
      </c>
      <c r="M211" s="965" t="s">
        <v>23</v>
      </c>
      <c r="N211" s="866"/>
    </row>
    <row r="212" spans="1:18" ht="15.75" customHeight="1">
      <c r="A212" s="543"/>
      <c r="B212" s="462">
        <v>1603</v>
      </c>
      <c r="C212" s="141" t="s">
        <v>1098</v>
      </c>
      <c r="D212" s="95" t="s">
        <v>28</v>
      </c>
      <c r="E212" s="902" t="s">
        <v>1371</v>
      </c>
      <c r="F212" s="1297"/>
      <c r="G212" s="859" t="s">
        <v>1066</v>
      </c>
      <c r="H212" s="562" t="s">
        <v>31</v>
      </c>
      <c r="I212" s="1308"/>
      <c r="J212" s="961">
        <v>1</v>
      </c>
      <c r="K212" s="966">
        <v>7300</v>
      </c>
      <c r="L212" s="963" t="str">
        <f t="shared" si="3"/>
        <v/>
      </c>
      <c r="M212" s="964" t="s">
        <v>23</v>
      </c>
      <c r="N212" s="866"/>
    </row>
    <row r="213" spans="1:18" ht="15.75" customHeight="1">
      <c r="A213" s="543"/>
      <c r="B213" s="462">
        <v>1603</v>
      </c>
      <c r="C213" s="141" t="s">
        <v>1098</v>
      </c>
      <c r="D213" s="95" t="s">
        <v>84</v>
      </c>
      <c r="E213" s="902" t="s">
        <v>1372</v>
      </c>
      <c r="F213" s="1297"/>
      <c r="G213" s="859" t="s">
        <v>1066</v>
      </c>
      <c r="H213" s="562" t="s">
        <v>85</v>
      </c>
      <c r="I213" s="1308"/>
      <c r="J213" s="961">
        <v>1</v>
      </c>
      <c r="K213" s="966">
        <v>7300</v>
      </c>
      <c r="L213" s="963" t="str">
        <f t="shared" si="3"/>
        <v/>
      </c>
      <c r="M213" s="964" t="s">
        <v>23</v>
      </c>
      <c r="N213" s="866"/>
    </row>
    <row r="214" spans="1:18" ht="15.75" customHeight="1">
      <c r="A214" s="543"/>
      <c r="B214" s="462">
        <v>1603</v>
      </c>
      <c r="C214" s="141" t="s">
        <v>1098</v>
      </c>
      <c r="D214" s="95" t="s">
        <v>32</v>
      </c>
      <c r="E214" s="902" t="s">
        <v>1373</v>
      </c>
      <c r="F214" s="1297"/>
      <c r="G214" s="859" t="s">
        <v>1066</v>
      </c>
      <c r="H214" s="562" t="s">
        <v>34</v>
      </c>
      <c r="I214" s="1308"/>
      <c r="J214" s="961">
        <v>1</v>
      </c>
      <c r="K214" s="966">
        <v>7300</v>
      </c>
      <c r="L214" s="963" t="str">
        <f t="shared" si="3"/>
        <v/>
      </c>
      <c r="M214" s="964" t="s">
        <v>23</v>
      </c>
      <c r="N214" s="866"/>
    </row>
    <row r="215" spans="1:18" ht="15.75" customHeight="1">
      <c r="A215" s="543"/>
      <c r="B215" s="462">
        <v>1603</v>
      </c>
      <c r="C215" s="141" t="s">
        <v>1098</v>
      </c>
      <c r="D215" s="95" t="s">
        <v>86</v>
      </c>
      <c r="E215" s="902" t="s">
        <v>1374</v>
      </c>
      <c r="F215" s="1297"/>
      <c r="G215" s="859" t="s">
        <v>1066</v>
      </c>
      <c r="H215" s="562" t="s">
        <v>87</v>
      </c>
      <c r="I215" s="1308"/>
      <c r="J215" s="961">
        <v>1</v>
      </c>
      <c r="K215" s="966">
        <v>9300</v>
      </c>
      <c r="L215" s="963" t="str">
        <f t="shared" si="3"/>
        <v/>
      </c>
      <c r="M215" s="964" t="s">
        <v>23</v>
      </c>
      <c r="N215" s="866"/>
    </row>
    <row r="216" spans="1:18" ht="15.75" customHeight="1">
      <c r="A216" s="543"/>
      <c r="B216" s="462">
        <v>1603</v>
      </c>
      <c r="C216" s="141" t="s">
        <v>1098</v>
      </c>
      <c r="D216" s="95" t="s">
        <v>27</v>
      </c>
      <c r="E216" s="902" t="s">
        <v>1375</v>
      </c>
      <c r="F216" s="1297"/>
      <c r="G216" s="859" t="s">
        <v>1066</v>
      </c>
      <c r="H216" s="562" t="s">
        <v>90</v>
      </c>
      <c r="I216" s="1308"/>
      <c r="J216" s="961">
        <v>1</v>
      </c>
      <c r="K216" s="966">
        <v>9300</v>
      </c>
      <c r="L216" s="963" t="str">
        <f t="shared" si="3"/>
        <v/>
      </c>
      <c r="M216" s="964" t="s">
        <v>23</v>
      </c>
      <c r="N216" s="866"/>
    </row>
    <row r="217" spans="1:18" ht="15.75" customHeight="1">
      <c r="A217" s="543"/>
      <c r="B217" s="462">
        <v>1603</v>
      </c>
      <c r="C217" s="141" t="s">
        <v>1098</v>
      </c>
      <c r="D217" s="95" t="s">
        <v>91</v>
      </c>
      <c r="E217" s="902" t="s">
        <v>1376</v>
      </c>
      <c r="F217" s="1297"/>
      <c r="G217" s="859" t="s">
        <v>1066</v>
      </c>
      <c r="H217" s="562" t="s">
        <v>92</v>
      </c>
      <c r="I217" s="1308"/>
      <c r="J217" s="961">
        <v>1</v>
      </c>
      <c r="K217" s="966">
        <v>12500</v>
      </c>
      <c r="L217" s="963" t="str">
        <f t="shared" si="3"/>
        <v/>
      </c>
      <c r="M217" s="964" t="s">
        <v>23</v>
      </c>
      <c r="N217" s="866"/>
    </row>
    <row r="218" spans="1:18" ht="15.75" customHeight="1">
      <c r="A218" s="543"/>
      <c r="B218" s="462">
        <v>1603</v>
      </c>
      <c r="C218" s="141" t="s">
        <v>1098</v>
      </c>
      <c r="D218" s="95" t="s">
        <v>24</v>
      </c>
      <c r="E218" s="902" t="s">
        <v>1377</v>
      </c>
      <c r="F218" s="1297"/>
      <c r="G218" s="859" t="s">
        <v>1066</v>
      </c>
      <c r="H218" s="562" t="s">
        <v>93</v>
      </c>
      <c r="I218" s="1308"/>
      <c r="J218" s="961">
        <v>1</v>
      </c>
      <c r="K218" s="966">
        <v>12500</v>
      </c>
      <c r="L218" s="963" t="str">
        <f t="shared" si="3"/>
        <v/>
      </c>
      <c r="M218" s="964" t="s">
        <v>23</v>
      </c>
      <c r="N218" s="866"/>
    </row>
    <row r="219" spans="1:18" ht="15.75" customHeight="1">
      <c r="A219" s="543"/>
      <c r="B219" s="462">
        <v>1603</v>
      </c>
      <c r="C219" s="141" t="s">
        <v>1098</v>
      </c>
      <c r="D219" s="95" t="s">
        <v>94</v>
      </c>
      <c r="E219" s="902" t="s">
        <v>1378</v>
      </c>
      <c r="F219" s="1297"/>
      <c r="G219" s="859" t="s">
        <v>1066</v>
      </c>
      <c r="H219" s="861" t="s">
        <v>95</v>
      </c>
      <c r="I219" s="1309"/>
      <c r="J219" s="961">
        <v>1</v>
      </c>
      <c r="K219" s="967">
        <v>12500</v>
      </c>
      <c r="L219" s="963" t="str">
        <f t="shared" si="3"/>
        <v/>
      </c>
      <c r="M219" s="964" t="s">
        <v>23</v>
      </c>
      <c r="N219" s="866"/>
    </row>
    <row r="220" spans="1:18" ht="15.75" customHeight="1">
      <c r="A220" s="543"/>
      <c r="B220" s="462">
        <v>1603</v>
      </c>
      <c r="C220" s="141" t="s">
        <v>1295</v>
      </c>
      <c r="D220" s="95" t="s">
        <v>69</v>
      </c>
      <c r="E220" s="902" t="s">
        <v>1388</v>
      </c>
      <c r="F220" s="1325" t="s">
        <v>1027</v>
      </c>
      <c r="G220" s="860" t="s">
        <v>1086</v>
      </c>
      <c r="H220" s="863" t="s">
        <v>83</v>
      </c>
      <c r="I220" s="1307" t="s">
        <v>1582</v>
      </c>
      <c r="J220" s="961">
        <v>1</v>
      </c>
      <c r="K220" s="962">
        <v>6600</v>
      </c>
      <c r="L220" s="963" t="str">
        <f t="shared" si="3"/>
        <v/>
      </c>
      <c r="M220" s="964" t="s">
        <v>23</v>
      </c>
      <c r="N220" s="866"/>
    </row>
    <row r="221" spans="1:18" ht="15.75" customHeight="1">
      <c r="A221" s="543"/>
      <c r="B221" s="462">
        <v>1603</v>
      </c>
      <c r="C221" s="141" t="s">
        <v>1295</v>
      </c>
      <c r="D221" s="95" t="s">
        <v>28</v>
      </c>
      <c r="E221" s="902" t="s">
        <v>1389</v>
      </c>
      <c r="F221" s="1325"/>
      <c r="G221" s="860" t="s">
        <v>1086</v>
      </c>
      <c r="H221" s="562" t="s">
        <v>31</v>
      </c>
      <c r="I221" s="1308"/>
      <c r="J221" s="961">
        <v>1</v>
      </c>
      <c r="K221" s="962">
        <v>7300</v>
      </c>
      <c r="L221" s="963" t="str">
        <f t="shared" si="3"/>
        <v/>
      </c>
      <c r="M221" s="964" t="s">
        <v>23</v>
      </c>
      <c r="N221" s="866"/>
    </row>
    <row r="222" spans="1:18" ht="15.75" customHeight="1">
      <c r="A222" s="543"/>
      <c r="B222" s="462">
        <v>1603</v>
      </c>
      <c r="C222" s="141" t="s">
        <v>1295</v>
      </c>
      <c r="D222" s="95" t="s">
        <v>84</v>
      </c>
      <c r="E222" s="902" t="s">
        <v>1390</v>
      </c>
      <c r="F222" s="1325"/>
      <c r="G222" s="860" t="s">
        <v>1086</v>
      </c>
      <c r="H222" s="562" t="s">
        <v>85</v>
      </c>
      <c r="I222" s="1308"/>
      <c r="J222" s="961">
        <v>1</v>
      </c>
      <c r="K222" s="962">
        <v>7300</v>
      </c>
      <c r="L222" s="963" t="str">
        <f t="shared" si="3"/>
        <v/>
      </c>
      <c r="M222" s="964" t="s">
        <v>23</v>
      </c>
      <c r="N222" s="866"/>
    </row>
    <row r="223" spans="1:18" ht="15.75" customHeight="1">
      <c r="A223" s="543"/>
      <c r="B223" s="462">
        <v>1603</v>
      </c>
      <c r="C223" s="141" t="s">
        <v>1295</v>
      </c>
      <c r="D223" s="95" t="s">
        <v>32</v>
      </c>
      <c r="E223" s="902" t="s">
        <v>1391</v>
      </c>
      <c r="F223" s="1325"/>
      <c r="G223" s="860" t="s">
        <v>1086</v>
      </c>
      <c r="H223" s="562" t="s">
        <v>34</v>
      </c>
      <c r="I223" s="1308"/>
      <c r="J223" s="961">
        <v>1</v>
      </c>
      <c r="K223" s="962">
        <v>7300</v>
      </c>
      <c r="L223" s="963" t="str">
        <f t="shared" si="3"/>
        <v/>
      </c>
      <c r="M223" s="964" t="s">
        <v>23</v>
      </c>
      <c r="N223" s="866"/>
    </row>
    <row r="224" spans="1:18" ht="15.75" customHeight="1">
      <c r="A224" s="543"/>
      <c r="B224" s="462">
        <v>1603</v>
      </c>
      <c r="C224" s="141" t="s">
        <v>1295</v>
      </c>
      <c r="D224" s="95" t="s">
        <v>86</v>
      </c>
      <c r="E224" s="902" t="s">
        <v>1392</v>
      </c>
      <c r="F224" s="1325"/>
      <c r="G224" s="860" t="s">
        <v>1086</v>
      </c>
      <c r="H224" s="562" t="s">
        <v>87</v>
      </c>
      <c r="I224" s="1308"/>
      <c r="J224" s="961">
        <v>1</v>
      </c>
      <c r="K224" s="962">
        <v>9300</v>
      </c>
      <c r="L224" s="963" t="str">
        <f t="shared" si="3"/>
        <v/>
      </c>
      <c r="M224" s="964" t="s">
        <v>23</v>
      </c>
      <c r="N224" s="866"/>
    </row>
    <row r="225" spans="1:18" ht="15.75" customHeight="1">
      <c r="A225" s="543"/>
      <c r="B225" s="462">
        <v>1603</v>
      </c>
      <c r="C225" s="141" t="s">
        <v>1295</v>
      </c>
      <c r="D225" s="95" t="s">
        <v>27</v>
      </c>
      <c r="E225" s="902" t="s">
        <v>1393</v>
      </c>
      <c r="F225" s="1325"/>
      <c r="G225" s="860" t="s">
        <v>1086</v>
      </c>
      <c r="H225" s="562" t="s">
        <v>90</v>
      </c>
      <c r="I225" s="1308"/>
      <c r="J225" s="961">
        <v>1</v>
      </c>
      <c r="K225" s="962">
        <v>9300</v>
      </c>
      <c r="L225" s="963" t="str">
        <f t="shared" si="3"/>
        <v/>
      </c>
      <c r="M225" s="964" t="s">
        <v>23</v>
      </c>
      <c r="N225" s="866"/>
    </row>
    <row r="226" spans="1:18" ht="15.75" customHeight="1">
      <c r="A226" s="543"/>
      <c r="B226" s="462">
        <v>1603</v>
      </c>
      <c r="C226" s="141" t="s">
        <v>1295</v>
      </c>
      <c r="D226" s="95" t="s">
        <v>91</v>
      </c>
      <c r="E226" s="902" t="s">
        <v>1394</v>
      </c>
      <c r="F226" s="1325"/>
      <c r="G226" s="860" t="s">
        <v>1086</v>
      </c>
      <c r="H226" s="562" t="s">
        <v>92</v>
      </c>
      <c r="I226" s="1308"/>
      <c r="J226" s="961">
        <v>1</v>
      </c>
      <c r="K226" s="962">
        <v>12500</v>
      </c>
      <c r="L226" s="963" t="str">
        <f t="shared" si="3"/>
        <v/>
      </c>
      <c r="M226" s="964" t="s">
        <v>23</v>
      </c>
      <c r="N226" s="866"/>
    </row>
    <row r="227" spans="1:18" ht="15.75" customHeight="1">
      <c r="A227" s="543"/>
      <c r="B227" s="462">
        <v>1603</v>
      </c>
      <c r="C227" s="141" t="s">
        <v>1295</v>
      </c>
      <c r="D227" s="95" t="s">
        <v>24</v>
      </c>
      <c r="E227" s="902" t="s">
        <v>1395</v>
      </c>
      <c r="F227" s="1325"/>
      <c r="G227" s="860" t="s">
        <v>1086</v>
      </c>
      <c r="H227" s="562" t="s">
        <v>93</v>
      </c>
      <c r="I227" s="1308"/>
      <c r="J227" s="961">
        <v>1</v>
      </c>
      <c r="K227" s="962">
        <v>12500</v>
      </c>
      <c r="L227" s="963" t="str">
        <f t="shared" si="3"/>
        <v/>
      </c>
      <c r="M227" s="964" t="s">
        <v>23</v>
      </c>
      <c r="N227" s="866"/>
    </row>
    <row r="228" spans="1:18" ht="15.75" customHeight="1">
      <c r="A228" s="543"/>
      <c r="B228" s="351">
        <v>1603</v>
      </c>
      <c r="C228" s="179" t="s">
        <v>1295</v>
      </c>
      <c r="D228" s="151" t="s">
        <v>94</v>
      </c>
      <c r="E228" s="903" t="s">
        <v>1396</v>
      </c>
      <c r="F228" s="1326"/>
      <c r="G228" s="864" t="s">
        <v>1086</v>
      </c>
      <c r="H228" s="865" t="s">
        <v>95</v>
      </c>
      <c r="I228" s="1309"/>
      <c r="J228" s="968">
        <v>1</v>
      </c>
      <c r="K228" s="969">
        <v>12500</v>
      </c>
      <c r="L228" s="970" t="str">
        <f t="shared" si="3"/>
        <v/>
      </c>
      <c r="M228" s="971" t="s">
        <v>23</v>
      </c>
      <c r="N228" s="867"/>
    </row>
    <row r="229" spans="1:18" ht="15.75" customHeight="1">
      <c r="A229" s="2"/>
      <c r="B229" s="346">
        <v>1509</v>
      </c>
      <c r="C229" s="81" t="s">
        <v>705</v>
      </c>
      <c r="D229" s="81" t="s">
        <v>476</v>
      </c>
      <c r="E229" s="81" t="s">
        <v>708</v>
      </c>
      <c r="F229" s="1318" t="s">
        <v>979</v>
      </c>
      <c r="G229" s="346" t="s">
        <v>741</v>
      </c>
      <c r="H229" s="346" t="s">
        <v>82</v>
      </c>
      <c r="I229" s="770"/>
      <c r="J229" s="346">
        <v>1</v>
      </c>
      <c r="K229" s="56">
        <v>2700</v>
      </c>
      <c r="L229" s="775" t="str">
        <f t="shared" si="3"/>
        <v/>
      </c>
      <c r="M229" s="570" t="s">
        <v>23</v>
      </c>
      <c r="N229" s="452"/>
      <c r="P229" s="75"/>
      <c r="R229" s="44"/>
    </row>
    <row r="230" spans="1:18" ht="15.75" customHeight="1">
      <c r="A230" s="2"/>
      <c r="B230" s="348">
        <v>1509</v>
      </c>
      <c r="C230" s="82" t="s">
        <v>705</v>
      </c>
      <c r="D230" s="82" t="s">
        <v>477</v>
      </c>
      <c r="E230" s="82" t="s">
        <v>709</v>
      </c>
      <c r="F230" s="1240"/>
      <c r="G230" s="348" t="s">
        <v>741</v>
      </c>
      <c r="H230" s="348" t="s">
        <v>83</v>
      </c>
      <c r="I230" s="770"/>
      <c r="J230" s="348">
        <v>1</v>
      </c>
      <c r="K230" s="55">
        <v>2700</v>
      </c>
      <c r="L230" s="432" t="str">
        <f t="shared" si="3"/>
        <v/>
      </c>
      <c r="M230" s="438" t="s">
        <v>23</v>
      </c>
      <c r="N230" s="452"/>
      <c r="P230" s="75"/>
      <c r="R230" s="44"/>
    </row>
    <row r="231" spans="1:18" ht="15.75" customHeight="1">
      <c r="A231" s="2"/>
      <c r="B231" s="348">
        <v>1509</v>
      </c>
      <c r="C231" s="82" t="s">
        <v>705</v>
      </c>
      <c r="D231" s="82" t="s">
        <v>478</v>
      </c>
      <c r="E231" s="82" t="s">
        <v>710</v>
      </c>
      <c r="F231" s="1240"/>
      <c r="G231" s="348" t="s">
        <v>741</v>
      </c>
      <c r="H231" s="348" t="s">
        <v>487</v>
      </c>
      <c r="I231" s="770"/>
      <c r="J231" s="348">
        <v>1</v>
      </c>
      <c r="K231" s="55">
        <v>3000</v>
      </c>
      <c r="L231" s="432" t="str">
        <f t="shared" si="3"/>
        <v/>
      </c>
      <c r="M231" s="438" t="s">
        <v>23</v>
      </c>
      <c r="N231" s="452"/>
      <c r="P231" s="75"/>
      <c r="R231" s="44"/>
    </row>
    <row r="232" spans="1:18" ht="15.75" customHeight="1">
      <c r="A232" s="2"/>
      <c r="B232" s="348">
        <v>1509</v>
      </c>
      <c r="C232" s="82" t="s">
        <v>705</v>
      </c>
      <c r="D232" s="82" t="s">
        <v>479</v>
      </c>
      <c r="E232" s="82" t="s">
        <v>711</v>
      </c>
      <c r="F232" s="1240"/>
      <c r="G232" s="348" t="s">
        <v>741</v>
      </c>
      <c r="H232" s="348" t="s">
        <v>85</v>
      </c>
      <c r="I232" s="770"/>
      <c r="J232" s="348">
        <v>1</v>
      </c>
      <c r="K232" s="55">
        <v>3000</v>
      </c>
      <c r="L232" s="432" t="str">
        <f t="shared" si="3"/>
        <v/>
      </c>
      <c r="M232" s="438" t="s">
        <v>23</v>
      </c>
      <c r="N232" s="452"/>
      <c r="P232" s="75"/>
      <c r="R232" s="44"/>
    </row>
    <row r="233" spans="1:18" ht="15.75" customHeight="1">
      <c r="A233" s="2"/>
      <c r="B233" s="348">
        <v>1509</v>
      </c>
      <c r="C233" s="82" t="s">
        <v>705</v>
      </c>
      <c r="D233" s="82" t="s">
        <v>480</v>
      </c>
      <c r="E233" s="82" t="s">
        <v>712</v>
      </c>
      <c r="F233" s="1240"/>
      <c r="G233" s="348" t="s">
        <v>741</v>
      </c>
      <c r="H233" s="348" t="s">
        <v>34</v>
      </c>
      <c r="I233" s="770"/>
      <c r="J233" s="348">
        <v>1</v>
      </c>
      <c r="K233" s="55">
        <v>3000</v>
      </c>
      <c r="L233" s="432" t="str">
        <f t="shared" si="3"/>
        <v/>
      </c>
      <c r="M233" s="438" t="s">
        <v>23</v>
      </c>
      <c r="N233" s="452"/>
      <c r="P233" s="75"/>
      <c r="R233" s="44"/>
    </row>
    <row r="234" spans="1:18" ht="15.75" customHeight="1">
      <c r="A234" s="2"/>
      <c r="B234" s="348">
        <v>1509</v>
      </c>
      <c r="C234" s="82" t="s">
        <v>705</v>
      </c>
      <c r="D234" s="82" t="s">
        <v>475</v>
      </c>
      <c r="E234" s="82" t="s">
        <v>713</v>
      </c>
      <c r="F234" s="1240"/>
      <c r="G234" s="348" t="s">
        <v>741</v>
      </c>
      <c r="H234" s="348" t="s">
        <v>488</v>
      </c>
      <c r="I234" s="770"/>
      <c r="J234" s="348">
        <v>1</v>
      </c>
      <c r="K234" s="55">
        <v>3500</v>
      </c>
      <c r="L234" s="432" t="str">
        <f t="shared" si="3"/>
        <v/>
      </c>
      <c r="M234" s="438" t="s">
        <v>23</v>
      </c>
      <c r="N234" s="452"/>
      <c r="P234" s="75"/>
      <c r="R234" s="44"/>
    </row>
    <row r="235" spans="1:18" ht="15.75" customHeight="1">
      <c r="A235" s="2"/>
      <c r="B235" s="348">
        <v>1509</v>
      </c>
      <c r="C235" s="82" t="s">
        <v>705</v>
      </c>
      <c r="D235" s="82" t="s">
        <v>481</v>
      </c>
      <c r="E235" s="82" t="s">
        <v>714</v>
      </c>
      <c r="F235" s="1240"/>
      <c r="G235" s="348" t="s">
        <v>741</v>
      </c>
      <c r="H235" s="348" t="s">
        <v>89</v>
      </c>
      <c r="I235" s="820" t="s">
        <v>1502</v>
      </c>
      <c r="J235" s="348">
        <v>1</v>
      </c>
      <c r="K235" s="55">
        <v>3500</v>
      </c>
      <c r="L235" s="432" t="str">
        <f t="shared" si="3"/>
        <v/>
      </c>
      <c r="M235" s="438" t="s">
        <v>23</v>
      </c>
      <c r="N235" s="452"/>
      <c r="P235" s="75"/>
      <c r="R235" s="44"/>
    </row>
    <row r="236" spans="1:18" ht="15.75" customHeight="1">
      <c r="A236" s="2"/>
      <c r="B236" s="348">
        <v>1509</v>
      </c>
      <c r="C236" s="82" t="s">
        <v>705</v>
      </c>
      <c r="D236" s="82" t="s">
        <v>482</v>
      </c>
      <c r="E236" s="82" t="s">
        <v>715</v>
      </c>
      <c r="F236" s="1240"/>
      <c r="G236" s="348" t="s">
        <v>741</v>
      </c>
      <c r="H236" s="348" t="s">
        <v>90</v>
      </c>
      <c r="I236" s="770"/>
      <c r="J236" s="348">
        <v>1</v>
      </c>
      <c r="K236" s="55">
        <v>3500</v>
      </c>
      <c r="L236" s="432" t="str">
        <f t="shared" si="3"/>
        <v/>
      </c>
      <c r="M236" s="438" t="s">
        <v>23</v>
      </c>
      <c r="N236" s="452"/>
      <c r="P236" s="75"/>
      <c r="R236" s="44"/>
    </row>
    <row r="237" spans="1:18" ht="15.75" customHeight="1">
      <c r="A237" s="2"/>
      <c r="B237" s="348">
        <v>1509</v>
      </c>
      <c r="C237" s="82" t="s">
        <v>705</v>
      </c>
      <c r="D237" s="82" t="s">
        <v>483</v>
      </c>
      <c r="E237" s="82" t="s">
        <v>716</v>
      </c>
      <c r="F237" s="1240"/>
      <c r="G237" s="348" t="s">
        <v>741</v>
      </c>
      <c r="H237" s="348" t="s">
        <v>92</v>
      </c>
      <c r="I237" s="820"/>
      <c r="J237" s="348">
        <v>1</v>
      </c>
      <c r="K237" s="55">
        <v>3900</v>
      </c>
      <c r="L237" s="432" t="str">
        <f t="shared" si="3"/>
        <v/>
      </c>
      <c r="M237" s="438" t="s">
        <v>23</v>
      </c>
      <c r="N237" s="452"/>
      <c r="P237" s="75"/>
      <c r="R237" s="44"/>
    </row>
    <row r="238" spans="1:18" ht="15.75" customHeight="1">
      <c r="A238" s="2"/>
      <c r="B238" s="348">
        <v>1509</v>
      </c>
      <c r="C238" s="82" t="s">
        <v>705</v>
      </c>
      <c r="D238" s="82" t="s">
        <v>484</v>
      </c>
      <c r="E238" s="82" t="s">
        <v>717</v>
      </c>
      <c r="F238" s="1240"/>
      <c r="G238" s="348" t="s">
        <v>741</v>
      </c>
      <c r="H238" s="348" t="s">
        <v>93</v>
      </c>
      <c r="I238" s="770"/>
      <c r="J238" s="348">
        <v>1</v>
      </c>
      <c r="K238" s="55">
        <v>3900</v>
      </c>
      <c r="L238" s="432" t="str">
        <f t="shared" si="3"/>
        <v/>
      </c>
      <c r="M238" s="438" t="s">
        <v>23</v>
      </c>
      <c r="N238" s="452"/>
      <c r="P238" s="75"/>
      <c r="R238" s="44"/>
    </row>
    <row r="239" spans="1:18" ht="15.75" customHeight="1">
      <c r="A239" s="2"/>
      <c r="B239" s="348">
        <v>1509</v>
      </c>
      <c r="C239" s="82" t="s">
        <v>705</v>
      </c>
      <c r="D239" s="82" t="s">
        <v>485</v>
      </c>
      <c r="E239" s="82" t="s">
        <v>718</v>
      </c>
      <c r="F239" s="1240"/>
      <c r="G239" s="348" t="s">
        <v>741</v>
      </c>
      <c r="H239" s="348" t="s">
        <v>95</v>
      </c>
      <c r="I239" s="820" t="s">
        <v>1502</v>
      </c>
      <c r="J239" s="348">
        <v>1</v>
      </c>
      <c r="K239" s="55">
        <v>3900</v>
      </c>
      <c r="L239" s="432" t="str">
        <f t="shared" si="3"/>
        <v/>
      </c>
      <c r="M239" s="438" t="s">
        <v>23</v>
      </c>
      <c r="N239" s="452"/>
      <c r="P239" s="75"/>
      <c r="R239" s="44"/>
    </row>
    <row r="240" spans="1:18" ht="15.75" customHeight="1">
      <c r="A240" s="2"/>
      <c r="B240" s="348">
        <v>1509</v>
      </c>
      <c r="C240" s="82" t="s">
        <v>706</v>
      </c>
      <c r="D240" s="82" t="s">
        <v>476</v>
      </c>
      <c r="E240" s="82" t="s">
        <v>719</v>
      </c>
      <c r="F240" s="1319" t="s">
        <v>980</v>
      </c>
      <c r="G240" s="348" t="s">
        <v>704</v>
      </c>
      <c r="H240" s="348" t="s">
        <v>82</v>
      </c>
      <c r="I240" s="772"/>
      <c r="J240" s="348">
        <v>1</v>
      </c>
      <c r="K240" s="55">
        <v>2700</v>
      </c>
      <c r="L240" s="432" t="str">
        <f t="shared" si="3"/>
        <v/>
      </c>
      <c r="M240" s="438" t="s">
        <v>23</v>
      </c>
      <c r="N240" s="452"/>
      <c r="P240" s="75"/>
      <c r="R240" s="44"/>
    </row>
    <row r="241" spans="1:18" ht="15.75" customHeight="1">
      <c r="A241" s="2"/>
      <c r="B241" s="348">
        <v>1509</v>
      </c>
      <c r="C241" s="82" t="s">
        <v>706</v>
      </c>
      <c r="D241" s="82" t="s">
        <v>477</v>
      </c>
      <c r="E241" s="82" t="s">
        <v>720</v>
      </c>
      <c r="F241" s="1319"/>
      <c r="G241" s="348" t="s">
        <v>742</v>
      </c>
      <c r="H241" s="348" t="s">
        <v>83</v>
      </c>
      <c r="I241" s="770"/>
      <c r="J241" s="348">
        <v>1</v>
      </c>
      <c r="K241" s="55">
        <v>2700</v>
      </c>
      <c r="L241" s="432" t="str">
        <f t="shared" si="3"/>
        <v/>
      </c>
      <c r="M241" s="438" t="s">
        <v>23</v>
      </c>
      <c r="N241" s="452"/>
      <c r="P241" s="75"/>
      <c r="R241" s="44"/>
    </row>
    <row r="242" spans="1:18" ht="15.75" customHeight="1">
      <c r="A242" s="2"/>
      <c r="B242" s="348">
        <v>1509</v>
      </c>
      <c r="C242" s="82" t="s">
        <v>706</v>
      </c>
      <c r="D242" s="82" t="s">
        <v>478</v>
      </c>
      <c r="E242" s="82" t="s">
        <v>721</v>
      </c>
      <c r="F242" s="1319"/>
      <c r="G242" s="348" t="s">
        <v>742</v>
      </c>
      <c r="H242" s="348" t="s">
        <v>487</v>
      </c>
      <c r="I242" s="770"/>
      <c r="J242" s="348">
        <v>1</v>
      </c>
      <c r="K242" s="55">
        <v>3000</v>
      </c>
      <c r="L242" s="432" t="str">
        <f t="shared" si="3"/>
        <v/>
      </c>
      <c r="M242" s="438" t="s">
        <v>23</v>
      </c>
      <c r="N242" s="452"/>
      <c r="P242" s="75"/>
      <c r="R242" s="44"/>
    </row>
    <row r="243" spans="1:18" ht="15.75" customHeight="1">
      <c r="A243" s="2"/>
      <c r="B243" s="348">
        <v>1509</v>
      </c>
      <c r="C243" s="82" t="s">
        <v>706</v>
      </c>
      <c r="D243" s="82" t="s">
        <v>479</v>
      </c>
      <c r="E243" s="82" t="s">
        <v>722</v>
      </c>
      <c r="F243" s="1319"/>
      <c r="G243" s="348" t="s">
        <v>742</v>
      </c>
      <c r="H243" s="348" t="s">
        <v>85</v>
      </c>
      <c r="I243" s="770"/>
      <c r="J243" s="348">
        <v>1</v>
      </c>
      <c r="K243" s="55">
        <v>3000</v>
      </c>
      <c r="L243" s="432" t="str">
        <f t="shared" si="3"/>
        <v/>
      </c>
      <c r="M243" s="438" t="s">
        <v>23</v>
      </c>
      <c r="N243" s="452"/>
      <c r="P243" s="75"/>
      <c r="R243" s="44"/>
    </row>
    <row r="244" spans="1:18" ht="15.75" customHeight="1">
      <c r="A244" s="2"/>
      <c r="B244" s="348">
        <v>1509</v>
      </c>
      <c r="C244" s="82" t="s">
        <v>706</v>
      </c>
      <c r="D244" s="82" t="s">
        <v>480</v>
      </c>
      <c r="E244" s="82" t="s">
        <v>723</v>
      </c>
      <c r="F244" s="1319"/>
      <c r="G244" s="348" t="s">
        <v>742</v>
      </c>
      <c r="H244" s="348" t="s">
        <v>34</v>
      </c>
      <c r="I244" s="770"/>
      <c r="J244" s="348">
        <v>1</v>
      </c>
      <c r="K244" s="55">
        <v>3000</v>
      </c>
      <c r="L244" s="432" t="str">
        <f t="shared" si="3"/>
        <v/>
      </c>
      <c r="M244" s="438" t="s">
        <v>23</v>
      </c>
      <c r="N244" s="452"/>
      <c r="P244" s="75"/>
      <c r="R244" s="44"/>
    </row>
    <row r="245" spans="1:18" ht="15.75" customHeight="1">
      <c r="A245" s="2"/>
      <c r="B245" s="348">
        <v>1509</v>
      </c>
      <c r="C245" s="82" t="s">
        <v>706</v>
      </c>
      <c r="D245" s="82" t="s">
        <v>475</v>
      </c>
      <c r="E245" s="82" t="s">
        <v>724</v>
      </c>
      <c r="F245" s="1319"/>
      <c r="G245" s="348" t="s">
        <v>742</v>
      </c>
      <c r="H245" s="348" t="s">
        <v>488</v>
      </c>
      <c r="I245" s="770"/>
      <c r="J245" s="348">
        <v>1</v>
      </c>
      <c r="K245" s="55">
        <v>3500</v>
      </c>
      <c r="L245" s="432" t="str">
        <f t="shared" si="3"/>
        <v/>
      </c>
      <c r="M245" s="438" t="s">
        <v>23</v>
      </c>
      <c r="N245" s="452"/>
      <c r="P245" s="75"/>
      <c r="R245" s="44"/>
    </row>
    <row r="246" spans="1:18" ht="15.75" customHeight="1">
      <c r="A246" s="2"/>
      <c r="B246" s="348">
        <v>1509</v>
      </c>
      <c r="C246" s="82" t="s">
        <v>706</v>
      </c>
      <c r="D246" s="82" t="s">
        <v>481</v>
      </c>
      <c r="E246" s="82" t="s">
        <v>725</v>
      </c>
      <c r="F246" s="1319"/>
      <c r="G246" s="348" t="s">
        <v>742</v>
      </c>
      <c r="H246" s="348" t="s">
        <v>89</v>
      </c>
      <c r="I246" s="820" t="s">
        <v>1502</v>
      </c>
      <c r="J246" s="348">
        <v>1</v>
      </c>
      <c r="K246" s="55">
        <v>3500</v>
      </c>
      <c r="L246" s="432" t="str">
        <f t="shared" si="3"/>
        <v/>
      </c>
      <c r="M246" s="438" t="s">
        <v>23</v>
      </c>
      <c r="N246" s="452"/>
      <c r="P246" s="75"/>
      <c r="R246" s="44"/>
    </row>
    <row r="247" spans="1:18" ht="15.75" customHeight="1">
      <c r="A247" s="2"/>
      <c r="B247" s="348">
        <v>1509</v>
      </c>
      <c r="C247" s="82" t="s">
        <v>706</v>
      </c>
      <c r="D247" s="82" t="s">
        <v>482</v>
      </c>
      <c r="E247" s="82" t="s">
        <v>726</v>
      </c>
      <c r="F247" s="1319"/>
      <c r="G247" s="348" t="s">
        <v>742</v>
      </c>
      <c r="H247" s="348" t="s">
        <v>90</v>
      </c>
      <c r="I247" s="770"/>
      <c r="J247" s="348">
        <v>1</v>
      </c>
      <c r="K247" s="55">
        <v>3500</v>
      </c>
      <c r="L247" s="432" t="str">
        <f t="shared" si="3"/>
        <v/>
      </c>
      <c r="M247" s="438" t="s">
        <v>23</v>
      </c>
      <c r="N247" s="452"/>
      <c r="P247" s="75"/>
      <c r="R247" s="44"/>
    </row>
    <row r="248" spans="1:18" ht="15.75" customHeight="1">
      <c r="A248" s="2"/>
      <c r="B248" s="348">
        <v>1509</v>
      </c>
      <c r="C248" s="82" t="s">
        <v>706</v>
      </c>
      <c r="D248" s="82" t="s">
        <v>483</v>
      </c>
      <c r="E248" s="82" t="s">
        <v>727</v>
      </c>
      <c r="F248" s="1319"/>
      <c r="G248" s="348" t="s">
        <v>742</v>
      </c>
      <c r="H248" s="348" t="s">
        <v>92</v>
      </c>
      <c r="I248" s="770"/>
      <c r="J248" s="348">
        <v>1</v>
      </c>
      <c r="K248" s="55">
        <v>3900</v>
      </c>
      <c r="L248" s="432" t="str">
        <f t="shared" si="3"/>
        <v/>
      </c>
      <c r="M248" s="438" t="s">
        <v>23</v>
      </c>
      <c r="N248" s="452"/>
      <c r="P248" s="75"/>
      <c r="R248" s="44"/>
    </row>
    <row r="249" spans="1:18" ht="15.75" customHeight="1">
      <c r="A249" s="2"/>
      <c r="B249" s="348">
        <v>1509</v>
      </c>
      <c r="C249" s="82" t="s">
        <v>706</v>
      </c>
      <c r="D249" s="82" t="s">
        <v>484</v>
      </c>
      <c r="E249" s="82" t="s">
        <v>728</v>
      </c>
      <c r="F249" s="1319"/>
      <c r="G249" s="348" t="s">
        <v>742</v>
      </c>
      <c r="H249" s="348" t="s">
        <v>93</v>
      </c>
      <c r="I249" s="770"/>
      <c r="J249" s="348">
        <v>1</v>
      </c>
      <c r="K249" s="55">
        <v>3900</v>
      </c>
      <c r="L249" s="432" t="str">
        <f t="shared" si="3"/>
        <v/>
      </c>
      <c r="M249" s="438" t="s">
        <v>23</v>
      </c>
      <c r="N249" s="452"/>
      <c r="P249" s="75"/>
      <c r="R249" s="44"/>
    </row>
    <row r="250" spans="1:18" ht="15.75" customHeight="1">
      <c r="A250" s="2"/>
      <c r="B250" s="348">
        <v>1509</v>
      </c>
      <c r="C250" s="82" t="s">
        <v>706</v>
      </c>
      <c r="D250" s="82" t="s">
        <v>485</v>
      </c>
      <c r="E250" s="82" t="s">
        <v>729</v>
      </c>
      <c r="F250" s="1319"/>
      <c r="G250" s="348" t="s">
        <v>742</v>
      </c>
      <c r="H250" s="348" t="s">
        <v>95</v>
      </c>
      <c r="I250" s="820" t="s">
        <v>1502</v>
      </c>
      <c r="J250" s="348">
        <v>1</v>
      </c>
      <c r="K250" s="55">
        <v>3900</v>
      </c>
      <c r="L250" s="432" t="str">
        <f t="shared" si="3"/>
        <v/>
      </c>
      <c r="M250" s="438" t="s">
        <v>23</v>
      </c>
      <c r="N250" s="452"/>
      <c r="P250" s="75"/>
      <c r="R250" s="44"/>
    </row>
    <row r="251" spans="1:18" ht="15.75" customHeight="1">
      <c r="A251" s="2"/>
      <c r="B251" s="348">
        <v>1509</v>
      </c>
      <c r="C251" s="82" t="s">
        <v>707</v>
      </c>
      <c r="D251" s="82" t="s">
        <v>476</v>
      </c>
      <c r="E251" s="82" t="s">
        <v>730</v>
      </c>
      <c r="F251" s="1240" t="s">
        <v>979</v>
      </c>
      <c r="G251" s="348" t="s">
        <v>743</v>
      </c>
      <c r="H251" s="348" t="s">
        <v>82</v>
      </c>
      <c r="I251" s="1101"/>
      <c r="J251" s="348">
        <v>1</v>
      </c>
      <c r="K251" s="55">
        <v>2700</v>
      </c>
      <c r="L251" s="432" t="str">
        <f t="shared" si="3"/>
        <v/>
      </c>
      <c r="M251" s="438" t="s">
        <v>23</v>
      </c>
      <c r="N251" s="452"/>
      <c r="O251" s="316"/>
      <c r="P251" s="75"/>
      <c r="R251" s="44"/>
    </row>
    <row r="252" spans="1:18" ht="15.75" customHeight="1">
      <c r="A252" s="2"/>
      <c r="B252" s="348">
        <v>1509</v>
      </c>
      <c r="C252" s="82" t="s">
        <v>707</v>
      </c>
      <c r="D252" s="82" t="s">
        <v>477</v>
      </c>
      <c r="E252" s="82" t="s">
        <v>731</v>
      </c>
      <c r="F252" s="1240"/>
      <c r="G252" s="348" t="s">
        <v>743</v>
      </c>
      <c r="H252" s="348" t="s">
        <v>83</v>
      </c>
      <c r="I252" s="751"/>
      <c r="J252" s="348">
        <v>1</v>
      </c>
      <c r="K252" s="55">
        <v>2700</v>
      </c>
      <c r="L252" s="432" t="str">
        <f t="shared" si="3"/>
        <v/>
      </c>
      <c r="M252" s="438" t="s">
        <v>23</v>
      </c>
      <c r="N252" s="452"/>
      <c r="O252" s="316"/>
      <c r="P252" s="75"/>
      <c r="R252" s="44"/>
    </row>
    <row r="253" spans="1:18" ht="15.75" customHeight="1">
      <c r="A253" s="2"/>
      <c r="B253" s="348">
        <v>1509</v>
      </c>
      <c r="C253" s="82" t="s">
        <v>707</v>
      </c>
      <c r="D253" s="82" t="s">
        <v>478</v>
      </c>
      <c r="E253" s="82" t="s">
        <v>732</v>
      </c>
      <c r="F253" s="1240"/>
      <c r="G253" s="348" t="s">
        <v>743</v>
      </c>
      <c r="H253" s="348" t="s">
        <v>487</v>
      </c>
      <c r="I253" s="751"/>
      <c r="J253" s="348">
        <v>1</v>
      </c>
      <c r="K253" s="55">
        <v>3000</v>
      </c>
      <c r="L253" s="432" t="str">
        <f t="shared" si="3"/>
        <v/>
      </c>
      <c r="M253" s="438" t="s">
        <v>23</v>
      </c>
      <c r="N253" s="452"/>
      <c r="O253" s="316"/>
      <c r="P253" s="75"/>
      <c r="R253" s="44"/>
    </row>
    <row r="254" spans="1:18" ht="15.75" customHeight="1">
      <c r="A254" s="2"/>
      <c r="B254" s="348">
        <v>1509</v>
      </c>
      <c r="C254" s="82" t="s">
        <v>707</v>
      </c>
      <c r="D254" s="82" t="s">
        <v>479</v>
      </c>
      <c r="E254" s="82" t="s">
        <v>733</v>
      </c>
      <c r="F254" s="1240"/>
      <c r="G254" s="348" t="s">
        <v>743</v>
      </c>
      <c r="H254" s="348" t="s">
        <v>85</v>
      </c>
      <c r="I254" s="751"/>
      <c r="J254" s="348">
        <v>1</v>
      </c>
      <c r="K254" s="55">
        <v>3000</v>
      </c>
      <c r="L254" s="432" t="str">
        <f t="shared" si="3"/>
        <v/>
      </c>
      <c r="M254" s="438" t="s">
        <v>23</v>
      </c>
      <c r="N254" s="452"/>
      <c r="O254" s="602"/>
      <c r="P254" s="75"/>
      <c r="R254" s="44"/>
    </row>
    <row r="255" spans="1:18" ht="15.75" customHeight="1">
      <c r="A255" s="2"/>
      <c r="B255" s="348">
        <v>1509</v>
      </c>
      <c r="C255" s="82" t="s">
        <v>707</v>
      </c>
      <c r="D255" s="82" t="s">
        <v>480</v>
      </c>
      <c r="E255" s="82" t="s">
        <v>734</v>
      </c>
      <c r="F255" s="1240"/>
      <c r="G255" s="348" t="s">
        <v>743</v>
      </c>
      <c r="H255" s="348" t="s">
        <v>34</v>
      </c>
      <c r="I255" s="751"/>
      <c r="J255" s="348">
        <v>1</v>
      </c>
      <c r="K255" s="55">
        <v>3000</v>
      </c>
      <c r="L255" s="432" t="str">
        <f t="shared" si="3"/>
        <v/>
      </c>
      <c r="M255" s="438" t="s">
        <v>23</v>
      </c>
      <c r="N255" s="452"/>
      <c r="O255" s="602"/>
      <c r="P255" s="75"/>
      <c r="R255" s="44"/>
    </row>
    <row r="256" spans="1:18" ht="15.75" customHeight="1">
      <c r="A256" s="2"/>
      <c r="B256" s="348">
        <v>1509</v>
      </c>
      <c r="C256" s="82" t="s">
        <v>707</v>
      </c>
      <c r="D256" s="82" t="s">
        <v>475</v>
      </c>
      <c r="E256" s="82" t="s">
        <v>735</v>
      </c>
      <c r="F256" s="1240"/>
      <c r="G256" s="348" t="s">
        <v>743</v>
      </c>
      <c r="H256" s="348" t="s">
        <v>488</v>
      </c>
      <c r="I256" s="751"/>
      <c r="J256" s="348">
        <v>1</v>
      </c>
      <c r="K256" s="55">
        <v>3500</v>
      </c>
      <c r="L256" s="432" t="str">
        <f t="shared" si="3"/>
        <v/>
      </c>
      <c r="M256" s="438" t="s">
        <v>23</v>
      </c>
      <c r="N256" s="452"/>
      <c r="O256" s="602"/>
      <c r="P256" s="75"/>
      <c r="R256" s="44"/>
    </row>
    <row r="257" spans="1:18" ht="15.75" customHeight="1">
      <c r="A257" s="2"/>
      <c r="B257" s="348">
        <v>1509</v>
      </c>
      <c r="C257" s="82" t="s">
        <v>707</v>
      </c>
      <c r="D257" s="82" t="s">
        <v>481</v>
      </c>
      <c r="E257" s="82" t="s">
        <v>736</v>
      </c>
      <c r="F257" s="1240"/>
      <c r="G257" s="348" t="s">
        <v>743</v>
      </c>
      <c r="H257" s="348" t="s">
        <v>89</v>
      </c>
      <c r="I257" s="820" t="s">
        <v>1502</v>
      </c>
      <c r="J257" s="348">
        <v>1</v>
      </c>
      <c r="K257" s="55">
        <v>3500</v>
      </c>
      <c r="L257" s="432" t="str">
        <f t="shared" si="3"/>
        <v/>
      </c>
      <c r="M257" s="438" t="s">
        <v>23</v>
      </c>
      <c r="N257" s="452"/>
      <c r="O257" s="602"/>
      <c r="P257" s="75"/>
      <c r="R257" s="44"/>
    </row>
    <row r="258" spans="1:18" ht="15.75" customHeight="1">
      <c r="A258" s="2"/>
      <c r="B258" s="348">
        <v>1509</v>
      </c>
      <c r="C258" s="82" t="s">
        <v>707</v>
      </c>
      <c r="D258" s="82" t="s">
        <v>482</v>
      </c>
      <c r="E258" s="82" t="s">
        <v>737</v>
      </c>
      <c r="F258" s="1240"/>
      <c r="G258" s="348" t="s">
        <v>743</v>
      </c>
      <c r="H258" s="348" t="s">
        <v>90</v>
      </c>
      <c r="I258" s="751"/>
      <c r="J258" s="348">
        <v>1</v>
      </c>
      <c r="K258" s="55">
        <v>3500</v>
      </c>
      <c r="L258" s="432" t="str">
        <f t="shared" si="3"/>
        <v/>
      </c>
      <c r="M258" s="438" t="s">
        <v>23</v>
      </c>
      <c r="N258" s="452"/>
      <c r="O258" s="602"/>
      <c r="P258" s="75"/>
      <c r="R258" s="44"/>
    </row>
    <row r="259" spans="1:18" ht="15.75" customHeight="1">
      <c r="A259" s="2"/>
      <c r="B259" s="348">
        <v>1509</v>
      </c>
      <c r="C259" s="82" t="s">
        <v>707</v>
      </c>
      <c r="D259" s="82" t="s">
        <v>483</v>
      </c>
      <c r="E259" s="82" t="s">
        <v>738</v>
      </c>
      <c r="F259" s="1240"/>
      <c r="G259" s="348" t="s">
        <v>743</v>
      </c>
      <c r="H259" s="348" t="s">
        <v>92</v>
      </c>
      <c r="I259" s="751"/>
      <c r="J259" s="348">
        <v>1</v>
      </c>
      <c r="K259" s="55">
        <v>3900</v>
      </c>
      <c r="L259" s="432" t="str">
        <f t="shared" si="3"/>
        <v/>
      </c>
      <c r="M259" s="438" t="s">
        <v>23</v>
      </c>
      <c r="N259" s="452"/>
      <c r="O259" s="602"/>
      <c r="P259" s="75"/>
      <c r="R259" s="44"/>
    </row>
    <row r="260" spans="1:18" ht="15.75" customHeight="1">
      <c r="A260" s="2"/>
      <c r="B260" s="348">
        <v>1509</v>
      </c>
      <c r="C260" s="82" t="s">
        <v>707</v>
      </c>
      <c r="D260" s="82" t="s">
        <v>484</v>
      </c>
      <c r="E260" s="82" t="s">
        <v>739</v>
      </c>
      <c r="F260" s="1240"/>
      <c r="G260" s="348" t="s">
        <v>743</v>
      </c>
      <c r="H260" s="348" t="s">
        <v>93</v>
      </c>
      <c r="I260" s="751"/>
      <c r="J260" s="348">
        <v>1</v>
      </c>
      <c r="K260" s="55">
        <v>3900</v>
      </c>
      <c r="L260" s="432" t="str">
        <f t="shared" si="3"/>
        <v/>
      </c>
      <c r="M260" s="438" t="s">
        <v>23</v>
      </c>
      <c r="N260" s="452"/>
      <c r="O260" s="602"/>
      <c r="P260" s="75"/>
      <c r="R260" s="44"/>
    </row>
    <row r="261" spans="1:18" ht="15.75" customHeight="1">
      <c r="A261" s="2"/>
      <c r="B261" s="348">
        <v>1509</v>
      </c>
      <c r="C261" s="82" t="s">
        <v>707</v>
      </c>
      <c r="D261" s="82" t="s">
        <v>485</v>
      </c>
      <c r="E261" s="83" t="s">
        <v>740</v>
      </c>
      <c r="F261" s="1240"/>
      <c r="G261" s="348" t="s">
        <v>743</v>
      </c>
      <c r="H261" s="348" t="s">
        <v>95</v>
      </c>
      <c r="I261" s="820" t="s">
        <v>1502</v>
      </c>
      <c r="J261" s="345">
        <v>1</v>
      </c>
      <c r="K261" s="53">
        <v>3900</v>
      </c>
      <c r="L261" s="451" t="str">
        <f t="shared" si="3"/>
        <v/>
      </c>
      <c r="M261" s="439" t="s">
        <v>23</v>
      </c>
      <c r="N261" s="972"/>
      <c r="O261" s="602"/>
      <c r="P261" s="75"/>
      <c r="R261" s="44"/>
    </row>
    <row r="262" spans="1:18" ht="15.75" customHeight="1">
      <c r="A262" s="2"/>
      <c r="B262" s="347">
        <v>1513</v>
      </c>
      <c r="C262" s="84" t="s">
        <v>744</v>
      </c>
      <c r="D262" s="84" t="s">
        <v>754</v>
      </c>
      <c r="E262" s="84" t="s">
        <v>755</v>
      </c>
      <c r="F262" s="1239" t="s">
        <v>780</v>
      </c>
      <c r="G262" s="347" t="s">
        <v>776</v>
      </c>
      <c r="H262" s="347" t="s">
        <v>82</v>
      </c>
      <c r="I262" s="785"/>
      <c r="J262" s="346">
        <v>1</v>
      </c>
      <c r="K262" s="56">
        <v>2700</v>
      </c>
      <c r="L262" s="775" t="str">
        <f t="shared" si="3"/>
        <v/>
      </c>
      <c r="M262" s="370" t="s">
        <v>23</v>
      </c>
      <c r="N262" s="452"/>
      <c r="P262" s="75"/>
      <c r="R262" s="44"/>
    </row>
    <row r="263" spans="1:18" ht="15.75" customHeight="1">
      <c r="A263" s="2"/>
      <c r="B263" s="348">
        <v>1513</v>
      </c>
      <c r="C263" s="82" t="s">
        <v>744</v>
      </c>
      <c r="D263" s="82" t="s">
        <v>745</v>
      </c>
      <c r="E263" s="82" t="s">
        <v>756</v>
      </c>
      <c r="F263" s="1240"/>
      <c r="G263" s="348" t="s">
        <v>776</v>
      </c>
      <c r="H263" s="348" t="s">
        <v>83</v>
      </c>
      <c r="I263" s="770"/>
      <c r="J263" s="348">
        <v>1</v>
      </c>
      <c r="K263" s="55">
        <v>2700</v>
      </c>
      <c r="L263" s="432" t="str">
        <f t="shared" ref="L263:L326" si="4">IFERROR(IF(N263=0,"",ROUNDUP(N263/J263,0)),"")</f>
        <v/>
      </c>
      <c r="M263" s="376" t="s">
        <v>23</v>
      </c>
      <c r="N263" s="452"/>
      <c r="P263" s="75"/>
      <c r="R263" s="44"/>
    </row>
    <row r="264" spans="1:18" ht="15.75" customHeight="1">
      <c r="A264" s="2"/>
      <c r="B264" s="348">
        <v>1513</v>
      </c>
      <c r="C264" s="82" t="s">
        <v>744</v>
      </c>
      <c r="D264" s="82" t="s">
        <v>144</v>
      </c>
      <c r="E264" s="82" t="s">
        <v>757</v>
      </c>
      <c r="F264" s="1240"/>
      <c r="G264" s="348" t="s">
        <v>776</v>
      </c>
      <c r="H264" s="348" t="s">
        <v>487</v>
      </c>
      <c r="I264" s="770"/>
      <c r="J264" s="348">
        <v>1</v>
      </c>
      <c r="K264" s="55">
        <v>3000</v>
      </c>
      <c r="L264" s="432" t="str">
        <f t="shared" si="4"/>
        <v/>
      </c>
      <c r="M264" s="376" t="s">
        <v>23</v>
      </c>
      <c r="N264" s="452"/>
      <c r="P264" s="75"/>
      <c r="R264" s="44"/>
    </row>
    <row r="265" spans="1:18" ht="15.75" customHeight="1">
      <c r="A265" s="2"/>
      <c r="B265" s="348">
        <v>1513</v>
      </c>
      <c r="C265" s="82" t="s">
        <v>744</v>
      </c>
      <c r="D265" s="82" t="s">
        <v>955</v>
      </c>
      <c r="E265" s="82" t="s">
        <v>758</v>
      </c>
      <c r="F265" s="1240"/>
      <c r="G265" s="348" t="s">
        <v>776</v>
      </c>
      <c r="H265" s="348" t="s">
        <v>85</v>
      </c>
      <c r="I265" s="770"/>
      <c r="J265" s="348">
        <v>1</v>
      </c>
      <c r="K265" s="55">
        <v>3000</v>
      </c>
      <c r="L265" s="432" t="str">
        <f t="shared" si="4"/>
        <v/>
      </c>
      <c r="M265" s="376" t="s">
        <v>23</v>
      </c>
      <c r="N265" s="452"/>
      <c r="P265" s="75"/>
      <c r="R265" s="44"/>
    </row>
    <row r="266" spans="1:18" ht="15.75" customHeight="1">
      <c r="A266" s="2"/>
      <c r="B266" s="348">
        <v>1513</v>
      </c>
      <c r="C266" s="82" t="s">
        <v>744</v>
      </c>
      <c r="D266" s="82" t="s">
        <v>705</v>
      </c>
      <c r="E266" s="82" t="s">
        <v>759</v>
      </c>
      <c r="F266" s="1240"/>
      <c r="G266" s="348" t="s">
        <v>776</v>
      </c>
      <c r="H266" s="348" t="s">
        <v>34</v>
      </c>
      <c r="I266" s="770"/>
      <c r="J266" s="348">
        <v>1</v>
      </c>
      <c r="K266" s="55">
        <v>3000</v>
      </c>
      <c r="L266" s="432" t="str">
        <f t="shared" si="4"/>
        <v/>
      </c>
      <c r="M266" s="376" t="s">
        <v>23</v>
      </c>
      <c r="N266" s="452"/>
      <c r="P266" s="75"/>
      <c r="R266" s="44"/>
    </row>
    <row r="267" spans="1:18" ht="15.75" customHeight="1">
      <c r="A267" s="2"/>
      <c r="B267" s="348">
        <v>1513</v>
      </c>
      <c r="C267" s="82" t="s">
        <v>744</v>
      </c>
      <c r="D267" s="82" t="s">
        <v>86</v>
      </c>
      <c r="E267" s="82" t="s">
        <v>760</v>
      </c>
      <c r="F267" s="1240"/>
      <c r="G267" s="348" t="s">
        <v>776</v>
      </c>
      <c r="H267" s="348" t="s">
        <v>488</v>
      </c>
      <c r="I267" s="770"/>
      <c r="J267" s="348">
        <v>1</v>
      </c>
      <c r="K267" s="55">
        <v>3300</v>
      </c>
      <c r="L267" s="432" t="str">
        <f t="shared" si="4"/>
        <v/>
      </c>
      <c r="M267" s="376" t="s">
        <v>23</v>
      </c>
      <c r="N267" s="452"/>
      <c r="P267" s="75"/>
      <c r="R267" s="44"/>
    </row>
    <row r="268" spans="1:18" ht="15.75" customHeight="1">
      <c r="A268" s="2"/>
      <c r="B268" s="348">
        <v>1513</v>
      </c>
      <c r="C268" s="82" t="s">
        <v>744</v>
      </c>
      <c r="D268" s="82" t="s">
        <v>753</v>
      </c>
      <c r="E268" s="82" t="s">
        <v>761</v>
      </c>
      <c r="F268" s="1240"/>
      <c r="G268" s="348" t="s">
        <v>776</v>
      </c>
      <c r="H268" s="348" t="s">
        <v>90</v>
      </c>
      <c r="I268" s="820" t="s">
        <v>1502</v>
      </c>
      <c r="J268" s="348">
        <v>1</v>
      </c>
      <c r="K268" s="55">
        <v>3300</v>
      </c>
      <c r="L268" s="432" t="str">
        <f t="shared" si="4"/>
        <v/>
      </c>
      <c r="M268" s="376" t="s">
        <v>23</v>
      </c>
      <c r="N268" s="452"/>
      <c r="P268" s="75"/>
      <c r="R268" s="44"/>
    </row>
    <row r="269" spans="1:18" ht="15.75" customHeight="1">
      <c r="A269" s="2"/>
      <c r="B269" s="348">
        <v>1513</v>
      </c>
      <c r="C269" s="82" t="s">
        <v>753</v>
      </c>
      <c r="D269" s="82" t="s">
        <v>754</v>
      </c>
      <c r="E269" s="82" t="s">
        <v>762</v>
      </c>
      <c r="F269" s="1240" t="s">
        <v>780</v>
      </c>
      <c r="G269" s="348" t="s">
        <v>777</v>
      </c>
      <c r="H269" s="348" t="s">
        <v>82</v>
      </c>
      <c r="I269" s="772"/>
      <c r="J269" s="348">
        <v>1</v>
      </c>
      <c r="K269" s="55">
        <v>2700</v>
      </c>
      <c r="L269" s="432" t="str">
        <f t="shared" si="4"/>
        <v/>
      </c>
      <c r="M269" s="376" t="s">
        <v>23</v>
      </c>
      <c r="N269" s="452"/>
      <c r="P269" s="75"/>
      <c r="R269" s="44"/>
    </row>
    <row r="270" spans="1:18" ht="15.75" customHeight="1">
      <c r="A270" s="2"/>
      <c r="B270" s="348">
        <v>1513</v>
      </c>
      <c r="C270" s="82" t="s">
        <v>753</v>
      </c>
      <c r="D270" s="82" t="s">
        <v>745</v>
      </c>
      <c r="E270" s="82" t="s">
        <v>763</v>
      </c>
      <c r="F270" s="1240"/>
      <c r="G270" s="348" t="s">
        <v>777</v>
      </c>
      <c r="H270" s="348" t="s">
        <v>83</v>
      </c>
      <c r="I270" s="770"/>
      <c r="J270" s="348">
        <v>1</v>
      </c>
      <c r="K270" s="55">
        <v>2700</v>
      </c>
      <c r="L270" s="432" t="str">
        <f t="shared" si="4"/>
        <v/>
      </c>
      <c r="M270" s="376" t="s">
        <v>23</v>
      </c>
      <c r="N270" s="452"/>
      <c r="P270" s="75"/>
      <c r="R270" s="44"/>
    </row>
    <row r="271" spans="1:18" ht="15.75" customHeight="1">
      <c r="A271" s="2"/>
      <c r="B271" s="348">
        <v>1513</v>
      </c>
      <c r="C271" s="82" t="s">
        <v>753</v>
      </c>
      <c r="D271" s="82" t="s">
        <v>144</v>
      </c>
      <c r="E271" s="82" t="s">
        <v>764</v>
      </c>
      <c r="F271" s="1240"/>
      <c r="G271" s="348" t="s">
        <v>777</v>
      </c>
      <c r="H271" s="348" t="s">
        <v>487</v>
      </c>
      <c r="I271" s="770"/>
      <c r="J271" s="348">
        <v>1</v>
      </c>
      <c r="K271" s="55">
        <v>3000</v>
      </c>
      <c r="L271" s="432" t="str">
        <f t="shared" si="4"/>
        <v/>
      </c>
      <c r="M271" s="376" t="s">
        <v>23</v>
      </c>
      <c r="N271" s="452"/>
      <c r="P271" s="75"/>
      <c r="R271" s="44"/>
    </row>
    <row r="272" spans="1:18" ht="15.75" customHeight="1">
      <c r="A272" s="2"/>
      <c r="B272" s="348">
        <v>1513</v>
      </c>
      <c r="C272" s="82" t="s">
        <v>753</v>
      </c>
      <c r="D272" s="82" t="s">
        <v>136</v>
      </c>
      <c r="E272" s="82" t="s">
        <v>765</v>
      </c>
      <c r="F272" s="1240"/>
      <c r="G272" s="348" t="s">
        <v>777</v>
      </c>
      <c r="H272" s="348" t="s">
        <v>85</v>
      </c>
      <c r="I272" s="770"/>
      <c r="J272" s="348">
        <v>1</v>
      </c>
      <c r="K272" s="55">
        <v>3000</v>
      </c>
      <c r="L272" s="432" t="str">
        <f t="shared" si="4"/>
        <v/>
      </c>
      <c r="M272" s="376" t="s">
        <v>23</v>
      </c>
      <c r="N272" s="452"/>
      <c r="P272" s="75"/>
      <c r="R272" s="44"/>
    </row>
    <row r="273" spans="1:18" ht="15.75" customHeight="1">
      <c r="A273" s="2"/>
      <c r="B273" s="348">
        <v>1513</v>
      </c>
      <c r="C273" s="82" t="s">
        <v>753</v>
      </c>
      <c r="D273" s="82" t="s">
        <v>705</v>
      </c>
      <c r="E273" s="82" t="s">
        <v>766</v>
      </c>
      <c r="F273" s="1240"/>
      <c r="G273" s="348" t="s">
        <v>777</v>
      </c>
      <c r="H273" s="348" t="s">
        <v>34</v>
      </c>
      <c r="I273" s="770"/>
      <c r="J273" s="348">
        <v>1</v>
      </c>
      <c r="K273" s="55">
        <v>3000</v>
      </c>
      <c r="L273" s="432" t="str">
        <f t="shared" si="4"/>
        <v/>
      </c>
      <c r="M273" s="376" t="s">
        <v>23</v>
      </c>
      <c r="N273" s="452"/>
      <c r="P273" s="75"/>
      <c r="R273" s="44"/>
    </row>
    <row r="274" spans="1:18" ht="15.75" customHeight="1">
      <c r="A274" s="2"/>
      <c r="B274" s="348">
        <v>1513</v>
      </c>
      <c r="C274" s="82" t="s">
        <v>753</v>
      </c>
      <c r="D274" s="82" t="s">
        <v>86</v>
      </c>
      <c r="E274" s="82" t="s">
        <v>767</v>
      </c>
      <c r="F274" s="1240"/>
      <c r="G274" s="348" t="s">
        <v>777</v>
      </c>
      <c r="H274" s="348" t="s">
        <v>488</v>
      </c>
      <c r="I274" s="770"/>
      <c r="J274" s="348">
        <v>1</v>
      </c>
      <c r="K274" s="55">
        <v>3300</v>
      </c>
      <c r="L274" s="432" t="str">
        <f t="shared" si="4"/>
        <v/>
      </c>
      <c r="M274" s="376" t="s">
        <v>23</v>
      </c>
      <c r="N274" s="452"/>
      <c r="P274" s="75"/>
      <c r="R274" s="44"/>
    </row>
    <row r="275" spans="1:18" ht="15.75" customHeight="1">
      <c r="A275" s="2"/>
      <c r="B275" s="348">
        <v>1513</v>
      </c>
      <c r="C275" s="82" t="s">
        <v>753</v>
      </c>
      <c r="D275" s="82" t="s">
        <v>753</v>
      </c>
      <c r="E275" s="82" t="s">
        <v>768</v>
      </c>
      <c r="F275" s="1240"/>
      <c r="G275" s="348" t="s">
        <v>777</v>
      </c>
      <c r="H275" s="348" t="s">
        <v>90</v>
      </c>
      <c r="I275" s="771"/>
      <c r="J275" s="348">
        <v>1</v>
      </c>
      <c r="K275" s="55">
        <v>3300</v>
      </c>
      <c r="L275" s="432" t="str">
        <f t="shared" si="4"/>
        <v/>
      </c>
      <c r="M275" s="376" t="s">
        <v>23</v>
      </c>
      <c r="N275" s="452"/>
      <c r="P275" s="75"/>
      <c r="R275" s="44"/>
    </row>
    <row r="276" spans="1:18" ht="15.75" customHeight="1">
      <c r="A276" s="2"/>
      <c r="B276" s="348">
        <v>1513</v>
      </c>
      <c r="C276" s="82" t="s">
        <v>348</v>
      </c>
      <c r="D276" s="82" t="s">
        <v>754</v>
      </c>
      <c r="E276" s="82" t="s">
        <v>769</v>
      </c>
      <c r="F276" s="1240" t="s">
        <v>780</v>
      </c>
      <c r="G276" s="348" t="s">
        <v>778</v>
      </c>
      <c r="H276" s="348" t="s">
        <v>82</v>
      </c>
      <c r="I276" s="772"/>
      <c r="J276" s="348">
        <v>1</v>
      </c>
      <c r="K276" s="55">
        <v>2700</v>
      </c>
      <c r="L276" s="432" t="str">
        <f t="shared" si="4"/>
        <v/>
      </c>
      <c r="M276" s="376" t="s">
        <v>23</v>
      </c>
      <c r="N276" s="452"/>
      <c r="P276" s="75"/>
      <c r="R276" s="44"/>
    </row>
    <row r="277" spans="1:18" ht="15.75" customHeight="1">
      <c r="A277" s="2"/>
      <c r="B277" s="348">
        <v>1513</v>
      </c>
      <c r="C277" s="82" t="s">
        <v>348</v>
      </c>
      <c r="D277" s="82" t="s">
        <v>745</v>
      </c>
      <c r="E277" s="82" t="s">
        <v>770</v>
      </c>
      <c r="F277" s="1240"/>
      <c r="G277" s="348" t="s">
        <v>778</v>
      </c>
      <c r="H277" s="348" t="s">
        <v>83</v>
      </c>
      <c r="I277" s="770"/>
      <c r="J277" s="348">
        <v>1</v>
      </c>
      <c r="K277" s="55">
        <v>2700</v>
      </c>
      <c r="L277" s="432" t="str">
        <f t="shared" si="4"/>
        <v/>
      </c>
      <c r="M277" s="376" t="s">
        <v>23</v>
      </c>
      <c r="N277" s="452"/>
      <c r="P277" s="75"/>
      <c r="R277" s="44"/>
    </row>
    <row r="278" spans="1:18" ht="15.75" customHeight="1">
      <c r="A278" s="2"/>
      <c r="B278" s="348">
        <v>1513</v>
      </c>
      <c r="C278" s="82" t="s">
        <v>348</v>
      </c>
      <c r="D278" s="82" t="s">
        <v>144</v>
      </c>
      <c r="E278" s="82" t="s">
        <v>771</v>
      </c>
      <c r="F278" s="1240"/>
      <c r="G278" s="348" t="s">
        <v>778</v>
      </c>
      <c r="H278" s="348" t="s">
        <v>487</v>
      </c>
      <c r="I278" s="770"/>
      <c r="J278" s="348">
        <v>1</v>
      </c>
      <c r="K278" s="55">
        <v>3000</v>
      </c>
      <c r="L278" s="432" t="str">
        <f t="shared" si="4"/>
        <v/>
      </c>
      <c r="M278" s="376" t="s">
        <v>23</v>
      </c>
      <c r="N278" s="452"/>
      <c r="P278" s="75"/>
      <c r="R278" s="44"/>
    </row>
    <row r="279" spans="1:18" ht="15.75" customHeight="1">
      <c r="A279" s="2"/>
      <c r="B279" s="348">
        <v>1513</v>
      </c>
      <c r="C279" s="82" t="s">
        <v>348</v>
      </c>
      <c r="D279" s="82" t="s">
        <v>136</v>
      </c>
      <c r="E279" s="82" t="s">
        <v>772</v>
      </c>
      <c r="F279" s="1240"/>
      <c r="G279" s="348" t="s">
        <v>778</v>
      </c>
      <c r="H279" s="348" t="s">
        <v>85</v>
      </c>
      <c r="I279" s="770"/>
      <c r="J279" s="348">
        <v>1</v>
      </c>
      <c r="K279" s="55">
        <v>3000</v>
      </c>
      <c r="L279" s="432" t="str">
        <f t="shared" si="4"/>
        <v/>
      </c>
      <c r="M279" s="376" t="s">
        <v>23</v>
      </c>
      <c r="N279" s="452"/>
      <c r="P279" s="75"/>
      <c r="R279" s="44"/>
    </row>
    <row r="280" spans="1:18" ht="15.75" customHeight="1">
      <c r="A280" s="2"/>
      <c r="B280" s="348">
        <v>1513</v>
      </c>
      <c r="C280" s="82" t="s">
        <v>348</v>
      </c>
      <c r="D280" s="82" t="s">
        <v>705</v>
      </c>
      <c r="E280" s="82" t="s">
        <v>773</v>
      </c>
      <c r="F280" s="1240"/>
      <c r="G280" s="348" t="s">
        <v>778</v>
      </c>
      <c r="H280" s="348" t="s">
        <v>34</v>
      </c>
      <c r="I280" s="770"/>
      <c r="J280" s="348">
        <v>1</v>
      </c>
      <c r="K280" s="55">
        <v>3000</v>
      </c>
      <c r="L280" s="432" t="str">
        <f t="shared" si="4"/>
        <v/>
      </c>
      <c r="M280" s="376" t="s">
        <v>23</v>
      </c>
      <c r="N280" s="452"/>
      <c r="P280" s="75"/>
      <c r="R280" s="44"/>
    </row>
    <row r="281" spans="1:18" ht="15.75" customHeight="1">
      <c r="A281" s="2"/>
      <c r="B281" s="348">
        <v>1513</v>
      </c>
      <c r="C281" s="82" t="s">
        <v>348</v>
      </c>
      <c r="D281" s="82" t="s">
        <v>86</v>
      </c>
      <c r="E281" s="82" t="s">
        <v>774</v>
      </c>
      <c r="F281" s="1240"/>
      <c r="G281" s="348" t="s">
        <v>778</v>
      </c>
      <c r="H281" s="348" t="s">
        <v>488</v>
      </c>
      <c r="I281" s="770"/>
      <c r="J281" s="348">
        <v>1</v>
      </c>
      <c r="K281" s="55">
        <v>3300</v>
      </c>
      <c r="L281" s="432" t="str">
        <f t="shared" si="4"/>
        <v/>
      </c>
      <c r="M281" s="376" t="s">
        <v>23</v>
      </c>
      <c r="N281" s="452"/>
      <c r="P281" s="75"/>
      <c r="R281" s="44"/>
    </row>
    <row r="282" spans="1:18" ht="15.75" customHeight="1">
      <c r="A282" s="2"/>
      <c r="B282" s="348">
        <v>1513</v>
      </c>
      <c r="C282" s="82" t="s">
        <v>348</v>
      </c>
      <c r="D282" s="82" t="s">
        <v>753</v>
      </c>
      <c r="E282" s="83" t="s">
        <v>775</v>
      </c>
      <c r="F282" s="1240"/>
      <c r="G282" s="348" t="s">
        <v>778</v>
      </c>
      <c r="H282" s="348" t="s">
        <v>90</v>
      </c>
      <c r="I282" s="784"/>
      <c r="J282" s="345">
        <v>1</v>
      </c>
      <c r="K282" s="53">
        <v>3300</v>
      </c>
      <c r="L282" s="451" t="str">
        <f t="shared" si="4"/>
        <v/>
      </c>
      <c r="M282" s="439" t="s">
        <v>23</v>
      </c>
      <c r="N282" s="328"/>
      <c r="P282" s="75"/>
      <c r="R282" s="44"/>
    </row>
    <row r="283" spans="1:18" ht="15.75" customHeight="1">
      <c r="A283" s="2"/>
      <c r="B283" s="347">
        <v>1508</v>
      </c>
      <c r="C283" s="84" t="s">
        <v>797</v>
      </c>
      <c r="D283" s="84" t="s">
        <v>800</v>
      </c>
      <c r="E283" s="84" t="s">
        <v>806</v>
      </c>
      <c r="F283" s="1239" t="s">
        <v>824</v>
      </c>
      <c r="G283" s="347" t="s">
        <v>825</v>
      </c>
      <c r="H283" s="347" t="s">
        <v>83</v>
      </c>
      <c r="I283" s="785"/>
      <c r="J283" s="346">
        <v>1</v>
      </c>
      <c r="K283" s="56">
        <v>3500</v>
      </c>
      <c r="L283" s="775" t="str">
        <f t="shared" si="4"/>
        <v/>
      </c>
      <c r="M283" s="370" t="s">
        <v>23</v>
      </c>
      <c r="N283" s="452"/>
      <c r="P283" s="75"/>
      <c r="R283" s="44"/>
    </row>
    <row r="284" spans="1:18" ht="15.75" customHeight="1">
      <c r="A284" s="2"/>
      <c r="B284" s="348">
        <v>1508</v>
      </c>
      <c r="C284" s="82" t="s">
        <v>797</v>
      </c>
      <c r="D284" s="82" t="s">
        <v>801</v>
      </c>
      <c r="E284" s="82" t="s">
        <v>807</v>
      </c>
      <c r="F284" s="1240"/>
      <c r="G284" s="348" t="s">
        <v>825</v>
      </c>
      <c r="H284" s="348" t="s">
        <v>31</v>
      </c>
      <c r="I284" s="770"/>
      <c r="J284" s="348">
        <v>1</v>
      </c>
      <c r="K284" s="55">
        <v>4000</v>
      </c>
      <c r="L284" s="432" t="str">
        <f t="shared" si="4"/>
        <v/>
      </c>
      <c r="M284" s="376" t="s">
        <v>23</v>
      </c>
      <c r="N284" s="452"/>
      <c r="P284" s="75"/>
      <c r="R284" s="44"/>
    </row>
    <row r="285" spans="1:18" ht="15.75" customHeight="1">
      <c r="A285" s="2"/>
      <c r="B285" s="348">
        <v>1508</v>
      </c>
      <c r="C285" s="82" t="s">
        <v>797</v>
      </c>
      <c r="D285" s="82" t="s">
        <v>802</v>
      </c>
      <c r="E285" s="82" t="s">
        <v>808</v>
      </c>
      <c r="F285" s="1240"/>
      <c r="G285" s="348" t="s">
        <v>825</v>
      </c>
      <c r="H285" s="348" t="s">
        <v>85</v>
      </c>
      <c r="I285" s="770"/>
      <c r="J285" s="348">
        <v>1</v>
      </c>
      <c r="K285" s="55">
        <v>4000</v>
      </c>
      <c r="L285" s="432" t="str">
        <f t="shared" si="4"/>
        <v/>
      </c>
      <c r="M285" s="376" t="s">
        <v>23</v>
      </c>
      <c r="N285" s="452"/>
      <c r="P285" s="75"/>
      <c r="R285" s="44"/>
    </row>
    <row r="286" spans="1:18" ht="15.75" customHeight="1">
      <c r="A286" s="2"/>
      <c r="B286" s="348">
        <v>1508</v>
      </c>
      <c r="C286" s="82" t="s">
        <v>797</v>
      </c>
      <c r="D286" s="82" t="s">
        <v>803</v>
      </c>
      <c r="E286" s="82" t="s">
        <v>809</v>
      </c>
      <c r="F286" s="1240"/>
      <c r="G286" s="348" t="s">
        <v>825</v>
      </c>
      <c r="H286" s="348" t="s">
        <v>34</v>
      </c>
      <c r="I286" s="770"/>
      <c r="J286" s="348">
        <v>1</v>
      </c>
      <c r="K286" s="55">
        <v>4000</v>
      </c>
      <c r="L286" s="432" t="str">
        <f t="shared" si="4"/>
        <v/>
      </c>
      <c r="M286" s="376" t="s">
        <v>23</v>
      </c>
      <c r="N286" s="452"/>
      <c r="P286" s="75"/>
      <c r="R286" s="44"/>
    </row>
    <row r="287" spans="1:18" ht="15.75" customHeight="1">
      <c r="A287" s="2"/>
      <c r="B287" s="348">
        <v>1508</v>
      </c>
      <c r="C287" s="82" t="s">
        <v>797</v>
      </c>
      <c r="D287" s="82" t="s">
        <v>804</v>
      </c>
      <c r="E287" s="82" t="s">
        <v>810</v>
      </c>
      <c r="F287" s="1240"/>
      <c r="G287" s="348" t="s">
        <v>825</v>
      </c>
      <c r="H287" s="348" t="s">
        <v>87</v>
      </c>
      <c r="I287" s="770"/>
      <c r="J287" s="348">
        <v>1</v>
      </c>
      <c r="K287" s="55">
        <v>4500</v>
      </c>
      <c r="L287" s="432" t="str">
        <f t="shared" si="4"/>
        <v/>
      </c>
      <c r="M287" s="376" t="s">
        <v>23</v>
      </c>
      <c r="N287" s="452"/>
      <c r="P287" s="75"/>
      <c r="R287" s="44"/>
    </row>
    <row r="288" spans="1:18" ht="15.75" customHeight="1">
      <c r="A288" s="2"/>
      <c r="B288" s="348">
        <v>1508</v>
      </c>
      <c r="C288" s="82" t="s">
        <v>797</v>
      </c>
      <c r="D288" s="82" t="s">
        <v>805</v>
      </c>
      <c r="E288" s="82" t="s">
        <v>811</v>
      </c>
      <c r="F288" s="1240"/>
      <c r="G288" s="348" t="s">
        <v>825</v>
      </c>
      <c r="H288" s="348" t="s">
        <v>90</v>
      </c>
      <c r="I288" s="771"/>
      <c r="J288" s="348">
        <v>1</v>
      </c>
      <c r="K288" s="55">
        <v>4500</v>
      </c>
      <c r="L288" s="432" t="str">
        <f t="shared" si="4"/>
        <v/>
      </c>
      <c r="M288" s="376" t="s">
        <v>23</v>
      </c>
      <c r="N288" s="452"/>
      <c r="P288" s="75"/>
      <c r="R288" s="44"/>
    </row>
    <row r="289" spans="1:18" ht="15.75" customHeight="1">
      <c r="A289" s="2"/>
      <c r="B289" s="348">
        <v>1508</v>
      </c>
      <c r="C289" s="82" t="s">
        <v>798</v>
      </c>
      <c r="D289" s="82" t="s">
        <v>800</v>
      </c>
      <c r="E289" s="82" t="s">
        <v>812</v>
      </c>
      <c r="F289" s="1240" t="s">
        <v>824</v>
      </c>
      <c r="G289" s="348" t="s">
        <v>826</v>
      </c>
      <c r="H289" s="348" t="s">
        <v>83</v>
      </c>
      <c r="I289" s="772"/>
      <c r="J289" s="348">
        <v>1</v>
      </c>
      <c r="K289" s="55">
        <v>3500</v>
      </c>
      <c r="L289" s="432" t="str">
        <f t="shared" si="4"/>
        <v/>
      </c>
      <c r="M289" s="376" t="s">
        <v>23</v>
      </c>
      <c r="N289" s="452"/>
      <c r="P289" s="75"/>
      <c r="R289" s="44"/>
    </row>
    <row r="290" spans="1:18" ht="15.75" customHeight="1">
      <c r="A290" s="2"/>
      <c r="B290" s="348">
        <v>1508</v>
      </c>
      <c r="C290" s="82" t="s">
        <v>798</v>
      </c>
      <c r="D290" s="82" t="s">
        <v>801</v>
      </c>
      <c r="E290" s="82" t="s">
        <v>813</v>
      </c>
      <c r="F290" s="1240"/>
      <c r="G290" s="348" t="s">
        <v>826</v>
      </c>
      <c r="H290" s="348" t="s">
        <v>31</v>
      </c>
      <c r="I290" s="770"/>
      <c r="J290" s="348">
        <v>1</v>
      </c>
      <c r="K290" s="55">
        <v>4000</v>
      </c>
      <c r="L290" s="432" t="str">
        <f t="shared" si="4"/>
        <v/>
      </c>
      <c r="M290" s="376" t="s">
        <v>23</v>
      </c>
      <c r="N290" s="452"/>
      <c r="P290" s="75"/>
      <c r="R290" s="44"/>
    </row>
    <row r="291" spans="1:18" ht="15.75" customHeight="1">
      <c r="A291" s="2"/>
      <c r="B291" s="348">
        <v>1508</v>
      </c>
      <c r="C291" s="82" t="s">
        <v>798</v>
      </c>
      <c r="D291" s="82" t="s">
        <v>802</v>
      </c>
      <c r="E291" s="82" t="s">
        <v>814</v>
      </c>
      <c r="F291" s="1240"/>
      <c r="G291" s="348" t="s">
        <v>826</v>
      </c>
      <c r="H291" s="348" t="s">
        <v>85</v>
      </c>
      <c r="I291" s="770"/>
      <c r="J291" s="348">
        <v>1</v>
      </c>
      <c r="K291" s="55">
        <v>4000</v>
      </c>
      <c r="L291" s="432" t="str">
        <f t="shared" si="4"/>
        <v/>
      </c>
      <c r="M291" s="376" t="s">
        <v>23</v>
      </c>
      <c r="N291" s="452"/>
      <c r="P291" s="75"/>
      <c r="R291" s="44"/>
    </row>
    <row r="292" spans="1:18" ht="15.75" customHeight="1">
      <c r="A292" s="2"/>
      <c r="B292" s="348">
        <v>1508</v>
      </c>
      <c r="C292" s="82" t="s">
        <v>798</v>
      </c>
      <c r="D292" s="82" t="s">
        <v>803</v>
      </c>
      <c r="E292" s="82" t="s">
        <v>815</v>
      </c>
      <c r="F292" s="1240"/>
      <c r="G292" s="348" t="s">
        <v>826</v>
      </c>
      <c r="H292" s="348" t="s">
        <v>34</v>
      </c>
      <c r="I292" s="770"/>
      <c r="J292" s="348">
        <v>1</v>
      </c>
      <c r="K292" s="55">
        <v>4000</v>
      </c>
      <c r="L292" s="432" t="str">
        <f t="shared" si="4"/>
        <v/>
      </c>
      <c r="M292" s="376" t="s">
        <v>23</v>
      </c>
      <c r="N292" s="452"/>
      <c r="P292" s="75"/>
      <c r="R292" s="44"/>
    </row>
    <row r="293" spans="1:18" ht="15.75" customHeight="1">
      <c r="A293" s="2"/>
      <c r="B293" s="348">
        <v>1508</v>
      </c>
      <c r="C293" s="82" t="s">
        <v>798</v>
      </c>
      <c r="D293" s="82" t="s">
        <v>804</v>
      </c>
      <c r="E293" s="82" t="s">
        <v>816</v>
      </c>
      <c r="F293" s="1240"/>
      <c r="G293" s="348" t="s">
        <v>826</v>
      </c>
      <c r="H293" s="348" t="s">
        <v>87</v>
      </c>
      <c r="I293" s="820" t="s">
        <v>1502</v>
      </c>
      <c r="J293" s="348">
        <v>1</v>
      </c>
      <c r="K293" s="55">
        <v>4500</v>
      </c>
      <c r="L293" s="432" t="str">
        <f t="shared" si="4"/>
        <v/>
      </c>
      <c r="M293" s="376" t="s">
        <v>23</v>
      </c>
      <c r="N293" s="452"/>
      <c r="P293" s="75"/>
      <c r="R293" s="44"/>
    </row>
    <row r="294" spans="1:18" ht="15.75" customHeight="1">
      <c r="A294" s="2"/>
      <c r="B294" s="348">
        <v>1508</v>
      </c>
      <c r="C294" s="82" t="s">
        <v>798</v>
      </c>
      <c r="D294" s="82" t="s">
        <v>805</v>
      </c>
      <c r="E294" s="82" t="s">
        <v>817</v>
      </c>
      <c r="F294" s="1240"/>
      <c r="G294" s="348" t="s">
        <v>826</v>
      </c>
      <c r="H294" s="348" t="s">
        <v>90</v>
      </c>
      <c r="I294" s="771"/>
      <c r="J294" s="348">
        <v>1</v>
      </c>
      <c r="K294" s="55">
        <v>4500</v>
      </c>
      <c r="L294" s="432" t="str">
        <f t="shared" si="4"/>
        <v/>
      </c>
      <c r="M294" s="376" t="s">
        <v>23</v>
      </c>
      <c r="N294" s="452"/>
      <c r="P294" s="75"/>
      <c r="R294" s="44"/>
    </row>
    <row r="295" spans="1:18" ht="15.75" customHeight="1">
      <c r="A295" s="2"/>
      <c r="B295" s="348">
        <v>1508</v>
      </c>
      <c r="C295" s="82" t="s">
        <v>799</v>
      </c>
      <c r="D295" s="82" t="s">
        <v>800</v>
      </c>
      <c r="E295" s="82" t="s">
        <v>818</v>
      </c>
      <c r="F295" s="1240" t="s">
        <v>824</v>
      </c>
      <c r="G295" s="348" t="s">
        <v>827</v>
      </c>
      <c r="H295" s="348" t="s">
        <v>83</v>
      </c>
      <c r="I295" s="772"/>
      <c r="J295" s="348">
        <v>1</v>
      </c>
      <c r="K295" s="55">
        <v>3500</v>
      </c>
      <c r="L295" s="432" t="str">
        <f t="shared" si="4"/>
        <v/>
      </c>
      <c r="M295" s="376" t="s">
        <v>23</v>
      </c>
      <c r="N295" s="452"/>
      <c r="P295" s="75"/>
      <c r="R295" s="44"/>
    </row>
    <row r="296" spans="1:18" ht="15.75" customHeight="1">
      <c r="A296" s="2"/>
      <c r="B296" s="348">
        <v>1508</v>
      </c>
      <c r="C296" s="82" t="s">
        <v>799</v>
      </c>
      <c r="D296" s="82" t="s">
        <v>801</v>
      </c>
      <c r="E296" s="82" t="s">
        <v>819</v>
      </c>
      <c r="F296" s="1240"/>
      <c r="G296" s="348" t="s">
        <v>827</v>
      </c>
      <c r="H296" s="348" t="s">
        <v>31</v>
      </c>
      <c r="I296" s="770"/>
      <c r="J296" s="348">
        <v>1</v>
      </c>
      <c r="K296" s="55">
        <v>4000</v>
      </c>
      <c r="L296" s="432" t="str">
        <f t="shared" si="4"/>
        <v/>
      </c>
      <c r="M296" s="376" t="s">
        <v>23</v>
      </c>
      <c r="N296" s="452"/>
      <c r="P296" s="75"/>
      <c r="R296" s="44"/>
    </row>
    <row r="297" spans="1:18" ht="15.75" customHeight="1">
      <c r="A297" s="2"/>
      <c r="B297" s="348">
        <v>1508</v>
      </c>
      <c r="C297" s="82" t="s">
        <v>799</v>
      </c>
      <c r="D297" s="82" t="s">
        <v>802</v>
      </c>
      <c r="E297" s="82" t="s">
        <v>820</v>
      </c>
      <c r="F297" s="1240"/>
      <c r="G297" s="348" t="s">
        <v>827</v>
      </c>
      <c r="H297" s="348" t="s">
        <v>85</v>
      </c>
      <c r="I297" s="770"/>
      <c r="J297" s="348">
        <v>1</v>
      </c>
      <c r="K297" s="55">
        <v>4000</v>
      </c>
      <c r="L297" s="432" t="str">
        <f t="shared" si="4"/>
        <v/>
      </c>
      <c r="M297" s="376" t="s">
        <v>23</v>
      </c>
      <c r="N297" s="452"/>
      <c r="P297" s="75"/>
      <c r="R297" s="44"/>
    </row>
    <row r="298" spans="1:18" ht="15.75" customHeight="1">
      <c r="A298" s="2"/>
      <c r="B298" s="348">
        <v>1508</v>
      </c>
      <c r="C298" s="82" t="s">
        <v>799</v>
      </c>
      <c r="D298" s="82" t="s">
        <v>803</v>
      </c>
      <c r="E298" s="82" t="s">
        <v>821</v>
      </c>
      <c r="F298" s="1240"/>
      <c r="G298" s="348" t="s">
        <v>827</v>
      </c>
      <c r="H298" s="348" t="s">
        <v>34</v>
      </c>
      <c r="I298" s="770"/>
      <c r="J298" s="348">
        <v>1</v>
      </c>
      <c r="K298" s="55">
        <v>4000</v>
      </c>
      <c r="L298" s="432" t="str">
        <f t="shared" si="4"/>
        <v/>
      </c>
      <c r="M298" s="376" t="s">
        <v>23</v>
      </c>
      <c r="N298" s="452"/>
      <c r="P298" s="75"/>
      <c r="R298" s="44"/>
    </row>
    <row r="299" spans="1:18" ht="15.75" customHeight="1">
      <c r="A299" s="2"/>
      <c r="B299" s="348">
        <v>1508</v>
      </c>
      <c r="C299" s="82" t="s">
        <v>799</v>
      </c>
      <c r="D299" s="82" t="s">
        <v>804</v>
      </c>
      <c r="E299" s="82" t="s">
        <v>822</v>
      </c>
      <c r="F299" s="1240"/>
      <c r="G299" s="348" t="s">
        <v>827</v>
      </c>
      <c r="H299" s="348" t="s">
        <v>87</v>
      </c>
      <c r="I299" s="770"/>
      <c r="J299" s="348">
        <v>1</v>
      </c>
      <c r="K299" s="55">
        <v>4500</v>
      </c>
      <c r="L299" s="432" t="str">
        <f t="shared" si="4"/>
        <v/>
      </c>
      <c r="M299" s="376" t="s">
        <v>23</v>
      </c>
      <c r="N299" s="452"/>
      <c r="P299" s="75"/>
      <c r="R299" s="44"/>
    </row>
    <row r="300" spans="1:18" ht="15.75" customHeight="1">
      <c r="A300" s="2"/>
      <c r="B300" s="345">
        <v>1508</v>
      </c>
      <c r="C300" s="83" t="s">
        <v>799</v>
      </c>
      <c r="D300" s="83" t="s">
        <v>805</v>
      </c>
      <c r="E300" s="83" t="s">
        <v>823</v>
      </c>
      <c r="F300" s="1241"/>
      <c r="G300" s="345" t="s">
        <v>827</v>
      </c>
      <c r="H300" s="345" t="s">
        <v>90</v>
      </c>
      <c r="I300" s="784"/>
      <c r="J300" s="345">
        <v>1</v>
      </c>
      <c r="K300" s="53">
        <v>4500</v>
      </c>
      <c r="L300" s="451" t="str">
        <f t="shared" si="4"/>
        <v/>
      </c>
      <c r="M300" s="439" t="s">
        <v>23</v>
      </c>
      <c r="N300" s="328"/>
      <c r="P300" s="75"/>
      <c r="R300" s="44"/>
    </row>
    <row r="301" spans="1:18" ht="15.75" customHeight="1">
      <c r="A301" s="2"/>
      <c r="B301" s="850">
        <v>1510</v>
      </c>
      <c r="C301" s="141" t="s">
        <v>828</v>
      </c>
      <c r="D301" s="81" t="s">
        <v>69</v>
      </c>
      <c r="E301" s="81" t="s">
        <v>845</v>
      </c>
      <c r="F301" s="1302" t="s">
        <v>873</v>
      </c>
      <c r="G301" s="255" t="s">
        <v>837</v>
      </c>
      <c r="H301" s="341" t="s">
        <v>864</v>
      </c>
      <c r="I301" s="783"/>
      <c r="J301" s="147">
        <v>1</v>
      </c>
      <c r="K301" s="987">
        <v>4000</v>
      </c>
      <c r="L301" s="988" t="str">
        <f t="shared" si="4"/>
        <v/>
      </c>
      <c r="M301" s="776" t="s">
        <v>839</v>
      </c>
      <c r="N301" s="944"/>
      <c r="R301" s="44"/>
    </row>
    <row r="302" spans="1:18" ht="15.75" customHeight="1">
      <c r="A302" s="2"/>
      <c r="B302" s="665">
        <v>1510</v>
      </c>
      <c r="C302" s="128" t="s">
        <v>828</v>
      </c>
      <c r="D302" s="82" t="s">
        <v>28</v>
      </c>
      <c r="E302" s="82" t="s">
        <v>846</v>
      </c>
      <c r="F302" s="1313"/>
      <c r="G302" s="191" t="s">
        <v>837</v>
      </c>
      <c r="H302" s="9" t="s">
        <v>865</v>
      </c>
      <c r="I302" s="783"/>
      <c r="J302" s="244">
        <v>1</v>
      </c>
      <c r="K302" s="669">
        <v>4500</v>
      </c>
      <c r="L302" s="777" t="str">
        <f t="shared" si="4"/>
        <v/>
      </c>
      <c r="M302" s="776" t="s">
        <v>839</v>
      </c>
      <c r="N302" s="973"/>
      <c r="R302" s="44"/>
    </row>
    <row r="303" spans="1:18" ht="15.75" customHeight="1">
      <c r="A303" s="2"/>
      <c r="B303" s="665">
        <v>1510</v>
      </c>
      <c r="C303" s="128" t="s">
        <v>828</v>
      </c>
      <c r="D303" s="82" t="s">
        <v>84</v>
      </c>
      <c r="E303" s="82" t="s">
        <v>847</v>
      </c>
      <c r="F303" s="1313"/>
      <c r="G303" s="191" t="s">
        <v>837</v>
      </c>
      <c r="H303" s="9" t="s">
        <v>866</v>
      </c>
      <c r="I303" s="783"/>
      <c r="J303" s="244">
        <v>1</v>
      </c>
      <c r="K303" s="669">
        <v>4500</v>
      </c>
      <c r="L303" s="777" t="str">
        <f t="shared" si="4"/>
        <v/>
      </c>
      <c r="M303" s="776" t="s">
        <v>839</v>
      </c>
      <c r="N303" s="973"/>
      <c r="R303" s="44"/>
    </row>
    <row r="304" spans="1:18" ht="15.75" customHeight="1">
      <c r="A304" s="2"/>
      <c r="B304" s="665">
        <v>1510</v>
      </c>
      <c r="C304" s="128" t="s">
        <v>828</v>
      </c>
      <c r="D304" s="82" t="s">
        <v>32</v>
      </c>
      <c r="E304" s="82" t="s">
        <v>848</v>
      </c>
      <c r="F304" s="1313"/>
      <c r="G304" s="191" t="s">
        <v>837</v>
      </c>
      <c r="H304" s="9" t="s">
        <v>867</v>
      </c>
      <c r="I304" s="783"/>
      <c r="J304" s="244">
        <v>1</v>
      </c>
      <c r="K304" s="669">
        <v>4500</v>
      </c>
      <c r="L304" s="777" t="str">
        <f t="shared" si="4"/>
        <v/>
      </c>
      <c r="M304" s="776" t="s">
        <v>839</v>
      </c>
      <c r="N304" s="973"/>
      <c r="R304" s="44"/>
    </row>
    <row r="305" spans="1:18" ht="15.75" customHeight="1">
      <c r="A305" s="2"/>
      <c r="B305" s="665">
        <v>1510</v>
      </c>
      <c r="C305" s="128" t="s">
        <v>828</v>
      </c>
      <c r="D305" s="82" t="s">
        <v>86</v>
      </c>
      <c r="E305" s="82" t="s">
        <v>849</v>
      </c>
      <c r="F305" s="1313"/>
      <c r="G305" s="191" t="s">
        <v>837</v>
      </c>
      <c r="H305" s="9" t="s">
        <v>868</v>
      </c>
      <c r="I305" s="783"/>
      <c r="J305" s="244">
        <v>1</v>
      </c>
      <c r="K305" s="669">
        <v>5000</v>
      </c>
      <c r="L305" s="777" t="str">
        <f t="shared" si="4"/>
        <v/>
      </c>
      <c r="M305" s="776" t="s">
        <v>839</v>
      </c>
      <c r="N305" s="973"/>
      <c r="R305" s="44"/>
    </row>
    <row r="306" spans="1:18" ht="15.75" customHeight="1">
      <c r="A306" s="2"/>
      <c r="B306" s="665">
        <v>1510</v>
      </c>
      <c r="C306" s="128" t="s">
        <v>828</v>
      </c>
      <c r="D306" s="82" t="s">
        <v>27</v>
      </c>
      <c r="E306" s="82" t="s">
        <v>850</v>
      </c>
      <c r="F306" s="1313"/>
      <c r="G306" s="191" t="s">
        <v>837</v>
      </c>
      <c r="H306" s="9" t="s">
        <v>869</v>
      </c>
      <c r="I306" s="783"/>
      <c r="J306" s="244">
        <v>1</v>
      </c>
      <c r="K306" s="669">
        <v>5000</v>
      </c>
      <c r="L306" s="777" t="str">
        <f t="shared" si="4"/>
        <v/>
      </c>
      <c r="M306" s="776" t="s">
        <v>839</v>
      </c>
      <c r="N306" s="973"/>
      <c r="R306" s="44"/>
    </row>
    <row r="307" spans="1:18" ht="15.75" customHeight="1">
      <c r="A307" s="2"/>
      <c r="B307" s="665">
        <v>1510</v>
      </c>
      <c r="C307" s="128" t="s">
        <v>828</v>
      </c>
      <c r="D307" s="82" t="s">
        <v>91</v>
      </c>
      <c r="E307" s="82" t="s">
        <v>851</v>
      </c>
      <c r="F307" s="1313"/>
      <c r="G307" s="191" t="s">
        <v>837</v>
      </c>
      <c r="H307" s="9" t="s">
        <v>870</v>
      </c>
      <c r="I307" s="783"/>
      <c r="J307" s="244">
        <v>1</v>
      </c>
      <c r="K307" s="669">
        <v>6000</v>
      </c>
      <c r="L307" s="777" t="str">
        <f t="shared" si="4"/>
        <v/>
      </c>
      <c r="M307" s="776" t="s">
        <v>839</v>
      </c>
      <c r="N307" s="973"/>
      <c r="R307" s="44"/>
    </row>
    <row r="308" spans="1:18" ht="15.75" customHeight="1">
      <c r="A308" s="2"/>
      <c r="B308" s="665">
        <v>1510</v>
      </c>
      <c r="C308" s="128" t="s">
        <v>828</v>
      </c>
      <c r="D308" s="130" t="s">
        <v>24</v>
      </c>
      <c r="E308" s="82" t="s">
        <v>852</v>
      </c>
      <c r="F308" s="1313"/>
      <c r="G308" s="191" t="s">
        <v>837</v>
      </c>
      <c r="H308" s="91" t="s">
        <v>871</v>
      </c>
      <c r="I308" s="783"/>
      <c r="J308" s="244">
        <v>1</v>
      </c>
      <c r="K308" s="669">
        <v>6000</v>
      </c>
      <c r="L308" s="777" t="str">
        <f t="shared" si="4"/>
        <v/>
      </c>
      <c r="M308" s="776" t="s">
        <v>839</v>
      </c>
      <c r="N308" s="973"/>
      <c r="R308" s="44"/>
    </row>
    <row r="309" spans="1:18" ht="15.75" customHeight="1">
      <c r="A309" s="2"/>
      <c r="B309" s="665">
        <v>1510</v>
      </c>
      <c r="C309" s="128" t="s">
        <v>828</v>
      </c>
      <c r="D309" s="246" t="s">
        <v>94</v>
      </c>
      <c r="E309" s="82" t="s">
        <v>853</v>
      </c>
      <c r="F309" s="1313"/>
      <c r="G309" s="191" t="s">
        <v>837</v>
      </c>
      <c r="H309" s="91" t="s">
        <v>872</v>
      </c>
      <c r="I309" s="806"/>
      <c r="J309" s="244">
        <v>1</v>
      </c>
      <c r="K309" s="669">
        <v>6000</v>
      </c>
      <c r="L309" s="777" t="str">
        <f t="shared" si="4"/>
        <v/>
      </c>
      <c r="M309" s="776" t="s">
        <v>839</v>
      </c>
      <c r="N309" s="973"/>
      <c r="R309" s="44"/>
    </row>
    <row r="310" spans="1:18" ht="15.75" customHeight="1">
      <c r="A310" s="2"/>
      <c r="B310" s="665">
        <v>1510</v>
      </c>
      <c r="C310" s="128" t="s">
        <v>844</v>
      </c>
      <c r="D310" s="82" t="s">
        <v>69</v>
      </c>
      <c r="E310" s="82" t="s">
        <v>854</v>
      </c>
      <c r="F310" s="1314" t="s">
        <v>873</v>
      </c>
      <c r="G310" s="191" t="s">
        <v>863</v>
      </c>
      <c r="H310" s="9" t="s">
        <v>864</v>
      </c>
      <c r="I310" s="786"/>
      <c r="J310" s="244">
        <v>1</v>
      </c>
      <c r="K310" s="669">
        <v>4000</v>
      </c>
      <c r="L310" s="777" t="str">
        <f t="shared" si="4"/>
        <v/>
      </c>
      <c r="M310" s="776" t="s">
        <v>839</v>
      </c>
      <c r="N310" s="973"/>
      <c r="R310" s="44"/>
    </row>
    <row r="311" spans="1:18" ht="15.75" customHeight="1">
      <c r="A311" s="2"/>
      <c r="B311" s="665">
        <v>1510</v>
      </c>
      <c r="C311" s="128" t="s">
        <v>844</v>
      </c>
      <c r="D311" s="82" t="s">
        <v>28</v>
      </c>
      <c r="E311" s="82" t="s">
        <v>855</v>
      </c>
      <c r="F311" s="1314"/>
      <c r="G311" s="191" t="s">
        <v>863</v>
      </c>
      <c r="H311" s="9" t="s">
        <v>865</v>
      </c>
      <c r="I311" s="786"/>
      <c r="J311" s="244">
        <v>1</v>
      </c>
      <c r="K311" s="669">
        <v>4500</v>
      </c>
      <c r="L311" s="777" t="str">
        <f t="shared" si="4"/>
        <v/>
      </c>
      <c r="M311" s="776" t="s">
        <v>839</v>
      </c>
      <c r="N311" s="973"/>
      <c r="R311" s="44"/>
    </row>
    <row r="312" spans="1:18" ht="15.75" customHeight="1">
      <c r="A312" s="2"/>
      <c r="B312" s="665">
        <v>1510</v>
      </c>
      <c r="C312" s="128" t="s">
        <v>844</v>
      </c>
      <c r="D312" s="82" t="s">
        <v>84</v>
      </c>
      <c r="E312" s="82" t="s">
        <v>856</v>
      </c>
      <c r="F312" s="1314"/>
      <c r="G312" s="191" t="s">
        <v>863</v>
      </c>
      <c r="H312" s="9" t="s">
        <v>866</v>
      </c>
      <c r="I312" s="786"/>
      <c r="J312" s="244">
        <v>1</v>
      </c>
      <c r="K312" s="669">
        <v>4500</v>
      </c>
      <c r="L312" s="777" t="str">
        <f t="shared" si="4"/>
        <v/>
      </c>
      <c r="M312" s="776" t="s">
        <v>839</v>
      </c>
      <c r="N312" s="973"/>
      <c r="R312" s="44"/>
    </row>
    <row r="313" spans="1:18" ht="15.75" customHeight="1">
      <c r="A313" s="2"/>
      <c r="B313" s="665">
        <v>1510</v>
      </c>
      <c r="C313" s="128" t="s">
        <v>844</v>
      </c>
      <c r="D313" s="82" t="s">
        <v>32</v>
      </c>
      <c r="E313" s="82" t="s">
        <v>857</v>
      </c>
      <c r="F313" s="1314"/>
      <c r="G313" s="191" t="s">
        <v>863</v>
      </c>
      <c r="H313" s="9" t="s">
        <v>867</v>
      </c>
      <c r="I313" s="786"/>
      <c r="J313" s="244">
        <v>1</v>
      </c>
      <c r="K313" s="669">
        <v>4500</v>
      </c>
      <c r="L313" s="777" t="str">
        <f t="shared" si="4"/>
        <v/>
      </c>
      <c r="M313" s="776" t="s">
        <v>839</v>
      </c>
      <c r="N313" s="973"/>
      <c r="R313" s="44"/>
    </row>
    <row r="314" spans="1:18" ht="15.75" customHeight="1">
      <c r="A314" s="2"/>
      <c r="B314" s="665">
        <v>1510</v>
      </c>
      <c r="C314" s="128" t="s">
        <v>844</v>
      </c>
      <c r="D314" s="82" t="s">
        <v>86</v>
      </c>
      <c r="E314" s="82" t="s">
        <v>858</v>
      </c>
      <c r="F314" s="1314"/>
      <c r="G314" s="191" t="s">
        <v>863</v>
      </c>
      <c r="H314" s="9" t="s">
        <v>868</v>
      </c>
      <c r="I314" s="786"/>
      <c r="J314" s="244">
        <v>1</v>
      </c>
      <c r="K314" s="669">
        <v>5000</v>
      </c>
      <c r="L314" s="777" t="str">
        <f t="shared" si="4"/>
        <v/>
      </c>
      <c r="M314" s="776" t="s">
        <v>839</v>
      </c>
      <c r="N314" s="973"/>
      <c r="R314" s="44"/>
    </row>
    <row r="315" spans="1:18" ht="15.75" customHeight="1">
      <c r="A315" s="2"/>
      <c r="B315" s="665">
        <v>1510</v>
      </c>
      <c r="C315" s="128" t="s">
        <v>844</v>
      </c>
      <c r="D315" s="82" t="s">
        <v>27</v>
      </c>
      <c r="E315" s="82" t="s">
        <v>859</v>
      </c>
      <c r="F315" s="1314"/>
      <c r="G315" s="191" t="s">
        <v>863</v>
      </c>
      <c r="H315" s="9" t="s">
        <v>869</v>
      </c>
      <c r="I315" s="786"/>
      <c r="J315" s="244">
        <v>1</v>
      </c>
      <c r="K315" s="669">
        <v>5000</v>
      </c>
      <c r="L315" s="777" t="str">
        <f t="shared" si="4"/>
        <v/>
      </c>
      <c r="M315" s="776" t="s">
        <v>839</v>
      </c>
      <c r="N315" s="973"/>
      <c r="R315" s="44"/>
    </row>
    <row r="316" spans="1:18" ht="15.75" customHeight="1">
      <c r="A316" s="2"/>
      <c r="B316" s="665">
        <v>1510</v>
      </c>
      <c r="C316" s="128" t="s">
        <v>844</v>
      </c>
      <c r="D316" s="82" t="s">
        <v>91</v>
      </c>
      <c r="E316" s="82" t="s">
        <v>860</v>
      </c>
      <c r="F316" s="1314"/>
      <c r="G316" s="191" t="s">
        <v>863</v>
      </c>
      <c r="H316" s="9" t="s">
        <v>870</v>
      </c>
      <c r="I316" s="15"/>
      <c r="J316" s="244">
        <v>1</v>
      </c>
      <c r="K316" s="669">
        <v>6000</v>
      </c>
      <c r="L316" s="777" t="str">
        <f t="shared" si="4"/>
        <v/>
      </c>
      <c r="M316" s="776" t="s">
        <v>839</v>
      </c>
      <c r="N316" s="973"/>
      <c r="R316" s="44"/>
    </row>
    <row r="317" spans="1:18" ht="15.75" customHeight="1">
      <c r="A317" s="2"/>
      <c r="B317" s="665">
        <v>1510</v>
      </c>
      <c r="C317" s="128" t="s">
        <v>844</v>
      </c>
      <c r="D317" s="130" t="s">
        <v>24</v>
      </c>
      <c r="E317" s="82" t="s">
        <v>861</v>
      </c>
      <c r="F317" s="1314"/>
      <c r="G317" s="191" t="s">
        <v>863</v>
      </c>
      <c r="H317" s="91" t="s">
        <v>871</v>
      </c>
      <c r="I317" s="786"/>
      <c r="J317" s="244">
        <v>1</v>
      </c>
      <c r="K317" s="669">
        <v>6000</v>
      </c>
      <c r="L317" s="777" t="str">
        <f t="shared" si="4"/>
        <v/>
      </c>
      <c r="M317" s="776" t="s">
        <v>839</v>
      </c>
      <c r="N317" s="973"/>
      <c r="R317" s="44"/>
    </row>
    <row r="318" spans="1:18" ht="15.75" customHeight="1">
      <c r="A318" s="2"/>
      <c r="B318" s="667">
        <v>1510</v>
      </c>
      <c r="C318" s="557" t="s">
        <v>844</v>
      </c>
      <c r="D318" s="143" t="s">
        <v>94</v>
      </c>
      <c r="E318" s="83" t="s">
        <v>862</v>
      </c>
      <c r="F318" s="1315"/>
      <c r="G318" s="345" t="s">
        <v>863</v>
      </c>
      <c r="H318" s="345" t="s">
        <v>872</v>
      </c>
      <c r="I318" s="724" t="s">
        <v>1502</v>
      </c>
      <c r="J318" s="805">
        <v>1</v>
      </c>
      <c r="K318" s="782">
        <v>6000</v>
      </c>
      <c r="L318" s="780" t="str">
        <f t="shared" si="4"/>
        <v/>
      </c>
      <c r="M318" s="781" t="s">
        <v>839</v>
      </c>
      <c r="N318" s="454"/>
      <c r="R318" s="44"/>
    </row>
    <row r="319" spans="1:18" ht="15.75" customHeight="1">
      <c r="A319" s="2"/>
      <c r="B319" s="347">
        <v>1505</v>
      </c>
      <c r="C319" s="178" t="s">
        <v>492</v>
      </c>
      <c r="D319" s="556" t="s">
        <v>476</v>
      </c>
      <c r="E319" s="552" t="s">
        <v>550</v>
      </c>
      <c r="F319" s="1312" t="s">
        <v>490</v>
      </c>
      <c r="G319" s="116" t="s">
        <v>496</v>
      </c>
      <c r="H319" s="65" t="s">
        <v>82</v>
      </c>
      <c r="I319" s="1200"/>
      <c r="J319" s="65">
        <v>1</v>
      </c>
      <c r="K319" s="64">
        <v>4400</v>
      </c>
      <c r="L319" s="360" t="str">
        <f t="shared" si="4"/>
        <v/>
      </c>
      <c r="M319" s="365" t="s">
        <v>23</v>
      </c>
      <c r="N319" s="452"/>
      <c r="R319" s="44"/>
    </row>
    <row r="320" spans="1:18" ht="15.75" customHeight="1">
      <c r="A320" s="2"/>
      <c r="B320" s="348">
        <v>1505</v>
      </c>
      <c r="C320" s="128" t="s">
        <v>492</v>
      </c>
      <c r="D320" s="19" t="s">
        <v>477</v>
      </c>
      <c r="E320" s="553" t="s">
        <v>551</v>
      </c>
      <c r="F320" s="1310"/>
      <c r="G320" s="18" t="s">
        <v>496</v>
      </c>
      <c r="H320" s="65" t="s">
        <v>83</v>
      </c>
      <c r="I320" s="633"/>
      <c r="J320" s="18">
        <v>1</v>
      </c>
      <c r="K320" s="48">
        <v>4400</v>
      </c>
      <c r="L320" s="390" t="str">
        <f t="shared" si="4"/>
        <v/>
      </c>
      <c r="M320" s="363" t="s">
        <v>23</v>
      </c>
      <c r="N320" s="452"/>
      <c r="R320" s="44"/>
    </row>
    <row r="321" spans="1:18" ht="15.75" customHeight="1">
      <c r="A321" s="2"/>
      <c r="B321" s="348">
        <v>1505</v>
      </c>
      <c r="C321" s="128" t="s">
        <v>492</v>
      </c>
      <c r="D321" s="19" t="s">
        <v>478</v>
      </c>
      <c r="E321" s="553" t="s">
        <v>552</v>
      </c>
      <c r="F321" s="1310"/>
      <c r="G321" s="18" t="s">
        <v>496</v>
      </c>
      <c r="H321" s="65" t="s">
        <v>487</v>
      </c>
      <c r="I321" s="633"/>
      <c r="J321" s="18">
        <v>1</v>
      </c>
      <c r="K321" s="48">
        <v>4400</v>
      </c>
      <c r="L321" s="360" t="str">
        <f t="shared" si="4"/>
        <v/>
      </c>
      <c r="M321" s="363" t="s">
        <v>23</v>
      </c>
      <c r="N321" s="452"/>
      <c r="R321" s="44"/>
    </row>
    <row r="322" spans="1:18" ht="15.75" customHeight="1">
      <c r="A322" s="2"/>
      <c r="B322" s="348">
        <v>1505</v>
      </c>
      <c r="C322" s="128" t="s">
        <v>492</v>
      </c>
      <c r="D322" s="19" t="s">
        <v>480</v>
      </c>
      <c r="E322" s="553" t="s">
        <v>553</v>
      </c>
      <c r="F322" s="1310"/>
      <c r="G322" s="18" t="s">
        <v>496</v>
      </c>
      <c r="H322" s="65" t="s">
        <v>34</v>
      </c>
      <c r="I322" s="633"/>
      <c r="J322" s="18">
        <v>1</v>
      </c>
      <c r="K322" s="48">
        <v>4900</v>
      </c>
      <c r="L322" s="358" t="str">
        <f t="shared" si="4"/>
        <v/>
      </c>
      <c r="M322" s="363" t="s">
        <v>23</v>
      </c>
      <c r="N322" s="452"/>
      <c r="R322" s="44"/>
    </row>
    <row r="323" spans="1:18" ht="15.75" customHeight="1">
      <c r="A323" s="2"/>
      <c r="B323" s="348">
        <v>1505</v>
      </c>
      <c r="C323" s="128" t="s">
        <v>492</v>
      </c>
      <c r="D323" s="19" t="s">
        <v>475</v>
      </c>
      <c r="E323" s="553" t="s">
        <v>554</v>
      </c>
      <c r="F323" s="1310"/>
      <c r="G323" s="18" t="s">
        <v>496</v>
      </c>
      <c r="H323" s="65" t="s">
        <v>87</v>
      </c>
      <c r="I323" s="764"/>
      <c r="J323" s="18">
        <v>1</v>
      </c>
      <c r="K323" s="48">
        <v>4900</v>
      </c>
      <c r="L323" s="358" t="str">
        <f t="shared" si="4"/>
        <v/>
      </c>
      <c r="M323" s="363" t="s">
        <v>23</v>
      </c>
      <c r="N323" s="452"/>
      <c r="R323" s="44"/>
    </row>
    <row r="324" spans="1:18" ht="15.75" customHeight="1">
      <c r="A324" s="2"/>
      <c r="B324" s="348">
        <v>1505</v>
      </c>
      <c r="C324" s="128" t="s">
        <v>492</v>
      </c>
      <c r="D324" s="19" t="s">
        <v>482</v>
      </c>
      <c r="E324" s="553" t="s">
        <v>555</v>
      </c>
      <c r="F324" s="1310"/>
      <c r="G324" s="18" t="s">
        <v>496</v>
      </c>
      <c r="H324" s="65" t="s">
        <v>90</v>
      </c>
      <c r="I324" s="633"/>
      <c r="J324" s="18">
        <v>1</v>
      </c>
      <c r="K324" s="48">
        <v>4900</v>
      </c>
      <c r="L324" s="358" t="str">
        <f t="shared" si="4"/>
        <v/>
      </c>
      <c r="M324" s="363" t="s">
        <v>23</v>
      </c>
      <c r="N324" s="452"/>
      <c r="R324" s="44"/>
    </row>
    <row r="325" spans="1:18" ht="15.75" customHeight="1">
      <c r="A325" s="2"/>
      <c r="B325" s="348">
        <v>1505</v>
      </c>
      <c r="C325" s="128" t="s">
        <v>493</v>
      </c>
      <c r="D325" s="19" t="s">
        <v>476</v>
      </c>
      <c r="E325" s="553" t="s">
        <v>556</v>
      </c>
      <c r="F325" s="1310" t="s">
        <v>490</v>
      </c>
      <c r="G325" s="558" t="s">
        <v>497</v>
      </c>
      <c r="H325" s="65" t="s">
        <v>82</v>
      </c>
      <c r="I325" s="764"/>
      <c r="J325" s="18">
        <v>1</v>
      </c>
      <c r="K325" s="48">
        <v>4400</v>
      </c>
      <c r="L325" s="358" t="str">
        <f t="shared" si="4"/>
        <v/>
      </c>
      <c r="M325" s="363" t="s">
        <v>23</v>
      </c>
      <c r="N325" s="452"/>
      <c r="R325" s="44"/>
    </row>
    <row r="326" spans="1:18" ht="15.75" customHeight="1">
      <c r="A326" s="2"/>
      <c r="B326" s="348">
        <v>1505</v>
      </c>
      <c r="C326" s="128" t="s">
        <v>493</v>
      </c>
      <c r="D326" s="19" t="s">
        <v>477</v>
      </c>
      <c r="E326" s="553" t="s">
        <v>557</v>
      </c>
      <c r="F326" s="1310"/>
      <c r="G326" s="558" t="s">
        <v>497</v>
      </c>
      <c r="H326" s="65" t="s">
        <v>83</v>
      </c>
      <c r="I326" s="114"/>
      <c r="J326" s="18">
        <v>1</v>
      </c>
      <c r="K326" s="48">
        <v>4400</v>
      </c>
      <c r="L326" s="358" t="str">
        <f t="shared" si="4"/>
        <v/>
      </c>
      <c r="M326" s="363" t="s">
        <v>23</v>
      </c>
      <c r="N326" s="452"/>
      <c r="R326" s="44"/>
    </row>
    <row r="327" spans="1:18" ht="15.75" customHeight="1">
      <c r="A327" s="2"/>
      <c r="B327" s="348">
        <v>1505</v>
      </c>
      <c r="C327" s="128" t="s">
        <v>493</v>
      </c>
      <c r="D327" s="19" t="s">
        <v>478</v>
      </c>
      <c r="E327" s="553" t="s">
        <v>558</v>
      </c>
      <c r="F327" s="1310"/>
      <c r="G327" s="558" t="s">
        <v>497</v>
      </c>
      <c r="H327" s="65" t="s">
        <v>487</v>
      </c>
      <c r="I327" s="764"/>
      <c r="J327" s="18">
        <v>1</v>
      </c>
      <c r="K327" s="48">
        <v>4400</v>
      </c>
      <c r="L327" s="390" t="str">
        <f t="shared" ref="L327:L359" si="5">IFERROR(IF(N327=0,"",ROUNDUP(N327/J327,0)),"")</f>
        <v/>
      </c>
      <c r="M327" s="363" t="s">
        <v>23</v>
      </c>
      <c r="N327" s="452"/>
      <c r="R327" s="44"/>
    </row>
    <row r="328" spans="1:18" ht="15.75" customHeight="1">
      <c r="A328" s="2"/>
      <c r="B328" s="348">
        <v>1505</v>
      </c>
      <c r="C328" s="128" t="s">
        <v>493</v>
      </c>
      <c r="D328" s="19" t="s">
        <v>480</v>
      </c>
      <c r="E328" s="553" t="s">
        <v>559</v>
      </c>
      <c r="F328" s="1310"/>
      <c r="G328" s="558" t="s">
        <v>497</v>
      </c>
      <c r="H328" s="65" t="s">
        <v>34</v>
      </c>
      <c r="I328" s="114"/>
      <c r="J328" s="18">
        <v>1</v>
      </c>
      <c r="K328" s="48">
        <v>4900</v>
      </c>
      <c r="L328" s="390" t="str">
        <f t="shared" si="5"/>
        <v/>
      </c>
      <c r="M328" s="363" t="s">
        <v>23</v>
      </c>
      <c r="N328" s="452"/>
      <c r="R328" s="44"/>
    </row>
    <row r="329" spans="1:18" ht="15.75" customHeight="1">
      <c r="A329" s="2"/>
      <c r="B329" s="348">
        <v>1505</v>
      </c>
      <c r="C329" s="128" t="s">
        <v>493</v>
      </c>
      <c r="D329" s="19" t="s">
        <v>475</v>
      </c>
      <c r="E329" s="553" t="s">
        <v>560</v>
      </c>
      <c r="F329" s="1310"/>
      <c r="G329" s="558" t="s">
        <v>497</v>
      </c>
      <c r="H329" s="65" t="s">
        <v>87</v>
      </c>
      <c r="I329" s="114"/>
      <c r="J329" s="18">
        <v>1</v>
      </c>
      <c r="K329" s="48">
        <v>4900</v>
      </c>
      <c r="L329" s="360" t="str">
        <f t="shared" si="5"/>
        <v/>
      </c>
      <c r="M329" s="363" t="s">
        <v>23</v>
      </c>
      <c r="N329" s="452"/>
      <c r="R329" s="44"/>
    </row>
    <row r="330" spans="1:18" ht="15.75" customHeight="1">
      <c r="A330" s="2"/>
      <c r="B330" s="345">
        <v>1505</v>
      </c>
      <c r="C330" s="557" t="s">
        <v>493</v>
      </c>
      <c r="D330" s="88" t="s">
        <v>482</v>
      </c>
      <c r="E330" s="554" t="s">
        <v>561</v>
      </c>
      <c r="F330" s="1311"/>
      <c r="G330" s="559" t="s">
        <v>497</v>
      </c>
      <c r="H330" s="49" t="s">
        <v>90</v>
      </c>
      <c r="I330" s="657"/>
      <c r="J330" s="49">
        <v>1</v>
      </c>
      <c r="K330" s="50">
        <v>4900</v>
      </c>
      <c r="L330" s="359" t="str">
        <f t="shared" si="5"/>
        <v/>
      </c>
      <c r="M330" s="364" t="s">
        <v>23</v>
      </c>
      <c r="N330" s="328"/>
      <c r="R330" s="44"/>
    </row>
    <row r="331" spans="1:18" ht="15.75" customHeight="1">
      <c r="A331" s="350"/>
      <c r="B331" s="544">
        <v>1109</v>
      </c>
      <c r="C331" s="17" t="s">
        <v>175</v>
      </c>
      <c r="D331" s="17" t="s">
        <v>69</v>
      </c>
      <c r="E331" s="135" t="s">
        <v>176</v>
      </c>
      <c r="F331" s="1335" t="s">
        <v>981</v>
      </c>
      <c r="G331" s="295" t="s">
        <v>568</v>
      </c>
      <c r="H331" s="16" t="s">
        <v>101</v>
      </c>
      <c r="I331" s="756"/>
      <c r="J331" s="16">
        <v>1</v>
      </c>
      <c r="K331" s="63">
        <v>3800</v>
      </c>
      <c r="L331" s="581" t="str">
        <f t="shared" si="5"/>
        <v/>
      </c>
      <c r="M331" s="365" t="s">
        <v>23</v>
      </c>
      <c r="N331" s="452"/>
      <c r="R331" s="44"/>
    </row>
    <row r="332" spans="1:18" ht="15.75" customHeight="1">
      <c r="A332" s="350"/>
      <c r="B332" s="69">
        <v>1109</v>
      </c>
      <c r="C332" s="19" t="s">
        <v>175</v>
      </c>
      <c r="D332" s="19" t="s">
        <v>28</v>
      </c>
      <c r="E332" s="133" t="s">
        <v>177</v>
      </c>
      <c r="F332" s="1269"/>
      <c r="G332" s="18" t="s">
        <v>568</v>
      </c>
      <c r="H332" s="18" t="s">
        <v>65</v>
      </c>
      <c r="I332" s="755"/>
      <c r="J332" s="18">
        <v>1</v>
      </c>
      <c r="K332" s="48">
        <v>3800</v>
      </c>
      <c r="L332" s="582" t="str">
        <f t="shared" si="5"/>
        <v/>
      </c>
      <c r="M332" s="363" t="s">
        <v>23</v>
      </c>
      <c r="N332" s="452"/>
      <c r="R332" s="44"/>
    </row>
    <row r="333" spans="1:18" ht="15.75" customHeight="1">
      <c r="A333" s="350"/>
      <c r="B333" s="69">
        <v>1109</v>
      </c>
      <c r="C333" s="19" t="s">
        <v>175</v>
      </c>
      <c r="D333" s="19" t="s">
        <v>32</v>
      </c>
      <c r="E333" s="136" t="s">
        <v>178</v>
      </c>
      <c r="F333" s="1269"/>
      <c r="G333" s="65" t="s">
        <v>568</v>
      </c>
      <c r="H333" s="18" t="s">
        <v>66</v>
      </c>
      <c r="I333" s="755"/>
      <c r="J333" s="18">
        <v>1</v>
      </c>
      <c r="K333" s="48">
        <v>3800</v>
      </c>
      <c r="L333" s="582" t="str">
        <f t="shared" si="5"/>
        <v/>
      </c>
      <c r="M333" s="363" t="s">
        <v>23</v>
      </c>
      <c r="N333" s="452"/>
      <c r="R333" s="44"/>
    </row>
    <row r="334" spans="1:18" ht="15.75" customHeight="1">
      <c r="A334" s="350"/>
      <c r="B334" s="69">
        <v>1109</v>
      </c>
      <c r="C334" s="19" t="s">
        <v>175</v>
      </c>
      <c r="D334" s="19" t="s">
        <v>86</v>
      </c>
      <c r="E334" s="136" t="s">
        <v>179</v>
      </c>
      <c r="F334" s="1269"/>
      <c r="G334" s="65" t="s">
        <v>568</v>
      </c>
      <c r="H334" s="18" t="s">
        <v>107</v>
      </c>
      <c r="I334" s="755"/>
      <c r="J334" s="18">
        <v>1</v>
      </c>
      <c r="K334" s="48">
        <v>3800</v>
      </c>
      <c r="L334" s="582" t="str">
        <f t="shared" si="5"/>
        <v/>
      </c>
      <c r="M334" s="363" t="s">
        <v>23</v>
      </c>
      <c r="N334" s="452"/>
      <c r="R334" s="44"/>
    </row>
    <row r="335" spans="1:18" ht="15.75" customHeight="1">
      <c r="A335" s="350"/>
      <c r="B335" s="69">
        <v>1109</v>
      </c>
      <c r="C335" s="19" t="s">
        <v>180</v>
      </c>
      <c r="D335" s="19" t="s">
        <v>69</v>
      </c>
      <c r="E335" s="101">
        <v>4589750310370</v>
      </c>
      <c r="F335" s="1269"/>
      <c r="G335" s="18" t="s">
        <v>71</v>
      </c>
      <c r="H335" s="18" t="s">
        <v>101</v>
      </c>
      <c r="I335" s="757"/>
      <c r="J335" s="18">
        <v>1</v>
      </c>
      <c r="K335" s="48">
        <v>3800</v>
      </c>
      <c r="L335" s="582" t="str">
        <f t="shared" si="5"/>
        <v/>
      </c>
      <c r="M335" s="363" t="s">
        <v>23</v>
      </c>
      <c r="N335" s="452"/>
      <c r="R335" s="44"/>
    </row>
    <row r="336" spans="1:18" ht="15.75" customHeight="1">
      <c r="A336" s="350"/>
      <c r="B336" s="69">
        <v>1109</v>
      </c>
      <c r="C336" s="19" t="s">
        <v>180</v>
      </c>
      <c r="D336" s="19" t="s">
        <v>28</v>
      </c>
      <c r="E336" s="87">
        <v>4589750310387</v>
      </c>
      <c r="F336" s="1269"/>
      <c r="G336" s="18" t="s">
        <v>71</v>
      </c>
      <c r="H336" s="18" t="s">
        <v>65</v>
      </c>
      <c r="I336" s="755"/>
      <c r="J336" s="18">
        <v>1</v>
      </c>
      <c r="K336" s="48">
        <v>3800</v>
      </c>
      <c r="L336" s="582" t="str">
        <f t="shared" si="5"/>
        <v/>
      </c>
      <c r="M336" s="363" t="s">
        <v>23</v>
      </c>
      <c r="N336" s="452"/>
      <c r="R336" s="44"/>
    </row>
    <row r="337" spans="1:18" ht="15.75" customHeight="1">
      <c r="A337" s="350"/>
      <c r="B337" s="69">
        <v>1109</v>
      </c>
      <c r="C337" s="19" t="s">
        <v>180</v>
      </c>
      <c r="D337" s="19" t="s">
        <v>32</v>
      </c>
      <c r="E337" s="87">
        <v>4589750310394</v>
      </c>
      <c r="F337" s="1269"/>
      <c r="G337" s="18" t="s">
        <v>71</v>
      </c>
      <c r="H337" s="18" t="s">
        <v>66</v>
      </c>
      <c r="I337" s="757"/>
      <c r="J337" s="18">
        <v>1</v>
      </c>
      <c r="K337" s="48">
        <v>3800</v>
      </c>
      <c r="L337" s="582" t="str">
        <f t="shared" si="5"/>
        <v/>
      </c>
      <c r="M337" s="363" t="s">
        <v>23</v>
      </c>
      <c r="N337" s="452"/>
      <c r="R337" s="44"/>
    </row>
    <row r="338" spans="1:18" ht="15.75" customHeight="1">
      <c r="A338" s="350"/>
      <c r="B338" s="545">
        <v>1109</v>
      </c>
      <c r="C338" s="88" t="s">
        <v>180</v>
      </c>
      <c r="D338" s="88" t="s">
        <v>86</v>
      </c>
      <c r="E338" s="87">
        <v>4589750310400</v>
      </c>
      <c r="F338" s="1269"/>
      <c r="G338" s="49" t="s">
        <v>71</v>
      </c>
      <c r="H338" s="49" t="s">
        <v>107</v>
      </c>
      <c r="I338" s="832"/>
      <c r="J338" s="49">
        <v>1</v>
      </c>
      <c r="K338" s="48">
        <v>3800</v>
      </c>
      <c r="L338" s="583" t="str">
        <f t="shared" si="5"/>
        <v/>
      </c>
      <c r="M338" s="364" t="s">
        <v>23</v>
      </c>
      <c r="N338" s="328"/>
      <c r="R338" s="44"/>
    </row>
    <row r="339" spans="1:18" ht="15.75" customHeight="1">
      <c r="A339" s="543"/>
      <c r="B339" s="463">
        <v>1408</v>
      </c>
      <c r="C339" s="84" t="s">
        <v>58</v>
      </c>
      <c r="D339" s="84" t="s">
        <v>69</v>
      </c>
      <c r="E339" s="139" t="s">
        <v>186</v>
      </c>
      <c r="F339" s="1239" t="s">
        <v>187</v>
      </c>
      <c r="G339" s="347" t="s">
        <v>59</v>
      </c>
      <c r="H339" s="347" t="s">
        <v>83</v>
      </c>
      <c r="I339" s="496"/>
      <c r="J339" s="347">
        <v>1</v>
      </c>
      <c r="K339" s="54">
        <v>4200</v>
      </c>
      <c r="L339" s="584" t="str">
        <f t="shared" si="5"/>
        <v/>
      </c>
      <c r="M339" s="713" t="s">
        <v>23</v>
      </c>
      <c r="N339" s="714"/>
    </row>
    <row r="340" spans="1:18" ht="15.75" customHeight="1">
      <c r="A340" s="543"/>
      <c r="B340" s="462">
        <v>1408</v>
      </c>
      <c r="C340" s="82" t="s">
        <v>58</v>
      </c>
      <c r="D340" s="82" t="s">
        <v>28</v>
      </c>
      <c r="E340" s="138" t="s">
        <v>188</v>
      </c>
      <c r="F340" s="1240"/>
      <c r="G340" s="348" t="s">
        <v>59</v>
      </c>
      <c r="H340" s="348" t="s">
        <v>31</v>
      </c>
      <c r="I340" s="497"/>
      <c r="J340" s="348">
        <v>1</v>
      </c>
      <c r="K340" s="55">
        <v>4500</v>
      </c>
      <c r="L340" s="585" t="str">
        <f t="shared" si="5"/>
        <v/>
      </c>
      <c r="M340" s="315" t="s">
        <v>23</v>
      </c>
      <c r="N340" s="452"/>
    </row>
    <row r="341" spans="1:18" ht="15.75" customHeight="1">
      <c r="A341" s="543"/>
      <c r="B341" s="462">
        <v>1408</v>
      </c>
      <c r="C341" s="82" t="s">
        <v>58</v>
      </c>
      <c r="D341" s="82" t="s">
        <v>84</v>
      </c>
      <c r="E341" s="138" t="s">
        <v>189</v>
      </c>
      <c r="F341" s="1240"/>
      <c r="G341" s="348" t="s">
        <v>59</v>
      </c>
      <c r="H341" s="348" t="s">
        <v>85</v>
      </c>
      <c r="I341" s="497"/>
      <c r="J341" s="348">
        <v>1</v>
      </c>
      <c r="K341" s="55">
        <v>4500</v>
      </c>
      <c r="L341" s="585" t="str">
        <f t="shared" si="5"/>
        <v/>
      </c>
      <c r="M341" s="315" t="s">
        <v>23</v>
      </c>
      <c r="N341" s="452"/>
    </row>
    <row r="342" spans="1:18" ht="15.75" customHeight="1">
      <c r="A342" s="543"/>
      <c r="B342" s="462">
        <v>1408</v>
      </c>
      <c r="C342" s="82" t="s">
        <v>58</v>
      </c>
      <c r="D342" s="82" t="s">
        <v>32</v>
      </c>
      <c r="E342" s="138" t="s">
        <v>190</v>
      </c>
      <c r="F342" s="1240"/>
      <c r="G342" s="348" t="s">
        <v>59</v>
      </c>
      <c r="H342" s="348" t="s">
        <v>34</v>
      </c>
      <c r="I342" s="497"/>
      <c r="J342" s="348">
        <v>1</v>
      </c>
      <c r="K342" s="55">
        <v>4500</v>
      </c>
      <c r="L342" s="585" t="str">
        <f t="shared" si="5"/>
        <v/>
      </c>
      <c r="M342" s="315" t="s">
        <v>23</v>
      </c>
      <c r="N342" s="452"/>
    </row>
    <row r="343" spans="1:18" ht="15.75" customHeight="1">
      <c r="A343" s="543"/>
      <c r="B343" s="462">
        <v>1408</v>
      </c>
      <c r="C343" s="82" t="s">
        <v>58</v>
      </c>
      <c r="D343" s="82" t="s">
        <v>86</v>
      </c>
      <c r="E343" s="138" t="s">
        <v>191</v>
      </c>
      <c r="F343" s="1240"/>
      <c r="G343" s="348" t="s">
        <v>59</v>
      </c>
      <c r="H343" s="348" t="s">
        <v>87</v>
      </c>
      <c r="I343" s="497"/>
      <c r="J343" s="348">
        <v>1</v>
      </c>
      <c r="K343" s="55">
        <v>5000</v>
      </c>
      <c r="L343" s="585" t="str">
        <f t="shared" si="5"/>
        <v/>
      </c>
      <c r="M343" s="315" t="s">
        <v>23</v>
      </c>
      <c r="N343" s="452"/>
    </row>
    <row r="344" spans="1:18" ht="15.75" customHeight="1">
      <c r="A344" s="543"/>
      <c r="B344" s="462">
        <v>1408</v>
      </c>
      <c r="C344" s="82" t="s">
        <v>58</v>
      </c>
      <c r="D344" s="82" t="s">
        <v>27</v>
      </c>
      <c r="E344" s="138" t="s">
        <v>192</v>
      </c>
      <c r="F344" s="1240"/>
      <c r="G344" s="348" t="s">
        <v>59</v>
      </c>
      <c r="H344" s="348" t="s">
        <v>90</v>
      </c>
      <c r="I344" s="614"/>
      <c r="J344" s="348">
        <v>1</v>
      </c>
      <c r="K344" s="55">
        <v>5000</v>
      </c>
      <c r="L344" s="585" t="str">
        <f t="shared" si="5"/>
        <v/>
      </c>
      <c r="M344" s="315" t="s">
        <v>23</v>
      </c>
      <c r="N344" s="452"/>
    </row>
    <row r="345" spans="1:18" ht="15.75" customHeight="1">
      <c r="A345" s="543"/>
      <c r="B345" s="462">
        <v>1408</v>
      </c>
      <c r="C345" s="82" t="s">
        <v>498</v>
      </c>
      <c r="D345" s="82" t="s">
        <v>138</v>
      </c>
      <c r="E345" s="138" t="s">
        <v>564</v>
      </c>
      <c r="F345" s="1240"/>
      <c r="G345" s="348" t="s">
        <v>59</v>
      </c>
      <c r="H345" s="348" t="s">
        <v>92</v>
      </c>
      <c r="I345" s="498"/>
      <c r="J345" s="348">
        <v>1</v>
      </c>
      <c r="K345" s="55">
        <v>5600</v>
      </c>
      <c r="L345" s="585" t="str">
        <f t="shared" si="5"/>
        <v/>
      </c>
      <c r="M345" s="315" t="s">
        <v>23</v>
      </c>
      <c r="N345" s="452"/>
    </row>
    <row r="346" spans="1:18" ht="15.75" customHeight="1">
      <c r="A346" s="543"/>
      <c r="B346" s="462">
        <v>1408</v>
      </c>
      <c r="C346" s="82" t="s">
        <v>499</v>
      </c>
      <c r="D346" s="82" t="s">
        <v>139</v>
      </c>
      <c r="E346" s="138" t="s">
        <v>565</v>
      </c>
      <c r="F346" s="1240"/>
      <c r="G346" s="348" t="s">
        <v>59</v>
      </c>
      <c r="H346" s="348" t="s">
        <v>93</v>
      </c>
      <c r="I346" s="498"/>
      <c r="J346" s="348">
        <v>1</v>
      </c>
      <c r="K346" s="55">
        <v>5600</v>
      </c>
      <c r="L346" s="585" t="str">
        <f t="shared" si="5"/>
        <v/>
      </c>
      <c r="M346" s="315" t="s">
        <v>23</v>
      </c>
      <c r="N346" s="452"/>
    </row>
    <row r="347" spans="1:18" ht="15.75" customHeight="1">
      <c r="A347" s="543"/>
      <c r="B347" s="462">
        <v>1408</v>
      </c>
      <c r="C347" s="82" t="s">
        <v>500</v>
      </c>
      <c r="D347" s="82" t="s">
        <v>140</v>
      </c>
      <c r="E347" s="138" t="s">
        <v>562</v>
      </c>
      <c r="F347" s="1240"/>
      <c r="G347" s="348" t="s">
        <v>59</v>
      </c>
      <c r="H347" s="348" t="s">
        <v>95</v>
      </c>
      <c r="I347" s="498"/>
      <c r="J347" s="348">
        <v>1</v>
      </c>
      <c r="K347" s="55">
        <v>5600</v>
      </c>
      <c r="L347" s="585" t="str">
        <f t="shared" si="5"/>
        <v/>
      </c>
      <c r="M347" s="315" t="s">
        <v>23</v>
      </c>
      <c r="N347" s="452"/>
    </row>
    <row r="348" spans="1:18" ht="15.75" customHeight="1">
      <c r="A348" s="543"/>
      <c r="B348" s="462">
        <v>1408</v>
      </c>
      <c r="C348" s="82" t="s">
        <v>193</v>
      </c>
      <c r="D348" s="82" t="s">
        <v>69</v>
      </c>
      <c r="E348" s="138" t="s">
        <v>194</v>
      </c>
      <c r="F348" s="1240" t="s">
        <v>187</v>
      </c>
      <c r="G348" s="348" t="s">
        <v>135</v>
      </c>
      <c r="H348" s="348" t="s">
        <v>83</v>
      </c>
      <c r="I348" s="497"/>
      <c r="J348" s="348">
        <v>1</v>
      </c>
      <c r="K348" s="55">
        <v>4200</v>
      </c>
      <c r="L348" s="585" t="str">
        <f t="shared" si="5"/>
        <v/>
      </c>
      <c r="M348" s="315" t="s">
        <v>23</v>
      </c>
      <c r="N348" s="452"/>
    </row>
    <row r="349" spans="1:18" ht="15.75" customHeight="1">
      <c r="A349" s="543"/>
      <c r="B349" s="462">
        <v>1408</v>
      </c>
      <c r="C349" s="82" t="s">
        <v>193</v>
      </c>
      <c r="D349" s="82" t="s">
        <v>28</v>
      </c>
      <c r="E349" s="138" t="s">
        <v>195</v>
      </c>
      <c r="F349" s="1240"/>
      <c r="G349" s="348" t="s">
        <v>135</v>
      </c>
      <c r="H349" s="348" t="s">
        <v>31</v>
      </c>
      <c r="I349" s="497"/>
      <c r="J349" s="348">
        <v>1</v>
      </c>
      <c r="K349" s="55">
        <v>4500</v>
      </c>
      <c r="L349" s="585" t="str">
        <f t="shared" si="5"/>
        <v/>
      </c>
      <c r="M349" s="315" t="s">
        <v>23</v>
      </c>
      <c r="N349" s="452"/>
    </row>
    <row r="350" spans="1:18" ht="15.75" customHeight="1">
      <c r="A350" s="543"/>
      <c r="B350" s="462">
        <v>1408</v>
      </c>
      <c r="C350" s="82" t="s">
        <v>193</v>
      </c>
      <c r="D350" s="82" t="s">
        <v>84</v>
      </c>
      <c r="E350" s="138" t="s">
        <v>196</v>
      </c>
      <c r="F350" s="1240"/>
      <c r="G350" s="348" t="s">
        <v>135</v>
      </c>
      <c r="H350" s="348" t="s">
        <v>85</v>
      </c>
      <c r="I350" s="614"/>
      <c r="J350" s="348">
        <v>1</v>
      </c>
      <c r="K350" s="55">
        <v>4500</v>
      </c>
      <c r="L350" s="585" t="str">
        <f t="shared" si="5"/>
        <v/>
      </c>
      <c r="M350" s="315" t="s">
        <v>23</v>
      </c>
      <c r="N350" s="452"/>
    </row>
    <row r="351" spans="1:18" ht="15.75" customHeight="1">
      <c r="A351" s="543"/>
      <c r="B351" s="462">
        <v>1408</v>
      </c>
      <c r="C351" s="82" t="s">
        <v>193</v>
      </c>
      <c r="D351" s="82" t="s">
        <v>32</v>
      </c>
      <c r="E351" s="138" t="s">
        <v>197</v>
      </c>
      <c r="F351" s="1240"/>
      <c r="G351" s="348" t="s">
        <v>135</v>
      </c>
      <c r="H351" s="348" t="s">
        <v>34</v>
      </c>
      <c r="I351" s="497"/>
      <c r="J351" s="348">
        <v>1</v>
      </c>
      <c r="K351" s="55">
        <v>4500</v>
      </c>
      <c r="L351" s="585" t="str">
        <f t="shared" si="5"/>
        <v/>
      </c>
      <c r="M351" s="315" t="s">
        <v>23</v>
      </c>
      <c r="N351" s="452"/>
    </row>
    <row r="352" spans="1:18" ht="15.75" customHeight="1">
      <c r="A352" s="543"/>
      <c r="B352" s="462">
        <v>1408</v>
      </c>
      <c r="C352" s="82" t="s">
        <v>193</v>
      </c>
      <c r="D352" s="82" t="s">
        <v>86</v>
      </c>
      <c r="E352" s="138" t="s">
        <v>198</v>
      </c>
      <c r="F352" s="1240"/>
      <c r="G352" s="348" t="s">
        <v>135</v>
      </c>
      <c r="H352" s="348" t="s">
        <v>87</v>
      </c>
      <c r="I352" s="497"/>
      <c r="J352" s="348">
        <v>1</v>
      </c>
      <c r="K352" s="55">
        <v>5000</v>
      </c>
      <c r="L352" s="585" t="str">
        <f t="shared" si="5"/>
        <v/>
      </c>
      <c r="M352" s="315" t="s">
        <v>23</v>
      </c>
      <c r="N352" s="452"/>
    </row>
    <row r="353" spans="1:16" ht="15.75" customHeight="1">
      <c r="A353" s="543"/>
      <c r="B353" s="462">
        <v>1408</v>
      </c>
      <c r="C353" s="82" t="s">
        <v>193</v>
      </c>
      <c r="D353" s="82" t="s">
        <v>27</v>
      </c>
      <c r="E353" s="138" t="s">
        <v>199</v>
      </c>
      <c r="F353" s="1240"/>
      <c r="G353" s="348" t="s">
        <v>135</v>
      </c>
      <c r="H353" s="348" t="s">
        <v>90</v>
      </c>
      <c r="I353" s="497"/>
      <c r="J353" s="348">
        <v>1</v>
      </c>
      <c r="K353" s="55">
        <v>5000</v>
      </c>
      <c r="L353" s="585" t="str">
        <f t="shared" si="5"/>
        <v/>
      </c>
      <c r="M353" s="551" t="s">
        <v>23</v>
      </c>
      <c r="N353" s="452"/>
    </row>
    <row r="354" spans="1:16" ht="15.75" customHeight="1">
      <c r="A354" s="543"/>
      <c r="B354" s="462">
        <v>1408</v>
      </c>
      <c r="C354" s="82" t="s">
        <v>494</v>
      </c>
      <c r="D354" s="82" t="s">
        <v>138</v>
      </c>
      <c r="E354" s="138" t="s">
        <v>566</v>
      </c>
      <c r="F354" s="1240"/>
      <c r="G354" s="348" t="s">
        <v>135</v>
      </c>
      <c r="H354" s="348" t="s">
        <v>92</v>
      </c>
      <c r="I354" s="497"/>
      <c r="J354" s="348">
        <v>1</v>
      </c>
      <c r="K354" s="55">
        <v>5600</v>
      </c>
      <c r="L354" s="585" t="str">
        <f t="shared" si="5"/>
        <v/>
      </c>
      <c r="M354" s="324" t="s">
        <v>501</v>
      </c>
      <c r="N354" s="452"/>
    </row>
    <row r="355" spans="1:16" ht="15.75" customHeight="1">
      <c r="A355" s="543"/>
      <c r="B355" s="462">
        <v>1408</v>
      </c>
      <c r="C355" s="82" t="s">
        <v>495</v>
      </c>
      <c r="D355" s="82" t="s">
        <v>139</v>
      </c>
      <c r="E355" s="138" t="s">
        <v>567</v>
      </c>
      <c r="F355" s="1240"/>
      <c r="G355" s="348" t="s">
        <v>135</v>
      </c>
      <c r="H355" s="348" t="s">
        <v>93</v>
      </c>
      <c r="I355" s="497"/>
      <c r="J355" s="348">
        <v>1</v>
      </c>
      <c r="K355" s="55">
        <v>5600</v>
      </c>
      <c r="L355" s="585" t="str">
        <f t="shared" si="5"/>
        <v/>
      </c>
      <c r="M355" s="550" t="s">
        <v>26</v>
      </c>
      <c r="N355" s="452"/>
    </row>
    <row r="356" spans="1:16" ht="15.75" customHeight="1">
      <c r="A356" s="543"/>
      <c r="B356" s="464">
        <v>1408</v>
      </c>
      <c r="C356" s="83" t="s">
        <v>202</v>
      </c>
      <c r="D356" s="83" t="s">
        <v>140</v>
      </c>
      <c r="E356" s="140" t="s">
        <v>563</v>
      </c>
      <c r="F356" s="1241"/>
      <c r="G356" s="345" t="s">
        <v>135</v>
      </c>
      <c r="H356" s="345" t="s">
        <v>95</v>
      </c>
      <c r="I356" s="499"/>
      <c r="J356" s="345">
        <v>1</v>
      </c>
      <c r="K356" s="53">
        <v>5600</v>
      </c>
      <c r="L356" s="586" t="str">
        <f t="shared" si="5"/>
        <v/>
      </c>
      <c r="M356" s="546" t="s">
        <v>26</v>
      </c>
      <c r="N356" s="328"/>
    </row>
    <row r="357" spans="1:16" ht="15.75" customHeight="1">
      <c r="A357" s="543"/>
      <c r="B357" s="57">
        <v>1406</v>
      </c>
      <c r="C357" s="126" t="s">
        <v>153</v>
      </c>
      <c r="D357" s="107" t="s">
        <v>69</v>
      </c>
      <c r="E357" s="132" t="s">
        <v>205</v>
      </c>
      <c r="F357" s="1336" t="s">
        <v>1569</v>
      </c>
      <c r="G357" s="9" t="s">
        <v>156</v>
      </c>
      <c r="H357" s="18" t="s">
        <v>83</v>
      </c>
      <c r="I357" s="1201" t="s">
        <v>1502</v>
      </c>
      <c r="J357" s="18">
        <v>1</v>
      </c>
      <c r="K357" s="48">
        <v>2500</v>
      </c>
      <c r="L357" s="582" t="str">
        <f t="shared" si="5"/>
        <v/>
      </c>
      <c r="M357" s="315" t="s">
        <v>23</v>
      </c>
      <c r="N357" s="452"/>
    </row>
    <row r="358" spans="1:16" ht="15.75" customHeight="1">
      <c r="A358" s="543"/>
      <c r="B358" s="348">
        <v>1406</v>
      </c>
      <c r="C358" s="126" t="s">
        <v>153</v>
      </c>
      <c r="D358" s="82" t="s">
        <v>28</v>
      </c>
      <c r="E358" s="132" t="s">
        <v>206</v>
      </c>
      <c r="F358" s="1336"/>
      <c r="G358" s="340" t="s">
        <v>156</v>
      </c>
      <c r="H358" s="18" t="s">
        <v>31</v>
      </c>
      <c r="I358" s="433"/>
      <c r="J358" s="18">
        <v>1</v>
      </c>
      <c r="K358" s="48">
        <v>2500</v>
      </c>
      <c r="L358" s="582" t="str">
        <f t="shared" si="5"/>
        <v/>
      </c>
      <c r="M358" s="315" t="s">
        <v>23</v>
      </c>
      <c r="N358" s="452"/>
    </row>
    <row r="359" spans="1:16" ht="15.75" customHeight="1" thickBot="1">
      <c r="A359" s="543"/>
      <c r="B359" s="345">
        <v>1406</v>
      </c>
      <c r="C359" s="185" t="s">
        <v>153</v>
      </c>
      <c r="D359" s="83" t="s">
        <v>32</v>
      </c>
      <c r="E359" s="203" t="s">
        <v>207</v>
      </c>
      <c r="F359" s="1234"/>
      <c r="G359" s="339" t="s">
        <v>156</v>
      </c>
      <c r="H359" s="49" t="s">
        <v>34</v>
      </c>
      <c r="I359" s="1202" t="s">
        <v>1605</v>
      </c>
      <c r="J359" s="49">
        <v>1</v>
      </c>
      <c r="K359" s="50">
        <v>2500</v>
      </c>
      <c r="L359" s="583" t="str">
        <f t="shared" si="5"/>
        <v/>
      </c>
      <c r="M359" s="322" t="s">
        <v>23</v>
      </c>
      <c r="N359" s="328"/>
    </row>
    <row r="360" spans="1:16" ht="15" customHeight="1" thickTop="1" thickBot="1">
      <c r="B360" s="484"/>
      <c r="C360" s="349"/>
      <c r="D360" s="349"/>
      <c r="E360" s="349"/>
      <c r="F360" s="349"/>
      <c r="G360" s="349"/>
      <c r="H360" s="349"/>
      <c r="I360" s="66"/>
      <c r="J360" s="349"/>
      <c r="K360" s="68"/>
      <c r="L360" s="68"/>
      <c r="M360" s="289"/>
      <c r="N360" s="548">
        <f>SUM(N7:N359)</f>
        <v>0</v>
      </c>
      <c r="O360" s="549"/>
    </row>
    <row r="361" spans="1:16" ht="15.75" customHeight="1" thickTop="1">
      <c r="B361" s="484"/>
      <c r="C361" s="349"/>
      <c r="D361" s="349"/>
      <c r="E361" s="349"/>
      <c r="F361" s="72"/>
      <c r="G361" s="349"/>
      <c r="H361" s="349"/>
      <c r="I361" s="66"/>
      <c r="J361" s="349"/>
      <c r="K361" s="68"/>
      <c r="L361" s="68"/>
      <c r="M361" s="289"/>
      <c r="N361" s="485"/>
    </row>
    <row r="362" spans="1:16" ht="16.5" thickTop="1">
      <c r="A362" s="1"/>
      <c r="B362" s="486" t="s">
        <v>72</v>
      </c>
      <c r="C362" s="487"/>
      <c r="D362" s="487"/>
      <c r="E362" s="6"/>
      <c r="F362" s="6"/>
      <c r="G362" s="6"/>
      <c r="H362" s="488"/>
      <c r="I362" s="6"/>
      <c r="J362" s="6"/>
      <c r="K362" s="7"/>
      <c r="L362" s="7"/>
      <c r="M362" s="489"/>
      <c r="N362" s="485"/>
      <c r="O362" s="1"/>
      <c r="P362" s="1"/>
    </row>
    <row r="363" spans="1:16" ht="16.5" thickTop="1">
      <c r="A363" s="1"/>
      <c r="B363" s="1329"/>
      <c r="C363" s="1219"/>
      <c r="D363" s="1219"/>
      <c r="E363" s="1219"/>
      <c r="F363" s="1219"/>
      <c r="G363" s="1219"/>
      <c r="H363" s="1219"/>
      <c r="I363" s="1219"/>
      <c r="J363" s="1219"/>
      <c r="K363" s="1219"/>
      <c r="L363" s="1219"/>
      <c r="M363" s="1219"/>
      <c r="N363" s="1330"/>
      <c r="O363" s="1"/>
      <c r="P363" s="1"/>
    </row>
    <row r="364" spans="1:16" ht="16.5" thickTop="1">
      <c r="A364" s="1"/>
      <c r="B364" s="1331"/>
      <c r="C364" s="1222"/>
      <c r="D364" s="1222"/>
      <c r="E364" s="1222"/>
      <c r="F364" s="1222"/>
      <c r="G364" s="1222"/>
      <c r="H364" s="1222"/>
      <c r="I364" s="1222"/>
      <c r="J364" s="1222"/>
      <c r="K364" s="1222"/>
      <c r="L364" s="1222"/>
      <c r="M364" s="1222"/>
      <c r="N364" s="1332"/>
      <c r="O364" s="1"/>
      <c r="P364" s="1"/>
    </row>
    <row r="365" spans="1:16" ht="23.25" customHeight="1" thickBot="1">
      <c r="A365" s="1"/>
      <c r="B365" s="1333"/>
      <c r="C365" s="1225"/>
      <c r="D365" s="1225"/>
      <c r="E365" s="1225"/>
      <c r="F365" s="1225"/>
      <c r="G365" s="1225"/>
      <c r="H365" s="1225"/>
      <c r="I365" s="1225"/>
      <c r="J365" s="1225"/>
      <c r="K365" s="1225"/>
      <c r="L365" s="1225"/>
      <c r="M365" s="1225"/>
      <c r="N365" s="1334"/>
      <c r="O365" s="1"/>
      <c r="P365" s="1"/>
    </row>
    <row r="366" spans="1:16" ht="16.5" thickBot="1">
      <c r="A366" s="1"/>
      <c r="B366" s="486"/>
      <c r="C366" s="487"/>
      <c r="D366" s="487"/>
      <c r="E366" s="6"/>
      <c r="F366" s="6"/>
      <c r="G366" s="6"/>
      <c r="H366" s="488"/>
      <c r="I366" s="6"/>
      <c r="J366" s="6"/>
      <c r="K366" s="7"/>
      <c r="L366" s="7"/>
      <c r="M366" s="489"/>
      <c r="N366" s="485"/>
      <c r="O366" s="1"/>
      <c r="P366" s="1"/>
    </row>
    <row r="367" spans="1:16" ht="16.5" thickBot="1">
      <c r="A367" s="1"/>
      <c r="B367" s="490" t="s">
        <v>73</v>
      </c>
      <c r="C367" s="29"/>
      <c r="D367" s="29"/>
      <c r="E367" s="29"/>
      <c r="F367" s="29"/>
      <c r="G367" s="29"/>
      <c r="H367" s="29"/>
      <c r="I367" s="29"/>
      <c r="J367" s="29"/>
      <c r="K367" s="7"/>
      <c r="L367" s="7"/>
      <c r="M367" s="489"/>
      <c r="N367" s="485"/>
      <c r="O367" s="1"/>
      <c r="P367" s="1"/>
    </row>
    <row r="368" spans="1:16" ht="16.5" thickBot="1">
      <c r="A368" s="1"/>
      <c r="B368" s="490" t="s">
        <v>74</v>
      </c>
      <c r="C368" s="29"/>
      <c r="D368" s="29"/>
      <c r="E368" s="29"/>
      <c r="F368" s="29"/>
      <c r="G368" s="29"/>
      <c r="H368" s="29"/>
      <c r="I368" s="29"/>
      <c r="J368" s="29"/>
      <c r="K368" s="7"/>
      <c r="L368" s="7"/>
      <c r="M368" s="489"/>
      <c r="N368" s="485"/>
      <c r="O368" s="1"/>
      <c r="P368" s="1"/>
    </row>
    <row r="369" spans="1:16" ht="16.5" thickBot="1">
      <c r="A369" s="1"/>
      <c r="B369" s="490" t="s">
        <v>75</v>
      </c>
      <c r="C369" s="29"/>
      <c r="D369" s="29"/>
      <c r="E369" s="29"/>
      <c r="F369" s="29"/>
      <c r="G369" s="29"/>
      <c r="H369" s="29"/>
      <c r="I369" s="29"/>
      <c r="J369" s="29"/>
      <c r="K369" s="7"/>
      <c r="L369" s="7"/>
      <c r="M369" s="489"/>
      <c r="N369" s="485"/>
      <c r="O369" s="1"/>
      <c r="P369" s="1"/>
    </row>
    <row r="370" spans="1:16" ht="16.5" thickBot="1">
      <c r="A370" s="1"/>
      <c r="B370" s="486"/>
      <c r="C370" s="487"/>
      <c r="D370" s="487"/>
      <c r="E370" s="6"/>
      <c r="F370" s="6"/>
      <c r="G370" s="6"/>
      <c r="H370" s="488"/>
      <c r="I370" s="6"/>
      <c r="J370" s="6"/>
      <c r="K370" s="7"/>
      <c r="L370" s="7"/>
      <c r="M370" s="489"/>
      <c r="N370" s="485"/>
      <c r="O370" s="1"/>
      <c r="P370" s="1"/>
    </row>
    <row r="371" spans="1:16" ht="20.25" thickBot="1">
      <c r="A371" s="6"/>
      <c r="B371" s="484"/>
      <c r="C371" s="349"/>
      <c r="D371" s="26" t="s">
        <v>76</v>
      </c>
      <c r="E371" s="349"/>
      <c r="F371" s="349"/>
      <c r="G371" s="349"/>
      <c r="H371" s="349"/>
      <c r="I371" s="66"/>
      <c r="J371" s="349"/>
      <c r="K371" s="349"/>
      <c r="L371" s="349"/>
      <c r="M371" s="287"/>
      <c r="N371" s="485"/>
      <c r="O371" s="6"/>
      <c r="P371" s="6"/>
    </row>
    <row r="372" spans="1:16" ht="16.5" thickBot="1">
      <c r="A372" s="6"/>
      <c r="B372" s="484"/>
      <c r="C372" s="349"/>
      <c r="D372" s="27" t="s">
        <v>77</v>
      </c>
      <c r="E372" s="28"/>
      <c r="F372" s="28"/>
      <c r="G372" s="349"/>
      <c r="H372" s="46" t="s">
        <v>78</v>
      </c>
      <c r="I372" s="66"/>
      <c r="J372" s="28"/>
      <c r="K372" s="349"/>
      <c r="L372" s="349"/>
      <c r="M372" s="287"/>
      <c r="N372" s="485"/>
      <c r="O372" s="6"/>
      <c r="P372" s="6"/>
    </row>
    <row r="373" spans="1:16" ht="15.75" customHeight="1">
      <c r="A373" s="6"/>
      <c r="B373" s="484"/>
      <c r="C373" s="349"/>
      <c r="D373" s="29"/>
      <c r="E373" s="349"/>
      <c r="F373" s="349"/>
      <c r="G373" s="349"/>
      <c r="H373" s="349"/>
      <c r="I373" s="7"/>
      <c r="J373" s="6"/>
      <c r="K373" s="6"/>
      <c r="L373" s="6"/>
      <c r="M373" s="283"/>
      <c r="N373" s="491"/>
      <c r="O373" s="6"/>
    </row>
    <row r="374" spans="1:16" ht="18">
      <c r="A374" s="6"/>
      <c r="B374" s="484"/>
      <c r="C374" s="349"/>
      <c r="D374" s="30"/>
      <c r="E374" s="349"/>
      <c r="F374" s="47" t="s">
        <v>79</v>
      </c>
      <c r="G374" s="349"/>
      <c r="H374" s="349"/>
      <c r="I374" s="7"/>
      <c r="J374" s="6"/>
      <c r="K374" s="6"/>
      <c r="L374" s="6"/>
      <c r="M374" s="283"/>
      <c r="N374" s="491"/>
      <c r="O374" s="6"/>
    </row>
    <row r="375" spans="1:16" ht="15" customHeight="1">
      <c r="B375" s="492"/>
      <c r="C375" s="212"/>
      <c r="D375" s="212"/>
      <c r="E375" s="212"/>
      <c r="F375" s="212"/>
      <c r="G375" s="212"/>
      <c r="H375" s="212"/>
      <c r="I375" s="493"/>
      <c r="J375" s="212"/>
      <c r="K375" s="212"/>
      <c r="L375" s="212"/>
      <c r="M375" s="494"/>
      <c r="N375" s="495"/>
    </row>
  </sheetData>
  <sheetProtection selectLockedCells="1"/>
  <autoFilter ref="N6:O6" xr:uid="{00000000-0001-0000-0100-000000000000}"/>
  <mergeCells count="51">
    <mergeCell ref="B363:N365"/>
    <mergeCell ref="F331:F338"/>
    <mergeCell ref="F339:F347"/>
    <mergeCell ref="F348:F356"/>
    <mergeCell ref="F357:F359"/>
    <mergeCell ref="F124:F132"/>
    <mergeCell ref="F133:F141"/>
    <mergeCell ref="F142:F151"/>
    <mergeCell ref="F276:F282"/>
    <mergeCell ref="F262:F268"/>
    <mergeCell ref="F269:F275"/>
    <mergeCell ref="F152:F161"/>
    <mergeCell ref="F162:F171"/>
    <mergeCell ref="F211:F219"/>
    <mergeCell ref="F202:F210"/>
    <mergeCell ref="F220:F228"/>
    <mergeCell ref="F182:F191"/>
    <mergeCell ref="F192:F201"/>
    <mergeCell ref="F172:F181"/>
    <mergeCell ref="L6:M6"/>
    <mergeCell ref="F229:F239"/>
    <mergeCell ref="F251:F261"/>
    <mergeCell ref="F240:F250"/>
    <mergeCell ref="F7:F16"/>
    <mergeCell ref="F17:F26"/>
    <mergeCell ref="F27:F36"/>
    <mergeCell ref="F37:F46"/>
    <mergeCell ref="F47:F56"/>
    <mergeCell ref="F57:F63"/>
    <mergeCell ref="F64:F70"/>
    <mergeCell ref="F71:F81"/>
    <mergeCell ref="F82:F92"/>
    <mergeCell ref="F93:F103"/>
    <mergeCell ref="F104:F114"/>
    <mergeCell ref="F115:F123"/>
    <mergeCell ref="B1:K1"/>
    <mergeCell ref="C2:D2"/>
    <mergeCell ref="E2:F2"/>
    <mergeCell ref="C4:K5"/>
    <mergeCell ref="B3:N3"/>
    <mergeCell ref="N4:O4"/>
    <mergeCell ref="L2:M2"/>
    <mergeCell ref="I220:I228"/>
    <mergeCell ref="I211:I219"/>
    <mergeCell ref="F325:F330"/>
    <mergeCell ref="F319:F324"/>
    <mergeCell ref="F295:F300"/>
    <mergeCell ref="F301:F309"/>
    <mergeCell ref="F283:F288"/>
    <mergeCell ref="F289:F294"/>
    <mergeCell ref="F310:F318"/>
  </mergeCells>
  <phoneticPr fontId="24"/>
  <pageMargins left="0.23622047244094491" right="0.23622047244094491" top="0.47244094488188981" bottom="0.47" header="0" footer="0"/>
  <pageSetup paperSize="9" scale="60" orientation="portrait" r:id="rId1"/>
  <headerFooter>
    <oddFooter>&amp;R&amp;D</oddFooter>
  </headerFooter>
  <ignoredErrors>
    <ignoredError sqref="C319:E359 D276:E280 C283:E318 C268:E273 C267 D267:E267 C275:E275 C274 D274:E274 E281:E282 D281:D282 D7:D92 C211:E219 C37:C133 E7:E141 D94:D141 C220:E228 C276:C282 C229:E266 C142:E157 C158:E172 C173:E188 C189:E201 C202:E210 C134:C1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33"/>
  <sheetViews>
    <sheetView zoomScaleNormal="100" workbookViewId="0">
      <pane ySplit="6" topLeftCell="A7" activePane="bottomLeft" state="frozen"/>
      <selection pane="bottomLeft" activeCell="I77" sqref="I77"/>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282"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260" t="s">
        <v>992</v>
      </c>
      <c r="C1" s="1260"/>
      <c r="D1" s="1260"/>
      <c r="E1" s="1260"/>
      <c r="F1" s="1260"/>
      <c r="G1" s="1260"/>
      <c r="H1" s="1260"/>
      <c r="I1" s="1260"/>
      <c r="J1" s="1260"/>
      <c r="K1" s="1260"/>
      <c r="L1" s="333"/>
      <c r="M1" s="276"/>
      <c r="N1" s="216" t="str">
        <f>ドッグキャリー!N1</f>
        <v>2026/4/10 更新</v>
      </c>
      <c r="O1" s="1"/>
      <c r="P1" s="1"/>
    </row>
    <row r="2" spans="1:18" ht="49.5" customHeight="1" thickBot="1">
      <c r="A2" s="1"/>
      <c r="B2" s="333"/>
      <c r="C2" s="1261" t="s">
        <v>0</v>
      </c>
      <c r="D2" s="1262"/>
      <c r="E2" s="1263"/>
      <c r="F2" s="1264"/>
      <c r="G2" s="273" t="s">
        <v>1</v>
      </c>
      <c r="H2" s="3" t="s">
        <v>80</v>
      </c>
      <c r="I2" s="274"/>
      <c r="J2" s="4" t="s">
        <v>3</v>
      </c>
      <c r="K2" s="304"/>
      <c r="L2" s="1266" t="s">
        <v>4</v>
      </c>
      <c r="M2" s="1266"/>
      <c r="N2" s="305"/>
      <c r="O2" s="334" t="s">
        <v>5</v>
      </c>
      <c r="P2" s="6"/>
      <c r="Q2" s="349"/>
    </row>
    <row r="3" spans="1:18" ht="26.25" customHeight="1">
      <c r="A3" s="1"/>
      <c r="B3" s="1265" t="s">
        <v>6</v>
      </c>
      <c r="C3" s="1265"/>
      <c r="D3" s="1265"/>
      <c r="E3" s="1265"/>
      <c r="F3" s="1265"/>
      <c r="G3" s="1265"/>
      <c r="H3" s="1265"/>
      <c r="I3" s="1265"/>
      <c r="J3" s="1265"/>
      <c r="K3" s="1265"/>
      <c r="L3" s="1265"/>
      <c r="M3" s="1265"/>
      <c r="N3" s="1265"/>
      <c r="O3" s="177"/>
      <c r="P3" s="1"/>
    </row>
    <row r="4" spans="1:18" ht="43.5" customHeight="1">
      <c r="A4" s="1"/>
      <c r="B4" s="4"/>
      <c r="C4" s="1256" t="s">
        <v>7</v>
      </c>
      <c r="D4" s="1256"/>
      <c r="E4" s="1256"/>
      <c r="F4" s="1256"/>
      <c r="G4" s="1256"/>
      <c r="H4" s="1256"/>
      <c r="I4" s="1256"/>
      <c r="J4" s="1256"/>
      <c r="K4" s="1256"/>
      <c r="L4" s="335"/>
      <c r="M4" s="277"/>
      <c r="N4" s="1258"/>
      <c r="O4" s="1258"/>
      <c r="P4" s="1"/>
    </row>
    <row r="5" spans="1:18" ht="24" customHeight="1" thickBot="1">
      <c r="A5" s="1"/>
      <c r="B5" s="5"/>
      <c r="C5" s="1257"/>
      <c r="D5" s="1257"/>
      <c r="E5" s="1257"/>
      <c r="F5" s="1257"/>
      <c r="G5" s="1257"/>
      <c r="H5" s="1257"/>
      <c r="I5" s="1257"/>
      <c r="J5" s="1257"/>
      <c r="K5" s="1257"/>
      <c r="L5" s="335"/>
      <c r="M5" s="277"/>
      <c r="N5" s="331" t="s">
        <v>208</v>
      </c>
      <c r="O5" s="1"/>
      <c r="P5" s="1"/>
    </row>
    <row r="6" spans="1:18" ht="27" customHeight="1" thickBot="1">
      <c r="A6" s="2"/>
      <c r="B6" s="35" t="s">
        <v>8</v>
      </c>
      <c r="C6" s="36" t="s">
        <v>9</v>
      </c>
      <c r="D6" s="36" t="s">
        <v>10</v>
      </c>
      <c r="E6" s="35" t="s">
        <v>11</v>
      </c>
      <c r="F6" s="35" t="s">
        <v>12</v>
      </c>
      <c r="G6" s="37" t="s">
        <v>13</v>
      </c>
      <c r="H6" s="35" t="s">
        <v>14</v>
      </c>
      <c r="I6" s="39" t="s">
        <v>15</v>
      </c>
      <c r="J6" s="354" t="s">
        <v>16</v>
      </c>
      <c r="K6" s="38" t="s">
        <v>17</v>
      </c>
      <c r="L6" s="1316" t="s">
        <v>18</v>
      </c>
      <c r="M6" s="1317"/>
      <c r="N6" s="8" t="s">
        <v>19</v>
      </c>
      <c r="R6" s="44"/>
    </row>
    <row r="7" spans="1:18" ht="15.75" customHeight="1" thickTop="1">
      <c r="A7" s="4"/>
      <c r="B7" s="848">
        <v>2601</v>
      </c>
      <c r="C7" s="679" t="s">
        <v>1200</v>
      </c>
      <c r="D7" s="849" t="s">
        <v>69</v>
      </c>
      <c r="E7" s="905" t="s">
        <v>1429</v>
      </c>
      <c r="F7" s="1364" t="s">
        <v>1003</v>
      </c>
      <c r="G7" s="848" t="s">
        <v>998</v>
      </c>
      <c r="H7" s="848" t="s">
        <v>83</v>
      </c>
      <c r="I7" s="1057"/>
      <c r="J7" s="1051">
        <v>1</v>
      </c>
      <c r="K7" s="1052">
        <v>2600</v>
      </c>
      <c r="L7" s="1053" t="str">
        <f t="shared" ref="L7:L70" si="0">IFERROR(IF(N7=0,"",ROUNDUP(N7/J7,0)),"")</f>
        <v/>
      </c>
      <c r="M7" s="1054" t="s">
        <v>23</v>
      </c>
      <c r="N7" s="974"/>
      <c r="R7" s="44"/>
    </row>
    <row r="8" spans="1:18" ht="15.75" customHeight="1">
      <c r="A8" s="4"/>
      <c r="B8" s="51">
        <v>2601</v>
      </c>
      <c r="C8" s="19" t="s">
        <v>1200</v>
      </c>
      <c r="D8" s="100" t="s">
        <v>28</v>
      </c>
      <c r="E8" s="902" t="s">
        <v>1430</v>
      </c>
      <c r="F8" s="1365"/>
      <c r="G8" s="51" t="s">
        <v>998</v>
      </c>
      <c r="H8" s="51" t="s">
        <v>31</v>
      </c>
      <c r="I8" s="793"/>
      <c r="J8" s="615">
        <v>1</v>
      </c>
      <c r="K8" s="182">
        <v>2600</v>
      </c>
      <c r="L8" s="390" t="str">
        <f t="shared" si="0"/>
        <v/>
      </c>
      <c r="M8" s="376" t="s">
        <v>23</v>
      </c>
      <c r="N8" s="325"/>
      <c r="R8" s="44"/>
    </row>
    <row r="9" spans="1:18" ht="15.75" customHeight="1">
      <c r="A9" s="4"/>
      <c r="B9" s="51">
        <v>2601</v>
      </c>
      <c r="C9" s="19" t="s">
        <v>1200</v>
      </c>
      <c r="D9" s="100" t="s">
        <v>32</v>
      </c>
      <c r="E9" s="902" t="s">
        <v>1431</v>
      </c>
      <c r="F9" s="1365"/>
      <c r="G9" s="51" t="s">
        <v>998</v>
      </c>
      <c r="H9" s="51" t="s">
        <v>34</v>
      </c>
      <c r="I9" s="793"/>
      <c r="J9" s="615">
        <v>1</v>
      </c>
      <c r="K9" s="182">
        <v>3100</v>
      </c>
      <c r="L9" s="390" t="str">
        <f t="shared" si="0"/>
        <v/>
      </c>
      <c r="M9" s="376" t="s">
        <v>23</v>
      </c>
      <c r="N9" s="325"/>
      <c r="R9" s="44"/>
    </row>
    <row r="10" spans="1:18" ht="15.75" customHeight="1">
      <c r="A10" s="4"/>
      <c r="B10" s="51">
        <v>2601</v>
      </c>
      <c r="C10" s="19" t="s">
        <v>1200</v>
      </c>
      <c r="D10" s="100" t="s">
        <v>1002</v>
      </c>
      <c r="E10" s="902" t="s">
        <v>1432</v>
      </c>
      <c r="F10" s="1365"/>
      <c r="G10" s="51" t="s">
        <v>998</v>
      </c>
      <c r="H10" s="51" t="s">
        <v>1001</v>
      </c>
      <c r="I10" s="793"/>
      <c r="J10" s="615">
        <v>1</v>
      </c>
      <c r="K10" s="182">
        <v>3100</v>
      </c>
      <c r="L10" s="360" t="str">
        <f t="shared" si="0"/>
        <v/>
      </c>
      <c r="M10" s="376" t="s">
        <v>23</v>
      </c>
      <c r="N10" s="325"/>
      <c r="R10" s="44"/>
    </row>
    <row r="11" spans="1:18" ht="15.75" customHeight="1">
      <c r="A11" s="4"/>
      <c r="B11" s="51">
        <v>2601</v>
      </c>
      <c r="C11" s="19" t="s">
        <v>1201</v>
      </c>
      <c r="D11" s="100" t="s">
        <v>69</v>
      </c>
      <c r="E11" s="902" t="s">
        <v>1433</v>
      </c>
      <c r="F11" s="1365"/>
      <c r="G11" s="51" t="s">
        <v>999</v>
      </c>
      <c r="H11" s="51" t="s">
        <v>83</v>
      </c>
      <c r="I11" s="793"/>
      <c r="J11" s="615">
        <v>1</v>
      </c>
      <c r="K11" s="182">
        <v>2600</v>
      </c>
      <c r="L11" s="390" t="str">
        <f t="shared" si="0"/>
        <v/>
      </c>
      <c r="M11" s="376" t="s">
        <v>23</v>
      </c>
      <c r="N11" s="325"/>
      <c r="R11" s="44"/>
    </row>
    <row r="12" spans="1:18" ht="15.75" customHeight="1">
      <c r="A12" s="4"/>
      <c r="B12" s="51">
        <v>2601</v>
      </c>
      <c r="C12" s="19" t="s">
        <v>1201</v>
      </c>
      <c r="D12" s="100" t="s">
        <v>28</v>
      </c>
      <c r="E12" s="902" t="s">
        <v>1434</v>
      </c>
      <c r="F12" s="1365"/>
      <c r="G12" s="51" t="s">
        <v>999</v>
      </c>
      <c r="H12" s="51" t="s">
        <v>31</v>
      </c>
      <c r="I12" s="793"/>
      <c r="J12" s="615">
        <v>1</v>
      </c>
      <c r="K12" s="182">
        <v>2600</v>
      </c>
      <c r="L12" s="386" t="str">
        <f t="shared" si="0"/>
        <v/>
      </c>
      <c r="M12" s="376" t="s">
        <v>23</v>
      </c>
      <c r="N12" s="325"/>
      <c r="R12" s="44"/>
    </row>
    <row r="13" spans="1:18" ht="15.75" customHeight="1">
      <c r="A13" s="4"/>
      <c r="B13" s="51">
        <v>2601</v>
      </c>
      <c r="C13" s="19" t="s">
        <v>1201</v>
      </c>
      <c r="D13" s="100" t="s">
        <v>32</v>
      </c>
      <c r="E13" s="902" t="s">
        <v>1435</v>
      </c>
      <c r="F13" s="1365"/>
      <c r="G13" s="51" t="s">
        <v>999</v>
      </c>
      <c r="H13" s="51" t="s">
        <v>34</v>
      </c>
      <c r="I13" s="793"/>
      <c r="J13" s="615">
        <v>1</v>
      </c>
      <c r="K13" s="182">
        <v>3100</v>
      </c>
      <c r="L13" s="360" t="str">
        <f t="shared" si="0"/>
        <v/>
      </c>
      <c r="M13" s="376" t="s">
        <v>23</v>
      </c>
      <c r="N13" s="325"/>
      <c r="R13" s="44"/>
    </row>
    <row r="14" spans="1:18" ht="15.75" customHeight="1">
      <c r="A14" s="4"/>
      <c r="B14" s="51">
        <v>2601</v>
      </c>
      <c r="C14" s="19" t="s">
        <v>1201</v>
      </c>
      <c r="D14" s="123" t="s">
        <v>86</v>
      </c>
      <c r="E14" s="902" t="s">
        <v>1436</v>
      </c>
      <c r="F14" s="1365"/>
      <c r="G14" s="51" t="s">
        <v>999</v>
      </c>
      <c r="H14" s="252" t="s">
        <v>87</v>
      </c>
      <c r="I14" s="793"/>
      <c r="J14" s="615">
        <v>1</v>
      </c>
      <c r="K14" s="182">
        <v>3100</v>
      </c>
      <c r="L14" s="358" t="str">
        <f t="shared" si="0"/>
        <v/>
      </c>
      <c r="M14" s="376" t="s">
        <v>23</v>
      </c>
      <c r="N14" s="424"/>
      <c r="R14" s="44"/>
    </row>
    <row r="15" spans="1:18" ht="15.75" customHeight="1">
      <c r="A15" s="4"/>
      <c r="B15" s="51">
        <v>2601</v>
      </c>
      <c r="C15" s="96" t="s">
        <v>1202</v>
      </c>
      <c r="D15" s="121" t="s">
        <v>69</v>
      </c>
      <c r="E15" s="902" t="s">
        <v>1437</v>
      </c>
      <c r="F15" s="1365"/>
      <c r="G15" s="51" t="s">
        <v>1004</v>
      </c>
      <c r="H15" s="340" t="s">
        <v>83</v>
      </c>
      <c r="I15" s="793"/>
      <c r="J15" s="615">
        <v>1</v>
      </c>
      <c r="K15" s="706">
        <v>2600</v>
      </c>
      <c r="L15" s="390" t="str">
        <f t="shared" si="0"/>
        <v/>
      </c>
      <c r="M15" s="370" t="s">
        <v>23</v>
      </c>
      <c r="N15" s="325"/>
      <c r="R15" s="44"/>
    </row>
    <row r="16" spans="1:18" ht="15.75" customHeight="1">
      <c r="A16" s="4"/>
      <c r="B16" s="51">
        <v>2601</v>
      </c>
      <c r="C16" s="96" t="s">
        <v>1202</v>
      </c>
      <c r="D16" s="100" t="s">
        <v>28</v>
      </c>
      <c r="E16" s="902" t="s">
        <v>1438</v>
      </c>
      <c r="F16" s="1365"/>
      <c r="G16" s="51" t="s">
        <v>1004</v>
      </c>
      <c r="H16" s="51" t="s">
        <v>31</v>
      </c>
      <c r="I16" s="793"/>
      <c r="J16" s="615">
        <v>1</v>
      </c>
      <c r="K16" s="182">
        <v>2600</v>
      </c>
      <c r="L16" s="386" t="str">
        <f t="shared" si="0"/>
        <v/>
      </c>
      <c r="M16" s="376" t="s">
        <v>23</v>
      </c>
      <c r="N16" s="325"/>
      <c r="R16" s="44"/>
    </row>
    <row r="17" spans="1:18" ht="15.75" customHeight="1">
      <c r="A17" s="4"/>
      <c r="B17" s="51">
        <v>2601</v>
      </c>
      <c r="C17" s="96" t="s">
        <v>1202</v>
      </c>
      <c r="D17" s="100" t="s">
        <v>32</v>
      </c>
      <c r="E17" s="902" t="s">
        <v>1439</v>
      </c>
      <c r="F17" s="1365"/>
      <c r="G17" s="51" t="s">
        <v>1004</v>
      </c>
      <c r="H17" s="51" t="s">
        <v>34</v>
      </c>
      <c r="I17" s="793"/>
      <c r="J17" s="615">
        <v>1</v>
      </c>
      <c r="K17" s="182">
        <v>3100</v>
      </c>
      <c r="L17" s="360" t="str">
        <f t="shared" si="0"/>
        <v/>
      </c>
      <c r="M17" s="376" t="s">
        <v>23</v>
      </c>
      <c r="N17" s="325"/>
      <c r="R17" s="44"/>
    </row>
    <row r="18" spans="1:18" ht="15.75" customHeight="1">
      <c r="A18" s="4"/>
      <c r="B18" s="49">
        <v>2601</v>
      </c>
      <c r="C18" s="88" t="s">
        <v>1202</v>
      </c>
      <c r="D18" s="88" t="s">
        <v>86</v>
      </c>
      <c r="E18" s="903" t="s">
        <v>1440</v>
      </c>
      <c r="F18" s="1366"/>
      <c r="G18" s="49" t="s">
        <v>1004</v>
      </c>
      <c r="H18" s="49" t="s">
        <v>87</v>
      </c>
      <c r="I18" s="794"/>
      <c r="J18" s="616">
        <v>1</v>
      </c>
      <c r="K18" s="50">
        <v>3100</v>
      </c>
      <c r="L18" s="359" t="str">
        <f t="shared" si="0"/>
        <v/>
      </c>
      <c r="M18" s="374" t="s">
        <v>23</v>
      </c>
      <c r="N18" s="423"/>
      <c r="R18" s="44"/>
    </row>
    <row r="19" spans="1:18" ht="15.75" customHeight="1">
      <c r="A19" s="4"/>
      <c r="B19" s="116">
        <v>2503</v>
      </c>
      <c r="C19" s="556" t="s">
        <v>1196</v>
      </c>
      <c r="D19" s="556" t="s">
        <v>1025</v>
      </c>
      <c r="E19" s="901" t="s">
        <v>1442</v>
      </c>
      <c r="F19" s="1342" t="s">
        <v>1031</v>
      </c>
      <c r="G19" s="116" t="s">
        <v>1556</v>
      </c>
      <c r="H19" s="116" t="s">
        <v>1035</v>
      </c>
      <c r="I19" s="1058"/>
      <c r="J19" s="1055">
        <v>1</v>
      </c>
      <c r="K19" s="367">
        <v>3300</v>
      </c>
      <c r="L19" s="810" t="str">
        <f t="shared" si="0"/>
        <v/>
      </c>
      <c r="M19" s="376" t="s">
        <v>23</v>
      </c>
      <c r="N19" s="975"/>
      <c r="R19" s="44"/>
    </row>
    <row r="20" spans="1:18" ht="15.75" customHeight="1">
      <c r="A20" s="4"/>
      <c r="B20" s="18">
        <v>2503</v>
      </c>
      <c r="C20" s="19" t="s">
        <v>1196</v>
      </c>
      <c r="D20" s="19" t="s">
        <v>1032</v>
      </c>
      <c r="E20" s="902" t="s">
        <v>1443</v>
      </c>
      <c r="F20" s="1343"/>
      <c r="G20" s="18" t="s">
        <v>1557</v>
      </c>
      <c r="H20" s="18" t="s">
        <v>1026</v>
      </c>
      <c r="I20" s="1059"/>
      <c r="J20" s="560">
        <v>1</v>
      </c>
      <c r="K20" s="48">
        <v>3300</v>
      </c>
      <c r="L20" s="582" t="str">
        <f t="shared" si="0"/>
        <v/>
      </c>
      <c r="M20" s="376" t="s">
        <v>23</v>
      </c>
      <c r="N20" s="976"/>
      <c r="R20" s="44"/>
    </row>
    <row r="21" spans="1:18" ht="15.75" customHeight="1">
      <c r="A21" s="4"/>
      <c r="B21" s="18">
        <v>2503</v>
      </c>
      <c r="C21" s="19" t="s">
        <v>1196</v>
      </c>
      <c r="D21" s="19" t="s">
        <v>1033</v>
      </c>
      <c r="E21" s="902" t="s">
        <v>1444</v>
      </c>
      <c r="F21" s="1343"/>
      <c r="G21" s="18" t="s">
        <v>1557</v>
      </c>
      <c r="H21" s="18" t="s">
        <v>34</v>
      </c>
      <c r="I21" s="1059"/>
      <c r="J21" s="560">
        <v>1</v>
      </c>
      <c r="K21" s="48">
        <v>3500</v>
      </c>
      <c r="L21" s="582" t="str">
        <f t="shared" si="0"/>
        <v/>
      </c>
      <c r="M21" s="376" t="s">
        <v>23</v>
      </c>
      <c r="N21" s="976"/>
      <c r="R21" s="44"/>
    </row>
    <row r="22" spans="1:18" ht="15.75" customHeight="1">
      <c r="A22" s="4"/>
      <c r="B22" s="18">
        <v>2503</v>
      </c>
      <c r="C22" s="19" t="s">
        <v>1196</v>
      </c>
      <c r="D22" s="19" t="s">
        <v>1034</v>
      </c>
      <c r="E22" s="902" t="s">
        <v>1445</v>
      </c>
      <c r="F22" s="1343"/>
      <c r="G22" s="18" t="s">
        <v>1557</v>
      </c>
      <c r="H22" s="18" t="s">
        <v>87</v>
      </c>
      <c r="I22" s="1059"/>
      <c r="J22" s="560">
        <v>1</v>
      </c>
      <c r="K22" s="48">
        <v>3500</v>
      </c>
      <c r="L22" s="582" t="str">
        <f t="shared" si="0"/>
        <v/>
      </c>
      <c r="M22" s="376" t="s">
        <v>23</v>
      </c>
      <c r="N22" s="976"/>
      <c r="R22" s="44"/>
    </row>
    <row r="23" spans="1:18" ht="15.75" customHeight="1">
      <c r="A23" s="4"/>
      <c r="B23" s="18">
        <v>2503</v>
      </c>
      <c r="C23" s="19" t="s">
        <v>1441</v>
      </c>
      <c r="D23" s="19" t="s">
        <v>1025</v>
      </c>
      <c r="E23" s="902" t="s">
        <v>1446</v>
      </c>
      <c r="F23" s="1343" t="s">
        <v>1031</v>
      </c>
      <c r="G23" s="18" t="s">
        <v>1558</v>
      </c>
      <c r="H23" s="65" t="s">
        <v>83</v>
      </c>
      <c r="I23" s="1059"/>
      <c r="J23" s="560">
        <v>1</v>
      </c>
      <c r="K23" s="48">
        <v>3300</v>
      </c>
      <c r="L23" s="582" t="str">
        <f t="shared" si="0"/>
        <v/>
      </c>
      <c r="M23" s="376" t="s">
        <v>23</v>
      </c>
      <c r="N23" s="976"/>
      <c r="R23" s="44"/>
    </row>
    <row r="24" spans="1:18" ht="15.75" customHeight="1">
      <c r="A24" s="4"/>
      <c r="B24" s="18">
        <v>2503</v>
      </c>
      <c r="C24" s="19" t="s">
        <v>1441</v>
      </c>
      <c r="D24" s="19" t="s">
        <v>1032</v>
      </c>
      <c r="E24" s="902" t="s">
        <v>1447</v>
      </c>
      <c r="F24" s="1343"/>
      <c r="G24" s="18" t="s">
        <v>1558</v>
      </c>
      <c r="H24" s="18" t="s">
        <v>31</v>
      </c>
      <c r="I24" s="1059"/>
      <c r="J24" s="560">
        <v>1</v>
      </c>
      <c r="K24" s="48">
        <v>3300</v>
      </c>
      <c r="L24" s="582" t="str">
        <f t="shared" si="0"/>
        <v/>
      </c>
      <c r="M24" s="376" t="s">
        <v>23</v>
      </c>
      <c r="N24" s="976"/>
      <c r="R24" s="44"/>
    </row>
    <row r="25" spans="1:18" ht="15.75" customHeight="1">
      <c r="A25" s="4"/>
      <c r="B25" s="18">
        <v>2503</v>
      </c>
      <c r="C25" s="19" t="s">
        <v>1441</v>
      </c>
      <c r="D25" s="19" t="s">
        <v>1033</v>
      </c>
      <c r="E25" s="902" t="s">
        <v>1448</v>
      </c>
      <c r="F25" s="1343"/>
      <c r="G25" s="18" t="s">
        <v>1558</v>
      </c>
      <c r="H25" s="18" t="s">
        <v>34</v>
      </c>
      <c r="I25" s="1059"/>
      <c r="J25" s="560">
        <v>1</v>
      </c>
      <c r="K25" s="48">
        <v>3500</v>
      </c>
      <c r="L25" s="582" t="str">
        <f t="shared" si="0"/>
        <v/>
      </c>
      <c r="M25" s="376" t="s">
        <v>23</v>
      </c>
      <c r="N25" s="976"/>
      <c r="R25" s="44"/>
    </row>
    <row r="26" spans="1:18" ht="15.75" customHeight="1">
      <c r="A26" s="4"/>
      <c r="B26" s="18">
        <v>2503</v>
      </c>
      <c r="C26" s="19" t="s">
        <v>1441</v>
      </c>
      <c r="D26" s="19" t="s">
        <v>1034</v>
      </c>
      <c r="E26" s="902" t="s">
        <v>1449</v>
      </c>
      <c r="F26" s="1343"/>
      <c r="G26" s="18" t="s">
        <v>1558</v>
      </c>
      <c r="H26" s="562" t="s">
        <v>87</v>
      </c>
      <c r="I26" s="1059"/>
      <c r="J26" s="560">
        <v>1</v>
      </c>
      <c r="K26" s="48">
        <v>3500</v>
      </c>
      <c r="L26" s="582" t="str">
        <f t="shared" si="0"/>
        <v/>
      </c>
      <c r="M26" s="376" t="s">
        <v>23</v>
      </c>
      <c r="N26" s="976"/>
      <c r="R26" s="44"/>
    </row>
    <row r="27" spans="1:18" ht="15.75" customHeight="1">
      <c r="A27" s="4"/>
      <c r="B27" s="18">
        <v>2503</v>
      </c>
      <c r="C27" s="19" t="s">
        <v>1293</v>
      </c>
      <c r="D27" s="19" t="s">
        <v>1025</v>
      </c>
      <c r="E27" s="902" t="s">
        <v>1450</v>
      </c>
      <c r="F27" s="1343" t="s">
        <v>1031</v>
      </c>
      <c r="G27" s="18" t="s">
        <v>1559</v>
      </c>
      <c r="H27" s="65" t="s">
        <v>83</v>
      </c>
      <c r="I27" s="1059"/>
      <c r="J27" s="560">
        <v>1</v>
      </c>
      <c r="K27" s="48">
        <v>3300</v>
      </c>
      <c r="L27" s="582" t="str">
        <f t="shared" si="0"/>
        <v/>
      </c>
      <c r="M27" s="376" t="s">
        <v>23</v>
      </c>
      <c r="N27" s="976"/>
      <c r="R27" s="44"/>
    </row>
    <row r="28" spans="1:18" ht="15.75" customHeight="1">
      <c r="A28" s="4"/>
      <c r="B28" s="18">
        <v>2503</v>
      </c>
      <c r="C28" s="19" t="s">
        <v>1293</v>
      </c>
      <c r="D28" s="19" t="s">
        <v>1032</v>
      </c>
      <c r="E28" s="902" t="s">
        <v>1451</v>
      </c>
      <c r="F28" s="1343"/>
      <c r="G28" s="18" t="s">
        <v>1559</v>
      </c>
      <c r="H28" s="18" t="s">
        <v>31</v>
      </c>
      <c r="I28" s="1059"/>
      <c r="J28" s="560">
        <v>1</v>
      </c>
      <c r="K28" s="48">
        <v>3300</v>
      </c>
      <c r="L28" s="582" t="str">
        <f t="shared" si="0"/>
        <v/>
      </c>
      <c r="M28" s="376" t="s">
        <v>23</v>
      </c>
      <c r="N28" s="976"/>
      <c r="R28" s="44"/>
    </row>
    <row r="29" spans="1:18" ht="15.75" customHeight="1">
      <c r="A29" s="4"/>
      <c r="B29" s="18">
        <v>2503</v>
      </c>
      <c r="C29" s="19" t="s">
        <v>1293</v>
      </c>
      <c r="D29" s="19" t="s">
        <v>1033</v>
      </c>
      <c r="E29" s="902" t="s">
        <v>1452</v>
      </c>
      <c r="F29" s="1343"/>
      <c r="G29" s="18" t="s">
        <v>1559</v>
      </c>
      <c r="H29" s="18" t="s">
        <v>34</v>
      </c>
      <c r="I29" s="1059"/>
      <c r="J29" s="560">
        <v>1</v>
      </c>
      <c r="K29" s="48">
        <v>3500</v>
      </c>
      <c r="L29" s="582" t="str">
        <f t="shared" si="0"/>
        <v/>
      </c>
      <c r="M29" s="376" t="s">
        <v>23</v>
      </c>
      <c r="N29" s="976"/>
      <c r="R29" s="44"/>
    </row>
    <row r="30" spans="1:18" ht="15.75" customHeight="1">
      <c r="A30" s="4"/>
      <c r="B30" s="18">
        <v>2503</v>
      </c>
      <c r="C30" s="19" t="s">
        <v>1293</v>
      </c>
      <c r="D30" s="19" t="s">
        <v>1034</v>
      </c>
      <c r="E30" s="903" t="s">
        <v>1453</v>
      </c>
      <c r="F30" s="1344"/>
      <c r="G30" s="18" t="s">
        <v>1559</v>
      </c>
      <c r="H30" s="562" t="s">
        <v>87</v>
      </c>
      <c r="I30" s="1060"/>
      <c r="J30" s="560">
        <v>1</v>
      </c>
      <c r="K30" s="1056">
        <v>3500</v>
      </c>
      <c r="L30" s="1102" t="str">
        <f t="shared" si="0"/>
        <v/>
      </c>
      <c r="M30" s="376" t="s">
        <v>23</v>
      </c>
      <c r="N30" s="977"/>
      <c r="R30" s="44"/>
    </row>
    <row r="31" spans="1:18" ht="15.75" customHeight="1">
      <c r="A31" s="4"/>
      <c r="B31" s="18">
        <v>2503</v>
      </c>
      <c r="C31" s="96" t="s">
        <v>573</v>
      </c>
      <c r="D31" s="96" t="s">
        <v>569</v>
      </c>
      <c r="E31" s="868" t="s">
        <v>581</v>
      </c>
      <c r="F31" s="1337" t="s">
        <v>575</v>
      </c>
      <c r="G31" s="65" t="s">
        <v>22</v>
      </c>
      <c r="H31" s="65" t="s">
        <v>578</v>
      </c>
      <c r="I31" s="748"/>
      <c r="J31" s="869">
        <v>1</v>
      </c>
      <c r="K31" s="64">
        <v>3300</v>
      </c>
      <c r="L31" s="360" t="str">
        <f t="shared" si="0"/>
        <v/>
      </c>
      <c r="M31" s="370" t="s">
        <v>23</v>
      </c>
      <c r="N31" s="371"/>
      <c r="R31" s="44"/>
    </row>
    <row r="32" spans="1:18" ht="15.75" customHeight="1">
      <c r="A32" s="4"/>
      <c r="B32" s="18">
        <v>2503</v>
      </c>
      <c r="C32" s="19" t="s">
        <v>573</v>
      </c>
      <c r="D32" s="19" t="s">
        <v>570</v>
      </c>
      <c r="E32" s="561" t="s">
        <v>582</v>
      </c>
      <c r="F32" s="1338"/>
      <c r="G32" s="18" t="s">
        <v>576</v>
      </c>
      <c r="H32" s="18" t="s">
        <v>579</v>
      </c>
      <c r="I32" s="757"/>
      <c r="J32" s="560">
        <v>1</v>
      </c>
      <c r="K32" s="48">
        <v>3300</v>
      </c>
      <c r="L32" s="390" t="str">
        <f t="shared" si="0"/>
        <v/>
      </c>
      <c r="M32" s="376" t="s">
        <v>23</v>
      </c>
      <c r="N32" s="371"/>
      <c r="R32" s="44"/>
    </row>
    <row r="33" spans="1:18" ht="15.75" customHeight="1">
      <c r="A33" s="4"/>
      <c r="B33" s="18">
        <v>2503</v>
      </c>
      <c r="C33" s="19" t="s">
        <v>573</v>
      </c>
      <c r="D33" s="19" t="s">
        <v>571</v>
      </c>
      <c r="E33" s="561" t="s">
        <v>583</v>
      </c>
      <c r="F33" s="1338"/>
      <c r="G33" s="18" t="s">
        <v>576</v>
      </c>
      <c r="H33" s="18" t="s">
        <v>34</v>
      </c>
      <c r="I33" s="757"/>
      <c r="J33" s="560">
        <v>1</v>
      </c>
      <c r="K33" s="48">
        <v>3500</v>
      </c>
      <c r="L33" s="360" t="str">
        <f t="shared" si="0"/>
        <v/>
      </c>
      <c r="M33" s="376" t="s">
        <v>23</v>
      </c>
      <c r="N33" s="371"/>
      <c r="R33" s="44"/>
    </row>
    <row r="34" spans="1:18" ht="15.75" customHeight="1">
      <c r="A34" s="4"/>
      <c r="B34" s="18">
        <v>2503</v>
      </c>
      <c r="C34" s="19" t="s">
        <v>573</v>
      </c>
      <c r="D34" s="19" t="s">
        <v>572</v>
      </c>
      <c r="E34" s="561" t="s">
        <v>584</v>
      </c>
      <c r="F34" s="1339"/>
      <c r="G34" s="18" t="s">
        <v>576</v>
      </c>
      <c r="H34" s="562" t="s">
        <v>87</v>
      </c>
      <c r="I34" s="757"/>
      <c r="J34" s="560">
        <v>1</v>
      </c>
      <c r="K34" s="48">
        <v>3500</v>
      </c>
      <c r="L34" s="390" t="str">
        <f t="shared" si="0"/>
        <v/>
      </c>
      <c r="M34" s="376" t="s">
        <v>23</v>
      </c>
      <c r="N34" s="371"/>
      <c r="R34" s="44"/>
    </row>
    <row r="35" spans="1:18" ht="15.75" customHeight="1">
      <c r="A35" s="4"/>
      <c r="B35" s="18">
        <v>2503</v>
      </c>
      <c r="C35" s="19" t="s">
        <v>574</v>
      </c>
      <c r="D35" s="19" t="s">
        <v>569</v>
      </c>
      <c r="E35" s="561" t="s">
        <v>585</v>
      </c>
      <c r="F35" s="1340" t="s">
        <v>1031</v>
      </c>
      <c r="G35" s="18" t="s">
        <v>577</v>
      </c>
      <c r="H35" s="18" t="s">
        <v>578</v>
      </c>
      <c r="I35" s="757"/>
      <c r="J35" s="560">
        <v>1</v>
      </c>
      <c r="K35" s="48">
        <v>3300</v>
      </c>
      <c r="L35" s="390" t="str">
        <f t="shared" si="0"/>
        <v/>
      </c>
      <c r="M35" s="376" t="s">
        <v>23</v>
      </c>
      <c r="N35" s="371"/>
      <c r="R35" s="44"/>
    </row>
    <row r="36" spans="1:18" ht="15.75" customHeight="1">
      <c r="A36" s="4"/>
      <c r="B36" s="18">
        <v>2503</v>
      </c>
      <c r="C36" s="19" t="s">
        <v>574</v>
      </c>
      <c r="D36" s="19" t="s">
        <v>570</v>
      </c>
      <c r="E36" s="561" t="s">
        <v>586</v>
      </c>
      <c r="F36" s="1338"/>
      <c r="G36" s="18" t="s">
        <v>577</v>
      </c>
      <c r="H36" s="18" t="s">
        <v>579</v>
      </c>
      <c r="I36" s="757"/>
      <c r="J36" s="560">
        <v>1</v>
      </c>
      <c r="K36" s="48">
        <v>3300</v>
      </c>
      <c r="L36" s="390" t="str">
        <f t="shared" si="0"/>
        <v/>
      </c>
      <c r="M36" s="376" t="s">
        <v>23</v>
      </c>
      <c r="N36" s="371"/>
      <c r="R36" s="44"/>
    </row>
    <row r="37" spans="1:18" ht="15.75" customHeight="1">
      <c r="A37" s="4"/>
      <c r="B37" s="18">
        <v>2503</v>
      </c>
      <c r="C37" s="19" t="s">
        <v>574</v>
      </c>
      <c r="D37" s="19" t="s">
        <v>571</v>
      </c>
      <c r="E37" s="561" t="s">
        <v>587</v>
      </c>
      <c r="F37" s="1338"/>
      <c r="G37" s="18" t="s">
        <v>577</v>
      </c>
      <c r="H37" s="18" t="s">
        <v>34</v>
      </c>
      <c r="I37" s="757"/>
      <c r="J37" s="560">
        <v>1</v>
      </c>
      <c r="K37" s="48">
        <v>3500</v>
      </c>
      <c r="L37" s="390" t="str">
        <f t="shared" si="0"/>
        <v/>
      </c>
      <c r="M37" s="376" t="s">
        <v>23</v>
      </c>
      <c r="N37" s="371"/>
      <c r="R37" s="44"/>
    </row>
    <row r="38" spans="1:18" ht="15.75" customHeight="1">
      <c r="A38" s="4"/>
      <c r="B38" s="20">
        <v>2503</v>
      </c>
      <c r="C38" s="21" t="s">
        <v>574</v>
      </c>
      <c r="D38" s="21" t="s">
        <v>572</v>
      </c>
      <c r="E38" s="563" t="s">
        <v>588</v>
      </c>
      <c r="F38" s="1341"/>
      <c r="G38" s="20" t="s">
        <v>577</v>
      </c>
      <c r="H38" s="564" t="s">
        <v>87</v>
      </c>
      <c r="I38" s="758"/>
      <c r="J38" s="565">
        <v>1</v>
      </c>
      <c r="K38" s="62">
        <v>3500</v>
      </c>
      <c r="L38" s="359" t="str">
        <f t="shared" si="0"/>
        <v/>
      </c>
      <c r="M38" s="374" t="s">
        <v>23</v>
      </c>
      <c r="N38" s="368"/>
      <c r="R38" s="44"/>
    </row>
    <row r="39" spans="1:18" ht="15.75" customHeight="1">
      <c r="A39" s="4"/>
      <c r="B39" s="340">
        <v>2505</v>
      </c>
      <c r="C39" s="96" t="s">
        <v>1257</v>
      </c>
      <c r="D39" s="121" t="s">
        <v>69</v>
      </c>
      <c r="E39" s="906" t="s">
        <v>1459</v>
      </c>
      <c r="F39" s="1365" t="s">
        <v>1007</v>
      </c>
      <c r="G39" s="340" t="s">
        <v>1560</v>
      </c>
      <c r="H39" s="340" t="s">
        <v>83</v>
      </c>
      <c r="I39" s="792"/>
      <c r="J39" s="297">
        <v>1</v>
      </c>
      <c r="K39" s="119">
        <v>2800</v>
      </c>
      <c r="L39" s="386" t="str">
        <f t="shared" si="0"/>
        <v/>
      </c>
      <c r="M39" s="370" t="s">
        <v>23</v>
      </c>
      <c r="N39" s="325"/>
      <c r="R39" s="44"/>
    </row>
    <row r="40" spans="1:18" ht="15.75" customHeight="1">
      <c r="A40" s="4"/>
      <c r="B40" s="340">
        <v>2505</v>
      </c>
      <c r="C40" s="19" t="s">
        <v>1257</v>
      </c>
      <c r="D40" s="100" t="s">
        <v>28</v>
      </c>
      <c r="E40" s="902" t="s">
        <v>1460</v>
      </c>
      <c r="F40" s="1365"/>
      <c r="G40" s="51" t="s">
        <v>1561</v>
      </c>
      <c r="H40" s="51" t="s">
        <v>31</v>
      </c>
      <c r="I40" s="793"/>
      <c r="J40" s="298">
        <v>1</v>
      </c>
      <c r="K40" s="182">
        <v>2800</v>
      </c>
      <c r="L40" s="390" t="str">
        <f t="shared" si="0"/>
        <v/>
      </c>
      <c r="M40" s="376" t="s">
        <v>23</v>
      </c>
      <c r="N40" s="325"/>
      <c r="R40" s="44"/>
    </row>
    <row r="41" spans="1:18" ht="15.75" customHeight="1">
      <c r="A41" s="4"/>
      <c r="B41" s="340">
        <v>2505</v>
      </c>
      <c r="C41" s="19" t="s">
        <v>1257</v>
      </c>
      <c r="D41" s="100" t="s">
        <v>32</v>
      </c>
      <c r="E41" s="902" t="s">
        <v>1461</v>
      </c>
      <c r="F41" s="1365"/>
      <c r="G41" s="51" t="s">
        <v>1561</v>
      </c>
      <c r="H41" s="51" t="s">
        <v>34</v>
      </c>
      <c r="I41" s="793"/>
      <c r="J41" s="298">
        <v>1</v>
      </c>
      <c r="K41" s="182">
        <v>3000</v>
      </c>
      <c r="L41" s="360" t="str">
        <f t="shared" si="0"/>
        <v/>
      </c>
      <c r="M41" s="376" t="s">
        <v>23</v>
      </c>
      <c r="N41" s="325"/>
      <c r="R41" s="44"/>
    </row>
    <row r="42" spans="1:18" ht="15.75" customHeight="1">
      <c r="A42" s="4"/>
      <c r="B42" s="340">
        <v>2505</v>
      </c>
      <c r="C42" s="19" t="s">
        <v>1257</v>
      </c>
      <c r="D42" s="100" t="s">
        <v>1002</v>
      </c>
      <c r="E42" s="902" t="s">
        <v>1462</v>
      </c>
      <c r="F42" s="1365"/>
      <c r="G42" s="51" t="s">
        <v>1561</v>
      </c>
      <c r="H42" s="51" t="s">
        <v>1001</v>
      </c>
      <c r="I42" s="793"/>
      <c r="J42" s="298">
        <v>1</v>
      </c>
      <c r="K42" s="182">
        <v>3000</v>
      </c>
      <c r="L42" s="360" t="str">
        <f t="shared" si="0"/>
        <v/>
      </c>
      <c r="M42" s="376" t="s">
        <v>23</v>
      </c>
      <c r="N42" s="325"/>
      <c r="R42" s="44"/>
    </row>
    <row r="43" spans="1:18" ht="15.75" customHeight="1">
      <c r="A43" s="4"/>
      <c r="B43" s="340">
        <v>2505</v>
      </c>
      <c r="C43" s="19" t="s">
        <v>1112</v>
      </c>
      <c r="D43" s="100" t="s">
        <v>69</v>
      </c>
      <c r="E43" s="902" t="s">
        <v>1463</v>
      </c>
      <c r="F43" s="1365"/>
      <c r="G43" s="51" t="s">
        <v>1562</v>
      </c>
      <c r="H43" s="51" t="s">
        <v>83</v>
      </c>
      <c r="I43" s="793"/>
      <c r="J43" s="298">
        <v>1</v>
      </c>
      <c r="K43" s="182">
        <v>2800</v>
      </c>
      <c r="L43" s="390" t="str">
        <f t="shared" si="0"/>
        <v/>
      </c>
      <c r="M43" s="376" t="s">
        <v>23</v>
      </c>
      <c r="N43" s="325"/>
      <c r="R43" s="44"/>
    </row>
    <row r="44" spans="1:18" ht="15.75" customHeight="1">
      <c r="A44" s="4"/>
      <c r="B44" s="340">
        <v>2505</v>
      </c>
      <c r="C44" s="19" t="s">
        <v>1112</v>
      </c>
      <c r="D44" s="100" t="s">
        <v>28</v>
      </c>
      <c r="E44" s="902" t="s">
        <v>1464</v>
      </c>
      <c r="F44" s="1365"/>
      <c r="G44" s="51" t="s">
        <v>1562</v>
      </c>
      <c r="H44" s="51" t="s">
        <v>31</v>
      </c>
      <c r="I44" s="793"/>
      <c r="J44" s="298">
        <v>1</v>
      </c>
      <c r="K44" s="182">
        <v>2800</v>
      </c>
      <c r="L44" s="386" t="str">
        <f t="shared" si="0"/>
        <v/>
      </c>
      <c r="M44" s="376" t="s">
        <v>23</v>
      </c>
      <c r="N44" s="325"/>
      <c r="R44" s="44"/>
    </row>
    <row r="45" spans="1:18" ht="15.75" customHeight="1">
      <c r="A45" s="4"/>
      <c r="B45" s="340">
        <v>2505</v>
      </c>
      <c r="C45" s="19" t="s">
        <v>1112</v>
      </c>
      <c r="D45" s="100" t="s">
        <v>32</v>
      </c>
      <c r="E45" s="902" t="s">
        <v>1465</v>
      </c>
      <c r="F45" s="1365"/>
      <c r="G45" s="51" t="s">
        <v>1562</v>
      </c>
      <c r="H45" s="51" t="s">
        <v>34</v>
      </c>
      <c r="I45" s="793"/>
      <c r="J45" s="298">
        <v>1</v>
      </c>
      <c r="K45" s="182">
        <v>3000</v>
      </c>
      <c r="L45" s="360" t="str">
        <f t="shared" si="0"/>
        <v/>
      </c>
      <c r="M45" s="376" t="s">
        <v>23</v>
      </c>
      <c r="N45" s="325"/>
      <c r="R45" s="44"/>
    </row>
    <row r="46" spans="1:18" ht="15.75" customHeight="1">
      <c r="A46" s="4"/>
      <c r="B46" s="340">
        <v>2505</v>
      </c>
      <c r="C46" s="19" t="s">
        <v>1112</v>
      </c>
      <c r="D46" s="123" t="s">
        <v>86</v>
      </c>
      <c r="E46" s="902" t="s">
        <v>1466</v>
      </c>
      <c r="F46" s="1365"/>
      <c r="G46" s="51" t="s">
        <v>1562</v>
      </c>
      <c r="H46" s="252" t="s">
        <v>87</v>
      </c>
      <c r="I46" s="1158"/>
      <c r="J46" s="298">
        <v>1</v>
      </c>
      <c r="K46" s="182">
        <v>3000</v>
      </c>
      <c r="L46" s="358" t="str">
        <f t="shared" si="0"/>
        <v/>
      </c>
      <c r="M46" s="376" t="s">
        <v>23</v>
      </c>
      <c r="N46" s="424"/>
      <c r="R46" s="44"/>
    </row>
    <row r="47" spans="1:18" ht="15.75" customHeight="1">
      <c r="A47" s="4"/>
      <c r="B47" s="340">
        <v>2505</v>
      </c>
      <c r="C47" s="19" t="s">
        <v>1292</v>
      </c>
      <c r="D47" s="121" t="s">
        <v>1226</v>
      </c>
      <c r="E47" s="902" t="s">
        <v>1455</v>
      </c>
      <c r="F47" s="1365"/>
      <c r="G47" s="1189" t="s">
        <v>142</v>
      </c>
      <c r="H47" s="1204" t="s">
        <v>1454</v>
      </c>
      <c r="I47" s="1205" t="s">
        <v>1581</v>
      </c>
      <c r="J47" s="1206">
        <v>1</v>
      </c>
      <c r="K47" s="1207">
        <v>2800</v>
      </c>
      <c r="L47" s="1208" t="str">
        <f t="shared" si="0"/>
        <v/>
      </c>
      <c r="M47" s="1209" t="s">
        <v>23</v>
      </c>
      <c r="N47" s="1110"/>
      <c r="R47" s="44"/>
    </row>
    <row r="48" spans="1:18" ht="15.75" customHeight="1">
      <c r="A48" s="4"/>
      <c r="B48" s="340">
        <v>2505</v>
      </c>
      <c r="C48" s="19" t="s">
        <v>1292</v>
      </c>
      <c r="D48" s="121" t="s">
        <v>1101</v>
      </c>
      <c r="E48" s="902" t="s">
        <v>1456</v>
      </c>
      <c r="F48" s="1365"/>
      <c r="G48" s="51" t="s">
        <v>182</v>
      </c>
      <c r="H48" s="340" t="s">
        <v>31</v>
      </c>
      <c r="I48" s="729"/>
      <c r="J48" s="298">
        <v>1</v>
      </c>
      <c r="K48" s="119">
        <v>2800</v>
      </c>
      <c r="L48" s="390" t="str">
        <f t="shared" si="0"/>
        <v/>
      </c>
      <c r="M48" s="370" t="s">
        <v>23</v>
      </c>
      <c r="N48" s="371"/>
      <c r="R48" s="44"/>
    </row>
    <row r="49" spans="1:18" ht="15.75" customHeight="1">
      <c r="A49" s="4"/>
      <c r="B49" s="340">
        <v>2505</v>
      </c>
      <c r="C49" s="19" t="s">
        <v>1295</v>
      </c>
      <c r="D49" s="100" t="s">
        <v>69</v>
      </c>
      <c r="E49" s="902" t="s">
        <v>1457</v>
      </c>
      <c r="F49" s="1365"/>
      <c r="G49" s="1189" t="s">
        <v>1008</v>
      </c>
      <c r="H49" s="1189" t="s">
        <v>83</v>
      </c>
      <c r="I49" s="1205" t="s">
        <v>1581</v>
      </c>
      <c r="J49" s="1206">
        <v>1</v>
      </c>
      <c r="K49" s="1207">
        <v>2800</v>
      </c>
      <c r="L49" s="1111" t="str">
        <f t="shared" si="0"/>
        <v/>
      </c>
      <c r="M49" s="1209" t="s">
        <v>23</v>
      </c>
      <c r="N49" s="1110"/>
      <c r="R49" s="44"/>
    </row>
    <row r="50" spans="1:18" ht="15.75" customHeight="1">
      <c r="A50" s="4"/>
      <c r="B50" s="342">
        <v>2505</v>
      </c>
      <c r="C50" s="88" t="s">
        <v>1295</v>
      </c>
      <c r="D50" s="88" t="s">
        <v>28</v>
      </c>
      <c r="E50" s="903" t="s">
        <v>1458</v>
      </c>
      <c r="F50" s="1366"/>
      <c r="G50" s="1444" t="s">
        <v>1008</v>
      </c>
      <c r="H50" s="1444" t="s">
        <v>31</v>
      </c>
      <c r="I50" s="1205" t="s">
        <v>1581</v>
      </c>
      <c r="J50" s="1445">
        <v>1</v>
      </c>
      <c r="K50" s="1446">
        <v>2800</v>
      </c>
      <c r="L50" s="1005" t="str">
        <f t="shared" si="0"/>
        <v/>
      </c>
      <c r="M50" s="1447" t="s">
        <v>23</v>
      </c>
      <c r="N50" s="1007"/>
      <c r="R50" s="44"/>
    </row>
    <row r="51" spans="1:18" ht="15.75" customHeight="1">
      <c r="A51" s="4"/>
      <c r="B51" s="347">
        <v>2507</v>
      </c>
      <c r="C51" s="84" t="s">
        <v>664</v>
      </c>
      <c r="D51" s="84" t="s">
        <v>69</v>
      </c>
      <c r="E51" s="84" t="s">
        <v>1504</v>
      </c>
      <c r="F51" s="1328" t="s">
        <v>1505</v>
      </c>
      <c r="G51" s="934" t="s">
        <v>987</v>
      </c>
      <c r="H51" s="347" t="s">
        <v>83</v>
      </c>
      <c r="I51" s="338" t="s">
        <v>1502</v>
      </c>
      <c r="J51" s="807">
        <v>1</v>
      </c>
      <c r="K51" s="54">
        <v>2300</v>
      </c>
      <c r="L51" s="935" t="str">
        <f t="shared" si="0"/>
        <v/>
      </c>
      <c r="M51" s="936" t="s">
        <v>23</v>
      </c>
      <c r="N51" s="371"/>
      <c r="R51" s="44"/>
    </row>
    <row r="52" spans="1:18" ht="15.75" customHeight="1">
      <c r="A52" s="4"/>
      <c r="B52" s="348">
        <v>2507</v>
      </c>
      <c r="C52" s="82" t="s">
        <v>664</v>
      </c>
      <c r="D52" s="82" t="s">
        <v>28</v>
      </c>
      <c r="E52" s="82" t="s">
        <v>1506</v>
      </c>
      <c r="F52" s="1235"/>
      <c r="G52" s="937" t="s">
        <v>987</v>
      </c>
      <c r="H52" s="348" t="s">
        <v>31</v>
      </c>
      <c r="I52" s="786"/>
      <c r="J52" s="764">
        <v>1</v>
      </c>
      <c r="K52" s="55">
        <v>2600</v>
      </c>
      <c r="L52" s="938" t="str">
        <f t="shared" si="0"/>
        <v/>
      </c>
      <c r="M52" s="778" t="s">
        <v>23</v>
      </c>
      <c r="N52" s="371"/>
      <c r="R52" s="44"/>
    </row>
    <row r="53" spans="1:18" ht="15.75" customHeight="1">
      <c r="A53" s="4"/>
      <c r="B53" s="348">
        <v>2507</v>
      </c>
      <c r="C53" s="82" t="s">
        <v>664</v>
      </c>
      <c r="D53" s="82" t="s">
        <v>32</v>
      </c>
      <c r="E53" s="82" t="s">
        <v>1507</v>
      </c>
      <c r="F53" s="1235"/>
      <c r="G53" s="937" t="s">
        <v>987</v>
      </c>
      <c r="H53" s="348" t="s">
        <v>34</v>
      </c>
      <c r="I53" s="786"/>
      <c r="J53" s="764">
        <v>1</v>
      </c>
      <c r="K53" s="55">
        <v>2900</v>
      </c>
      <c r="L53" s="938" t="str">
        <f t="shared" si="0"/>
        <v/>
      </c>
      <c r="M53" s="778" t="s">
        <v>23</v>
      </c>
      <c r="N53" s="371"/>
      <c r="R53" s="44"/>
    </row>
    <row r="54" spans="1:18" ht="15.75" customHeight="1">
      <c r="A54" s="4"/>
      <c r="B54" s="348">
        <v>2507</v>
      </c>
      <c r="C54" s="82" t="s">
        <v>664</v>
      </c>
      <c r="D54" s="82" t="s">
        <v>86</v>
      </c>
      <c r="E54" s="82" t="s">
        <v>1508</v>
      </c>
      <c r="F54" s="1235"/>
      <c r="G54" s="937" t="s">
        <v>987</v>
      </c>
      <c r="H54" s="348" t="s">
        <v>87</v>
      </c>
      <c r="I54" s="786"/>
      <c r="J54" s="764">
        <v>1</v>
      </c>
      <c r="K54" s="55">
        <v>3300</v>
      </c>
      <c r="L54" s="938" t="str">
        <f t="shared" si="0"/>
        <v/>
      </c>
      <c r="M54" s="778" t="s">
        <v>23</v>
      </c>
      <c r="N54" s="371"/>
      <c r="R54" s="44"/>
    </row>
    <row r="55" spans="1:18" ht="15.75" customHeight="1">
      <c r="A55" s="4"/>
      <c r="B55" s="348">
        <v>2507</v>
      </c>
      <c r="C55" s="82" t="s">
        <v>665</v>
      </c>
      <c r="D55" s="82" t="s">
        <v>69</v>
      </c>
      <c r="E55" s="82" t="s">
        <v>1509</v>
      </c>
      <c r="F55" s="1235"/>
      <c r="G55" s="1104" t="s">
        <v>700</v>
      </c>
      <c r="H55" s="1105" t="s">
        <v>83</v>
      </c>
      <c r="I55" s="1103" t="s">
        <v>1581</v>
      </c>
      <c r="J55" s="1106">
        <v>1</v>
      </c>
      <c r="K55" s="1107">
        <v>2300</v>
      </c>
      <c r="L55" s="1108" t="str">
        <f t="shared" si="0"/>
        <v/>
      </c>
      <c r="M55" s="1109" t="s">
        <v>23</v>
      </c>
      <c r="N55" s="1110"/>
      <c r="R55" s="44"/>
    </row>
    <row r="56" spans="1:18" ht="15.75" customHeight="1">
      <c r="A56" s="4"/>
      <c r="B56" s="348">
        <v>2507</v>
      </c>
      <c r="C56" s="82" t="s">
        <v>665</v>
      </c>
      <c r="D56" s="82" t="s">
        <v>28</v>
      </c>
      <c r="E56" s="82" t="s">
        <v>1510</v>
      </c>
      <c r="F56" s="1235"/>
      <c r="G56" s="937" t="s">
        <v>700</v>
      </c>
      <c r="H56" s="348" t="s">
        <v>31</v>
      </c>
      <c r="I56" s="343" t="s">
        <v>1502</v>
      </c>
      <c r="J56" s="764">
        <v>1</v>
      </c>
      <c r="K56" s="55">
        <v>2600</v>
      </c>
      <c r="L56" s="938" t="str">
        <f t="shared" si="0"/>
        <v/>
      </c>
      <c r="M56" s="778" t="s">
        <v>23</v>
      </c>
      <c r="N56" s="371"/>
      <c r="R56" s="44"/>
    </row>
    <row r="57" spans="1:18" ht="15.75" customHeight="1">
      <c r="A57" s="4"/>
      <c r="B57" s="348">
        <v>2507</v>
      </c>
      <c r="C57" s="82" t="s">
        <v>665</v>
      </c>
      <c r="D57" s="82" t="s">
        <v>32</v>
      </c>
      <c r="E57" s="82" t="s">
        <v>1511</v>
      </c>
      <c r="F57" s="1235"/>
      <c r="G57" s="937" t="s">
        <v>700</v>
      </c>
      <c r="H57" s="348" t="s">
        <v>34</v>
      </c>
      <c r="I57" s="786"/>
      <c r="J57" s="764">
        <v>1</v>
      </c>
      <c r="K57" s="55">
        <v>2900</v>
      </c>
      <c r="L57" s="938" t="str">
        <f t="shared" si="0"/>
        <v/>
      </c>
      <c r="M57" s="778" t="s">
        <v>23</v>
      </c>
      <c r="N57" s="371"/>
      <c r="R57" s="44"/>
    </row>
    <row r="58" spans="1:18" ht="15.75" customHeight="1">
      <c r="A58" s="4"/>
      <c r="B58" s="348">
        <v>2507</v>
      </c>
      <c r="C58" s="82" t="s">
        <v>665</v>
      </c>
      <c r="D58" s="82" t="s">
        <v>86</v>
      </c>
      <c r="E58" s="82" t="s">
        <v>1512</v>
      </c>
      <c r="F58" s="1235"/>
      <c r="G58" s="937" t="s">
        <v>700</v>
      </c>
      <c r="H58" s="348" t="s">
        <v>87</v>
      </c>
      <c r="I58" s="343" t="s">
        <v>1502</v>
      </c>
      <c r="J58" s="764">
        <v>1</v>
      </c>
      <c r="K58" s="55">
        <v>3300</v>
      </c>
      <c r="L58" s="938" t="str">
        <f t="shared" si="0"/>
        <v/>
      </c>
      <c r="M58" s="778" t="s">
        <v>23</v>
      </c>
      <c r="N58" s="371"/>
      <c r="R58" s="44"/>
    </row>
    <row r="59" spans="1:18" ht="15.75" customHeight="1">
      <c r="A59" s="4"/>
      <c r="B59" s="348">
        <v>2507</v>
      </c>
      <c r="C59" s="82" t="s">
        <v>666</v>
      </c>
      <c r="D59" s="82" t="s">
        <v>69</v>
      </c>
      <c r="E59" s="82" t="s">
        <v>1513</v>
      </c>
      <c r="F59" s="1235"/>
      <c r="G59" s="937" t="s">
        <v>701</v>
      </c>
      <c r="H59" s="348" t="s">
        <v>83</v>
      </c>
      <c r="I59" s="343" t="s">
        <v>1502</v>
      </c>
      <c r="J59" s="764">
        <v>1</v>
      </c>
      <c r="K59" s="55">
        <v>2300</v>
      </c>
      <c r="L59" s="938" t="str">
        <f t="shared" si="0"/>
        <v/>
      </c>
      <c r="M59" s="778" t="s">
        <v>23</v>
      </c>
      <c r="N59" s="371"/>
      <c r="R59" s="44"/>
    </row>
    <row r="60" spans="1:18" ht="15.75" customHeight="1">
      <c r="A60" s="4"/>
      <c r="B60" s="348">
        <v>2507</v>
      </c>
      <c r="C60" s="82" t="s">
        <v>666</v>
      </c>
      <c r="D60" s="82" t="s">
        <v>28</v>
      </c>
      <c r="E60" s="82" t="s">
        <v>1514</v>
      </c>
      <c r="F60" s="1235"/>
      <c r="G60" s="937" t="s">
        <v>701</v>
      </c>
      <c r="H60" s="348" t="s">
        <v>31</v>
      </c>
      <c r="I60" s="786"/>
      <c r="J60" s="764">
        <v>1</v>
      </c>
      <c r="K60" s="55">
        <v>2600</v>
      </c>
      <c r="L60" s="938" t="str">
        <f t="shared" si="0"/>
        <v/>
      </c>
      <c r="M60" s="778" t="s">
        <v>23</v>
      </c>
      <c r="N60" s="371"/>
      <c r="R60" s="44"/>
    </row>
    <row r="61" spans="1:18" ht="15.75" customHeight="1">
      <c r="A61" s="4"/>
      <c r="B61" s="348">
        <v>2507</v>
      </c>
      <c r="C61" s="82" t="s">
        <v>666</v>
      </c>
      <c r="D61" s="82" t="s">
        <v>32</v>
      </c>
      <c r="E61" s="82" t="s">
        <v>1515</v>
      </c>
      <c r="F61" s="1235"/>
      <c r="G61" s="937" t="s">
        <v>701</v>
      </c>
      <c r="H61" s="348" t="s">
        <v>34</v>
      </c>
      <c r="I61" s="786"/>
      <c r="J61" s="764">
        <v>1</v>
      </c>
      <c r="K61" s="55">
        <v>2900</v>
      </c>
      <c r="L61" s="938" t="str">
        <f t="shared" si="0"/>
        <v/>
      </c>
      <c r="M61" s="778" t="s">
        <v>23</v>
      </c>
      <c r="N61" s="371"/>
      <c r="R61" s="44"/>
    </row>
    <row r="62" spans="1:18" ht="15.75" customHeight="1">
      <c r="A62" s="4"/>
      <c r="B62" s="345">
        <v>2507</v>
      </c>
      <c r="C62" s="83" t="s">
        <v>666</v>
      </c>
      <c r="D62" s="83" t="s">
        <v>86</v>
      </c>
      <c r="E62" s="83" t="s">
        <v>1516</v>
      </c>
      <c r="F62" s="1236"/>
      <c r="G62" s="939" t="s">
        <v>701</v>
      </c>
      <c r="H62" s="345" t="s">
        <v>87</v>
      </c>
      <c r="I62" s="787"/>
      <c r="J62" s="808">
        <v>1</v>
      </c>
      <c r="K62" s="53">
        <v>3300</v>
      </c>
      <c r="L62" s="940" t="str">
        <f t="shared" si="0"/>
        <v/>
      </c>
      <c r="M62" s="781" t="s">
        <v>23</v>
      </c>
      <c r="N62" s="368"/>
      <c r="R62" s="44"/>
    </row>
    <row r="63" spans="1:18" ht="15.75" customHeight="1">
      <c r="A63" s="4"/>
      <c r="B63" s="65">
        <v>2506</v>
      </c>
      <c r="C63" s="96" t="s">
        <v>805</v>
      </c>
      <c r="D63" s="96" t="s">
        <v>830</v>
      </c>
      <c r="E63" s="96" t="s">
        <v>886</v>
      </c>
      <c r="F63" s="1339" t="s">
        <v>892</v>
      </c>
      <c r="G63" s="65" t="s">
        <v>826</v>
      </c>
      <c r="H63" s="65" t="s">
        <v>68</v>
      </c>
      <c r="I63" s="793"/>
      <c r="J63" s="378">
        <v>2</v>
      </c>
      <c r="K63" s="64">
        <v>1500</v>
      </c>
      <c r="L63" s="386" t="str">
        <f t="shared" si="0"/>
        <v/>
      </c>
      <c r="M63" s="370" t="s">
        <v>839</v>
      </c>
      <c r="N63" s="371"/>
      <c r="R63" s="44"/>
    </row>
    <row r="64" spans="1:18" ht="15.75" customHeight="1">
      <c r="A64" s="4"/>
      <c r="B64" s="18">
        <v>2506</v>
      </c>
      <c r="C64" s="19" t="s">
        <v>829</v>
      </c>
      <c r="D64" s="19" t="s">
        <v>830</v>
      </c>
      <c r="E64" s="19" t="s">
        <v>887</v>
      </c>
      <c r="F64" s="1359"/>
      <c r="G64" s="18" t="s">
        <v>835</v>
      </c>
      <c r="H64" s="18" t="s">
        <v>68</v>
      </c>
      <c r="I64" s="793"/>
      <c r="J64" s="377">
        <v>2</v>
      </c>
      <c r="K64" s="48">
        <v>1500</v>
      </c>
      <c r="L64" s="360" t="str">
        <f t="shared" si="0"/>
        <v/>
      </c>
      <c r="M64" s="376" t="s">
        <v>839</v>
      </c>
      <c r="N64" s="371"/>
      <c r="R64" s="44"/>
    </row>
    <row r="65" spans="1:18" ht="15.75" customHeight="1">
      <c r="A65" s="4"/>
      <c r="B65" s="18">
        <v>2506</v>
      </c>
      <c r="C65" s="19" t="s">
        <v>836</v>
      </c>
      <c r="D65" s="19" t="s">
        <v>830</v>
      </c>
      <c r="E65" s="19" t="s">
        <v>888</v>
      </c>
      <c r="F65" s="1359"/>
      <c r="G65" s="18" t="s">
        <v>838</v>
      </c>
      <c r="H65" s="18" t="s">
        <v>68</v>
      </c>
      <c r="I65" s="793"/>
      <c r="J65" s="377">
        <v>2</v>
      </c>
      <c r="K65" s="48">
        <v>1500</v>
      </c>
      <c r="L65" s="358" t="str">
        <f t="shared" si="0"/>
        <v/>
      </c>
      <c r="M65" s="376" t="s">
        <v>839</v>
      </c>
      <c r="N65" s="371"/>
      <c r="R65" s="44"/>
    </row>
    <row r="66" spans="1:18" ht="15.75" customHeight="1">
      <c r="A66" s="4"/>
      <c r="B66" s="18">
        <v>2506</v>
      </c>
      <c r="C66" s="19" t="s">
        <v>884</v>
      </c>
      <c r="D66" s="19" t="s">
        <v>830</v>
      </c>
      <c r="E66" s="19" t="s">
        <v>889</v>
      </c>
      <c r="F66" s="1359"/>
      <c r="G66" s="18" t="s">
        <v>893</v>
      </c>
      <c r="H66" s="18" t="s">
        <v>68</v>
      </c>
      <c r="I66" s="793"/>
      <c r="J66" s="377">
        <v>2</v>
      </c>
      <c r="K66" s="48">
        <v>1500</v>
      </c>
      <c r="L66" s="390" t="str">
        <f t="shared" si="0"/>
        <v/>
      </c>
      <c r="M66" s="376" t="s">
        <v>839</v>
      </c>
      <c r="N66" s="371"/>
      <c r="R66" s="44"/>
    </row>
    <row r="67" spans="1:18" ht="15.75" customHeight="1">
      <c r="A67" s="4"/>
      <c r="B67" s="18">
        <v>2506</v>
      </c>
      <c r="C67" s="19" t="s">
        <v>885</v>
      </c>
      <c r="D67" s="19" t="s">
        <v>830</v>
      </c>
      <c r="E67" s="19" t="s">
        <v>890</v>
      </c>
      <c r="F67" s="1359"/>
      <c r="G67" s="18" t="s">
        <v>894</v>
      </c>
      <c r="H67" s="18" t="s">
        <v>68</v>
      </c>
      <c r="I67" s="793"/>
      <c r="J67" s="377">
        <v>2</v>
      </c>
      <c r="K67" s="48">
        <v>1500</v>
      </c>
      <c r="L67" s="360" t="str">
        <f t="shared" si="0"/>
        <v/>
      </c>
      <c r="M67" s="376" t="s">
        <v>839</v>
      </c>
      <c r="N67" s="371"/>
      <c r="R67" s="44"/>
    </row>
    <row r="68" spans="1:18" ht="15.75" customHeight="1">
      <c r="A68" s="4"/>
      <c r="B68" s="51">
        <v>2506</v>
      </c>
      <c r="C68" s="100" t="s">
        <v>844</v>
      </c>
      <c r="D68" s="100" t="s">
        <v>830</v>
      </c>
      <c r="E68" s="100" t="s">
        <v>891</v>
      </c>
      <c r="F68" s="1360"/>
      <c r="G68" s="51" t="s">
        <v>863</v>
      </c>
      <c r="H68" s="51" t="s">
        <v>877</v>
      </c>
      <c r="I68" s="839"/>
      <c r="J68" s="298">
        <v>2</v>
      </c>
      <c r="K68" s="182">
        <v>1500</v>
      </c>
      <c r="L68" s="359" t="str">
        <f t="shared" si="0"/>
        <v/>
      </c>
      <c r="M68" s="374" t="s">
        <v>23</v>
      </c>
      <c r="N68" s="368"/>
      <c r="R68" s="44"/>
    </row>
    <row r="69" spans="1:18" ht="15.75" customHeight="1">
      <c r="B69" s="347">
        <v>2508</v>
      </c>
      <c r="C69" s="84" t="s">
        <v>930</v>
      </c>
      <c r="D69" s="84" t="s">
        <v>897</v>
      </c>
      <c r="E69" s="84" t="s">
        <v>936</v>
      </c>
      <c r="F69" s="1328" t="s">
        <v>1570</v>
      </c>
      <c r="G69" s="347" t="s">
        <v>204</v>
      </c>
      <c r="H69" s="347" t="s">
        <v>236</v>
      </c>
      <c r="I69" s="1448" t="s">
        <v>1625</v>
      </c>
      <c r="J69" s="807">
        <v>1</v>
      </c>
      <c r="K69" s="54">
        <v>4500</v>
      </c>
      <c r="L69" s="386" t="str">
        <f t="shared" si="0"/>
        <v/>
      </c>
      <c r="M69" s="370" t="s">
        <v>23</v>
      </c>
      <c r="N69" s="371"/>
    </row>
    <row r="70" spans="1:18" ht="15.75" customHeight="1">
      <c r="B70" s="346">
        <v>2508</v>
      </c>
      <c r="C70" s="82" t="s">
        <v>902</v>
      </c>
      <c r="D70" s="82" t="s">
        <v>897</v>
      </c>
      <c r="E70" s="82" t="s">
        <v>937</v>
      </c>
      <c r="F70" s="1363"/>
      <c r="G70" s="348" t="s">
        <v>158</v>
      </c>
      <c r="H70" s="348" t="s">
        <v>939</v>
      </c>
      <c r="I70" s="786"/>
      <c r="J70" s="764">
        <v>1</v>
      </c>
      <c r="K70" s="55">
        <v>4500</v>
      </c>
      <c r="L70" s="390" t="str">
        <f t="shared" si="0"/>
        <v/>
      </c>
      <c r="M70" s="370" t="s">
        <v>23</v>
      </c>
      <c r="N70" s="371"/>
    </row>
    <row r="71" spans="1:18" ht="15.75" customHeight="1">
      <c r="B71" s="345">
        <v>2508</v>
      </c>
      <c r="C71" s="83" t="s">
        <v>935</v>
      </c>
      <c r="D71" s="83" t="s">
        <v>897</v>
      </c>
      <c r="E71" s="83" t="s">
        <v>938</v>
      </c>
      <c r="F71" s="1306"/>
      <c r="G71" s="345" t="s">
        <v>133</v>
      </c>
      <c r="H71" s="345" t="s">
        <v>939</v>
      </c>
      <c r="I71" s="336" t="s">
        <v>1626</v>
      </c>
      <c r="J71" s="808">
        <v>1</v>
      </c>
      <c r="K71" s="53">
        <v>4500</v>
      </c>
      <c r="L71" s="359" t="str">
        <f t="shared" ref="L71:L116" si="1">IFERROR(IF(N71=0,"",ROUNDUP(N71/J71,0)),"")</f>
        <v/>
      </c>
      <c r="M71" s="374" t="s">
        <v>23</v>
      </c>
      <c r="N71" s="368"/>
    </row>
    <row r="72" spans="1:18" ht="15.75" customHeight="1">
      <c r="B72" s="346">
        <v>2308</v>
      </c>
      <c r="C72" s="81" t="s">
        <v>203</v>
      </c>
      <c r="D72" s="81" t="s">
        <v>69</v>
      </c>
      <c r="E72" s="142" t="s">
        <v>226</v>
      </c>
      <c r="F72" s="1357" t="s">
        <v>227</v>
      </c>
      <c r="G72" s="346" t="s">
        <v>204</v>
      </c>
      <c r="H72" s="343" t="s">
        <v>83</v>
      </c>
      <c r="I72" s="799" t="s">
        <v>1627</v>
      </c>
      <c r="J72" s="347">
        <v>1</v>
      </c>
      <c r="K72" s="56">
        <v>3500</v>
      </c>
      <c r="L72" s="360" t="str">
        <f t="shared" si="1"/>
        <v/>
      </c>
      <c r="M72" s="370" t="s">
        <v>23</v>
      </c>
      <c r="N72" s="371"/>
    </row>
    <row r="73" spans="1:18" ht="15.75" customHeight="1">
      <c r="B73" s="346">
        <v>2308</v>
      </c>
      <c r="C73" s="81" t="s">
        <v>203</v>
      </c>
      <c r="D73" s="81" t="s">
        <v>28</v>
      </c>
      <c r="E73" s="138" t="s">
        <v>228</v>
      </c>
      <c r="F73" s="1357"/>
      <c r="G73" s="346" t="s">
        <v>204</v>
      </c>
      <c r="H73" s="348" t="s">
        <v>31</v>
      </c>
      <c r="I73" s="656" t="s">
        <v>1628</v>
      </c>
      <c r="J73" s="348">
        <v>1</v>
      </c>
      <c r="K73" s="56">
        <v>3800</v>
      </c>
      <c r="L73" s="358" t="str">
        <f t="shared" si="1"/>
        <v/>
      </c>
      <c r="M73" s="376" t="s">
        <v>23</v>
      </c>
      <c r="N73" s="371"/>
    </row>
    <row r="74" spans="1:18" ht="15.75" customHeight="1">
      <c r="B74" s="346">
        <v>2308</v>
      </c>
      <c r="C74" s="81" t="s">
        <v>203</v>
      </c>
      <c r="D74" s="81" t="s">
        <v>32</v>
      </c>
      <c r="E74" s="133" t="s">
        <v>229</v>
      </c>
      <c r="F74" s="1357"/>
      <c r="G74" s="346" t="s">
        <v>204</v>
      </c>
      <c r="H74" s="348" t="s">
        <v>34</v>
      </c>
      <c r="I74" s="436"/>
      <c r="J74" s="348">
        <v>1</v>
      </c>
      <c r="K74" s="56">
        <v>4000</v>
      </c>
      <c r="L74" s="390" t="str">
        <f t="shared" si="1"/>
        <v/>
      </c>
      <c r="M74" s="376" t="s">
        <v>23</v>
      </c>
      <c r="N74" s="371"/>
    </row>
    <row r="75" spans="1:18" ht="15.75" customHeight="1">
      <c r="B75" s="346">
        <v>2308</v>
      </c>
      <c r="C75" s="81" t="s">
        <v>157</v>
      </c>
      <c r="D75" s="81" t="s">
        <v>69</v>
      </c>
      <c r="E75" s="138" t="s">
        <v>230</v>
      </c>
      <c r="F75" s="1357"/>
      <c r="G75" s="346" t="s">
        <v>158</v>
      </c>
      <c r="H75" s="348" t="s">
        <v>83</v>
      </c>
      <c r="I75" s="656"/>
      <c r="J75" s="348">
        <v>1</v>
      </c>
      <c r="K75" s="56">
        <v>3500</v>
      </c>
      <c r="L75" s="390" t="str">
        <f t="shared" si="1"/>
        <v/>
      </c>
      <c r="M75" s="376" t="s">
        <v>23</v>
      </c>
      <c r="N75" s="371"/>
    </row>
    <row r="76" spans="1:18" ht="15.75" customHeight="1">
      <c r="B76" s="346">
        <v>2308</v>
      </c>
      <c r="C76" s="81" t="s">
        <v>157</v>
      </c>
      <c r="D76" s="81" t="s">
        <v>28</v>
      </c>
      <c r="E76" s="138" t="s">
        <v>231</v>
      </c>
      <c r="F76" s="1357"/>
      <c r="G76" s="346" t="s">
        <v>158</v>
      </c>
      <c r="H76" s="348" t="s">
        <v>31</v>
      </c>
      <c r="I76" s="800"/>
      <c r="J76" s="348">
        <v>1</v>
      </c>
      <c r="K76" s="56">
        <v>3800</v>
      </c>
      <c r="L76" s="360" t="str">
        <f t="shared" si="1"/>
        <v/>
      </c>
      <c r="M76" s="376" t="s">
        <v>23</v>
      </c>
      <c r="N76" s="371"/>
    </row>
    <row r="77" spans="1:18" ht="15.75" customHeight="1">
      <c r="B77" s="346">
        <v>2308</v>
      </c>
      <c r="C77" s="81" t="s">
        <v>157</v>
      </c>
      <c r="D77" s="81" t="s">
        <v>32</v>
      </c>
      <c r="E77" s="133" t="s">
        <v>232</v>
      </c>
      <c r="F77" s="1357"/>
      <c r="G77" s="346" t="s">
        <v>158</v>
      </c>
      <c r="H77" s="348" t="s">
        <v>34</v>
      </c>
      <c r="I77" s="436"/>
      <c r="J77" s="348">
        <v>1</v>
      </c>
      <c r="K77" s="56">
        <v>4000</v>
      </c>
      <c r="L77" s="390" t="str">
        <f t="shared" si="1"/>
        <v/>
      </c>
      <c r="M77" s="376" t="s">
        <v>23</v>
      </c>
      <c r="N77" s="371"/>
    </row>
    <row r="78" spans="1:18" ht="15.75" customHeight="1">
      <c r="B78" s="346">
        <v>2308</v>
      </c>
      <c r="C78" s="81" t="s">
        <v>155</v>
      </c>
      <c r="D78" s="81" t="s">
        <v>69</v>
      </c>
      <c r="E78" s="138" t="s">
        <v>233</v>
      </c>
      <c r="F78" s="1357"/>
      <c r="G78" s="346" t="s">
        <v>133</v>
      </c>
      <c r="H78" s="348" t="s">
        <v>83</v>
      </c>
      <c r="I78" s="800"/>
      <c r="J78" s="348">
        <v>1</v>
      </c>
      <c r="K78" s="56">
        <v>3500</v>
      </c>
      <c r="L78" s="386" t="str">
        <f t="shared" si="1"/>
        <v/>
      </c>
      <c r="M78" s="376" t="s">
        <v>23</v>
      </c>
      <c r="N78" s="371"/>
    </row>
    <row r="79" spans="1:18" ht="15.75" customHeight="1">
      <c r="B79" s="346">
        <v>2308</v>
      </c>
      <c r="C79" s="81" t="s">
        <v>155</v>
      </c>
      <c r="D79" s="81" t="s">
        <v>28</v>
      </c>
      <c r="E79" s="138" t="s">
        <v>234</v>
      </c>
      <c r="F79" s="1357"/>
      <c r="G79" s="346" t="s">
        <v>133</v>
      </c>
      <c r="H79" s="348" t="s">
        <v>31</v>
      </c>
      <c r="I79" s="656"/>
      <c r="J79" s="348">
        <v>1</v>
      </c>
      <c r="K79" s="56">
        <v>3800</v>
      </c>
      <c r="L79" s="386" t="str">
        <f t="shared" si="1"/>
        <v/>
      </c>
      <c r="M79" s="376" t="s">
        <v>23</v>
      </c>
      <c r="N79" s="371"/>
    </row>
    <row r="80" spans="1:18" ht="15.75" customHeight="1">
      <c r="B80" s="345">
        <v>2308</v>
      </c>
      <c r="C80" s="149" t="s">
        <v>155</v>
      </c>
      <c r="D80" s="149" t="s">
        <v>32</v>
      </c>
      <c r="E80" s="134" t="s">
        <v>235</v>
      </c>
      <c r="F80" s="1358"/>
      <c r="G80" s="336" t="s">
        <v>133</v>
      </c>
      <c r="H80" s="336" t="s">
        <v>34</v>
      </c>
      <c r="I80" s="183"/>
      <c r="J80" s="345">
        <v>1</v>
      </c>
      <c r="K80" s="53">
        <v>4000</v>
      </c>
      <c r="L80" s="359" t="str">
        <f t="shared" si="1"/>
        <v/>
      </c>
      <c r="M80" s="374" t="s">
        <v>23</v>
      </c>
      <c r="N80" s="368"/>
    </row>
    <row r="81" spans="1:18" ht="15.75" customHeight="1">
      <c r="A81" s="4"/>
      <c r="B81" s="65">
        <v>2402</v>
      </c>
      <c r="C81" s="96" t="s">
        <v>20</v>
      </c>
      <c r="D81" s="96" t="s">
        <v>69</v>
      </c>
      <c r="E81" s="264" t="s">
        <v>209</v>
      </c>
      <c r="F81" s="1354" t="s">
        <v>210</v>
      </c>
      <c r="G81" s="18" t="s">
        <v>22</v>
      </c>
      <c r="H81" s="18" t="s">
        <v>83</v>
      </c>
      <c r="I81" s="729"/>
      <c r="J81" s="378">
        <v>2</v>
      </c>
      <c r="K81" s="64">
        <v>1600</v>
      </c>
      <c r="L81" s="360" t="str">
        <f t="shared" si="1"/>
        <v/>
      </c>
      <c r="M81" s="370" t="s">
        <v>23</v>
      </c>
      <c r="N81" s="371"/>
      <c r="R81" s="44"/>
    </row>
    <row r="82" spans="1:18" ht="15.75" customHeight="1">
      <c r="A82" s="4"/>
      <c r="B82" s="65">
        <v>2402</v>
      </c>
      <c r="C82" s="19" t="s">
        <v>20</v>
      </c>
      <c r="D82" s="19" t="s">
        <v>28</v>
      </c>
      <c r="E82" s="201" t="s">
        <v>211</v>
      </c>
      <c r="F82" s="1355"/>
      <c r="G82" s="18" t="s">
        <v>22</v>
      </c>
      <c r="H82" s="18" t="s">
        <v>31</v>
      </c>
      <c r="I82" s="456"/>
      <c r="J82" s="377">
        <v>2</v>
      </c>
      <c r="K82" s="48">
        <v>1600</v>
      </c>
      <c r="L82" s="390" t="str">
        <f t="shared" si="1"/>
        <v/>
      </c>
      <c r="M82" s="376" t="s">
        <v>23</v>
      </c>
      <c r="N82" s="371"/>
      <c r="R82" s="44"/>
    </row>
    <row r="83" spans="1:18" ht="15.75" customHeight="1">
      <c r="A83" s="4"/>
      <c r="B83" s="65">
        <v>2402</v>
      </c>
      <c r="C83" s="19" t="s">
        <v>20</v>
      </c>
      <c r="D83" s="150" t="s">
        <v>32</v>
      </c>
      <c r="E83" s="214" t="s">
        <v>212</v>
      </c>
      <c r="F83" s="1355"/>
      <c r="G83" s="18" t="s">
        <v>22</v>
      </c>
      <c r="H83" s="51" t="s">
        <v>34</v>
      </c>
      <c r="I83" s="113"/>
      <c r="J83" s="377">
        <v>2</v>
      </c>
      <c r="K83" s="48">
        <v>1600</v>
      </c>
      <c r="L83" s="360" t="str">
        <f t="shared" si="1"/>
        <v/>
      </c>
      <c r="M83" s="376" t="s">
        <v>23</v>
      </c>
      <c r="N83" s="371"/>
      <c r="R83" s="44"/>
    </row>
    <row r="84" spans="1:18" ht="15.75" customHeight="1">
      <c r="A84" s="4"/>
      <c r="B84" s="65">
        <v>2402</v>
      </c>
      <c r="C84" s="19" t="s">
        <v>20</v>
      </c>
      <c r="D84" s="150" t="s">
        <v>86</v>
      </c>
      <c r="E84" s="214" t="s">
        <v>213</v>
      </c>
      <c r="F84" s="1355"/>
      <c r="G84" s="18" t="s">
        <v>22</v>
      </c>
      <c r="H84" s="615" t="s">
        <v>87</v>
      </c>
      <c r="I84" s="113"/>
      <c r="J84" s="377">
        <v>2</v>
      </c>
      <c r="K84" s="48">
        <v>1600</v>
      </c>
      <c r="L84" s="390" t="str">
        <f t="shared" si="1"/>
        <v/>
      </c>
      <c r="M84" s="376" t="s">
        <v>23</v>
      </c>
      <c r="N84" s="371"/>
      <c r="R84" s="44"/>
    </row>
    <row r="85" spans="1:18" ht="15.75" customHeight="1">
      <c r="A85" s="4"/>
      <c r="B85" s="65">
        <v>2402</v>
      </c>
      <c r="C85" s="19" t="s">
        <v>86</v>
      </c>
      <c r="D85" s="150" t="s">
        <v>69</v>
      </c>
      <c r="E85" s="214" t="s">
        <v>214</v>
      </c>
      <c r="F85" s="1355"/>
      <c r="G85" s="18" t="s">
        <v>97</v>
      </c>
      <c r="H85" s="18" t="s">
        <v>83</v>
      </c>
      <c r="I85" s="435"/>
      <c r="J85" s="377">
        <v>2</v>
      </c>
      <c r="K85" s="48">
        <v>1600</v>
      </c>
      <c r="L85" s="390" t="str">
        <f t="shared" si="1"/>
        <v/>
      </c>
      <c r="M85" s="376" t="s">
        <v>23</v>
      </c>
      <c r="N85" s="371"/>
      <c r="R85" s="44"/>
    </row>
    <row r="86" spans="1:18" ht="15.75" customHeight="1">
      <c r="A86" s="4"/>
      <c r="B86" s="65">
        <v>2402</v>
      </c>
      <c r="C86" s="19" t="s">
        <v>86</v>
      </c>
      <c r="D86" s="150" t="s">
        <v>28</v>
      </c>
      <c r="E86" s="202" t="s">
        <v>215</v>
      </c>
      <c r="F86" s="1355"/>
      <c r="G86" s="18" t="s">
        <v>97</v>
      </c>
      <c r="H86" s="18" t="s">
        <v>31</v>
      </c>
      <c r="I86" s="435"/>
      <c r="J86" s="377">
        <v>2</v>
      </c>
      <c r="K86" s="48">
        <v>1600</v>
      </c>
      <c r="L86" s="390" t="str">
        <f t="shared" si="1"/>
        <v/>
      </c>
      <c r="M86" s="376" t="s">
        <v>23</v>
      </c>
      <c r="N86" s="371"/>
      <c r="R86" s="44"/>
    </row>
    <row r="87" spans="1:18" ht="15.75" customHeight="1">
      <c r="A87" s="4"/>
      <c r="B87" s="65">
        <v>2402</v>
      </c>
      <c r="C87" s="100" t="s">
        <v>86</v>
      </c>
      <c r="D87" s="100" t="s">
        <v>32</v>
      </c>
      <c r="E87" s="265" t="s">
        <v>216</v>
      </c>
      <c r="F87" s="1355"/>
      <c r="G87" s="18" t="s">
        <v>97</v>
      </c>
      <c r="H87" s="51" t="s">
        <v>34</v>
      </c>
      <c r="I87" s="435"/>
      <c r="J87" s="377">
        <v>2</v>
      </c>
      <c r="K87" s="48">
        <v>1600</v>
      </c>
      <c r="L87" s="390" t="str">
        <f t="shared" si="1"/>
        <v/>
      </c>
      <c r="M87" s="376" t="s">
        <v>23</v>
      </c>
      <c r="N87" s="371"/>
      <c r="R87" s="44"/>
    </row>
    <row r="88" spans="1:18" ht="15.75" customHeight="1">
      <c r="A88" s="4"/>
      <c r="B88" s="49">
        <v>2402</v>
      </c>
      <c r="C88" s="88" t="s">
        <v>86</v>
      </c>
      <c r="D88" s="88" t="s">
        <v>86</v>
      </c>
      <c r="E88" s="200" t="s">
        <v>217</v>
      </c>
      <c r="F88" s="1356"/>
      <c r="G88" s="49" t="s">
        <v>97</v>
      </c>
      <c r="H88" s="616" t="s">
        <v>87</v>
      </c>
      <c r="I88" s="632"/>
      <c r="J88" s="296">
        <v>2</v>
      </c>
      <c r="K88" s="50">
        <v>1600</v>
      </c>
      <c r="L88" s="359" t="str">
        <f t="shared" si="1"/>
        <v/>
      </c>
      <c r="M88" s="374" t="s">
        <v>23</v>
      </c>
      <c r="N88" s="368"/>
      <c r="R88" s="44"/>
    </row>
    <row r="89" spans="1:18" ht="15.75" customHeight="1">
      <c r="A89" s="4"/>
      <c r="B89" s="340">
        <v>2403</v>
      </c>
      <c r="C89" s="96" t="s">
        <v>20</v>
      </c>
      <c r="D89" s="121" t="s">
        <v>69</v>
      </c>
      <c r="E89" s="213" t="s">
        <v>218</v>
      </c>
      <c r="F89" s="1354" t="s">
        <v>1535</v>
      </c>
      <c r="G89" s="340" t="s">
        <v>22</v>
      </c>
      <c r="H89" s="340" t="s">
        <v>83</v>
      </c>
      <c r="I89" s="631" t="s">
        <v>1607</v>
      </c>
      <c r="J89" s="297">
        <v>2</v>
      </c>
      <c r="K89" s="119">
        <v>1500</v>
      </c>
      <c r="L89" s="386" t="str">
        <f t="shared" si="1"/>
        <v/>
      </c>
      <c r="M89" s="370" t="s">
        <v>23</v>
      </c>
      <c r="N89" s="371"/>
      <c r="R89" s="44"/>
    </row>
    <row r="90" spans="1:18" ht="15.75" customHeight="1">
      <c r="A90" s="4"/>
      <c r="B90" s="51">
        <v>2403</v>
      </c>
      <c r="C90" s="19" t="s">
        <v>20</v>
      </c>
      <c r="D90" s="100" t="s">
        <v>28</v>
      </c>
      <c r="E90" s="267" t="s">
        <v>219</v>
      </c>
      <c r="F90" s="1355"/>
      <c r="G90" s="51" t="s">
        <v>22</v>
      </c>
      <c r="H90" s="51" t="s">
        <v>31</v>
      </c>
      <c r="I90" s="456" t="s">
        <v>1587</v>
      </c>
      <c r="J90" s="298">
        <v>2</v>
      </c>
      <c r="K90" s="182">
        <v>1500</v>
      </c>
      <c r="L90" s="390" t="str">
        <f t="shared" si="1"/>
        <v/>
      </c>
      <c r="M90" s="376" t="s">
        <v>23</v>
      </c>
      <c r="N90" s="371"/>
      <c r="R90" s="44"/>
    </row>
    <row r="91" spans="1:18" ht="15.75" customHeight="1">
      <c r="A91" s="4"/>
      <c r="B91" s="51">
        <v>2403</v>
      </c>
      <c r="C91" s="19" t="s">
        <v>20</v>
      </c>
      <c r="D91" s="100" t="s">
        <v>32</v>
      </c>
      <c r="E91" s="267" t="s">
        <v>220</v>
      </c>
      <c r="F91" s="1355"/>
      <c r="G91" s="51" t="s">
        <v>22</v>
      </c>
      <c r="H91" s="51" t="s">
        <v>34</v>
      </c>
      <c r="I91" s="113"/>
      <c r="J91" s="298">
        <v>2</v>
      </c>
      <c r="K91" s="182">
        <v>1700</v>
      </c>
      <c r="L91" s="360" t="str">
        <f t="shared" si="1"/>
        <v/>
      </c>
      <c r="M91" s="376" t="s">
        <v>23</v>
      </c>
      <c r="N91" s="371"/>
      <c r="R91" s="44"/>
    </row>
    <row r="92" spans="1:18" ht="15.75" customHeight="1">
      <c r="A92" s="4"/>
      <c r="B92" s="51">
        <v>2403</v>
      </c>
      <c r="C92" s="19" t="s">
        <v>20</v>
      </c>
      <c r="D92" s="100" t="s">
        <v>86</v>
      </c>
      <c r="E92" s="267" t="s">
        <v>221</v>
      </c>
      <c r="F92" s="1355"/>
      <c r="G92" s="51" t="s">
        <v>22</v>
      </c>
      <c r="H92" s="51" t="s">
        <v>87</v>
      </c>
      <c r="I92" s="1210" t="s">
        <v>1587</v>
      </c>
      <c r="J92" s="298">
        <v>2</v>
      </c>
      <c r="K92" s="182">
        <v>1700</v>
      </c>
      <c r="L92" s="358" t="str">
        <f t="shared" si="1"/>
        <v/>
      </c>
      <c r="M92" s="376" t="s">
        <v>23</v>
      </c>
      <c r="N92" s="371"/>
      <c r="R92" s="44"/>
    </row>
    <row r="93" spans="1:18" ht="15.75" customHeight="1">
      <c r="A93" s="4"/>
      <c r="B93" s="51">
        <v>2403</v>
      </c>
      <c r="C93" s="19" t="s">
        <v>86</v>
      </c>
      <c r="D93" s="100" t="s">
        <v>69</v>
      </c>
      <c r="E93" s="265" t="s">
        <v>222</v>
      </c>
      <c r="F93" s="1355"/>
      <c r="G93" s="51" t="s">
        <v>97</v>
      </c>
      <c r="H93" s="51" t="s">
        <v>83</v>
      </c>
      <c r="I93" s="113"/>
      <c r="J93" s="298">
        <v>2</v>
      </c>
      <c r="K93" s="182">
        <v>1500</v>
      </c>
      <c r="L93" s="390" t="str">
        <f t="shared" si="1"/>
        <v/>
      </c>
      <c r="M93" s="376" t="s">
        <v>23</v>
      </c>
      <c r="N93" s="371"/>
      <c r="R93" s="44"/>
    </row>
    <row r="94" spans="1:18" ht="15.75" customHeight="1">
      <c r="A94" s="4"/>
      <c r="B94" s="51">
        <v>2403</v>
      </c>
      <c r="C94" s="19" t="s">
        <v>86</v>
      </c>
      <c r="D94" s="100" t="s">
        <v>28</v>
      </c>
      <c r="E94" s="201" t="s">
        <v>223</v>
      </c>
      <c r="F94" s="1355"/>
      <c r="G94" s="51" t="s">
        <v>97</v>
      </c>
      <c r="H94" s="51" t="s">
        <v>31</v>
      </c>
      <c r="I94" s="435"/>
      <c r="J94" s="298">
        <v>2</v>
      </c>
      <c r="K94" s="182">
        <v>1500</v>
      </c>
      <c r="L94" s="386" t="str">
        <f t="shared" si="1"/>
        <v/>
      </c>
      <c r="M94" s="376" t="s">
        <v>23</v>
      </c>
      <c r="N94" s="371"/>
      <c r="R94" s="44"/>
    </row>
    <row r="95" spans="1:18" ht="15.75" customHeight="1">
      <c r="A95" s="4"/>
      <c r="B95" s="51">
        <v>2403</v>
      </c>
      <c r="C95" s="100" t="s">
        <v>86</v>
      </c>
      <c r="D95" s="100" t="s">
        <v>32</v>
      </c>
      <c r="E95" s="267" t="s">
        <v>224</v>
      </c>
      <c r="F95" s="1355"/>
      <c r="G95" s="51" t="s">
        <v>97</v>
      </c>
      <c r="H95" s="51" t="s">
        <v>34</v>
      </c>
      <c r="I95" s="113" t="s">
        <v>1589</v>
      </c>
      <c r="J95" s="298">
        <v>2</v>
      </c>
      <c r="K95" s="182">
        <v>1700</v>
      </c>
      <c r="L95" s="360" t="str">
        <f t="shared" si="1"/>
        <v/>
      </c>
      <c r="M95" s="376" t="s">
        <v>23</v>
      </c>
      <c r="N95" s="371"/>
      <c r="R95" s="44"/>
    </row>
    <row r="96" spans="1:18" ht="15.75" customHeight="1">
      <c r="A96" s="4"/>
      <c r="B96" s="49">
        <v>2403</v>
      </c>
      <c r="C96" s="88" t="s">
        <v>86</v>
      </c>
      <c r="D96" s="88" t="s">
        <v>86</v>
      </c>
      <c r="E96" s="266" t="s">
        <v>225</v>
      </c>
      <c r="F96" s="1356"/>
      <c r="G96" s="49" t="s">
        <v>97</v>
      </c>
      <c r="H96" s="49" t="s">
        <v>87</v>
      </c>
      <c r="I96" s="1211" t="s">
        <v>1587</v>
      </c>
      <c r="J96" s="298">
        <v>2</v>
      </c>
      <c r="K96" s="50">
        <v>1700</v>
      </c>
      <c r="L96" s="359" t="str">
        <f t="shared" si="1"/>
        <v/>
      </c>
      <c r="M96" s="374" t="s">
        <v>23</v>
      </c>
      <c r="N96" s="368"/>
      <c r="R96" s="44"/>
    </row>
    <row r="97" spans="2:14" ht="15.75" customHeight="1">
      <c r="B97" s="16">
        <v>2501</v>
      </c>
      <c r="C97" s="17" t="s">
        <v>573</v>
      </c>
      <c r="D97" s="17" t="s">
        <v>69</v>
      </c>
      <c r="E97" s="93" t="s">
        <v>589</v>
      </c>
      <c r="F97" s="1335" t="s">
        <v>249</v>
      </c>
      <c r="G97" s="16" t="s">
        <v>22</v>
      </c>
      <c r="H97" s="16" t="s">
        <v>101</v>
      </c>
      <c r="I97" s="1443" t="s">
        <v>1624</v>
      </c>
      <c r="J97" s="169">
        <v>2</v>
      </c>
      <c r="K97" s="63">
        <v>2000</v>
      </c>
      <c r="L97" s="442" t="str">
        <f t="shared" si="1"/>
        <v/>
      </c>
      <c r="M97" s="370" t="s">
        <v>23</v>
      </c>
      <c r="N97" s="371"/>
    </row>
    <row r="98" spans="2:14" ht="15.75" customHeight="1">
      <c r="B98" s="18">
        <v>2501</v>
      </c>
      <c r="C98" s="19" t="s">
        <v>573</v>
      </c>
      <c r="D98" s="19" t="s">
        <v>28</v>
      </c>
      <c r="E98" s="87" t="s">
        <v>590</v>
      </c>
      <c r="F98" s="1270"/>
      <c r="G98" s="18" t="s">
        <v>22</v>
      </c>
      <c r="H98" s="18" t="s">
        <v>65</v>
      </c>
      <c r="I98" s="759" t="s">
        <v>1608</v>
      </c>
      <c r="J98" s="170">
        <v>2</v>
      </c>
      <c r="K98" s="48">
        <v>2000</v>
      </c>
      <c r="L98" s="360" t="str">
        <f t="shared" si="1"/>
        <v/>
      </c>
      <c r="M98" s="370" t="s">
        <v>23</v>
      </c>
      <c r="N98" s="371"/>
    </row>
    <row r="99" spans="2:14" ht="15.75" customHeight="1">
      <c r="B99" s="18">
        <v>2501</v>
      </c>
      <c r="C99" s="19" t="s">
        <v>573</v>
      </c>
      <c r="D99" s="19" t="s">
        <v>32</v>
      </c>
      <c r="E99" s="87" t="s">
        <v>591</v>
      </c>
      <c r="F99" s="1270"/>
      <c r="G99" s="18" t="s">
        <v>22</v>
      </c>
      <c r="H99" s="18" t="s">
        <v>66</v>
      </c>
      <c r="I99" s="760"/>
      <c r="J99" s="170">
        <v>2</v>
      </c>
      <c r="K99" s="48">
        <v>2000</v>
      </c>
      <c r="L99" s="358" t="str">
        <f t="shared" si="1"/>
        <v/>
      </c>
      <c r="M99" s="370" t="s">
        <v>23</v>
      </c>
      <c r="N99" s="371"/>
    </row>
    <row r="100" spans="2:14" ht="15.75" customHeight="1">
      <c r="B100" s="18">
        <v>2501</v>
      </c>
      <c r="C100" s="19" t="s">
        <v>573</v>
      </c>
      <c r="D100" s="19" t="s">
        <v>86</v>
      </c>
      <c r="E100" s="87" t="s">
        <v>592</v>
      </c>
      <c r="F100" s="1270"/>
      <c r="G100" s="18" t="s">
        <v>22</v>
      </c>
      <c r="H100" s="18" t="s">
        <v>107</v>
      </c>
      <c r="I100" s="749" t="s">
        <v>1608</v>
      </c>
      <c r="J100" s="170">
        <v>2</v>
      </c>
      <c r="K100" s="48">
        <v>2500</v>
      </c>
      <c r="L100" s="358" t="str">
        <f t="shared" si="1"/>
        <v/>
      </c>
      <c r="M100" s="370" t="s">
        <v>23</v>
      </c>
      <c r="N100" s="371"/>
    </row>
    <row r="101" spans="2:14" ht="15.75" customHeight="1">
      <c r="B101" s="18">
        <v>2501</v>
      </c>
      <c r="C101" s="19" t="s">
        <v>573</v>
      </c>
      <c r="D101" s="19" t="s">
        <v>27</v>
      </c>
      <c r="E101" s="87" t="s">
        <v>593</v>
      </c>
      <c r="F101" s="1270"/>
      <c r="G101" s="18" t="s">
        <v>22</v>
      </c>
      <c r="H101" s="18" t="s">
        <v>110</v>
      </c>
      <c r="I101" s="749"/>
      <c r="J101" s="170">
        <v>2</v>
      </c>
      <c r="K101" s="48">
        <v>2500</v>
      </c>
      <c r="L101" s="358" t="str">
        <f t="shared" si="1"/>
        <v/>
      </c>
      <c r="M101" s="370" t="s">
        <v>23</v>
      </c>
      <c r="N101" s="371"/>
    </row>
    <row r="102" spans="2:14" ht="15.75" customHeight="1">
      <c r="B102" s="18">
        <v>2501</v>
      </c>
      <c r="C102" s="18">
        <v>23</v>
      </c>
      <c r="D102" s="19" t="s">
        <v>69</v>
      </c>
      <c r="E102" s="87" t="s">
        <v>594</v>
      </c>
      <c r="F102" s="1270"/>
      <c r="G102" s="18" t="s">
        <v>580</v>
      </c>
      <c r="H102" s="18" t="s">
        <v>101</v>
      </c>
      <c r="I102" s="749" t="s">
        <v>1608</v>
      </c>
      <c r="J102" s="170">
        <v>2</v>
      </c>
      <c r="K102" s="48">
        <v>2000</v>
      </c>
      <c r="L102" s="390" t="str">
        <f t="shared" si="1"/>
        <v/>
      </c>
      <c r="M102" s="370" t="s">
        <v>23</v>
      </c>
      <c r="N102" s="371"/>
    </row>
    <row r="103" spans="2:14" ht="15.75" customHeight="1">
      <c r="B103" s="18">
        <v>2501</v>
      </c>
      <c r="C103" s="18">
        <v>23</v>
      </c>
      <c r="D103" s="19" t="s">
        <v>28</v>
      </c>
      <c r="E103" s="87" t="s">
        <v>595</v>
      </c>
      <c r="F103" s="1270"/>
      <c r="G103" s="18" t="s">
        <v>580</v>
      </c>
      <c r="H103" s="18" t="s">
        <v>65</v>
      </c>
      <c r="I103" s="749" t="s">
        <v>1608</v>
      </c>
      <c r="J103" s="170">
        <v>2</v>
      </c>
      <c r="K103" s="48">
        <v>2000</v>
      </c>
      <c r="L103" s="390" t="str">
        <f t="shared" si="1"/>
        <v/>
      </c>
      <c r="M103" s="370" t="s">
        <v>23</v>
      </c>
      <c r="N103" s="371"/>
    </row>
    <row r="104" spans="2:14" ht="15.75" customHeight="1">
      <c r="B104" s="18">
        <v>2501</v>
      </c>
      <c r="C104" s="18">
        <v>23</v>
      </c>
      <c r="D104" s="19" t="s">
        <v>32</v>
      </c>
      <c r="E104" s="87" t="s">
        <v>596</v>
      </c>
      <c r="F104" s="1270"/>
      <c r="G104" s="18" t="s">
        <v>580</v>
      </c>
      <c r="H104" s="18" t="s">
        <v>66</v>
      </c>
      <c r="I104" s="749" t="s">
        <v>1608</v>
      </c>
      <c r="J104" s="170">
        <v>2</v>
      </c>
      <c r="K104" s="48">
        <v>2000</v>
      </c>
      <c r="L104" s="390" t="str">
        <f t="shared" si="1"/>
        <v/>
      </c>
      <c r="M104" s="370" t="s">
        <v>23</v>
      </c>
      <c r="N104" s="371"/>
    </row>
    <row r="105" spans="2:14" ht="15.75" customHeight="1">
      <c r="B105" s="18">
        <v>2501</v>
      </c>
      <c r="C105" s="18">
        <v>23</v>
      </c>
      <c r="D105" s="19" t="s">
        <v>86</v>
      </c>
      <c r="E105" s="87" t="s">
        <v>597</v>
      </c>
      <c r="F105" s="1270"/>
      <c r="G105" s="18" t="s">
        <v>580</v>
      </c>
      <c r="H105" s="18" t="s">
        <v>107</v>
      </c>
      <c r="I105" s="749" t="s">
        <v>1608</v>
      </c>
      <c r="J105" s="170">
        <v>2</v>
      </c>
      <c r="K105" s="48">
        <v>2500</v>
      </c>
      <c r="L105" s="390" t="str">
        <f t="shared" si="1"/>
        <v/>
      </c>
      <c r="M105" s="370" t="s">
        <v>23</v>
      </c>
      <c r="N105" s="371"/>
    </row>
    <row r="106" spans="2:14" ht="15.75" customHeight="1">
      <c r="B106" s="49">
        <v>2501</v>
      </c>
      <c r="C106" s="49">
        <v>23</v>
      </c>
      <c r="D106" s="88" t="s">
        <v>27</v>
      </c>
      <c r="E106" s="89" t="s">
        <v>598</v>
      </c>
      <c r="F106" s="1362"/>
      <c r="G106" s="49" t="s">
        <v>580</v>
      </c>
      <c r="H106" s="49" t="s">
        <v>110</v>
      </c>
      <c r="I106" s="757" t="s">
        <v>1609</v>
      </c>
      <c r="J106" s="175">
        <v>2</v>
      </c>
      <c r="K106" s="50">
        <v>2500</v>
      </c>
      <c r="L106" s="361" t="str">
        <f t="shared" si="1"/>
        <v/>
      </c>
      <c r="M106" s="374" t="s">
        <v>23</v>
      </c>
      <c r="N106" s="368"/>
    </row>
    <row r="107" spans="2:14" ht="15.75" customHeight="1">
      <c r="B107" s="116">
        <v>2306</v>
      </c>
      <c r="C107" s="556" t="s">
        <v>20</v>
      </c>
      <c r="D107" s="556" t="s">
        <v>69</v>
      </c>
      <c r="E107" s="135" t="s">
        <v>237</v>
      </c>
      <c r="F107" s="1361" t="s">
        <v>238</v>
      </c>
      <c r="G107" s="116" t="s">
        <v>22</v>
      </c>
      <c r="H107" s="116" t="s">
        <v>101</v>
      </c>
      <c r="I107" s="567"/>
      <c r="J107" s="568">
        <v>2</v>
      </c>
      <c r="K107" s="367">
        <v>2000</v>
      </c>
      <c r="L107" s="442" t="str">
        <f t="shared" si="1"/>
        <v/>
      </c>
      <c r="M107" s="313" t="s">
        <v>23</v>
      </c>
      <c r="N107" s="371"/>
    </row>
    <row r="108" spans="2:14" ht="15.75" customHeight="1">
      <c r="B108" s="18">
        <v>2306</v>
      </c>
      <c r="C108" s="19" t="s">
        <v>20</v>
      </c>
      <c r="D108" s="19" t="s">
        <v>28</v>
      </c>
      <c r="E108" s="133" t="s">
        <v>239</v>
      </c>
      <c r="F108" s="1270"/>
      <c r="G108" s="18" t="s">
        <v>22</v>
      </c>
      <c r="H108" s="18" t="s">
        <v>65</v>
      </c>
      <c r="I108" s="384"/>
      <c r="J108" s="170">
        <v>2</v>
      </c>
      <c r="K108" s="48">
        <v>2000</v>
      </c>
      <c r="L108" s="390" t="str">
        <f t="shared" si="1"/>
        <v/>
      </c>
      <c r="M108" s="314" t="s">
        <v>23</v>
      </c>
      <c r="N108" s="371"/>
    </row>
    <row r="109" spans="2:14" ht="15.75" customHeight="1">
      <c r="B109" s="18">
        <v>2306</v>
      </c>
      <c r="C109" s="19" t="s">
        <v>20</v>
      </c>
      <c r="D109" s="19" t="s">
        <v>32</v>
      </c>
      <c r="E109" s="136" t="s">
        <v>240</v>
      </c>
      <c r="F109" s="1270"/>
      <c r="G109" s="18" t="s">
        <v>22</v>
      </c>
      <c r="H109" s="18" t="s">
        <v>66</v>
      </c>
      <c r="I109" s="630"/>
      <c r="J109" s="170">
        <v>2</v>
      </c>
      <c r="K109" s="48">
        <v>2000</v>
      </c>
      <c r="L109" s="360" t="str">
        <f t="shared" si="1"/>
        <v/>
      </c>
      <c r="M109" s="314" t="s">
        <v>23</v>
      </c>
      <c r="N109" s="371"/>
    </row>
    <row r="110" spans="2:14" ht="15.75" customHeight="1">
      <c r="B110" s="18">
        <v>2306</v>
      </c>
      <c r="C110" s="19" t="s">
        <v>20</v>
      </c>
      <c r="D110" s="19" t="s">
        <v>86</v>
      </c>
      <c r="E110" s="133" t="s">
        <v>241</v>
      </c>
      <c r="F110" s="1270"/>
      <c r="G110" s="18" t="s">
        <v>22</v>
      </c>
      <c r="H110" s="18" t="s">
        <v>107</v>
      </c>
      <c r="I110" s="384"/>
      <c r="J110" s="170">
        <v>2</v>
      </c>
      <c r="K110" s="48">
        <v>2000</v>
      </c>
      <c r="L110" s="358" t="str">
        <f t="shared" si="1"/>
        <v/>
      </c>
      <c r="M110" s="314" t="s">
        <v>23</v>
      </c>
      <c r="N110" s="371"/>
    </row>
    <row r="111" spans="2:14" ht="15.75" customHeight="1">
      <c r="B111" s="18">
        <v>2306</v>
      </c>
      <c r="C111" s="19" t="s">
        <v>20</v>
      </c>
      <c r="D111" s="19" t="s">
        <v>27</v>
      </c>
      <c r="E111" s="137" t="s">
        <v>242</v>
      </c>
      <c r="F111" s="1270"/>
      <c r="G111" s="18" t="s">
        <v>22</v>
      </c>
      <c r="H111" s="18" t="s">
        <v>110</v>
      </c>
      <c r="I111" s="385"/>
      <c r="J111" s="170">
        <v>2</v>
      </c>
      <c r="K111" s="48">
        <v>2000</v>
      </c>
      <c r="L111" s="358" t="str">
        <f t="shared" si="1"/>
        <v/>
      </c>
      <c r="M111" s="314" t="s">
        <v>23</v>
      </c>
      <c r="N111" s="371"/>
    </row>
    <row r="112" spans="2:14" ht="15.75" customHeight="1">
      <c r="B112" s="18">
        <v>2306</v>
      </c>
      <c r="C112" s="18">
        <v>80</v>
      </c>
      <c r="D112" s="19" t="s">
        <v>69</v>
      </c>
      <c r="E112" s="136" t="s">
        <v>243</v>
      </c>
      <c r="F112" s="1270"/>
      <c r="G112" s="18" t="s">
        <v>244</v>
      </c>
      <c r="H112" s="18" t="s">
        <v>101</v>
      </c>
      <c r="I112" s="834"/>
      <c r="J112" s="170">
        <v>2</v>
      </c>
      <c r="K112" s="48">
        <v>2000</v>
      </c>
      <c r="L112" s="390" t="str">
        <f t="shared" si="1"/>
        <v/>
      </c>
      <c r="M112" s="314" t="s">
        <v>23</v>
      </c>
      <c r="N112" s="371"/>
    </row>
    <row r="113" spans="1:16" ht="15.75" customHeight="1">
      <c r="B113" s="18">
        <v>2306</v>
      </c>
      <c r="C113" s="18">
        <v>80</v>
      </c>
      <c r="D113" s="19" t="s">
        <v>28</v>
      </c>
      <c r="E113" s="136" t="s">
        <v>245</v>
      </c>
      <c r="F113" s="1270"/>
      <c r="G113" s="18" t="s">
        <v>244</v>
      </c>
      <c r="H113" s="18" t="s">
        <v>65</v>
      </c>
      <c r="I113" s="630"/>
      <c r="J113" s="170">
        <v>2</v>
      </c>
      <c r="K113" s="48">
        <v>2000</v>
      </c>
      <c r="L113" s="360" t="str">
        <f t="shared" si="1"/>
        <v/>
      </c>
      <c r="M113" s="314" t="s">
        <v>23</v>
      </c>
      <c r="N113" s="371"/>
    </row>
    <row r="114" spans="1:16" ht="15.75" customHeight="1">
      <c r="B114" s="18">
        <v>2306</v>
      </c>
      <c r="C114" s="18">
        <v>80</v>
      </c>
      <c r="D114" s="19" t="s">
        <v>32</v>
      </c>
      <c r="E114" s="133" t="s">
        <v>246</v>
      </c>
      <c r="F114" s="1270"/>
      <c r="G114" s="18" t="s">
        <v>244</v>
      </c>
      <c r="H114" s="18" t="s">
        <v>66</v>
      </c>
      <c r="I114" s="630"/>
      <c r="J114" s="170">
        <v>2</v>
      </c>
      <c r="K114" s="48">
        <v>2000</v>
      </c>
      <c r="L114" s="358" t="str">
        <f t="shared" si="1"/>
        <v/>
      </c>
      <c r="M114" s="314" t="s">
        <v>23</v>
      </c>
      <c r="N114" s="371"/>
    </row>
    <row r="115" spans="1:16" ht="15.75" customHeight="1">
      <c r="B115" s="18">
        <v>2306</v>
      </c>
      <c r="C115" s="18">
        <v>80</v>
      </c>
      <c r="D115" s="19" t="s">
        <v>86</v>
      </c>
      <c r="E115" s="136" t="s">
        <v>247</v>
      </c>
      <c r="F115" s="1270"/>
      <c r="G115" s="18" t="s">
        <v>244</v>
      </c>
      <c r="H115" s="18" t="s">
        <v>107</v>
      </c>
      <c r="I115" s="630"/>
      <c r="J115" s="170">
        <v>2</v>
      </c>
      <c r="K115" s="48">
        <v>2000</v>
      </c>
      <c r="L115" s="358" t="str">
        <f t="shared" si="1"/>
        <v/>
      </c>
      <c r="M115" s="314" t="s">
        <v>23</v>
      </c>
      <c r="N115" s="371"/>
    </row>
    <row r="116" spans="1:16" ht="15.75" customHeight="1" thickBot="1">
      <c r="B116" s="49">
        <v>2306</v>
      </c>
      <c r="C116" s="49">
        <v>80</v>
      </c>
      <c r="D116" s="88" t="s">
        <v>27</v>
      </c>
      <c r="E116" s="134" t="s">
        <v>248</v>
      </c>
      <c r="F116" s="1362"/>
      <c r="G116" s="49" t="s">
        <v>244</v>
      </c>
      <c r="H116" s="49" t="s">
        <v>110</v>
      </c>
      <c r="I116" s="617"/>
      <c r="J116" s="175">
        <v>2</v>
      </c>
      <c r="K116" s="50">
        <v>2000</v>
      </c>
      <c r="L116" s="579" t="str">
        <f t="shared" si="1"/>
        <v/>
      </c>
      <c r="M116" s="580" t="s">
        <v>23</v>
      </c>
      <c r="N116" s="368"/>
    </row>
    <row r="117" spans="1:16" ht="15" customHeight="1" thickBot="1">
      <c r="B117" s="349"/>
      <c r="C117" s="349"/>
      <c r="D117" s="349"/>
      <c r="E117" s="349"/>
      <c r="F117" s="349"/>
      <c r="G117" s="349"/>
      <c r="H117" s="349"/>
      <c r="I117" s="349"/>
      <c r="J117" s="349"/>
      <c r="K117" s="68"/>
      <c r="L117" s="68"/>
      <c r="M117" s="289"/>
      <c r="N117" s="329">
        <f>SUM(N7:N116)</f>
        <v>0</v>
      </c>
    </row>
    <row r="118" spans="1:16" ht="15.75" customHeight="1" thickTop="1">
      <c r="F118" s="32"/>
      <c r="K118" s="31"/>
      <c r="L118" s="31"/>
      <c r="M118" s="290"/>
    </row>
    <row r="119" spans="1:16" ht="16.5" thickTop="1">
      <c r="A119" s="1"/>
      <c r="B119" s="1" t="s">
        <v>72</v>
      </c>
      <c r="C119" s="22"/>
      <c r="D119" s="22"/>
      <c r="E119" s="1"/>
      <c r="F119" s="1"/>
      <c r="G119" s="1"/>
      <c r="H119" s="23"/>
      <c r="I119" s="1"/>
      <c r="J119" s="1"/>
      <c r="K119" s="24"/>
      <c r="L119" s="24"/>
      <c r="M119" s="281"/>
      <c r="O119" s="1"/>
      <c r="P119" s="1"/>
    </row>
    <row r="120" spans="1:16" ht="16.5" thickTop="1">
      <c r="A120" s="1"/>
      <c r="B120" s="1345"/>
      <c r="C120" s="1346"/>
      <c r="D120" s="1346"/>
      <c r="E120" s="1346"/>
      <c r="F120" s="1346"/>
      <c r="G120" s="1346"/>
      <c r="H120" s="1346"/>
      <c r="I120" s="1346"/>
      <c r="J120" s="1346"/>
      <c r="K120" s="1346"/>
      <c r="L120" s="1346"/>
      <c r="M120" s="1346"/>
      <c r="N120" s="1347"/>
      <c r="O120" s="1"/>
      <c r="P120" s="1"/>
    </row>
    <row r="121" spans="1:16" ht="16.5" thickTop="1">
      <c r="A121" s="1"/>
      <c r="B121" s="1348"/>
      <c r="C121" s="1349"/>
      <c r="D121" s="1349"/>
      <c r="E121" s="1349"/>
      <c r="F121" s="1349"/>
      <c r="G121" s="1349"/>
      <c r="H121" s="1349"/>
      <c r="I121" s="1349"/>
      <c r="J121" s="1349"/>
      <c r="K121" s="1349"/>
      <c r="L121" s="1349"/>
      <c r="M121" s="1349"/>
      <c r="N121" s="1350"/>
      <c r="O121" s="1"/>
      <c r="P121" s="1"/>
    </row>
    <row r="122" spans="1:16" ht="23.25" customHeight="1" thickBot="1">
      <c r="A122" s="1"/>
      <c r="B122" s="1351"/>
      <c r="C122" s="1352"/>
      <c r="D122" s="1352"/>
      <c r="E122" s="1352"/>
      <c r="F122" s="1352"/>
      <c r="G122" s="1352"/>
      <c r="H122" s="1352"/>
      <c r="I122" s="1352"/>
      <c r="J122" s="1352"/>
      <c r="K122" s="1352"/>
      <c r="L122" s="1352"/>
      <c r="M122" s="1352"/>
      <c r="N122" s="1353"/>
      <c r="O122" s="1"/>
      <c r="P122" s="1"/>
    </row>
    <row r="123" spans="1:16" ht="16.5" thickBot="1">
      <c r="A123" s="1"/>
      <c r="B123" s="1"/>
      <c r="C123" s="22"/>
      <c r="D123" s="22"/>
      <c r="E123" s="1"/>
      <c r="F123" s="1"/>
      <c r="G123" s="1"/>
      <c r="H123" s="23"/>
      <c r="I123" s="1"/>
      <c r="J123" s="1"/>
      <c r="K123" s="24"/>
      <c r="L123" s="24"/>
      <c r="M123" s="281"/>
      <c r="O123" s="1"/>
      <c r="P123" s="1"/>
    </row>
    <row r="124" spans="1:16" ht="15.75">
      <c r="A124" s="1"/>
      <c r="B124" s="25" t="s">
        <v>73</v>
      </c>
      <c r="C124" s="25"/>
      <c r="D124" s="25"/>
      <c r="E124" s="25"/>
      <c r="F124" s="25"/>
      <c r="G124" s="25"/>
      <c r="H124" s="25"/>
      <c r="I124" s="25"/>
      <c r="J124" s="25"/>
      <c r="K124" s="24"/>
      <c r="L124" s="24"/>
      <c r="M124" s="281"/>
      <c r="O124" s="1"/>
      <c r="P124" s="1"/>
    </row>
    <row r="125" spans="1:16" ht="16.5" thickBot="1">
      <c r="A125" s="1"/>
      <c r="B125" s="25" t="s">
        <v>74</v>
      </c>
      <c r="C125" s="25"/>
      <c r="D125" s="25"/>
      <c r="E125" s="25"/>
      <c r="F125" s="25"/>
      <c r="G125" s="25"/>
      <c r="H125" s="25"/>
      <c r="I125" s="25"/>
      <c r="J125" s="25"/>
      <c r="K125" s="24"/>
      <c r="L125" s="24"/>
      <c r="M125" s="281"/>
      <c r="O125" s="1"/>
      <c r="P125" s="1"/>
    </row>
    <row r="126" spans="1:16" ht="15.75">
      <c r="A126" s="1"/>
      <c r="B126" s="25" t="s">
        <v>75</v>
      </c>
      <c r="C126" s="25"/>
      <c r="D126" s="25"/>
      <c r="E126" s="25"/>
      <c r="F126" s="25"/>
      <c r="G126" s="25"/>
      <c r="H126" s="25"/>
      <c r="I126" s="25"/>
      <c r="J126" s="25"/>
      <c r="K126" s="24"/>
      <c r="L126" s="24"/>
      <c r="M126" s="281"/>
      <c r="O126" s="1"/>
      <c r="P126" s="1"/>
    </row>
    <row r="127" spans="1:16" ht="16.5" thickBot="1">
      <c r="A127" s="1"/>
      <c r="B127" s="1"/>
      <c r="C127" s="22"/>
      <c r="D127" s="22"/>
      <c r="E127" s="1"/>
      <c r="F127" s="1"/>
      <c r="G127" s="1"/>
      <c r="H127" s="23"/>
      <c r="I127" s="1"/>
      <c r="J127" s="1"/>
      <c r="K127" s="24"/>
      <c r="L127" s="24"/>
      <c r="M127" s="281"/>
      <c r="O127" s="1"/>
      <c r="P127" s="1"/>
    </row>
    <row r="128" spans="1:16" ht="20.25" thickBot="1">
      <c r="A128" s="6"/>
      <c r="D128" s="26" t="s">
        <v>76</v>
      </c>
      <c r="E128" s="349"/>
      <c r="F128" s="349"/>
      <c r="J128" s="349"/>
      <c r="N128" s="4"/>
      <c r="O128" s="6"/>
      <c r="P128" s="6"/>
    </row>
    <row r="129" spans="1:16" ht="16.5" thickBot="1">
      <c r="A129" s="6"/>
      <c r="D129" s="27" t="s">
        <v>77</v>
      </c>
      <c r="E129" s="28"/>
      <c r="F129" s="28"/>
      <c r="H129" s="46" t="s">
        <v>78</v>
      </c>
      <c r="I129" s="61"/>
      <c r="J129" s="28"/>
      <c r="N129" s="4"/>
      <c r="O129" s="6"/>
      <c r="P129" s="6"/>
    </row>
    <row r="130" spans="1:16" ht="15.75" customHeight="1">
      <c r="A130" s="6"/>
      <c r="D130" s="29"/>
      <c r="E130" s="349"/>
      <c r="F130" s="349"/>
      <c r="G130" s="349"/>
      <c r="H130" s="349"/>
      <c r="I130" s="7"/>
      <c r="J130" s="6"/>
      <c r="K130" s="6"/>
      <c r="L130" s="6"/>
      <c r="M130" s="283"/>
      <c r="N130" s="6"/>
      <c r="O130" s="6"/>
    </row>
    <row r="131" spans="1:16" ht="18">
      <c r="A131" s="6"/>
      <c r="D131" s="30"/>
      <c r="E131" s="349"/>
      <c r="F131" s="47" t="s">
        <v>79</v>
      </c>
      <c r="G131" s="349"/>
      <c r="H131" s="349"/>
      <c r="I131" s="7"/>
      <c r="J131" s="6"/>
      <c r="K131" s="6"/>
      <c r="L131" s="6"/>
      <c r="M131" s="283"/>
      <c r="N131" s="6"/>
      <c r="O131" s="6"/>
    </row>
    <row r="132" spans="1:16" ht="15.75" customHeight="1">
      <c r="F132" s="32"/>
      <c r="K132" s="31"/>
      <c r="L132" s="31"/>
      <c r="M132" s="290"/>
    </row>
    <row r="133" spans="1:16" ht="15.75" customHeight="1">
      <c r="F133" s="32"/>
      <c r="K133" s="31"/>
      <c r="L133" s="31"/>
      <c r="M133" s="290"/>
    </row>
  </sheetData>
  <sheetProtection selectLockedCells="1"/>
  <autoFilter ref="N6:O6" xr:uid="{90720E85-FB69-4AAC-B792-A22968D2F3CC}"/>
  <mergeCells count="24">
    <mergeCell ref="B1:K1"/>
    <mergeCell ref="C2:D2"/>
    <mergeCell ref="E2:F2"/>
    <mergeCell ref="C4:K5"/>
    <mergeCell ref="B120:N122"/>
    <mergeCell ref="F81:F88"/>
    <mergeCell ref="F89:F96"/>
    <mergeCell ref="F72:F80"/>
    <mergeCell ref="F63:F68"/>
    <mergeCell ref="F107:F116"/>
    <mergeCell ref="F97:F106"/>
    <mergeCell ref="F69:F71"/>
    <mergeCell ref="F7:F18"/>
    <mergeCell ref="F39:F50"/>
    <mergeCell ref="L6:M6"/>
    <mergeCell ref="L2:M2"/>
    <mergeCell ref="F31:F34"/>
    <mergeCell ref="F35:F38"/>
    <mergeCell ref="F51:F62"/>
    <mergeCell ref="B3:N3"/>
    <mergeCell ref="N4:O4"/>
    <mergeCell ref="F19:F22"/>
    <mergeCell ref="F23:F26"/>
    <mergeCell ref="F27:F30"/>
  </mergeCells>
  <phoneticPr fontId="24"/>
  <pageMargins left="0.23622047244094491" right="0.23622047244094491" top="0.47244094488188981" bottom="0.51181102362204722" header="0" footer="0"/>
  <pageSetup paperSize="9" scale="60" orientation="portrait" r:id="rId1"/>
  <headerFooter>
    <oddFooter>&amp;R&amp;D</oddFooter>
  </headerFooter>
  <ignoredErrors>
    <ignoredError sqref="C107:D111 D112:D116 E107:E116 C81:E96 C63:E68 D7:D18 C31:E38 C19:D30 E7:E30 D39:D46 C47:E50 C39:C46 E39:E46 C69:E80 D51:E62 C97:E10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5"/>
  <sheetViews>
    <sheetView zoomScaleNormal="100" workbookViewId="0">
      <pane ySplit="6" topLeftCell="A7" activePane="bottomLeft" state="frozen"/>
      <selection pane="bottomLeft" activeCell="I47" sqref="I47"/>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282"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260" t="s">
        <v>992</v>
      </c>
      <c r="C1" s="1260"/>
      <c r="D1" s="1260"/>
      <c r="E1" s="1260"/>
      <c r="F1" s="1260"/>
      <c r="G1" s="1260"/>
      <c r="H1" s="1260"/>
      <c r="I1" s="1260"/>
      <c r="J1" s="1260"/>
      <c r="K1" s="1260"/>
      <c r="L1" s="333"/>
      <c r="M1" s="276"/>
      <c r="N1" s="216" t="str">
        <f>ドッグキャリー!N1</f>
        <v>2026/4/10 更新</v>
      </c>
      <c r="O1" s="1"/>
      <c r="P1" s="1"/>
    </row>
    <row r="2" spans="1:18" ht="49.5" customHeight="1" thickBot="1">
      <c r="A2" s="1"/>
      <c r="B2" s="333"/>
      <c r="C2" s="1261" t="s">
        <v>0</v>
      </c>
      <c r="D2" s="1262"/>
      <c r="E2" s="1263"/>
      <c r="F2" s="1264"/>
      <c r="G2" s="273" t="s">
        <v>1</v>
      </c>
      <c r="H2" s="3" t="s">
        <v>80</v>
      </c>
      <c r="I2" s="274"/>
      <c r="J2" s="4" t="s">
        <v>3</v>
      </c>
      <c r="K2" s="304"/>
      <c r="L2" s="1266" t="s">
        <v>4</v>
      </c>
      <c r="M2" s="1266"/>
      <c r="N2" s="305"/>
      <c r="O2" s="334" t="s">
        <v>5</v>
      </c>
      <c r="P2" s="6"/>
      <c r="Q2" s="349"/>
    </row>
    <row r="3" spans="1:18" ht="26.25" customHeight="1">
      <c r="A3" s="1"/>
      <c r="B3" s="1265" t="s">
        <v>6</v>
      </c>
      <c r="C3" s="1265"/>
      <c r="D3" s="1265"/>
      <c r="E3" s="1265"/>
      <c r="F3" s="1265"/>
      <c r="G3" s="1265"/>
      <c r="H3" s="1265"/>
      <c r="I3" s="1265"/>
      <c r="J3" s="1265"/>
      <c r="K3" s="1265"/>
      <c r="L3" s="1265"/>
      <c r="M3" s="1265"/>
      <c r="N3" s="1265"/>
      <c r="O3" s="177"/>
      <c r="P3" s="1"/>
    </row>
    <row r="4" spans="1:18" ht="43.5" customHeight="1">
      <c r="A4" s="1"/>
      <c r="B4" s="4"/>
      <c r="C4" s="1256" t="s">
        <v>7</v>
      </c>
      <c r="D4" s="1256"/>
      <c r="E4" s="1256"/>
      <c r="F4" s="1256"/>
      <c r="G4" s="1256"/>
      <c r="H4" s="1256"/>
      <c r="I4" s="1256"/>
      <c r="J4" s="1256"/>
      <c r="K4" s="1256"/>
      <c r="L4" s="335"/>
      <c r="M4" s="277"/>
      <c r="N4" s="1258"/>
      <c r="O4" s="1258"/>
      <c r="P4" s="1"/>
    </row>
    <row r="5" spans="1:18" ht="24" customHeight="1" thickBot="1">
      <c r="A5" s="1"/>
      <c r="B5" s="5"/>
      <c r="C5" s="1257"/>
      <c r="D5" s="1257"/>
      <c r="E5" s="1257"/>
      <c r="F5" s="1257"/>
      <c r="G5" s="1257"/>
      <c r="H5" s="1257"/>
      <c r="I5" s="1257"/>
      <c r="J5" s="1257"/>
      <c r="K5" s="1257"/>
      <c r="L5" s="335"/>
      <c r="M5" s="277"/>
      <c r="N5" s="331" t="s">
        <v>208</v>
      </c>
      <c r="O5" s="1"/>
      <c r="P5" s="1"/>
    </row>
    <row r="6" spans="1:18" ht="27" customHeight="1" thickBot="1">
      <c r="A6" s="2"/>
      <c r="B6" s="35" t="s">
        <v>8</v>
      </c>
      <c r="C6" s="36" t="s">
        <v>9</v>
      </c>
      <c r="D6" s="36" t="s">
        <v>10</v>
      </c>
      <c r="E6" s="35" t="s">
        <v>11</v>
      </c>
      <c r="F6" s="35" t="s">
        <v>12</v>
      </c>
      <c r="G6" s="37" t="s">
        <v>13</v>
      </c>
      <c r="H6" s="35" t="s">
        <v>14</v>
      </c>
      <c r="I6" s="39" t="s">
        <v>15</v>
      </c>
      <c r="J6" s="353" t="s">
        <v>16</v>
      </c>
      <c r="K6" s="38" t="s">
        <v>17</v>
      </c>
      <c r="L6" s="1316" t="s">
        <v>18</v>
      </c>
      <c r="M6" s="1317"/>
      <c r="N6" s="8" t="s">
        <v>19</v>
      </c>
      <c r="R6" s="44"/>
    </row>
    <row r="7" spans="1:18" ht="18" customHeight="1" thickTop="1">
      <c r="A7" s="2"/>
      <c r="B7" s="116">
        <v>6605</v>
      </c>
      <c r="C7" s="556" t="s">
        <v>1205</v>
      </c>
      <c r="D7" s="556" t="s">
        <v>1078</v>
      </c>
      <c r="E7" s="907" t="s">
        <v>1471</v>
      </c>
      <c r="F7" s="1375" t="s">
        <v>1055</v>
      </c>
      <c r="G7" s="116" t="s">
        <v>1056</v>
      </c>
      <c r="H7" s="116" t="s">
        <v>460</v>
      </c>
      <c r="I7" s="1061"/>
      <c r="J7" s="116">
        <v>1</v>
      </c>
      <c r="K7" s="809">
        <v>3000</v>
      </c>
      <c r="L7" s="810" t="str">
        <f t="shared" ref="L7:L68" si="0">IFERROR(IF(N7=0,"",ROUNDUP(N7/J7,0)),"")</f>
        <v/>
      </c>
      <c r="M7" s="811" t="s">
        <v>23</v>
      </c>
      <c r="N7" s="659"/>
      <c r="R7" s="44"/>
    </row>
    <row r="8" spans="1:18" ht="18" customHeight="1">
      <c r="A8" s="2"/>
      <c r="B8" s="49">
        <v>6605</v>
      </c>
      <c r="C8" s="88" t="s">
        <v>1100</v>
      </c>
      <c r="D8" s="88" t="s">
        <v>1078</v>
      </c>
      <c r="E8" s="909" t="s">
        <v>1472</v>
      </c>
      <c r="F8" s="1243"/>
      <c r="G8" s="49" t="s">
        <v>149</v>
      </c>
      <c r="H8" s="49" t="s">
        <v>460</v>
      </c>
      <c r="I8" s="1062"/>
      <c r="J8" s="49">
        <v>1</v>
      </c>
      <c r="K8" s="802">
        <v>3000</v>
      </c>
      <c r="L8" s="583" t="str">
        <f t="shared" si="0"/>
        <v/>
      </c>
      <c r="M8" s="643" t="s">
        <v>23</v>
      </c>
      <c r="N8" s="472"/>
      <c r="R8" s="44"/>
    </row>
    <row r="9" spans="1:18" ht="18" customHeight="1">
      <c r="A9" s="2"/>
      <c r="B9" s="343">
        <v>6601</v>
      </c>
      <c r="C9" s="84" t="s">
        <v>1473</v>
      </c>
      <c r="D9" s="84" t="s">
        <v>1078</v>
      </c>
      <c r="E9" s="84" t="s">
        <v>1474</v>
      </c>
      <c r="F9" s="1371" t="s">
        <v>1057</v>
      </c>
      <c r="G9" s="346" t="s">
        <v>1058</v>
      </c>
      <c r="H9" s="343"/>
      <c r="I9" s="765"/>
      <c r="J9" s="372">
        <v>2</v>
      </c>
      <c r="K9" s="162">
        <v>2000</v>
      </c>
      <c r="L9" s="360" t="str">
        <f t="shared" si="0"/>
        <v/>
      </c>
      <c r="M9" s="570" t="s">
        <v>23</v>
      </c>
      <c r="N9" s="422"/>
      <c r="R9" s="44"/>
    </row>
    <row r="10" spans="1:18" ht="18" customHeight="1">
      <c r="A10" s="2"/>
      <c r="B10" s="57">
        <v>6601</v>
      </c>
      <c r="C10" s="82" t="s">
        <v>1292</v>
      </c>
      <c r="D10" s="82" t="s">
        <v>1078</v>
      </c>
      <c r="E10" s="82" t="s">
        <v>1475</v>
      </c>
      <c r="F10" s="1371"/>
      <c r="G10" s="343" t="s">
        <v>1059</v>
      </c>
      <c r="H10" s="57"/>
      <c r="I10" s="766"/>
      <c r="J10" s="380">
        <v>2</v>
      </c>
      <c r="K10" s="58">
        <v>2000</v>
      </c>
      <c r="L10" s="358" t="str">
        <f t="shared" si="0"/>
        <v/>
      </c>
      <c r="M10" s="438" t="s">
        <v>23</v>
      </c>
      <c r="N10" s="424"/>
      <c r="R10" s="44"/>
    </row>
    <row r="11" spans="1:18" ht="18" customHeight="1">
      <c r="A11" s="2"/>
      <c r="B11" s="345">
        <v>6601</v>
      </c>
      <c r="C11" s="83" t="s">
        <v>1224</v>
      </c>
      <c r="D11" s="83" t="s">
        <v>1078</v>
      </c>
      <c r="E11" s="83" t="s">
        <v>1476</v>
      </c>
      <c r="F11" s="1372"/>
      <c r="G11" s="345" t="s">
        <v>1060</v>
      </c>
      <c r="H11" s="345"/>
      <c r="I11" s="767"/>
      <c r="J11" s="383">
        <v>2</v>
      </c>
      <c r="K11" s="53">
        <v>2000</v>
      </c>
      <c r="L11" s="359" t="str">
        <f t="shared" si="0"/>
        <v/>
      </c>
      <c r="M11" s="373" t="s">
        <v>23</v>
      </c>
      <c r="N11" s="423"/>
      <c r="R11" s="44"/>
    </row>
    <row r="12" spans="1:18" ht="18" customHeight="1">
      <c r="A12" s="2"/>
      <c r="B12" s="343">
        <v>4602</v>
      </c>
      <c r="C12" s="148" t="s">
        <v>1094</v>
      </c>
      <c r="D12" s="148" t="s">
        <v>1078</v>
      </c>
      <c r="E12" s="84" t="s">
        <v>1477</v>
      </c>
      <c r="F12" s="1371" t="s">
        <v>1067</v>
      </c>
      <c r="G12" s="346" t="s">
        <v>1068</v>
      </c>
      <c r="H12" s="343"/>
      <c r="I12" s="765"/>
      <c r="J12" s="732">
        <v>1</v>
      </c>
      <c r="K12" s="162">
        <v>2000</v>
      </c>
      <c r="L12" s="360" t="str">
        <f t="shared" si="0"/>
        <v/>
      </c>
      <c r="M12" s="570" t="s">
        <v>23</v>
      </c>
      <c r="N12" s="422"/>
      <c r="R12" s="44"/>
    </row>
    <row r="13" spans="1:18" ht="18" customHeight="1">
      <c r="A13" s="2"/>
      <c r="B13" s="343">
        <v>4602</v>
      </c>
      <c r="C13" s="148" t="s">
        <v>1210</v>
      </c>
      <c r="D13" s="148" t="s">
        <v>1078</v>
      </c>
      <c r="E13" s="82" t="s">
        <v>1478</v>
      </c>
      <c r="F13" s="1371"/>
      <c r="G13" s="343" t="s">
        <v>1069</v>
      </c>
      <c r="H13" s="57"/>
      <c r="I13" s="766"/>
      <c r="J13" s="254">
        <v>1</v>
      </c>
      <c r="K13" s="58">
        <v>2000</v>
      </c>
      <c r="L13" s="358" t="str">
        <f t="shared" si="0"/>
        <v/>
      </c>
      <c r="M13" s="438" t="s">
        <v>23</v>
      </c>
      <c r="N13" s="424"/>
      <c r="R13" s="44"/>
    </row>
    <row r="14" spans="1:18" ht="18" customHeight="1">
      <c r="A14" s="2"/>
      <c r="B14" s="336">
        <v>4602</v>
      </c>
      <c r="C14" s="149" t="s">
        <v>1112</v>
      </c>
      <c r="D14" s="149" t="s">
        <v>1078</v>
      </c>
      <c r="E14" s="83" t="s">
        <v>1479</v>
      </c>
      <c r="F14" s="1372"/>
      <c r="G14" s="345" t="s">
        <v>1070</v>
      </c>
      <c r="H14" s="345"/>
      <c r="I14" s="767"/>
      <c r="J14" s="569">
        <v>1</v>
      </c>
      <c r="K14" s="53">
        <v>2000</v>
      </c>
      <c r="L14" s="359" t="str">
        <f t="shared" si="0"/>
        <v/>
      </c>
      <c r="M14" s="373" t="s">
        <v>23</v>
      </c>
      <c r="N14" s="423"/>
      <c r="R14" s="44"/>
    </row>
    <row r="15" spans="1:18" ht="18" customHeight="1">
      <c r="A15" s="2"/>
      <c r="B15" s="343">
        <v>4603</v>
      </c>
      <c r="C15" s="148" t="s">
        <v>1094</v>
      </c>
      <c r="D15" s="148" t="s">
        <v>1078</v>
      </c>
      <c r="E15" s="904" t="s">
        <v>1480</v>
      </c>
      <c r="F15" s="1371" t="s">
        <v>1071</v>
      </c>
      <c r="G15" s="346" t="s">
        <v>1068</v>
      </c>
      <c r="H15" s="343"/>
      <c r="I15" s="765"/>
      <c r="J15" s="732">
        <v>1</v>
      </c>
      <c r="K15" s="162">
        <v>2700</v>
      </c>
      <c r="L15" s="360" t="str">
        <f t="shared" si="0"/>
        <v/>
      </c>
      <c r="M15" s="570" t="s">
        <v>23</v>
      </c>
      <c r="N15" s="422"/>
      <c r="R15" s="44"/>
    </row>
    <row r="16" spans="1:18" ht="18" customHeight="1">
      <c r="A16" s="2"/>
      <c r="B16" s="343">
        <v>4603</v>
      </c>
      <c r="C16" s="148" t="s">
        <v>1223</v>
      </c>
      <c r="D16" s="148" t="s">
        <v>1078</v>
      </c>
      <c r="E16" s="873" t="s">
        <v>1481</v>
      </c>
      <c r="F16" s="1371"/>
      <c r="G16" s="343" t="s">
        <v>1072</v>
      </c>
      <c r="H16" s="57"/>
      <c r="I16" s="766"/>
      <c r="J16" s="254">
        <v>1</v>
      </c>
      <c r="K16" s="58">
        <v>2700</v>
      </c>
      <c r="L16" s="358" t="str">
        <f t="shared" si="0"/>
        <v/>
      </c>
      <c r="M16" s="438" t="s">
        <v>23</v>
      </c>
      <c r="N16" s="424"/>
      <c r="R16" s="44"/>
    </row>
    <row r="17" spans="1:18" ht="18" customHeight="1">
      <c r="A17" s="2"/>
      <c r="B17" s="336">
        <v>4603</v>
      </c>
      <c r="C17" s="149" t="s">
        <v>1397</v>
      </c>
      <c r="D17" s="149" t="s">
        <v>1078</v>
      </c>
      <c r="E17" s="542" t="s">
        <v>1482</v>
      </c>
      <c r="F17" s="1372"/>
      <c r="G17" s="345" t="s">
        <v>1073</v>
      </c>
      <c r="H17" s="345"/>
      <c r="I17" s="767"/>
      <c r="J17" s="569">
        <v>1</v>
      </c>
      <c r="K17" s="53">
        <v>2700</v>
      </c>
      <c r="L17" s="359" t="str">
        <f t="shared" si="0"/>
        <v/>
      </c>
      <c r="M17" s="373" t="s">
        <v>23</v>
      </c>
      <c r="N17" s="423"/>
      <c r="R17" s="44"/>
    </row>
    <row r="18" spans="1:18" ht="18" customHeight="1">
      <c r="A18" s="2"/>
      <c r="B18" s="347">
        <v>4601</v>
      </c>
      <c r="C18" s="84" t="s">
        <v>1098</v>
      </c>
      <c r="D18" s="84" t="s">
        <v>1078</v>
      </c>
      <c r="E18" s="84" t="s">
        <v>1483</v>
      </c>
      <c r="F18" s="1371" t="s">
        <v>1074</v>
      </c>
      <c r="G18" s="346" t="s">
        <v>1066</v>
      </c>
      <c r="H18" s="347"/>
      <c r="I18" s="1154"/>
      <c r="J18" s="1151">
        <v>2</v>
      </c>
      <c r="K18" s="54">
        <v>1800</v>
      </c>
      <c r="L18" s="442" t="str">
        <f t="shared" si="0"/>
        <v/>
      </c>
      <c r="M18" s="437" t="s">
        <v>23</v>
      </c>
      <c r="N18" s="670"/>
      <c r="R18" s="44"/>
    </row>
    <row r="19" spans="1:18" ht="18" customHeight="1">
      <c r="A19" s="2"/>
      <c r="B19" s="348">
        <v>4601</v>
      </c>
      <c r="C19" s="82" t="s">
        <v>1094</v>
      </c>
      <c r="D19" s="82" t="s">
        <v>1078</v>
      </c>
      <c r="E19" s="82" t="s">
        <v>1484</v>
      </c>
      <c r="F19" s="1371"/>
      <c r="G19" s="343" t="s">
        <v>1068</v>
      </c>
      <c r="H19" s="343"/>
      <c r="I19" s="1155"/>
      <c r="J19" s="372">
        <v>2</v>
      </c>
      <c r="K19" s="162">
        <v>1800</v>
      </c>
      <c r="L19" s="360" t="str">
        <f t="shared" si="0"/>
        <v/>
      </c>
      <c r="M19" s="570" t="s">
        <v>23</v>
      </c>
      <c r="N19" s="422"/>
      <c r="R19" s="44"/>
    </row>
    <row r="20" spans="1:18" ht="18" customHeight="1">
      <c r="A20" s="2"/>
      <c r="B20" s="348">
        <v>4601</v>
      </c>
      <c r="C20" s="82" t="s">
        <v>1160</v>
      </c>
      <c r="D20" s="82" t="s">
        <v>1078</v>
      </c>
      <c r="E20" s="82" t="s">
        <v>1485</v>
      </c>
      <c r="F20" s="1371"/>
      <c r="G20" s="343" t="s">
        <v>1075</v>
      </c>
      <c r="H20" s="57"/>
      <c r="I20" s="1155"/>
      <c r="J20" s="380">
        <v>2</v>
      </c>
      <c r="K20" s="58">
        <v>1800</v>
      </c>
      <c r="L20" s="358" t="str">
        <f t="shared" si="0"/>
        <v/>
      </c>
      <c r="M20" s="438" t="s">
        <v>23</v>
      </c>
      <c r="N20" s="424"/>
      <c r="R20" s="44"/>
    </row>
    <row r="21" spans="1:18" ht="18" customHeight="1">
      <c r="A21" s="2"/>
      <c r="B21" s="345">
        <v>4601</v>
      </c>
      <c r="C21" s="83" t="s">
        <v>1077</v>
      </c>
      <c r="D21" s="83" t="s">
        <v>1078</v>
      </c>
      <c r="E21" s="83" t="s">
        <v>1486</v>
      </c>
      <c r="F21" s="1372"/>
      <c r="G21" s="345" t="s">
        <v>1076</v>
      </c>
      <c r="H21" s="345"/>
      <c r="I21" s="1156"/>
      <c r="J21" s="383">
        <v>2</v>
      </c>
      <c r="K21" s="53">
        <v>1800</v>
      </c>
      <c r="L21" s="359" t="str">
        <f t="shared" si="0"/>
        <v/>
      </c>
      <c r="M21" s="373" t="s">
        <v>23</v>
      </c>
      <c r="N21" s="423"/>
      <c r="R21" s="44"/>
    </row>
    <row r="22" spans="1:18" ht="18" customHeight="1">
      <c r="A22" s="2"/>
      <c r="B22" s="116">
        <v>4604</v>
      </c>
      <c r="C22" s="556" t="s">
        <v>1094</v>
      </c>
      <c r="D22" s="556" t="s">
        <v>1078</v>
      </c>
      <c r="E22" s="117" t="s">
        <v>1467</v>
      </c>
      <c r="F22" s="1379" t="s">
        <v>1065</v>
      </c>
      <c r="G22" s="116" t="s">
        <v>30</v>
      </c>
      <c r="H22" s="116" t="s">
        <v>460</v>
      </c>
      <c r="I22" s="1157"/>
      <c r="J22" s="116">
        <v>1</v>
      </c>
      <c r="K22" s="809">
        <v>5000</v>
      </c>
      <c r="L22" s="810" t="str">
        <f t="shared" si="0"/>
        <v/>
      </c>
      <c r="M22" s="811" t="s">
        <v>23</v>
      </c>
      <c r="N22" s="659"/>
      <c r="R22" s="44"/>
    </row>
    <row r="23" spans="1:18" ht="18" customHeight="1">
      <c r="A23" s="2"/>
      <c r="B23" s="49">
        <v>4604</v>
      </c>
      <c r="C23" s="88" t="s">
        <v>1098</v>
      </c>
      <c r="D23" s="88" t="s">
        <v>1078</v>
      </c>
      <c r="E23" s="79" t="s">
        <v>1468</v>
      </c>
      <c r="F23" s="1243"/>
      <c r="G23" s="49" t="s">
        <v>22</v>
      </c>
      <c r="H23" s="49" t="s">
        <v>460</v>
      </c>
      <c r="I23" s="1062"/>
      <c r="J23" s="49">
        <v>1</v>
      </c>
      <c r="K23" s="802">
        <v>5000</v>
      </c>
      <c r="L23" s="583" t="str">
        <f t="shared" si="0"/>
        <v/>
      </c>
      <c r="M23" s="643" t="s">
        <v>23</v>
      </c>
      <c r="N23" s="472"/>
      <c r="R23" s="44"/>
    </row>
    <row r="24" spans="1:18" ht="18" customHeight="1">
      <c r="A24" s="2"/>
      <c r="B24" s="347">
        <v>4204</v>
      </c>
      <c r="C24" s="84" t="s">
        <v>1098</v>
      </c>
      <c r="D24" s="84" t="s">
        <v>21</v>
      </c>
      <c r="E24" s="103">
        <v>4571688460142</v>
      </c>
      <c r="F24" s="1328" t="s">
        <v>268</v>
      </c>
      <c r="G24" s="347" t="s">
        <v>1542</v>
      </c>
      <c r="H24" s="1367"/>
      <c r="I24" s="1152"/>
      <c r="J24" s="347">
        <v>1</v>
      </c>
      <c r="K24" s="54">
        <v>3600</v>
      </c>
      <c r="L24" s="442" t="str">
        <f t="shared" si="0"/>
        <v/>
      </c>
      <c r="M24" s="1153" t="s">
        <v>23</v>
      </c>
      <c r="N24" s="325"/>
      <c r="R24" s="44"/>
    </row>
    <row r="25" spans="1:18" ht="18" customHeight="1">
      <c r="A25" s="2"/>
      <c r="B25" s="57">
        <v>4204</v>
      </c>
      <c r="C25" s="107" t="s">
        <v>84</v>
      </c>
      <c r="D25" s="107" t="s">
        <v>21</v>
      </c>
      <c r="E25" s="108">
        <v>4589750317812</v>
      </c>
      <c r="F25" s="1235"/>
      <c r="G25" s="57" t="s">
        <v>170</v>
      </c>
      <c r="H25" s="1368"/>
      <c r="I25" s="458"/>
      <c r="J25" s="57">
        <v>1</v>
      </c>
      <c r="K25" s="58">
        <v>3600</v>
      </c>
      <c r="L25" s="358" t="str">
        <f t="shared" si="0"/>
        <v/>
      </c>
      <c r="M25" s="376" t="s">
        <v>23</v>
      </c>
      <c r="N25" s="428"/>
      <c r="R25" s="44"/>
    </row>
    <row r="26" spans="1:18" ht="18" customHeight="1">
      <c r="A26" s="2"/>
      <c r="B26" s="57">
        <v>4204</v>
      </c>
      <c r="C26" s="107" t="s">
        <v>1077</v>
      </c>
      <c r="D26" s="107" t="s">
        <v>1078</v>
      </c>
      <c r="E26" s="108">
        <v>4589750317805</v>
      </c>
      <c r="F26" s="1235"/>
      <c r="G26" s="57" t="s">
        <v>129</v>
      </c>
      <c r="H26" s="1369"/>
      <c r="I26" s="886"/>
      <c r="J26" s="57">
        <v>1</v>
      </c>
      <c r="K26" s="58">
        <v>3600</v>
      </c>
      <c r="L26" s="358" t="str">
        <f t="shared" si="0"/>
        <v/>
      </c>
      <c r="M26" s="376" t="s">
        <v>23</v>
      </c>
      <c r="N26" s="430"/>
      <c r="R26" s="44"/>
    </row>
    <row r="27" spans="1:18" ht="18" customHeight="1">
      <c r="A27" s="2"/>
      <c r="B27" s="345">
        <v>4204</v>
      </c>
      <c r="C27" s="83" t="s">
        <v>58</v>
      </c>
      <c r="D27" s="83" t="s">
        <v>21</v>
      </c>
      <c r="E27" s="102" t="s">
        <v>269</v>
      </c>
      <c r="F27" s="1236"/>
      <c r="G27" s="345" t="s">
        <v>62</v>
      </c>
      <c r="H27" s="1370"/>
      <c r="I27" s="572"/>
      <c r="J27" s="345">
        <v>1</v>
      </c>
      <c r="K27" s="53">
        <v>3600</v>
      </c>
      <c r="L27" s="359" t="str">
        <f t="shared" si="0"/>
        <v/>
      </c>
      <c r="M27" s="374" t="s">
        <v>23</v>
      </c>
      <c r="N27" s="368"/>
      <c r="R27" s="44"/>
    </row>
    <row r="28" spans="1:18" ht="36" customHeight="1">
      <c r="A28" s="2"/>
      <c r="B28" s="336">
        <v>6504</v>
      </c>
      <c r="C28" s="149" t="s">
        <v>1294</v>
      </c>
      <c r="D28" s="149" t="s">
        <v>1078</v>
      </c>
      <c r="E28" s="853" t="s">
        <v>1469</v>
      </c>
      <c r="F28" s="724" t="s">
        <v>1012</v>
      </c>
      <c r="G28" s="336" t="s">
        <v>843</v>
      </c>
      <c r="H28" s="336"/>
      <c r="I28" s="455"/>
      <c r="J28" s="383">
        <v>10</v>
      </c>
      <c r="K28" s="144">
        <v>250</v>
      </c>
      <c r="L28" s="361" t="str">
        <f t="shared" si="0"/>
        <v/>
      </c>
      <c r="M28" s="791" t="s">
        <v>23</v>
      </c>
      <c r="N28" s="733"/>
      <c r="R28" s="44"/>
    </row>
    <row r="29" spans="1:18" ht="36" customHeight="1">
      <c r="A29" s="2"/>
      <c r="B29" s="59">
        <v>6505</v>
      </c>
      <c r="C29" s="109" t="s">
        <v>1294</v>
      </c>
      <c r="D29" s="109" t="s">
        <v>1078</v>
      </c>
      <c r="E29" s="854" t="s">
        <v>1470</v>
      </c>
      <c r="F29" s="919" t="s">
        <v>1013</v>
      </c>
      <c r="G29" s="59" t="s">
        <v>843</v>
      </c>
      <c r="H29" s="59"/>
      <c r="I29" s="855"/>
      <c r="J29" s="856">
        <v>5</v>
      </c>
      <c r="K29" s="60">
        <v>450</v>
      </c>
      <c r="L29" s="392" t="str">
        <f t="shared" si="0"/>
        <v/>
      </c>
      <c r="M29" s="857" t="s">
        <v>23</v>
      </c>
      <c r="N29" s="733"/>
      <c r="R29" s="44"/>
    </row>
    <row r="30" spans="1:18" ht="18" customHeight="1">
      <c r="A30" s="2"/>
      <c r="B30" s="343">
        <v>6508</v>
      </c>
      <c r="C30" s="148" t="s">
        <v>744</v>
      </c>
      <c r="D30" s="148" t="s">
        <v>745</v>
      </c>
      <c r="E30" s="81" t="s">
        <v>747</v>
      </c>
      <c r="F30" s="1371" t="s">
        <v>983</v>
      </c>
      <c r="G30" s="346" t="s">
        <v>984</v>
      </c>
      <c r="H30" s="343" t="s">
        <v>750</v>
      </c>
      <c r="I30" s="910"/>
      <c r="J30" s="372">
        <v>10</v>
      </c>
      <c r="K30" s="162">
        <v>230</v>
      </c>
      <c r="L30" s="360" t="str">
        <f t="shared" si="0"/>
        <v/>
      </c>
      <c r="M30" s="570" t="s">
        <v>23</v>
      </c>
      <c r="N30" s="427"/>
      <c r="R30" s="44"/>
    </row>
    <row r="31" spans="1:18" ht="18" customHeight="1">
      <c r="A31" s="2"/>
      <c r="B31" s="343">
        <v>6508</v>
      </c>
      <c r="C31" s="148" t="s">
        <v>744</v>
      </c>
      <c r="D31" s="148" t="s">
        <v>746</v>
      </c>
      <c r="E31" s="82" t="s">
        <v>748</v>
      </c>
      <c r="F31" s="1371"/>
      <c r="G31" s="343" t="s">
        <v>985</v>
      </c>
      <c r="H31" s="57" t="s">
        <v>751</v>
      </c>
      <c r="I31" s="766"/>
      <c r="J31" s="380">
        <v>10</v>
      </c>
      <c r="K31" s="58">
        <v>250</v>
      </c>
      <c r="L31" s="358" t="str">
        <f t="shared" si="0"/>
        <v/>
      </c>
      <c r="M31" s="438" t="s">
        <v>23</v>
      </c>
      <c r="N31" s="428"/>
      <c r="R31" s="44"/>
    </row>
    <row r="32" spans="1:18" ht="18" customHeight="1">
      <c r="A32" s="2"/>
      <c r="B32" s="336">
        <v>6508</v>
      </c>
      <c r="C32" s="149" t="s">
        <v>744</v>
      </c>
      <c r="D32" s="149" t="s">
        <v>705</v>
      </c>
      <c r="E32" s="83" t="s">
        <v>749</v>
      </c>
      <c r="F32" s="1372"/>
      <c r="G32" s="345" t="s">
        <v>986</v>
      </c>
      <c r="H32" s="345" t="s">
        <v>752</v>
      </c>
      <c r="I32" s="735"/>
      <c r="J32" s="383">
        <v>10</v>
      </c>
      <c r="K32" s="53">
        <v>350</v>
      </c>
      <c r="L32" s="359" t="str">
        <f t="shared" si="0"/>
        <v/>
      </c>
      <c r="M32" s="373" t="s">
        <v>23</v>
      </c>
      <c r="N32" s="368"/>
      <c r="R32" s="44"/>
    </row>
    <row r="33" spans="1:18" ht="18" customHeight="1">
      <c r="A33" s="4"/>
      <c r="B33" s="116">
        <v>4506</v>
      </c>
      <c r="C33" s="556" t="s">
        <v>744</v>
      </c>
      <c r="D33" s="556" t="s">
        <v>783</v>
      </c>
      <c r="E33" s="556" t="s">
        <v>784</v>
      </c>
      <c r="F33" s="1373" t="s">
        <v>779</v>
      </c>
      <c r="G33" s="116" t="s">
        <v>776</v>
      </c>
      <c r="H33" s="116"/>
      <c r="I33" s="792"/>
      <c r="J33" s="566">
        <v>1</v>
      </c>
      <c r="K33" s="788">
        <v>3000</v>
      </c>
      <c r="L33" s="789" t="str">
        <f t="shared" si="0"/>
        <v/>
      </c>
      <c r="M33" s="376" t="s">
        <v>23</v>
      </c>
      <c r="N33" s="371"/>
      <c r="R33" s="44"/>
    </row>
    <row r="34" spans="1:18" ht="18" customHeight="1">
      <c r="A34" s="4"/>
      <c r="B34" s="18">
        <v>4506</v>
      </c>
      <c r="C34" s="19" t="s">
        <v>753</v>
      </c>
      <c r="D34" s="19" t="s">
        <v>783</v>
      </c>
      <c r="E34" s="19" t="s">
        <v>785</v>
      </c>
      <c r="F34" s="1359"/>
      <c r="G34" s="18" t="s">
        <v>777</v>
      </c>
      <c r="H34" s="18"/>
      <c r="I34" s="912"/>
      <c r="J34" s="560">
        <v>1</v>
      </c>
      <c r="K34" s="48">
        <v>3000</v>
      </c>
      <c r="L34" s="360" t="str">
        <f t="shared" si="0"/>
        <v/>
      </c>
      <c r="M34" s="376" t="s">
        <v>23</v>
      </c>
      <c r="N34" s="428"/>
      <c r="R34" s="44"/>
    </row>
    <row r="35" spans="1:18" ht="15.75" customHeight="1">
      <c r="A35" s="4"/>
      <c r="B35" s="18">
        <v>4506</v>
      </c>
      <c r="C35" s="19" t="s">
        <v>781</v>
      </c>
      <c r="D35" s="19" t="s">
        <v>783</v>
      </c>
      <c r="E35" s="19" t="s">
        <v>786</v>
      </c>
      <c r="F35" s="1359"/>
      <c r="G35" s="18" t="s">
        <v>788</v>
      </c>
      <c r="H35" s="18"/>
      <c r="I35" s="912"/>
      <c r="J35" s="560">
        <v>1</v>
      </c>
      <c r="K35" s="48">
        <v>3000</v>
      </c>
      <c r="L35" s="390" t="str">
        <f t="shared" si="0"/>
        <v/>
      </c>
      <c r="M35" s="376" t="s">
        <v>23</v>
      </c>
      <c r="N35" s="428"/>
      <c r="R35" s="44"/>
    </row>
    <row r="36" spans="1:18" ht="15.75" customHeight="1">
      <c r="A36" s="4"/>
      <c r="B36" s="49">
        <v>4506</v>
      </c>
      <c r="C36" s="88" t="s">
        <v>782</v>
      </c>
      <c r="D36" s="88" t="s">
        <v>783</v>
      </c>
      <c r="E36" s="88" t="s">
        <v>787</v>
      </c>
      <c r="F36" s="1374"/>
      <c r="G36" s="49" t="s">
        <v>789</v>
      </c>
      <c r="H36" s="49"/>
      <c r="I36" s="911"/>
      <c r="J36" s="616">
        <v>1</v>
      </c>
      <c r="K36" s="50">
        <v>3000</v>
      </c>
      <c r="L36" s="359" t="str">
        <f t="shared" si="0"/>
        <v/>
      </c>
      <c r="M36" s="374" t="s">
        <v>23</v>
      </c>
      <c r="N36" s="368"/>
      <c r="R36" s="44"/>
    </row>
    <row r="37" spans="1:18" ht="18" customHeight="1">
      <c r="A37" s="4"/>
      <c r="B37" s="116">
        <v>4508</v>
      </c>
      <c r="C37" s="556" t="s">
        <v>27</v>
      </c>
      <c r="D37" s="556" t="s">
        <v>783</v>
      </c>
      <c r="E37" s="556" t="s">
        <v>793</v>
      </c>
      <c r="F37" s="1373" t="s">
        <v>791</v>
      </c>
      <c r="G37" s="116" t="s">
        <v>777</v>
      </c>
      <c r="H37" s="116"/>
      <c r="I37" s="792"/>
      <c r="J37" s="790">
        <v>2</v>
      </c>
      <c r="K37" s="63">
        <v>1200</v>
      </c>
      <c r="L37" s="390" t="str">
        <f t="shared" si="0"/>
        <v/>
      </c>
      <c r="M37" s="376" t="s">
        <v>23</v>
      </c>
      <c r="N37" s="371"/>
      <c r="R37" s="44"/>
    </row>
    <row r="38" spans="1:18" ht="18" customHeight="1">
      <c r="A38" s="4"/>
      <c r="B38" s="18">
        <v>4508</v>
      </c>
      <c r="C38" s="19" t="s">
        <v>181</v>
      </c>
      <c r="D38" s="19" t="s">
        <v>783</v>
      </c>
      <c r="E38" s="19" t="s">
        <v>794</v>
      </c>
      <c r="F38" s="1359"/>
      <c r="G38" s="18" t="s">
        <v>702</v>
      </c>
      <c r="H38" s="18"/>
      <c r="I38" s="435"/>
      <c r="J38" s="377">
        <v>2</v>
      </c>
      <c r="K38" s="48">
        <v>1200</v>
      </c>
      <c r="L38" s="360" t="str">
        <f t="shared" si="0"/>
        <v/>
      </c>
      <c r="M38" s="376" t="s">
        <v>23</v>
      </c>
      <c r="N38" s="428"/>
      <c r="R38" s="44"/>
    </row>
    <row r="39" spans="1:18" ht="15.75" customHeight="1">
      <c r="A39" s="4"/>
      <c r="B39" s="18">
        <v>4508</v>
      </c>
      <c r="C39" s="19" t="s">
        <v>150</v>
      </c>
      <c r="D39" s="19" t="s">
        <v>783</v>
      </c>
      <c r="E39" s="19" t="s">
        <v>795</v>
      </c>
      <c r="F39" s="1359"/>
      <c r="G39" s="18" t="s">
        <v>792</v>
      </c>
      <c r="H39" s="18"/>
      <c r="I39" s="456"/>
      <c r="J39" s="377">
        <v>2</v>
      </c>
      <c r="K39" s="48">
        <v>1200</v>
      </c>
      <c r="L39" s="390" t="str">
        <f t="shared" si="0"/>
        <v/>
      </c>
      <c r="M39" s="376" t="s">
        <v>23</v>
      </c>
      <c r="N39" s="428"/>
      <c r="R39" s="44"/>
    </row>
    <row r="40" spans="1:18" ht="15.75" customHeight="1">
      <c r="A40" s="4"/>
      <c r="B40" s="49">
        <v>4508</v>
      </c>
      <c r="C40" s="88" t="s">
        <v>153</v>
      </c>
      <c r="D40" s="88" t="s">
        <v>783</v>
      </c>
      <c r="E40" s="88" t="s">
        <v>796</v>
      </c>
      <c r="F40" s="1374"/>
      <c r="G40" s="49" t="s">
        <v>703</v>
      </c>
      <c r="H40" s="49"/>
      <c r="I40" s="794"/>
      <c r="J40" s="296">
        <v>2</v>
      </c>
      <c r="K40" s="50">
        <v>1200</v>
      </c>
      <c r="L40" s="359" t="str">
        <f t="shared" si="0"/>
        <v/>
      </c>
      <c r="M40" s="374" t="s">
        <v>23</v>
      </c>
      <c r="N40" s="368"/>
      <c r="R40" s="44"/>
    </row>
    <row r="41" spans="1:18" ht="36" customHeight="1">
      <c r="A41" s="2"/>
      <c r="B41" s="336">
        <v>6506</v>
      </c>
      <c r="C41" s="149" t="s">
        <v>842</v>
      </c>
      <c r="D41" s="149" t="s">
        <v>830</v>
      </c>
      <c r="E41" s="134" t="s">
        <v>841</v>
      </c>
      <c r="F41" s="724" t="s">
        <v>840</v>
      </c>
      <c r="G41" s="336" t="s">
        <v>843</v>
      </c>
      <c r="H41" s="336"/>
      <c r="I41" s="455"/>
      <c r="J41" s="383">
        <v>5</v>
      </c>
      <c r="K41" s="144">
        <v>300</v>
      </c>
      <c r="L41" s="361" t="str">
        <f t="shared" si="0"/>
        <v/>
      </c>
      <c r="M41" s="791" t="s">
        <v>839</v>
      </c>
      <c r="N41" s="733"/>
      <c r="R41" s="44"/>
    </row>
    <row r="42" spans="1:18" ht="18" customHeight="1">
      <c r="A42" s="2"/>
      <c r="B42" s="343">
        <v>4509</v>
      </c>
      <c r="C42" s="148" t="s">
        <v>900</v>
      </c>
      <c r="D42" s="148" t="s">
        <v>907</v>
      </c>
      <c r="E42" s="84" t="s">
        <v>940</v>
      </c>
      <c r="F42" s="1235" t="s">
        <v>943</v>
      </c>
      <c r="G42" s="346" t="s">
        <v>944</v>
      </c>
      <c r="H42" s="1376" t="s">
        <v>972</v>
      </c>
      <c r="I42" s="828"/>
      <c r="J42" s="732">
        <v>1</v>
      </c>
      <c r="K42" s="162">
        <v>1800</v>
      </c>
      <c r="L42" s="360" t="str">
        <f t="shared" si="0"/>
        <v/>
      </c>
      <c r="M42" s="570" t="s">
        <v>23</v>
      </c>
      <c r="N42" s="427"/>
      <c r="R42" s="44"/>
    </row>
    <row r="43" spans="1:18" ht="18" customHeight="1">
      <c r="A43" s="2"/>
      <c r="B43" s="343">
        <v>4509</v>
      </c>
      <c r="C43" s="148" t="s">
        <v>903</v>
      </c>
      <c r="D43" s="148" t="s">
        <v>907</v>
      </c>
      <c r="E43" s="82" t="s">
        <v>941</v>
      </c>
      <c r="F43" s="1235"/>
      <c r="G43" s="343" t="s">
        <v>916</v>
      </c>
      <c r="H43" s="1377"/>
      <c r="I43" s="836"/>
      <c r="J43" s="254">
        <v>1</v>
      </c>
      <c r="K43" s="58">
        <v>1800</v>
      </c>
      <c r="L43" s="358" t="str">
        <f t="shared" si="0"/>
        <v/>
      </c>
      <c r="M43" s="438" t="s">
        <v>23</v>
      </c>
      <c r="N43" s="428"/>
      <c r="R43" s="44"/>
    </row>
    <row r="44" spans="1:18" ht="18" customHeight="1">
      <c r="A44" s="2"/>
      <c r="B44" s="336">
        <v>4509</v>
      </c>
      <c r="C44" s="149" t="s">
        <v>906</v>
      </c>
      <c r="D44" s="149" t="s">
        <v>907</v>
      </c>
      <c r="E44" s="83" t="s">
        <v>942</v>
      </c>
      <c r="F44" s="1236"/>
      <c r="G44" s="345" t="s">
        <v>134</v>
      </c>
      <c r="H44" s="1378"/>
      <c r="I44" s="761"/>
      <c r="J44" s="569">
        <v>1</v>
      </c>
      <c r="K44" s="53">
        <v>1800</v>
      </c>
      <c r="L44" s="359" t="str">
        <f t="shared" si="0"/>
        <v/>
      </c>
      <c r="M44" s="373" t="s">
        <v>23</v>
      </c>
      <c r="N44" s="368"/>
      <c r="R44" s="44"/>
    </row>
    <row r="45" spans="1:18" ht="18" customHeight="1">
      <c r="A45" s="2"/>
      <c r="B45" s="116">
        <v>4507</v>
      </c>
      <c r="C45" s="556" t="s">
        <v>20</v>
      </c>
      <c r="D45" s="556" t="s">
        <v>21</v>
      </c>
      <c r="E45" s="117" t="s">
        <v>621</v>
      </c>
      <c r="F45" s="1375" t="s">
        <v>947</v>
      </c>
      <c r="G45" s="116" t="s">
        <v>22</v>
      </c>
      <c r="H45" s="116" t="s">
        <v>460</v>
      </c>
      <c r="I45" s="933"/>
      <c r="J45" s="116">
        <v>1</v>
      </c>
      <c r="K45" s="809">
        <v>7900</v>
      </c>
      <c r="L45" s="810" t="str">
        <f t="shared" si="0"/>
        <v/>
      </c>
      <c r="M45" s="811" t="s">
        <v>23</v>
      </c>
      <c r="N45" s="955"/>
      <c r="R45" s="44"/>
    </row>
    <row r="46" spans="1:18" ht="18" customHeight="1">
      <c r="A46" s="2"/>
      <c r="B46" s="49">
        <v>4507</v>
      </c>
      <c r="C46" s="88" t="s">
        <v>27</v>
      </c>
      <c r="D46" s="88" t="s">
        <v>21</v>
      </c>
      <c r="E46" s="79" t="s">
        <v>622</v>
      </c>
      <c r="F46" s="1243"/>
      <c r="G46" s="49" t="s">
        <v>30</v>
      </c>
      <c r="H46" s="49" t="s">
        <v>460</v>
      </c>
      <c r="I46" s="795"/>
      <c r="J46" s="49">
        <v>1</v>
      </c>
      <c r="K46" s="802">
        <v>7900</v>
      </c>
      <c r="L46" s="583" t="str">
        <f t="shared" si="0"/>
        <v/>
      </c>
      <c r="M46" s="643" t="s">
        <v>23</v>
      </c>
      <c r="N46" s="681"/>
      <c r="R46" s="44"/>
    </row>
    <row r="47" spans="1:18" ht="18" customHeight="1">
      <c r="A47" s="2"/>
      <c r="B47" s="347">
        <v>4403</v>
      </c>
      <c r="C47" s="84" t="s">
        <v>874</v>
      </c>
      <c r="D47" s="84" t="s">
        <v>830</v>
      </c>
      <c r="E47" s="139" t="s">
        <v>875</v>
      </c>
      <c r="F47" s="1328" t="s">
        <v>256</v>
      </c>
      <c r="G47" s="347" t="s">
        <v>1571</v>
      </c>
      <c r="H47" s="347" t="s">
        <v>877</v>
      </c>
      <c r="I47" s="812"/>
      <c r="J47" s="804">
        <v>1</v>
      </c>
      <c r="K47" s="54">
        <v>4500</v>
      </c>
      <c r="L47" s="442" t="str">
        <f t="shared" si="0"/>
        <v/>
      </c>
      <c r="M47" s="437" t="s">
        <v>839</v>
      </c>
      <c r="N47" s="429"/>
      <c r="R47" s="44"/>
    </row>
    <row r="48" spans="1:18" ht="18" customHeight="1">
      <c r="A48" s="2"/>
      <c r="B48" s="346">
        <v>4403</v>
      </c>
      <c r="C48" s="81" t="s">
        <v>20</v>
      </c>
      <c r="D48" s="81" t="s">
        <v>21</v>
      </c>
      <c r="E48" s="142" t="s">
        <v>255</v>
      </c>
      <c r="F48" s="1235"/>
      <c r="G48" s="346" t="s">
        <v>22</v>
      </c>
      <c r="H48" s="346" t="s">
        <v>68</v>
      </c>
      <c r="I48" s="651"/>
      <c r="J48" s="382">
        <v>1</v>
      </c>
      <c r="K48" s="56">
        <v>4500</v>
      </c>
      <c r="L48" s="386" t="str">
        <f t="shared" si="0"/>
        <v/>
      </c>
      <c r="M48" s="379" t="s">
        <v>23</v>
      </c>
      <c r="N48" s="371"/>
      <c r="O48" s="316"/>
      <c r="R48" s="44"/>
    </row>
    <row r="49" spans="1:18" ht="18" customHeight="1">
      <c r="A49" s="2"/>
      <c r="B49" s="348">
        <v>4403</v>
      </c>
      <c r="C49" s="82" t="s">
        <v>153</v>
      </c>
      <c r="D49" s="82" t="s">
        <v>21</v>
      </c>
      <c r="E49" s="138" t="s">
        <v>257</v>
      </c>
      <c r="F49" s="1235"/>
      <c r="G49" s="348" t="s">
        <v>185</v>
      </c>
      <c r="H49" s="348" t="s">
        <v>68</v>
      </c>
      <c r="I49" s="458"/>
      <c r="J49" s="571">
        <v>1</v>
      </c>
      <c r="K49" s="55">
        <v>4500</v>
      </c>
      <c r="L49" s="432" t="str">
        <f t="shared" si="0"/>
        <v/>
      </c>
      <c r="M49" s="440" t="s">
        <v>23</v>
      </c>
      <c r="N49" s="428"/>
      <c r="O49" s="316"/>
      <c r="R49" s="44"/>
    </row>
    <row r="50" spans="1:18" ht="18" customHeight="1">
      <c r="A50" s="2"/>
      <c r="B50" s="345">
        <v>4403</v>
      </c>
      <c r="C50" s="83" t="s">
        <v>603</v>
      </c>
      <c r="D50" s="83" t="s">
        <v>604</v>
      </c>
      <c r="E50" s="140" t="s">
        <v>605</v>
      </c>
      <c r="F50" s="1236"/>
      <c r="G50" s="345" t="s">
        <v>876</v>
      </c>
      <c r="H50" s="345" t="s">
        <v>68</v>
      </c>
      <c r="I50" s="761"/>
      <c r="J50" s="573">
        <v>1</v>
      </c>
      <c r="K50" s="53">
        <v>4500</v>
      </c>
      <c r="L50" s="361" t="str">
        <f t="shared" si="0"/>
        <v/>
      </c>
      <c r="M50" s="439" t="s">
        <v>23</v>
      </c>
      <c r="N50" s="368"/>
      <c r="O50" s="316"/>
      <c r="R50" s="44"/>
    </row>
    <row r="51" spans="1:18" ht="18" customHeight="1">
      <c r="A51" s="2"/>
      <c r="B51" s="343">
        <v>4502</v>
      </c>
      <c r="C51" s="148" t="s">
        <v>20</v>
      </c>
      <c r="D51" s="148" t="s">
        <v>21</v>
      </c>
      <c r="E51" s="142" t="s">
        <v>618</v>
      </c>
      <c r="F51" s="1235" t="s">
        <v>790</v>
      </c>
      <c r="G51" s="346" t="s">
        <v>22</v>
      </c>
      <c r="H51" s="343" t="s">
        <v>600</v>
      </c>
      <c r="I51" s="828"/>
      <c r="J51" s="732">
        <v>1</v>
      </c>
      <c r="K51" s="162">
        <v>4800</v>
      </c>
      <c r="L51" s="360" t="str">
        <f t="shared" si="0"/>
        <v/>
      </c>
      <c r="M51" s="570" t="s">
        <v>23</v>
      </c>
      <c r="N51" s="427"/>
      <c r="O51" s="316"/>
      <c r="R51" s="44"/>
    </row>
    <row r="52" spans="1:18" ht="18" customHeight="1">
      <c r="A52" s="2"/>
      <c r="B52" s="343">
        <v>4502</v>
      </c>
      <c r="C52" s="148" t="s">
        <v>27</v>
      </c>
      <c r="D52" s="148" t="s">
        <v>21</v>
      </c>
      <c r="E52" s="138" t="s">
        <v>611</v>
      </c>
      <c r="F52" s="1235"/>
      <c r="G52" s="343" t="s">
        <v>30</v>
      </c>
      <c r="H52" s="57" t="s">
        <v>600</v>
      </c>
      <c r="I52" s="734"/>
      <c r="J52" s="254">
        <v>1</v>
      </c>
      <c r="K52" s="58">
        <v>4800</v>
      </c>
      <c r="L52" s="358" t="str">
        <f t="shared" si="0"/>
        <v/>
      </c>
      <c r="M52" s="438" t="s">
        <v>23</v>
      </c>
      <c r="N52" s="428"/>
      <c r="O52" s="316"/>
      <c r="R52" s="44"/>
    </row>
    <row r="53" spans="1:18" ht="18" customHeight="1">
      <c r="A53" s="2"/>
      <c r="B53" s="336">
        <v>4502</v>
      </c>
      <c r="C53" s="149" t="s">
        <v>24</v>
      </c>
      <c r="D53" s="149" t="s">
        <v>21</v>
      </c>
      <c r="E53" s="134" t="s">
        <v>612</v>
      </c>
      <c r="F53" s="1236"/>
      <c r="G53" s="345" t="s">
        <v>601</v>
      </c>
      <c r="H53" s="345" t="s">
        <v>600</v>
      </c>
      <c r="I53" s="735"/>
      <c r="J53" s="569">
        <v>1</v>
      </c>
      <c r="K53" s="53">
        <v>4800</v>
      </c>
      <c r="L53" s="359" t="str">
        <f t="shared" si="0"/>
        <v/>
      </c>
      <c r="M53" s="373" t="s">
        <v>23</v>
      </c>
      <c r="N53" s="368"/>
      <c r="O53" s="316"/>
      <c r="R53" s="44"/>
    </row>
    <row r="54" spans="1:18" ht="38.25" customHeight="1">
      <c r="A54" s="2"/>
      <c r="B54" s="336">
        <v>6502</v>
      </c>
      <c r="C54" s="149" t="s">
        <v>69</v>
      </c>
      <c r="D54" s="149" t="s">
        <v>21</v>
      </c>
      <c r="E54" s="134" t="s">
        <v>606</v>
      </c>
      <c r="F54" s="724" t="s">
        <v>599</v>
      </c>
      <c r="G54" s="336" t="s">
        <v>978</v>
      </c>
      <c r="H54" s="336" t="s">
        <v>68</v>
      </c>
      <c r="I54" s="396"/>
      <c r="J54" s="369">
        <v>1</v>
      </c>
      <c r="K54" s="144">
        <v>3000</v>
      </c>
      <c r="L54" s="361" t="str">
        <f t="shared" si="0"/>
        <v/>
      </c>
      <c r="M54" s="373" t="s">
        <v>23</v>
      </c>
      <c r="N54" s="733"/>
      <c r="O54" s="316"/>
      <c r="R54" s="44"/>
    </row>
    <row r="55" spans="1:18" ht="18" customHeight="1">
      <c r="A55" s="2"/>
      <c r="B55" s="338">
        <v>4501</v>
      </c>
      <c r="C55" s="117" t="s">
        <v>20</v>
      </c>
      <c r="D55" s="117" t="s">
        <v>21</v>
      </c>
      <c r="E55" s="139" t="s">
        <v>607</v>
      </c>
      <c r="F55" s="1328" t="s">
        <v>602</v>
      </c>
      <c r="G55" s="347" t="s">
        <v>22</v>
      </c>
      <c r="H55" s="343" t="s">
        <v>600</v>
      </c>
      <c r="I55" s="821"/>
      <c r="J55" s="372">
        <v>2</v>
      </c>
      <c r="K55" s="162">
        <v>2600</v>
      </c>
      <c r="L55" s="360" t="str">
        <f t="shared" si="0"/>
        <v/>
      </c>
      <c r="M55" s="437" t="s">
        <v>23</v>
      </c>
      <c r="N55" s="371"/>
      <c r="O55" s="316"/>
      <c r="R55" s="44"/>
    </row>
    <row r="56" spans="1:18" ht="18" customHeight="1">
      <c r="A56" s="2"/>
      <c r="B56" s="343">
        <v>4501</v>
      </c>
      <c r="C56" s="148" t="s">
        <v>27</v>
      </c>
      <c r="D56" s="148" t="s">
        <v>21</v>
      </c>
      <c r="E56" s="138" t="s">
        <v>608</v>
      </c>
      <c r="F56" s="1363"/>
      <c r="G56" s="343" t="s">
        <v>30</v>
      </c>
      <c r="H56" s="57" t="s">
        <v>600</v>
      </c>
      <c r="I56" s="458"/>
      <c r="J56" s="380">
        <v>2</v>
      </c>
      <c r="K56" s="58">
        <v>2600</v>
      </c>
      <c r="L56" s="358" t="str">
        <f t="shared" si="0"/>
        <v/>
      </c>
      <c r="M56" s="438" t="s">
        <v>23</v>
      </c>
      <c r="N56" s="428"/>
      <c r="O56" s="316"/>
      <c r="R56" s="44"/>
    </row>
    <row r="57" spans="1:18" ht="18" customHeight="1">
      <c r="A57" s="2"/>
      <c r="B57" s="336">
        <v>4501</v>
      </c>
      <c r="C57" s="149" t="s">
        <v>24</v>
      </c>
      <c r="D57" s="149" t="s">
        <v>21</v>
      </c>
      <c r="E57" s="134" t="s">
        <v>609</v>
      </c>
      <c r="F57" s="1306"/>
      <c r="G57" s="345" t="s">
        <v>601</v>
      </c>
      <c r="H57" s="345" t="s">
        <v>600</v>
      </c>
      <c r="I57" s="1203" t="s">
        <v>1606</v>
      </c>
      <c r="J57" s="383">
        <v>2</v>
      </c>
      <c r="K57" s="53">
        <v>2600</v>
      </c>
      <c r="L57" s="359" t="str">
        <f t="shared" si="0"/>
        <v/>
      </c>
      <c r="M57" s="373" t="s">
        <v>23</v>
      </c>
      <c r="N57" s="368"/>
      <c r="O57" s="316"/>
      <c r="R57" s="44"/>
    </row>
    <row r="58" spans="1:18" ht="36" customHeight="1">
      <c r="A58" s="2"/>
      <c r="B58" s="343">
        <v>4402</v>
      </c>
      <c r="C58" s="148" t="s">
        <v>1098</v>
      </c>
      <c r="D58" s="148" t="s">
        <v>1078</v>
      </c>
      <c r="E58" s="142" t="s">
        <v>1487</v>
      </c>
      <c r="F58" s="918" t="s">
        <v>250</v>
      </c>
      <c r="G58" s="1120" t="s">
        <v>1066</v>
      </c>
      <c r="H58" s="1121" t="s">
        <v>68</v>
      </c>
      <c r="I58" s="1122" t="s">
        <v>1588</v>
      </c>
      <c r="J58" s="1123">
        <v>1</v>
      </c>
      <c r="K58" s="1124">
        <v>4500</v>
      </c>
      <c r="L58" s="1125" t="str">
        <f t="shared" si="0"/>
        <v/>
      </c>
      <c r="M58" s="1126" t="s">
        <v>23</v>
      </c>
      <c r="N58" s="1127"/>
      <c r="R58" s="44"/>
    </row>
    <row r="59" spans="1:18" ht="18" customHeight="1">
      <c r="A59" s="2"/>
      <c r="B59" s="338">
        <v>4404</v>
      </c>
      <c r="C59" s="117" t="s">
        <v>20</v>
      </c>
      <c r="D59" s="117" t="s">
        <v>21</v>
      </c>
      <c r="E59" s="139" t="s">
        <v>251</v>
      </c>
      <c r="F59" s="1328" t="s">
        <v>252</v>
      </c>
      <c r="G59" s="347" t="s">
        <v>22</v>
      </c>
      <c r="H59" s="343" t="s">
        <v>68</v>
      </c>
      <c r="I59" s="836"/>
      <c r="J59" s="372">
        <v>2</v>
      </c>
      <c r="K59" s="162">
        <v>1600</v>
      </c>
      <c r="L59" s="360" t="str">
        <f t="shared" si="0"/>
        <v/>
      </c>
      <c r="M59" s="570" t="s">
        <v>23</v>
      </c>
      <c r="N59" s="371"/>
      <c r="R59" s="44"/>
    </row>
    <row r="60" spans="1:18" ht="18" customHeight="1">
      <c r="A60" s="2"/>
      <c r="B60" s="343">
        <v>4404</v>
      </c>
      <c r="C60" s="148" t="s">
        <v>27</v>
      </c>
      <c r="D60" s="148" t="s">
        <v>21</v>
      </c>
      <c r="E60" s="138" t="s">
        <v>253</v>
      </c>
      <c r="F60" s="1363"/>
      <c r="G60" s="343" t="s">
        <v>30</v>
      </c>
      <c r="H60" s="57" t="s">
        <v>68</v>
      </c>
      <c r="I60" s="762"/>
      <c r="J60" s="380">
        <v>2</v>
      </c>
      <c r="K60" s="58">
        <v>1600</v>
      </c>
      <c r="L60" s="358" t="str">
        <f t="shared" si="0"/>
        <v/>
      </c>
      <c r="M60" s="438" t="s">
        <v>23</v>
      </c>
      <c r="N60" s="428"/>
      <c r="R60" s="44"/>
    </row>
    <row r="61" spans="1:18" ht="18" customHeight="1">
      <c r="A61" s="2"/>
      <c r="B61" s="336">
        <v>4404</v>
      </c>
      <c r="C61" s="149" t="s">
        <v>56</v>
      </c>
      <c r="D61" s="149" t="s">
        <v>21</v>
      </c>
      <c r="E61" s="134" t="s">
        <v>254</v>
      </c>
      <c r="F61" s="1306"/>
      <c r="G61" s="345" t="s">
        <v>57</v>
      </c>
      <c r="H61" s="345" t="s">
        <v>68</v>
      </c>
      <c r="I61" s="795"/>
      <c r="J61" s="383">
        <v>2</v>
      </c>
      <c r="K61" s="53">
        <v>1600</v>
      </c>
      <c r="L61" s="359" t="str">
        <f t="shared" si="0"/>
        <v/>
      </c>
      <c r="M61" s="373" t="s">
        <v>23</v>
      </c>
      <c r="N61" s="368"/>
      <c r="R61" s="44"/>
    </row>
    <row r="62" spans="1:18" ht="32.25" customHeight="1">
      <c r="B62" s="59">
        <v>6401</v>
      </c>
      <c r="C62" s="109" t="s">
        <v>20</v>
      </c>
      <c r="D62" s="109" t="s">
        <v>69</v>
      </c>
      <c r="E62" s="196" t="s">
        <v>259</v>
      </c>
      <c r="F62" s="920" t="s">
        <v>1572</v>
      </c>
      <c r="G62" s="59" t="s">
        <v>260</v>
      </c>
      <c r="H62" s="59" t="s">
        <v>83</v>
      </c>
      <c r="I62" s="884"/>
      <c r="J62" s="885">
        <v>3</v>
      </c>
      <c r="K62" s="60">
        <v>1800</v>
      </c>
      <c r="L62" s="392" t="str">
        <f t="shared" si="0"/>
        <v/>
      </c>
      <c r="M62" s="381" t="s">
        <v>23</v>
      </c>
      <c r="N62" s="733"/>
      <c r="O62" s="316"/>
    </row>
    <row r="63" spans="1:18" ht="15.75" customHeight="1">
      <c r="B63" s="343">
        <v>4306</v>
      </c>
      <c r="C63" s="148" t="s">
        <v>262</v>
      </c>
      <c r="D63" s="148" t="s">
        <v>21</v>
      </c>
      <c r="E63" s="133" t="s">
        <v>263</v>
      </c>
      <c r="F63" s="1357" t="s">
        <v>952</v>
      </c>
      <c r="G63" s="343" t="s">
        <v>610</v>
      </c>
      <c r="H63" s="343" t="s">
        <v>68</v>
      </c>
      <c r="I63" s="393"/>
      <c r="J63" s="346">
        <v>1</v>
      </c>
      <c r="K63" s="56">
        <v>2300</v>
      </c>
      <c r="L63" s="360" t="str">
        <f t="shared" si="0"/>
        <v/>
      </c>
      <c r="M63" s="570" t="s">
        <v>23</v>
      </c>
      <c r="N63" s="371"/>
      <c r="O63" s="316"/>
    </row>
    <row r="64" spans="1:18" ht="15.75" customHeight="1">
      <c r="B64" s="346">
        <v>4306</v>
      </c>
      <c r="C64" s="81" t="s">
        <v>27</v>
      </c>
      <c r="D64" s="81" t="s">
        <v>21</v>
      </c>
      <c r="E64" s="142" t="s">
        <v>264</v>
      </c>
      <c r="F64" s="1357"/>
      <c r="G64" s="346" t="s">
        <v>30</v>
      </c>
      <c r="H64" s="346" t="s">
        <v>68</v>
      </c>
      <c r="I64" s="393"/>
      <c r="J64" s="346">
        <v>1</v>
      </c>
      <c r="K64" s="56">
        <v>2300</v>
      </c>
      <c r="L64" s="432" t="str">
        <f t="shared" si="0"/>
        <v/>
      </c>
      <c r="M64" s="438" t="s">
        <v>23</v>
      </c>
      <c r="N64" s="428"/>
      <c r="O64" s="316"/>
    </row>
    <row r="65" spans="1:16" ht="15.75" customHeight="1">
      <c r="B65" s="336">
        <v>4306</v>
      </c>
      <c r="C65" s="149" t="s">
        <v>159</v>
      </c>
      <c r="D65" s="149" t="s">
        <v>21</v>
      </c>
      <c r="E65" s="140" t="s">
        <v>265</v>
      </c>
      <c r="F65" s="1358"/>
      <c r="G65" s="336" t="s">
        <v>160</v>
      </c>
      <c r="H65" s="336" t="s">
        <v>68</v>
      </c>
      <c r="I65" s="395"/>
      <c r="J65" s="336">
        <v>1</v>
      </c>
      <c r="K65" s="144">
        <v>2300</v>
      </c>
      <c r="L65" s="361" t="str">
        <f t="shared" si="0"/>
        <v/>
      </c>
      <c r="M65" s="439" t="s">
        <v>23</v>
      </c>
      <c r="N65" s="368"/>
      <c r="O65" s="316"/>
    </row>
    <row r="66" spans="1:16" ht="33" customHeight="1">
      <c r="B66" s="338">
        <v>6509</v>
      </c>
      <c r="C66" s="109" t="s">
        <v>69</v>
      </c>
      <c r="D66" s="109" t="s">
        <v>830</v>
      </c>
      <c r="E66" s="601">
        <v>4571688457371</v>
      </c>
      <c r="F66" s="724" t="s">
        <v>953</v>
      </c>
      <c r="G66" s="336" t="s">
        <v>976</v>
      </c>
      <c r="H66" s="336" t="s">
        <v>460</v>
      </c>
      <c r="I66" s="394"/>
      <c r="J66" s="369">
        <v>1</v>
      </c>
      <c r="K66" s="144">
        <v>2400</v>
      </c>
      <c r="L66" s="361" t="str">
        <f t="shared" si="0"/>
        <v/>
      </c>
      <c r="M66" s="381" t="s">
        <v>23</v>
      </c>
      <c r="N66" s="397"/>
      <c r="O66" s="316"/>
    </row>
    <row r="67" spans="1:16" ht="33" customHeight="1">
      <c r="B67" s="338">
        <v>6510</v>
      </c>
      <c r="C67" s="109" t="s">
        <v>805</v>
      </c>
      <c r="D67" s="109" t="s">
        <v>830</v>
      </c>
      <c r="E67" s="601">
        <v>4571688457388</v>
      </c>
      <c r="F67" s="724" t="s">
        <v>954</v>
      </c>
      <c r="G67" s="336" t="s">
        <v>977</v>
      </c>
      <c r="H67" s="336" t="s">
        <v>460</v>
      </c>
      <c r="I67" s="394"/>
      <c r="J67" s="369">
        <v>1</v>
      </c>
      <c r="K67" s="144">
        <v>1300</v>
      </c>
      <c r="L67" s="361" t="str">
        <f t="shared" si="0"/>
        <v/>
      </c>
      <c r="M67" s="381" t="s">
        <v>23</v>
      </c>
      <c r="N67" s="397"/>
      <c r="O67" s="316"/>
    </row>
    <row r="68" spans="1:16" ht="33" customHeight="1">
      <c r="B68" s="59">
        <v>6406</v>
      </c>
      <c r="C68" s="109" t="s">
        <v>27</v>
      </c>
      <c r="D68" s="109" t="s">
        <v>28</v>
      </c>
      <c r="E68" s="317" t="s">
        <v>266</v>
      </c>
      <c r="F68" s="724" t="s">
        <v>267</v>
      </c>
      <c r="G68" s="336" t="s">
        <v>975</v>
      </c>
      <c r="H68" s="336"/>
      <c r="I68" s="455"/>
      <c r="J68" s="369">
        <v>1</v>
      </c>
      <c r="K68" s="144">
        <v>3500</v>
      </c>
      <c r="L68" s="361" t="str">
        <f t="shared" si="0"/>
        <v/>
      </c>
      <c r="M68" s="381" t="s">
        <v>23</v>
      </c>
      <c r="N68" s="397"/>
      <c r="O68" s="316"/>
    </row>
    <row r="69" spans="1:16" ht="20.25" customHeight="1" thickBot="1">
      <c r="B69" s="349"/>
      <c r="C69" s="349"/>
      <c r="D69" s="349"/>
      <c r="E69" s="349"/>
      <c r="F69" s="72"/>
      <c r="G69" s="349"/>
      <c r="H69" s="349"/>
      <c r="I69" s="349"/>
      <c r="J69" s="349"/>
      <c r="K69" s="349"/>
      <c r="L69" s="349"/>
      <c r="M69" s="287"/>
      <c r="N69" s="329">
        <f>SUM(N7:N68)</f>
        <v>0</v>
      </c>
    </row>
    <row r="70" spans="1:16" ht="16.5" thickBot="1">
      <c r="A70" s="1"/>
      <c r="B70" s="1" t="s">
        <v>72</v>
      </c>
      <c r="C70" s="22"/>
      <c r="D70" s="22"/>
      <c r="E70" s="1"/>
      <c r="F70" s="1"/>
      <c r="G70" s="1"/>
      <c r="H70" s="23"/>
      <c r="I70" s="1"/>
      <c r="J70" s="1"/>
      <c r="K70" s="24"/>
      <c r="L70" s="24"/>
      <c r="M70" s="281"/>
      <c r="N70" s="2"/>
      <c r="O70" s="1"/>
      <c r="P70" s="1"/>
    </row>
    <row r="71" spans="1:16" ht="16.5" thickBot="1">
      <c r="A71" s="1"/>
      <c r="B71" s="1218"/>
      <c r="C71" s="1219"/>
      <c r="D71" s="1219"/>
      <c r="E71" s="1219"/>
      <c r="F71" s="1219"/>
      <c r="G71" s="1219"/>
      <c r="H71" s="1219"/>
      <c r="I71" s="1219"/>
      <c r="J71" s="1219"/>
      <c r="K71" s="1219"/>
      <c r="L71" s="1219"/>
      <c r="M71" s="1219"/>
      <c r="N71" s="1220"/>
      <c r="O71" s="1"/>
      <c r="P71" s="1"/>
    </row>
    <row r="72" spans="1:16" ht="16.5" thickBot="1">
      <c r="A72" s="1"/>
      <c r="B72" s="1221"/>
      <c r="C72" s="1222"/>
      <c r="D72" s="1222"/>
      <c r="E72" s="1222"/>
      <c r="F72" s="1222"/>
      <c r="G72" s="1222"/>
      <c r="H72" s="1222"/>
      <c r="I72" s="1222"/>
      <c r="J72" s="1222"/>
      <c r="K72" s="1222"/>
      <c r="L72" s="1222"/>
      <c r="M72" s="1222"/>
      <c r="N72" s="1223"/>
      <c r="O72" s="1"/>
      <c r="P72" s="1"/>
    </row>
    <row r="73" spans="1:16" ht="23.25" customHeight="1" thickBot="1">
      <c r="A73" s="1"/>
      <c r="B73" s="1224"/>
      <c r="C73" s="1225"/>
      <c r="D73" s="1225"/>
      <c r="E73" s="1225"/>
      <c r="F73" s="1225"/>
      <c r="G73" s="1225"/>
      <c r="H73" s="1225"/>
      <c r="I73" s="1225"/>
      <c r="J73" s="1225"/>
      <c r="K73" s="1225"/>
      <c r="L73" s="1225"/>
      <c r="M73" s="1225"/>
      <c r="N73" s="1226"/>
      <c r="O73" s="1"/>
      <c r="P73" s="1"/>
    </row>
    <row r="74" spans="1:16" ht="16.5" thickBot="1">
      <c r="A74" s="1"/>
      <c r="B74" s="1"/>
      <c r="C74" s="22"/>
      <c r="D74" s="22"/>
      <c r="E74" s="1"/>
      <c r="F74" s="1"/>
      <c r="G74" s="1"/>
      <c r="H74" s="23"/>
      <c r="I74" s="1"/>
      <c r="J74" s="1"/>
      <c r="K74" s="24"/>
      <c r="L74" s="24"/>
      <c r="M74" s="281"/>
      <c r="N74" s="2"/>
      <c r="O74" s="1"/>
      <c r="P74" s="1"/>
    </row>
    <row r="75" spans="1:16" ht="16.5" thickBot="1">
      <c r="A75" s="1"/>
      <c r="B75" s="25" t="s">
        <v>73</v>
      </c>
      <c r="C75" s="25"/>
      <c r="D75" s="25"/>
      <c r="E75" s="25"/>
      <c r="F75" s="25"/>
      <c r="G75" s="25"/>
      <c r="H75" s="25"/>
      <c r="I75" s="25"/>
      <c r="J75" s="25"/>
      <c r="K75" s="24"/>
      <c r="L75" s="24"/>
      <c r="M75" s="281"/>
      <c r="N75" s="2"/>
      <c r="O75" s="1"/>
      <c r="P75" s="1"/>
    </row>
    <row r="76" spans="1:16" ht="16.5" thickBot="1">
      <c r="A76" s="1"/>
      <c r="B76" s="25" t="s">
        <v>74</v>
      </c>
      <c r="C76" s="25"/>
      <c r="D76" s="25"/>
      <c r="E76" s="25"/>
      <c r="F76" s="25"/>
      <c r="G76" s="25"/>
      <c r="H76" s="25"/>
      <c r="I76" s="25"/>
      <c r="J76" s="25"/>
      <c r="K76" s="24"/>
      <c r="L76" s="24"/>
      <c r="M76" s="281"/>
      <c r="N76" s="2"/>
      <c r="O76" s="1"/>
      <c r="P76" s="1"/>
    </row>
    <row r="77" spans="1:16" ht="16.5" thickBot="1">
      <c r="A77" s="1"/>
      <c r="B77" s="25" t="s">
        <v>75</v>
      </c>
      <c r="C77" s="25"/>
      <c r="D77" s="25"/>
      <c r="E77" s="25"/>
      <c r="F77" s="25"/>
      <c r="G77" s="25"/>
      <c r="H77" s="25"/>
      <c r="I77" s="25"/>
      <c r="J77" s="25"/>
      <c r="K77" s="24"/>
      <c r="L77" s="24"/>
      <c r="M77" s="281"/>
      <c r="N77" s="2"/>
      <c r="O77" s="1"/>
      <c r="P77" s="1"/>
    </row>
    <row r="78" spans="1:16" ht="16.5" thickBot="1">
      <c r="A78" s="1"/>
      <c r="B78" s="1"/>
      <c r="C78" s="22"/>
      <c r="D78" s="22"/>
      <c r="E78" s="1"/>
      <c r="F78" s="1"/>
      <c r="G78" s="1"/>
      <c r="H78" s="23"/>
      <c r="I78" s="1"/>
      <c r="J78" s="1"/>
      <c r="K78" s="24"/>
      <c r="L78" s="24"/>
      <c r="M78" s="281"/>
      <c r="N78" s="2"/>
      <c r="O78" s="1"/>
      <c r="P78" s="1"/>
    </row>
    <row r="79" spans="1:16" ht="20.25" thickBot="1">
      <c r="A79" s="6"/>
      <c r="D79" s="26" t="s">
        <v>76</v>
      </c>
      <c r="E79" s="349"/>
      <c r="F79" s="349"/>
      <c r="J79" s="349"/>
      <c r="N79" s="4"/>
      <c r="O79" s="6"/>
      <c r="P79" s="6"/>
    </row>
    <row r="80" spans="1:16" ht="16.5" thickBot="1">
      <c r="A80" s="6"/>
      <c r="D80" s="27" t="s">
        <v>77</v>
      </c>
      <c r="E80" s="28"/>
      <c r="F80" s="28"/>
      <c r="H80" s="46" t="s">
        <v>78</v>
      </c>
      <c r="I80" s="61"/>
      <c r="J80" s="28"/>
      <c r="N80" s="4"/>
      <c r="O80" s="6"/>
      <c r="P80" s="6"/>
    </row>
    <row r="81" spans="1:15" ht="15.75" customHeight="1">
      <c r="A81" s="6"/>
      <c r="D81" s="29"/>
      <c r="E81" s="349"/>
      <c r="F81" s="349"/>
      <c r="G81" s="349"/>
      <c r="H81" s="349"/>
      <c r="I81" s="7"/>
      <c r="J81" s="6"/>
      <c r="K81" s="6"/>
      <c r="L81" s="6"/>
      <c r="M81" s="283"/>
      <c r="N81" s="6"/>
      <c r="O81" s="6"/>
    </row>
    <row r="82" spans="1:15" ht="18">
      <c r="A82" s="6"/>
      <c r="D82" s="30"/>
      <c r="E82" s="349"/>
      <c r="F82" s="47" t="s">
        <v>79</v>
      </c>
      <c r="G82" s="349"/>
      <c r="H82" s="349"/>
      <c r="I82" s="7"/>
      <c r="J82" s="6"/>
      <c r="K82" s="6"/>
      <c r="L82" s="6"/>
      <c r="M82" s="283"/>
      <c r="N82" s="6"/>
      <c r="O82" s="6"/>
    </row>
    <row r="83" spans="1:15" ht="14.25" thickBot="1"/>
    <row r="84" spans="1:15" ht="14.25" thickBot="1"/>
    <row r="85" spans="1:15" ht="14.25" thickBot="1"/>
  </sheetData>
  <sheetProtection selectLockedCells="1"/>
  <autoFilter ref="N6:O6" xr:uid="{00000000-0001-0000-0400-000000000000}"/>
  <mergeCells count="28">
    <mergeCell ref="L6:M6"/>
    <mergeCell ref="L2:M2"/>
    <mergeCell ref="F42:F44"/>
    <mergeCell ref="F45:F46"/>
    <mergeCell ref="F47:F50"/>
    <mergeCell ref="H42:H44"/>
    <mergeCell ref="F22:F23"/>
    <mergeCell ref="F7:F8"/>
    <mergeCell ref="F9:F11"/>
    <mergeCell ref="F12:F14"/>
    <mergeCell ref="F15:F17"/>
    <mergeCell ref="F18:F21"/>
    <mergeCell ref="B1:K1"/>
    <mergeCell ref="C2:D2"/>
    <mergeCell ref="E2:F2"/>
    <mergeCell ref="B71:N73"/>
    <mergeCell ref="F24:F27"/>
    <mergeCell ref="H24:H27"/>
    <mergeCell ref="F63:F65"/>
    <mergeCell ref="F51:F53"/>
    <mergeCell ref="N4:O4"/>
    <mergeCell ref="B3:N3"/>
    <mergeCell ref="C4:K5"/>
    <mergeCell ref="F59:F61"/>
    <mergeCell ref="F55:F57"/>
    <mergeCell ref="F30:F32"/>
    <mergeCell ref="F33:F36"/>
    <mergeCell ref="F37:F40"/>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C64:D65 D63 E63:E65 C41:E44 C59:E61 C30:E32 C47:E50 C66:D67 D37:E40 C68:E68 C33:E36 C62:E62 C7:E8 C9:E11 C12:E14 C15:E17 C18:E21 C22:E27 C28:E29 C37:C40 C45:E46 C51:E53 C54:E57 C58:E5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4"/>
  <sheetViews>
    <sheetView zoomScaleNormal="100" workbookViewId="0">
      <pane ySplit="6" topLeftCell="A7" activePane="bottomLeft" state="frozen"/>
      <selection pane="bottomLeft" activeCell="B4" sqref="B4"/>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286"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260" t="s">
        <v>992</v>
      </c>
      <c r="C1" s="1260"/>
      <c r="D1" s="1260"/>
      <c r="E1" s="1260"/>
      <c r="F1" s="1260"/>
      <c r="G1" s="1260"/>
      <c r="H1" s="1260"/>
      <c r="I1" s="1260"/>
      <c r="J1" s="1260"/>
      <c r="K1" s="1260"/>
      <c r="L1" s="333"/>
      <c r="M1" s="276"/>
      <c r="N1" s="216" t="str">
        <f>ドッグキャリー!N1</f>
        <v>2026/4/10 更新</v>
      </c>
      <c r="O1" s="1"/>
      <c r="P1" s="1"/>
    </row>
    <row r="2" spans="1:17" ht="49.5" customHeight="1" thickBot="1">
      <c r="A2" s="1"/>
      <c r="B2" s="333"/>
      <c r="C2" s="1391" t="s">
        <v>0</v>
      </c>
      <c r="D2" s="1392"/>
      <c r="E2" s="1263"/>
      <c r="F2" s="1264"/>
      <c r="G2" s="273" t="s">
        <v>1</v>
      </c>
      <c r="H2" s="3" t="s">
        <v>80</v>
      </c>
      <c r="I2" s="274"/>
      <c r="J2" s="4" t="s">
        <v>3</v>
      </c>
      <c r="K2" s="304"/>
      <c r="L2" s="1266" t="s">
        <v>4</v>
      </c>
      <c r="M2" s="1266"/>
      <c r="N2" s="305"/>
      <c r="O2" s="334" t="s">
        <v>5</v>
      </c>
      <c r="P2" s="6"/>
      <c r="Q2" s="349"/>
    </row>
    <row r="3" spans="1:17" ht="26.25" customHeight="1">
      <c r="A3" s="1"/>
      <c r="B3" s="1265" t="s">
        <v>6</v>
      </c>
      <c r="C3" s="1265"/>
      <c r="D3" s="1265"/>
      <c r="E3" s="1265"/>
      <c r="F3" s="1265"/>
      <c r="G3" s="1265"/>
      <c r="H3" s="1265"/>
      <c r="I3" s="1265"/>
      <c r="J3" s="1265"/>
      <c r="K3" s="1265"/>
      <c r="L3" s="1265"/>
      <c r="M3" s="1265"/>
      <c r="N3" s="1265"/>
      <c r="O3" s="177"/>
      <c r="P3" s="1"/>
    </row>
    <row r="4" spans="1:17" ht="43.5" customHeight="1">
      <c r="A4" s="1"/>
      <c r="B4" s="4"/>
      <c r="C4" s="1256" t="s">
        <v>7</v>
      </c>
      <c r="D4" s="1256"/>
      <c r="E4" s="1256"/>
      <c r="F4" s="1256"/>
      <c r="G4" s="1256"/>
      <c r="H4" s="1256"/>
      <c r="I4" s="1256"/>
      <c r="J4" s="1256"/>
      <c r="K4" s="1256"/>
      <c r="L4" s="335"/>
      <c r="M4" s="277"/>
      <c r="N4" s="1258"/>
      <c r="O4" s="1258"/>
      <c r="P4" s="1"/>
    </row>
    <row r="5" spans="1:17" ht="24" customHeight="1" thickBot="1">
      <c r="A5" s="1"/>
      <c r="B5" s="5"/>
      <c r="C5" s="1257"/>
      <c r="D5" s="1257"/>
      <c r="E5" s="1257"/>
      <c r="F5" s="1257"/>
      <c r="G5" s="1257"/>
      <c r="H5" s="1257"/>
      <c r="I5" s="1257"/>
      <c r="J5" s="1257"/>
      <c r="K5" s="1257"/>
      <c r="L5" s="335"/>
      <c r="M5" s="277"/>
      <c r="N5" s="331"/>
      <c r="O5" s="1"/>
      <c r="P5" s="1"/>
    </row>
    <row r="6" spans="1:17" ht="27" customHeight="1" thickBot="1">
      <c r="A6" s="2"/>
      <c r="B6" s="35" t="s">
        <v>8</v>
      </c>
      <c r="C6" s="36" t="s">
        <v>9</v>
      </c>
      <c r="D6" s="36" t="s">
        <v>10</v>
      </c>
      <c r="E6" s="35" t="s">
        <v>11</v>
      </c>
      <c r="F6" s="35" t="s">
        <v>12</v>
      </c>
      <c r="G6" s="37" t="s">
        <v>13</v>
      </c>
      <c r="H6" s="730" t="s">
        <v>965</v>
      </c>
      <c r="I6" s="39" t="s">
        <v>15</v>
      </c>
      <c r="J6" s="355" t="s">
        <v>16</v>
      </c>
      <c r="K6" s="38" t="s">
        <v>17</v>
      </c>
      <c r="L6" s="1237" t="s">
        <v>18</v>
      </c>
      <c r="M6" s="1238"/>
      <c r="N6" s="8" t="s">
        <v>19</v>
      </c>
    </row>
    <row r="7" spans="1:17" ht="33" customHeight="1" thickTop="1">
      <c r="A7" s="2"/>
      <c r="B7" s="336">
        <v>7603</v>
      </c>
      <c r="C7" s="149" t="s">
        <v>1078</v>
      </c>
      <c r="D7" s="149" t="s">
        <v>1078</v>
      </c>
      <c r="E7" s="134" t="s">
        <v>1488</v>
      </c>
      <c r="F7" s="921" t="s">
        <v>1079</v>
      </c>
      <c r="G7" s="336" t="s">
        <v>1080</v>
      </c>
      <c r="H7" s="887" t="s">
        <v>964</v>
      </c>
      <c r="I7" s="1178" t="s">
        <v>1596</v>
      </c>
      <c r="J7" s="1136">
        <v>2</v>
      </c>
      <c r="K7" s="1137">
        <v>1500</v>
      </c>
      <c r="L7" s="1138" t="str">
        <f t="shared" ref="L7:L70" si="0">IFERROR(IF(N7=0,"",ROUNDUP(N7/J7,0)),"")</f>
        <v/>
      </c>
      <c r="M7" s="1139" t="s">
        <v>23</v>
      </c>
      <c r="N7" s="618"/>
    </row>
    <row r="8" spans="1:17" ht="15.75" customHeight="1">
      <c r="B8" s="16">
        <v>7604</v>
      </c>
      <c r="C8" s="164">
        <v>12</v>
      </c>
      <c r="D8" s="192" t="s">
        <v>21</v>
      </c>
      <c r="E8" s="907" t="s">
        <v>1489</v>
      </c>
      <c r="F8" s="1335" t="s">
        <v>1081</v>
      </c>
      <c r="G8" s="16" t="s">
        <v>1075</v>
      </c>
      <c r="H8" s="1404" t="s">
        <v>964</v>
      </c>
      <c r="I8" s="1147"/>
      <c r="J8" s="297">
        <v>2</v>
      </c>
      <c r="K8" s="263">
        <v>1000</v>
      </c>
      <c r="L8" s="1140" t="str">
        <f t="shared" si="0"/>
        <v/>
      </c>
      <c r="M8" s="279" t="s">
        <v>23</v>
      </c>
      <c r="N8" s="325"/>
    </row>
    <row r="9" spans="1:17" ht="15.75" customHeight="1">
      <c r="B9" s="18">
        <v>7604</v>
      </c>
      <c r="C9" s="165">
        <v>29</v>
      </c>
      <c r="D9" s="192" t="s">
        <v>21</v>
      </c>
      <c r="E9" s="908" t="s">
        <v>1490</v>
      </c>
      <c r="F9" s="1269"/>
      <c r="G9" s="18" t="s">
        <v>1069</v>
      </c>
      <c r="H9" s="1405"/>
      <c r="I9" s="1148"/>
      <c r="J9" s="298">
        <v>2</v>
      </c>
      <c r="K9" s="55">
        <v>1000</v>
      </c>
      <c r="L9" s="775" t="str">
        <f t="shared" si="0"/>
        <v/>
      </c>
      <c r="M9" s="291" t="s">
        <v>23</v>
      </c>
      <c r="N9" s="325"/>
    </row>
    <row r="10" spans="1:17" ht="15.75" customHeight="1">
      <c r="B10" s="18">
        <v>7604</v>
      </c>
      <c r="C10" s="165">
        <v>34</v>
      </c>
      <c r="D10" s="192" t="s">
        <v>21</v>
      </c>
      <c r="E10" s="908" t="s">
        <v>1491</v>
      </c>
      <c r="F10" s="1269"/>
      <c r="G10" s="18" t="s">
        <v>1082</v>
      </c>
      <c r="H10" s="1405"/>
      <c r="I10" s="1148"/>
      <c r="J10" s="298">
        <v>2</v>
      </c>
      <c r="K10" s="55">
        <v>1000</v>
      </c>
      <c r="L10" s="775" t="str">
        <f t="shared" si="0"/>
        <v/>
      </c>
      <c r="M10" s="388" t="s">
        <v>23</v>
      </c>
      <c r="N10" s="325"/>
    </row>
    <row r="11" spans="1:17" ht="15.75" customHeight="1">
      <c r="B11" s="20">
        <v>7604</v>
      </c>
      <c r="C11" s="888">
        <v>69</v>
      </c>
      <c r="D11" s="194" t="s">
        <v>21</v>
      </c>
      <c r="E11" s="909" t="s">
        <v>1492</v>
      </c>
      <c r="F11" s="1403"/>
      <c r="G11" s="51" t="s">
        <v>1083</v>
      </c>
      <c r="H11" s="1406"/>
      <c r="I11" s="1149"/>
      <c r="J11" s="296">
        <v>2</v>
      </c>
      <c r="K11" s="256">
        <v>1000</v>
      </c>
      <c r="L11" s="451" t="str">
        <f t="shared" si="0"/>
        <v/>
      </c>
      <c r="M11" s="318" t="s">
        <v>23</v>
      </c>
      <c r="N11" s="423"/>
    </row>
    <row r="12" spans="1:17" ht="15.75" customHeight="1">
      <c r="A12" s="2"/>
      <c r="B12" s="340">
        <v>7602</v>
      </c>
      <c r="C12" s="121" t="s">
        <v>1441</v>
      </c>
      <c r="D12" s="192" t="s">
        <v>1078</v>
      </c>
      <c r="E12" s="904" t="s">
        <v>1493</v>
      </c>
      <c r="F12" s="1310" t="s">
        <v>1084</v>
      </c>
      <c r="G12" s="197" t="s">
        <v>1085</v>
      </c>
      <c r="H12" s="1400"/>
      <c r="I12" s="243"/>
      <c r="J12" s="1141">
        <v>1</v>
      </c>
      <c r="K12" s="253">
        <v>2400</v>
      </c>
      <c r="L12" s="775" t="str">
        <f t="shared" si="0"/>
        <v/>
      </c>
      <c r="M12" s="291" t="s">
        <v>23</v>
      </c>
      <c r="N12" s="325"/>
      <c r="O12" s="204"/>
    </row>
    <row r="13" spans="1:17" ht="15.75" customHeight="1">
      <c r="A13" s="2"/>
      <c r="B13" s="342">
        <v>7602</v>
      </c>
      <c r="C13" s="151" t="s">
        <v>1295</v>
      </c>
      <c r="D13" s="194" t="s">
        <v>1078</v>
      </c>
      <c r="E13" s="913" t="s">
        <v>1494</v>
      </c>
      <c r="F13" s="1396"/>
      <c r="G13" s="671" t="s">
        <v>1086</v>
      </c>
      <c r="H13" s="1401"/>
      <c r="I13" s="814"/>
      <c r="J13" s="1142">
        <v>1</v>
      </c>
      <c r="K13" s="256">
        <v>2400</v>
      </c>
      <c r="L13" s="1143" t="str">
        <f t="shared" si="0"/>
        <v/>
      </c>
      <c r="M13" s="318" t="s">
        <v>23</v>
      </c>
      <c r="N13" s="680"/>
    </row>
    <row r="14" spans="1:17" ht="15.75" customHeight="1">
      <c r="A14" s="2"/>
      <c r="B14" s="340">
        <v>7601</v>
      </c>
      <c r="C14" s="121" t="s">
        <v>1495</v>
      </c>
      <c r="D14" s="192" t="s">
        <v>1078</v>
      </c>
      <c r="E14" s="133" t="s">
        <v>1496</v>
      </c>
      <c r="F14" s="922" t="s">
        <v>1087</v>
      </c>
      <c r="G14" s="118" t="s">
        <v>1089</v>
      </c>
      <c r="H14" s="875"/>
      <c r="I14" s="243"/>
      <c r="J14" s="1144">
        <v>1</v>
      </c>
      <c r="K14" s="119">
        <v>2700</v>
      </c>
      <c r="L14" s="1145" t="str">
        <f t="shared" si="0"/>
        <v/>
      </c>
      <c r="M14" s="291" t="s">
        <v>1090</v>
      </c>
      <c r="N14" s="422"/>
    </row>
    <row r="15" spans="1:17" ht="15.75" customHeight="1">
      <c r="A15" s="2"/>
      <c r="B15" s="342">
        <v>7601</v>
      </c>
      <c r="C15" s="151" t="s">
        <v>1473</v>
      </c>
      <c r="D15" s="194" t="s">
        <v>1078</v>
      </c>
      <c r="E15" s="134" t="s">
        <v>1497</v>
      </c>
      <c r="F15" s="923" t="s">
        <v>1088</v>
      </c>
      <c r="G15" s="174" t="s">
        <v>1058</v>
      </c>
      <c r="H15" s="876"/>
      <c r="I15" s="814"/>
      <c r="J15" s="1146">
        <v>1</v>
      </c>
      <c r="K15" s="120">
        <v>2700</v>
      </c>
      <c r="L15" s="1143" t="str">
        <f t="shared" si="0"/>
        <v/>
      </c>
      <c r="M15" s="278" t="s">
        <v>1090</v>
      </c>
      <c r="N15" s="680"/>
    </row>
    <row r="16" spans="1:17" ht="15.75" customHeight="1">
      <c r="A16" s="2"/>
      <c r="B16" s="340">
        <v>7605</v>
      </c>
      <c r="C16" s="121" t="s">
        <v>1495</v>
      </c>
      <c r="D16" s="192" t="s">
        <v>1078</v>
      </c>
      <c r="E16" s="914" t="s">
        <v>1498</v>
      </c>
      <c r="F16" s="1312" t="s">
        <v>1091</v>
      </c>
      <c r="G16" s="197" t="s">
        <v>1089</v>
      </c>
      <c r="H16" s="1416" t="s">
        <v>964</v>
      </c>
      <c r="I16" s="1150"/>
      <c r="J16" s="299">
        <v>2</v>
      </c>
      <c r="K16" s="13">
        <v>1500</v>
      </c>
      <c r="L16" s="775" t="str">
        <f t="shared" si="0"/>
        <v/>
      </c>
      <c r="M16" s="291" t="s">
        <v>23</v>
      </c>
      <c r="N16" s="325"/>
      <c r="O16" s="204"/>
    </row>
    <row r="17" spans="1:15" ht="15.75" customHeight="1">
      <c r="A17" s="2"/>
      <c r="B17" s="340">
        <v>7605</v>
      </c>
      <c r="C17" s="121" t="s">
        <v>1100</v>
      </c>
      <c r="D17" s="192" t="s">
        <v>1078</v>
      </c>
      <c r="E17" s="915" t="s">
        <v>1499</v>
      </c>
      <c r="F17" s="1387"/>
      <c r="G17" s="191" t="s">
        <v>1062</v>
      </c>
      <c r="H17" s="1400"/>
      <c r="I17" s="819"/>
      <c r="J17" s="302">
        <v>2</v>
      </c>
      <c r="K17" s="11">
        <v>1500</v>
      </c>
      <c r="L17" s="1145" t="str">
        <f t="shared" si="0"/>
        <v/>
      </c>
      <c r="M17" s="388" t="s">
        <v>23</v>
      </c>
      <c r="N17" s="325"/>
    </row>
    <row r="18" spans="1:15" ht="15.75" customHeight="1">
      <c r="A18" s="2"/>
      <c r="B18" s="342">
        <v>7605</v>
      </c>
      <c r="C18" s="151" t="s">
        <v>1295</v>
      </c>
      <c r="D18" s="194" t="s">
        <v>1078</v>
      </c>
      <c r="E18" s="542" t="s">
        <v>1500</v>
      </c>
      <c r="F18" s="1396"/>
      <c r="G18" s="174" t="s">
        <v>1086</v>
      </c>
      <c r="H18" s="1401"/>
      <c r="I18" s="814"/>
      <c r="J18" s="300">
        <v>2</v>
      </c>
      <c r="K18" s="120">
        <v>1500</v>
      </c>
      <c r="L18" s="451" t="str">
        <f t="shared" si="0"/>
        <v/>
      </c>
      <c r="M18" s="278" t="s">
        <v>23</v>
      </c>
      <c r="N18" s="423"/>
    </row>
    <row r="19" spans="1:15" ht="15.75" customHeight="1">
      <c r="A19" s="2"/>
      <c r="B19" s="340">
        <v>7501</v>
      </c>
      <c r="C19" s="121" t="s">
        <v>150</v>
      </c>
      <c r="D19" s="192" t="s">
        <v>21</v>
      </c>
      <c r="E19" s="133" t="s">
        <v>878</v>
      </c>
      <c r="F19" s="1310" t="s">
        <v>880</v>
      </c>
      <c r="G19" s="255" t="s">
        <v>152</v>
      </c>
      <c r="H19" s="1400" t="s">
        <v>964</v>
      </c>
      <c r="I19" s="184" t="s">
        <v>1620</v>
      </c>
      <c r="J19" s="299">
        <v>2</v>
      </c>
      <c r="K19" s="253">
        <v>2700</v>
      </c>
      <c r="L19" s="386" t="str">
        <f t="shared" si="0"/>
        <v/>
      </c>
      <c r="M19" s="291" t="s">
        <v>23</v>
      </c>
      <c r="N19" s="371"/>
      <c r="O19" s="204"/>
    </row>
    <row r="20" spans="1:15" ht="15.75" customHeight="1">
      <c r="A20" s="2"/>
      <c r="B20" s="342">
        <v>7501</v>
      </c>
      <c r="C20" s="151" t="s">
        <v>153</v>
      </c>
      <c r="D20" s="194" t="s">
        <v>21</v>
      </c>
      <c r="E20" s="140" t="s">
        <v>879</v>
      </c>
      <c r="F20" s="1396"/>
      <c r="G20" s="671" t="s">
        <v>185</v>
      </c>
      <c r="H20" s="1401"/>
      <c r="I20" s="1429" t="s">
        <v>1619</v>
      </c>
      <c r="J20" s="301">
        <v>2</v>
      </c>
      <c r="K20" s="256">
        <v>2700</v>
      </c>
      <c r="L20" s="361" t="str">
        <f t="shared" si="0"/>
        <v/>
      </c>
      <c r="M20" s="318" t="s">
        <v>23</v>
      </c>
      <c r="N20" s="397"/>
    </row>
    <row r="21" spans="1:15" ht="15.75" customHeight="1">
      <c r="A21" s="2"/>
      <c r="B21" s="672">
        <v>7502</v>
      </c>
      <c r="C21" s="673" t="s">
        <v>844</v>
      </c>
      <c r="D21" s="674" t="s">
        <v>830</v>
      </c>
      <c r="E21" s="675" t="s">
        <v>882</v>
      </c>
      <c r="F21" s="1312" t="s">
        <v>1579</v>
      </c>
      <c r="G21" s="672" t="s">
        <v>863</v>
      </c>
      <c r="H21" s="1402" t="s">
        <v>964</v>
      </c>
      <c r="I21" s="243"/>
      <c r="J21" s="813">
        <v>2</v>
      </c>
      <c r="K21" s="367">
        <v>2000</v>
      </c>
      <c r="L21" s="810" t="str">
        <f t="shared" si="0"/>
        <v/>
      </c>
      <c r="M21" s="811" t="s">
        <v>23</v>
      </c>
      <c r="N21" s="870"/>
    </row>
    <row r="22" spans="1:15" ht="15.75" customHeight="1">
      <c r="A22" s="2"/>
      <c r="B22" s="676">
        <v>7502</v>
      </c>
      <c r="C22" s="677" t="s">
        <v>881</v>
      </c>
      <c r="D22" s="555" t="s">
        <v>830</v>
      </c>
      <c r="E22" s="678" t="s">
        <v>989</v>
      </c>
      <c r="F22" s="1396"/>
      <c r="G22" s="676" t="s">
        <v>883</v>
      </c>
      <c r="H22" s="1401"/>
      <c r="I22" s="815"/>
      <c r="J22" s="300">
        <v>2</v>
      </c>
      <c r="K22" s="50">
        <v>2000</v>
      </c>
      <c r="L22" s="583" t="str">
        <f t="shared" si="0"/>
        <v/>
      </c>
      <c r="M22" s="643" t="s">
        <v>23</v>
      </c>
      <c r="N22" s="956"/>
    </row>
    <row r="23" spans="1:15" ht="15.75" customHeight="1">
      <c r="B23" s="16">
        <v>7503</v>
      </c>
      <c r="C23" s="17" t="s">
        <v>899</v>
      </c>
      <c r="D23" s="17" t="s">
        <v>907</v>
      </c>
      <c r="E23" s="556" t="s">
        <v>908</v>
      </c>
      <c r="F23" s="1397" t="s">
        <v>914</v>
      </c>
      <c r="G23" s="16" t="s">
        <v>901</v>
      </c>
      <c r="H23" s="1422" t="s">
        <v>964</v>
      </c>
      <c r="I23" s="816"/>
      <c r="J23" s="297">
        <v>2</v>
      </c>
      <c r="K23" s="158">
        <v>1200</v>
      </c>
      <c r="L23" s="386" t="str">
        <f t="shared" si="0"/>
        <v/>
      </c>
      <c r="M23" s="279" t="s">
        <v>23</v>
      </c>
      <c r="N23" s="371"/>
    </row>
    <row r="24" spans="1:15" ht="15.75" customHeight="1">
      <c r="B24" s="18">
        <v>7503</v>
      </c>
      <c r="C24" s="19" t="s">
        <v>902</v>
      </c>
      <c r="D24" s="19" t="s">
        <v>907</v>
      </c>
      <c r="E24" s="19" t="s">
        <v>909</v>
      </c>
      <c r="F24" s="1398"/>
      <c r="G24" s="18" t="s">
        <v>915</v>
      </c>
      <c r="H24" s="1423"/>
      <c r="I24" s="817"/>
      <c r="J24" s="298">
        <v>2</v>
      </c>
      <c r="K24" s="159">
        <v>1200</v>
      </c>
      <c r="L24" s="360" t="str">
        <f t="shared" si="0"/>
        <v/>
      </c>
      <c r="M24" s="280" t="s">
        <v>23</v>
      </c>
      <c r="N24" s="371"/>
    </row>
    <row r="25" spans="1:15" ht="15.75" customHeight="1">
      <c r="B25" s="18">
        <v>7503</v>
      </c>
      <c r="C25" s="19" t="s">
        <v>903</v>
      </c>
      <c r="D25" s="19" t="s">
        <v>907</v>
      </c>
      <c r="E25" s="19" t="s">
        <v>910</v>
      </c>
      <c r="F25" s="1398"/>
      <c r="G25" s="18" t="s">
        <v>916</v>
      </c>
      <c r="H25" s="1423"/>
      <c r="I25" s="817"/>
      <c r="J25" s="298">
        <v>2</v>
      </c>
      <c r="K25" s="160">
        <v>1200</v>
      </c>
      <c r="L25" s="390" t="str">
        <f t="shared" si="0"/>
        <v/>
      </c>
      <c r="M25" s="291" t="s">
        <v>23</v>
      </c>
      <c r="N25" s="371"/>
    </row>
    <row r="26" spans="1:15" ht="15.75" customHeight="1">
      <c r="B26" s="18">
        <v>7503</v>
      </c>
      <c r="C26" s="19" t="s">
        <v>904</v>
      </c>
      <c r="D26" s="19" t="s">
        <v>907</v>
      </c>
      <c r="E26" s="19" t="s">
        <v>911</v>
      </c>
      <c r="F26" s="1398"/>
      <c r="G26" s="18" t="s">
        <v>917</v>
      </c>
      <c r="H26" s="1423"/>
      <c r="I26" s="817"/>
      <c r="J26" s="298">
        <v>2</v>
      </c>
      <c r="K26" s="159">
        <v>1200</v>
      </c>
      <c r="L26" s="360" t="str">
        <f t="shared" si="0"/>
        <v/>
      </c>
      <c r="M26" s="388" t="s">
        <v>23</v>
      </c>
      <c r="N26" s="371"/>
    </row>
    <row r="27" spans="1:15" ht="15.75" customHeight="1">
      <c r="B27" s="18">
        <v>7503</v>
      </c>
      <c r="C27" s="19" t="s">
        <v>905</v>
      </c>
      <c r="D27" s="19" t="s">
        <v>907</v>
      </c>
      <c r="E27" s="19" t="s">
        <v>912</v>
      </c>
      <c r="F27" s="1398"/>
      <c r="G27" s="18" t="s">
        <v>918</v>
      </c>
      <c r="H27" s="1423"/>
      <c r="I27" s="817"/>
      <c r="J27" s="298">
        <v>2</v>
      </c>
      <c r="K27" s="160">
        <v>1200</v>
      </c>
      <c r="L27" s="358" t="str">
        <f t="shared" si="0"/>
        <v/>
      </c>
      <c r="M27" s="291" t="s">
        <v>23</v>
      </c>
      <c r="N27" s="371"/>
    </row>
    <row r="28" spans="1:15" ht="15.75" customHeight="1">
      <c r="B28" s="20">
        <v>7503</v>
      </c>
      <c r="C28" s="21" t="s">
        <v>906</v>
      </c>
      <c r="D28" s="21" t="s">
        <v>907</v>
      </c>
      <c r="E28" s="88" t="s">
        <v>913</v>
      </c>
      <c r="F28" s="1399"/>
      <c r="G28" s="20" t="s">
        <v>919</v>
      </c>
      <c r="H28" s="1424"/>
      <c r="I28" s="818"/>
      <c r="J28" s="296">
        <v>2</v>
      </c>
      <c r="K28" s="161">
        <v>1200</v>
      </c>
      <c r="L28" s="359" t="str">
        <f t="shared" si="0"/>
        <v/>
      </c>
      <c r="M28" s="318" t="s">
        <v>23</v>
      </c>
      <c r="N28" s="368"/>
    </row>
    <row r="29" spans="1:15" ht="15.75" customHeight="1">
      <c r="A29" s="2"/>
      <c r="B29" s="340">
        <v>7504</v>
      </c>
      <c r="C29" s="121" t="s">
        <v>920</v>
      </c>
      <c r="D29" s="192" t="s">
        <v>907</v>
      </c>
      <c r="E29" s="84" t="s">
        <v>923</v>
      </c>
      <c r="F29" s="1312" t="s">
        <v>926</v>
      </c>
      <c r="G29" s="197" t="s">
        <v>927</v>
      </c>
      <c r="H29" s="1416" t="s">
        <v>964</v>
      </c>
      <c r="I29" s="243"/>
      <c r="J29" s="299">
        <v>2</v>
      </c>
      <c r="K29" s="13">
        <v>2400</v>
      </c>
      <c r="L29" s="386" t="str">
        <f t="shared" si="0"/>
        <v/>
      </c>
      <c r="M29" s="291" t="s">
        <v>23</v>
      </c>
      <c r="N29" s="371"/>
      <c r="O29" s="204"/>
    </row>
    <row r="30" spans="1:15" ht="15.75" customHeight="1">
      <c r="A30" s="2"/>
      <c r="B30" s="340">
        <v>7504</v>
      </c>
      <c r="C30" s="121" t="s">
        <v>921</v>
      </c>
      <c r="D30" s="192" t="s">
        <v>907</v>
      </c>
      <c r="E30" s="82" t="s">
        <v>924</v>
      </c>
      <c r="F30" s="1387"/>
      <c r="G30" s="191" t="s">
        <v>928</v>
      </c>
      <c r="H30" s="1400"/>
      <c r="I30" s="819"/>
      <c r="J30" s="302">
        <v>2</v>
      </c>
      <c r="K30" s="11">
        <v>2400</v>
      </c>
      <c r="L30" s="360" t="str">
        <f t="shared" si="0"/>
        <v/>
      </c>
      <c r="M30" s="388" t="s">
        <v>23</v>
      </c>
      <c r="N30" s="371"/>
    </row>
    <row r="31" spans="1:15" ht="15.75" customHeight="1">
      <c r="A31" s="2"/>
      <c r="B31" s="342">
        <v>7504</v>
      </c>
      <c r="C31" s="151" t="s">
        <v>922</v>
      </c>
      <c r="D31" s="194" t="s">
        <v>907</v>
      </c>
      <c r="E31" s="83" t="s">
        <v>925</v>
      </c>
      <c r="F31" s="1396"/>
      <c r="G31" s="174" t="s">
        <v>929</v>
      </c>
      <c r="H31" s="1401"/>
      <c r="I31" s="814"/>
      <c r="J31" s="300">
        <v>2</v>
      </c>
      <c r="K31" s="120">
        <v>2400</v>
      </c>
      <c r="L31" s="359" t="str">
        <f t="shared" si="0"/>
        <v/>
      </c>
      <c r="M31" s="278" t="s">
        <v>23</v>
      </c>
      <c r="N31" s="368"/>
    </row>
    <row r="32" spans="1:15" ht="33" customHeight="1">
      <c r="A32" s="2"/>
      <c r="B32" s="336">
        <v>7407</v>
      </c>
      <c r="C32" s="149" t="s">
        <v>60</v>
      </c>
      <c r="D32" s="149" t="s">
        <v>21</v>
      </c>
      <c r="E32" s="134" t="s">
        <v>271</v>
      </c>
      <c r="F32" s="724" t="s">
        <v>272</v>
      </c>
      <c r="G32" s="336" t="s">
        <v>61</v>
      </c>
      <c r="H32" s="731" t="s">
        <v>964</v>
      </c>
      <c r="I32" s="457"/>
      <c r="J32" s="300">
        <v>2</v>
      </c>
      <c r="K32" s="144">
        <v>2400</v>
      </c>
      <c r="L32" s="361" t="str">
        <f t="shared" si="0"/>
        <v/>
      </c>
      <c r="M32" s="280" t="s">
        <v>23</v>
      </c>
      <c r="N32" s="733"/>
    </row>
    <row r="33" spans="1:15" ht="31.5" customHeight="1">
      <c r="A33" s="2"/>
      <c r="B33" s="59">
        <v>7408</v>
      </c>
      <c r="C33" s="109" t="s">
        <v>273</v>
      </c>
      <c r="D33" s="109" t="s">
        <v>21</v>
      </c>
      <c r="E33" s="196" t="s">
        <v>274</v>
      </c>
      <c r="F33" s="919" t="s">
        <v>988</v>
      </c>
      <c r="G33" s="59" t="s">
        <v>275</v>
      </c>
      <c r="H33" s="731" t="s">
        <v>964</v>
      </c>
      <c r="I33" s="654"/>
      <c r="J33" s="300">
        <v>2</v>
      </c>
      <c r="K33" s="60">
        <v>2400</v>
      </c>
      <c r="L33" s="392" t="str">
        <f t="shared" si="0"/>
        <v/>
      </c>
      <c r="M33" s="387" t="s">
        <v>23</v>
      </c>
      <c r="N33" s="733"/>
    </row>
    <row r="34" spans="1:15" ht="18" customHeight="1">
      <c r="A34" s="2"/>
      <c r="B34" s="184">
        <v>7202</v>
      </c>
      <c r="C34" s="350">
        <v>40</v>
      </c>
      <c r="D34" s="127" t="s">
        <v>21</v>
      </c>
      <c r="E34" s="275">
        <v>4589750334796</v>
      </c>
      <c r="F34" s="1393" t="s">
        <v>276</v>
      </c>
      <c r="G34" s="90" t="s">
        <v>974</v>
      </c>
      <c r="H34" s="1402" t="s">
        <v>966</v>
      </c>
      <c r="I34" s="620"/>
      <c r="J34" s="441">
        <v>2</v>
      </c>
      <c r="K34" s="13">
        <v>1500</v>
      </c>
      <c r="L34" s="442" t="str">
        <f t="shared" si="0"/>
        <v/>
      </c>
      <c r="M34" s="279" t="s">
        <v>23</v>
      </c>
      <c r="N34" s="371"/>
    </row>
    <row r="35" spans="1:15" ht="18" customHeight="1">
      <c r="A35" s="2"/>
      <c r="B35" s="184">
        <v>7202</v>
      </c>
      <c r="C35" s="350">
        <v>50</v>
      </c>
      <c r="D35" s="127" t="s">
        <v>21</v>
      </c>
      <c r="E35" s="275">
        <v>4589750334802</v>
      </c>
      <c r="F35" s="1394"/>
      <c r="G35" s="1181" t="s">
        <v>973</v>
      </c>
      <c r="H35" s="1400"/>
      <c r="I35" s="1182" t="s">
        <v>1597</v>
      </c>
      <c r="J35" s="1183">
        <v>2</v>
      </c>
      <c r="K35" s="1184">
        <v>1500</v>
      </c>
      <c r="L35" s="1185" t="str">
        <f t="shared" si="0"/>
        <v/>
      </c>
      <c r="M35" s="1186" t="s">
        <v>23</v>
      </c>
      <c r="N35" s="1110"/>
    </row>
    <row r="36" spans="1:15" ht="18" customHeight="1">
      <c r="A36" s="2"/>
      <c r="B36" s="65">
        <v>7202</v>
      </c>
      <c r="C36" s="96" t="s">
        <v>84</v>
      </c>
      <c r="D36" s="96" t="s">
        <v>21</v>
      </c>
      <c r="E36" s="101">
        <v>4589750317317</v>
      </c>
      <c r="F36" s="1394"/>
      <c r="G36" s="65" t="s">
        <v>277</v>
      </c>
      <c r="H36" s="1400"/>
      <c r="I36" s="619"/>
      <c r="J36" s="297">
        <v>2</v>
      </c>
      <c r="K36" s="64">
        <v>1500</v>
      </c>
      <c r="L36" s="360" t="str">
        <f t="shared" si="0"/>
        <v/>
      </c>
      <c r="M36" s="388" t="s">
        <v>23</v>
      </c>
      <c r="N36" s="371"/>
    </row>
    <row r="37" spans="1:15" ht="18" customHeight="1">
      <c r="A37" s="2"/>
      <c r="B37" s="18">
        <v>7202</v>
      </c>
      <c r="C37" s="19" t="s">
        <v>161</v>
      </c>
      <c r="D37" s="19" t="s">
        <v>21</v>
      </c>
      <c r="E37" s="87">
        <v>4589750317362</v>
      </c>
      <c r="F37" s="1394"/>
      <c r="G37" s="18" t="s">
        <v>162</v>
      </c>
      <c r="H37" s="1400"/>
      <c r="I37" s="620"/>
      <c r="J37" s="298">
        <v>2</v>
      </c>
      <c r="K37" s="48">
        <v>1500</v>
      </c>
      <c r="L37" s="390" t="str">
        <f t="shared" si="0"/>
        <v/>
      </c>
      <c r="M37" s="291" t="s">
        <v>23</v>
      </c>
      <c r="N37" s="371"/>
    </row>
    <row r="38" spans="1:15" ht="18" customHeight="1">
      <c r="A38" s="2"/>
      <c r="B38" s="18">
        <v>7202</v>
      </c>
      <c r="C38" s="19" t="s">
        <v>173</v>
      </c>
      <c r="D38" s="19" t="s">
        <v>21</v>
      </c>
      <c r="E38" s="87">
        <v>4589750317331</v>
      </c>
      <c r="F38" s="1394"/>
      <c r="G38" s="18" t="s">
        <v>174</v>
      </c>
      <c r="H38" s="1400"/>
      <c r="I38" s="620"/>
      <c r="J38" s="298">
        <v>2</v>
      </c>
      <c r="K38" s="48">
        <v>1500</v>
      </c>
      <c r="L38" s="360" t="str">
        <f t="shared" si="0"/>
        <v/>
      </c>
      <c r="M38" s="443" t="s">
        <v>23</v>
      </c>
      <c r="N38" s="371"/>
    </row>
    <row r="39" spans="1:15" ht="18" customHeight="1">
      <c r="A39" s="2"/>
      <c r="B39" s="18">
        <v>7202</v>
      </c>
      <c r="C39" s="19" t="s">
        <v>58</v>
      </c>
      <c r="D39" s="19" t="s">
        <v>21</v>
      </c>
      <c r="E39" s="87">
        <v>4589750317324</v>
      </c>
      <c r="F39" s="1394"/>
      <c r="G39" s="18" t="s">
        <v>59</v>
      </c>
      <c r="H39" s="1400"/>
      <c r="I39" s="621"/>
      <c r="J39" s="298">
        <v>2</v>
      </c>
      <c r="K39" s="48">
        <v>1500</v>
      </c>
      <c r="L39" s="358" t="str">
        <f t="shared" si="0"/>
        <v/>
      </c>
      <c r="M39" s="443" t="s">
        <v>23</v>
      </c>
      <c r="N39" s="371"/>
    </row>
    <row r="40" spans="1:15" ht="18" customHeight="1">
      <c r="A40" s="2"/>
      <c r="B40" s="18">
        <v>7202</v>
      </c>
      <c r="C40" s="19" t="s">
        <v>155</v>
      </c>
      <c r="D40" s="19" t="s">
        <v>21</v>
      </c>
      <c r="E40" s="87">
        <v>4589750317348</v>
      </c>
      <c r="F40" s="1394"/>
      <c r="G40" s="18" t="s">
        <v>133</v>
      </c>
      <c r="H40" s="1400"/>
      <c r="I40" s="621"/>
      <c r="J40" s="298">
        <v>2</v>
      </c>
      <c r="K40" s="48">
        <v>1500</v>
      </c>
      <c r="L40" s="390" t="str">
        <f t="shared" si="0"/>
        <v/>
      </c>
      <c r="M40" s="443" t="s">
        <v>23</v>
      </c>
      <c r="N40" s="371"/>
    </row>
    <row r="41" spans="1:15" ht="18" customHeight="1">
      <c r="A41" s="2"/>
      <c r="B41" s="20">
        <v>7202</v>
      </c>
      <c r="C41" s="21" t="s">
        <v>60</v>
      </c>
      <c r="D41" s="21" t="s">
        <v>21</v>
      </c>
      <c r="E41" s="94">
        <v>4589750317355</v>
      </c>
      <c r="F41" s="1395"/>
      <c r="G41" s="20" t="s">
        <v>61</v>
      </c>
      <c r="H41" s="1421"/>
      <c r="I41" s="622"/>
      <c r="J41" s="296">
        <v>2</v>
      </c>
      <c r="K41" s="62">
        <v>1500</v>
      </c>
      <c r="L41" s="361" t="str">
        <f t="shared" si="0"/>
        <v/>
      </c>
      <c r="M41" s="318" t="s">
        <v>23</v>
      </c>
      <c r="N41" s="368"/>
      <c r="O41" s="316"/>
    </row>
    <row r="42" spans="1:15" ht="18" customHeight="1">
      <c r="A42" s="2"/>
      <c r="B42" s="340">
        <v>7405</v>
      </c>
      <c r="C42" s="121" t="s">
        <v>278</v>
      </c>
      <c r="D42" s="192" t="s">
        <v>21</v>
      </c>
      <c r="E42" s="133" t="s">
        <v>279</v>
      </c>
      <c r="F42" s="1388" t="s">
        <v>1578</v>
      </c>
      <c r="G42" s="122" t="s">
        <v>613</v>
      </c>
      <c r="H42" s="1419" t="s">
        <v>967</v>
      </c>
      <c r="I42" s="421"/>
      <c r="J42" s="299">
        <v>2</v>
      </c>
      <c r="K42" s="449">
        <v>1400</v>
      </c>
      <c r="L42" s="360" t="str">
        <f t="shared" si="0"/>
        <v/>
      </c>
      <c r="M42" s="291" t="s">
        <v>23</v>
      </c>
      <c r="N42" s="371"/>
      <c r="O42" s="316"/>
    </row>
    <row r="43" spans="1:15" ht="18" customHeight="1">
      <c r="A43" s="2"/>
      <c r="B43" s="340">
        <v>7405</v>
      </c>
      <c r="C43" s="121" t="s">
        <v>280</v>
      </c>
      <c r="D43" s="192" t="s">
        <v>21</v>
      </c>
      <c r="E43" s="133" t="s">
        <v>281</v>
      </c>
      <c r="F43" s="1389"/>
      <c r="G43" s="255" t="s">
        <v>614</v>
      </c>
      <c r="H43" s="1420"/>
      <c r="I43" s="448"/>
      <c r="J43" s="444">
        <v>2</v>
      </c>
      <c r="K43" s="450">
        <v>1400</v>
      </c>
      <c r="L43" s="390" t="str">
        <f t="shared" si="0"/>
        <v/>
      </c>
      <c r="M43" s="388" t="s">
        <v>23</v>
      </c>
      <c r="N43" s="371"/>
    </row>
    <row r="44" spans="1:15" ht="18" customHeight="1">
      <c r="A44" s="2"/>
      <c r="B44" s="342">
        <v>7405</v>
      </c>
      <c r="C44" s="151" t="s">
        <v>282</v>
      </c>
      <c r="D44" s="194" t="s">
        <v>21</v>
      </c>
      <c r="E44" s="134" t="s">
        <v>283</v>
      </c>
      <c r="F44" s="1390"/>
      <c r="G44" s="174" t="s">
        <v>284</v>
      </c>
      <c r="H44" s="1418"/>
      <c r="I44" s="445"/>
      <c r="J44" s="300">
        <v>2</v>
      </c>
      <c r="K44" s="120">
        <v>1400</v>
      </c>
      <c r="L44" s="359" t="str">
        <f t="shared" si="0"/>
        <v/>
      </c>
      <c r="M44" s="318" t="s">
        <v>23</v>
      </c>
      <c r="N44" s="368"/>
    </row>
    <row r="45" spans="1:15" ht="18" customHeight="1">
      <c r="A45" s="2"/>
      <c r="B45" s="118">
        <v>7305</v>
      </c>
      <c r="C45" s="343" t="s">
        <v>261</v>
      </c>
      <c r="D45" s="346" t="s">
        <v>21</v>
      </c>
      <c r="E45" s="173">
        <v>4589750331191</v>
      </c>
      <c r="F45" s="1383" t="s">
        <v>1577</v>
      </c>
      <c r="G45" s="155" t="s">
        <v>615</v>
      </c>
      <c r="H45" s="1417" t="s">
        <v>967</v>
      </c>
      <c r="I45" s="446"/>
      <c r="J45" s="297">
        <v>2</v>
      </c>
      <c r="K45" s="391">
        <v>1400</v>
      </c>
      <c r="L45" s="360" t="str">
        <f t="shared" si="0"/>
        <v/>
      </c>
      <c r="M45" s="291" t="s">
        <v>23</v>
      </c>
      <c r="N45" s="371"/>
    </row>
    <row r="46" spans="1:15" ht="18" customHeight="1">
      <c r="A46" s="2"/>
      <c r="B46" s="171">
        <v>7305</v>
      </c>
      <c r="C46" s="351" t="s">
        <v>285</v>
      </c>
      <c r="D46" s="336" t="s">
        <v>21</v>
      </c>
      <c r="E46" s="106">
        <v>4589750326845</v>
      </c>
      <c r="F46" s="1384"/>
      <c r="G46" s="172" t="s">
        <v>286</v>
      </c>
      <c r="H46" s="1418"/>
      <c r="I46" s="198"/>
      <c r="J46" s="301">
        <v>2</v>
      </c>
      <c r="K46" s="53">
        <v>1400</v>
      </c>
      <c r="L46" s="309" t="str">
        <f t="shared" si="0"/>
        <v/>
      </c>
      <c r="M46" s="318" t="s">
        <v>23</v>
      </c>
      <c r="N46" s="368"/>
    </row>
    <row r="47" spans="1:15" ht="18" customHeight="1">
      <c r="A47" s="2"/>
      <c r="B47" s="689">
        <v>7206</v>
      </c>
      <c r="C47" s="547" t="s">
        <v>314</v>
      </c>
      <c r="D47" s="889" t="s">
        <v>315</v>
      </c>
      <c r="E47" s="890" t="s">
        <v>316</v>
      </c>
      <c r="F47" s="1299" t="s">
        <v>1576</v>
      </c>
      <c r="G47" s="891" t="s">
        <v>317</v>
      </c>
      <c r="H47" s="1425" t="s">
        <v>967</v>
      </c>
      <c r="I47" s="892"/>
      <c r="J47" s="893">
        <v>2</v>
      </c>
      <c r="K47" s="13">
        <v>1200</v>
      </c>
      <c r="L47" s="312" t="str">
        <f t="shared" si="0"/>
        <v/>
      </c>
      <c r="M47" s="279" t="s">
        <v>23</v>
      </c>
      <c r="N47" s="429"/>
    </row>
    <row r="48" spans="1:15" ht="18" customHeight="1">
      <c r="A48" s="2"/>
      <c r="B48" s="99">
        <v>7206</v>
      </c>
      <c r="C48" s="348" t="s">
        <v>318</v>
      </c>
      <c r="D48" s="10" t="s">
        <v>315</v>
      </c>
      <c r="E48" s="86" t="s">
        <v>319</v>
      </c>
      <c r="F48" s="1385"/>
      <c r="G48" s="155" t="s">
        <v>320</v>
      </c>
      <c r="H48" s="1426"/>
      <c r="I48" s="399"/>
      <c r="J48" s="298">
        <v>2</v>
      </c>
      <c r="K48" s="253">
        <v>1200</v>
      </c>
      <c r="L48" s="310" t="str">
        <f t="shared" si="0"/>
        <v/>
      </c>
      <c r="M48" s="388" t="s">
        <v>23</v>
      </c>
      <c r="N48" s="371"/>
    </row>
    <row r="49" spans="1:15" ht="18" customHeight="1">
      <c r="A49" s="2"/>
      <c r="B49" s="99">
        <v>7206</v>
      </c>
      <c r="C49" s="348" t="s">
        <v>321</v>
      </c>
      <c r="D49" s="10" t="s">
        <v>315</v>
      </c>
      <c r="E49" s="86" t="s">
        <v>322</v>
      </c>
      <c r="F49" s="1385"/>
      <c r="G49" s="155" t="s">
        <v>323</v>
      </c>
      <c r="H49" s="1426"/>
      <c r="I49" s="399"/>
      <c r="J49" s="298">
        <v>2</v>
      </c>
      <c r="K49" s="253">
        <v>1200</v>
      </c>
      <c r="L49" s="310" t="str">
        <f t="shared" si="0"/>
        <v/>
      </c>
      <c r="M49" s="388" t="s">
        <v>23</v>
      </c>
      <c r="N49" s="371"/>
    </row>
    <row r="50" spans="1:15" ht="18" customHeight="1">
      <c r="A50" s="2"/>
      <c r="B50" s="688">
        <v>7206</v>
      </c>
      <c r="C50" s="345" t="s">
        <v>324</v>
      </c>
      <c r="D50" s="874" t="s">
        <v>315</v>
      </c>
      <c r="E50" s="894" t="s">
        <v>325</v>
      </c>
      <c r="F50" s="1386"/>
      <c r="G50" s="895" t="s">
        <v>326</v>
      </c>
      <c r="H50" s="1427"/>
      <c r="I50" s="577"/>
      <c r="J50" s="296">
        <v>2</v>
      </c>
      <c r="K50" s="120">
        <v>1200</v>
      </c>
      <c r="L50" s="309" t="str">
        <f t="shared" si="0"/>
        <v/>
      </c>
      <c r="M50" s="318" t="s">
        <v>23</v>
      </c>
      <c r="N50" s="397"/>
    </row>
    <row r="51" spans="1:15" ht="15.75" customHeight="1">
      <c r="A51" s="2"/>
      <c r="B51" s="340">
        <v>7404</v>
      </c>
      <c r="C51" s="121" t="s">
        <v>173</v>
      </c>
      <c r="D51" s="192" t="s">
        <v>21</v>
      </c>
      <c r="E51" s="131" t="s">
        <v>287</v>
      </c>
      <c r="F51" s="1312" t="s">
        <v>1575</v>
      </c>
      <c r="G51" s="197" t="s">
        <v>288</v>
      </c>
      <c r="H51" s="1415" t="s">
        <v>964</v>
      </c>
      <c r="I51" s="1212" t="s">
        <v>1617</v>
      </c>
      <c r="J51" s="299">
        <v>2</v>
      </c>
      <c r="K51" s="13">
        <v>1300</v>
      </c>
      <c r="L51" s="386" t="str">
        <f t="shared" si="0"/>
        <v/>
      </c>
      <c r="M51" s="291" t="s">
        <v>23</v>
      </c>
      <c r="N51" s="371"/>
      <c r="O51" s="204"/>
    </row>
    <row r="52" spans="1:15" ht="15.75" customHeight="1">
      <c r="A52" s="2"/>
      <c r="B52" s="340">
        <v>7404</v>
      </c>
      <c r="C52" s="121" t="s">
        <v>181</v>
      </c>
      <c r="D52" s="192" t="s">
        <v>21</v>
      </c>
      <c r="E52" s="138" t="s">
        <v>289</v>
      </c>
      <c r="F52" s="1387"/>
      <c r="G52" s="191" t="s">
        <v>290</v>
      </c>
      <c r="H52" s="1412"/>
      <c r="I52" s="1217" t="s">
        <v>1618</v>
      </c>
      <c r="J52" s="301">
        <v>2</v>
      </c>
      <c r="K52" s="256">
        <v>1300</v>
      </c>
      <c r="L52" s="309" t="str">
        <f t="shared" si="0"/>
        <v/>
      </c>
      <c r="M52" s="318" t="s">
        <v>23</v>
      </c>
      <c r="N52" s="397"/>
    </row>
    <row r="53" spans="1:15" ht="15.75" customHeight="1">
      <c r="A53" s="2"/>
      <c r="B53" s="52">
        <v>7302</v>
      </c>
      <c r="C53" s="77" t="s">
        <v>69</v>
      </c>
      <c r="D53" s="129" t="s">
        <v>21</v>
      </c>
      <c r="E53" s="131" t="s">
        <v>291</v>
      </c>
      <c r="F53" s="1380" t="s">
        <v>292</v>
      </c>
      <c r="G53" s="14" t="s">
        <v>270</v>
      </c>
      <c r="H53" s="1404" t="s">
        <v>966</v>
      </c>
      <c r="I53" s="145"/>
      <c r="J53" s="297">
        <v>2</v>
      </c>
      <c r="K53" s="119">
        <v>680</v>
      </c>
      <c r="L53" s="310" t="str">
        <f t="shared" si="0"/>
        <v/>
      </c>
      <c r="M53" s="291" t="s">
        <v>23</v>
      </c>
      <c r="N53" s="371"/>
    </row>
    <row r="54" spans="1:15" ht="15.75" customHeight="1">
      <c r="A54" s="2"/>
      <c r="B54" s="340">
        <v>7302</v>
      </c>
      <c r="C54" s="85" t="s">
        <v>161</v>
      </c>
      <c r="D54" s="85" t="s">
        <v>21</v>
      </c>
      <c r="E54" s="137" t="s">
        <v>293</v>
      </c>
      <c r="F54" s="1381"/>
      <c r="G54" s="9" t="s">
        <v>162</v>
      </c>
      <c r="H54" s="1405"/>
      <c r="I54" s="146"/>
      <c r="J54" s="298">
        <v>2</v>
      </c>
      <c r="K54" s="11">
        <v>680</v>
      </c>
      <c r="L54" s="306" t="str">
        <f t="shared" si="0"/>
        <v/>
      </c>
      <c r="M54" s="388" t="s">
        <v>23</v>
      </c>
      <c r="N54" s="371"/>
    </row>
    <row r="55" spans="1:15" ht="15.75" customHeight="1">
      <c r="A55" s="2"/>
      <c r="B55" s="340">
        <v>7302</v>
      </c>
      <c r="C55" s="85" t="s">
        <v>258</v>
      </c>
      <c r="D55" s="85" t="s">
        <v>21</v>
      </c>
      <c r="E55" s="136" t="s">
        <v>294</v>
      </c>
      <c r="F55" s="1381"/>
      <c r="G55" s="9" t="s">
        <v>295</v>
      </c>
      <c r="H55" s="1405"/>
      <c r="I55" s="113"/>
      <c r="J55" s="298">
        <v>2</v>
      </c>
      <c r="K55" s="11">
        <v>680</v>
      </c>
      <c r="L55" s="311" t="str">
        <f t="shared" si="0"/>
        <v/>
      </c>
      <c r="M55" s="291" t="s">
        <v>23</v>
      </c>
      <c r="N55" s="371"/>
    </row>
    <row r="56" spans="1:15" ht="15.75" customHeight="1">
      <c r="A56" s="2"/>
      <c r="B56" s="340">
        <v>7302</v>
      </c>
      <c r="C56" s="85" t="s">
        <v>58</v>
      </c>
      <c r="D56" s="85" t="s">
        <v>21</v>
      </c>
      <c r="E56" s="136" t="s">
        <v>296</v>
      </c>
      <c r="F56" s="1381"/>
      <c r="G56" s="9" t="s">
        <v>59</v>
      </c>
      <c r="H56" s="1405"/>
      <c r="I56" s="146"/>
      <c r="J56" s="298">
        <v>2</v>
      </c>
      <c r="K56" s="11">
        <v>680</v>
      </c>
      <c r="L56" s="310" t="str">
        <f t="shared" si="0"/>
        <v/>
      </c>
      <c r="M56" s="443" t="s">
        <v>23</v>
      </c>
      <c r="N56" s="371"/>
    </row>
    <row r="57" spans="1:15" ht="15.75" customHeight="1">
      <c r="A57" s="2"/>
      <c r="B57" s="340">
        <v>7302</v>
      </c>
      <c r="C57" s="85" t="s">
        <v>193</v>
      </c>
      <c r="D57" s="130" t="s">
        <v>21</v>
      </c>
      <c r="E57" s="133" t="s">
        <v>297</v>
      </c>
      <c r="F57" s="1381"/>
      <c r="G57" s="9" t="s">
        <v>135</v>
      </c>
      <c r="H57" s="1405"/>
      <c r="I57" s="113"/>
      <c r="J57" s="298">
        <v>2</v>
      </c>
      <c r="K57" s="11">
        <v>680</v>
      </c>
      <c r="L57" s="310" t="str">
        <f t="shared" si="0"/>
        <v/>
      </c>
      <c r="M57" s="443" t="s">
        <v>23</v>
      </c>
      <c r="N57" s="371"/>
    </row>
    <row r="58" spans="1:15" ht="15.75" customHeight="1">
      <c r="A58" s="2"/>
      <c r="B58" s="342">
        <v>7302</v>
      </c>
      <c r="C58" s="151" t="s">
        <v>60</v>
      </c>
      <c r="D58" s="151" t="s">
        <v>21</v>
      </c>
      <c r="E58" s="157" t="s">
        <v>298</v>
      </c>
      <c r="F58" s="1382"/>
      <c r="G58" s="342" t="s">
        <v>61</v>
      </c>
      <c r="H58" s="1412"/>
      <c r="I58" s="112"/>
      <c r="J58" s="296">
        <v>2</v>
      </c>
      <c r="K58" s="120">
        <v>680</v>
      </c>
      <c r="L58" s="309" t="str">
        <f t="shared" si="0"/>
        <v/>
      </c>
      <c r="M58" s="318" t="s">
        <v>23</v>
      </c>
      <c r="N58" s="368"/>
    </row>
    <row r="59" spans="1:15" ht="15.75" customHeight="1">
      <c r="A59" s="2"/>
      <c r="B59" s="16">
        <v>7304</v>
      </c>
      <c r="C59" s="166" t="s">
        <v>299</v>
      </c>
      <c r="D59" s="167" t="s">
        <v>21</v>
      </c>
      <c r="E59" s="156" t="s">
        <v>300</v>
      </c>
      <c r="F59" s="1408" t="s">
        <v>301</v>
      </c>
      <c r="G59" s="16" t="s">
        <v>302</v>
      </c>
      <c r="H59" s="1404" t="s">
        <v>966</v>
      </c>
      <c r="I59" s="417"/>
      <c r="J59" s="297">
        <v>2</v>
      </c>
      <c r="K59" s="158">
        <v>1300</v>
      </c>
      <c r="L59" s="306" t="str">
        <f t="shared" si="0"/>
        <v/>
      </c>
      <c r="M59" s="279" t="s">
        <v>23</v>
      </c>
      <c r="N59" s="371"/>
    </row>
    <row r="60" spans="1:15" ht="15.75" customHeight="1">
      <c r="A60" s="2"/>
      <c r="B60" s="18">
        <v>7304</v>
      </c>
      <c r="C60" s="165" t="s">
        <v>161</v>
      </c>
      <c r="D60" s="348" t="s">
        <v>21</v>
      </c>
      <c r="E60" s="343" t="s">
        <v>303</v>
      </c>
      <c r="F60" s="1409"/>
      <c r="G60" s="18" t="s">
        <v>162</v>
      </c>
      <c r="H60" s="1405"/>
      <c r="I60" s="419"/>
      <c r="J60" s="298">
        <v>2</v>
      </c>
      <c r="K60" s="159">
        <v>1300</v>
      </c>
      <c r="L60" s="311" t="str">
        <f t="shared" si="0"/>
        <v/>
      </c>
      <c r="M60" s="291" t="s">
        <v>23</v>
      </c>
      <c r="N60" s="371"/>
    </row>
    <row r="61" spans="1:15" ht="15.75" customHeight="1">
      <c r="A61" s="2"/>
      <c r="B61" s="18">
        <v>7304</v>
      </c>
      <c r="C61" s="350" t="s">
        <v>304</v>
      </c>
      <c r="D61" s="348" t="s">
        <v>21</v>
      </c>
      <c r="E61" s="343" t="s">
        <v>305</v>
      </c>
      <c r="F61" s="1409"/>
      <c r="G61" s="154" t="s">
        <v>306</v>
      </c>
      <c r="H61" s="1405"/>
      <c r="I61" s="640"/>
      <c r="J61" s="298">
        <v>2</v>
      </c>
      <c r="K61" s="159">
        <v>1300</v>
      </c>
      <c r="L61" s="306" t="str">
        <f t="shared" si="0"/>
        <v/>
      </c>
      <c r="M61" s="388" t="s">
        <v>23</v>
      </c>
      <c r="N61" s="371"/>
    </row>
    <row r="62" spans="1:15" ht="15.75" customHeight="1">
      <c r="A62" s="2"/>
      <c r="B62" s="18">
        <v>7304</v>
      </c>
      <c r="C62" s="165" t="s">
        <v>307</v>
      </c>
      <c r="D62" s="348" t="s">
        <v>21</v>
      </c>
      <c r="E62" s="343" t="s">
        <v>308</v>
      </c>
      <c r="F62" s="1409"/>
      <c r="G62" s="154" t="s">
        <v>309</v>
      </c>
      <c r="H62" s="1405"/>
      <c r="I62" s="418"/>
      <c r="J62" s="298">
        <v>2</v>
      </c>
      <c r="K62" s="159">
        <v>1300</v>
      </c>
      <c r="L62" s="311" t="str">
        <f t="shared" si="0"/>
        <v/>
      </c>
      <c r="M62" s="388" t="s">
        <v>23</v>
      </c>
      <c r="N62" s="371"/>
    </row>
    <row r="63" spans="1:15" ht="15.75" customHeight="1">
      <c r="A63" s="2"/>
      <c r="B63" s="18">
        <v>7304</v>
      </c>
      <c r="C63" s="165" t="s">
        <v>150</v>
      </c>
      <c r="D63" s="348" t="s">
        <v>21</v>
      </c>
      <c r="E63" s="343" t="s">
        <v>310</v>
      </c>
      <c r="F63" s="1409"/>
      <c r="G63" s="154" t="s">
        <v>152</v>
      </c>
      <c r="H63" s="1405"/>
      <c r="I63" s="640"/>
      <c r="J63" s="298">
        <v>2</v>
      </c>
      <c r="K63" s="159">
        <v>1300</v>
      </c>
      <c r="L63" s="311" t="str">
        <f t="shared" si="0"/>
        <v/>
      </c>
      <c r="M63" s="291" t="s">
        <v>23</v>
      </c>
      <c r="N63" s="371"/>
    </row>
    <row r="64" spans="1:15" ht="15.75" customHeight="1">
      <c r="A64" s="2"/>
      <c r="B64" s="49">
        <v>7304</v>
      </c>
      <c r="C64" s="351" t="s">
        <v>311</v>
      </c>
      <c r="D64" s="345" t="s">
        <v>21</v>
      </c>
      <c r="E64" s="336" t="s">
        <v>312</v>
      </c>
      <c r="F64" s="1410"/>
      <c r="G64" s="176" t="s">
        <v>313</v>
      </c>
      <c r="H64" s="1412"/>
      <c r="I64" s="763"/>
      <c r="J64" s="300">
        <v>2</v>
      </c>
      <c r="K64" s="161">
        <v>1300</v>
      </c>
      <c r="L64" s="308" t="str">
        <f t="shared" si="0"/>
        <v/>
      </c>
      <c r="M64" s="318" t="s">
        <v>23</v>
      </c>
      <c r="N64" s="368"/>
    </row>
    <row r="65" spans="2:14" ht="15.75" customHeight="1">
      <c r="B65" s="340">
        <v>7301</v>
      </c>
      <c r="C65" s="163" t="s">
        <v>327</v>
      </c>
      <c r="D65" s="163" t="s">
        <v>21</v>
      </c>
      <c r="E65" s="152" t="s">
        <v>328</v>
      </c>
      <c r="F65" s="1413" t="s">
        <v>329</v>
      </c>
      <c r="G65" s="122">
        <v>0</v>
      </c>
      <c r="H65" s="1404" t="s">
        <v>964</v>
      </c>
      <c r="I65" s="623"/>
      <c r="J65" s="297">
        <v>2</v>
      </c>
      <c r="K65" s="119">
        <v>580</v>
      </c>
      <c r="L65" s="312" t="str">
        <f t="shared" si="0"/>
        <v/>
      </c>
      <c r="M65" s="279" t="s">
        <v>23</v>
      </c>
      <c r="N65" s="371"/>
    </row>
    <row r="66" spans="2:14" ht="15.75" customHeight="1">
      <c r="B66" s="340">
        <v>7301</v>
      </c>
      <c r="C66" s="121" t="s">
        <v>330</v>
      </c>
      <c r="D66" s="130" t="s">
        <v>21</v>
      </c>
      <c r="E66" s="133" t="s">
        <v>331</v>
      </c>
      <c r="F66" s="1381"/>
      <c r="G66" s="9">
        <v>1</v>
      </c>
      <c r="H66" s="1405"/>
      <c r="I66" s="624"/>
      <c r="J66" s="298">
        <v>2</v>
      </c>
      <c r="K66" s="11">
        <v>580</v>
      </c>
      <c r="L66" s="311" t="str">
        <f t="shared" si="0"/>
        <v/>
      </c>
      <c r="M66" s="280" t="s">
        <v>23</v>
      </c>
      <c r="N66" s="371"/>
    </row>
    <row r="67" spans="2:14" ht="15.75" customHeight="1">
      <c r="B67" s="340">
        <v>7301</v>
      </c>
      <c r="C67" s="85" t="s">
        <v>332</v>
      </c>
      <c r="D67" s="95" t="s">
        <v>21</v>
      </c>
      <c r="E67" s="137" t="s">
        <v>333</v>
      </c>
      <c r="F67" s="1381"/>
      <c r="G67" s="9">
        <v>2</v>
      </c>
      <c r="H67" s="1405"/>
      <c r="I67" s="625"/>
      <c r="J67" s="298">
        <v>2</v>
      </c>
      <c r="K67" s="119">
        <v>580</v>
      </c>
      <c r="L67" s="307" t="str">
        <f t="shared" si="0"/>
        <v/>
      </c>
      <c r="M67" s="280" t="s">
        <v>23</v>
      </c>
      <c r="N67" s="371"/>
    </row>
    <row r="68" spans="2:14" ht="15.75" customHeight="1">
      <c r="B68" s="340">
        <v>7301</v>
      </c>
      <c r="C68" s="85" t="s">
        <v>334</v>
      </c>
      <c r="D68" s="85" t="s">
        <v>21</v>
      </c>
      <c r="E68" s="137" t="s">
        <v>335</v>
      </c>
      <c r="F68" s="1381"/>
      <c r="G68" s="9">
        <v>3</v>
      </c>
      <c r="H68" s="1405"/>
      <c r="I68" s="624"/>
      <c r="J68" s="298">
        <v>2</v>
      </c>
      <c r="K68" s="11">
        <v>580</v>
      </c>
      <c r="L68" s="311" t="str">
        <f t="shared" si="0"/>
        <v/>
      </c>
      <c r="M68" s="291" t="s">
        <v>23</v>
      </c>
      <c r="N68" s="371"/>
    </row>
    <row r="69" spans="2:14" ht="15.75" customHeight="1">
      <c r="B69" s="340">
        <v>7301</v>
      </c>
      <c r="C69" s="85" t="s">
        <v>336</v>
      </c>
      <c r="D69" s="85" t="s">
        <v>21</v>
      </c>
      <c r="E69" s="137" t="s">
        <v>337</v>
      </c>
      <c r="F69" s="1381"/>
      <c r="G69" s="9">
        <v>4</v>
      </c>
      <c r="H69" s="1405"/>
      <c r="I69" s="624"/>
      <c r="J69" s="298">
        <v>2</v>
      </c>
      <c r="K69" s="11">
        <v>580</v>
      </c>
      <c r="L69" s="310" t="str">
        <f t="shared" si="0"/>
        <v/>
      </c>
      <c r="M69" s="388" t="s">
        <v>23</v>
      </c>
      <c r="N69" s="371"/>
    </row>
    <row r="70" spans="2:14" ht="15.75" customHeight="1">
      <c r="B70" s="340">
        <v>7301</v>
      </c>
      <c r="C70" s="85" t="s">
        <v>338</v>
      </c>
      <c r="D70" s="85" t="s">
        <v>21</v>
      </c>
      <c r="E70" s="136" t="s">
        <v>339</v>
      </c>
      <c r="F70" s="1381"/>
      <c r="G70" s="9">
        <v>5</v>
      </c>
      <c r="H70" s="1405"/>
      <c r="I70" s="625"/>
      <c r="J70" s="298">
        <v>2</v>
      </c>
      <c r="K70" s="119">
        <v>580</v>
      </c>
      <c r="L70" s="306" t="str">
        <f t="shared" si="0"/>
        <v/>
      </c>
      <c r="M70" s="388" t="s">
        <v>23</v>
      </c>
      <c r="N70" s="371"/>
    </row>
    <row r="71" spans="2:14" ht="15.75" customHeight="1">
      <c r="B71" s="340">
        <v>7301</v>
      </c>
      <c r="C71" s="85" t="s">
        <v>340</v>
      </c>
      <c r="D71" s="130" t="s">
        <v>21</v>
      </c>
      <c r="E71" s="133" t="s">
        <v>341</v>
      </c>
      <c r="F71" s="1381"/>
      <c r="G71" s="9">
        <v>6</v>
      </c>
      <c r="H71" s="1405"/>
      <c r="I71" s="626"/>
      <c r="J71" s="298">
        <v>2</v>
      </c>
      <c r="K71" s="257">
        <v>580</v>
      </c>
      <c r="L71" s="307" t="str">
        <f t="shared" ref="L71:L108" si="1">IFERROR(IF(N71=0,"",ROUNDUP(N71/J71,0)),"")</f>
        <v/>
      </c>
      <c r="M71" s="388" t="s">
        <v>23</v>
      </c>
      <c r="N71" s="371"/>
    </row>
    <row r="72" spans="2:14" ht="15.75" customHeight="1">
      <c r="B72" s="340">
        <v>7301</v>
      </c>
      <c r="C72" s="85" t="s">
        <v>342</v>
      </c>
      <c r="D72" s="85" t="s">
        <v>21</v>
      </c>
      <c r="E72" s="137" t="s">
        <v>343</v>
      </c>
      <c r="F72" s="1381"/>
      <c r="G72" s="340">
        <v>7</v>
      </c>
      <c r="H72" s="1405"/>
      <c r="I72" s="624"/>
      <c r="J72" s="298">
        <v>2</v>
      </c>
      <c r="K72" s="257">
        <v>580</v>
      </c>
      <c r="L72" s="307" t="str">
        <f t="shared" si="1"/>
        <v/>
      </c>
      <c r="M72" s="388" t="s">
        <v>23</v>
      </c>
      <c r="N72" s="371"/>
    </row>
    <row r="73" spans="2:14" ht="15.75" customHeight="1">
      <c r="B73" s="340">
        <v>7301</v>
      </c>
      <c r="C73" s="85" t="s">
        <v>344</v>
      </c>
      <c r="D73" s="85" t="s">
        <v>21</v>
      </c>
      <c r="E73" s="136" t="s">
        <v>345</v>
      </c>
      <c r="F73" s="1381"/>
      <c r="G73" s="9">
        <v>8</v>
      </c>
      <c r="H73" s="1405"/>
      <c r="I73" s="626"/>
      <c r="J73" s="298">
        <v>2</v>
      </c>
      <c r="K73" s="257">
        <v>580</v>
      </c>
      <c r="L73" s="311" t="str">
        <f t="shared" si="1"/>
        <v/>
      </c>
      <c r="M73" s="388" t="s">
        <v>23</v>
      </c>
      <c r="N73" s="371"/>
    </row>
    <row r="74" spans="2:14" ht="15.75" customHeight="1">
      <c r="B74" s="342">
        <v>7301</v>
      </c>
      <c r="C74" s="151" t="s">
        <v>346</v>
      </c>
      <c r="D74" s="151" t="s">
        <v>21</v>
      </c>
      <c r="E74" s="134" t="s">
        <v>347</v>
      </c>
      <c r="F74" s="1414"/>
      <c r="G74" s="342">
        <v>9</v>
      </c>
      <c r="H74" s="1412"/>
      <c r="I74" s="627"/>
      <c r="J74" s="296">
        <v>2</v>
      </c>
      <c r="K74" s="256">
        <v>580</v>
      </c>
      <c r="L74" s="308" t="str">
        <f t="shared" si="1"/>
        <v/>
      </c>
      <c r="M74" s="318" t="s">
        <v>23</v>
      </c>
      <c r="N74" s="368"/>
    </row>
    <row r="75" spans="2:14" ht="15.75" customHeight="1">
      <c r="B75" s="18">
        <v>7103</v>
      </c>
      <c r="C75" s="19" t="s">
        <v>171</v>
      </c>
      <c r="D75" s="96" t="s">
        <v>21</v>
      </c>
      <c r="E75" s="87">
        <v>4589750310752</v>
      </c>
      <c r="F75" s="1336" t="s">
        <v>1574</v>
      </c>
      <c r="G75" s="18" t="s">
        <v>172</v>
      </c>
      <c r="H75" s="1404" t="s">
        <v>964</v>
      </c>
      <c r="I75" s="409"/>
      <c r="J75" s="297">
        <v>2</v>
      </c>
      <c r="K75" s="259">
        <v>1000</v>
      </c>
      <c r="L75" s="307" t="str">
        <f t="shared" si="1"/>
        <v/>
      </c>
      <c r="M75" s="443" t="s">
        <v>23</v>
      </c>
      <c r="N75" s="371"/>
    </row>
    <row r="76" spans="2:14" ht="15.75" customHeight="1">
      <c r="B76" s="20">
        <v>7103</v>
      </c>
      <c r="C76" s="21" t="s">
        <v>311</v>
      </c>
      <c r="D76" s="21" t="s">
        <v>21</v>
      </c>
      <c r="E76" s="94">
        <v>4589750310776</v>
      </c>
      <c r="F76" s="1407"/>
      <c r="G76" s="20" t="s">
        <v>350</v>
      </c>
      <c r="H76" s="1412"/>
      <c r="I76" s="412"/>
      <c r="J76" s="303">
        <v>2</v>
      </c>
      <c r="K76" s="260">
        <v>1000</v>
      </c>
      <c r="L76" s="308" t="str">
        <f t="shared" si="1"/>
        <v/>
      </c>
      <c r="M76" s="318" t="s">
        <v>23</v>
      </c>
      <c r="N76" s="368"/>
    </row>
    <row r="77" spans="2:14" ht="15.75" customHeight="1">
      <c r="B77" s="16">
        <v>7203</v>
      </c>
      <c r="C77" s="17" t="s">
        <v>69</v>
      </c>
      <c r="D77" s="17" t="s">
        <v>21</v>
      </c>
      <c r="E77" s="93">
        <v>4589750317409</v>
      </c>
      <c r="F77" s="1397" t="s">
        <v>1573</v>
      </c>
      <c r="G77" s="16" t="s">
        <v>270</v>
      </c>
      <c r="H77" s="1404" t="s">
        <v>964</v>
      </c>
      <c r="I77" s="406"/>
      <c r="J77" s="297">
        <v>2</v>
      </c>
      <c r="K77" s="158">
        <v>620</v>
      </c>
      <c r="L77" s="310" t="str">
        <f t="shared" si="1"/>
        <v/>
      </c>
      <c r="M77" s="279" t="s">
        <v>23</v>
      </c>
      <c r="N77" s="371"/>
    </row>
    <row r="78" spans="2:14" ht="15.75" customHeight="1">
      <c r="B78" s="18">
        <v>7203</v>
      </c>
      <c r="C78" s="19" t="s">
        <v>173</v>
      </c>
      <c r="D78" s="19" t="s">
        <v>21</v>
      </c>
      <c r="E78" s="87">
        <v>4589750317393</v>
      </c>
      <c r="F78" s="1398"/>
      <c r="G78" s="18" t="s">
        <v>174</v>
      </c>
      <c r="H78" s="1405"/>
      <c r="I78" s="413"/>
      <c r="J78" s="298">
        <v>2</v>
      </c>
      <c r="K78" s="159">
        <v>620</v>
      </c>
      <c r="L78" s="306" t="str">
        <f t="shared" si="1"/>
        <v/>
      </c>
      <c r="M78" s="280" t="s">
        <v>23</v>
      </c>
      <c r="N78" s="371"/>
    </row>
    <row r="79" spans="2:14" ht="15.75" customHeight="1">
      <c r="B79" s="18">
        <v>7203</v>
      </c>
      <c r="C79" s="19" t="s">
        <v>157</v>
      </c>
      <c r="D79" s="19" t="s">
        <v>21</v>
      </c>
      <c r="E79" s="87">
        <v>4589750317416</v>
      </c>
      <c r="F79" s="1398"/>
      <c r="G79" s="18" t="s">
        <v>158</v>
      </c>
      <c r="H79" s="1405"/>
      <c r="I79" s="413"/>
      <c r="J79" s="298">
        <v>2</v>
      </c>
      <c r="K79" s="160">
        <v>620</v>
      </c>
      <c r="L79" s="311" t="str">
        <f t="shared" si="1"/>
        <v/>
      </c>
      <c r="M79" s="291" t="s">
        <v>23</v>
      </c>
      <c r="N79" s="371"/>
    </row>
    <row r="80" spans="2:14" ht="15.75" customHeight="1">
      <c r="B80" s="18">
        <v>7203</v>
      </c>
      <c r="C80" s="19" t="s">
        <v>183</v>
      </c>
      <c r="D80" s="19" t="s">
        <v>21</v>
      </c>
      <c r="E80" s="87">
        <v>4589750317423</v>
      </c>
      <c r="F80" s="1398"/>
      <c r="G80" s="18" t="s">
        <v>184</v>
      </c>
      <c r="H80" s="1405"/>
      <c r="I80" s="400"/>
      <c r="J80" s="298">
        <v>2</v>
      </c>
      <c r="K80" s="159">
        <v>620</v>
      </c>
      <c r="L80" s="306" t="str">
        <f t="shared" si="1"/>
        <v/>
      </c>
      <c r="M80" s="388" t="s">
        <v>23</v>
      </c>
      <c r="N80" s="371"/>
    </row>
    <row r="81" spans="2:14" ht="15.75" customHeight="1">
      <c r="B81" s="18">
        <v>7203</v>
      </c>
      <c r="C81" s="19" t="s">
        <v>150</v>
      </c>
      <c r="D81" s="19" t="s">
        <v>21</v>
      </c>
      <c r="E81" s="87">
        <v>4589750317386</v>
      </c>
      <c r="F81" s="1398"/>
      <c r="G81" s="1430" t="s">
        <v>152</v>
      </c>
      <c r="H81" s="1405"/>
      <c r="I81" s="1431" t="s">
        <v>1621</v>
      </c>
      <c r="J81" s="1206">
        <v>2</v>
      </c>
      <c r="K81" s="1432">
        <v>620</v>
      </c>
      <c r="L81" s="1208" t="str">
        <f t="shared" si="1"/>
        <v/>
      </c>
      <c r="M81" s="1433" t="s">
        <v>23</v>
      </c>
      <c r="N81" s="1110"/>
    </row>
    <row r="82" spans="2:14" ht="15.75" customHeight="1">
      <c r="B82" s="20">
        <v>7203</v>
      </c>
      <c r="C82" s="21" t="s">
        <v>193</v>
      </c>
      <c r="D82" s="21" t="s">
        <v>21</v>
      </c>
      <c r="E82" s="94">
        <v>4589750317379</v>
      </c>
      <c r="F82" s="1399"/>
      <c r="G82" s="20" t="s">
        <v>135</v>
      </c>
      <c r="H82" s="1412"/>
      <c r="I82" s="407"/>
      <c r="J82" s="296">
        <v>2</v>
      </c>
      <c r="K82" s="161">
        <v>620</v>
      </c>
      <c r="L82" s="307" t="str">
        <f t="shared" si="1"/>
        <v/>
      </c>
      <c r="M82" s="318" t="s">
        <v>23</v>
      </c>
      <c r="N82" s="371"/>
    </row>
    <row r="83" spans="2:14" ht="15.75" customHeight="1">
      <c r="B83" s="51">
        <v>7201</v>
      </c>
      <c r="C83" s="100" t="s">
        <v>173</v>
      </c>
      <c r="D83" s="100" t="s">
        <v>21</v>
      </c>
      <c r="E83" s="97">
        <v>4589750313388</v>
      </c>
      <c r="F83" s="1397" t="s">
        <v>351</v>
      </c>
      <c r="G83" s="51" t="s">
        <v>174</v>
      </c>
      <c r="H83" s="1404" t="s">
        <v>964</v>
      </c>
      <c r="I83" s="408"/>
      <c r="J83" s="297">
        <v>2</v>
      </c>
      <c r="K83" s="258">
        <v>780</v>
      </c>
      <c r="L83" s="312" t="str">
        <f t="shared" si="1"/>
        <v/>
      </c>
      <c r="M83" s="291" t="s">
        <v>23</v>
      </c>
      <c r="N83" s="371"/>
    </row>
    <row r="84" spans="2:14" ht="15.75" customHeight="1">
      <c r="B84" s="18">
        <v>7201</v>
      </c>
      <c r="C84" s="19" t="s">
        <v>352</v>
      </c>
      <c r="D84" s="19" t="s">
        <v>21</v>
      </c>
      <c r="E84" s="87">
        <v>4589750313364</v>
      </c>
      <c r="F84" s="1336"/>
      <c r="G84" s="18" t="s">
        <v>131</v>
      </c>
      <c r="H84" s="1405"/>
      <c r="I84" s="628"/>
      <c r="J84" s="298">
        <v>2</v>
      </c>
      <c r="K84" s="159">
        <v>780</v>
      </c>
      <c r="L84" s="311" t="str">
        <f t="shared" si="1"/>
        <v/>
      </c>
      <c r="M84" s="443" t="s">
        <v>23</v>
      </c>
      <c r="N84" s="371"/>
    </row>
    <row r="85" spans="2:14" ht="15.75" customHeight="1">
      <c r="B85" s="18">
        <v>7201</v>
      </c>
      <c r="C85" s="19" t="s">
        <v>183</v>
      </c>
      <c r="D85" s="19" t="s">
        <v>21</v>
      </c>
      <c r="E85" s="87">
        <v>4589750313340</v>
      </c>
      <c r="F85" s="1336"/>
      <c r="G85" s="18" t="s">
        <v>184</v>
      </c>
      <c r="H85" s="1405"/>
      <c r="I85" s="400"/>
      <c r="J85" s="298">
        <v>2</v>
      </c>
      <c r="K85" s="159">
        <v>780</v>
      </c>
      <c r="L85" s="311" t="str">
        <f t="shared" si="1"/>
        <v/>
      </c>
      <c r="M85" s="443" t="s">
        <v>23</v>
      </c>
      <c r="N85" s="371"/>
    </row>
    <row r="86" spans="2:14" ht="15.75" customHeight="1">
      <c r="B86" s="18">
        <v>7201</v>
      </c>
      <c r="C86" s="19" t="s">
        <v>181</v>
      </c>
      <c r="D86" s="19" t="s">
        <v>21</v>
      </c>
      <c r="E86" s="87">
        <v>4589750313371</v>
      </c>
      <c r="F86" s="1336"/>
      <c r="G86" s="18" t="s">
        <v>182</v>
      </c>
      <c r="H86" s="1405"/>
      <c r="I86" s="415"/>
      <c r="J86" s="298">
        <v>2</v>
      </c>
      <c r="K86" s="159">
        <v>780</v>
      </c>
      <c r="L86" s="311" t="str">
        <f t="shared" si="1"/>
        <v/>
      </c>
      <c r="M86" s="388" t="s">
        <v>23</v>
      </c>
      <c r="N86" s="371"/>
    </row>
    <row r="87" spans="2:14" ht="15.75" customHeight="1">
      <c r="B87" s="65">
        <v>7201</v>
      </c>
      <c r="C87" s="96" t="s">
        <v>193</v>
      </c>
      <c r="D87" s="96" t="s">
        <v>21</v>
      </c>
      <c r="E87" s="101">
        <v>4589750313333</v>
      </c>
      <c r="F87" s="1336"/>
      <c r="G87" s="2" t="s">
        <v>135</v>
      </c>
      <c r="H87" s="1405"/>
      <c r="I87" s="410"/>
      <c r="J87" s="298">
        <v>2</v>
      </c>
      <c r="K87" s="160">
        <v>780</v>
      </c>
      <c r="L87" s="310" t="str">
        <f t="shared" si="1"/>
        <v/>
      </c>
      <c r="M87" s="388" t="s">
        <v>23</v>
      </c>
      <c r="N87" s="371"/>
    </row>
    <row r="88" spans="2:14" ht="15.75" customHeight="1">
      <c r="B88" s="51">
        <v>7201</v>
      </c>
      <c r="C88" s="100" t="s">
        <v>153</v>
      </c>
      <c r="D88" s="100" t="s">
        <v>21</v>
      </c>
      <c r="E88" s="97">
        <v>4589750313357</v>
      </c>
      <c r="F88" s="1336"/>
      <c r="G88" s="51" t="s">
        <v>185</v>
      </c>
      <c r="H88" s="1412"/>
      <c r="I88" s="411"/>
      <c r="J88" s="303">
        <v>2</v>
      </c>
      <c r="K88" s="261">
        <v>780</v>
      </c>
      <c r="L88" s="309" t="str">
        <f t="shared" si="1"/>
        <v/>
      </c>
      <c r="M88" s="278" t="s">
        <v>23</v>
      </c>
      <c r="N88" s="368"/>
    </row>
    <row r="89" spans="2:14" ht="15.75" customHeight="1">
      <c r="B89" s="70">
        <v>7107</v>
      </c>
      <c r="C89" s="347" t="s">
        <v>69</v>
      </c>
      <c r="D89" s="12" t="s">
        <v>21</v>
      </c>
      <c r="E89" s="93">
        <v>4582325280825</v>
      </c>
      <c r="F89" s="1284" t="s">
        <v>353</v>
      </c>
      <c r="G89" s="16" t="s">
        <v>70</v>
      </c>
      <c r="H89" s="1404" t="s">
        <v>964</v>
      </c>
      <c r="I89" s="402"/>
      <c r="J89" s="297">
        <v>2</v>
      </c>
      <c r="K89" s="162">
        <v>680</v>
      </c>
      <c r="L89" s="306" t="str">
        <f t="shared" si="1"/>
        <v/>
      </c>
      <c r="M89" s="279" t="s">
        <v>23</v>
      </c>
      <c r="N89" s="371"/>
    </row>
    <row r="90" spans="2:14" ht="15.75" customHeight="1">
      <c r="B90" s="99">
        <v>7107</v>
      </c>
      <c r="C90" s="350" t="s">
        <v>161</v>
      </c>
      <c r="D90" s="2" t="s">
        <v>21</v>
      </c>
      <c r="E90" s="87">
        <v>4582325280818</v>
      </c>
      <c r="F90" s="1411"/>
      <c r="G90" s="18" t="s">
        <v>129</v>
      </c>
      <c r="H90" s="1405"/>
      <c r="I90" s="405"/>
      <c r="J90" s="298">
        <v>2</v>
      </c>
      <c r="K90" s="58">
        <v>680</v>
      </c>
      <c r="L90" s="307" t="str">
        <f t="shared" si="1"/>
        <v/>
      </c>
      <c r="M90" s="388" t="s">
        <v>23</v>
      </c>
      <c r="N90" s="371"/>
    </row>
    <row r="91" spans="2:14" ht="15.75" customHeight="1">
      <c r="B91" s="99">
        <v>7107</v>
      </c>
      <c r="C91" s="348" t="s">
        <v>173</v>
      </c>
      <c r="D91" s="10" t="s">
        <v>21</v>
      </c>
      <c r="E91" s="87">
        <v>4589750280239</v>
      </c>
      <c r="F91" s="1411"/>
      <c r="G91" s="18" t="s">
        <v>201</v>
      </c>
      <c r="H91" s="1405"/>
      <c r="I91" s="405"/>
      <c r="J91" s="298">
        <v>2</v>
      </c>
      <c r="K91" s="58">
        <v>680</v>
      </c>
      <c r="L91" s="307" t="str">
        <f t="shared" si="1"/>
        <v/>
      </c>
      <c r="M91" s="291" t="s">
        <v>23</v>
      </c>
      <c r="N91" s="371"/>
    </row>
    <row r="92" spans="2:14" ht="15.75" customHeight="1">
      <c r="B92" s="99">
        <v>7107</v>
      </c>
      <c r="C92" s="348" t="s">
        <v>183</v>
      </c>
      <c r="D92" s="10" t="s">
        <v>21</v>
      </c>
      <c r="E92" s="87">
        <v>4589750280253</v>
      </c>
      <c r="F92" s="1411"/>
      <c r="G92" s="18" t="s">
        <v>354</v>
      </c>
      <c r="H92" s="1405"/>
      <c r="I92" s="405"/>
      <c r="J92" s="298">
        <v>2</v>
      </c>
      <c r="K92" s="58">
        <v>680</v>
      </c>
      <c r="L92" s="307" t="str">
        <f t="shared" si="1"/>
        <v/>
      </c>
      <c r="M92" s="443" t="s">
        <v>23</v>
      </c>
      <c r="N92" s="371"/>
    </row>
    <row r="93" spans="2:14" ht="15.75" customHeight="1">
      <c r="B93" s="99">
        <v>7107</v>
      </c>
      <c r="C93" s="348" t="s">
        <v>150</v>
      </c>
      <c r="D93" s="10" t="s">
        <v>21</v>
      </c>
      <c r="E93" s="87">
        <v>4582325284779</v>
      </c>
      <c r="F93" s="1411"/>
      <c r="G93" s="18" t="s">
        <v>200</v>
      </c>
      <c r="H93" s="1405"/>
      <c r="I93" s="401"/>
      <c r="J93" s="298">
        <v>2</v>
      </c>
      <c r="K93" s="58">
        <v>680</v>
      </c>
      <c r="L93" s="311" t="str">
        <f t="shared" si="1"/>
        <v/>
      </c>
      <c r="M93" s="388" t="s">
        <v>23</v>
      </c>
      <c r="N93" s="371"/>
    </row>
    <row r="94" spans="2:14" ht="15.75" customHeight="1">
      <c r="B94" s="153">
        <v>7107</v>
      </c>
      <c r="C94" s="336" t="s">
        <v>60</v>
      </c>
      <c r="D94" s="352" t="s">
        <v>21</v>
      </c>
      <c r="E94" s="94">
        <v>4582325284786</v>
      </c>
      <c r="F94" s="1411"/>
      <c r="G94" s="20" t="s">
        <v>67</v>
      </c>
      <c r="H94" s="1412"/>
      <c r="I94" s="825"/>
      <c r="J94" s="303">
        <v>2</v>
      </c>
      <c r="K94" s="58">
        <v>680</v>
      </c>
      <c r="L94" s="308" t="str">
        <f t="shared" si="1"/>
        <v/>
      </c>
      <c r="M94" s="278" t="s">
        <v>23</v>
      </c>
      <c r="N94" s="368"/>
    </row>
    <row r="95" spans="2:14" ht="15.75" customHeight="1">
      <c r="B95" s="70">
        <v>7108</v>
      </c>
      <c r="C95" s="347" t="s">
        <v>69</v>
      </c>
      <c r="D95" s="12" t="s">
        <v>21</v>
      </c>
      <c r="E95" s="93">
        <v>4582325280856</v>
      </c>
      <c r="F95" s="1335" t="s">
        <v>355</v>
      </c>
      <c r="G95" s="16" t="s">
        <v>70</v>
      </c>
      <c r="H95" s="1404" t="s">
        <v>964</v>
      </c>
      <c r="I95" s="401"/>
      <c r="J95" s="297">
        <v>2</v>
      </c>
      <c r="K95" s="262">
        <v>480</v>
      </c>
      <c r="L95" s="310" t="str">
        <f t="shared" si="1"/>
        <v/>
      </c>
      <c r="M95" s="279" t="s">
        <v>23</v>
      </c>
      <c r="N95" s="371"/>
    </row>
    <row r="96" spans="2:14" ht="15.75" customHeight="1">
      <c r="B96" s="18">
        <v>7108</v>
      </c>
      <c r="C96" s="165" t="s">
        <v>24</v>
      </c>
      <c r="D96" s="10" t="s">
        <v>21</v>
      </c>
      <c r="E96" s="87">
        <v>4589750280291</v>
      </c>
      <c r="F96" s="1269"/>
      <c r="G96" s="18" t="s">
        <v>96</v>
      </c>
      <c r="H96" s="1405"/>
      <c r="I96" s="401"/>
      <c r="J96" s="298">
        <v>2</v>
      </c>
      <c r="K96" s="55">
        <v>480</v>
      </c>
      <c r="L96" s="310" t="str">
        <f t="shared" si="1"/>
        <v/>
      </c>
      <c r="M96" s="388" t="s">
        <v>23</v>
      </c>
      <c r="N96" s="371"/>
    </row>
    <row r="97" spans="2:17" ht="15.75" customHeight="1">
      <c r="B97" s="18">
        <v>7108</v>
      </c>
      <c r="C97" s="165" t="s">
        <v>173</v>
      </c>
      <c r="D97" s="10" t="s">
        <v>21</v>
      </c>
      <c r="E97" s="87">
        <v>4589750280277</v>
      </c>
      <c r="F97" s="1269"/>
      <c r="G97" s="18" t="s">
        <v>201</v>
      </c>
      <c r="H97" s="1405"/>
      <c r="I97" s="416"/>
      <c r="J97" s="298">
        <v>2</v>
      </c>
      <c r="K97" s="55">
        <v>480</v>
      </c>
      <c r="L97" s="310" t="str">
        <f t="shared" si="1"/>
        <v/>
      </c>
      <c r="M97" s="291" t="s">
        <v>23</v>
      </c>
      <c r="N97" s="371"/>
    </row>
    <row r="98" spans="2:17" ht="15.75" customHeight="1">
      <c r="B98" s="18">
        <v>7108</v>
      </c>
      <c r="C98" s="165" t="s">
        <v>157</v>
      </c>
      <c r="D98" s="10" t="s">
        <v>21</v>
      </c>
      <c r="E98" s="87">
        <v>4589750280284</v>
      </c>
      <c r="F98" s="1269"/>
      <c r="G98" s="18" t="s">
        <v>356</v>
      </c>
      <c r="H98" s="1405"/>
      <c r="I98" s="401"/>
      <c r="J98" s="298">
        <v>2</v>
      </c>
      <c r="K98" s="55">
        <v>480</v>
      </c>
      <c r="L98" s="310" t="str">
        <f t="shared" si="1"/>
        <v/>
      </c>
      <c r="M98" s="443" t="s">
        <v>23</v>
      </c>
      <c r="N98" s="371"/>
    </row>
    <row r="99" spans="2:17" ht="15.75" customHeight="1">
      <c r="B99" s="18">
        <v>7108</v>
      </c>
      <c r="C99" s="165" t="s">
        <v>181</v>
      </c>
      <c r="D99" s="10" t="s">
        <v>21</v>
      </c>
      <c r="E99" s="87">
        <v>4582325291753</v>
      </c>
      <c r="F99" s="1269"/>
      <c r="G99" s="18" t="s">
        <v>142</v>
      </c>
      <c r="H99" s="1412"/>
      <c r="I99" s="577"/>
      <c r="J99" s="303">
        <v>2</v>
      </c>
      <c r="K99" s="55">
        <v>480</v>
      </c>
      <c r="L99" s="310" t="str">
        <f t="shared" si="1"/>
        <v/>
      </c>
      <c r="M99" s="443" t="s">
        <v>23</v>
      </c>
      <c r="N99" s="368"/>
    </row>
    <row r="100" spans="2:17" ht="15.75" customHeight="1">
      <c r="B100" s="16">
        <v>7110</v>
      </c>
      <c r="C100" s="164" t="s">
        <v>69</v>
      </c>
      <c r="D100" s="12" t="s">
        <v>21</v>
      </c>
      <c r="E100" s="93">
        <v>4589750280345</v>
      </c>
      <c r="F100" s="1335" t="s">
        <v>357</v>
      </c>
      <c r="G100" s="16" t="s">
        <v>70</v>
      </c>
      <c r="H100" s="1404" t="s">
        <v>964</v>
      </c>
      <c r="I100" s="649"/>
      <c r="J100" s="297">
        <v>2</v>
      </c>
      <c r="K100" s="263">
        <v>680</v>
      </c>
      <c r="L100" s="312" t="str">
        <f t="shared" si="1"/>
        <v/>
      </c>
      <c r="M100" s="279" t="s">
        <v>23</v>
      </c>
      <c r="N100" s="371"/>
    </row>
    <row r="101" spans="2:17" ht="15.75" customHeight="1">
      <c r="B101" s="18">
        <v>7110</v>
      </c>
      <c r="C101" s="165" t="s">
        <v>161</v>
      </c>
      <c r="D101" s="10" t="s">
        <v>21</v>
      </c>
      <c r="E101" s="87">
        <v>4582325284748</v>
      </c>
      <c r="F101" s="1269"/>
      <c r="G101" s="18" t="s">
        <v>129</v>
      </c>
      <c r="H101" s="1405"/>
      <c r="I101" s="650"/>
      <c r="J101" s="298">
        <v>2</v>
      </c>
      <c r="K101" s="55">
        <v>680</v>
      </c>
      <c r="L101" s="310" t="str">
        <f t="shared" si="1"/>
        <v/>
      </c>
      <c r="M101" s="291" t="s">
        <v>23</v>
      </c>
      <c r="N101" s="371"/>
    </row>
    <row r="102" spans="2:17" ht="15.75" customHeight="1">
      <c r="B102" s="18">
        <v>7110</v>
      </c>
      <c r="C102" s="165" t="s">
        <v>150</v>
      </c>
      <c r="D102" s="10" t="s">
        <v>21</v>
      </c>
      <c r="E102" s="87">
        <v>4589750280369</v>
      </c>
      <c r="F102" s="1269"/>
      <c r="G102" s="18" t="s">
        <v>200</v>
      </c>
      <c r="H102" s="1405"/>
      <c r="I102" s="650"/>
      <c r="J102" s="298">
        <v>2</v>
      </c>
      <c r="K102" s="55">
        <v>680</v>
      </c>
      <c r="L102" s="310" t="str">
        <f t="shared" si="1"/>
        <v/>
      </c>
      <c r="M102" s="447" t="s">
        <v>23</v>
      </c>
      <c r="N102" s="371"/>
    </row>
    <row r="103" spans="2:17" ht="15.75" customHeight="1">
      <c r="B103" s="20">
        <v>7110</v>
      </c>
      <c r="C103" s="184" t="s">
        <v>60</v>
      </c>
      <c r="D103" s="92" t="s">
        <v>21</v>
      </c>
      <c r="E103" s="97">
        <v>4582325284755</v>
      </c>
      <c r="F103" s="1403"/>
      <c r="G103" s="51" t="s">
        <v>67</v>
      </c>
      <c r="H103" s="1406"/>
      <c r="I103" s="650"/>
      <c r="J103" s="298">
        <v>2</v>
      </c>
      <c r="K103" s="257">
        <v>680</v>
      </c>
      <c r="L103" s="307" t="str">
        <f t="shared" si="1"/>
        <v/>
      </c>
      <c r="M103" s="318" t="s">
        <v>23</v>
      </c>
      <c r="N103" s="368"/>
    </row>
    <row r="104" spans="2:17" ht="24.75" customHeight="1">
      <c r="B104" s="211">
        <v>6402</v>
      </c>
      <c r="C104" s="109" t="s">
        <v>69</v>
      </c>
      <c r="D104" s="109" t="s">
        <v>21</v>
      </c>
      <c r="E104" s="110">
        <v>4589750329280</v>
      </c>
      <c r="F104" s="574" t="s">
        <v>358</v>
      </c>
      <c r="G104" s="210" t="s">
        <v>270</v>
      </c>
      <c r="H104" s="59"/>
      <c r="I104" s="404"/>
      <c r="J104" s="59">
        <v>1</v>
      </c>
      <c r="K104" s="60">
        <v>3300</v>
      </c>
      <c r="L104" s="392" t="str">
        <f t="shared" si="1"/>
        <v/>
      </c>
      <c r="M104" s="278" t="s">
        <v>23</v>
      </c>
      <c r="N104" s="368"/>
    </row>
    <row r="105" spans="2:17" ht="15.75" customHeight="1">
      <c r="B105" s="346">
        <v>8103</v>
      </c>
      <c r="C105" s="81" t="s">
        <v>69</v>
      </c>
      <c r="D105" s="81" t="s">
        <v>21</v>
      </c>
      <c r="E105" s="105">
        <v>4589750297732</v>
      </c>
      <c r="F105" s="344" t="s">
        <v>359</v>
      </c>
      <c r="G105" s="346" t="s">
        <v>270</v>
      </c>
      <c r="H105" s="346"/>
      <c r="I105" s="629"/>
      <c r="J105" s="346">
        <v>1</v>
      </c>
      <c r="K105" s="56">
        <v>800</v>
      </c>
      <c r="L105" s="386" t="str">
        <f t="shared" si="1"/>
        <v/>
      </c>
      <c r="M105" s="279" t="s">
        <v>23</v>
      </c>
      <c r="N105" s="371"/>
    </row>
    <row r="106" spans="2:17" ht="15.75" customHeight="1">
      <c r="B106" s="348">
        <v>8104</v>
      </c>
      <c r="C106" s="82" t="s">
        <v>69</v>
      </c>
      <c r="D106" s="82" t="s">
        <v>21</v>
      </c>
      <c r="E106" s="104">
        <v>4589750297749</v>
      </c>
      <c r="F106" s="114" t="s">
        <v>360</v>
      </c>
      <c r="G106" s="348" t="s">
        <v>270</v>
      </c>
      <c r="H106" s="348"/>
      <c r="I106" s="403"/>
      <c r="J106" s="348">
        <v>1</v>
      </c>
      <c r="K106" s="55">
        <v>500</v>
      </c>
      <c r="L106" s="386" t="str">
        <f t="shared" si="1"/>
        <v/>
      </c>
      <c r="M106" s="388" t="s">
        <v>23</v>
      </c>
      <c r="N106" s="371"/>
    </row>
    <row r="107" spans="2:17" ht="15.75" customHeight="1">
      <c r="B107" s="348">
        <v>8105</v>
      </c>
      <c r="C107" s="82" t="s">
        <v>69</v>
      </c>
      <c r="D107" s="82" t="s">
        <v>21</v>
      </c>
      <c r="E107" s="104">
        <v>4589750297756</v>
      </c>
      <c r="F107" s="114" t="s">
        <v>361</v>
      </c>
      <c r="G107" s="348" t="s">
        <v>270</v>
      </c>
      <c r="H107" s="348"/>
      <c r="I107" s="403"/>
      <c r="J107" s="348">
        <v>1</v>
      </c>
      <c r="K107" s="55">
        <v>500</v>
      </c>
      <c r="L107" s="386" t="str">
        <f t="shared" si="1"/>
        <v/>
      </c>
      <c r="M107" s="388" t="s">
        <v>23</v>
      </c>
      <c r="N107" s="371"/>
    </row>
    <row r="108" spans="2:17" ht="15.75" customHeight="1" thickBot="1">
      <c r="B108" s="336">
        <v>8306</v>
      </c>
      <c r="C108" s="149" t="s">
        <v>69</v>
      </c>
      <c r="D108" s="149" t="s">
        <v>21</v>
      </c>
      <c r="E108" s="102">
        <v>4589750321529</v>
      </c>
      <c r="F108" s="115" t="s">
        <v>362</v>
      </c>
      <c r="G108" s="345" t="s">
        <v>270</v>
      </c>
      <c r="H108" s="168"/>
      <c r="I108" s="414"/>
      <c r="J108" s="345">
        <v>1</v>
      </c>
      <c r="K108" s="53">
        <v>1400</v>
      </c>
      <c r="L108" s="389" t="str">
        <f t="shared" si="1"/>
        <v/>
      </c>
      <c r="M108" s="294" t="s">
        <v>23</v>
      </c>
      <c r="N108" s="371"/>
    </row>
    <row r="109" spans="2:17" ht="22.5" customHeight="1" thickTop="1" thickBot="1">
      <c r="B109"/>
      <c r="E109" s="66"/>
      <c r="F109" s="6"/>
      <c r="G109" s="67"/>
      <c r="H109" s="349"/>
      <c r="I109" s="6"/>
      <c r="J109"/>
      <c r="K109" s="68"/>
      <c r="L109" s="68"/>
      <c r="M109" s="292"/>
      <c r="N109" s="330">
        <f>SUM(N7:N108)</f>
        <v>0</v>
      </c>
      <c r="O109" s="31"/>
      <c r="P109" s="31"/>
      <c r="Q109" s="31"/>
    </row>
    <row r="110" spans="2:17" s="1" customFormat="1" ht="15.75" customHeight="1" thickTop="1" thickBot="1">
      <c r="B110" s="2" t="s">
        <v>72</v>
      </c>
      <c r="C110"/>
      <c r="D110"/>
      <c r="G110" s="25"/>
      <c r="H110" s="23"/>
      <c r="K110" s="24"/>
      <c r="L110" s="24"/>
      <c r="M110" s="285"/>
      <c r="N110" s="2"/>
    </row>
    <row r="111" spans="2:17" s="1" customFormat="1" ht="15.75" customHeight="1">
      <c r="B111" s="1218"/>
      <c r="C111" s="1219"/>
      <c r="D111" s="1219"/>
      <c r="E111" s="1219"/>
      <c r="F111" s="1219"/>
      <c r="G111" s="1219"/>
      <c r="H111" s="1219"/>
      <c r="I111" s="1219"/>
      <c r="J111" s="1219"/>
      <c r="K111" s="1219"/>
      <c r="L111" s="1219"/>
      <c r="M111" s="1219"/>
      <c r="N111" s="1220"/>
    </row>
    <row r="112" spans="2:17" s="1" customFormat="1" ht="15.75" customHeight="1">
      <c r="B112" s="1221"/>
      <c r="C112" s="1222"/>
      <c r="D112" s="1222"/>
      <c r="E112" s="1222"/>
      <c r="F112" s="1222"/>
      <c r="G112" s="1222"/>
      <c r="H112" s="1222"/>
      <c r="I112" s="1222"/>
      <c r="J112" s="1222"/>
      <c r="K112" s="1222"/>
      <c r="L112" s="1222"/>
      <c r="M112" s="1222"/>
      <c r="N112" s="1223"/>
    </row>
    <row r="113" spans="1:16" s="1" customFormat="1" ht="15.75" customHeight="1" thickBot="1">
      <c r="B113" s="1224"/>
      <c r="C113" s="1225"/>
      <c r="D113" s="1225"/>
      <c r="E113" s="1225"/>
      <c r="F113" s="1225"/>
      <c r="G113" s="1225"/>
      <c r="H113" s="1225"/>
      <c r="I113" s="1225"/>
      <c r="J113" s="1225"/>
      <c r="K113" s="1225"/>
      <c r="L113" s="1225"/>
      <c r="M113" s="1225"/>
      <c r="N113" s="1226"/>
    </row>
    <row r="114" spans="1:16" s="1" customFormat="1" ht="11.25" customHeight="1">
      <c r="B114" s="2"/>
      <c r="C114"/>
      <c r="D114"/>
      <c r="H114" s="23"/>
      <c r="K114" s="24"/>
      <c r="L114" s="24"/>
      <c r="M114" s="285"/>
      <c r="N114" s="2"/>
    </row>
    <row r="115" spans="1:16" ht="15.75">
      <c r="A115" s="1"/>
      <c r="B115" s="25" t="s">
        <v>73</v>
      </c>
      <c r="C115" s="25"/>
      <c r="D115" s="25"/>
      <c r="E115" s="25"/>
      <c r="F115" s="25"/>
      <c r="G115" s="25"/>
      <c r="H115" s="25"/>
      <c r="I115" s="25"/>
      <c r="J115" s="25"/>
      <c r="K115" s="24"/>
      <c r="L115" s="24"/>
      <c r="M115" s="285"/>
      <c r="N115" s="2"/>
      <c r="O115" s="1"/>
      <c r="P115" s="1"/>
    </row>
    <row r="116" spans="1:16" ht="15.75">
      <c r="A116" s="1"/>
      <c r="B116" s="25" t="s">
        <v>74</v>
      </c>
      <c r="C116" s="25"/>
      <c r="D116" s="25"/>
      <c r="E116" s="25"/>
      <c r="F116" s="25"/>
      <c r="G116" s="25"/>
      <c r="H116" s="25"/>
      <c r="I116" s="25"/>
      <c r="J116" s="25"/>
      <c r="K116" s="24"/>
      <c r="L116" s="24"/>
      <c r="M116" s="285"/>
      <c r="N116" s="2"/>
      <c r="O116" s="1"/>
      <c r="P116" s="1"/>
    </row>
    <row r="117" spans="1:16" ht="15.75">
      <c r="A117" s="1"/>
      <c r="B117" s="25" t="s">
        <v>75</v>
      </c>
      <c r="C117" s="25"/>
      <c r="D117" s="25"/>
      <c r="E117" s="25"/>
      <c r="F117" s="25"/>
      <c r="G117" s="25"/>
      <c r="H117" s="25"/>
      <c r="I117" s="25"/>
      <c r="J117" s="25"/>
      <c r="K117" s="24"/>
      <c r="L117" s="24"/>
      <c r="M117" s="285"/>
      <c r="N117" s="2"/>
      <c r="O117" s="1"/>
      <c r="P117" s="1"/>
    </row>
    <row r="118" spans="1:16" ht="15.75">
      <c r="A118" s="1"/>
      <c r="B118" s="1"/>
      <c r="C118" s="22"/>
      <c r="D118" s="22"/>
      <c r="E118" s="1"/>
      <c r="F118" s="1"/>
      <c r="G118" s="1"/>
      <c r="H118" s="23"/>
      <c r="I118" s="1"/>
      <c r="J118" s="1"/>
      <c r="K118" s="24"/>
      <c r="L118" s="24"/>
      <c r="M118" s="285"/>
      <c r="N118" s="2"/>
      <c r="O118" s="1"/>
      <c r="P118" s="1"/>
    </row>
    <row r="119" spans="1:16" ht="19.5">
      <c r="A119" s="6"/>
      <c r="B119"/>
      <c r="D119" s="26" t="s">
        <v>76</v>
      </c>
      <c r="E119" s="349"/>
      <c r="F119" s="349"/>
      <c r="J119" s="349"/>
      <c r="N119" s="4"/>
      <c r="O119" s="6"/>
      <c r="P119" s="6"/>
    </row>
    <row r="120" spans="1:16" ht="15.75">
      <c r="A120" s="6"/>
      <c r="B120"/>
      <c r="D120" s="27" t="s">
        <v>77</v>
      </c>
      <c r="E120" s="28"/>
      <c r="F120" s="28"/>
      <c r="H120" s="46" t="s">
        <v>78</v>
      </c>
      <c r="I120" s="61"/>
      <c r="J120" s="28"/>
      <c r="N120" s="4"/>
      <c r="O120" s="6"/>
      <c r="P120" s="6"/>
    </row>
    <row r="121" spans="1:16" ht="15.75" customHeight="1">
      <c r="A121" s="6"/>
      <c r="B121"/>
      <c r="D121" s="29"/>
      <c r="E121" s="349"/>
      <c r="F121" s="349"/>
      <c r="G121" s="349"/>
      <c r="H121" s="349"/>
      <c r="I121" s="7"/>
      <c r="J121" s="6"/>
      <c r="K121" s="6"/>
      <c r="L121" s="6"/>
      <c r="M121" s="276"/>
      <c r="N121" s="6"/>
      <c r="O121" s="6"/>
    </row>
    <row r="122" spans="1:16" ht="18">
      <c r="A122" s="6"/>
      <c r="B122"/>
      <c r="D122" s="30"/>
      <c r="E122" s="349"/>
      <c r="F122" s="47" t="s">
        <v>79</v>
      </c>
      <c r="G122" s="349"/>
      <c r="H122" s="349"/>
      <c r="I122" s="7"/>
      <c r="J122" s="6"/>
      <c r="K122" s="6"/>
      <c r="L122" s="6"/>
      <c r="M122" s="276"/>
      <c r="N122" s="6"/>
      <c r="O122" s="6"/>
    </row>
    <row r="123" spans="1:16" ht="13.5" customHeight="1">
      <c r="F123" s="1"/>
      <c r="I123" s="1"/>
      <c r="K123" s="31"/>
      <c r="L123" s="31"/>
      <c r="M123" s="293"/>
    </row>
    <row r="124" spans="1:16" ht="13.5" customHeight="1">
      <c r="F124" s="1"/>
      <c r="I124" s="1"/>
      <c r="K124" s="31"/>
      <c r="L124" s="31"/>
      <c r="M124" s="293"/>
    </row>
    <row r="125" spans="1:16" ht="13.5" customHeight="1">
      <c r="F125" s="1"/>
      <c r="I125" s="1"/>
      <c r="K125" s="31"/>
      <c r="L125" s="31"/>
      <c r="M125" s="293"/>
    </row>
    <row r="126" spans="1:16" ht="13.5" customHeight="1">
      <c r="F126" s="1"/>
      <c r="I126" s="1"/>
      <c r="K126" s="31"/>
      <c r="L126" s="31"/>
      <c r="M126" s="293"/>
    </row>
    <row r="127" spans="1:16" ht="13.5" customHeight="1">
      <c r="F127" s="1"/>
      <c r="I127" s="1"/>
      <c r="K127" s="31"/>
      <c r="L127" s="31"/>
      <c r="M127" s="293"/>
    </row>
    <row r="128" spans="1:16" ht="13.5" customHeight="1">
      <c r="F128" s="1"/>
      <c r="I128" s="1"/>
      <c r="K128" s="31"/>
      <c r="L128" s="31"/>
      <c r="M128" s="293"/>
    </row>
    <row r="129" spans="6:13" ht="13.5" customHeight="1">
      <c r="F129" s="1"/>
      <c r="I129" s="1"/>
      <c r="K129" s="31"/>
      <c r="L129" s="31"/>
      <c r="M129" s="293"/>
    </row>
    <row r="130" spans="6:13" ht="13.5" customHeight="1">
      <c r="F130" s="1"/>
      <c r="I130" s="1"/>
      <c r="K130" s="31"/>
      <c r="L130" s="31"/>
      <c r="M130" s="293"/>
    </row>
    <row r="131" spans="6:13" ht="13.5" customHeight="1">
      <c r="F131" s="1"/>
      <c r="I131" s="1"/>
      <c r="K131" s="31"/>
      <c r="L131" s="31"/>
      <c r="M131" s="293"/>
    </row>
    <row r="132" spans="6:13" ht="13.5" customHeight="1">
      <c r="F132" s="1"/>
      <c r="I132" s="1"/>
      <c r="K132" s="31"/>
      <c r="L132" s="31"/>
      <c r="M132" s="293"/>
    </row>
    <row r="133" spans="6:13" ht="13.5" customHeight="1">
      <c r="F133" s="1"/>
      <c r="I133" s="1"/>
      <c r="K133" s="31"/>
      <c r="L133" s="31"/>
      <c r="M133" s="293"/>
    </row>
    <row r="134" spans="6:13" ht="13.5" customHeight="1">
      <c r="F134" s="1"/>
      <c r="I134" s="1"/>
      <c r="K134" s="31"/>
      <c r="L134" s="31"/>
      <c r="M134" s="293"/>
    </row>
    <row r="135" spans="6:13" ht="13.5" customHeight="1">
      <c r="F135" s="1"/>
      <c r="I135" s="1"/>
      <c r="K135" s="31"/>
      <c r="L135" s="31"/>
      <c r="M135" s="293"/>
    </row>
    <row r="136" spans="6:13" ht="13.5" customHeight="1">
      <c r="F136" s="1"/>
      <c r="I136" s="1"/>
      <c r="K136" s="31"/>
      <c r="L136" s="31"/>
      <c r="M136" s="293"/>
    </row>
    <row r="137" spans="6:13" ht="13.5" customHeight="1">
      <c r="F137" s="1"/>
      <c r="I137" s="1"/>
      <c r="K137" s="31"/>
      <c r="L137" s="31"/>
      <c r="M137" s="293"/>
    </row>
    <row r="138" spans="6:13" ht="13.5" customHeight="1">
      <c r="F138" s="1"/>
      <c r="I138" s="1"/>
      <c r="K138" s="31"/>
      <c r="L138" s="31"/>
      <c r="M138" s="293"/>
    </row>
    <row r="139" spans="6:13" ht="13.5" customHeight="1">
      <c r="F139" s="1"/>
      <c r="I139" s="1"/>
      <c r="K139" s="31"/>
      <c r="L139" s="31"/>
      <c r="M139" s="293"/>
    </row>
    <row r="140" spans="6:13" ht="13.5" customHeight="1">
      <c r="F140" s="1"/>
      <c r="I140" s="1"/>
      <c r="K140" s="31"/>
      <c r="L140" s="31"/>
      <c r="M140" s="293"/>
    </row>
    <row r="141" spans="6:13" ht="13.5" customHeight="1">
      <c r="F141" s="1"/>
      <c r="I141" s="1"/>
      <c r="K141" s="31"/>
      <c r="L141" s="31"/>
      <c r="M141" s="293"/>
    </row>
    <row r="142" spans="6:13" ht="13.5" customHeight="1">
      <c r="F142" s="1"/>
      <c r="I142" s="1"/>
      <c r="K142" s="31"/>
      <c r="L142" s="31"/>
      <c r="M142" s="293"/>
    </row>
    <row r="143" spans="6:13" ht="13.5" customHeight="1">
      <c r="F143" s="1"/>
      <c r="I143" s="1"/>
      <c r="K143" s="31"/>
      <c r="L143" s="31"/>
      <c r="M143" s="293"/>
    </row>
    <row r="144" spans="6:13" ht="13.5" customHeight="1">
      <c r="F144" s="1"/>
      <c r="I144" s="1"/>
      <c r="K144" s="31"/>
      <c r="L144" s="31"/>
      <c r="M144" s="293"/>
    </row>
    <row r="145" spans="6:13" ht="13.5" customHeight="1">
      <c r="F145" s="1"/>
      <c r="I145" s="1"/>
      <c r="K145" s="31"/>
      <c r="L145" s="31"/>
      <c r="M145" s="293"/>
    </row>
    <row r="146" spans="6:13" ht="13.5" customHeight="1">
      <c r="F146" s="1"/>
      <c r="I146" s="1"/>
      <c r="K146" s="31"/>
      <c r="L146" s="31"/>
      <c r="M146" s="293"/>
    </row>
    <row r="147" spans="6:13" ht="13.5" customHeight="1">
      <c r="F147" s="1"/>
      <c r="I147" s="1"/>
      <c r="K147" s="31"/>
      <c r="L147" s="31"/>
      <c r="M147" s="293"/>
    </row>
    <row r="148" spans="6:13" ht="13.5" customHeight="1">
      <c r="F148" s="1"/>
      <c r="I148" s="1"/>
      <c r="K148" s="31"/>
      <c r="L148" s="31"/>
      <c r="M148" s="293"/>
    </row>
    <row r="149" spans="6:13" ht="13.5" customHeight="1">
      <c r="F149" s="1"/>
      <c r="I149" s="1"/>
      <c r="K149" s="31"/>
      <c r="L149" s="31"/>
      <c r="M149" s="293"/>
    </row>
    <row r="150" spans="6:13" ht="13.5" customHeight="1">
      <c r="F150" s="1"/>
      <c r="I150" s="1"/>
      <c r="K150" s="31"/>
      <c r="L150" s="31"/>
      <c r="M150" s="293"/>
    </row>
    <row r="151" spans="6:13" ht="13.5" customHeight="1">
      <c r="F151" s="1"/>
      <c r="I151" s="1"/>
      <c r="K151" s="31"/>
      <c r="L151" s="31"/>
      <c r="M151" s="293"/>
    </row>
    <row r="152" spans="6:13" ht="13.5" customHeight="1">
      <c r="F152" s="1"/>
      <c r="I152" s="1"/>
      <c r="K152" s="31"/>
      <c r="L152" s="31"/>
      <c r="M152" s="293"/>
    </row>
    <row r="153" spans="6:13" ht="13.5" customHeight="1">
      <c r="F153" s="1"/>
      <c r="I153" s="1"/>
      <c r="K153" s="31"/>
      <c r="L153" s="31"/>
      <c r="M153" s="293"/>
    </row>
    <row r="154" spans="6:13" ht="13.5" customHeight="1">
      <c r="F154" s="1"/>
      <c r="I154" s="1"/>
      <c r="K154" s="31"/>
      <c r="L154" s="31"/>
      <c r="M154" s="293"/>
    </row>
    <row r="155" spans="6:13" ht="13.5" customHeight="1">
      <c r="F155" s="1"/>
      <c r="I155" s="1"/>
      <c r="K155" s="31"/>
      <c r="L155" s="31"/>
      <c r="M155" s="293"/>
    </row>
    <row r="156" spans="6:13" ht="13.5" customHeight="1">
      <c r="F156" s="1"/>
      <c r="I156" s="1"/>
      <c r="K156" s="31"/>
      <c r="L156" s="31"/>
      <c r="M156" s="293"/>
    </row>
    <row r="157" spans="6:13" ht="13.5" customHeight="1">
      <c r="F157" s="1"/>
      <c r="I157" s="1"/>
      <c r="K157" s="31"/>
      <c r="L157" s="31"/>
      <c r="M157" s="293"/>
    </row>
    <row r="158" spans="6:13" ht="13.5" customHeight="1">
      <c r="F158" s="1"/>
      <c r="I158" s="1"/>
      <c r="K158" s="31"/>
      <c r="L158" s="31"/>
      <c r="M158" s="293"/>
    </row>
    <row r="159" spans="6:13" ht="13.5" customHeight="1">
      <c r="F159" s="1"/>
      <c r="I159" s="1"/>
      <c r="K159" s="31"/>
      <c r="L159" s="31"/>
      <c r="M159" s="293"/>
    </row>
    <row r="160" spans="6:13" ht="13.5" customHeight="1">
      <c r="F160" s="1"/>
      <c r="I160" s="1"/>
      <c r="K160" s="31"/>
      <c r="L160" s="31"/>
      <c r="M160" s="293"/>
    </row>
    <row r="161" spans="6:13" ht="13.5" customHeight="1">
      <c r="F161" s="1"/>
      <c r="I161" s="1"/>
      <c r="K161" s="31"/>
      <c r="L161" s="31"/>
      <c r="M161" s="293"/>
    </row>
    <row r="162" spans="6:13" ht="13.5" customHeight="1">
      <c r="F162" s="1"/>
      <c r="I162" s="1"/>
      <c r="K162" s="31"/>
      <c r="L162" s="31"/>
      <c r="M162" s="293"/>
    </row>
    <row r="163" spans="6:13" ht="13.5" customHeight="1">
      <c r="F163" s="1"/>
      <c r="I163" s="1"/>
      <c r="K163" s="31"/>
      <c r="L163" s="31"/>
      <c r="M163" s="293"/>
    </row>
    <row r="164" spans="6:13" ht="13.5" customHeight="1">
      <c r="F164" s="1"/>
      <c r="I164" s="1"/>
      <c r="K164" s="31"/>
      <c r="L164" s="31"/>
      <c r="M164" s="293"/>
    </row>
    <row r="165" spans="6:13" ht="13.5" customHeight="1">
      <c r="F165" s="1"/>
      <c r="I165" s="1"/>
      <c r="K165" s="31"/>
      <c r="L165" s="31"/>
      <c r="M165" s="293"/>
    </row>
    <row r="166" spans="6:13" ht="13.5" customHeight="1">
      <c r="F166" s="1"/>
      <c r="I166" s="1"/>
      <c r="K166" s="31"/>
      <c r="L166" s="31"/>
      <c r="M166" s="293"/>
    </row>
    <row r="167" spans="6:13" ht="13.5" customHeight="1">
      <c r="F167" s="1"/>
      <c r="I167" s="1"/>
      <c r="K167" s="31"/>
      <c r="L167" s="31"/>
      <c r="M167" s="293"/>
    </row>
    <row r="168" spans="6:13" ht="13.5" customHeight="1">
      <c r="F168" s="1"/>
      <c r="I168" s="1"/>
      <c r="K168" s="31"/>
      <c r="L168" s="31"/>
      <c r="M168" s="293"/>
    </row>
    <row r="169" spans="6:13" ht="13.5" customHeight="1">
      <c r="F169" s="1"/>
      <c r="I169" s="1"/>
      <c r="K169" s="31"/>
      <c r="L169" s="31"/>
      <c r="M169" s="293"/>
    </row>
    <row r="170" spans="6:13" ht="13.5" customHeight="1">
      <c r="F170" s="1"/>
      <c r="I170" s="1"/>
      <c r="K170" s="31"/>
      <c r="L170" s="31"/>
      <c r="M170" s="293"/>
    </row>
    <row r="171" spans="6:13" ht="13.5" customHeight="1">
      <c r="F171" s="1"/>
      <c r="I171" s="1"/>
      <c r="K171" s="31"/>
      <c r="L171" s="31"/>
      <c r="M171" s="293"/>
    </row>
    <row r="172" spans="6:13" ht="13.5" customHeight="1">
      <c r="F172" s="1"/>
      <c r="I172" s="1"/>
      <c r="K172" s="31"/>
      <c r="L172" s="31"/>
      <c r="M172" s="293"/>
    </row>
    <row r="173" spans="6:13" ht="13.5" customHeight="1">
      <c r="F173" s="1"/>
      <c r="I173" s="1"/>
      <c r="K173" s="31"/>
      <c r="L173" s="31"/>
      <c r="M173" s="293"/>
    </row>
    <row r="174" spans="6:13" ht="13.5" customHeight="1">
      <c r="F174" s="1"/>
      <c r="I174" s="1"/>
      <c r="K174" s="31"/>
      <c r="L174" s="31"/>
      <c r="M174" s="293"/>
    </row>
    <row r="175" spans="6:13" ht="13.5" customHeight="1">
      <c r="F175" s="1"/>
      <c r="I175" s="1"/>
      <c r="K175" s="31"/>
      <c r="L175" s="31"/>
      <c r="M175" s="293"/>
    </row>
    <row r="176" spans="6:13" ht="13.5" customHeight="1">
      <c r="F176" s="1"/>
      <c r="I176" s="1"/>
      <c r="K176" s="31"/>
      <c r="L176" s="31"/>
      <c r="M176" s="293"/>
    </row>
    <row r="177" spans="6:13" ht="13.5" customHeight="1">
      <c r="F177" s="1"/>
      <c r="I177" s="1"/>
      <c r="K177" s="31"/>
      <c r="L177" s="31"/>
      <c r="M177" s="293"/>
    </row>
    <row r="178" spans="6:13" ht="13.5" customHeight="1">
      <c r="F178" s="1"/>
      <c r="I178" s="1"/>
      <c r="K178" s="31"/>
      <c r="L178" s="31"/>
      <c r="M178" s="293"/>
    </row>
    <row r="179" spans="6:13" ht="13.5" customHeight="1">
      <c r="F179" s="1"/>
      <c r="I179" s="1"/>
      <c r="K179" s="31"/>
      <c r="L179" s="31"/>
      <c r="M179" s="293"/>
    </row>
    <row r="180" spans="6:13" ht="13.5" customHeight="1">
      <c r="F180" s="1"/>
      <c r="I180" s="1"/>
      <c r="K180" s="31"/>
      <c r="L180" s="31"/>
      <c r="M180" s="293"/>
    </row>
    <row r="181" spans="6:13" ht="13.5" customHeight="1">
      <c r="F181" s="1"/>
      <c r="I181" s="1"/>
      <c r="K181" s="31"/>
      <c r="L181" s="31"/>
      <c r="M181" s="293"/>
    </row>
    <row r="182" spans="6:13" ht="13.5" customHeight="1">
      <c r="F182" s="1"/>
      <c r="I182" s="1"/>
      <c r="K182" s="31"/>
      <c r="L182" s="31"/>
      <c r="M182" s="293"/>
    </row>
    <row r="183" spans="6:13" ht="13.5" customHeight="1">
      <c r="F183" s="1"/>
      <c r="I183" s="1"/>
      <c r="K183" s="31"/>
      <c r="L183" s="31"/>
      <c r="M183" s="293"/>
    </row>
    <row r="184" spans="6:13" ht="13.5" customHeight="1">
      <c r="F184" s="1"/>
      <c r="I184" s="1"/>
      <c r="K184" s="31"/>
      <c r="L184" s="31"/>
      <c r="M184" s="293"/>
    </row>
    <row r="185" spans="6:13" ht="13.5" customHeight="1">
      <c r="F185" s="1"/>
      <c r="I185" s="1"/>
      <c r="K185" s="31"/>
      <c r="L185" s="31"/>
      <c r="M185" s="293"/>
    </row>
    <row r="186" spans="6:13" ht="13.5" customHeight="1">
      <c r="F186" s="1"/>
      <c r="I186" s="1"/>
      <c r="K186" s="31"/>
      <c r="L186" s="31"/>
      <c r="M186" s="293"/>
    </row>
    <row r="187" spans="6:13" ht="13.5" customHeight="1">
      <c r="F187" s="1"/>
      <c r="I187" s="1"/>
      <c r="K187" s="31"/>
      <c r="L187" s="31"/>
      <c r="M187" s="293"/>
    </row>
    <row r="188" spans="6:13" ht="13.5" customHeight="1">
      <c r="F188" s="1"/>
      <c r="I188" s="1"/>
      <c r="K188" s="31"/>
      <c r="L188" s="31"/>
      <c r="M188" s="293"/>
    </row>
    <row r="189" spans="6:13" ht="13.5" customHeight="1">
      <c r="F189" s="1"/>
      <c r="I189" s="1"/>
      <c r="K189" s="31"/>
      <c r="L189" s="31"/>
      <c r="M189" s="293"/>
    </row>
    <row r="190" spans="6:13" ht="13.5" customHeight="1">
      <c r="F190" s="1"/>
      <c r="I190" s="1"/>
      <c r="K190" s="31"/>
      <c r="L190" s="31"/>
      <c r="M190" s="293"/>
    </row>
    <row r="191" spans="6:13" ht="13.5" customHeight="1">
      <c r="F191" s="1"/>
      <c r="I191" s="1"/>
      <c r="K191" s="31"/>
      <c r="L191" s="31"/>
      <c r="M191" s="293"/>
    </row>
    <row r="192" spans="6:13" ht="13.5" customHeight="1">
      <c r="F192" s="1"/>
      <c r="I192" s="1"/>
      <c r="K192" s="31"/>
      <c r="L192" s="31"/>
      <c r="M192" s="293"/>
    </row>
    <row r="193" spans="6:13" ht="13.5" customHeight="1">
      <c r="F193" s="1"/>
      <c r="I193" s="1"/>
      <c r="K193" s="31"/>
      <c r="L193" s="31"/>
      <c r="M193" s="293"/>
    </row>
    <row r="194" spans="6:13" ht="13.5" customHeight="1">
      <c r="F194" s="1"/>
      <c r="I194" s="1"/>
      <c r="K194" s="31"/>
      <c r="L194" s="31"/>
      <c r="M194" s="293"/>
    </row>
    <row r="195" spans="6:13" ht="13.5" customHeight="1">
      <c r="F195" s="1"/>
      <c r="I195" s="1"/>
      <c r="K195" s="31"/>
      <c r="L195" s="31"/>
      <c r="M195" s="293"/>
    </row>
    <row r="196" spans="6:13" ht="13.5" customHeight="1">
      <c r="F196" s="1"/>
      <c r="I196" s="1"/>
      <c r="K196" s="31"/>
      <c r="L196" s="31"/>
      <c r="M196" s="293"/>
    </row>
    <row r="197" spans="6:13" ht="13.5" customHeight="1">
      <c r="F197" s="1"/>
      <c r="I197" s="1"/>
      <c r="K197" s="31"/>
      <c r="L197" s="31"/>
      <c r="M197" s="293"/>
    </row>
    <row r="198" spans="6:13" ht="13.5" customHeight="1">
      <c r="F198" s="1"/>
      <c r="I198" s="1"/>
      <c r="K198" s="31"/>
      <c r="L198" s="31"/>
      <c r="M198" s="293"/>
    </row>
    <row r="199" spans="6:13" ht="13.5" customHeight="1">
      <c r="F199" s="1"/>
      <c r="I199" s="1"/>
      <c r="K199" s="31"/>
      <c r="L199" s="31"/>
      <c r="M199" s="293"/>
    </row>
    <row r="200" spans="6:13" ht="13.5" customHeight="1">
      <c r="F200" s="1"/>
      <c r="I200" s="1"/>
      <c r="K200" s="31"/>
      <c r="L200" s="31"/>
      <c r="M200" s="293"/>
    </row>
    <row r="201" spans="6:13" ht="13.5" customHeight="1">
      <c r="F201" s="1"/>
      <c r="I201" s="1"/>
      <c r="K201" s="31"/>
      <c r="L201" s="31"/>
      <c r="M201" s="293"/>
    </row>
    <row r="202" spans="6:13" ht="13.5" customHeight="1">
      <c r="F202" s="1"/>
      <c r="I202" s="1"/>
      <c r="K202" s="31"/>
      <c r="L202" s="31"/>
      <c r="M202" s="293"/>
    </row>
    <row r="203" spans="6:13" ht="13.5" customHeight="1">
      <c r="F203" s="1"/>
      <c r="I203" s="1"/>
      <c r="K203" s="31"/>
      <c r="L203" s="31"/>
      <c r="M203" s="293"/>
    </row>
    <row r="204" spans="6:13" ht="13.5" customHeight="1">
      <c r="F204" s="1"/>
      <c r="I204" s="1"/>
      <c r="K204" s="31"/>
      <c r="L204" s="31"/>
      <c r="M204" s="293"/>
    </row>
    <row r="205" spans="6:13" ht="13.5" customHeight="1">
      <c r="F205" s="1"/>
      <c r="I205" s="1"/>
      <c r="K205" s="31"/>
      <c r="L205" s="31"/>
      <c r="M205" s="293"/>
    </row>
    <row r="206" spans="6:13" ht="13.5" customHeight="1">
      <c r="F206" s="1"/>
      <c r="I206" s="1"/>
      <c r="K206" s="31"/>
      <c r="L206" s="31"/>
      <c r="M206" s="293"/>
    </row>
    <row r="207" spans="6:13" ht="13.5" customHeight="1">
      <c r="F207" s="1"/>
      <c r="I207" s="1"/>
      <c r="K207" s="31"/>
      <c r="L207" s="31"/>
      <c r="M207" s="293"/>
    </row>
    <row r="208" spans="6:13" ht="13.5" customHeight="1">
      <c r="F208" s="1"/>
      <c r="I208" s="1"/>
      <c r="K208" s="31"/>
      <c r="L208" s="31"/>
      <c r="M208" s="293"/>
    </row>
    <row r="209" spans="6:13" ht="13.5" customHeight="1">
      <c r="F209" s="1"/>
      <c r="I209" s="1"/>
      <c r="K209" s="31"/>
      <c r="L209" s="31"/>
      <c r="M209" s="293"/>
    </row>
    <row r="210" spans="6:13" ht="13.5" customHeight="1">
      <c r="F210" s="1"/>
      <c r="I210" s="1"/>
      <c r="K210" s="31"/>
      <c r="L210" s="31"/>
      <c r="M210" s="293"/>
    </row>
    <row r="211" spans="6:13" ht="13.5" customHeight="1">
      <c r="F211" s="1"/>
      <c r="I211" s="1"/>
      <c r="K211" s="31"/>
      <c r="L211" s="31"/>
      <c r="M211" s="293"/>
    </row>
    <row r="212" spans="6:13" ht="13.5" customHeight="1">
      <c r="F212" s="1"/>
      <c r="I212" s="1"/>
      <c r="K212" s="31"/>
      <c r="L212" s="31"/>
      <c r="M212" s="293"/>
    </row>
    <row r="213" spans="6:13" ht="13.5" customHeight="1">
      <c r="F213" s="1"/>
      <c r="I213" s="1"/>
      <c r="K213" s="31"/>
      <c r="L213" s="31"/>
      <c r="M213" s="293"/>
    </row>
    <row r="214" spans="6:13" ht="13.5" customHeight="1">
      <c r="F214" s="1"/>
      <c r="I214" s="1"/>
      <c r="K214" s="31"/>
      <c r="L214" s="31"/>
      <c r="M214" s="293"/>
    </row>
    <row r="215" spans="6:13" ht="13.5" customHeight="1">
      <c r="F215" s="1"/>
      <c r="I215" s="1"/>
      <c r="K215" s="31"/>
      <c r="L215" s="31"/>
      <c r="M215" s="293"/>
    </row>
    <row r="216" spans="6:13" ht="13.5" customHeight="1">
      <c r="F216" s="1"/>
      <c r="I216" s="1"/>
      <c r="K216" s="31"/>
      <c r="L216" s="31"/>
      <c r="M216" s="293"/>
    </row>
    <row r="217" spans="6:13" ht="13.5" customHeight="1">
      <c r="F217" s="1"/>
      <c r="I217" s="1"/>
      <c r="K217" s="31"/>
      <c r="L217" s="31"/>
      <c r="M217" s="293"/>
    </row>
    <row r="218" spans="6:13" ht="13.5" customHeight="1">
      <c r="F218" s="1"/>
      <c r="I218" s="1"/>
      <c r="K218" s="31"/>
      <c r="L218" s="31"/>
      <c r="M218" s="293"/>
    </row>
    <row r="219" spans="6:13" ht="13.5" customHeight="1">
      <c r="F219" s="1"/>
      <c r="I219" s="1"/>
      <c r="K219" s="31"/>
      <c r="L219" s="31"/>
      <c r="M219" s="293"/>
    </row>
    <row r="220" spans="6:13" ht="13.5" customHeight="1">
      <c r="F220" s="1"/>
      <c r="I220" s="1"/>
      <c r="K220" s="31"/>
      <c r="L220" s="31"/>
      <c r="M220" s="293"/>
    </row>
    <row r="221" spans="6:13" ht="13.5" customHeight="1">
      <c r="F221" s="1"/>
      <c r="I221" s="1"/>
      <c r="K221" s="31"/>
      <c r="L221" s="31"/>
      <c r="M221" s="293"/>
    </row>
    <row r="222" spans="6:13" ht="13.5" customHeight="1">
      <c r="F222" s="1"/>
      <c r="I222" s="1"/>
      <c r="K222" s="31"/>
      <c r="L222" s="31"/>
      <c r="M222" s="293"/>
    </row>
    <row r="223" spans="6:13" ht="13.5" customHeight="1">
      <c r="F223" s="1"/>
      <c r="I223" s="1"/>
      <c r="K223" s="31"/>
      <c r="L223" s="31"/>
      <c r="M223" s="293"/>
    </row>
    <row r="224" spans="6:13" ht="13.5" customHeight="1">
      <c r="F224" s="1"/>
      <c r="I224" s="1"/>
      <c r="K224" s="31"/>
      <c r="L224" s="31"/>
      <c r="M224" s="293"/>
    </row>
    <row r="225" spans="6:13" ht="13.5" customHeight="1">
      <c r="F225" s="1"/>
      <c r="I225" s="1"/>
      <c r="K225" s="31"/>
      <c r="L225" s="31"/>
      <c r="M225" s="293"/>
    </row>
    <row r="226" spans="6:13" ht="13.5" customHeight="1">
      <c r="F226" s="1"/>
      <c r="I226" s="1"/>
      <c r="K226" s="31"/>
      <c r="L226" s="31"/>
      <c r="M226" s="293"/>
    </row>
    <row r="227" spans="6:13" ht="13.5" customHeight="1">
      <c r="F227" s="1"/>
      <c r="I227" s="1"/>
      <c r="K227" s="31"/>
      <c r="L227" s="31"/>
      <c r="M227" s="293"/>
    </row>
    <row r="228" spans="6:13" ht="13.5" customHeight="1">
      <c r="F228" s="1"/>
      <c r="I228" s="1"/>
      <c r="K228" s="31"/>
      <c r="L228" s="31"/>
      <c r="M228" s="293"/>
    </row>
    <row r="229" spans="6:13" ht="13.5" customHeight="1">
      <c r="F229" s="1"/>
      <c r="I229" s="1"/>
      <c r="K229" s="31"/>
      <c r="L229" s="31"/>
      <c r="M229" s="293"/>
    </row>
    <row r="230" spans="6:13" ht="13.5" customHeight="1">
      <c r="F230" s="1"/>
      <c r="I230" s="1"/>
      <c r="K230" s="31"/>
      <c r="L230" s="31"/>
      <c r="M230" s="293"/>
    </row>
    <row r="231" spans="6:13" ht="13.5" customHeight="1">
      <c r="F231" s="1"/>
      <c r="I231" s="1"/>
      <c r="K231" s="31"/>
      <c r="L231" s="31"/>
      <c r="M231" s="293"/>
    </row>
    <row r="232" spans="6:13" ht="13.5" customHeight="1">
      <c r="F232" s="1"/>
      <c r="I232" s="1"/>
      <c r="K232" s="31"/>
      <c r="L232" s="31"/>
      <c r="M232" s="293"/>
    </row>
    <row r="233" spans="6:13" ht="13.5" customHeight="1">
      <c r="F233" s="1"/>
      <c r="I233" s="1"/>
      <c r="K233" s="31"/>
      <c r="L233" s="31"/>
      <c r="M233" s="293"/>
    </row>
    <row r="234" spans="6:13" ht="13.5" customHeight="1">
      <c r="F234" s="1"/>
      <c r="I234" s="1"/>
      <c r="K234" s="31"/>
      <c r="L234" s="31"/>
      <c r="M234" s="293"/>
    </row>
    <row r="235" spans="6:13" ht="13.5" customHeight="1">
      <c r="F235" s="1"/>
      <c r="I235" s="1"/>
      <c r="K235" s="31"/>
      <c r="L235" s="31"/>
      <c r="M235" s="293"/>
    </row>
    <row r="236" spans="6:13" ht="13.5" customHeight="1">
      <c r="F236" s="1"/>
      <c r="I236" s="1"/>
      <c r="K236" s="31"/>
      <c r="L236" s="31"/>
      <c r="M236" s="293"/>
    </row>
    <row r="237" spans="6:13" ht="13.5" customHeight="1">
      <c r="F237" s="1"/>
      <c r="I237" s="1"/>
      <c r="K237" s="31"/>
      <c r="L237" s="31"/>
      <c r="M237" s="293"/>
    </row>
    <row r="238" spans="6:13" ht="13.5" customHeight="1">
      <c r="F238" s="1"/>
      <c r="I238" s="1"/>
      <c r="K238" s="31"/>
      <c r="L238" s="31"/>
      <c r="M238" s="293"/>
    </row>
    <row r="239" spans="6:13" ht="13.5" customHeight="1">
      <c r="F239" s="1"/>
      <c r="I239" s="1"/>
      <c r="K239" s="31"/>
      <c r="L239" s="31"/>
      <c r="M239" s="293"/>
    </row>
    <row r="240" spans="6:13" ht="13.5" customHeight="1">
      <c r="F240" s="1"/>
      <c r="I240" s="1"/>
      <c r="K240" s="31"/>
      <c r="L240" s="31"/>
      <c r="M240" s="293"/>
    </row>
    <row r="241" spans="6:13" ht="13.5" customHeight="1">
      <c r="F241" s="1"/>
      <c r="I241" s="1"/>
      <c r="K241" s="31"/>
      <c r="L241" s="31"/>
      <c r="M241" s="293"/>
    </row>
    <row r="242" spans="6:13" ht="13.5" customHeight="1">
      <c r="F242" s="1"/>
      <c r="I242" s="1"/>
      <c r="K242" s="31"/>
      <c r="L242" s="31"/>
      <c r="M242" s="293"/>
    </row>
    <row r="243" spans="6:13" ht="13.5" customHeight="1">
      <c r="F243" s="1"/>
      <c r="I243" s="1"/>
      <c r="K243" s="31"/>
      <c r="L243" s="31"/>
      <c r="M243" s="293"/>
    </row>
    <row r="244" spans="6:13" ht="13.5" customHeight="1">
      <c r="F244" s="1"/>
      <c r="I244" s="1"/>
      <c r="K244" s="31"/>
      <c r="L244" s="31"/>
      <c r="M244" s="293"/>
    </row>
    <row r="245" spans="6:13" ht="13.5" customHeight="1">
      <c r="F245" s="1"/>
      <c r="I245" s="1"/>
      <c r="K245" s="31"/>
      <c r="L245" s="31"/>
      <c r="M245" s="293"/>
    </row>
    <row r="246" spans="6:13" ht="13.5" customHeight="1">
      <c r="F246" s="1"/>
      <c r="I246" s="1"/>
      <c r="K246" s="31"/>
      <c r="L246" s="31"/>
      <c r="M246" s="293"/>
    </row>
    <row r="247" spans="6:13" ht="13.5" customHeight="1">
      <c r="F247" s="1"/>
      <c r="I247" s="1"/>
      <c r="K247" s="31"/>
      <c r="L247" s="31"/>
      <c r="M247" s="293"/>
    </row>
    <row r="248" spans="6:13" ht="13.5" customHeight="1">
      <c r="F248" s="1"/>
      <c r="I248" s="1"/>
      <c r="K248" s="31"/>
      <c r="L248" s="31"/>
      <c r="M248" s="293"/>
    </row>
    <row r="249" spans="6:13" ht="13.5" customHeight="1">
      <c r="F249" s="1"/>
      <c r="I249" s="1"/>
      <c r="K249" s="31"/>
      <c r="L249" s="31"/>
      <c r="M249" s="293"/>
    </row>
    <row r="250" spans="6:13" ht="13.5" customHeight="1">
      <c r="F250" s="1"/>
      <c r="I250" s="1"/>
      <c r="K250" s="31"/>
      <c r="L250" s="31"/>
      <c r="M250" s="293"/>
    </row>
    <row r="251" spans="6:13" ht="13.5" customHeight="1">
      <c r="F251" s="1"/>
      <c r="I251" s="1"/>
      <c r="K251" s="31"/>
      <c r="L251" s="31"/>
      <c r="M251" s="293"/>
    </row>
    <row r="252" spans="6:13" ht="13.5" customHeight="1">
      <c r="F252" s="1"/>
      <c r="I252" s="1"/>
      <c r="K252" s="31"/>
      <c r="L252" s="31"/>
      <c r="M252" s="293"/>
    </row>
    <row r="253" spans="6:13" ht="13.5" customHeight="1">
      <c r="F253" s="1"/>
      <c r="I253" s="1"/>
      <c r="K253" s="31"/>
      <c r="L253" s="31"/>
      <c r="M253" s="293"/>
    </row>
    <row r="254" spans="6:13" ht="13.5" customHeight="1">
      <c r="F254" s="1"/>
      <c r="I254" s="1"/>
      <c r="K254" s="31"/>
      <c r="L254" s="31"/>
      <c r="M254" s="293"/>
    </row>
    <row r="255" spans="6:13" ht="13.5" customHeight="1">
      <c r="F255" s="1"/>
      <c r="I255" s="1"/>
      <c r="K255" s="31"/>
      <c r="L255" s="31"/>
      <c r="M255" s="293"/>
    </row>
    <row r="256" spans="6:13" ht="13.5" customHeight="1">
      <c r="F256" s="1"/>
      <c r="I256" s="1"/>
      <c r="K256" s="31"/>
      <c r="L256" s="31"/>
      <c r="M256" s="293"/>
    </row>
    <row r="257" spans="6:13" ht="13.5" customHeight="1">
      <c r="F257" s="1"/>
      <c r="I257" s="1"/>
      <c r="K257" s="31"/>
      <c r="L257" s="31"/>
      <c r="M257" s="293"/>
    </row>
    <row r="258" spans="6:13" ht="13.5" customHeight="1">
      <c r="F258" s="1"/>
      <c r="I258" s="1"/>
      <c r="K258" s="31"/>
      <c r="L258" s="31"/>
      <c r="M258" s="293"/>
    </row>
    <row r="259" spans="6:13" ht="13.5" customHeight="1">
      <c r="F259" s="1"/>
      <c r="I259" s="1"/>
      <c r="K259" s="31"/>
      <c r="L259" s="31"/>
      <c r="M259" s="293"/>
    </row>
    <row r="260" spans="6:13" ht="13.5" customHeight="1">
      <c r="F260" s="1"/>
      <c r="I260" s="1"/>
      <c r="K260" s="31"/>
      <c r="L260" s="31"/>
      <c r="M260" s="293"/>
    </row>
    <row r="261" spans="6:13" ht="13.5" customHeight="1">
      <c r="F261" s="1"/>
      <c r="I261" s="1"/>
      <c r="K261" s="31"/>
      <c r="L261" s="31"/>
      <c r="M261" s="293"/>
    </row>
    <row r="262" spans="6:13" ht="13.5" customHeight="1">
      <c r="F262" s="1"/>
      <c r="I262" s="1"/>
      <c r="K262" s="31"/>
      <c r="L262" s="31"/>
      <c r="M262" s="293"/>
    </row>
    <row r="263" spans="6:13" ht="13.5" customHeight="1">
      <c r="F263" s="1"/>
      <c r="I263" s="1"/>
      <c r="K263" s="31"/>
      <c r="L263" s="31"/>
      <c r="M263" s="293"/>
    </row>
    <row r="264" spans="6:13" ht="13.5" customHeight="1">
      <c r="F264" s="1"/>
      <c r="I264" s="1"/>
      <c r="K264" s="31"/>
      <c r="L264" s="31"/>
      <c r="M264" s="293"/>
    </row>
    <row r="265" spans="6:13" ht="13.5" customHeight="1">
      <c r="F265" s="1"/>
      <c r="I265" s="1"/>
      <c r="K265" s="31"/>
      <c r="L265" s="31"/>
      <c r="M265" s="293"/>
    </row>
    <row r="266" spans="6:13" ht="13.5" customHeight="1">
      <c r="F266" s="1"/>
      <c r="I266" s="1"/>
      <c r="K266" s="31"/>
      <c r="L266" s="31"/>
      <c r="M266" s="293"/>
    </row>
    <row r="267" spans="6:13" ht="13.5" customHeight="1">
      <c r="F267" s="1"/>
      <c r="I267" s="1"/>
      <c r="K267" s="31"/>
      <c r="L267" s="31"/>
      <c r="M267" s="293"/>
    </row>
    <row r="268" spans="6:13" ht="13.5" customHeight="1">
      <c r="F268" s="1"/>
      <c r="I268" s="1"/>
      <c r="K268" s="31"/>
      <c r="L268" s="31"/>
      <c r="M268" s="293"/>
    </row>
    <row r="269" spans="6:13" ht="13.5" customHeight="1">
      <c r="F269" s="1"/>
      <c r="I269" s="1"/>
      <c r="K269" s="31"/>
      <c r="L269" s="31"/>
      <c r="M269" s="293"/>
    </row>
    <row r="270" spans="6:13" ht="13.5" customHeight="1">
      <c r="F270" s="1"/>
      <c r="I270" s="1"/>
      <c r="K270" s="31"/>
      <c r="L270" s="31"/>
      <c r="M270" s="293"/>
    </row>
    <row r="271" spans="6:13" ht="13.5" customHeight="1">
      <c r="F271" s="1"/>
      <c r="I271" s="1"/>
      <c r="K271" s="31"/>
      <c r="L271" s="31"/>
      <c r="M271" s="293"/>
    </row>
    <row r="272" spans="6:13" ht="13.5" customHeight="1">
      <c r="F272" s="1"/>
      <c r="I272" s="1"/>
      <c r="K272" s="31"/>
      <c r="L272" s="31"/>
      <c r="M272" s="293"/>
    </row>
    <row r="273" spans="6:13" ht="13.5" customHeight="1">
      <c r="F273" s="1"/>
      <c r="I273" s="1"/>
      <c r="K273" s="31"/>
      <c r="L273" s="31"/>
      <c r="M273" s="293"/>
    </row>
    <row r="274" spans="6:13" ht="13.5" customHeight="1">
      <c r="F274" s="1"/>
      <c r="I274" s="1"/>
      <c r="K274" s="31"/>
      <c r="L274" s="31"/>
      <c r="M274" s="293"/>
    </row>
    <row r="275" spans="6:13" ht="13.5" customHeight="1">
      <c r="F275" s="1"/>
      <c r="I275" s="1"/>
      <c r="K275" s="31"/>
      <c r="L275" s="31"/>
      <c r="M275" s="293"/>
    </row>
    <row r="276" spans="6:13" ht="13.5" customHeight="1">
      <c r="F276" s="1"/>
      <c r="I276" s="1"/>
      <c r="K276" s="31"/>
      <c r="L276" s="31"/>
      <c r="M276" s="293"/>
    </row>
    <row r="277" spans="6:13" ht="13.5" customHeight="1">
      <c r="F277" s="1"/>
      <c r="I277" s="1"/>
      <c r="K277" s="31"/>
      <c r="L277" s="31"/>
      <c r="M277" s="293"/>
    </row>
    <row r="278" spans="6:13" ht="13.5" customHeight="1">
      <c r="F278" s="1"/>
      <c r="I278" s="1"/>
      <c r="K278" s="31"/>
      <c r="L278" s="31"/>
      <c r="M278" s="293"/>
    </row>
    <row r="279" spans="6:13" ht="13.5" customHeight="1">
      <c r="F279" s="1"/>
      <c r="I279" s="1"/>
      <c r="K279" s="31"/>
      <c r="L279" s="31"/>
      <c r="M279" s="293"/>
    </row>
    <row r="280" spans="6:13" ht="13.5" customHeight="1">
      <c r="F280" s="1"/>
      <c r="I280" s="1"/>
      <c r="K280" s="31"/>
      <c r="L280" s="31"/>
      <c r="M280" s="293"/>
    </row>
    <row r="281" spans="6:13" ht="13.5" customHeight="1">
      <c r="F281" s="1"/>
      <c r="I281" s="1"/>
      <c r="K281" s="31"/>
      <c r="L281" s="31"/>
      <c r="M281" s="293"/>
    </row>
    <row r="282" spans="6:13" ht="13.5" customHeight="1">
      <c r="F282" s="1"/>
      <c r="I282" s="1"/>
      <c r="K282" s="31"/>
      <c r="L282" s="31"/>
      <c r="M282" s="293"/>
    </row>
    <row r="283" spans="6:13" ht="13.5" customHeight="1">
      <c r="F283" s="1"/>
      <c r="I283" s="1"/>
      <c r="K283" s="31"/>
      <c r="L283" s="31"/>
      <c r="M283" s="293"/>
    </row>
    <row r="284" spans="6:13" ht="13.5" customHeight="1">
      <c r="F284" s="1"/>
      <c r="I284" s="1"/>
      <c r="K284" s="31"/>
      <c r="L284" s="31"/>
      <c r="M284" s="293"/>
    </row>
    <row r="285" spans="6:13" ht="13.5" customHeight="1">
      <c r="F285" s="1"/>
      <c r="I285" s="1"/>
      <c r="K285" s="31"/>
      <c r="L285" s="31"/>
      <c r="M285" s="293"/>
    </row>
    <row r="286" spans="6:13" ht="13.5" customHeight="1">
      <c r="F286" s="1"/>
      <c r="I286" s="1"/>
      <c r="K286" s="31"/>
      <c r="L286" s="31"/>
      <c r="M286" s="293"/>
    </row>
    <row r="287" spans="6:13" ht="13.5" customHeight="1">
      <c r="F287" s="1"/>
      <c r="I287" s="1"/>
      <c r="K287" s="31"/>
      <c r="L287" s="31"/>
      <c r="M287" s="293"/>
    </row>
    <row r="288" spans="6:13" ht="13.5" customHeight="1">
      <c r="F288" s="1"/>
      <c r="I288" s="1"/>
      <c r="K288" s="31"/>
      <c r="L288" s="31"/>
      <c r="M288" s="293"/>
    </row>
    <row r="289" spans="6:13" ht="13.5" customHeight="1">
      <c r="F289" s="1"/>
      <c r="I289" s="1"/>
      <c r="K289" s="31"/>
      <c r="L289" s="31"/>
      <c r="M289" s="293"/>
    </row>
    <row r="290" spans="6:13" ht="13.5" customHeight="1">
      <c r="F290" s="1"/>
      <c r="I290" s="1"/>
      <c r="K290" s="31"/>
      <c r="L290" s="31"/>
      <c r="M290" s="293"/>
    </row>
    <row r="291" spans="6:13" ht="13.5" customHeight="1">
      <c r="F291" s="1"/>
      <c r="I291" s="1"/>
      <c r="K291" s="31"/>
      <c r="L291" s="31"/>
      <c r="M291" s="293"/>
    </row>
    <row r="292" spans="6:13" ht="13.5" customHeight="1">
      <c r="F292" s="1"/>
      <c r="I292" s="1"/>
      <c r="K292" s="31"/>
      <c r="L292" s="31"/>
      <c r="M292" s="293"/>
    </row>
    <row r="293" spans="6:13" ht="13.5" customHeight="1">
      <c r="F293" s="1"/>
      <c r="I293" s="1"/>
      <c r="K293" s="31"/>
      <c r="L293" s="31"/>
      <c r="M293" s="293"/>
    </row>
    <row r="294" spans="6:13" ht="13.5" customHeight="1">
      <c r="F294" s="1"/>
      <c r="I294" s="1"/>
      <c r="K294" s="31"/>
      <c r="L294" s="31"/>
      <c r="M294" s="293"/>
    </row>
    <row r="295" spans="6:13" ht="13.5" customHeight="1">
      <c r="F295" s="1"/>
      <c r="I295" s="1"/>
      <c r="K295" s="31"/>
      <c r="L295" s="31"/>
      <c r="M295" s="293"/>
    </row>
    <row r="296" spans="6:13" ht="13.5" customHeight="1">
      <c r="F296" s="1"/>
      <c r="I296" s="1"/>
      <c r="K296" s="31"/>
      <c r="L296" s="31"/>
      <c r="M296" s="293"/>
    </row>
    <row r="297" spans="6:13" ht="13.5" customHeight="1">
      <c r="F297" s="1"/>
      <c r="I297" s="1"/>
      <c r="K297" s="31"/>
      <c r="L297" s="31"/>
      <c r="M297" s="293"/>
    </row>
    <row r="298" spans="6:13" ht="13.5" customHeight="1">
      <c r="F298" s="1"/>
      <c r="I298" s="1"/>
      <c r="K298" s="31"/>
      <c r="L298" s="31"/>
      <c r="M298" s="293"/>
    </row>
    <row r="299" spans="6:13" ht="13.5" customHeight="1">
      <c r="F299" s="1"/>
      <c r="I299" s="1"/>
      <c r="K299" s="31"/>
      <c r="L299" s="31"/>
      <c r="M299" s="293"/>
    </row>
    <row r="300" spans="6:13" ht="13.5" customHeight="1">
      <c r="F300" s="1"/>
      <c r="I300" s="1"/>
      <c r="K300" s="31"/>
      <c r="L300" s="31"/>
      <c r="M300" s="293"/>
    </row>
    <row r="301" spans="6:13" ht="13.5" customHeight="1">
      <c r="F301" s="1"/>
      <c r="I301" s="1"/>
      <c r="K301" s="31"/>
      <c r="L301" s="31"/>
      <c r="M301" s="293"/>
    </row>
    <row r="302" spans="6:13" ht="13.5" customHeight="1">
      <c r="F302" s="1"/>
      <c r="I302" s="1"/>
      <c r="K302" s="31"/>
      <c r="L302" s="31"/>
      <c r="M302" s="293"/>
    </row>
    <row r="303" spans="6:13" ht="13.5" customHeight="1">
      <c r="F303" s="1"/>
      <c r="I303" s="1"/>
      <c r="K303" s="31"/>
      <c r="L303" s="31"/>
      <c r="M303" s="293"/>
    </row>
    <row r="304" spans="6:13" ht="13.5" customHeight="1">
      <c r="F304" s="1"/>
      <c r="I304" s="1"/>
      <c r="K304" s="31"/>
      <c r="L304" s="31"/>
      <c r="M304" s="293"/>
    </row>
    <row r="305" spans="6:13" ht="13.5" customHeight="1">
      <c r="F305" s="1"/>
      <c r="I305" s="1"/>
      <c r="K305" s="31"/>
      <c r="L305" s="31"/>
      <c r="M305" s="293"/>
    </row>
    <row r="306" spans="6:13" ht="13.5" customHeight="1">
      <c r="F306" s="1"/>
      <c r="I306" s="1"/>
      <c r="K306" s="31"/>
      <c r="L306" s="31"/>
      <c r="M306" s="293"/>
    </row>
    <row r="307" spans="6:13" ht="13.5" customHeight="1">
      <c r="F307" s="1"/>
      <c r="I307" s="1"/>
      <c r="K307" s="31"/>
      <c r="L307" s="31"/>
      <c r="M307" s="293"/>
    </row>
    <row r="308" spans="6:13" ht="13.5" customHeight="1">
      <c r="F308" s="1"/>
      <c r="I308" s="1"/>
      <c r="K308" s="31"/>
      <c r="L308" s="31"/>
      <c r="M308" s="293"/>
    </row>
    <row r="309" spans="6:13" ht="15.75" customHeight="1"/>
    <row r="310" spans="6:13" ht="15.75" customHeight="1"/>
    <row r="311" spans="6:13" ht="15.75" customHeight="1"/>
    <row r="312" spans="6:13" ht="15.75" customHeight="1"/>
    <row r="313" spans="6:13" ht="15.75" customHeight="1"/>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sheetProtection selectLockedCells="1"/>
  <autoFilter ref="N6:O6" xr:uid="{00000000-0001-0000-0200-000000000000}"/>
  <mergeCells count="51">
    <mergeCell ref="H59:H64"/>
    <mergeCell ref="H53:H58"/>
    <mergeCell ref="H51:H52"/>
    <mergeCell ref="H16:H18"/>
    <mergeCell ref="H45:H46"/>
    <mergeCell ref="H42:H44"/>
    <mergeCell ref="H34:H41"/>
    <mergeCell ref="H29:H31"/>
    <mergeCell ref="H23:H28"/>
    <mergeCell ref="H47:H50"/>
    <mergeCell ref="B111:N113"/>
    <mergeCell ref="F83:F88"/>
    <mergeCell ref="F100:F103"/>
    <mergeCell ref="F75:F76"/>
    <mergeCell ref="F59:F64"/>
    <mergeCell ref="F89:F94"/>
    <mergeCell ref="F95:F99"/>
    <mergeCell ref="H100:H103"/>
    <mergeCell ref="H95:H99"/>
    <mergeCell ref="H89:H94"/>
    <mergeCell ref="H83:H88"/>
    <mergeCell ref="H77:H82"/>
    <mergeCell ref="H75:H76"/>
    <mergeCell ref="H65:H74"/>
    <mergeCell ref="F77:F82"/>
    <mergeCell ref="F65:F74"/>
    <mergeCell ref="L2:M2"/>
    <mergeCell ref="N4:O4"/>
    <mergeCell ref="B3:N3"/>
    <mergeCell ref="L6:M6"/>
    <mergeCell ref="H12:H13"/>
    <mergeCell ref="B1:K1"/>
    <mergeCell ref="C2:D2"/>
    <mergeCell ref="E2:F2"/>
    <mergeCell ref="C4:K5"/>
    <mergeCell ref="F34:F41"/>
    <mergeCell ref="F19:F20"/>
    <mergeCell ref="F21:F22"/>
    <mergeCell ref="F23:F28"/>
    <mergeCell ref="F29:F31"/>
    <mergeCell ref="H19:H20"/>
    <mergeCell ref="H21:H22"/>
    <mergeCell ref="F8:F11"/>
    <mergeCell ref="H8:H11"/>
    <mergeCell ref="F12:F13"/>
    <mergeCell ref="F16:F18"/>
    <mergeCell ref="F53:F58"/>
    <mergeCell ref="F45:F46"/>
    <mergeCell ref="F47:F50"/>
    <mergeCell ref="F51:F52"/>
    <mergeCell ref="F42:F44"/>
  </mergeCells>
  <phoneticPr fontId="24"/>
  <dataValidations count="2">
    <dataValidation type="custom" allowBlank="1" showErrorMessage="1" sqref="F95 F89 F100 F8" xr:uid="{00000000-0002-0000-0200-000000000000}">
      <formula1>AND(GTE(LEN(F8),MIN((0),(50))),LTE(LEN(F8),MAX((0),(50))))</formula1>
    </dataValidation>
    <dataValidation type="custom" allowBlank="1" showErrorMessage="1" sqref="E34:E35 E47:E50 E89:E104 E8:E11 E75:E76" xr:uid="{30C06C77-CB6F-4973-94E7-4DE2EDF7AEE6}">
      <formula1>AND(GTE(LEN(E8),MIN((0),(13))),LTE(LEN(E8),MAX((0),(13))))</formula1>
    </dataValidation>
  </dataValidations>
  <pageMargins left="1.1023622047244095" right="0.70866141732283472" top="0.74803149606299213" bottom="0.23622047244094491" header="0" footer="0"/>
  <pageSetup paperSize="9" scale="43" fitToHeight="0" orientation="portrait" r:id="rId1"/>
  <ignoredErrors>
    <ignoredError sqref="C53:E60 C61:C64 C100:D108 E65:E74 C77:E99 D61:E64 D65:D74 C51:D52 C36:C41 E51:E52 C19:E21 C75:D75 D33:E43 C22:E32 D44:E45 D46:E46 C76:D76 E8:E11 E12:E18 C12:D18 C7:E7 D47:E50 D8:D1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topLeftCell="L1" zoomScale="93" workbookViewId="0">
      <selection activeCell="V9" sqref="V9"/>
    </sheetView>
  </sheetViews>
  <sheetFormatPr defaultColWidth="10.875" defaultRowHeight="15.75"/>
  <cols>
    <col min="1" max="1" width="11" style="1" bestFit="1" customWidth="1"/>
    <col min="2" max="2" width="11.875" style="229" customWidth="1"/>
    <col min="3" max="6" width="10.875" style="1"/>
    <col min="7" max="7" width="11.875" style="1" bestFit="1" customWidth="1"/>
    <col min="8" max="8" width="10.875" style="1"/>
    <col min="9" max="9" width="19.625" style="744" bestFit="1" customWidth="1"/>
    <col min="10" max="10" width="11" style="1" bestFit="1" customWidth="1"/>
    <col min="11" max="18" width="10.875" style="1"/>
    <col min="19" max="19" width="11" style="219"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363</v>
      </c>
      <c r="B1" s="1" t="s">
        <v>617</v>
      </c>
      <c r="C1" s="217" t="s">
        <v>365</v>
      </c>
      <c r="D1" s="217" t="s">
        <v>366</v>
      </c>
      <c r="E1" s="217" t="s">
        <v>367</v>
      </c>
      <c r="F1" s="217" t="s">
        <v>368</v>
      </c>
      <c r="G1" s="217" t="s">
        <v>369</v>
      </c>
      <c r="H1" s="217" t="s">
        <v>370</v>
      </c>
      <c r="I1" s="218" t="s">
        <v>371</v>
      </c>
      <c r="J1" s="217" t="s">
        <v>372</v>
      </c>
      <c r="K1" s="217" t="s">
        <v>373</v>
      </c>
      <c r="L1" s="217" t="s">
        <v>374</v>
      </c>
      <c r="M1" s="217" t="s">
        <v>375</v>
      </c>
      <c r="N1" s="217" t="s">
        <v>376</v>
      </c>
      <c r="O1" s="217" t="s">
        <v>377</v>
      </c>
      <c r="P1" s="217" t="s">
        <v>378</v>
      </c>
      <c r="Q1" s="217" t="s">
        <v>379</v>
      </c>
      <c r="R1" s="217" t="s">
        <v>380</v>
      </c>
      <c r="U1" s="1" t="s">
        <v>381</v>
      </c>
      <c r="V1" s="1" t="s">
        <v>382</v>
      </c>
      <c r="W1" s="1" t="s">
        <v>383</v>
      </c>
      <c r="X1" s="1" t="s">
        <v>384</v>
      </c>
      <c r="Y1" s="1" t="s">
        <v>616</v>
      </c>
    </row>
    <row r="2" spans="1:27" s="220" customFormat="1" ht="16.5">
      <c r="A2" s="220" t="str">
        <f>IFERROR(IF(J2&lt;&gt;"",MAX($A$1:A1)+1,""),"")</f>
        <v/>
      </c>
      <c r="B2" s="221" t="str">
        <f>IFERROR(IF(J2="","",_xlfn.CONCAT($Y$2,_xlfn.CONCAT(IF(LEN(ドッグキャリー!$K$2)=1,0,""),ドッグキャリー!$K$2,_xlfn.CONCAT(IF(LEN(ドッグキャリー!$N$2)=1,0,""),ドッグキャリー!$N$2)))),"")</f>
        <v/>
      </c>
      <c r="C2" s="222"/>
      <c r="D2" s="222"/>
      <c r="E2" s="222"/>
      <c r="F2" s="223"/>
      <c r="G2" s="223" t="e">
        <f ca="1">_xlfn.XLOOKUP(I2,ドッグキャリー!$E$7:$E$62,ドッグキャリー!$C$7:$C$62,"",0)</f>
        <v>#NAME?</v>
      </c>
      <c r="H2" s="223" t="e">
        <f ca="1">_xlfn.XLOOKUP(I2,ドッグキャリー!$E$7:$E$62,ドッグキャリー!$D$7:$D$62,"",0)</f>
        <v>#NAME?</v>
      </c>
      <c r="I2" s="224" t="str">
        <f>IFERROR(IF(J2="","",ドッグキャリー!E7),"")</f>
        <v/>
      </c>
      <c r="J2" s="222" t="str">
        <f>IFERROR(IF(ドッグキャリー!N7=0,"",ドッグキャリー!N7),"")</f>
        <v/>
      </c>
      <c r="K2" s="223"/>
      <c r="L2" s="223"/>
      <c r="M2" s="223"/>
      <c r="N2" s="223"/>
      <c r="O2" s="223"/>
      <c r="P2" s="223"/>
      <c r="Q2" s="223"/>
      <c r="R2" s="223"/>
      <c r="S2" s="219">
        <f>+ROW()-ROW($B$1)</f>
        <v>1</v>
      </c>
      <c r="U2" s="742">
        <f>SUM(ドッグキャリー!N63,スキンタイト!N326,ベッド・マット!N39,ウエア!N360,リード・アクセサリー!N117,アイテム!N69,トイ・販促!N109)</f>
        <v>0</v>
      </c>
      <c r="V2" s="742">
        <f>SUM(J:J)</f>
        <v>0</v>
      </c>
      <c r="W2" s="742">
        <f>SUM('CSV Output'!I:I)</f>
        <v>0</v>
      </c>
      <c r="X2" s="220" t="str">
        <f>IF(AND(U2=V2,W2=V2),"OK","ERROR")</f>
        <v>OK</v>
      </c>
      <c r="Y2" s="220">
        <v>2026</v>
      </c>
      <c r="AA2" s="220" t="e">
        <f>IF(J2-J1=1,0,1)</f>
        <v>#VALUE!</v>
      </c>
    </row>
    <row r="3" spans="1:27" s="220" customFormat="1" ht="16.5">
      <c r="A3" s="220" t="str">
        <f>IFERROR(IF(J3&lt;&gt;"",MAX($A$1:A2)+1,""),"")</f>
        <v/>
      </c>
      <c r="B3" s="221" t="str">
        <f>IFERROR(IF(J3="","",_xlfn.CONCAT($Y$2,_xlfn.CONCAT(IF(LEN(ドッグキャリー!$K$2)=1,0,""),ドッグキャリー!$K$2,_xlfn.CONCAT(IF(LEN(ドッグキャリー!$N$2)=1,0,""),ドッグキャリー!$N$2)))),"")</f>
        <v/>
      </c>
      <c r="C3" s="222"/>
      <c r="D3" s="222"/>
      <c r="E3" s="222"/>
      <c r="F3" s="223"/>
      <c r="G3" s="223" t="e">
        <f ca="1">_xlfn.XLOOKUP(I3,ドッグキャリー!$E$7:$E$62,ドッグキャリー!$C$7:$C$62,"",0)</f>
        <v>#NAME?</v>
      </c>
      <c r="H3" s="223" t="e">
        <f ca="1">_xlfn.XLOOKUP(I3,ドッグキャリー!$E$7:$E$62,ドッグキャリー!$D$7:$D$62,"",0)</f>
        <v>#NAME?</v>
      </c>
      <c r="I3" s="224" t="str">
        <f>IFERROR(IF(J3="","",ドッグキャリー!E8),"")</f>
        <v/>
      </c>
      <c r="J3" s="222" t="str">
        <f>IFERROR(IF(ドッグキャリー!N8=0,"",ドッグキャリー!N8),"")</f>
        <v/>
      </c>
      <c r="K3" s="223"/>
      <c r="L3" s="223"/>
      <c r="M3" s="223"/>
      <c r="N3" s="223"/>
      <c r="O3" s="223"/>
      <c r="P3" s="223"/>
      <c r="Q3" s="223"/>
      <c r="R3" s="223"/>
      <c r="S3" s="219">
        <f t="shared" ref="S3:S66" si="0">+ROW()-ROW($B$1)</f>
        <v>2</v>
      </c>
      <c r="AA3" s="220" t="e">
        <f t="shared" ref="AA3:AA64" si="1">IF(J3-J2=1,0,1)</f>
        <v>#VALUE!</v>
      </c>
    </row>
    <row r="4" spans="1:27" s="220" customFormat="1" ht="16.5">
      <c r="A4" s="220" t="str">
        <f>IFERROR(IF(J4&lt;&gt;"",MAX($A$1:A3)+1,""),"")</f>
        <v/>
      </c>
      <c r="B4" s="221" t="str">
        <f>IFERROR(IF(J4="","",_xlfn.CONCAT($Y$2,_xlfn.CONCAT(IF(LEN(ドッグキャリー!$K$2)=1,0,""),ドッグキャリー!$K$2,_xlfn.CONCAT(IF(LEN(ドッグキャリー!$N$2)=1,0,""),ドッグキャリー!$N$2)))),"")</f>
        <v/>
      </c>
      <c r="C4" s="222"/>
      <c r="D4" s="222"/>
      <c r="E4" s="222"/>
      <c r="F4" s="223"/>
      <c r="G4" s="223" t="e">
        <f ca="1">_xlfn.XLOOKUP(I4,ドッグキャリー!$E$7:$E$62,ドッグキャリー!$C$7:$C$62,"",0)</f>
        <v>#NAME?</v>
      </c>
      <c r="H4" s="223" t="e">
        <f ca="1">_xlfn.XLOOKUP(I4,ドッグキャリー!$E$7:$E$62,ドッグキャリー!$D$7:$D$62,"",0)</f>
        <v>#NAME?</v>
      </c>
      <c r="I4" s="224" t="str">
        <f>IFERROR(IF(J4="","",ドッグキャリー!E9),"")</f>
        <v/>
      </c>
      <c r="J4" s="222" t="str">
        <f>IFERROR(IF(ドッグキャリー!N9=0,"",ドッグキャリー!N9),"")</f>
        <v/>
      </c>
      <c r="K4" s="223"/>
      <c r="L4" s="223"/>
      <c r="M4" s="223"/>
      <c r="N4" s="223"/>
      <c r="O4" s="223"/>
      <c r="P4" s="223"/>
      <c r="Q4" s="223"/>
      <c r="R4" s="223"/>
      <c r="S4" s="219">
        <f t="shared" si="0"/>
        <v>3</v>
      </c>
      <c r="U4" s="220">
        <f>ドッグキャリー!N63+スキンタイト!N326+ベッド・マット!N39+ウエア!N360+リード・アクセサリー!N117+アイテム!N69+トイ・販促!N109</f>
        <v>0</v>
      </c>
      <c r="V4" s="747">
        <f>U4-V2</f>
        <v>0</v>
      </c>
      <c r="AA4" s="220" t="e">
        <f t="shared" si="1"/>
        <v>#VALUE!</v>
      </c>
    </row>
    <row r="5" spans="1:27" s="220" customFormat="1" ht="16.5">
      <c r="A5" s="220" t="str">
        <f>IFERROR(IF(J5&lt;&gt;"",MAX($A$1:A4)+1,""),"")</f>
        <v/>
      </c>
      <c r="B5" s="221" t="str">
        <f>IFERROR(IF(J5="","",_xlfn.CONCAT($Y$2,_xlfn.CONCAT(IF(LEN(ドッグキャリー!$K$2)=1,0,""),ドッグキャリー!$K$2,_xlfn.CONCAT(IF(LEN(ドッグキャリー!$N$2)=1,0,""),ドッグキャリー!$N$2)))),"")</f>
        <v/>
      </c>
      <c r="C5" s="222"/>
      <c r="D5" s="222"/>
      <c r="E5" s="222"/>
      <c r="F5" s="223"/>
      <c r="G5" s="223" t="e">
        <f ca="1">_xlfn.XLOOKUP(I5,ドッグキャリー!$E$7:$E$62,ドッグキャリー!$C$7:$C$62,"",0)</f>
        <v>#NAME?</v>
      </c>
      <c r="H5" s="223" t="e">
        <f ca="1">_xlfn.XLOOKUP(I5,ドッグキャリー!$E$7:$E$62,ドッグキャリー!$D$7:$D$62,"",0)</f>
        <v>#NAME?</v>
      </c>
      <c r="I5" s="224" t="str">
        <f>IFERROR(IF(J5="","",ドッグキャリー!E10),"")</f>
        <v/>
      </c>
      <c r="J5" s="222" t="str">
        <f>IFERROR(IF(ドッグキャリー!N10=0,"",ドッグキャリー!N10),"")</f>
        <v/>
      </c>
      <c r="K5" s="223"/>
      <c r="L5" s="223"/>
      <c r="M5" s="223"/>
      <c r="N5" s="223"/>
      <c r="O5" s="223"/>
      <c r="P5" s="223"/>
      <c r="Q5" s="223"/>
      <c r="R5" s="223"/>
      <c r="S5" s="219">
        <f t="shared" si="0"/>
        <v>4</v>
      </c>
      <c r="AA5" s="220" t="e">
        <f t="shared" si="1"/>
        <v>#VALUE!</v>
      </c>
    </row>
    <row r="6" spans="1:27" s="220" customFormat="1" ht="16.5">
      <c r="A6" s="220" t="str">
        <f>IFERROR(IF(J6&lt;&gt;"",MAX($A$1:A5)+1,""),"")</f>
        <v/>
      </c>
      <c r="B6" s="221" t="str">
        <f>IFERROR(IF(J6="","",_xlfn.CONCAT($Y$2,_xlfn.CONCAT(IF(LEN(ドッグキャリー!$K$2)=1,0,""),ドッグキャリー!$K$2,_xlfn.CONCAT(IF(LEN(ドッグキャリー!$N$2)=1,0,""),ドッグキャリー!$N$2)))),"")</f>
        <v/>
      </c>
      <c r="C6" s="222"/>
      <c r="D6" s="222"/>
      <c r="E6" s="222"/>
      <c r="F6" s="223"/>
      <c r="G6" s="223" t="e">
        <f ca="1">_xlfn.XLOOKUP(I6,ドッグキャリー!$E$7:$E$62,ドッグキャリー!$C$7:$C$62,"",0)</f>
        <v>#NAME?</v>
      </c>
      <c r="H6" s="223" t="e">
        <f ca="1">_xlfn.XLOOKUP(I6,ドッグキャリー!$E$7:$E$62,ドッグキャリー!$D$7:$D$62,"",0)</f>
        <v>#NAME?</v>
      </c>
      <c r="I6" s="224" t="str">
        <f>IFERROR(IF(J6="","",ドッグキャリー!E11),"")</f>
        <v/>
      </c>
      <c r="J6" s="222" t="str">
        <f>IFERROR(IF(ドッグキャリー!N11=0,"",ドッグキャリー!N11),"")</f>
        <v/>
      </c>
      <c r="K6" s="223"/>
      <c r="L6" s="223"/>
      <c r="M6" s="223"/>
      <c r="N6" s="223"/>
      <c r="O6" s="223"/>
      <c r="P6" s="223"/>
      <c r="Q6" s="223"/>
      <c r="R6" s="223"/>
      <c r="S6" s="219">
        <f t="shared" si="0"/>
        <v>5</v>
      </c>
      <c r="AA6" s="220" t="e">
        <f t="shared" si="1"/>
        <v>#VALUE!</v>
      </c>
    </row>
    <row r="7" spans="1:27" s="220" customFormat="1" ht="16.5">
      <c r="A7" s="220" t="str">
        <f>IFERROR(IF(J7&lt;&gt;"",MAX($A$1:A6)+1,""),"")</f>
        <v/>
      </c>
      <c r="B7" s="221" t="str">
        <f>IFERROR(IF(J7="","",_xlfn.CONCAT($Y$2,_xlfn.CONCAT(IF(LEN(ドッグキャリー!$K$2)=1,0,""),ドッグキャリー!$K$2,_xlfn.CONCAT(IF(LEN(ドッグキャリー!$N$2)=1,0,""),ドッグキャリー!$N$2)))),"")</f>
        <v/>
      </c>
      <c r="C7" s="222"/>
      <c r="D7" s="222"/>
      <c r="E7" s="222"/>
      <c r="F7" s="223"/>
      <c r="G7" s="223" t="e">
        <f ca="1">_xlfn.XLOOKUP(I7,ドッグキャリー!$E$7:$E$62,ドッグキャリー!$C$7:$C$62,"",0)</f>
        <v>#NAME?</v>
      </c>
      <c r="H7" s="223" t="e">
        <f ca="1">_xlfn.XLOOKUP(I7,ドッグキャリー!$E$7:$E$62,ドッグキャリー!$D$7:$D$62,"",0)</f>
        <v>#NAME?</v>
      </c>
      <c r="I7" s="224" t="str">
        <f>IFERROR(IF(J7="","",ドッグキャリー!E12),"")</f>
        <v/>
      </c>
      <c r="J7" s="222" t="str">
        <f>IFERROR(IF(ドッグキャリー!N12=0,"",ドッグキャリー!N12),"")</f>
        <v/>
      </c>
      <c r="K7" s="223"/>
      <c r="L7" s="223"/>
      <c r="M7" s="223"/>
      <c r="N7" s="223"/>
      <c r="O7" s="223"/>
      <c r="P7" s="223"/>
      <c r="Q7" s="223"/>
      <c r="R7" s="223"/>
      <c r="S7" s="219">
        <f t="shared" si="0"/>
        <v>6</v>
      </c>
      <c r="AA7" s="220" t="e">
        <f t="shared" si="1"/>
        <v>#VALUE!</v>
      </c>
    </row>
    <row r="8" spans="1:27" s="220" customFormat="1" ht="16.5">
      <c r="A8" s="220" t="str">
        <f>IFERROR(IF(J8&lt;&gt;"",MAX($A$1:A7)+1,""),"")</f>
        <v/>
      </c>
      <c r="B8" s="221" t="str">
        <f>IFERROR(IF(J8="","",_xlfn.CONCAT($Y$2,_xlfn.CONCAT(IF(LEN(ドッグキャリー!$K$2)=1,0,""),ドッグキャリー!$K$2,_xlfn.CONCAT(IF(LEN(ドッグキャリー!$N$2)=1,0,""),ドッグキャリー!$N$2)))),"")</f>
        <v/>
      </c>
      <c r="C8" s="222"/>
      <c r="D8" s="222"/>
      <c r="E8" s="222"/>
      <c r="F8" s="223"/>
      <c r="G8" s="223" t="e">
        <f ca="1">_xlfn.XLOOKUP(I8,ドッグキャリー!$E$7:$E$62,ドッグキャリー!$C$7:$C$62,"",0)</f>
        <v>#NAME?</v>
      </c>
      <c r="H8" s="223" t="e">
        <f ca="1">_xlfn.XLOOKUP(I8,ドッグキャリー!$E$7:$E$62,ドッグキャリー!$D$7:$D$62,"",0)</f>
        <v>#NAME?</v>
      </c>
      <c r="I8" s="224" t="str">
        <f>IFERROR(IF(J8="","",ドッグキャリー!E13),"")</f>
        <v/>
      </c>
      <c r="J8" s="222" t="str">
        <f>IFERROR(IF(ドッグキャリー!N13=0,"",ドッグキャリー!N13),"")</f>
        <v/>
      </c>
      <c r="K8" s="223"/>
      <c r="L8" s="223"/>
      <c r="M8" s="223"/>
      <c r="N8" s="223"/>
      <c r="O8" s="223"/>
      <c r="P8" s="223"/>
      <c r="Q8" s="223"/>
      <c r="R8" s="223"/>
      <c r="S8" s="219">
        <f t="shared" si="0"/>
        <v>7</v>
      </c>
      <c r="AA8" s="220" t="e">
        <f t="shared" si="1"/>
        <v>#VALUE!</v>
      </c>
    </row>
    <row r="9" spans="1:27" s="220" customFormat="1" ht="16.5">
      <c r="A9" s="220" t="str">
        <f>IFERROR(IF(J9&lt;&gt;"",MAX($A$1:A8)+1,""),"")</f>
        <v/>
      </c>
      <c r="B9" s="221" t="str">
        <f>IFERROR(IF(J9="","",_xlfn.CONCAT($Y$2,_xlfn.CONCAT(IF(LEN(ドッグキャリー!$K$2)=1,0,""),ドッグキャリー!$K$2,_xlfn.CONCAT(IF(LEN(ドッグキャリー!$N$2)=1,0,""),ドッグキャリー!$N$2)))),"")</f>
        <v/>
      </c>
      <c r="C9" s="222"/>
      <c r="D9" s="222"/>
      <c r="E9" s="222"/>
      <c r="F9" s="223"/>
      <c r="G9" s="223" t="e">
        <f ca="1">_xlfn.XLOOKUP(I9,ドッグキャリー!$E$7:$E$62,ドッグキャリー!$C$7:$C$62,"",0)</f>
        <v>#NAME?</v>
      </c>
      <c r="H9" s="223" t="e">
        <f ca="1">_xlfn.XLOOKUP(I9,ドッグキャリー!$E$7:$E$62,ドッグキャリー!$D$7:$D$62,"",0)</f>
        <v>#NAME?</v>
      </c>
      <c r="I9" s="224" t="str">
        <f>IFERROR(IF(J9="","",ドッグキャリー!E14),"")</f>
        <v/>
      </c>
      <c r="J9" s="222" t="str">
        <f>IFERROR(IF(ドッグキャリー!N14=0,"",ドッグキャリー!N14),"")</f>
        <v/>
      </c>
      <c r="K9" s="223"/>
      <c r="L9" s="223"/>
      <c r="M9" s="223"/>
      <c r="N9" s="223"/>
      <c r="O9" s="223"/>
      <c r="P9" s="223"/>
      <c r="Q9" s="223"/>
      <c r="R9" s="223"/>
      <c r="S9" s="219">
        <f t="shared" si="0"/>
        <v>8</v>
      </c>
      <c r="AA9" s="220" t="e">
        <f t="shared" si="1"/>
        <v>#VALUE!</v>
      </c>
    </row>
    <row r="10" spans="1:27" s="220" customFormat="1" ht="16.5">
      <c r="A10" s="220" t="str">
        <f>IFERROR(IF(J10&lt;&gt;"",MAX($A$1:A9)+1,""),"")</f>
        <v/>
      </c>
      <c r="B10" s="221" t="str">
        <f>IFERROR(IF(J10="","",_xlfn.CONCAT($Y$2,_xlfn.CONCAT(IF(LEN(ドッグキャリー!$K$2)=1,0,""),ドッグキャリー!$K$2,_xlfn.CONCAT(IF(LEN(ドッグキャリー!$N$2)=1,0,""),ドッグキャリー!$N$2)))),"")</f>
        <v/>
      </c>
      <c r="C10" s="222"/>
      <c r="D10" s="222"/>
      <c r="E10" s="222"/>
      <c r="F10" s="223"/>
      <c r="G10" s="223" t="e">
        <f ca="1">_xlfn.XLOOKUP(I10,ドッグキャリー!$E$7:$E$62,ドッグキャリー!$C$7:$C$62,"",0)</f>
        <v>#NAME?</v>
      </c>
      <c r="H10" s="223" t="e">
        <f ca="1">_xlfn.XLOOKUP(I10,ドッグキャリー!$E$7:$E$62,ドッグキャリー!$D$7:$D$62,"",0)</f>
        <v>#NAME?</v>
      </c>
      <c r="I10" s="224" t="str">
        <f>IFERROR(IF(J10="","",ドッグキャリー!E15),"")</f>
        <v/>
      </c>
      <c r="J10" s="222" t="str">
        <f>IFERROR(IF(ドッグキャリー!N15=0,"",ドッグキャリー!N15),"")</f>
        <v/>
      </c>
      <c r="K10" s="223"/>
      <c r="L10" s="223"/>
      <c r="M10" s="223"/>
      <c r="N10" s="223"/>
      <c r="O10" s="223"/>
      <c r="P10" s="223"/>
      <c r="Q10" s="223"/>
      <c r="R10" s="223"/>
      <c r="S10" s="219">
        <f t="shared" si="0"/>
        <v>9</v>
      </c>
      <c r="AA10" s="220" t="e">
        <f t="shared" si="1"/>
        <v>#VALUE!</v>
      </c>
    </row>
    <row r="11" spans="1:27" s="220" customFormat="1" ht="16.5">
      <c r="A11" s="220" t="str">
        <f>IFERROR(IF(J11&lt;&gt;"",MAX($A$1:A10)+1,""),"")</f>
        <v/>
      </c>
      <c r="B11" s="221" t="str">
        <f>IFERROR(IF(J11="","",_xlfn.CONCAT($Y$2,_xlfn.CONCAT(IF(LEN(ドッグキャリー!$K$2)=1,0,""),ドッグキャリー!$K$2,_xlfn.CONCAT(IF(LEN(ドッグキャリー!$N$2)=1,0,""),ドッグキャリー!$N$2)))),"")</f>
        <v/>
      </c>
      <c r="C11" s="222"/>
      <c r="D11" s="222"/>
      <c r="E11" s="222"/>
      <c r="F11" s="223"/>
      <c r="G11" s="223" t="e">
        <f ca="1">_xlfn.XLOOKUP(I11,ドッグキャリー!$E$7:$E$62,ドッグキャリー!$C$7:$C$62,"",0)</f>
        <v>#NAME?</v>
      </c>
      <c r="H11" s="223" t="e">
        <f ca="1">_xlfn.XLOOKUP(I11,ドッグキャリー!$E$7:$E$62,ドッグキャリー!$D$7:$D$62,"",0)</f>
        <v>#NAME?</v>
      </c>
      <c r="I11" s="224" t="str">
        <f>IFERROR(IF(J11="","",ドッグキャリー!E16),"")</f>
        <v/>
      </c>
      <c r="J11" s="222" t="str">
        <f>IFERROR(IF(ドッグキャリー!N16=0,"",ドッグキャリー!N16),"")</f>
        <v/>
      </c>
      <c r="K11" s="223"/>
      <c r="L11" s="223"/>
      <c r="M11" s="223"/>
      <c r="N11" s="223"/>
      <c r="O11" s="223"/>
      <c r="P11" s="223"/>
      <c r="Q11" s="223"/>
      <c r="R11" s="223"/>
      <c r="S11" s="219">
        <f t="shared" si="0"/>
        <v>10</v>
      </c>
      <c r="AA11" s="220" t="e">
        <f t="shared" si="1"/>
        <v>#VALUE!</v>
      </c>
    </row>
    <row r="12" spans="1:27" s="220" customFormat="1" ht="16.5">
      <c r="A12" s="220" t="str">
        <f>IFERROR(IF(J12&lt;&gt;"",MAX($A$1:A11)+1,""),"")</f>
        <v/>
      </c>
      <c r="B12" s="221" t="str">
        <f>IFERROR(IF(J12="","",_xlfn.CONCAT($Y$2,_xlfn.CONCAT(IF(LEN(ドッグキャリー!$K$2)=1,0,""),ドッグキャリー!$K$2,_xlfn.CONCAT(IF(LEN(ドッグキャリー!$N$2)=1,0,""),ドッグキャリー!$N$2)))),"")</f>
        <v/>
      </c>
      <c r="C12" s="222"/>
      <c r="D12" s="222"/>
      <c r="E12" s="222"/>
      <c r="F12" s="223"/>
      <c r="G12" s="223" t="e">
        <f ca="1">_xlfn.XLOOKUP(I12,ドッグキャリー!$E$7:$E$62,ドッグキャリー!$C$7:$C$62,"",0)</f>
        <v>#NAME?</v>
      </c>
      <c r="H12" s="223" t="e">
        <f ca="1">_xlfn.XLOOKUP(I12,ドッグキャリー!$E$7:$E$62,ドッグキャリー!$D$7:$D$62,"",0)</f>
        <v>#NAME?</v>
      </c>
      <c r="I12" s="224" t="str">
        <f>IFERROR(IF(J12="","",ドッグキャリー!E17),"")</f>
        <v/>
      </c>
      <c r="J12" s="222" t="str">
        <f>IFERROR(IF(ドッグキャリー!N17=0,"",ドッグキャリー!N17),"")</f>
        <v/>
      </c>
      <c r="K12" s="223"/>
      <c r="L12" s="223"/>
      <c r="M12" s="223"/>
      <c r="N12" s="223"/>
      <c r="O12" s="223"/>
      <c r="P12" s="223"/>
      <c r="Q12" s="223"/>
      <c r="R12" s="223"/>
      <c r="S12" s="219">
        <f t="shared" si="0"/>
        <v>11</v>
      </c>
      <c r="AA12" s="220" t="e">
        <f t="shared" si="1"/>
        <v>#VALUE!</v>
      </c>
    </row>
    <row r="13" spans="1:27" s="220" customFormat="1" ht="16.5">
      <c r="A13" s="220" t="str">
        <f>IFERROR(IF(J13&lt;&gt;"",MAX($A$1:A12)+1,""),"")</f>
        <v/>
      </c>
      <c r="B13" s="221" t="str">
        <f>IFERROR(IF(J13="","",_xlfn.CONCAT($Y$2,_xlfn.CONCAT(IF(LEN(ドッグキャリー!$K$2)=1,0,""),ドッグキャリー!$K$2,_xlfn.CONCAT(IF(LEN(ドッグキャリー!$N$2)=1,0,""),ドッグキャリー!$N$2)))),"")</f>
        <v/>
      </c>
      <c r="C13" s="222"/>
      <c r="D13" s="222"/>
      <c r="E13" s="222"/>
      <c r="F13" s="223"/>
      <c r="G13" s="223" t="e">
        <f ca="1">_xlfn.XLOOKUP(I13,ドッグキャリー!$E$7:$E$62,ドッグキャリー!$C$7:$C$62,"",0)</f>
        <v>#NAME?</v>
      </c>
      <c r="H13" s="223" t="e">
        <f ca="1">_xlfn.XLOOKUP(I13,ドッグキャリー!$E$7:$E$62,ドッグキャリー!$D$7:$D$62,"",0)</f>
        <v>#NAME?</v>
      </c>
      <c r="I13" s="224" t="str">
        <f>IFERROR(IF(J13="","",ドッグキャリー!E18),"")</f>
        <v/>
      </c>
      <c r="J13" s="222" t="str">
        <f>IFERROR(IF(ドッグキャリー!N18=0,"",ドッグキャリー!N18),"")</f>
        <v/>
      </c>
      <c r="K13" s="223"/>
      <c r="L13" s="223"/>
      <c r="M13" s="223"/>
      <c r="N13" s="223"/>
      <c r="O13" s="223"/>
      <c r="P13" s="223"/>
      <c r="Q13" s="223"/>
      <c r="R13" s="223"/>
      <c r="S13" s="219">
        <f t="shared" si="0"/>
        <v>12</v>
      </c>
      <c r="AA13" s="220" t="e">
        <f t="shared" si="1"/>
        <v>#VALUE!</v>
      </c>
    </row>
    <row r="14" spans="1:27" s="220" customFormat="1" ht="16.5">
      <c r="A14" s="220" t="str">
        <f>IFERROR(IF(J14&lt;&gt;"",MAX($A$1:A13)+1,""),"")</f>
        <v/>
      </c>
      <c r="B14" s="221" t="str">
        <f>IFERROR(IF(J14="","",_xlfn.CONCAT($Y$2,_xlfn.CONCAT(IF(LEN(ドッグキャリー!$K$2)=1,0,""),ドッグキャリー!$K$2,_xlfn.CONCAT(IF(LEN(ドッグキャリー!$N$2)=1,0,""),ドッグキャリー!$N$2)))),"")</f>
        <v/>
      </c>
      <c r="C14" s="222"/>
      <c r="D14" s="222"/>
      <c r="E14" s="222"/>
      <c r="F14" s="223"/>
      <c r="G14" s="223" t="e">
        <f ca="1">_xlfn.XLOOKUP(I14,ドッグキャリー!$E$7:$E$62,ドッグキャリー!$C$7:$C$62,"",0)</f>
        <v>#NAME?</v>
      </c>
      <c r="H14" s="223" t="e">
        <f ca="1">_xlfn.XLOOKUP(I14,ドッグキャリー!$E$7:$E$62,ドッグキャリー!$D$7:$D$62,"",0)</f>
        <v>#NAME?</v>
      </c>
      <c r="I14" s="224" t="str">
        <f>IFERROR(IF(J14="","",ドッグキャリー!E19),"")</f>
        <v/>
      </c>
      <c r="J14" s="222" t="str">
        <f>IFERROR(IF(ドッグキャリー!N19=0,"",ドッグキャリー!N19),"")</f>
        <v/>
      </c>
      <c r="K14" s="223"/>
      <c r="L14" s="223"/>
      <c r="M14" s="223"/>
      <c r="N14" s="223"/>
      <c r="O14" s="223"/>
      <c r="P14" s="223"/>
      <c r="Q14" s="223"/>
      <c r="R14" s="223"/>
      <c r="S14" s="219">
        <f t="shared" si="0"/>
        <v>13</v>
      </c>
      <c r="AA14" s="220" t="e">
        <f t="shared" si="1"/>
        <v>#VALUE!</v>
      </c>
    </row>
    <row r="15" spans="1:27" s="220" customFormat="1" ht="16.5">
      <c r="A15" s="220" t="str">
        <f>IFERROR(IF(J15&lt;&gt;"",MAX($A$1:A14)+1,""),"")</f>
        <v/>
      </c>
      <c r="B15" s="221" t="str">
        <f>IFERROR(IF(J15="","",_xlfn.CONCAT($Y$2,_xlfn.CONCAT(IF(LEN(ドッグキャリー!$K$2)=1,0,""),ドッグキャリー!$K$2,_xlfn.CONCAT(IF(LEN(ドッグキャリー!$N$2)=1,0,""),ドッグキャリー!$N$2)))),"")</f>
        <v/>
      </c>
      <c r="C15" s="222"/>
      <c r="D15" s="222"/>
      <c r="E15" s="222"/>
      <c r="F15" s="223"/>
      <c r="G15" s="223" t="e">
        <f ca="1">_xlfn.XLOOKUP(I15,ドッグキャリー!$E$7:$E$62,ドッグキャリー!$C$7:$C$62,"",0)</f>
        <v>#NAME?</v>
      </c>
      <c r="H15" s="223" t="e">
        <f ca="1">_xlfn.XLOOKUP(I15,ドッグキャリー!$E$7:$E$62,ドッグキャリー!$D$7:$D$62,"",0)</f>
        <v>#NAME?</v>
      </c>
      <c r="I15" s="224" t="str">
        <f>IFERROR(IF(J15="","",ドッグキャリー!E20),"")</f>
        <v/>
      </c>
      <c r="J15" s="222" t="str">
        <f>IFERROR(IF(ドッグキャリー!N20=0,"",ドッグキャリー!N20),"")</f>
        <v/>
      </c>
      <c r="K15" s="223"/>
      <c r="L15" s="223"/>
      <c r="M15" s="223"/>
      <c r="N15" s="223"/>
      <c r="O15" s="223"/>
      <c r="P15" s="223"/>
      <c r="Q15" s="223"/>
      <c r="R15" s="223"/>
      <c r="S15" s="219">
        <f t="shared" si="0"/>
        <v>14</v>
      </c>
      <c r="AA15" s="220" t="e">
        <f t="shared" si="1"/>
        <v>#VALUE!</v>
      </c>
    </row>
    <row r="16" spans="1:27" s="220" customFormat="1" ht="16.5">
      <c r="A16" s="220" t="str">
        <f>IFERROR(IF(J16&lt;&gt;"",MAX($A$1:A15)+1,""),"")</f>
        <v/>
      </c>
      <c r="B16" s="221" t="str">
        <f>IFERROR(IF(J16="","",_xlfn.CONCAT($Y$2,_xlfn.CONCAT(IF(LEN(ドッグキャリー!$K$2)=1,0,""),ドッグキャリー!$K$2,_xlfn.CONCAT(IF(LEN(ドッグキャリー!$N$2)=1,0,""),ドッグキャリー!$N$2)))),"")</f>
        <v/>
      </c>
      <c r="C16" s="222"/>
      <c r="D16" s="222"/>
      <c r="E16" s="222"/>
      <c r="F16" s="223"/>
      <c r="G16" s="223" t="e">
        <f ca="1">_xlfn.XLOOKUP(I16,ドッグキャリー!$E$7:$E$62,ドッグキャリー!$C$7:$C$62,"",0)</f>
        <v>#NAME?</v>
      </c>
      <c r="H16" s="223" t="e">
        <f ca="1">_xlfn.XLOOKUP(I16,ドッグキャリー!$E$7:$E$62,ドッグキャリー!$D$7:$D$62,"",0)</f>
        <v>#NAME?</v>
      </c>
      <c r="I16" s="224" t="str">
        <f>IFERROR(IF(J16="","",ドッグキャリー!E21),"")</f>
        <v/>
      </c>
      <c r="J16" s="222" t="str">
        <f>IFERROR(IF(ドッグキャリー!N21=0,"",ドッグキャリー!N21),"")</f>
        <v/>
      </c>
      <c r="K16" s="223"/>
      <c r="L16" s="223"/>
      <c r="M16" s="223"/>
      <c r="N16" s="223"/>
      <c r="O16" s="223"/>
      <c r="P16" s="223"/>
      <c r="Q16" s="223"/>
      <c r="R16" s="223"/>
      <c r="S16" s="219">
        <f t="shared" si="0"/>
        <v>15</v>
      </c>
      <c r="AA16" s="220" t="e">
        <f t="shared" si="1"/>
        <v>#VALUE!</v>
      </c>
    </row>
    <row r="17" spans="1:27" s="220" customFormat="1" ht="16.5">
      <c r="A17" s="220" t="str">
        <f>IFERROR(IF(J17&lt;&gt;"",MAX($A$1:A16)+1,""),"")</f>
        <v/>
      </c>
      <c r="B17" s="221" t="str">
        <f>IFERROR(IF(J17="","",_xlfn.CONCAT($Y$2,_xlfn.CONCAT(IF(LEN(ドッグキャリー!$K$2)=1,0,""),ドッグキャリー!$K$2,_xlfn.CONCAT(IF(LEN(ドッグキャリー!$N$2)=1,0,""),ドッグキャリー!$N$2)))),"")</f>
        <v/>
      </c>
      <c r="C17" s="222"/>
      <c r="D17" s="222"/>
      <c r="E17" s="222"/>
      <c r="F17" s="223"/>
      <c r="G17" s="223" t="e">
        <f ca="1">_xlfn.XLOOKUP(I17,ドッグキャリー!$E$7:$E$62,ドッグキャリー!$C$7:$C$62,"",0)</f>
        <v>#NAME?</v>
      </c>
      <c r="H17" s="223" t="e">
        <f ca="1">_xlfn.XLOOKUP(I17,ドッグキャリー!$E$7:$E$62,ドッグキャリー!$D$7:$D$62,"",0)</f>
        <v>#NAME?</v>
      </c>
      <c r="I17" s="224" t="str">
        <f>IFERROR(IF(J17="","",ドッグキャリー!E22),"")</f>
        <v/>
      </c>
      <c r="J17" s="222" t="str">
        <f>IFERROR(IF(ドッグキャリー!N22=0,"",ドッグキャリー!N22),"")</f>
        <v/>
      </c>
      <c r="K17" s="223"/>
      <c r="L17" s="223"/>
      <c r="M17" s="223"/>
      <c r="N17" s="223"/>
      <c r="O17" s="223"/>
      <c r="P17" s="223"/>
      <c r="Q17" s="223"/>
      <c r="R17" s="223"/>
      <c r="S17" s="219">
        <f t="shared" si="0"/>
        <v>16</v>
      </c>
      <c r="AA17" s="220" t="e">
        <f t="shared" si="1"/>
        <v>#VALUE!</v>
      </c>
    </row>
    <row r="18" spans="1:27" s="220" customFormat="1" ht="16.5">
      <c r="A18" s="220" t="str">
        <f>IFERROR(IF(J18&lt;&gt;"",MAX($A$1:A17)+1,""),"")</f>
        <v/>
      </c>
      <c r="B18" s="221" t="str">
        <f>IFERROR(IF(J18="","",_xlfn.CONCAT($Y$2,_xlfn.CONCAT(IF(LEN(ドッグキャリー!$K$2)=1,0,""),ドッグキャリー!$K$2,_xlfn.CONCAT(IF(LEN(ドッグキャリー!$N$2)=1,0,""),ドッグキャリー!$N$2)))),"")</f>
        <v/>
      </c>
      <c r="C18" s="222"/>
      <c r="D18" s="222"/>
      <c r="E18" s="222"/>
      <c r="F18" s="223"/>
      <c r="G18" s="223" t="e">
        <f ca="1">_xlfn.XLOOKUP(I18,ドッグキャリー!$E$7:$E$62,ドッグキャリー!$C$7:$C$62,"",0)</f>
        <v>#NAME?</v>
      </c>
      <c r="H18" s="223" t="e">
        <f ca="1">_xlfn.XLOOKUP(I18,ドッグキャリー!$E$7:$E$62,ドッグキャリー!$D$7:$D$62,"",0)</f>
        <v>#NAME?</v>
      </c>
      <c r="I18" s="224" t="str">
        <f>IFERROR(IF(J18="","",ドッグキャリー!E23),"")</f>
        <v/>
      </c>
      <c r="J18" s="222" t="str">
        <f>IFERROR(IF(ドッグキャリー!N23=0,"",ドッグキャリー!N23),"")</f>
        <v/>
      </c>
      <c r="K18" s="223"/>
      <c r="L18" s="223"/>
      <c r="M18" s="223"/>
      <c r="N18" s="223"/>
      <c r="O18" s="223"/>
      <c r="P18" s="223"/>
      <c r="Q18" s="223"/>
      <c r="R18" s="223"/>
      <c r="S18" s="219">
        <f t="shared" si="0"/>
        <v>17</v>
      </c>
      <c r="AA18" s="220" t="e">
        <f t="shared" si="1"/>
        <v>#VALUE!</v>
      </c>
    </row>
    <row r="19" spans="1:27" s="220" customFormat="1" ht="16.5">
      <c r="A19" s="220" t="str">
        <f>IFERROR(IF(J19&lt;&gt;"",MAX($A$1:A18)+1,""),"")</f>
        <v/>
      </c>
      <c r="B19" s="221" t="str">
        <f>IFERROR(IF(J19="","",_xlfn.CONCAT($Y$2,_xlfn.CONCAT(IF(LEN(ドッグキャリー!$K$2)=1,0,""),ドッグキャリー!$K$2,_xlfn.CONCAT(IF(LEN(ドッグキャリー!$N$2)=1,0,""),ドッグキャリー!$N$2)))),"")</f>
        <v/>
      </c>
      <c r="C19" s="222"/>
      <c r="D19" s="222"/>
      <c r="E19" s="222"/>
      <c r="F19" s="223"/>
      <c r="G19" s="223" t="e">
        <f ca="1">_xlfn.XLOOKUP(I19,ドッグキャリー!$E$7:$E$62,ドッグキャリー!$C$7:$C$62,"",0)</f>
        <v>#NAME?</v>
      </c>
      <c r="H19" s="223" t="e">
        <f ca="1">_xlfn.XLOOKUP(I19,ドッグキャリー!$E$7:$E$62,ドッグキャリー!$D$7:$D$62,"",0)</f>
        <v>#NAME?</v>
      </c>
      <c r="I19" s="224" t="str">
        <f>IFERROR(IF(J19="","",ドッグキャリー!E24),"")</f>
        <v/>
      </c>
      <c r="J19" s="222" t="str">
        <f>IFERROR(IF(ドッグキャリー!N24=0,"",ドッグキャリー!N24),"")</f>
        <v/>
      </c>
      <c r="K19" s="223"/>
      <c r="L19" s="223"/>
      <c r="M19" s="223"/>
      <c r="N19" s="223"/>
      <c r="O19" s="223"/>
      <c r="P19" s="223"/>
      <c r="Q19" s="223"/>
      <c r="R19" s="223"/>
      <c r="S19" s="219">
        <f t="shared" si="0"/>
        <v>18</v>
      </c>
      <c r="AA19" s="220" t="e">
        <f t="shared" si="1"/>
        <v>#VALUE!</v>
      </c>
    </row>
    <row r="20" spans="1:27" s="220" customFormat="1" ht="16.5">
      <c r="A20" s="220" t="str">
        <f>IFERROR(IF(J20&lt;&gt;"",MAX($A$1:A19)+1,""),"")</f>
        <v/>
      </c>
      <c r="B20" s="221" t="str">
        <f>IFERROR(IF(J20="","",_xlfn.CONCAT($Y$2,_xlfn.CONCAT(IF(LEN(ドッグキャリー!$K$2)=1,0,""),ドッグキャリー!$K$2,_xlfn.CONCAT(IF(LEN(ドッグキャリー!$N$2)=1,0,""),ドッグキャリー!$N$2)))),"")</f>
        <v/>
      </c>
      <c r="C20" s="222"/>
      <c r="D20" s="222"/>
      <c r="E20" s="222"/>
      <c r="F20" s="223"/>
      <c r="G20" s="223" t="e">
        <f ca="1">_xlfn.XLOOKUP(I20,ドッグキャリー!$E$7:$E$62,ドッグキャリー!$C$7:$C$62,"",0)</f>
        <v>#NAME?</v>
      </c>
      <c r="H20" s="223" t="e">
        <f ca="1">_xlfn.XLOOKUP(I20,ドッグキャリー!$E$7:$E$62,ドッグキャリー!$D$7:$D$62,"",0)</f>
        <v>#NAME?</v>
      </c>
      <c r="I20" s="224" t="str">
        <f>IFERROR(IF(J20="","",ドッグキャリー!E25),"")</f>
        <v/>
      </c>
      <c r="J20" s="222" t="str">
        <f>IFERROR(IF(ドッグキャリー!N25=0,"",ドッグキャリー!N25),"")</f>
        <v/>
      </c>
      <c r="K20" s="223"/>
      <c r="L20" s="223"/>
      <c r="M20" s="223"/>
      <c r="N20" s="223"/>
      <c r="O20" s="223"/>
      <c r="P20" s="223"/>
      <c r="Q20" s="223"/>
      <c r="R20" s="223"/>
      <c r="S20" s="219">
        <f t="shared" si="0"/>
        <v>19</v>
      </c>
      <c r="AA20" s="220" t="e">
        <f t="shared" si="1"/>
        <v>#VALUE!</v>
      </c>
    </row>
    <row r="21" spans="1:27" s="220" customFormat="1" ht="16.5">
      <c r="A21" s="220" t="str">
        <f>IFERROR(IF(J21&lt;&gt;"",MAX($A$1:A20)+1,""),"")</f>
        <v/>
      </c>
      <c r="B21" s="221" t="str">
        <f>IFERROR(IF(J21="","",_xlfn.CONCAT($Y$2,_xlfn.CONCAT(IF(LEN(ドッグキャリー!$K$2)=1,0,""),ドッグキャリー!$K$2,_xlfn.CONCAT(IF(LEN(ドッグキャリー!$N$2)=1,0,""),ドッグキャリー!$N$2)))),"")</f>
        <v/>
      </c>
      <c r="C21" s="222"/>
      <c r="D21" s="222"/>
      <c r="E21" s="222"/>
      <c r="F21" s="223"/>
      <c r="G21" s="223" t="e">
        <f ca="1">_xlfn.XLOOKUP(I21,ドッグキャリー!$E$7:$E$62,ドッグキャリー!$C$7:$C$62,"",0)</f>
        <v>#NAME?</v>
      </c>
      <c r="H21" s="223" t="e">
        <f ca="1">_xlfn.XLOOKUP(I21,ドッグキャリー!$E$7:$E$62,ドッグキャリー!$D$7:$D$62,"",0)</f>
        <v>#NAME?</v>
      </c>
      <c r="I21" s="224" t="str">
        <f>IFERROR(IF(J21="","",ドッグキャリー!E26),"")</f>
        <v/>
      </c>
      <c r="J21" s="222" t="str">
        <f>IFERROR(IF(ドッグキャリー!N26=0,"",ドッグキャリー!N26),"")</f>
        <v/>
      </c>
      <c r="K21" s="223"/>
      <c r="L21" s="223"/>
      <c r="M21" s="223"/>
      <c r="N21" s="223"/>
      <c r="O21" s="223"/>
      <c r="P21" s="223"/>
      <c r="Q21" s="223"/>
      <c r="R21" s="223"/>
      <c r="S21" s="219">
        <f t="shared" si="0"/>
        <v>20</v>
      </c>
      <c r="AA21" s="220" t="e">
        <f t="shared" si="1"/>
        <v>#VALUE!</v>
      </c>
    </row>
    <row r="22" spans="1:27" s="220" customFormat="1" ht="16.5">
      <c r="A22" s="220" t="str">
        <f>IFERROR(IF(J22&lt;&gt;"",MAX($A$1:A21)+1,""),"")</f>
        <v/>
      </c>
      <c r="B22" s="221" t="str">
        <f>IFERROR(IF(J22="","",_xlfn.CONCAT($Y$2,_xlfn.CONCAT(IF(LEN(ドッグキャリー!$K$2)=1,0,""),ドッグキャリー!$K$2,_xlfn.CONCAT(IF(LEN(ドッグキャリー!$N$2)=1,0,""),ドッグキャリー!$N$2)))),"")</f>
        <v/>
      </c>
      <c r="C22" s="222"/>
      <c r="D22" s="222"/>
      <c r="E22" s="222"/>
      <c r="F22" s="223"/>
      <c r="G22" s="223" t="e">
        <f ca="1">_xlfn.XLOOKUP(I22,ドッグキャリー!$E$7:$E$62,ドッグキャリー!$C$7:$C$62,"",0)</f>
        <v>#NAME?</v>
      </c>
      <c r="H22" s="223" t="e">
        <f ca="1">_xlfn.XLOOKUP(I22,ドッグキャリー!$E$7:$E$62,ドッグキャリー!$D$7:$D$62,"",0)</f>
        <v>#NAME?</v>
      </c>
      <c r="I22" s="224" t="str">
        <f>IFERROR(IF(J22="","",ドッグキャリー!E27),"")</f>
        <v/>
      </c>
      <c r="J22" s="222" t="str">
        <f>IFERROR(IF(ドッグキャリー!N27=0,"",ドッグキャリー!N27),"")</f>
        <v/>
      </c>
      <c r="K22" s="223"/>
      <c r="L22" s="223"/>
      <c r="M22" s="223"/>
      <c r="N22" s="223"/>
      <c r="O22" s="223"/>
      <c r="P22" s="223"/>
      <c r="Q22" s="223"/>
      <c r="R22" s="223"/>
      <c r="S22" s="219">
        <f t="shared" si="0"/>
        <v>21</v>
      </c>
      <c r="AA22" s="220" t="e">
        <f t="shared" si="1"/>
        <v>#VALUE!</v>
      </c>
    </row>
    <row r="23" spans="1:27" s="220" customFormat="1" ht="16.5">
      <c r="A23" s="220" t="str">
        <f>IFERROR(IF(J23&lt;&gt;"",MAX($A$1:A22)+1,""),"")</f>
        <v/>
      </c>
      <c r="B23" s="221" t="str">
        <f>IFERROR(IF(J23="","",_xlfn.CONCAT($Y$2,_xlfn.CONCAT(IF(LEN(ドッグキャリー!$K$2)=1,0,""),ドッグキャリー!$K$2,_xlfn.CONCAT(IF(LEN(ドッグキャリー!$N$2)=1,0,""),ドッグキャリー!$N$2)))),"")</f>
        <v/>
      </c>
      <c r="C23" s="222"/>
      <c r="D23" s="222"/>
      <c r="E23" s="222"/>
      <c r="F23" s="223"/>
      <c r="G23" s="223" t="e">
        <f ca="1">_xlfn.XLOOKUP(I23,ドッグキャリー!$E$7:$E$62,ドッグキャリー!$C$7:$C$62,"",0)</f>
        <v>#NAME?</v>
      </c>
      <c r="H23" s="223" t="e">
        <f ca="1">_xlfn.XLOOKUP(I23,ドッグキャリー!$E$7:$E$62,ドッグキャリー!$D$7:$D$62,"",0)</f>
        <v>#NAME?</v>
      </c>
      <c r="I23" s="224" t="str">
        <f>IFERROR(IF(J23="","",ドッグキャリー!E28),"")</f>
        <v/>
      </c>
      <c r="J23" s="222" t="str">
        <f>IFERROR(IF(ドッグキャリー!N28=0,"",ドッグキャリー!N28),"")</f>
        <v/>
      </c>
      <c r="K23" s="223"/>
      <c r="L23" s="223"/>
      <c r="M23" s="223"/>
      <c r="N23" s="223"/>
      <c r="O23" s="223"/>
      <c r="P23" s="223"/>
      <c r="Q23" s="223"/>
      <c r="R23" s="223"/>
      <c r="S23" s="219">
        <f t="shared" si="0"/>
        <v>22</v>
      </c>
      <c r="AA23" s="220" t="e">
        <f t="shared" si="1"/>
        <v>#VALUE!</v>
      </c>
    </row>
    <row r="24" spans="1:27" s="220" customFormat="1" ht="16.5">
      <c r="A24" s="220" t="str">
        <f>IFERROR(IF(J24&lt;&gt;"",MAX($A$1:A23)+1,""),"")</f>
        <v/>
      </c>
      <c r="B24" s="221" t="str">
        <f>IFERROR(IF(J24="","",_xlfn.CONCAT($Y$2,_xlfn.CONCAT(IF(LEN(ドッグキャリー!$K$2)=1,0,""),ドッグキャリー!$K$2,_xlfn.CONCAT(IF(LEN(ドッグキャリー!$N$2)=1,0,""),ドッグキャリー!$N$2)))),"")</f>
        <v/>
      </c>
      <c r="C24" s="222"/>
      <c r="D24" s="222"/>
      <c r="E24" s="222"/>
      <c r="F24" s="223"/>
      <c r="G24" s="223" t="e">
        <f ca="1">_xlfn.XLOOKUP(I24,ドッグキャリー!$E$7:$E$62,ドッグキャリー!$C$7:$C$62,"",0)</f>
        <v>#NAME?</v>
      </c>
      <c r="H24" s="223" t="e">
        <f ca="1">_xlfn.XLOOKUP(I24,ドッグキャリー!$E$7:$E$62,ドッグキャリー!$D$7:$D$62,"",0)</f>
        <v>#NAME?</v>
      </c>
      <c r="I24" s="224" t="str">
        <f>IFERROR(IF(J24="","",ドッグキャリー!E29),"")</f>
        <v/>
      </c>
      <c r="J24" s="222" t="str">
        <f>IFERROR(IF(ドッグキャリー!N29=0,"",ドッグキャリー!N29),"")</f>
        <v/>
      </c>
      <c r="K24" s="223"/>
      <c r="L24" s="223"/>
      <c r="M24" s="223"/>
      <c r="N24" s="223"/>
      <c r="O24" s="223"/>
      <c r="P24" s="223"/>
      <c r="Q24" s="223"/>
      <c r="R24" s="223"/>
      <c r="S24" s="219">
        <f t="shared" si="0"/>
        <v>23</v>
      </c>
      <c r="AA24" s="220" t="e">
        <f t="shared" si="1"/>
        <v>#VALUE!</v>
      </c>
    </row>
    <row r="25" spans="1:27" s="220" customFormat="1" ht="16.5">
      <c r="A25" s="220" t="str">
        <f>IFERROR(IF(J25&lt;&gt;"",MAX($A$1:A24)+1,""),"")</f>
        <v/>
      </c>
      <c r="B25" s="221" t="str">
        <f>IFERROR(IF(J25="","",_xlfn.CONCAT($Y$2,_xlfn.CONCAT(IF(LEN(ドッグキャリー!$K$2)=1,0,""),ドッグキャリー!$K$2,_xlfn.CONCAT(IF(LEN(ドッグキャリー!$N$2)=1,0,""),ドッグキャリー!$N$2)))),"")</f>
        <v/>
      </c>
      <c r="C25" s="222"/>
      <c r="D25" s="222"/>
      <c r="E25" s="222"/>
      <c r="F25" s="223"/>
      <c r="G25" s="223" t="e">
        <f ca="1">_xlfn.XLOOKUP(I25,ドッグキャリー!$E$7:$E$62,ドッグキャリー!$C$7:$C$62,"",0)</f>
        <v>#NAME?</v>
      </c>
      <c r="H25" s="223" t="e">
        <f ca="1">_xlfn.XLOOKUP(I25,ドッグキャリー!$E$7:$E$62,ドッグキャリー!$D$7:$D$62,"",0)</f>
        <v>#NAME?</v>
      </c>
      <c r="I25" s="224" t="str">
        <f>IFERROR(IF(J25="","",ドッグキャリー!E30),"")</f>
        <v/>
      </c>
      <c r="J25" s="222" t="str">
        <f>IFERROR(IF(ドッグキャリー!N30=0,"",ドッグキャリー!N30),"")</f>
        <v/>
      </c>
      <c r="K25" s="223"/>
      <c r="L25" s="223"/>
      <c r="M25" s="223"/>
      <c r="N25" s="223"/>
      <c r="O25" s="223"/>
      <c r="P25" s="223"/>
      <c r="Q25" s="223"/>
      <c r="R25" s="223"/>
      <c r="S25" s="219">
        <f t="shared" si="0"/>
        <v>24</v>
      </c>
      <c r="AA25" s="220" t="e">
        <f t="shared" si="1"/>
        <v>#VALUE!</v>
      </c>
    </row>
    <row r="26" spans="1:27" s="220" customFormat="1" ht="16.5">
      <c r="A26" s="220" t="str">
        <f>IFERROR(IF(J26&lt;&gt;"",MAX($A$1:A25)+1,""),"")</f>
        <v/>
      </c>
      <c r="B26" s="221" t="str">
        <f>IFERROR(IF(J26="","",_xlfn.CONCAT($Y$2,_xlfn.CONCAT(IF(LEN(ドッグキャリー!$K$2)=1,0,""),ドッグキャリー!$K$2,_xlfn.CONCAT(IF(LEN(ドッグキャリー!$N$2)=1,0,""),ドッグキャリー!$N$2)))),"")</f>
        <v/>
      </c>
      <c r="C26" s="222"/>
      <c r="D26" s="222"/>
      <c r="E26" s="222"/>
      <c r="F26" s="223"/>
      <c r="G26" s="223" t="e">
        <f ca="1">_xlfn.XLOOKUP(I26,ドッグキャリー!$E$7:$E$62,ドッグキャリー!$C$7:$C$62,"",0)</f>
        <v>#NAME?</v>
      </c>
      <c r="H26" s="223" t="e">
        <f ca="1">_xlfn.XLOOKUP(I26,ドッグキャリー!$E$7:$E$62,ドッグキャリー!$D$7:$D$62,"",0)</f>
        <v>#NAME?</v>
      </c>
      <c r="I26" s="224" t="str">
        <f>IFERROR(IF(J26="","",ドッグキャリー!E31),"")</f>
        <v/>
      </c>
      <c r="J26" s="222" t="str">
        <f>IFERROR(IF(ドッグキャリー!N31=0,"",ドッグキャリー!N31),"")</f>
        <v/>
      </c>
      <c r="K26" s="223"/>
      <c r="L26" s="223"/>
      <c r="M26" s="223"/>
      <c r="N26" s="223"/>
      <c r="O26" s="223"/>
      <c r="P26" s="223"/>
      <c r="Q26" s="223"/>
      <c r="R26" s="223"/>
      <c r="S26" s="219">
        <f t="shared" si="0"/>
        <v>25</v>
      </c>
      <c r="AA26" s="220" t="e">
        <f t="shared" si="1"/>
        <v>#VALUE!</v>
      </c>
    </row>
    <row r="27" spans="1:27" s="220" customFormat="1" ht="16.5">
      <c r="A27" s="220" t="str">
        <f>IFERROR(IF(J27&lt;&gt;"",MAX($A$1:A26)+1,""),"")</f>
        <v/>
      </c>
      <c r="B27" s="221" t="str">
        <f>IFERROR(IF(J27="","",_xlfn.CONCAT($Y$2,_xlfn.CONCAT(IF(LEN(ドッグキャリー!$K$2)=1,0,""),ドッグキャリー!$K$2,_xlfn.CONCAT(IF(LEN(ドッグキャリー!$N$2)=1,0,""),ドッグキャリー!$N$2)))),"")</f>
        <v/>
      </c>
      <c r="C27" s="222"/>
      <c r="D27" s="222"/>
      <c r="E27" s="222"/>
      <c r="F27" s="223"/>
      <c r="G27" s="223" t="e">
        <f ca="1">_xlfn.XLOOKUP(I27,ドッグキャリー!$E$7:$E$62,ドッグキャリー!$C$7:$C$62,"",0)</f>
        <v>#NAME?</v>
      </c>
      <c r="H27" s="223" t="e">
        <f ca="1">_xlfn.XLOOKUP(I27,ドッグキャリー!$E$7:$E$62,ドッグキャリー!$D$7:$D$62,"",0)</f>
        <v>#NAME?</v>
      </c>
      <c r="I27" s="224" t="str">
        <f>IFERROR(IF(J27="","",ドッグキャリー!E32),"")</f>
        <v/>
      </c>
      <c r="J27" s="222" t="str">
        <f>IFERROR(IF(ドッグキャリー!N32=0,"",ドッグキャリー!N32),"")</f>
        <v/>
      </c>
      <c r="K27" s="223"/>
      <c r="L27" s="223"/>
      <c r="M27" s="223"/>
      <c r="N27" s="223"/>
      <c r="O27" s="223"/>
      <c r="P27" s="223"/>
      <c r="Q27" s="223"/>
      <c r="R27" s="223"/>
      <c r="S27" s="219">
        <f t="shared" si="0"/>
        <v>26</v>
      </c>
      <c r="AA27" s="220" t="e">
        <f t="shared" si="1"/>
        <v>#VALUE!</v>
      </c>
    </row>
    <row r="28" spans="1:27" s="220" customFormat="1" ht="16.5">
      <c r="A28" s="220" t="str">
        <f>IFERROR(IF(J28&lt;&gt;"",MAX($A$1:A27)+1,""),"")</f>
        <v/>
      </c>
      <c r="B28" s="221" t="str">
        <f>IFERROR(IF(J28="","",_xlfn.CONCAT($Y$2,_xlfn.CONCAT(IF(LEN(ドッグキャリー!$K$2)=1,0,""),ドッグキャリー!$K$2,_xlfn.CONCAT(IF(LEN(ドッグキャリー!$N$2)=1,0,""),ドッグキャリー!$N$2)))),"")</f>
        <v/>
      </c>
      <c r="C28" s="222"/>
      <c r="D28" s="222"/>
      <c r="E28" s="222"/>
      <c r="F28" s="223"/>
      <c r="G28" s="223" t="e">
        <f ca="1">_xlfn.XLOOKUP(I28,ドッグキャリー!$E$7:$E$62,ドッグキャリー!$C$7:$C$62,"",0)</f>
        <v>#NAME?</v>
      </c>
      <c r="H28" s="223" t="e">
        <f ca="1">_xlfn.XLOOKUP(I28,ドッグキャリー!$E$7:$E$62,ドッグキャリー!$D$7:$D$62,"",0)</f>
        <v>#NAME?</v>
      </c>
      <c r="I28" s="224" t="str">
        <f>IFERROR(IF(J28="","",ドッグキャリー!E33),"")</f>
        <v/>
      </c>
      <c r="J28" s="222" t="str">
        <f>IFERROR(IF(ドッグキャリー!N33=0,"",ドッグキャリー!N33),"")</f>
        <v/>
      </c>
      <c r="K28" s="223"/>
      <c r="L28" s="223"/>
      <c r="M28" s="223"/>
      <c r="N28" s="223"/>
      <c r="O28" s="223"/>
      <c r="P28" s="223"/>
      <c r="Q28" s="223"/>
      <c r="R28" s="223"/>
      <c r="S28" s="219">
        <f t="shared" si="0"/>
        <v>27</v>
      </c>
      <c r="AA28" s="220" t="e">
        <f t="shared" si="1"/>
        <v>#VALUE!</v>
      </c>
    </row>
    <row r="29" spans="1:27" s="220" customFormat="1" ht="16.5">
      <c r="A29" s="220" t="str">
        <f>IFERROR(IF(J29&lt;&gt;"",MAX($A$1:A28)+1,""),"")</f>
        <v/>
      </c>
      <c r="B29" s="221" t="str">
        <f>IFERROR(IF(J29="","",_xlfn.CONCAT($Y$2,_xlfn.CONCAT(IF(LEN(ドッグキャリー!$K$2)=1,0,""),ドッグキャリー!$K$2,_xlfn.CONCAT(IF(LEN(ドッグキャリー!$N$2)=1,0,""),ドッグキャリー!$N$2)))),"")</f>
        <v/>
      </c>
      <c r="C29" s="222"/>
      <c r="D29" s="222"/>
      <c r="E29" s="222"/>
      <c r="F29" s="223"/>
      <c r="G29" s="223" t="e">
        <f ca="1">_xlfn.XLOOKUP(I29,ドッグキャリー!$E$7:$E$62,ドッグキャリー!$C$7:$C$62,"",0)</f>
        <v>#NAME?</v>
      </c>
      <c r="H29" s="223" t="e">
        <f ca="1">_xlfn.XLOOKUP(I29,ドッグキャリー!$E$7:$E$62,ドッグキャリー!$D$7:$D$62,"",0)</f>
        <v>#NAME?</v>
      </c>
      <c r="I29" s="224" t="str">
        <f>IFERROR(IF(J29="","",ドッグキャリー!E34),"")</f>
        <v/>
      </c>
      <c r="J29" s="222" t="str">
        <f>IFERROR(IF(ドッグキャリー!N34=0,"",ドッグキャリー!N34),"")</f>
        <v/>
      </c>
      <c r="K29" s="223"/>
      <c r="L29" s="223"/>
      <c r="M29" s="223"/>
      <c r="N29" s="223"/>
      <c r="O29" s="223"/>
      <c r="P29" s="223"/>
      <c r="Q29" s="223"/>
      <c r="R29" s="223"/>
      <c r="S29" s="219">
        <f t="shared" si="0"/>
        <v>28</v>
      </c>
      <c r="AA29" s="220" t="e">
        <f t="shared" si="1"/>
        <v>#VALUE!</v>
      </c>
    </row>
    <row r="30" spans="1:27" s="220" customFormat="1" ht="16.5">
      <c r="A30" s="220" t="str">
        <f>IFERROR(IF(J30&lt;&gt;"",MAX($A$1:A29)+1,""),"")</f>
        <v/>
      </c>
      <c r="B30" s="221" t="str">
        <f>IFERROR(IF(J30="","",_xlfn.CONCAT($Y$2,_xlfn.CONCAT(IF(LEN(ドッグキャリー!$K$2)=1,0,""),ドッグキャリー!$K$2,_xlfn.CONCAT(IF(LEN(ドッグキャリー!$N$2)=1,0,""),ドッグキャリー!$N$2)))),"")</f>
        <v/>
      </c>
      <c r="C30" s="222"/>
      <c r="D30" s="222"/>
      <c r="E30" s="222"/>
      <c r="F30" s="223"/>
      <c r="G30" s="223" t="e">
        <f ca="1">_xlfn.XLOOKUP(I30,ドッグキャリー!$E$7:$E$62,ドッグキャリー!$C$7:$C$62,"",0)</f>
        <v>#NAME?</v>
      </c>
      <c r="H30" s="223" t="e">
        <f ca="1">_xlfn.XLOOKUP(I30,ドッグキャリー!$E$7:$E$62,ドッグキャリー!$D$7:$D$62,"",0)</f>
        <v>#NAME?</v>
      </c>
      <c r="I30" s="224" t="str">
        <f>IFERROR(IF(J30="","",ドッグキャリー!E35),"")</f>
        <v/>
      </c>
      <c r="J30" s="222" t="str">
        <f>IFERROR(IF(ドッグキャリー!N35=0,"",ドッグキャリー!N35),"")</f>
        <v/>
      </c>
      <c r="K30" s="223"/>
      <c r="L30" s="223"/>
      <c r="M30" s="223"/>
      <c r="N30" s="223"/>
      <c r="O30" s="223"/>
      <c r="P30" s="223"/>
      <c r="Q30" s="223"/>
      <c r="R30" s="223"/>
      <c r="S30" s="219">
        <f t="shared" si="0"/>
        <v>29</v>
      </c>
      <c r="AA30" s="220" t="e">
        <f t="shared" si="1"/>
        <v>#VALUE!</v>
      </c>
    </row>
    <row r="31" spans="1:27" s="220" customFormat="1" ht="16.5">
      <c r="A31" s="220" t="str">
        <f>IFERROR(IF(J31&lt;&gt;"",MAX($A$1:A30)+1,""),"")</f>
        <v/>
      </c>
      <c r="B31" s="221" t="str">
        <f>IFERROR(IF(J31="","",_xlfn.CONCAT($Y$2,_xlfn.CONCAT(IF(LEN(ドッグキャリー!$K$2)=1,0,""),ドッグキャリー!$K$2,_xlfn.CONCAT(IF(LEN(ドッグキャリー!$N$2)=1,0,""),ドッグキャリー!$N$2)))),"")</f>
        <v/>
      </c>
      <c r="C31" s="222"/>
      <c r="D31" s="222"/>
      <c r="E31" s="222"/>
      <c r="F31" s="223"/>
      <c r="G31" s="223" t="e">
        <f ca="1">_xlfn.XLOOKUP(I31,ドッグキャリー!$E$7:$E$62,ドッグキャリー!$C$7:$C$62,"",0)</f>
        <v>#NAME?</v>
      </c>
      <c r="H31" s="223" t="e">
        <f ca="1">_xlfn.XLOOKUP(I31,ドッグキャリー!$E$7:$E$62,ドッグキャリー!$D$7:$D$62,"",0)</f>
        <v>#NAME?</v>
      </c>
      <c r="I31" s="224" t="str">
        <f>IFERROR(IF(J31="","",ドッグキャリー!E36),"")</f>
        <v/>
      </c>
      <c r="J31" s="222" t="str">
        <f>IFERROR(IF(ドッグキャリー!N36=0,"",ドッグキャリー!N36),"")</f>
        <v/>
      </c>
      <c r="K31" s="223"/>
      <c r="L31" s="223"/>
      <c r="M31" s="223"/>
      <c r="N31" s="223"/>
      <c r="O31" s="223"/>
      <c r="P31" s="223"/>
      <c r="Q31" s="223"/>
      <c r="R31" s="223"/>
      <c r="S31" s="219">
        <f t="shared" si="0"/>
        <v>30</v>
      </c>
      <c r="AA31" s="220" t="e">
        <f t="shared" si="1"/>
        <v>#VALUE!</v>
      </c>
    </row>
    <row r="32" spans="1:27" s="220" customFormat="1" ht="16.5">
      <c r="A32" s="220" t="str">
        <f>IFERROR(IF(J32&lt;&gt;"",MAX($A$1:A31)+1,""),"")</f>
        <v/>
      </c>
      <c r="B32" s="221" t="str">
        <f>IFERROR(IF(J32="","",_xlfn.CONCAT($Y$2,_xlfn.CONCAT(IF(LEN(ドッグキャリー!$K$2)=1,0,""),ドッグキャリー!$K$2,_xlfn.CONCAT(IF(LEN(ドッグキャリー!$N$2)=1,0,""),ドッグキャリー!$N$2)))),"")</f>
        <v/>
      </c>
      <c r="C32" s="222"/>
      <c r="D32" s="222"/>
      <c r="E32" s="222"/>
      <c r="F32" s="223"/>
      <c r="G32" s="223" t="e">
        <f ca="1">_xlfn.XLOOKUP(I32,ドッグキャリー!$E$7:$E$62,ドッグキャリー!$C$7:$C$62,"",0)</f>
        <v>#NAME?</v>
      </c>
      <c r="H32" s="223" t="e">
        <f ca="1">_xlfn.XLOOKUP(I32,ドッグキャリー!$E$7:$E$62,ドッグキャリー!$D$7:$D$62,"",0)</f>
        <v>#NAME?</v>
      </c>
      <c r="I32" s="224" t="str">
        <f>IFERROR(IF(J32="","",ドッグキャリー!E37),"")</f>
        <v/>
      </c>
      <c r="J32" s="222" t="str">
        <f>IFERROR(IF(ドッグキャリー!N37=0,"",ドッグキャリー!N37),"")</f>
        <v/>
      </c>
      <c r="K32" s="223"/>
      <c r="L32" s="223"/>
      <c r="M32" s="223"/>
      <c r="N32" s="223"/>
      <c r="O32" s="223"/>
      <c r="P32" s="223"/>
      <c r="Q32" s="223"/>
      <c r="R32" s="223"/>
      <c r="S32" s="219">
        <f t="shared" si="0"/>
        <v>31</v>
      </c>
      <c r="AA32" s="220" t="e">
        <f t="shared" si="1"/>
        <v>#VALUE!</v>
      </c>
    </row>
    <row r="33" spans="1:27" s="220" customFormat="1" ht="16.5">
      <c r="A33" s="220" t="str">
        <f>IFERROR(IF(J33&lt;&gt;"",MAX($A$1:A32)+1,""),"")</f>
        <v/>
      </c>
      <c r="B33" s="221" t="str">
        <f>IFERROR(IF(J33="","",_xlfn.CONCAT($Y$2,_xlfn.CONCAT(IF(LEN(ドッグキャリー!$K$2)=1,0,""),ドッグキャリー!$K$2,_xlfn.CONCAT(IF(LEN(ドッグキャリー!$N$2)=1,0,""),ドッグキャリー!$N$2)))),"")</f>
        <v/>
      </c>
      <c r="C33" s="222"/>
      <c r="D33" s="222"/>
      <c r="E33" s="222"/>
      <c r="F33" s="223"/>
      <c r="G33" s="223" t="e">
        <f ca="1">_xlfn.XLOOKUP(I33,ドッグキャリー!$E$7:$E$62,ドッグキャリー!$C$7:$C$62,"",0)</f>
        <v>#NAME?</v>
      </c>
      <c r="H33" s="223" t="e">
        <f ca="1">_xlfn.XLOOKUP(I33,ドッグキャリー!$E$7:$E$62,ドッグキャリー!$D$7:$D$62,"",0)</f>
        <v>#NAME?</v>
      </c>
      <c r="I33" s="224" t="str">
        <f>IFERROR(IF(J33="","",ドッグキャリー!E38),"")</f>
        <v/>
      </c>
      <c r="J33" s="222" t="str">
        <f>IFERROR(IF(ドッグキャリー!N38=0,"",ドッグキャリー!N38),"")</f>
        <v/>
      </c>
      <c r="K33" s="223"/>
      <c r="L33" s="223"/>
      <c r="M33" s="223"/>
      <c r="N33" s="223"/>
      <c r="O33" s="223"/>
      <c r="P33" s="223"/>
      <c r="Q33" s="223"/>
      <c r="R33" s="223"/>
      <c r="S33" s="219">
        <f t="shared" si="0"/>
        <v>32</v>
      </c>
      <c r="AA33" s="220" t="e">
        <f t="shared" si="1"/>
        <v>#VALUE!</v>
      </c>
    </row>
    <row r="34" spans="1:27" s="220" customFormat="1" ht="16.5">
      <c r="A34" s="220" t="str">
        <f>IFERROR(IF(J34&lt;&gt;"",MAX($A$1:A33)+1,""),"")</f>
        <v/>
      </c>
      <c r="B34" s="221" t="str">
        <f>IFERROR(IF(J34="","",_xlfn.CONCAT($Y$2,_xlfn.CONCAT(IF(LEN(ドッグキャリー!$K$2)=1,0,""),ドッグキャリー!$K$2,_xlfn.CONCAT(IF(LEN(ドッグキャリー!$N$2)=1,0,""),ドッグキャリー!$N$2)))),"")</f>
        <v/>
      </c>
      <c r="C34" s="222"/>
      <c r="D34" s="222"/>
      <c r="E34" s="222"/>
      <c r="F34" s="223"/>
      <c r="G34" s="223" t="e">
        <f ca="1">_xlfn.XLOOKUP(I34,ドッグキャリー!$E$7:$E$62,ドッグキャリー!$C$7:$C$62,"",0)</f>
        <v>#NAME?</v>
      </c>
      <c r="H34" s="223" t="e">
        <f ca="1">_xlfn.XLOOKUP(I34,ドッグキャリー!$E$7:$E$62,ドッグキャリー!$D$7:$D$62,"",0)</f>
        <v>#NAME?</v>
      </c>
      <c r="I34" s="224" t="str">
        <f>IFERROR(IF(J34="","",ドッグキャリー!E39),"")</f>
        <v/>
      </c>
      <c r="J34" s="222" t="str">
        <f>IFERROR(IF(ドッグキャリー!N39=0,"",ドッグキャリー!N39),"")</f>
        <v/>
      </c>
      <c r="K34" s="223"/>
      <c r="L34" s="223"/>
      <c r="M34" s="223"/>
      <c r="N34" s="223"/>
      <c r="O34" s="223"/>
      <c r="P34" s="223"/>
      <c r="Q34" s="223"/>
      <c r="R34" s="223"/>
      <c r="S34" s="219">
        <f t="shared" si="0"/>
        <v>33</v>
      </c>
      <c r="AA34" s="220" t="e">
        <f t="shared" si="1"/>
        <v>#VALUE!</v>
      </c>
    </row>
    <row r="35" spans="1:27" s="220" customFormat="1" ht="16.5">
      <c r="A35" s="220" t="str">
        <f>IFERROR(IF(J35&lt;&gt;"",MAX($A$1:A34)+1,""),"")</f>
        <v/>
      </c>
      <c r="B35" s="221" t="str">
        <f>IFERROR(IF(J35="","",_xlfn.CONCAT($Y$2,_xlfn.CONCAT(IF(LEN(ドッグキャリー!$K$2)=1,0,""),ドッグキャリー!$K$2,_xlfn.CONCAT(IF(LEN(ドッグキャリー!$N$2)=1,0,""),ドッグキャリー!$N$2)))),"")</f>
        <v/>
      </c>
      <c r="C35" s="222"/>
      <c r="D35" s="222"/>
      <c r="E35" s="222"/>
      <c r="F35" s="223"/>
      <c r="G35" s="223" t="e">
        <f ca="1">_xlfn.XLOOKUP(I35,ドッグキャリー!$E$7:$E$62,ドッグキャリー!$C$7:$C$62,"",0)</f>
        <v>#NAME?</v>
      </c>
      <c r="H35" s="223" t="e">
        <f ca="1">_xlfn.XLOOKUP(I35,ドッグキャリー!$E$7:$E$62,ドッグキャリー!$D$7:$D$62,"",0)</f>
        <v>#NAME?</v>
      </c>
      <c r="I35" s="224" t="str">
        <f>IFERROR(IF(J35="","",ドッグキャリー!E40),"")</f>
        <v/>
      </c>
      <c r="J35" s="222" t="str">
        <f>IFERROR(IF(ドッグキャリー!N40=0,"",ドッグキャリー!N40),"")</f>
        <v/>
      </c>
      <c r="K35" s="223"/>
      <c r="L35" s="223"/>
      <c r="M35" s="223"/>
      <c r="N35" s="223"/>
      <c r="O35" s="223"/>
      <c r="P35" s="223"/>
      <c r="Q35" s="223"/>
      <c r="R35" s="223"/>
      <c r="S35" s="219">
        <f t="shared" si="0"/>
        <v>34</v>
      </c>
      <c r="AA35" s="220" t="e">
        <f t="shared" si="1"/>
        <v>#VALUE!</v>
      </c>
    </row>
    <row r="36" spans="1:27" s="220" customFormat="1" ht="16.5">
      <c r="A36" s="220" t="str">
        <f>IFERROR(IF(J36&lt;&gt;"",MAX($A$1:A35)+1,""),"")</f>
        <v/>
      </c>
      <c r="B36" s="221" t="str">
        <f>IFERROR(IF(J36="","",_xlfn.CONCAT($Y$2,_xlfn.CONCAT(IF(LEN(ドッグキャリー!$K$2)=1,0,""),ドッグキャリー!$K$2,_xlfn.CONCAT(IF(LEN(ドッグキャリー!$N$2)=1,0,""),ドッグキャリー!$N$2)))),"")</f>
        <v/>
      </c>
      <c r="C36" s="222"/>
      <c r="D36" s="222"/>
      <c r="E36" s="222"/>
      <c r="F36" s="223"/>
      <c r="G36" s="223" t="e">
        <f ca="1">_xlfn.XLOOKUP(I36,ドッグキャリー!$E$7:$E$62,ドッグキャリー!$C$7:$C$62,"",0)</f>
        <v>#NAME?</v>
      </c>
      <c r="H36" s="223" t="e">
        <f ca="1">_xlfn.XLOOKUP(I36,ドッグキャリー!$E$7:$E$62,ドッグキャリー!$D$7:$D$62,"",0)</f>
        <v>#NAME?</v>
      </c>
      <c r="I36" s="224" t="str">
        <f>IFERROR(IF(J36="","",ドッグキャリー!E41),"")</f>
        <v/>
      </c>
      <c r="J36" s="222" t="str">
        <f>IFERROR(IF(ドッグキャリー!N41=0,"",ドッグキャリー!N41),"")</f>
        <v/>
      </c>
      <c r="K36" s="223"/>
      <c r="L36" s="223"/>
      <c r="M36" s="223"/>
      <c r="N36" s="223"/>
      <c r="O36" s="223"/>
      <c r="P36" s="223"/>
      <c r="Q36" s="223"/>
      <c r="R36" s="223"/>
      <c r="S36" s="219">
        <f t="shared" si="0"/>
        <v>35</v>
      </c>
      <c r="AA36" s="220" t="e">
        <f t="shared" si="1"/>
        <v>#VALUE!</v>
      </c>
    </row>
    <row r="37" spans="1:27" s="220" customFormat="1" ht="16.5">
      <c r="A37" s="220" t="str">
        <f>IFERROR(IF(J37&lt;&gt;"",MAX($A$1:A36)+1,""),"")</f>
        <v/>
      </c>
      <c r="B37" s="221" t="str">
        <f>IFERROR(IF(J37="","",_xlfn.CONCAT($Y$2,_xlfn.CONCAT(IF(LEN(ドッグキャリー!$K$2)=1,0,""),ドッグキャリー!$K$2,_xlfn.CONCAT(IF(LEN(ドッグキャリー!$N$2)=1,0,""),ドッグキャリー!$N$2)))),"")</f>
        <v/>
      </c>
      <c r="C37" s="222"/>
      <c r="D37" s="222"/>
      <c r="E37" s="222"/>
      <c r="F37" s="223"/>
      <c r="G37" s="223" t="e">
        <f ca="1">_xlfn.XLOOKUP(I37,ドッグキャリー!$E$7:$E$62,ドッグキャリー!$C$7:$C$62,"",0)</f>
        <v>#NAME?</v>
      </c>
      <c r="H37" s="223" t="e">
        <f ca="1">_xlfn.XLOOKUP(I37,ドッグキャリー!$E$7:$E$62,ドッグキャリー!$D$7:$D$62,"",0)</f>
        <v>#NAME?</v>
      </c>
      <c r="I37" s="224" t="str">
        <f>IFERROR(IF(J37="","",ドッグキャリー!E42),"")</f>
        <v/>
      </c>
      <c r="J37" s="222" t="str">
        <f>IFERROR(IF(ドッグキャリー!N42=0,"",ドッグキャリー!N42),"")</f>
        <v/>
      </c>
      <c r="K37" s="223"/>
      <c r="L37" s="223"/>
      <c r="M37" s="223"/>
      <c r="N37" s="223"/>
      <c r="O37" s="223"/>
      <c r="P37" s="223"/>
      <c r="Q37" s="223"/>
      <c r="R37" s="223"/>
      <c r="S37" s="219">
        <f t="shared" si="0"/>
        <v>36</v>
      </c>
      <c r="AA37" s="220" t="e">
        <f t="shared" si="1"/>
        <v>#VALUE!</v>
      </c>
    </row>
    <row r="38" spans="1:27" s="220" customFormat="1" ht="16.5">
      <c r="A38" s="220" t="str">
        <f>IFERROR(IF(J38&lt;&gt;"",MAX($A$1:A37)+1,""),"")</f>
        <v/>
      </c>
      <c r="B38" s="221" t="str">
        <f>IFERROR(IF(J38="","",_xlfn.CONCAT($Y$2,_xlfn.CONCAT(IF(LEN(ドッグキャリー!$K$2)=1,0,""),ドッグキャリー!$K$2,_xlfn.CONCAT(IF(LEN(ドッグキャリー!$N$2)=1,0,""),ドッグキャリー!$N$2)))),"")</f>
        <v/>
      </c>
      <c r="C38" s="222"/>
      <c r="D38" s="222"/>
      <c r="E38" s="222"/>
      <c r="F38" s="223"/>
      <c r="G38" s="223" t="e">
        <f ca="1">_xlfn.XLOOKUP(I38,ドッグキャリー!$E$7:$E$62,ドッグキャリー!$C$7:$C$62,"",0)</f>
        <v>#NAME?</v>
      </c>
      <c r="H38" s="223" t="e">
        <f ca="1">_xlfn.XLOOKUP(I38,ドッグキャリー!$E$7:$E$62,ドッグキャリー!$D$7:$D$62,"",0)</f>
        <v>#NAME?</v>
      </c>
      <c r="I38" s="224" t="str">
        <f>IFERROR(IF(J38="","",ドッグキャリー!E43),"")</f>
        <v/>
      </c>
      <c r="J38" s="222" t="str">
        <f>IFERROR(IF(ドッグキャリー!N43=0,"",ドッグキャリー!N43),"")</f>
        <v/>
      </c>
      <c r="K38" s="223"/>
      <c r="L38" s="223"/>
      <c r="M38" s="223"/>
      <c r="N38" s="223"/>
      <c r="O38" s="223"/>
      <c r="P38" s="223"/>
      <c r="Q38" s="223"/>
      <c r="R38" s="223"/>
      <c r="S38" s="219">
        <f t="shared" si="0"/>
        <v>37</v>
      </c>
      <c r="AA38" s="220" t="e">
        <f t="shared" si="1"/>
        <v>#VALUE!</v>
      </c>
    </row>
    <row r="39" spans="1:27" s="220" customFormat="1" ht="16.5">
      <c r="A39" s="220" t="str">
        <f>IFERROR(IF(J39&lt;&gt;"",MAX($A$1:A38)+1,""),"")</f>
        <v/>
      </c>
      <c r="B39" s="221" t="str">
        <f>IFERROR(IF(J39="","",_xlfn.CONCAT($Y$2,_xlfn.CONCAT(IF(LEN(ドッグキャリー!$K$2)=1,0,""),ドッグキャリー!$K$2,_xlfn.CONCAT(IF(LEN(ドッグキャリー!$N$2)=1,0,""),ドッグキャリー!$N$2)))),"")</f>
        <v/>
      </c>
      <c r="C39" s="222"/>
      <c r="D39" s="222"/>
      <c r="E39" s="222"/>
      <c r="F39" s="223"/>
      <c r="G39" s="223" t="e">
        <f ca="1">_xlfn.XLOOKUP(I39,ドッグキャリー!$E$7:$E$62,ドッグキャリー!$C$7:$C$62,"",0)</f>
        <v>#NAME?</v>
      </c>
      <c r="H39" s="223" t="e">
        <f ca="1">_xlfn.XLOOKUP(I39,ドッグキャリー!$E$7:$E$62,ドッグキャリー!$D$7:$D$62,"",0)</f>
        <v>#NAME?</v>
      </c>
      <c r="I39" s="224" t="str">
        <f>IFERROR(IF(J39="","",ドッグキャリー!E44),"")</f>
        <v/>
      </c>
      <c r="J39" s="222" t="str">
        <f>IFERROR(IF(ドッグキャリー!N44=0,"",ドッグキャリー!N44),"")</f>
        <v/>
      </c>
      <c r="K39" s="223"/>
      <c r="L39" s="223"/>
      <c r="M39" s="223"/>
      <c r="N39" s="223"/>
      <c r="O39" s="223"/>
      <c r="P39" s="223"/>
      <c r="Q39" s="223"/>
      <c r="R39" s="223"/>
      <c r="S39" s="219">
        <f t="shared" si="0"/>
        <v>38</v>
      </c>
      <c r="AA39" s="220" t="e">
        <f t="shared" si="1"/>
        <v>#VALUE!</v>
      </c>
    </row>
    <row r="40" spans="1:27" s="220" customFormat="1" ht="16.5">
      <c r="A40" s="220" t="str">
        <f>IFERROR(IF(J40&lt;&gt;"",MAX($A$1:A39)+1,""),"")</f>
        <v/>
      </c>
      <c r="B40" s="221" t="str">
        <f>IFERROR(IF(J40="","",_xlfn.CONCAT($Y$2,_xlfn.CONCAT(IF(LEN(ドッグキャリー!$K$2)=1,0,""),ドッグキャリー!$K$2,_xlfn.CONCAT(IF(LEN(ドッグキャリー!$N$2)=1,0,""),ドッグキャリー!$N$2)))),"")</f>
        <v/>
      </c>
      <c r="C40" s="222"/>
      <c r="D40" s="222"/>
      <c r="E40" s="222"/>
      <c r="F40" s="223"/>
      <c r="G40" s="223" t="e">
        <f ca="1">_xlfn.XLOOKUP(I40,ドッグキャリー!$E$7:$E$62,ドッグキャリー!$C$7:$C$62,"",0)</f>
        <v>#NAME?</v>
      </c>
      <c r="H40" s="223" t="e">
        <f ca="1">_xlfn.XLOOKUP(I40,ドッグキャリー!$E$7:$E$62,ドッグキャリー!$D$7:$D$62,"",0)</f>
        <v>#NAME?</v>
      </c>
      <c r="I40" s="224" t="str">
        <f>IFERROR(IF(J40="","",ドッグキャリー!E45),"")</f>
        <v/>
      </c>
      <c r="J40" s="222" t="str">
        <f>IFERROR(IF(ドッグキャリー!N45=0,"",ドッグキャリー!N45),"")</f>
        <v/>
      </c>
      <c r="K40" s="223"/>
      <c r="L40" s="223"/>
      <c r="M40" s="223"/>
      <c r="N40" s="223"/>
      <c r="O40" s="223"/>
      <c r="P40" s="223"/>
      <c r="Q40" s="223"/>
      <c r="R40" s="223"/>
      <c r="S40" s="219">
        <f t="shared" si="0"/>
        <v>39</v>
      </c>
      <c r="AA40" s="220" t="e">
        <f t="shared" si="1"/>
        <v>#VALUE!</v>
      </c>
    </row>
    <row r="41" spans="1:27" s="220" customFormat="1" ht="16.5">
      <c r="A41" s="220" t="str">
        <f>IFERROR(IF(J41&lt;&gt;"",MAX($A$1:A40)+1,""),"")</f>
        <v/>
      </c>
      <c r="B41" s="221" t="str">
        <f>IFERROR(IF(J41="","",_xlfn.CONCAT($Y$2,_xlfn.CONCAT(IF(LEN(ドッグキャリー!$K$2)=1,0,""),ドッグキャリー!$K$2,_xlfn.CONCAT(IF(LEN(ドッグキャリー!$N$2)=1,0,""),ドッグキャリー!$N$2)))),"")</f>
        <v/>
      </c>
      <c r="C41" s="222"/>
      <c r="D41" s="222"/>
      <c r="E41" s="222"/>
      <c r="F41" s="223"/>
      <c r="G41" s="223" t="e">
        <f ca="1">_xlfn.XLOOKUP(I41,ドッグキャリー!$E$7:$E$62,ドッグキャリー!$C$7:$C$62,"",0)</f>
        <v>#NAME?</v>
      </c>
      <c r="H41" s="223" t="e">
        <f ca="1">_xlfn.XLOOKUP(I41,ドッグキャリー!$E$7:$E$62,ドッグキャリー!$D$7:$D$62,"",0)</f>
        <v>#NAME?</v>
      </c>
      <c r="I41" s="224" t="str">
        <f>IFERROR(IF(J41="","",ドッグキャリー!E46),"")</f>
        <v/>
      </c>
      <c r="J41" s="222" t="str">
        <f>IFERROR(IF(ドッグキャリー!N46=0,"",ドッグキャリー!N46),"")</f>
        <v/>
      </c>
      <c r="K41" s="223"/>
      <c r="L41" s="223"/>
      <c r="M41" s="223"/>
      <c r="N41" s="223"/>
      <c r="O41" s="223"/>
      <c r="P41" s="223"/>
      <c r="Q41" s="223"/>
      <c r="R41" s="223"/>
      <c r="S41" s="219">
        <f t="shared" si="0"/>
        <v>40</v>
      </c>
      <c r="AA41" s="220" t="e">
        <f t="shared" si="1"/>
        <v>#VALUE!</v>
      </c>
    </row>
    <row r="42" spans="1:27" s="220" customFormat="1" ht="16.5">
      <c r="A42" s="220" t="str">
        <f>IFERROR(IF(J42&lt;&gt;"",MAX($A$1:A41)+1,""),"")</f>
        <v/>
      </c>
      <c r="B42" s="221" t="str">
        <f>IFERROR(IF(J42="","",_xlfn.CONCAT($Y$2,_xlfn.CONCAT(IF(LEN(ドッグキャリー!$K$2)=1,0,""),ドッグキャリー!$K$2,_xlfn.CONCAT(IF(LEN(ドッグキャリー!$N$2)=1,0,""),ドッグキャリー!$N$2)))),"")</f>
        <v/>
      </c>
      <c r="C42" s="222"/>
      <c r="D42" s="222"/>
      <c r="E42" s="222"/>
      <c r="F42" s="223"/>
      <c r="G42" s="223" t="e">
        <f ca="1">_xlfn.XLOOKUP(I42,ドッグキャリー!$E$7:$E$62,ドッグキャリー!$C$7:$C$62,"",0)</f>
        <v>#NAME?</v>
      </c>
      <c r="H42" s="223" t="e">
        <f ca="1">_xlfn.XLOOKUP(I42,ドッグキャリー!$E$7:$E$62,ドッグキャリー!$D$7:$D$62,"",0)</f>
        <v>#NAME?</v>
      </c>
      <c r="I42" s="224" t="str">
        <f>IFERROR(IF(J42="","",ドッグキャリー!E47),"")</f>
        <v/>
      </c>
      <c r="J42" s="222" t="str">
        <f>IFERROR(IF(ドッグキャリー!N47=0,"",ドッグキャリー!N47),"")</f>
        <v/>
      </c>
      <c r="K42" s="223"/>
      <c r="L42" s="223"/>
      <c r="M42" s="223"/>
      <c r="N42" s="223"/>
      <c r="O42" s="223"/>
      <c r="P42" s="223"/>
      <c r="Q42" s="223"/>
      <c r="R42" s="223"/>
      <c r="S42" s="219">
        <f t="shared" si="0"/>
        <v>41</v>
      </c>
      <c r="U42" s="220">
        <f>SUM(J2:J43)</f>
        <v>0</v>
      </c>
      <c r="AA42" s="220" t="e">
        <f t="shared" si="1"/>
        <v>#VALUE!</v>
      </c>
    </row>
    <row r="43" spans="1:27" s="220" customFormat="1" ht="16.5">
      <c r="A43" s="220" t="str">
        <f>IFERROR(IF(J43&lt;&gt;"",MAX($A$1:A42)+1,""),"")</f>
        <v/>
      </c>
      <c r="B43" s="221" t="str">
        <f>IFERROR(IF(J43="","",_xlfn.CONCAT($Y$2,_xlfn.CONCAT(IF(LEN(ドッグキャリー!$K$2)=1,0,""),ドッグキャリー!$K$2,_xlfn.CONCAT(IF(LEN(ドッグキャリー!$N$2)=1,0,""),ドッグキャリー!$N$2)))),"")</f>
        <v/>
      </c>
      <c r="C43" s="222"/>
      <c r="D43" s="222"/>
      <c r="E43" s="222"/>
      <c r="F43" s="223"/>
      <c r="G43" s="223" t="e">
        <f ca="1">_xlfn.XLOOKUP(I43,ドッグキャリー!$E$7:$E$62,ドッグキャリー!$C$7:$C$62,"",0)</f>
        <v>#NAME?</v>
      </c>
      <c r="H43" s="223" t="e">
        <f ca="1">_xlfn.XLOOKUP(I43,ドッグキャリー!$E$7:$E$62,ドッグキャリー!$D$7:$D$62,"",0)</f>
        <v>#NAME?</v>
      </c>
      <c r="I43" s="224" t="str">
        <f>IFERROR(IF(J43="","",ドッグキャリー!E48),"")</f>
        <v/>
      </c>
      <c r="J43" s="222" t="str">
        <f>IFERROR(IF(ドッグキャリー!N48=0,"",ドッグキャリー!N48),"")</f>
        <v/>
      </c>
      <c r="K43" s="223"/>
      <c r="L43" s="223"/>
      <c r="M43" s="223"/>
      <c r="N43" s="223"/>
      <c r="O43" s="223"/>
      <c r="P43" s="223"/>
      <c r="Q43" s="223"/>
      <c r="R43" s="223"/>
      <c r="S43" s="219">
        <f t="shared" si="0"/>
        <v>42</v>
      </c>
      <c r="AA43" s="220" t="e">
        <f t="shared" si="1"/>
        <v>#VALUE!</v>
      </c>
    </row>
    <row r="44" spans="1:27" s="220" customFormat="1" ht="16.5">
      <c r="A44" s="220" t="str">
        <f>IFERROR(IF(J44&lt;&gt;"",MAX($A$1:A43)+1,""),"")</f>
        <v/>
      </c>
      <c r="B44" s="221" t="str">
        <f>IFERROR(IF(J44="","",_xlfn.CONCAT($Y$2,_xlfn.CONCAT(IF(LEN(ドッグキャリー!$K$2)=1,0,""),ドッグキャリー!$K$2,_xlfn.CONCAT(IF(LEN(ドッグキャリー!$N$2)=1,0,""),ドッグキャリー!$N$2)))),"")</f>
        <v/>
      </c>
      <c r="C44" s="222"/>
      <c r="D44" s="222"/>
      <c r="E44" s="222"/>
      <c r="F44" s="223"/>
      <c r="G44" s="223" t="e">
        <f ca="1">_xlfn.XLOOKUP(I44,ドッグキャリー!$E$7:$E$62,ドッグキャリー!$C$7:$C$62,"",0)</f>
        <v>#NAME?</v>
      </c>
      <c r="H44" s="223" t="e">
        <f ca="1">_xlfn.XLOOKUP(I44,ドッグキャリー!$E$7:$E$62,ドッグキャリー!$D$7:$D$62,"",0)</f>
        <v>#NAME?</v>
      </c>
      <c r="I44" s="224" t="str">
        <f>IFERROR(IF(J44="","",ドッグキャリー!E49),"")</f>
        <v/>
      </c>
      <c r="J44" s="222" t="str">
        <f>IFERROR(IF(ドッグキャリー!N49=0,"",ドッグキャリー!N49),"")</f>
        <v/>
      </c>
      <c r="K44" s="223"/>
      <c r="L44" s="223"/>
      <c r="M44" s="223"/>
      <c r="N44" s="223"/>
      <c r="O44" s="223"/>
      <c r="P44" s="223"/>
      <c r="Q44" s="223"/>
      <c r="R44" s="223"/>
      <c r="S44" s="219">
        <f t="shared" si="0"/>
        <v>43</v>
      </c>
      <c r="AA44" s="220" t="e">
        <f t="shared" si="1"/>
        <v>#VALUE!</v>
      </c>
    </row>
    <row r="45" spans="1:27" s="220" customFormat="1" ht="16.5">
      <c r="A45" s="220" t="str">
        <f>IFERROR(IF(J45&lt;&gt;"",MAX($A$1:A44)+1,""),"")</f>
        <v/>
      </c>
      <c r="B45" s="221" t="str">
        <f>IFERROR(IF(J45="","",_xlfn.CONCAT($Y$2,_xlfn.CONCAT(IF(LEN(ドッグキャリー!$K$2)=1,0,""),ドッグキャリー!$K$2,_xlfn.CONCAT(IF(LEN(ドッグキャリー!$N$2)=1,0,""),ドッグキャリー!$N$2)))),"")</f>
        <v/>
      </c>
      <c r="C45" s="222"/>
      <c r="D45" s="222"/>
      <c r="E45" s="222"/>
      <c r="F45" s="223"/>
      <c r="G45" s="223" t="e">
        <f ca="1">_xlfn.XLOOKUP(I45,ドッグキャリー!$E$7:$E$62,ドッグキャリー!$C$7:$C$62,"",0)</f>
        <v>#NAME?</v>
      </c>
      <c r="H45" s="223" t="e">
        <f ca="1">_xlfn.XLOOKUP(I45,ドッグキャリー!$E$7:$E$62,ドッグキャリー!$D$7:$D$62,"",0)</f>
        <v>#NAME?</v>
      </c>
      <c r="I45" s="224" t="str">
        <f>IFERROR(IF(J45="","",ドッグキャリー!E50),"")</f>
        <v/>
      </c>
      <c r="J45" s="222" t="str">
        <f>IFERROR(IF(ドッグキャリー!N50=0,"",ドッグキャリー!N50),"")</f>
        <v/>
      </c>
      <c r="K45" s="223"/>
      <c r="L45" s="223"/>
      <c r="M45" s="223"/>
      <c r="N45" s="223"/>
      <c r="O45" s="223"/>
      <c r="P45" s="223"/>
      <c r="Q45" s="223"/>
      <c r="R45" s="223"/>
      <c r="S45" s="219">
        <f t="shared" si="0"/>
        <v>44</v>
      </c>
      <c r="AA45" s="220" t="e">
        <f t="shared" si="1"/>
        <v>#VALUE!</v>
      </c>
    </row>
    <row r="46" spans="1:27" s="220" customFormat="1" ht="16.5">
      <c r="A46" s="220" t="str">
        <f>IFERROR(IF(J46&lt;&gt;"",MAX($A$1:A45)+1,""),"")</f>
        <v/>
      </c>
      <c r="B46" s="221" t="str">
        <f>IFERROR(IF(J46="","",_xlfn.CONCAT($Y$2,_xlfn.CONCAT(IF(LEN(ドッグキャリー!$K$2)=1,0,""),ドッグキャリー!$K$2,_xlfn.CONCAT(IF(LEN(ドッグキャリー!$N$2)=1,0,""),ドッグキャリー!$N$2)))),"")</f>
        <v/>
      </c>
      <c r="C46" s="222"/>
      <c r="D46" s="222"/>
      <c r="E46" s="222"/>
      <c r="F46" s="223"/>
      <c r="G46" s="223" t="e">
        <f ca="1">_xlfn.XLOOKUP(I46,ドッグキャリー!$E$7:$E$62,ドッグキャリー!$C$7:$C$62,"",0)</f>
        <v>#NAME?</v>
      </c>
      <c r="H46" s="223" t="e">
        <f ca="1">_xlfn.XLOOKUP(I46,ドッグキャリー!$E$7:$E$62,ドッグキャリー!$D$7:$D$62,"",0)</f>
        <v>#NAME?</v>
      </c>
      <c r="I46" s="224" t="str">
        <f>IFERROR(IF(J46="","",ドッグキャリー!E51),"")</f>
        <v/>
      </c>
      <c r="J46" s="222" t="str">
        <f>IFERROR(IF(ドッグキャリー!N51=0,"",ドッグキャリー!N51),"")</f>
        <v/>
      </c>
      <c r="K46" s="223"/>
      <c r="L46" s="223"/>
      <c r="M46" s="223"/>
      <c r="N46" s="223"/>
      <c r="O46" s="223"/>
      <c r="P46" s="223"/>
      <c r="Q46" s="223"/>
      <c r="R46" s="223"/>
      <c r="S46" s="219">
        <f t="shared" si="0"/>
        <v>45</v>
      </c>
      <c r="AA46" s="220" t="e">
        <f t="shared" si="1"/>
        <v>#VALUE!</v>
      </c>
    </row>
    <row r="47" spans="1:27" s="220" customFormat="1" ht="16.5">
      <c r="A47" s="220" t="str">
        <f>IFERROR(IF(J47&lt;&gt;"",MAX($A$1:A46)+1,""),"")</f>
        <v/>
      </c>
      <c r="B47" s="221" t="str">
        <f>IFERROR(IF(J47="","",_xlfn.CONCAT($Y$2,_xlfn.CONCAT(IF(LEN(ドッグキャリー!$K$2)=1,0,""),ドッグキャリー!$K$2,_xlfn.CONCAT(IF(LEN(ドッグキャリー!$N$2)=1,0,""),ドッグキャリー!$N$2)))),"")</f>
        <v/>
      </c>
      <c r="C47" s="222"/>
      <c r="D47" s="222"/>
      <c r="E47" s="222"/>
      <c r="F47" s="223"/>
      <c r="G47" s="223" t="e">
        <f ca="1">_xlfn.XLOOKUP(I47,ドッグキャリー!$E$7:$E$62,ドッグキャリー!$C$7:$C$62,"",0)</f>
        <v>#NAME?</v>
      </c>
      <c r="H47" s="223" t="e">
        <f ca="1">_xlfn.XLOOKUP(I47,ドッグキャリー!$E$7:$E$62,ドッグキャリー!$D$7:$D$62,"",0)</f>
        <v>#NAME?</v>
      </c>
      <c r="I47" s="224" t="str">
        <f>IFERROR(IF(J47="","",ドッグキャリー!E52),"")</f>
        <v/>
      </c>
      <c r="J47" s="222" t="str">
        <f>IFERROR(IF(ドッグキャリー!N52=0,"",ドッグキャリー!N52),"")</f>
        <v/>
      </c>
      <c r="K47" s="223"/>
      <c r="L47" s="223"/>
      <c r="M47" s="223"/>
      <c r="N47" s="223"/>
      <c r="O47" s="223"/>
      <c r="P47" s="223"/>
      <c r="Q47" s="223"/>
      <c r="R47" s="223"/>
      <c r="S47" s="219">
        <f t="shared" si="0"/>
        <v>46</v>
      </c>
      <c r="AA47" s="220" t="e">
        <f t="shared" si="1"/>
        <v>#VALUE!</v>
      </c>
    </row>
    <row r="48" spans="1:27" s="220" customFormat="1" ht="16.5">
      <c r="A48" s="220" t="str">
        <f>IFERROR(IF(J48&lt;&gt;"",MAX($A$1:A47)+1,""),"")</f>
        <v/>
      </c>
      <c r="B48" s="221" t="str">
        <f>IFERROR(IF(J48="","",_xlfn.CONCAT($Y$2,_xlfn.CONCAT(IF(LEN(ドッグキャリー!$K$2)=1,0,""),ドッグキャリー!$K$2,_xlfn.CONCAT(IF(LEN(ドッグキャリー!$N$2)=1,0,""),ドッグキャリー!$N$2)))),"")</f>
        <v/>
      </c>
      <c r="C48" s="222"/>
      <c r="D48" s="222"/>
      <c r="E48" s="222"/>
      <c r="F48" s="223"/>
      <c r="G48" s="223" t="e">
        <f ca="1">_xlfn.XLOOKUP(I48,ドッグキャリー!$E$7:$E$62,ドッグキャリー!$C$7:$C$62,"",0)</f>
        <v>#NAME?</v>
      </c>
      <c r="H48" s="223" t="e">
        <f ca="1">_xlfn.XLOOKUP(I48,ドッグキャリー!$E$7:$E$62,ドッグキャリー!$D$7:$D$62,"",0)</f>
        <v>#NAME?</v>
      </c>
      <c r="I48" s="224" t="str">
        <f>IFERROR(IF(J48="","",ドッグキャリー!E53),"")</f>
        <v/>
      </c>
      <c r="J48" s="222" t="str">
        <f>IFERROR(IF(ドッグキャリー!N53=0,"",ドッグキャリー!N53),"")</f>
        <v/>
      </c>
      <c r="K48" s="223"/>
      <c r="L48" s="223"/>
      <c r="M48" s="223"/>
      <c r="N48" s="223"/>
      <c r="O48" s="223"/>
      <c r="P48" s="223"/>
      <c r="Q48" s="223"/>
      <c r="R48" s="223"/>
      <c r="S48" s="219">
        <f t="shared" si="0"/>
        <v>47</v>
      </c>
      <c r="AA48" s="220" t="e">
        <f t="shared" si="1"/>
        <v>#VALUE!</v>
      </c>
    </row>
    <row r="49" spans="1:27" s="226" customFormat="1" ht="16.5">
      <c r="A49" s="220" t="str">
        <f>IFERROR(IF(J49&lt;&gt;"",MAX($A$1:A48)+1,""),"")</f>
        <v/>
      </c>
      <c r="B49" s="221" t="str">
        <f>IFERROR(IF(J49="","",_xlfn.CONCAT($Y$2,_xlfn.CONCAT(IF(LEN(ドッグキャリー!$K$2)=1,0,""),ドッグキャリー!$K$2,_xlfn.CONCAT(IF(LEN(ドッグキャリー!$N$2)=1,0,""),ドッグキャリー!$N$2)))),"")</f>
        <v/>
      </c>
      <c r="C49" s="222"/>
      <c r="D49" s="222"/>
      <c r="E49" s="222"/>
      <c r="F49" s="223"/>
      <c r="G49" s="223" t="e">
        <f ca="1">_xlfn.XLOOKUP(I49,ドッグキャリー!$E$7:$E$62,ドッグキャリー!$C$7:$C$62,"",0)</f>
        <v>#NAME?</v>
      </c>
      <c r="H49" s="223" t="e">
        <f ca="1">_xlfn.XLOOKUP(I49,ドッグキャリー!$E$7:$E$62,ドッグキャリー!$D$7:$D$62,"",0)</f>
        <v>#NAME?</v>
      </c>
      <c r="I49" s="224" t="str">
        <f>IFERROR(IF(J49="","",ドッグキャリー!E54),"")</f>
        <v/>
      </c>
      <c r="J49" s="222" t="str">
        <f>IFERROR(IF(ドッグキャリー!N54=0,"",ドッグキャリー!N54),"")</f>
        <v/>
      </c>
      <c r="K49" s="223"/>
      <c r="L49" s="223"/>
      <c r="M49" s="223"/>
      <c r="N49" s="223"/>
      <c r="O49" s="223"/>
      <c r="P49" s="223"/>
      <c r="Q49" s="223"/>
      <c r="R49" s="223"/>
      <c r="S49" s="219">
        <f t="shared" si="0"/>
        <v>48</v>
      </c>
      <c r="AA49" s="220" t="e">
        <f t="shared" si="1"/>
        <v>#VALUE!</v>
      </c>
    </row>
    <row r="50" spans="1:27" s="226" customFormat="1" ht="16.5">
      <c r="A50" s="220" t="str">
        <f>IFERROR(IF(J50&lt;&gt;"",MAX($A$1:A49)+1,""),"")</f>
        <v/>
      </c>
      <c r="B50" s="221" t="str">
        <f>IFERROR(IF(J50="","",_xlfn.CONCAT($Y$2,_xlfn.CONCAT(IF(LEN(ドッグキャリー!$K$2)=1,0,""),ドッグキャリー!$K$2,_xlfn.CONCAT(IF(LEN(ドッグキャリー!$N$2)=1,0,""),ドッグキャリー!$N$2)))),"")</f>
        <v/>
      </c>
      <c r="C50" s="222"/>
      <c r="D50" s="222"/>
      <c r="E50" s="222"/>
      <c r="F50" s="223"/>
      <c r="G50" s="223" t="e">
        <f ca="1">_xlfn.XLOOKUP(I50,ドッグキャリー!$E$7:$E$62,ドッグキャリー!$C$7:$C$62,"",0)</f>
        <v>#NAME?</v>
      </c>
      <c r="H50" s="223" t="e">
        <f ca="1">_xlfn.XLOOKUP(I50,ドッグキャリー!$E$7:$E$62,ドッグキャリー!$D$7:$D$62,"",0)</f>
        <v>#NAME?</v>
      </c>
      <c r="I50" s="224" t="str">
        <f>IFERROR(IF(J50="","",ドッグキャリー!E55),"")</f>
        <v/>
      </c>
      <c r="J50" s="222" t="str">
        <f>IFERROR(IF(ドッグキャリー!N55=0,"",ドッグキャリー!N55),"")</f>
        <v/>
      </c>
      <c r="K50" s="223"/>
      <c r="L50" s="223"/>
      <c r="M50" s="223"/>
      <c r="N50" s="223"/>
      <c r="O50" s="223"/>
      <c r="P50" s="223"/>
      <c r="Q50" s="223"/>
      <c r="R50" s="223"/>
      <c r="S50" s="219">
        <f t="shared" si="0"/>
        <v>49</v>
      </c>
      <c r="AA50" s="220" t="e">
        <f t="shared" si="1"/>
        <v>#VALUE!</v>
      </c>
    </row>
    <row r="51" spans="1:27" s="226" customFormat="1" ht="16.5">
      <c r="A51" s="220" t="str">
        <f>IFERROR(IF(J51&lt;&gt;"",MAX($A$1:A50)+1,""),"")</f>
        <v/>
      </c>
      <c r="B51" s="221" t="str">
        <f>IFERROR(IF(J51="","",_xlfn.CONCAT($Y$2,_xlfn.CONCAT(IF(LEN(ドッグキャリー!$K$2)=1,0,""),ドッグキャリー!$K$2,_xlfn.CONCAT(IF(LEN(ドッグキャリー!$N$2)=1,0,""),ドッグキャリー!$N$2)))),"")</f>
        <v/>
      </c>
      <c r="C51" s="222"/>
      <c r="D51" s="222"/>
      <c r="E51" s="222"/>
      <c r="F51" s="223"/>
      <c r="G51" s="223" t="e">
        <f ca="1">_xlfn.XLOOKUP(I51,ドッグキャリー!$E$7:$E$62,ドッグキャリー!$C$7:$C$62,"",0)</f>
        <v>#NAME?</v>
      </c>
      <c r="H51" s="223" t="e">
        <f ca="1">_xlfn.XLOOKUP(I51,ドッグキャリー!$E$7:$E$62,ドッグキャリー!$D$7:$D$62,"",0)</f>
        <v>#NAME?</v>
      </c>
      <c r="I51" s="224" t="str">
        <f>IFERROR(IF(J51="","",ドッグキャリー!E56),"")</f>
        <v/>
      </c>
      <c r="J51" s="222" t="str">
        <f>IFERROR(IF(ドッグキャリー!N56=0,"",ドッグキャリー!N56),"")</f>
        <v/>
      </c>
      <c r="K51" s="223"/>
      <c r="L51" s="223"/>
      <c r="M51" s="223"/>
      <c r="N51" s="223"/>
      <c r="O51" s="223"/>
      <c r="P51" s="223"/>
      <c r="Q51" s="223"/>
      <c r="R51" s="223"/>
      <c r="S51" s="219">
        <f t="shared" si="0"/>
        <v>50</v>
      </c>
      <c r="AA51" s="220" t="e">
        <f t="shared" si="1"/>
        <v>#VALUE!</v>
      </c>
    </row>
    <row r="52" spans="1:27" s="226" customFormat="1" ht="16.5">
      <c r="A52" s="220" t="str">
        <f>IFERROR(IF(J52&lt;&gt;"",MAX($A$1:A51)+1,""),"")</f>
        <v/>
      </c>
      <c r="B52" s="221" t="str">
        <f>IFERROR(IF(J52="","",_xlfn.CONCAT($Y$2,_xlfn.CONCAT(IF(LEN(ドッグキャリー!$K$2)=1,0,""),ドッグキャリー!$K$2,_xlfn.CONCAT(IF(LEN(ドッグキャリー!$N$2)=1,0,""),ドッグキャリー!$N$2)))),"")</f>
        <v/>
      </c>
      <c r="C52" s="222"/>
      <c r="D52" s="222"/>
      <c r="E52" s="222"/>
      <c r="F52" s="223"/>
      <c r="G52" s="223" t="e">
        <f ca="1">_xlfn.XLOOKUP(I52,ドッグキャリー!$E$7:$E$62,ドッグキャリー!$C$7:$C$62,"",0)</f>
        <v>#NAME?</v>
      </c>
      <c r="H52" s="223" t="e">
        <f ca="1">_xlfn.XLOOKUP(I52,ドッグキャリー!$E$7:$E$62,ドッグキャリー!$D$7:$D$62,"",0)</f>
        <v>#NAME?</v>
      </c>
      <c r="I52" s="224" t="str">
        <f>IFERROR(IF(J52="","",ドッグキャリー!E57),"")</f>
        <v/>
      </c>
      <c r="J52" s="222" t="str">
        <f>IFERROR(IF(ドッグキャリー!N57=0,"",ドッグキャリー!N57),"")</f>
        <v/>
      </c>
      <c r="K52" s="223"/>
      <c r="L52" s="223"/>
      <c r="M52" s="223"/>
      <c r="N52" s="223"/>
      <c r="O52" s="223"/>
      <c r="P52" s="223"/>
      <c r="Q52" s="223"/>
      <c r="R52" s="223"/>
      <c r="S52" s="219">
        <f t="shared" si="0"/>
        <v>51</v>
      </c>
      <c r="U52" s="226">
        <f>SUM(J53:J352)</f>
        <v>0</v>
      </c>
      <c r="AA52" s="220" t="e">
        <f>IF(J59-J51=1,0,1)</f>
        <v>#VALUE!</v>
      </c>
    </row>
    <row r="53" spans="1:27" s="226" customFormat="1" ht="16.5">
      <c r="A53" s="220" t="str">
        <f>IFERROR(IF(J53&lt;&gt;"",MAX($A$1:A52)+1,""),"")</f>
        <v/>
      </c>
      <c r="B53" s="221" t="str">
        <f>IFERROR(IF(J53="","",_xlfn.CONCAT($Y$2,_xlfn.CONCAT(IF(LEN(ドッグキャリー!$K$2)=1,0,""),ドッグキャリー!$K$2,_xlfn.CONCAT(IF(LEN(ドッグキャリー!$N$2)=1,0,""),ドッグキャリー!$N$2)))),"")</f>
        <v/>
      </c>
      <c r="C53" s="222"/>
      <c r="D53" s="222"/>
      <c r="E53" s="222"/>
      <c r="F53" s="223"/>
      <c r="G53" s="223" t="e">
        <f ca="1">_xlfn.XLOOKUP(I53,ドッグキャリー!$E$7:$E$62,ドッグキャリー!$C$7:$C$62,"",0)</f>
        <v>#NAME?</v>
      </c>
      <c r="H53" s="223" t="e">
        <f ca="1">_xlfn.XLOOKUP(I53,ドッグキャリー!$E$7:$E$62,ドッグキャリー!$D$7:$D$62,"",0)</f>
        <v>#NAME?</v>
      </c>
      <c r="I53" s="224" t="str">
        <f>IFERROR(IF(J53="","",ドッグキャリー!E58),"")</f>
        <v/>
      </c>
      <c r="J53" s="222" t="str">
        <f>IFERROR(IF(ドッグキャリー!N58=0,"",ドッグキャリー!N58),"")</f>
        <v/>
      </c>
      <c r="K53" s="223"/>
      <c r="L53" s="223"/>
      <c r="M53" s="223"/>
      <c r="N53" s="223"/>
      <c r="O53" s="223"/>
      <c r="P53" s="223"/>
      <c r="Q53" s="223"/>
      <c r="R53" s="223"/>
      <c r="S53" s="219">
        <f t="shared" si="0"/>
        <v>52</v>
      </c>
      <c r="AA53" s="220" t="e">
        <f>IF(J53-J59=1,0,1)</f>
        <v>#VALUE!</v>
      </c>
    </row>
    <row r="54" spans="1:27" s="226" customFormat="1" ht="16.5">
      <c r="A54" s="220" t="str">
        <f>IFERROR(IF(J54&lt;&gt;"",MAX($A$1:A53)+1,""),"")</f>
        <v/>
      </c>
      <c r="B54" s="221" t="str">
        <f>IFERROR(IF(J54="","",_xlfn.CONCAT($Y$2,_xlfn.CONCAT(IF(LEN(ドッグキャリー!$K$2)=1,0,""),ドッグキャリー!$K$2,_xlfn.CONCAT(IF(LEN(ドッグキャリー!$N$2)=1,0,""),ドッグキャリー!$N$2)))),"")</f>
        <v/>
      </c>
      <c r="C54" s="222"/>
      <c r="D54" s="222"/>
      <c r="E54" s="222"/>
      <c r="F54" s="223"/>
      <c r="G54" s="223" t="e">
        <f ca="1">_xlfn.XLOOKUP(I54,ドッグキャリー!$E$7:$E$62,ドッグキャリー!$C$7:$C$62,"",0)</f>
        <v>#NAME?</v>
      </c>
      <c r="H54" s="223" t="e">
        <f ca="1">_xlfn.XLOOKUP(I54,ドッグキャリー!$E$7:$E$62,ドッグキャリー!$D$7:$D$62,"",0)</f>
        <v>#NAME?</v>
      </c>
      <c r="I54" s="224" t="str">
        <f>IFERROR(IF(J54="","",ドッグキャリー!E59),"")</f>
        <v/>
      </c>
      <c r="J54" s="222" t="str">
        <f>IFERROR(IF(ドッグキャリー!N59=0,"",ドッグキャリー!N59),"")</f>
        <v/>
      </c>
      <c r="K54" s="223"/>
      <c r="L54" s="223"/>
      <c r="M54" s="223"/>
      <c r="N54" s="223"/>
      <c r="O54" s="223"/>
      <c r="P54" s="223"/>
      <c r="Q54" s="223"/>
      <c r="R54" s="223"/>
      <c r="S54" s="219">
        <f t="shared" si="0"/>
        <v>53</v>
      </c>
      <c r="AA54" s="220" t="e">
        <f t="shared" si="1"/>
        <v>#VALUE!</v>
      </c>
    </row>
    <row r="55" spans="1:27" s="226" customFormat="1" ht="16.5">
      <c r="A55" s="220" t="str">
        <f>IFERROR(IF(J55&lt;&gt;"",MAX($A$1:A54)+1,""),"")</f>
        <v/>
      </c>
      <c r="B55" s="221" t="str">
        <f>IFERROR(IF(J55="","",_xlfn.CONCAT($Y$2,_xlfn.CONCAT(IF(LEN(ドッグキャリー!$K$2)=1,0,""),ドッグキャリー!$K$2,_xlfn.CONCAT(IF(LEN(ドッグキャリー!$N$2)=1,0,""),ドッグキャリー!$N$2)))),"")</f>
        <v/>
      </c>
      <c r="C55" s="222"/>
      <c r="D55" s="222"/>
      <c r="E55" s="222"/>
      <c r="F55" s="223"/>
      <c r="G55" s="223" t="e">
        <f ca="1">_xlfn.XLOOKUP(I55,ドッグキャリー!$E$7:$E$62,ドッグキャリー!$C$7:$C$62,"",0)</f>
        <v>#NAME?</v>
      </c>
      <c r="H55" s="223" t="e">
        <f ca="1">_xlfn.XLOOKUP(I55,ドッグキャリー!$E$7:$E$62,ドッグキャリー!$D$7:$D$62,"",0)</f>
        <v>#NAME?</v>
      </c>
      <c r="I55" s="224" t="str">
        <f>IFERROR(IF(J55="","",ドッグキャリー!E60),"")</f>
        <v/>
      </c>
      <c r="J55" s="222" t="str">
        <f>IFERROR(IF(ドッグキャリー!N60=0,"",ドッグキャリー!N60),"")</f>
        <v/>
      </c>
      <c r="K55" s="223"/>
      <c r="L55" s="223"/>
      <c r="M55" s="223"/>
      <c r="N55" s="223"/>
      <c r="O55" s="223"/>
      <c r="P55" s="223"/>
      <c r="Q55" s="223"/>
      <c r="R55" s="223"/>
      <c r="S55" s="219">
        <f t="shared" si="0"/>
        <v>54</v>
      </c>
      <c r="AA55" s="220" t="e">
        <f t="shared" si="1"/>
        <v>#VALUE!</v>
      </c>
    </row>
    <row r="56" spans="1:27" s="226" customFormat="1" ht="16.5">
      <c r="A56" s="220" t="str">
        <f>IFERROR(IF(J56&lt;&gt;"",MAX($A$1:A55)+1,""),"")</f>
        <v/>
      </c>
      <c r="B56" s="221" t="str">
        <f>IFERROR(IF(J56="","",_xlfn.CONCAT($Y$2,_xlfn.CONCAT(IF(LEN(ドッグキャリー!$K$2)=1,0,""),ドッグキャリー!$K$2,_xlfn.CONCAT(IF(LEN(ドッグキャリー!$N$2)=1,0,""),ドッグキャリー!$N$2)))),"")</f>
        <v/>
      </c>
      <c r="C56" s="222"/>
      <c r="D56" s="222"/>
      <c r="E56" s="222"/>
      <c r="F56" s="223"/>
      <c r="G56" s="223" t="e">
        <f ca="1">_xlfn.XLOOKUP(I56,ドッグキャリー!$E$7:$E$62,ドッグキャリー!$C$7:$C$62,"",0)</f>
        <v>#NAME?</v>
      </c>
      <c r="H56" s="223" t="e">
        <f ca="1">_xlfn.XLOOKUP(I56,ドッグキャリー!$E$7:$E$62,ドッグキャリー!$D$7:$D$62,"",0)</f>
        <v>#NAME?</v>
      </c>
      <c r="I56" s="224" t="str">
        <f>IFERROR(IF(J56="","",ドッグキャリー!E61),"")</f>
        <v/>
      </c>
      <c r="J56" s="222" t="str">
        <f>IFERROR(IF(ドッグキャリー!N61=0,"",ドッグキャリー!N61),"")</f>
        <v/>
      </c>
      <c r="K56" s="223"/>
      <c r="L56" s="223"/>
      <c r="M56" s="223"/>
      <c r="N56" s="223"/>
      <c r="O56" s="223"/>
      <c r="P56" s="223"/>
      <c r="Q56" s="223"/>
      <c r="R56" s="223"/>
      <c r="S56" s="219">
        <f t="shared" si="0"/>
        <v>55</v>
      </c>
      <c r="AA56" s="220" t="e">
        <f t="shared" si="1"/>
        <v>#VALUE!</v>
      </c>
    </row>
    <row r="57" spans="1:27" s="226" customFormat="1" ht="16.5">
      <c r="A57" s="220" t="str">
        <f>IFERROR(IF(J57&lt;&gt;"",MAX($A$1:A56)+1,""),"")</f>
        <v/>
      </c>
      <c r="B57" s="221" t="str">
        <f>IFERROR(IF(J57="","",_xlfn.CONCAT($Y$2,_xlfn.CONCAT(IF(LEN(ドッグキャリー!$K$2)=1,0,""),ドッグキャリー!$K$2,_xlfn.CONCAT(IF(LEN(ドッグキャリー!$N$2)=1,0,""),ドッグキャリー!$N$2)))),"")</f>
        <v/>
      </c>
      <c r="C57" s="222"/>
      <c r="D57" s="222"/>
      <c r="E57" s="222"/>
      <c r="F57" s="223"/>
      <c r="G57" s="223" t="e">
        <f ca="1">_xlfn.XLOOKUP(I57,ドッグキャリー!$E$7:$E$62,ドッグキャリー!$C$7:$C$62,"",0)</f>
        <v>#NAME?</v>
      </c>
      <c r="H57" s="223" t="e">
        <f ca="1">_xlfn.XLOOKUP(I57,ドッグキャリー!$E$7:$E$62,ドッグキャリー!$D$7:$D$62,"",0)</f>
        <v>#NAME?</v>
      </c>
      <c r="I57" s="224" t="str">
        <f>IFERROR(IF(J57="","",ドッグキャリー!E62),"")</f>
        <v/>
      </c>
      <c r="J57" s="222" t="str">
        <f>IFERROR(IF(ドッグキャリー!N62=0,"",ドッグキャリー!N62),"")</f>
        <v/>
      </c>
      <c r="K57" s="223"/>
      <c r="L57" s="223"/>
      <c r="M57" s="223"/>
      <c r="N57" s="223"/>
      <c r="O57" s="223"/>
      <c r="P57" s="223"/>
      <c r="Q57" s="223"/>
      <c r="R57" s="223"/>
      <c r="S57" s="219">
        <f t="shared" si="0"/>
        <v>56</v>
      </c>
      <c r="AA57" s="220" t="e">
        <f t="shared" si="1"/>
        <v>#VALUE!</v>
      </c>
    </row>
    <row r="58" spans="1:27" s="226" customFormat="1" ht="16.5">
      <c r="A58" s="220" t="str">
        <f>IFERROR(IF(J58&lt;&gt;"",MAX($A$1:A57)+1,""),"")</f>
        <v/>
      </c>
      <c r="B58" s="221" t="str">
        <f>IFERROR(IF(J58="","",_xlfn.CONCAT($Y$2,_xlfn.CONCAT(IF(LEN(ドッグキャリー!$K$2)=1,0,""),ドッグキャリー!$K$2,_xlfn.CONCAT(IF(LEN(ドッグキャリー!$N$2)=1,0,""),ドッグキャリー!$N$2)))),"")</f>
        <v/>
      </c>
      <c r="C58" s="222"/>
      <c r="D58" s="222"/>
      <c r="E58" s="222"/>
      <c r="F58" s="223"/>
      <c r="G58" s="223"/>
      <c r="H58" s="223"/>
      <c r="I58" s="224"/>
      <c r="J58" s="222"/>
      <c r="K58" s="223"/>
      <c r="L58" s="223"/>
      <c r="M58" s="223"/>
      <c r="N58" s="223"/>
      <c r="O58" s="223"/>
      <c r="P58" s="223"/>
      <c r="Q58" s="223"/>
      <c r="R58" s="223"/>
      <c r="S58" s="219">
        <f t="shared" si="0"/>
        <v>57</v>
      </c>
      <c r="AA58" s="220" t="e">
        <f t="shared" si="1"/>
        <v>#VALUE!</v>
      </c>
    </row>
    <row r="59" spans="1:27" s="226" customFormat="1">
      <c r="A59" s="220" t="str">
        <f>IFERROR(IF(J59&lt;&gt;"",MAX($A$1:A58)+1,""),"")</f>
        <v/>
      </c>
      <c r="B59" s="221" t="str">
        <f>IFERROR(IF(J59="","",_xlfn.CONCAT($Y$2,_xlfn.CONCAT(IF(LEN(ドッグキャリー!$K$2)=1,0,""),ドッグキャリー!$K$2,_xlfn.CONCAT(IF(LEN(ドッグキャリー!$N$2)=1,0,""),ドッグキャリー!$N$2)))),"")</f>
        <v/>
      </c>
      <c r="C59" s="225"/>
      <c r="D59" s="225"/>
      <c r="E59" s="225"/>
      <c r="I59" s="227" t="str">
        <f>IFERROR(IF(スキンタイト!N7=0,"",スキンタイト!E7),"")</f>
        <v/>
      </c>
      <c r="J59" s="226" t="str">
        <f>IFERROR(IF(スキンタイト!N7=0,"",スキンタイト!N7),"")</f>
        <v/>
      </c>
      <c r="S59" s="219">
        <f t="shared" si="0"/>
        <v>58</v>
      </c>
      <c r="AA59" s="220" t="e">
        <f>IF(#REF!-J58=1,0,1)</f>
        <v>#REF!</v>
      </c>
    </row>
    <row r="60" spans="1:27" s="226" customFormat="1">
      <c r="A60" s="220" t="str">
        <f>IFERROR(IF(J60&lt;&gt;"",MAX($A$1:A59)+1,""),"")</f>
        <v/>
      </c>
      <c r="B60" s="221" t="str">
        <f>IFERROR(IF(J60="","",_xlfn.CONCAT($Y$2,_xlfn.CONCAT(IF(LEN(ドッグキャリー!$K$2)=1,0,""),ドッグキャリー!$K$2,_xlfn.CONCAT(IF(LEN(ドッグキャリー!$N$2)=1,0,""),ドッグキャリー!$N$2)))),"")</f>
        <v/>
      </c>
      <c r="C60" s="225"/>
      <c r="D60" s="225"/>
      <c r="E60" s="225"/>
      <c r="I60" s="227" t="str">
        <f>IFERROR(IF(スキンタイト!N8=0,"",スキンタイト!E8),"")</f>
        <v/>
      </c>
      <c r="J60" s="226" t="str">
        <f>IFERROR(IF(スキンタイト!N8=0,"",スキンタイト!N8),"")</f>
        <v/>
      </c>
      <c r="S60" s="219">
        <f t="shared" si="0"/>
        <v>59</v>
      </c>
      <c r="AA60" s="220" t="e">
        <f>IF(J60-#REF!=1,0,1)</f>
        <v>#VALUE!</v>
      </c>
    </row>
    <row r="61" spans="1:27" s="226" customFormat="1">
      <c r="A61" s="220" t="str">
        <f>IFERROR(IF(J61&lt;&gt;"",MAX($A$1:A60)+1,""),"")</f>
        <v/>
      </c>
      <c r="B61" s="221" t="str">
        <f>IFERROR(IF(J61="","",_xlfn.CONCAT($Y$2,_xlfn.CONCAT(IF(LEN(ドッグキャリー!$K$2)=1,0,""),ドッグキャリー!$K$2,_xlfn.CONCAT(IF(LEN(ドッグキャリー!$N$2)=1,0,""),ドッグキャリー!$N$2)))),"")</f>
        <v/>
      </c>
      <c r="C61" s="225"/>
      <c r="D61" s="225"/>
      <c r="E61" s="225"/>
      <c r="I61" s="227" t="str">
        <f>IFERROR(IF(スキンタイト!N9=0,"",スキンタイト!E9),"")</f>
        <v/>
      </c>
      <c r="J61" s="226" t="str">
        <f>IFERROR(IF(スキンタイト!N9=0,"",スキンタイト!N9),"")</f>
        <v/>
      </c>
      <c r="S61" s="219">
        <f t="shared" si="0"/>
        <v>60</v>
      </c>
      <c r="AA61" s="220" t="e">
        <f t="shared" si="1"/>
        <v>#VALUE!</v>
      </c>
    </row>
    <row r="62" spans="1:27" s="226" customFormat="1">
      <c r="A62" s="220" t="str">
        <f>IFERROR(IF(J62&lt;&gt;"",MAX($A$1:A61)+1,""),"")</f>
        <v/>
      </c>
      <c r="B62" s="221" t="str">
        <f>IFERROR(IF(J62="","",_xlfn.CONCAT($Y$2,_xlfn.CONCAT(IF(LEN(ドッグキャリー!$K$2)=1,0,""),ドッグキャリー!$K$2,_xlfn.CONCAT(IF(LEN(ドッグキャリー!$N$2)=1,0,""),ドッグキャリー!$N$2)))),"")</f>
        <v/>
      </c>
      <c r="C62" s="225"/>
      <c r="D62" s="225"/>
      <c r="E62" s="225"/>
      <c r="I62" s="227" t="str">
        <f>IFERROR(IF(スキンタイト!N10=0,"",スキンタイト!E10),"")</f>
        <v/>
      </c>
      <c r="J62" s="226" t="str">
        <f>IFERROR(IF(スキンタイト!N10=0,"",スキンタイト!N10),"")</f>
        <v/>
      </c>
      <c r="S62" s="219">
        <f t="shared" si="0"/>
        <v>61</v>
      </c>
      <c r="AA62" s="220" t="e">
        <f t="shared" si="1"/>
        <v>#VALUE!</v>
      </c>
    </row>
    <row r="63" spans="1:27" s="226" customFormat="1">
      <c r="A63" s="220" t="str">
        <f>IFERROR(IF(J63&lt;&gt;"",MAX($A$1:A62)+1,""),"")</f>
        <v/>
      </c>
      <c r="B63" s="221" t="str">
        <f>IFERROR(IF(J63="","",_xlfn.CONCAT($Y$2,_xlfn.CONCAT(IF(LEN(ドッグキャリー!$K$2)=1,0,""),ドッグキャリー!$K$2,_xlfn.CONCAT(IF(LEN(ドッグキャリー!$N$2)=1,0,""),ドッグキャリー!$N$2)))),"")</f>
        <v/>
      </c>
      <c r="C63" s="225"/>
      <c r="D63" s="225"/>
      <c r="E63" s="225"/>
      <c r="I63" s="227" t="str">
        <f>IFERROR(IF(スキンタイト!N11=0,"",スキンタイト!E11),"")</f>
        <v/>
      </c>
      <c r="J63" s="226" t="str">
        <f>IFERROR(IF(スキンタイト!N11=0,"",スキンタイト!N11),"")</f>
        <v/>
      </c>
      <c r="S63" s="219">
        <f t="shared" si="0"/>
        <v>62</v>
      </c>
      <c r="AA63" s="220" t="e">
        <f t="shared" si="1"/>
        <v>#VALUE!</v>
      </c>
    </row>
    <row r="64" spans="1:27" s="226" customFormat="1">
      <c r="A64" s="220" t="str">
        <f>IFERROR(IF(J64&lt;&gt;"",MAX($A$1:A63)+1,""),"")</f>
        <v/>
      </c>
      <c r="B64" s="221" t="str">
        <f>IFERROR(IF(J64="","",_xlfn.CONCAT($Y$2,_xlfn.CONCAT(IF(LEN(ドッグキャリー!$K$2)=1,0,""),ドッグキャリー!$K$2,_xlfn.CONCAT(IF(LEN(ドッグキャリー!$N$2)=1,0,""),ドッグキャリー!$N$2)))),"")</f>
        <v/>
      </c>
      <c r="C64" s="225"/>
      <c r="D64" s="225"/>
      <c r="E64" s="225"/>
      <c r="I64" s="227" t="str">
        <f>IFERROR(IF(スキンタイト!N12=0,"",スキンタイト!E12),"")</f>
        <v/>
      </c>
      <c r="J64" s="226" t="str">
        <f>IFERROR(IF(スキンタイト!N12=0,"",スキンタイト!N12),"")</f>
        <v/>
      </c>
      <c r="S64" s="219">
        <f t="shared" si="0"/>
        <v>63</v>
      </c>
      <c r="AA64" s="220" t="e">
        <f t="shared" si="1"/>
        <v>#VALUE!</v>
      </c>
    </row>
    <row r="65" spans="1:27" s="226" customFormat="1">
      <c r="A65" s="220" t="str">
        <f>IFERROR(IF(J65&lt;&gt;"",MAX($A$1:A64)+1,""),"")</f>
        <v/>
      </c>
      <c r="B65" s="221" t="str">
        <f>IFERROR(IF(J65="","",_xlfn.CONCAT($Y$2,_xlfn.CONCAT(IF(LEN(ドッグキャリー!$K$2)=1,0,""),ドッグキャリー!$K$2,_xlfn.CONCAT(IF(LEN(ドッグキャリー!$N$2)=1,0,""),ドッグキャリー!$N$2)))),"")</f>
        <v/>
      </c>
      <c r="C65" s="225"/>
      <c r="D65" s="225"/>
      <c r="E65" s="225"/>
      <c r="I65" s="227" t="str">
        <f>IFERROR(IF(スキンタイト!N13=0,"",スキンタイト!E13),"")</f>
        <v/>
      </c>
      <c r="J65" s="226" t="str">
        <f>IFERROR(IF(スキンタイト!N13=0,"",スキンタイト!N13),"")</f>
        <v/>
      </c>
      <c r="S65" s="219">
        <f t="shared" si="0"/>
        <v>64</v>
      </c>
      <c r="AA65" s="220" t="e">
        <f>IF(J65-J64=1,0,1)</f>
        <v>#VALUE!</v>
      </c>
    </row>
    <row r="66" spans="1:27" s="226" customFormat="1">
      <c r="A66" s="220" t="str">
        <f>IFERROR(IF(J66&lt;&gt;"",MAX($A$1:A65)+1,""),"")</f>
        <v/>
      </c>
      <c r="B66" s="221" t="str">
        <f>IFERROR(IF(J66="","",_xlfn.CONCAT($Y$2,_xlfn.CONCAT(IF(LEN(ドッグキャリー!$K$2)=1,0,""),ドッグキャリー!$K$2,_xlfn.CONCAT(IF(LEN(ドッグキャリー!$N$2)=1,0,""),ドッグキャリー!$N$2)))),"")</f>
        <v/>
      </c>
      <c r="C66" s="225"/>
      <c r="D66" s="225"/>
      <c r="E66" s="225"/>
      <c r="I66" s="227" t="str">
        <f>IFERROR(IF(スキンタイト!N14=0,"",スキンタイト!E14),"")</f>
        <v/>
      </c>
      <c r="J66" s="226" t="str">
        <f>IFERROR(IF(スキンタイト!N14=0,"",スキンタイト!N14),"")</f>
        <v/>
      </c>
      <c r="S66" s="219">
        <f t="shared" si="0"/>
        <v>65</v>
      </c>
      <c r="AA66" s="220" t="e">
        <f>IF(J66-J65=1,0,1)</f>
        <v>#VALUE!</v>
      </c>
    </row>
    <row r="67" spans="1:27" s="226" customFormat="1">
      <c r="A67" s="220" t="str">
        <f>IFERROR(IF(J67&lt;&gt;"",MAX($A$1:A66)+1,""),"")</f>
        <v/>
      </c>
      <c r="B67" s="221" t="str">
        <f>IFERROR(IF(J67="","",_xlfn.CONCAT($Y$2,_xlfn.CONCAT(IF(LEN(ドッグキャリー!$K$2)=1,0,""),ドッグキャリー!$K$2,_xlfn.CONCAT(IF(LEN(ドッグキャリー!$N$2)=1,0,""),ドッグキャリー!$N$2)))),"")</f>
        <v/>
      </c>
      <c r="C67" s="225"/>
      <c r="D67" s="225"/>
      <c r="E67" s="225"/>
      <c r="I67" s="227" t="str">
        <f>IFERROR(IF(スキンタイト!N15=0,"",スキンタイト!E15),"")</f>
        <v/>
      </c>
      <c r="J67" s="226" t="str">
        <f>IFERROR(IF(スキンタイト!N15=0,"",スキンタイト!N15),"")</f>
        <v/>
      </c>
      <c r="S67" s="219">
        <f t="shared" ref="S67:S130" si="2">+ROW()-ROW($B$1)</f>
        <v>66</v>
      </c>
      <c r="AA67" s="220" t="e">
        <f t="shared" ref="AA67:AA130" si="3">IF(J67-J66=1,0,1)</f>
        <v>#VALUE!</v>
      </c>
    </row>
    <row r="68" spans="1:27" s="226" customFormat="1">
      <c r="A68" s="220" t="str">
        <f>IFERROR(IF(J68&lt;&gt;"",MAX($A$1:A67)+1,""),"")</f>
        <v/>
      </c>
      <c r="B68" s="221" t="str">
        <f>IFERROR(IF(J68="","",_xlfn.CONCAT($Y$2,_xlfn.CONCAT(IF(LEN(ドッグキャリー!$K$2)=1,0,""),ドッグキャリー!$K$2,_xlfn.CONCAT(IF(LEN(ドッグキャリー!$N$2)=1,0,""),ドッグキャリー!$N$2)))),"")</f>
        <v/>
      </c>
      <c r="C68" s="225"/>
      <c r="D68" s="225"/>
      <c r="E68" s="225"/>
      <c r="I68" s="227" t="str">
        <f>IFERROR(IF(スキンタイト!N16=0,"",スキンタイト!E16),"")</f>
        <v/>
      </c>
      <c r="J68" s="226" t="str">
        <f>IFERROR(IF(スキンタイト!N16=0,"",スキンタイト!N16),"")</f>
        <v/>
      </c>
      <c r="S68" s="219">
        <f t="shared" si="2"/>
        <v>67</v>
      </c>
      <c r="AA68" s="220" t="e">
        <f t="shared" si="3"/>
        <v>#VALUE!</v>
      </c>
    </row>
    <row r="69" spans="1:27" s="226" customFormat="1">
      <c r="A69" s="220" t="str">
        <f>IFERROR(IF(J69&lt;&gt;"",MAX($A$1:A68)+1,""),"")</f>
        <v/>
      </c>
      <c r="B69" s="221" t="str">
        <f>IFERROR(IF(J69="","",_xlfn.CONCAT($Y$2,_xlfn.CONCAT(IF(LEN(ドッグキャリー!$K$2)=1,0,""),ドッグキャリー!$K$2,_xlfn.CONCAT(IF(LEN(ドッグキャリー!$N$2)=1,0,""),ドッグキャリー!$N$2)))),"")</f>
        <v/>
      </c>
      <c r="C69" s="225"/>
      <c r="D69" s="225"/>
      <c r="E69" s="225"/>
      <c r="I69" s="227" t="str">
        <f>IFERROR(IF(スキンタイト!N17=0,"",スキンタイト!E17),"")</f>
        <v/>
      </c>
      <c r="J69" s="226" t="str">
        <f>IFERROR(IF(スキンタイト!N17=0,"",スキンタイト!N17),"")</f>
        <v/>
      </c>
      <c r="S69" s="219">
        <f t="shared" si="2"/>
        <v>68</v>
      </c>
      <c r="AA69" s="220" t="e">
        <f t="shared" si="3"/>
        <v>#VALUE!</v>
      </c>
    </row>
    <row r="70" spans="1:27" s="226" customFormat="1">
      <c r="A70" s="220" t="str">
        <f>IFERROR(IF(J70&lt;&gt;"",MAX($A$1:A69)+1,""),"")</f>
        <v/>
      </c>
      <c r="B70" s="221" t="str">
        <f>IFERROR(IF(J70="","",_xlfn.CONCAT($Y$2,_xlfn.CONCAT(IF(LEN(ドッグキャリー!$K$2)=1,0,""),ドッグキャリー!$K$2,_xlfn.CONCAT(IF(LEN(ドッグキャリー!$N$2)=1,0,""),ドッグキャリー!$N$2)))),"")</f>
        <v/>
      </c>
      <c r="C70" s="225"/>
      <c r="D70" s="225"/>
      <c r="E70" s="225"/>
      <c r="I70" s="227" t="str">
        <f>IFERROR(IF(スキンタイト!N18=0,"",スキンタイト!E18),"")</f>
        <v/>
      </c>
      <c r="J70" s="226" t="str">
        <f>IFERROR(IF(スキンタイト!N18=0,"",スキンタイト!N18),"")</f>
        <v/>
      </c>
      <c r="S70" s="219">
        <f t="shared" si="2"/>
        <v>69</v>
      </c>
      <c r="AA70" s="220" t="e">
        <f t="shared" si="3"/>
        <v>#VALUE!</v>
      </c>
    </row>
    <row r="71" spans="1:27" s="226" customFormat="1">
      <c r="A71" s="220" t="str">
        <f>IFERROR(IF(J71&lt;&gt;"",MAX($A$1:A70)+1,""),"")</f>
        <v/>
      </c>
      <c r="B71" s="221" t="str">
        <f>IFERROR(IF(J71="","",_xlfn.CONCAT($Y$2,_xlfn.CONCAT(IF(LEN(ドッグキャリー!$K$2)=1,0,""),ドッグキャリー!$K$2,_xlfn.CONCAT(IF(LEN(ドッグキャリー!$N$2)=1,0,""),ドッグキャリー!$N$2)))),"")</f>
        <v/>
      </c>
      <c r="C71" s="225"/>
      <c r="D71" s="225"/>
      <c r="E71" s="225"/>
      <c r="I71" s="227" t="str">
        <f>IFERROR(IF(スキンタイト!N19=0,"",スキンタイト!E19),"")</f>
        <v/>
      </c>
      <c r="J71" s="226" t="str">
        <f>IFERROR(IF(スキンタイト!N19=0,"",スキンタイト!N19),"")</f>
        <v/>
      </c>
      <c r="S71" s="219">
        <f t="shared" si="2"/>
        <v>70</v>
      </c>
      <c r="AA71" s="220" t="e">
        <f t="shared" si="3"/>
        <v>#VALUE!</v>
      </c>
    </row>
    <row r="72" spans="1:27" s="226" customFormat="1">
      <c r="A72" s="220" t="str">
        <f>IFERROR(IF(J72&lt;&gt;"",MAX($A$1:A71)+1,""),"")</f>
        <v/>
      </c>
      <c r="B72" s="221" t="str">
        <f>IFERROR(IF(J72="","",_xlfn.CONCAT($Y$2,_xlfn.CONCAT(IF(LEN(ドッグキャリー!$K$2)=1,0,""),ドッグキャリー!$K$2,_xlfn.CONCAT(IF(LEN(ドッグキャリー!$N$2)=1,0,""),ドッグキャリー!$N$2)))),"")</f>
        <v/>
      </c>
      <c r="C72" s="225"/>
      <c r="D72" s="225"/>
      <c r="E72" s="225"/>
      <c r="I72" s="227" t="str">
        <f>IFERROR(IF(スキンタイト!N20=0,"",スキンタイト!E20),"")</f>
        <v/>
      </c>
      <c r="J72" s="226" t="str">
        <f>IFERROR(IF(スキンタイト!N20=0,"",スキンタイト!N20),"")</f>
        <v/>
      </c>
      <c r="S72" s="219">
        <f t="shared" si="2"/>
        <v>71</v>
      </c>
      <c r="AA72" s="220" t="e">
        <f t="shared" si="3"/>
        <v>#VALUE!</v>
      </c>
    </row>
    <row r="73" spans="1:27" s="226" customFormat="1">
      <c r="A73" s="220" t="str">
        <f>IFERROR(IF(J73&lt;&gt;"",MAX($A$1:A72)+1,""),"")</f>
        <v/>
      </c>
      <c r="B73" s="221" t="str">
        <f>IFERROR(IF(J73="","",_xlfn.CONCAT($Y$2,_xlfn.CONCAT(IF(LEN(ドッグキャリー!$K$2)=1,0,""),ドッグキャリー!$K$2,_xlfn.CONCAT(IF(LEN(ドッグキャリー!$N$2)=1,0,""),ドッグキャリー!$N$2)))),"")</f>
        <v/>
      </c>
      <c r="C73" s="225"/>
      <c r="D73" s="225"/>
      <c r="E73" s="225"/>
      <c r="I73" s="227" t="str">
        <f>IFERROR(IF(スキンタイト!N21=0,"",スキンタイト!E21),"")</f>
        <v/>
      </c>
      <c r="J73" s="226" t="str">
        <f>IFERROR(IF(スキンタイト!N21=0,"",スキンタイト!N21),"")</f>
        <v/>
      </c>
      <c r="S73" s="219">
        <f t="shared" si="2"/>
        <v>72</v>
      </c>
      <c r="AA73" s="220" t="e">
        <f t="shared" si="3"/>
        <v>#VALUE!</v>
      </c>
    </row>
    <row r="74" spans="1:27" s="226" customFormat="1">
      <c r="A74" s="220" t="str">
        <f>IFERROR(IF(J74&lt;&gt;"",MAX($A$1:A73)+1,""),"")</f>
        <v/>
      </c>
      <c r="B74" s="221" t="str">
        <f>IFERROR(IF(J74="","",_xlfn.CONCAT($Y$2,_xlfn.CONCAT(IF(LEN(ドッグキャリー!$K$2)=1,0,""),ドッグキャリー!$K$2,_xlfn.CONCAT(IF(LEN(ドッグキャリー!$N$2)=1,0,""),ドッグキャリー!$N$2)))),"")</f>
        <v/>
      </c>
      <c r="C74" s="225"/>
      <c r="D74" s="225"/>
      <c r="E74" s="225"/>
      <c r="I74" s="227" t="str">
        <f>IFERROR(IF(スキンタイト!N22=0,"",スキンタイト!E22),"")</f>
        <v/>
      </c>
      <c r="J74" s="226" t="str">
        <f>IFERROR(IF(スキンタイト!N22=0,"",スキンタイト!N22),"")</f>
        <v/>
      </c>
      <c r="S74" s="219">
        <f t="shared" si="2"/>
        <v>73</v>
      </c>
      <c r="AA74" s="220" t="e">
        <f t="shared" si="3"/>
        <v>#VALUE!</v>
      </c>
    </row>
    <row r="75" spans="1:27" s="226" customFormat="1">
      <c r="A75" s="220" t="str">
        <f>IFERROR(IF(J75&lt;&gt;"",MAX($A$1:A74)+1,""),"")</f>
        <v/>
      </c>
      <c r="B75" s="221" t="str">
        <f>IFERROR(IF(J75="","",_xlfn.CONCAT($Y$2,_xlfn.CONCAT(IF(LEN(ドッグキャリー!$K$2)=1,0,""),ドッグキャリー!$K$2,_xlfn.CONCAT(IF(LEN(ドッグキャリー!$N$2)=1,0,""),ドッグキャリー!$N$2)))),"")</f>
        <v/>
      </c>
      <c r="C75" s="225"/>
      <c r="D75" s="225"/>
      <c r="E75" s="225"/>
      <c r="I75" s="227" t="str">
        <f>IFERROR(IF(スキンタイト!N23=0,"",スキンタイト!E23),"")</f>
        <v/>
      </c>
      <c r="J75" s="226" t="str">
        <f>IFERROR(IF(スキンタイト!N23=0,"",スキンタイト!N23),"")</f>
        <v/>
      </c>
      <c r="S75" s="219">
        <f t="shared" si="2"/>
        <v>74</v>
      </c>
      <c r="AA75" s="220" t="e">
        <f t="shared" si="3"/>
        <v>#VALUE!</v>
      </c>
    </row>
    <row r="76" spans="1:27" s="226" customFormat="1">
      <c r="A76" s="220" t="str">
        <f>IFERROR(IF(J76&lt;&gt;"",MAX($A$1:A75)+1,""),"")</f>
        <v/>
      </c>
      <c r="B76" s="221" t="str">
        <f>IFERROR(IF(J76="","",_xlfn.CONCAT($Y$2,_xlfn.CONCAT(IF(LEN(ドッグキャリー!$K$2)=1,0,""),ドッグキャリー!$K$2,_xlfn.CONCAT(IF(LEN(ドッグキャリー!$N$2)=1,0,""),ドッグキャリー!$N$2)))),"")</f>
        <v/>
      </c>
      <c r="C76" s="225"/>
      <c r="D76" s="225"/>
      <c r="E76" s="225"/>
      <c r="I76" s="227" t="str">
        <f>IFERROR(IF(スキンタイト!N24=0,"",スキンタイト!E24),"")</f>
        <v/>
      </c>
      <c r="J76" s="226" t="str">
        <f>IFERROR(IF(スキンタイト!N24=0,"",スキンタイト!N24),"")</f>
        <v/>
      </c>
      <c r="S76" s="219">
        <f t="shared" si="2"/>
        <v>75</v>
      </c>
      <c r="AA76" s="220" t="e">
        <f t="shared" si="3"/>
        <v>#VALUE!</v>
      </c>
    </row>
    <row r="77" spans="1:27" s="226" customFormat="1">
      <c r="A77" s="220" t="str">
        <f>IFERROR(IF(J77&lt;&gt;"",MAX($A$1:A76)+1,""),"")</f>
        <v/>
      </c>
      <c r="B77" s="221" t="str">
        <f>IFERROR(IF(J77="","",_xlfn.CONCAT($Y$2,_xlfn.CONCAT(IF(LEN(ドッグキャリー!$K$2)=1,0,""),ドッグキャリー!$K$2,_xlfn.CONCAT(IF(LEN(ドッグキャリー!$N$2)=1,0,""),ドッグキャリー!$N$2)))),"")</f>
        <v/>
      </c>
      <c r="C77" s="225"/>
      <c r="D77" s="225"/>
      <c r="E77" s="225"/>
      <c r="I77" s="227" t="str">
        <f>IFERROR(IF(スキンタイト!N25=0,"",スキンタイト!E25),"")</f>
        <v/>
      </c>
      <c r="J77" s="226" t="str">
        <f>IFERROR(IF(スキンタイト!N25=0,"",スキンタイト!N25),"")</f>
        <v/>
      </c>
      <c r="S77" s="219">
        <f t="shared" si="2"/>
        <v>76</v>
      </c>
      <c r="AA77" s="220" t="e">
        <f t="shared" si="3"/>
        <v>#VALUE!</v>
      </c>
    </row>
    <row r="78" spans="1:27" s="226" customFormat="1">
      <c r="A78" s="220" t="str">
        <f>IFERROR(IF(J78&lt;&gt;"",MAX($A$1:A77)+1,""),"")</f>
        <v/>
      </c>
      <c r="B78" s="221" t="str">
        <f>IFERROR(IF(J78="","",_xlfn.CONCAT($Y$2,_xlfn.CONCAT(IF(LEN(ドッグキャリー!$K$2)=1,0,""),ドッグキャリー!$K$2,_xlfn.CONCAT(IF(LEN(ドッグキャリー!$N$2)=1,0,""),ドッグキャリー!$N$2)))),"")</f>
        <v/>
      </c>
      <c r="C78" s="225"/>
      <c r="D78" s="225"/>
      <c r="E78" s="225"/>
      <c r="I78" s="227" t="str">
        <f>IFERROR(IF(スキンタイト!N26=0,"",スキンタイト!E26),"")</f>
        <v/>
      </c>
      <c r="J78" s="226" t="str">
        <f>IFERROR(IF(スキンタイト!N26=0,"",スキンタイト!N26),"")</f>
        <v/>
      </c>
      <c r="S78" s="219">
        <f t="shared" si="2"/>
        <v>77</v>
      </c>
      <c r="AA78" s="220" t="e">
        <f t="shared" si="3"/>
        <v>#VALUE!</v>
      </c>
    </row>
    <row r="79" spans="1:27" s="226" customFormat="1">
      <c r="A79" s="220" t="str">
        <f>IFERROR(IF(J79&lt;&gt;"",MAX($A$1:A78)+1,""),"")</f>
        <v/>
      </c>
      <c r="B79" s="221" t="str">
        <f>IFERROR(IF(J79="","",_xlfn.CONCAT($Y$2,_xlfn.CONCAT(IF(LEN(ドッグキャリー!$K$2)=1,0,""),ドッグキャリー!$K$2,_xlfn.CONCAT(IF(LEN(ドッグキャリー!$N$2)=1,0,""),ドッグキャリー!$N$2)))),"")</f>
        <v/>
      </c>
      <c r="C79" s="225"/>
      <c r="D79" s="225"/>
      <c r="E79" s="225"/>
      <c r="I79" s="227" t="str">
        <f>IFERROR(IF(スキンタイト!N27=0,"",スキンタイト!E27),"")</f>
        <v/>
      </c>
      <c r="J79" s="226" t="str">
        <f>IFERROR(IF(スキンタイト!N27=0,"",スキンタイト!N27),"")</f>
        <v/>
      </c>
      <c r="S79" s="219">
        <f t="shared" si="2"/>
        <v>78</v>
      </c>
      <c r="AA79" s="220" t="e">
        <f t="shared" si="3"/>
        <v>#VALUE!</v>
      </c>
    </row>
    <row r="80" spans="1:27" s="226" customFormat="1">
      <c r="A80" s="220" t="str">
        <f>IFERROR(IF(J80&lt;&gt;"",MAX($A$1:A79)+1,""),"")</f>
        <v/>
      </c>
      <c r="B80" s="221" t="str">
        <f>IFERROR(IF(J80="","",_xlfn.CONCAT($Y$2,_xlfn.CONCAT(IF(LEN(ドッグキャリー!$K$2)=1,0,""),ドッグキャリー!$K$2,_xlfn.CONCAT(IF(LEN(ドッグキャリー!$N$2)=1,0,""),ドッグキャリー!$N$2)))),"")</f>
        <v/>
      </c>
      <c r="C80" s="225"/>
      <c r="D80" s="225"/>
      <c r="E80" s="225"/>
      <c r="I80" s="227" t="str">
        <f>IFERROR(IF(スキンタイト!N28=0,"",スキンタイト!E28),"")</f>
        <v/>
      </c>
      <c r="J80" s="226" t="str">
        <f>IFERROR(IF(スキンタイト!N28=0,"",スキンタイト!N28),"")</f>
        <v/>
      </c>
      <c r="S80" s="219">
        <f t="shared" si="2"/>
        <v>79</v>
      </c>
      <c r="AA80" s="220" t="e">
        <f t="shared" si="3"/>
        <v>#VALUE!</v>
      </c>
    </row>
    <row r="81" spans="1:27" s="226" customFormat="1">
      <c r="A81" s="220" t="str">
        <f>IFERROR(IF(J81&lt;&gt;"",MAX($A$1:A80)+1,""),"")</f>
        <v/>
      </c>
      <c r="B81" s="221" t="str">
        <f>IFERROR(IF(J81="","",_xlfn.CONCAT($Y$2,_xlfn.CONCAT(IF(LEN(ドッグキャリー!$K$2)=1,0,""),ドッグキャリー!$K$2,_xlfn.CONCAT(IF(LEN(ドッグキャリー!$N$2)=1,0,""),ドッグキャリー!$N$2)))),"")</f>
        <v/>
      </c>
      <c r="C81" s="225"/>
      <c r="D81" s="225"/>
      <c r="E81" s="225"/>
      <c r="I81" s="227" t="str">
        <f>IFERROR(IF(スキンタイト!N29=0,"",スキンタイト!E29),"")</f>
        <v/>
      </c>
      <c r="J81" s="226" t="str">
        <f>IFERROR(IF(スキンタイト!N29=0,"",スキンタイト!N29),"")</f>
        <v/>
      </c>
      <c r="S81" s="219">
        <f t="shared" si="2"/>
        <v>80</v>
      </c>
      <c r="AA81" s="220" t="e">
        <f t="shared" si="3"/>
        <v>#VALUE!</v>
      </c>
    </row>
    <row r="82" spans="1:27" s="226" customFormat="1">
      <c r="A82" s="220" t="str">
        <f>IFERROR(IF(J82&lt;&gt;"",MAX($A$1:A81)+1,""),"")</f>
        <v/>
      </c>
      <c r="B82" s="221" t="str">
        <f>IFERROR(IF(J82="","",_xlfn.CONCAT($Y$2,_xlfn.CONCAT(IF(LEN(ドッグキャリー!$K$2)=1,0,""),ドッグキャリー!$K$2,_xlfn.CONCAT(IF(LEN(ドッグキャリー!$N$2)=1,0,""),ドッグキャリー!$N$2)))),"")</f>
        <v/>
      </c>
      <c r="C82" s="225"/>
      <c r="D82" s="225"/>
      <c r="E82" s="225"/>
      <c r="I82" s="227" t="str">
        <f>IFERROR(IF(スキンタイト!N30=0,"",スキンタイト!E30),"")</f>
        <v/>
      </c>
      <c r="J82" s="226" t="str">
        <f>IFERROR(IF(スキンタイト!N30=0,"",スキンタイト!N30),"")</f>
        <v/>
      </c>
      <c r="S82" s="219">
        <f t="shared" si="2"/>
        <v>81</v>
      </c>
      <c r="AA82" s="220" t="e">
        <f t="shared" si="3"/>
        <v>#VALUE!</v>
      </c>
    </row>
    <row r="83" spans="1:27" s="226" customFormat="1">
      <c r="A83" s="220" t="str">
        <f>IFERROR(IF(J83&lt;&gt;"",MAX($A$1:A82)+1,""),"")</f>
        <v/>
      </c>
      <c r="B83" s="221" t="str">
        <f>IFERROR(IF(J83="","",_xlfn.CONCAT($Y$2,_xlfn.CONCAT(IF(LEN(ドッグキャリー!$K$2)=1,0,""),ドッグキャリー!$K$2,_xlfn.CONCAT(IF(LEN(ドッグキャリー!$N$2)=1,0,""),ドッグキャリー!$N$2)))),"")</f>
        <v/>
      </c>
      <c r="C83" s="225"/>
      <c r="D83" s="225"/>
      <c r="E83" s="225"/>
      <c r="I83" s="227" t="str">
        <f>IFERROR(IF(スキンタイト!N31=0,"",スキンタイト!E31),"")</f>
        <v/>
      </c>
      <c r="J83" s="226" t="str">
        <f>IFERROR(IF(スキンタイト!N31=0,"",スキンタイト!N31),"")</f>
        <v/>
      </c>
      <c r="S83" s="219">
        <f t="shared" si="2"/>
        <v>82</v>
      </c>
      <c r="AA83" s="220" t="e">
        <f t="shared" si="3"/>
        <v>#VALUE!</v>
      </c>
    </row>
    <row r="84" spans="1:27" s="226" customFormat="1">
      <c r="A84" s="220" t="str">
        <f>IFERROR(IF(J84&lt;&gt;"",MAX($A$1:A83)+1,""),"")</f>
        <v/>
      </c>
      <c r="B84" s="221" t="str">
        <f>IFERROR(IF(J84="","",_xlfn.CONCAT($Y$2,_xlfn.CONCAT(IF(LEN(ドッグキャリー!$K$2)=1,0,""),ドッグキャリー!$K$2,_xlfn.CONCAT(IF(LEN(ドッグキャリー!$N$2)=1,0,""),ドッグキャリー!$N$2)))),"")</f>
        <v/>
      </c>
      <c r="C84" s="225"/>
      <c r="D84" s="225"/>
      <c r="E84" s="225"/>
      <c r="I84" s="227" t="str">
        <f>IFERROR(IF(スキンタイト!N32=0,"",スキンタイト!E32),"")</f>
        <v/>
      </c>
      <c r="J84" s="226" t="str">
        <f>IFERROR(IF(スキンタイト!N32=0,"",スキンタイト!N32),"")</f>
        <v/>
      </c>
      <c r="S84" s="219">
        <f t="shared" si="2"/>
        <v>83</v>
      </c>
      <c r="AA84" s="220" t="e">
        <f t="shared" si="3"/>
        <v>#VALUE!</v>
      </c>
    </row>
    <row r="85" spans="1:27" s="226" customFormat="1">
      <c r="A85" s="220" t="str">
        <f>IFERROR(IF(J85&lt;&gt;"",MAX($A$1:A84)+1,""),"")</f>
        <v/>
      </c>
      <c r="B85" s="221" t="str">
        <f>IFERROR(IF(J85="","",_xlfn.CONCAT($Y$2,_xlfn.CONCAT(IF(LEN(ドッグキャリー!$K$2)=1,0,""),ドッグキャリー!$K$2,_xlfn.CONCAT(IF(LEN(ドッグキャリー!$N$2)=1,0,""),ドッグキャリー!$N$2)))),"")</f>
        <v/>
      </c>
      <c r="C85" s="225"/>
      <c r="D85" s="225"/>
      <c r="E85" s="225"/>
      <c r="I85" s="227" t="str">
        <f>IFERROR(IF(スキンタイト!N33=0,"",スキンタイト!E33),"")</f>
        <v/>
      </c>
      <c r="J85" s="226" t="str">
        <f>IFERROR(IF(スキンタイト!N33=0,"",スキンタイト!N33),"")</f>
        <v/>
      </c>
      <c r="S85" s="219">
        <f t="shared" si="2"/>
        <v>84</v>
      </c>
      <c r="AA85" s="220" t="e">
        <f t="shared" si="3"/>
        <v>#VALUE!</v>
      </c>
    </row>
    <row r="86" spans="1:27" s="226" customFormat="1">
      <c r="A86" s="220" t="str">
        <f>IFERROR(IF(J86&lt;&gt;"",MAX($A$1:A85)+1,""),"")</f>
        <v/>
      </c>
      <c r="B86" s="221" t="str">
        <f>IFERROR(IF(J86="","",_xlfn.CONCAT($Y$2,_xlfn.CONCAT(IF(LEN(ドッグキャリー!$K$2)=1,0,""),ドッグキャリー!$K$2,_xlfn.CONCAT(IF(LEN(ドッグキャリー!$N$2)=1,0,""),ドッグキャリー!$N$2)))),"")</f>
        <v/>
      </c>
      <c r="C86" s="225"/>
      <c r="D86" s="225"/>
      <c r="E86" s="225"/>
      <c r="I86" s="227" t="str">
        <f>IFERROR(IF(スキンタイト!N34=0,"",スキンタイト!E34),"")</f>
        <v/>
      </c>
      <c r="J86" s="226" t="str">
        <f>IFERROR(IF(スキンタイト!N34=0,"",スキンタイト!N34),"")</f>
        <v/>
      </c>
      <c r="S86" s="219">
        <f t="shared" si="2"/>
        <v>85</v>
      </c>
      <c r="AA86" s="220" t="e">
        <f t="shared" si="3"/>
        <v>#VALUE!</v>
      </c>
    </row>
    <row r="87" spans="1:27" s="226" customFormat="1">
      <c r="A87" s="220" t="str">
        <f>IFERROR(IF(J87&lt;&gt;"",MAX($A$1:A86)+1,""),"")</f>
        <v/>
      </c>
      <c r="B87" s="221" t="str">
        <f>IFERROR(IF(J87="","",_xlfn.CONCAT($Y$2,_xlfn.CONCAT(IF(LEN(ドッグキャリー!$K$2)=1,0,""),ドッグキャリー!$K$2,_xlfn.CONCAT(IF(LEN(ドッグキャリー!$N$2)=1,0,""),ドッグキャリー!$N$2)))),"")</f>
        <v/>
      </c>
      <c r="C87" s="225"/>
      <c r="D87" s="225"/>
      <c r="E87" s="225"/>
      <c r="I87" s="227" t="str">
        <f>IFERROR(IF(スキンタイト!N35=0,"",スキンタイト!E35),"")</f>
        <v/>
      </c>
      <c r="J87" s="226" t="str">
        <f>IFERROR(IF(スキンタイト!N35=0,"",スキンタイト!N35),"")</f>
        <v/>
      </c>
      <c r="S87" s="219">
        <f t="shared" si="2"/>
        <v>86</v>
      </c>
      <c r="AA87" s="220" t="e">
        <f t="shared" si="3"/>
        <v>#VALUE!</v>
      </c>
    </row>
    <row r="88" spans="1:27" s="226" customFormat="1">
      <c r="A88" s="220" t="str">
        <f>IFERROR(IF(J88&lt;&gt;"",MAX($A$1:A87)+1,""),"")</f>
        <v/>
      </c>
      <c r="B88" s="221" t="str">
        <f>IFERROR(IF(J88="","",_xlfn.CONCAT($Y$2,_xlfn.CONCAT(IF(LEN(ドッグキャリー!$K$2)=1,0,""),ドッグキャリー!$K$2,_xlfn.CONCAT(IF(LEN(ドッグキャリー!$N$2)=1,0,""),ドッグキャリー!$N$2)))),"")</f>
        <v/>
      </c>
      <c r="C88" s="225"/>
      <c r="D88" s="225"/>
      <c r="E88" s="225"/>
      <c r="I88" s="227" t="str">
        <f>IFERROR(IF(スキンタイト!N36=0,"",スキンタイト!E36),"")</f>
        <v/>
      </c>
      <c r="J88" s="226" t="str">
        <f>IFERROR(IF(スキンタイト!N36=0,"",スキンタイト!N36),"")</f>
        <v/>
      </c>
      <c r="S88" s="219">
        <f t="shared" si="2"/>
        <v>87</v>
      </c>
      <c r="AA88" s="220" t="e">
        <f t="shared" si="3"/>
        <v>#VALUE!</v>
      </c>
    </row>
    <row r="89" spans="1:27" s="226" customFormat="1">
      <c r="A89" s="220" t="str">
        <f>IFERROR(IF(J89&lt;&gt;"",MAX($A$1:A88)+1,""),"")</f>
        <v/>
      </c>
      <c r="B89" s="221" t="str">
        <f>IFERROR(IF(J89="","",_xlfn.CONCAT($Y$2,_xlfn.CONCAT(IF(LEN(ドッグキャリー!$K$2)=1,0,""),ドッグキャリー!$K$2,_xlfn.CONCAT(IF(LEN(ドッグキャリー!$N$2)=1,0,""),ドッグキャリー!$N$2)))),"")</f>
        <v/>
      </c>
      <c r="C89" s="225"/>
      <c r="D89" s="225"/>
      <c r="E89" s="225"/>
      <c r="I89" s="227" t="str">
        <f>IFERROR(IF(スキンタイト!N37=0,"",スキンタイト!E37),"")</f>
        <v/>
      </c>
      <c r="J89" s="226" t="str">
        <f>IFERROR(IF(スキンタイト!N37=0,"",スキンタイト!N37),"")</f>
        <v/>
      </c>
      <c r="S89" s="219">
        <f t="shared" si="2"/>
        <v>88</v>
      </c>
      <c r="AA89" s="220" t="e">
        <f t="shared" si="3"/>
        <v>#VALUE!</v>
      </c>
    </row>
    <row r="90" spans="1:27" s="226" customFormat="1">
      <c r="A90" s="220" t="str">
        <f>IFERROR(IF(J90&lt;&gt;"",MAX($A$1:A89)+1,""),"")</f>
        <v/>
      </c>
      <c r="B90" s="221" t="str">
        <f>IFERROR(IF(J90="","",_xlfn.CONCAT($Y$2,_xlfn.CONCAT(IF(LEN(ドッグキャリー!$K$2)=1,0,""),ドッグキャリー!$K$2,_xlfn.CONCAT(IF(LEN(ドッグキャリー!$N$2)=1,0,""),ドッグキャリー!$N$2)))),"")</f>
        <v/>
      </c>
      <c r="C90" s="225"/>
      <c r="D90" s="225"/>
      <c r="E90" s="225"/>
      <c r="I90" s="227" t="str">
        <f>IFERROR(IF(スキンタイト!N38=0,"",スキンタイト!E38),"")</f>
        <v/>
      </c>
      <c r="J90" s="226" t="str">
        <f>IFERROR(IF(スキンタイト!N38=0,"",スキンタイト!N38),"")</f>
        <v/>
      </c>
      <c r="S90" s="219">
        <f t="shared" si="2"/>
        <v>89</v>
      </c>
      <c r="AA90" s="220" t="e">
        <f t="shared" si="3"/>
        <v>#VALUE!</v>
      </c>
    </row>
    <row r="91" spans="1:27" s="226" customFormat="1">
      <c r="A91" s="220" t="str">
        <f>IFERROR(IF(J91&lt;&gt;"",MAX($A$1:A90)+1,""),"")</f>
        <v/>
      </c>
      <c r="B91" s="221" t="str">
        <f>IFERROR(IF(J91="","",_xlfn.CONCAT($Y$2,_xlfn.CONCAT(IF(LEN(ドッグキャリー!$K$2)=1,0,""),ドッグキャリー!$K$2,_xlfn.CONCAT(IF(LEN(ドッグキャリー!$N$2)=1,0,""),ドッグキャリー!$N$2)))),"")</f>
        <v/>
      </c>
      <c r="C91" s="225"/>
      <c r="D91" s="225"/>
      <c r="E91" s="225"/>
      <c r="I91" s="227" t="str">
        <f>IFERROR(IF(スキンタイト!N39=0,"",スキンタイト!E39),"")</f>
        <v/>
      </c>
      <c r="J91" s="226" t="str">
        <f>IFERROR(IF(スキンタイト!N39=0,"",スキンタイト!N39),"")</f>
        <v/>
      </c>
      <c r="S91" s="219">
        <f t="shared" si="2"/>
        <v>90</v>
      </c>
      <c r="AA91" s="220" t="e">
        <f t="shared" si="3"/>
        <v>#VALUE!</v>
      </c>
    </row>
    <row r="92" spans="1:27" s="226" customFormat="1">
      <c r="A92" s="220" t="str">
        <f>IFERROR(IF(J92&lt;&gt;"",MAX($A$1:A91)+1,""),"")</f>
        <v/>
      </c>
      <c r="B92" s="221" t="str">
        <f>IFERROR(IF(J92="","",_xlfn.CONCAT($Y$2,_xlfn.CONCAT(IF(LEN(ドッグキャリー!$K$2)=1,0,""),ドッグキャリー!$K$2,_xlfn.CONCAT(IF(LEN(ドッグキャリー!$N$2)=1,0,""),ドッグキャリー!$N$2)))),"")</f>
        <v/>
      </c>
      <c r="C92" s="225"/>
      <c r="D92" s="225"/>
      <c r="E92" s="225"/>
      <c r="I92" s="227" t="str">
        <f>IFERROR(IF(スキンタイト!N40=0,"",スキンタイト!E40),"")</f>
        <v/>
      </c>
      <c r="J92" s="226" t="str">
        <f>IFERROR(IF(スキンタイト!N40=0,"",スキンタイト!N40),"")</f>
        <v/>
      </c>
      <c r="S92" s="219">
        <f t="shared" si="2"/>
        <v>91</v>
      </c>
      <c r="AA92" s="220" t="e">
        <f t="shared" si="3"/>
        <v>#VALUE!</v>
      </c>
    </row>
    <row r="93" spans="1:27" s="226" customFormat="1">
      <c r="A93" s="220" t="str">
        <f>IFERROR(IF(J93&lt;&gt;"",MAX($A$1:A92)+1,""),"")</f>
        <v/>
      </c>
      <c r="B93" s="221" t="str">
        <f>IFERROR(IF(J93="","",_xlfn.CONCAT($Y$2,_xlfn.CONCAT(IF(LEN(ドッグキャリー!$K$2)=1,0,""),ドッグキャリー!$K$2,_xlfn.CONCAT(IF(LEN(ドッグキャリー!$N$2)=1,0,""),ドッグキャリー!$N$2)))),"")</f>
        <v/>
      </c>
      <c r="C93" s="225"/>
      <c r="D93" s="225"/>
      <c r="E93" s="225"/>
      <c r="I93" s="227" t="str">
        <f>IFERROR(IF(スキンタイト!N41=0,"",スキンタイト!E41),"")</f>
        <v/>
      </c>
      <c r="J93" s="226" t="str">
        <f>IFERROR(IF(スキンタイト!N41=0,"",スキンタイト!N41),"")</f>
        <v/>
      </c>
      <c r="S93" s="219">
        <f t="shared" si="2"/>
        <v>92</v>
      </c>
      <c r="AA93" s="220" t="e">
        <f t="shared" si="3"/>
        <v>#VALUE!</v>
      </c>
    </row>
    <row r="94" spans="1:27" s="226" customFormat="1">
      <c r="A94" s="220" t="str">
        <f>IFERROR(IF(J94&lt;&gt;"",MAX($A$1:A93)+1,""),"")</f>
        <v/>
      </c>
      <c r="B94" s="221" t="str">
        <f>IFERROR(IF(J94="","",_xlfn.CONCAT($Y$2,_xlfn.CONCAT(IF(LEN(ドッグキャリー!$K$2)=1,0,""),ドッグキャリー!$K$2,_xlfn.CONCAT(IF(LEN(ドッグキャリー!$N$2)=1,0,""),ドッグキャリー!$N$2)))),"")</f>
        <v/>
      </c>
      <c r="C94" s="225"/>
      <c r="D94" s="225"/>
      <c r="E94" s="225"/>
      <c r="I94" s="227" t="str">
        <f>IFERROR(IF(スキンタイト!N42=0,"",スキンタイト!E42),"")</f>
        <v/>
      </c>
      <c r="J94" s="226" t="str">
        <f>IFERROR(IF(スキンタイト!N42=0,"",スキンタイト!N42),"")</f>
        <v/>
      </c>
      <c r="S94" s="219">
        <f t="shared" si="2"/>
        <v>93</v>
      </c>
      <c r="AA94" s="220" t="e">
        <f t="shared" si="3"/>
        <v>#VALUE!</v>
      </c>
    </row>
    <row r="95" spans="1:27" s="226" customFormat="1">
      <c r="A95" s="220" t="str">
        <f>IFERROR(IF(J95&lt;&gt;"",MAX($A$1:A94)+1,""),"")</f>
        <v/>
      </c>
      <c r="B95" s="221" t="str">
        <f>IFERROR(IF(J95="","",_xlfn.CONCAT($Y$2,_xlfn.CONCAT(IF(LEN(ドッグキャリー!$K$2)=1,0,""),ドッグキャリー!$K$2,_xlfn.CONCAT(IF(LEN(ドッグキャリー!$N$2)=1,0,""),ドッグキャリー!$N$2)))),"")</f>
        <v/>
      </c>
      <c r="C95" s="225"/>
      <c r="D95" s="225"/>
      <c r="E95" s="225"/>
      <c r="I95" s="227" t="str">
        <f>IFERROR(IF(スキンタイト!N43=0,"",スキンタイト!E43),"")</f>
        <v/>
      </c>
      <c r="J95" s="226" t="str">
        <f>IFERROR(IF(スキンタイト!N43=0,"",スキンタイト!N43),"")</f>
        <v/>
      </c>
      <c r="S95" s="219">
        <f t="shared" si="2"/>
        <v>94</v>
      </c>
      <c r="AA95" s="220" t="e">
        <f t="shared" si="3"/>
        <v>#VALUE!</v>
      </c>
    </row>
    <row r="96" spans="1:27" s="226" customFormat="1">
      <c r="A96" s="220" t="str">
        <f>IFERROR(IF(J96&lt;&gt;"",MAX($A$1:A95)+1,""),"")</f>
        <v/>
      </c>
      <c r="B96" s="221" t="str">
        <f>IFERROR(IF(J96="","",_xlfn.CONCAT($Y$2,_xlfn.CONCAT(IF(LEN(ドッグキャリー!$K$2)=1,0,""),ドッグキャリー!$K$2,_xlfn.CONCAT(IF(LEN(ドッグキャリー!$N$2)=1,0,""),ドッグキャリー!$N$2)))),"")</f>
        <v/>
      </c>
      <c r="C96" s="225"/>
      <c r="D96" s="225"/>
      <c r="E96" s="225"/>
      <c r="I96" s="227" t="str">
        <f>IFERROR(IF(スキンタイト!N44=0,"",スキンタイト!E44),"")</f>
        <v/>
      </c>
      <c r="J96" s="226" t="str">
        <f>IFERROR(IF(スキンタイト!N44=0,"",スキンタイト!N44),"")</f>
        <v/>
      </c>
      <c r="S96" s="219">
        <f t="shared" si="2"/>
        <v>95</v>
      </c>
      <c r="AA96" s="220" t="e">
        <f t="shared" si="3"/>
        <v>#VALUE!</v>
      </c>
    </row>
    <row r="97" spans="1:27" s="226" customFormat="1">
      <c r="A97" s="220" t="str">
        <f>IFERROR(IF(J97&lt;&gt;"",MAX($A$1:A96)+1,""),"")</f>
        <v/>
      </c>
      <c r="B97" s="221" t="str">
        <f>IFERROR(IF(J97="","",_xlfn.CONCAT($Y$2,_xlfn.CONCAT(IF(LEN(ドッグキャリー!$K$2)=1,0,""),ドッグキャリー!$K$2,_xlfn.CONCAT(IF(LEN(ドッグキャリー!$N$2)=1,0,""),ドッグキャリー!$N$2)))),"")</f>
        <v/>
      </c>
      <c r="C97" s="225"/>
      <c r="D97" s="225"/>
      <c r="E97" s="225"/>
      <c r="I97" s="227" t="str">
        <f>IFERROR(IF(スキンタイト!N45=0,"",スキンタイト!E45),"")</f>
        <v/>
      </c>
      <c r="J97" s="226" t="str">
        <f>IFERROR(IF(スキンタイト!N45=0,"",スキンタイト!N45),"")</f>
        <v/>
      </c>
      <c r="S97" s="219">
        <f t="shared" si="2"/>
        <v>96</v>
      </c>
      <c r="AA97" s="220" t="e">
        <f t="shared" si="3"/>
        <v>#VALUE!</v>
      </c>
    </row>
    <row r="98" spans="1:27" s="226" customFormat="1">
      <c r="A98" s="220" t="str">
        <f>IFERROR(IF(J98&lt;&gt;"",MAX($A$1:A97)+1,""),"")</f>
        <v/>
      </c>
      <c r="B98" s="221" t="str">
        <f>IFERROR(IF(J98="","",_xlfn.CONCAT($Y$2,_xlfn.CONCAT(IF(LEN(ドッグキャリー!$K$2)=1,0,""),ドッグキャリー!$K$2,_xlfn.CONCAT(IF(LEN(ドッグキャリー!$N$2)=1,0,""),ドッグキャリー!$N$2)))),"")</f>
        <v/>
      </c>
      <c r="C98" s="225"/>
      <c r="D98" s="225"/>
      <c r="E98" s="225"/>
      <c r="I98" s="227" t="str">
        <f>IFERROR(IF(スキンタイト!N46=0,"",スキンタイト!E46),"")</f>
        <v/>
      </c>
      <c r="J98" s="226" t="str">
        <f>IFERROR(IF(スキンタイト!N46=0,"",スキンタイト!N46),"")</f>
        <v/>
      </c>
      <c r="S98" s="219">
        <f t="shared" si="2"/>
        <v>97</v>
      </c>
      <c r="AA98" s="220" t="e">
        <f t="shared" si="3"/>
        <v>#VALUE!</v>
      </c>
    </row>
    <row r="99" spans="1:27" s="226" customFormat="1">
      <c r="A99" s="220" t="str">
        <f>IFERROR(IF(J99&lt;&gt;"",MAX($A$1:A98)+1,""),"")</f>
        <v/>
      </c>
      <c r="B99" s="221" t="str">
        <f>IFERROR(IF(J99="","",_xlfn.CONCAT($Y$2,_xlfn.CONCAT(IF(LEN(ドッグキャリー!$K$2)=1,0,""),ドッグキャリー!$K$2,_xlfn.CONCAT(IF(LEN(ドッグキャリー!$N$2)=1,0,""),ドッグキャリー!$N$2)))),"")</f>
        <v/>
      </c>
      <c r="C99" s="225"/>
      <c r="D99" s="225"/>
      <c r="E99" s="225"/>
      <c r="I99" s="227" t="str">
        <f>IFERROR(IF(スキンタイト!N47=0,"",スキンタイト!E47),"")</f>
        <v/>
      </c>
      <c r="J99" s="226" t="str">
        <f>IFERROR(IF(スキンタイト!N47=0,"",スキンタイト!N47),"")</f>
        <v/>
      </c>
      <c r="S99" s="219">
        <f t="shared" si="2"/>
        <v>98</v>
      </c>
      <c r="AA99" s="220" t="e">
        <f t="shared" si="3"/>
        <v>#VALUE!</v>
      </c>
    </row>
    <row r="100" spans="1:27" s="226" customFormat="1">
      <c r="A100" s="220" t="str">
        <f>IFERROR(IF(J100&lt;&gt;"",MAX($A$1:A99)+1,""),"")</f>
        <v/>
      </c>
      <c r="B100" s="221" t="str">
        <f>IFERROR(IF(J100="","",_xlfn.CONCAT($Y$2,_xlfn.CONCAT(IF(LEN(ドッグキャリー!$K$2)=1,0,""),ドッグキャリー!$K$2,_xlfn.CONCAT(IF(LEN(ドッグキャリー!$N$2)=1,0,""),ドッグキャリー!$N$2)))),"")</f>
        <v/>
      </c>
      <c r="C100" s="225"/>
      <c r="D100" s="225"/>
      <c r="E100" s="225"/>
      <c r="I100" s="227" t="str">
        <f>IFERROR(IF(スキンタイト!N48=0,"",スキンタイト!E48),"")</f>
        <v/>
      </c>
      <c r="J100" s="226" t="str">
        <f>IFERROR(IF(スキンタイト!N48=0,"",スキンタイト!N48),"")</f>
        <v/>
      </c>
      <c r="S100" s="219">
        <f t="shared" si="2"/>
        <v>99</v>
      </c>
      <c r="AA100" s="220" t="e">
        <f t="shared" si="3"/>
        <v>#VALUE!</v>
      </c>
    </row>
    <row r="101" spans="1:27" s="226" customFormat="1">
      <c r="A101" s="220" t="str">
        <f>IFERROR(IF(J101&lt;&gt;"",MAX($A$1:A100)+1,""),"")</f>
        <v/>
      </c>
      <c r="B101" s="221" t="str">
        <f>IFERROR(IF(J101="","",_xlfn.CONCAT($Y$2,_xlfn.CONCAT(IF(LEN(ドッグキャリー!$K$2)=1,0,""),ドッグキャリー!$K$2,_xlfn.CONCAT(IF(LEN(ドッグキャリー!$N$2)=1,0,""),ドッグキャリー!$N$2)))),"")</f>
        <v/>
      </c>
      <c r="C101" s="225"/>
      <c r="D101" s="225"/>
      <c r="E101" s="225"/>
      <c r="I101" s="227" t="str">
        <f>IFERROR(IF(スキンタイト!N49=0,"",スキンタイト!E49),"")</f>
        <v/>
      </c>
      <c r="J101" s="226" t="str">
        <f>IFERROR(IF(スキンタイト!N49=0,"",スキンタイト!N49),"")</f>
        <v/>
      </c>
      <c r="S101" s="219">
        <f t="shared" si="2"/>
        <v>100</v>
      </c>
      <c r="AA101" s="220" t="e">
        <f t="shared" si="3"/>
        <v>#VALUE!</v>
      </c>
    </row>
    <row r="102" spans="1:27" s="226" customFormat="1">
      <c r="A102" s="220" t="str">
        <f>IFERROR(IF(J102&lt;&gt;"",MAX($A$1:A101)+1,""),"")</f>
        <v/>
      </c>
      <c r="B102" s="221" t="str">
        <f>IFERROR(IF(J102="","",_xlfn.CONCAT($Y$2,_xlfn.CONCAT(IF(LEN(ドッグキャリー!$K$2)=1,0,""),ドッグキャリー!$K$2,_xlfn.CONCAT(IF(LEN(ドッグキャリー!$N$2)=1,0,""),ドッグキャリー!$N$2)))),"")</f>
        <v/>
      </c>
      <c r="C102" s="225"/>
      <c r="D102" s="225"/>
      <c r="E102" s="225"/>
      <c r="I102" s="227" t="str">
        <f>IFERROR(IF(スキンタイト!N50=0,"",スキンタイト!E50),"")</f>
        <v/>
      </c>
      <c r="J102" s="226" t="str">
        <f>IFERROR(IF(スキンタイト!N50=0,"",スキンタイト!N50),"")</f>
        <v/>
      </c>
      <c r="S102" s="219">
        <f t="shared" si="2"/>
        <v>101</v>
      </c>
      <c r="AA102" s="220" t="e">
        <f t="shared" si="3"/>
        <v>#VALUE!</v>
      </c>
    </row>
    <row r="103" spans="1:27" s="226" customFormat="1">
      <c r="A103" s="220" t="str">
        <f>IFERROR(IF(J103&lt;&gt;"",MAX($A$1:A102)+1,""),"")</f>
        <v/>
      </c>
      <c r="B103" s="221" t="str">
        <f>IFERROR(IF(J103="","",_xlfn.CONCAT($Y$2,_xlfn.CONCAT(IF(LEN(ドッグキャリー!$K$2)=1,0,""),ドッグキャリー!$K$2,_xlfn.CONCAT(IF(LEN(ドッグキャリー!$N$2)=1,0,""),ドッグキャリー!$N$2)))),"")</f>
        <v/>
      </c>
      <c r="C103" s="225"/>
      <c r="D103" s="225"/>
      <c r="E103" s="225"/>
      <c r="I103" s="227" t="str">
        <f>IFERROR(IF(スキンタイト!N51=0,"",スキンタイト!E51),"")</f>
        <v/>
      </c>
      <c r="J103" s="226" t="str">
        <f>IFERROR(IF(スキンタイト!N51=0,"",スキンタイト!N51),"")</f>
        <v/>
      </c>
      <c r="S103" s="219">
        <f t="shared" si="2"/>
        <v>102</v>
      </c>
      <c r="AA103" s="220" t="e">
        <f t="shared" si="3"/>
        <v>#VALUE!</v>
      </c>
    </row>
    <row r="104" spans="1:27" s="226" customFormat="1">
      <c r="A104" s="220" t="str">
        <f>IFERROR(IF(J104&lt;&gt;"",MAX($A$1:A103)+1,""),"")</f>
        <v/>
      </c>
      <c r="B104" s="221" t="str">
        <f>IFERROR(IF(J104="","",_xlfn.CONCAT($Y$2,_xlfn.CONCAT(IF(LEN(ドッグキャリー!$K$2)=1,0,""),ドッグキャリー!$K$2,_xlfn.CONCAT(IF(LEN(ドッグキャリー!$N$2)=1,0,""),ドッグキャリー!$N$2)))),"")</f>
        <v/>
      </c>
      <c r="C104" s="225"/>
      <c r="D104" s="225"/>
      <c r="E104" s="225"/>
      <c r="I104" s="227" t="str">
        <f>IFERROR(IF(スキンタイト!N52=0,"",スキンタイト!E52),"")</f>
        <v/>
      </c>
      <c r="J104" s="226" t="str">
        <f>IFERROR(IF(スキンタイト!N52=0,"",スキンタイト!N52),"")</f>
        <v/>
      </c>
      <c r="S104" s="219">
        <f t="shared" si="2"/>
        <v>103</v>
      </c>
      <c r="AA104" s="220" t="e">
        <f t="shared" si="3"/>
        <v>#VALUE!</v>
      </c>
    </row>
    <row r="105" spans="1:27" s="226" customFormat="1">
      <c r="A105" s="220" t="str">
        <f>IFERROR(IF(J105&lt;&gt;"",MAX($A$1:A104)+1,""),"")</f>
        <v/>
      </c>
      <c r="B105" s="221" t="str">
        <f>IFERROR(IF(J105="","",_xlfn.CONCAT($Y$2,_xlfn.CONCAT(IF(LEN(ドッグキャリー!$K$2)=1,0,""),ドッグキャリー!$K$2,_xlfn.CONCAT(IF(LEN(ドッグキャリー!$N$2)=1,0,""),ドッグキャリー!$N$2)))),"")</f>
        <v/>
      </c>
      <c r="C105" s="225"/>
      <c r="D105" s="225"/>
      <c r="E105" s="225"/>
      <c r="I105" s="227" t="str">
        <f>IFERROR(IF(スキンタイト!N53=0,"",スキンタイト!E53),"")</f>
        <v/>
      </c>
      <c r="J105" s="226" t="str">
        <f>IFERROR(IF(スキンタイト!N53=0,"",スキンタイト!N53),"")</f>
        <v/>
      </c>
      <c r="S105" s="219">
        <f t="shared" si="2"/>
        <v>104</v>
      </c>
      <c r="AA105" s="220" t="e">
        <f t="shared" si="3"/>
        <v>#VALUE!</v>
      </c>
    </row>
    <row r="106" spans="1:27" s="226" customFormat="1">
      <c r="A106" s="220" t="str">
        <f>IFERROR(IF(J106&lt;&gt;"",MAX($A$1:A105)+1,""),"")</f>
        <v/>
      </c>
      <c r="B106" s="221" t="str">
        <f>IFERROR(IF(J106="","",_xlfn.CONCAT($Y$2,_xlfn.CONCAT(IF(LEN(ドッグキャリー!$K$2)=1,0,""),ドッグキャリー!$K$2,_xlfn.CONCAT(IF(LEN(ドッグキャリー!$N$2)=1,0,""),ドッグキャリー!$N$2)))),"")</f>
        <v/>
      </c>
      <c r="C106" s="225"/>
      <c r="D106" s="225"/>
      <c r="E106" s="225"/>
      <c r="I106" s="227" t="str">
        <f>IFERROR(IF(スキンタイト!N54=0,"",スキンタイト!E54),"")</f>
        <v/>
      </c>
      <c r="J106" s="226" t="str">
        <f>IFERROR(IF(スキンタイト!N54=0,"",スキンタイト!N54),"")</f>
        <v/>
      </c>
      <c r="S106" s="219">
        <f t="shared" si="2"/>
        <v>105</v>
      </c>
      <c r="AA106" s="220" t="e">
        <f t="shared" si="3"/>
        <v>#VALUE!</v>
      </c>
    </row>
    <row r="107" spans="1:27" s="226" customFormat="1">
      <c r="A107" s="220" t="str">
        <f>IFERROR(IF(J107&lt;&gt;"",MAX($A$1:A106)+1,""),"")</f>
        <v/>
      </c>
      <c r="B107" s="221" t="str">
        <f>IFERROR(IF(J107="","",_xlfn.CONCAT($Y$2,_xlfn.CONCAT(IF(LEN(ドッグキャリー!$K$2)=1,0,""),ドッグキャリー!$K$2,_xlfn.CONCAT(IF(LEN(ドッグキャリー!$N$2)=1,0,""),ドッグキャリー!$N$2)))),"")</f>
        <v/>
      </c>
      <c r="C107" s="225"/>
      <c r="D107" s="225"/>
      <c r="E107" s="225"/>
      <c r="I107" s="227" t="str">
        <f>IFERROR(IF(スキンタイト!N55=0,"",スキンタイト!E55),"")</f>
        <v/>
      </c>
      <c r="J107" s="226" t="str">
        <f>IFERROR(IF(スキンタイト!N55=0,"",スキンタイト!N55),"")</f>
        <v/>
      </c>
      <c r="S107" s="219">
        <f t="shared" si="2"/>
        <v>106</v>
      </c>
      <c r="AA107" s="220" t="e">
        <f t="shared" si="3"/>
        <v>#VALUE!</v>
      </c>
    </row>
    <row r="108" spans="1:27" s="226" customFormat="1">
      <c r="A108" s="220" t="str">
        <f>IFERROR(IF(J108&lt;&gt;"",MAX($A$1:A107)+1,""),"")</f>
        <v/>
      </c>
      <c r="B108" s="221" t="str">
        <f>IFERROR(IF(J108="","",_xlfn.CONCAT($Y$2,_xlfn.CONCAT(IF(LEN(ドッグキャリー!$K$2)=1,0,""),ドッグキャリー!$K$2,_xlfn.CONCAT(IF(LEN(ドッグキャリー!$N$2)=1,0,""),ドッグキャリー!$N$2)))),"")</f>
        <v/>
      </c>
      <c r="C108" s="225"/>
      <c r="D108" s="225"/>
      <c r="E108" s="225"/>
      <c r="I108" s="227" t="str">
        <f>IFERROR(IF(スキンタイト!N56=0,"",スキンタイト!E56),"")</f>
        <v/>
      </c>
      <c r="J108" s="226" t="str">
        <f>IFERROR(IF(スキンタイト!N56=0,"",スキンタイト!N56),"")</f>
        <v/>
      </c>
      <c r="S108" s="219">
        <f t="shared" si="2"/>
        <v>107</v>
      </c>
      <c r="AA108" s="220" t="e">
        <f t="shared" si="3"/>
        <v>#VALUE!</v>
      </c>
    </row>
    <row r="109" spans="1:27" s="226" customFormat="1">
      <c r="A109" s="220" t="str">
        <f>IFERROR(IF(J109&lt;&gt;"",MAX($A$1:A108)+1,""),"")</f>
        <v/>
      </c>
      <c r="B109" s="221" t="str">
        <f>IFERROR(IF(J109="","",_xlfn.CONCAT($Y$2,_xlfn.CONCAT(IF(LEN(ドッグキャリー!$K$2)=1,0,""),ドッグキャリー!$K$2,_xlfn.CONCAT(IF(LEN(ドッグキャリー!$N$2)=1,0,""),ドッグキャリー!$N$2)))),"")</f>
        <v/>
      </c>
      <c r="C109" s="225"/>
      <c r="D109" s="225"/>
      <c r="E109" s="225"/>
      <c r="I109" s="227" t="str">
        <f>IFERROR(IF(スキンタイト!N57=0,"",スキンタイト!E57),"")</f>
        <v/>
      </c>
      <c r="J109" s="226" t="str">
        <f>IFERROR(IF(スキンタイト!N57=0,"",スキンタイト!N57),"")</f>
        <v/>
      </c>
      <c r="S109" s="219">
        <f t="shared" si="2"/>
        <v>108</v>
      </c>
      <c r="AA109" s="220" t="e">
        <f t="shared" si="3"/>
        <v>#VALUE!</v>
      </c>
    </row>
    <row r="110" spans="1:27" s="226" customFormat="1">
      <c r="A110" s="220" t="str">
        <f>IFERROR(IF(J110&lt;&gt;"",MAX($A$1:A109)+1,""),"")</f>
        <v/>
      </c>
      <c r="B110" s="221" t="str">
        <f>IFERROR(IF(J110="","",_xlfn.CONCAT($Y$2,_xlfn.CONCAT(IF(LEN(ドッグキャリー!$K$2)=1,0,""),ドッグキャリー!$K$2,_xlfn.CONCAT(IF(LEN(ドッグキャリー!$N$2)=1,0,""),ドッグキャリー!$N$2)))),"")</f>
        <v/>
      </c>
      <c r="C110" s="225"/>
      <c r="D110" s="225"/>
      <c r="E110" s="225"/>
      <c r="I110" s="227" t="str">
        <f>IFERROR(IF(スキンタイト!N58=0,"",スキンタイト!E58),"")</f>
        <v/>
      </c>
      <c r="J110" s="226" t="str">
        <f>IFERROR(IF(スキンタイト!N58=0,"",スキンタイト!N58),"")</f>
        <v/>
      </c>
      <c r="S110" s="219">
        <f t="shared" si="2"/>
        <v>109</v>
      </c>
      <c r="AA110" s="220" t="e">
        <f t="shared" si="3"/>
        <v>#VALUE!</v>
      </c>
    </row>
    <row r="111" spans="1:27" s="226" customFormat="1">
      <c r="A111" s="220" t="str">
        <f>IFERROR(IF(J111&lt;&gt;"",MAX($A$1:A110)+1,""),"")</f>
        <v/>
      </c>
      <c r="B111" s="221" t="str">
        <f>IFERROR(IF(J111="","",_xlfn.CONCAT($Y$2,_xlfn.CONCAT(IF(LEN(ドッグキャリー!$K$2)=1,0,""),ドッグキャリー!$K$2,_xlfn.CONCAT(IF(LEN(ドッグキャリー!$N$2)=1,0,""),ドッグキャリー!$N$2)))),"")</f>
        <v/>
      </c>
      <c r="C111" s="225"/>
      <c r="D111" s="225"/>
      <c r="E111" s="225"/>
      <c r="I111" s="227" t="str">
        <f>IFERROR(IF(スキンタイト!N59=0,"",スキンタイト!E59),"")</f>
        <v/>
      </c>
      <c r="J111" s="226" t="str">
        <f>IFERROR(IF(スキンタイト!N59=0,"",スキンタイト!N59),"")</f>
        <v/>
      </c>
      <c r="S111" s="219">
        <f t="shared" si="2"/>
        <v>110</v>
      </c>
      <c r="AA111" s="220" t="e">
        <f t="shared" si="3"/>
        <v>#VALUE!</v>
      </c>
    </row>
    <row r="112" spans="1:27" s="226" customFormat="1">
      <c r="A112" s="220" t="str">
        <f>IFERROR(IF(J112&lt;&gt;"",MAX($A$1:A111)+1,""),"")</f>
        <v/>
      </c>
      <c r="B112" s="221" t="str">
        <f>IFERROR(IF(J112="","",_xlfn.CONCAT($Y$2,_xlfn.CONCAT(IF(LEN(ドッグキャリー!$K$2)=1,0,""),ドッグキャリー!$K$2,_xlfn.CONCAT(IF(LEN(ドッグキャリー!$N$2)=1,0,""),ドッグキャリー!$N$2)))),"")</f>
        <v/>
      </c>
      <c r="C112" s="225"/>
      <c r="D112" s="225"/>
      <c r="E112" s="225"/>
      <c r="I112" s="227" t="str">
        <f>IFERROR(IF(スキンタイト!N60=0,"",スキンタイト!E60),"")</f>
        <v/>
      </c>
      <c r="J112" s="226" t="str">
        <f>IFERROR(IF(スキンタイト!N60=0,"",スキンタイト!N60),"")</f>
        <v/>
      </c>
      <c r="S112" s="219">
        <f t="shared" si="2"/>
        <v>111</v>
      </c>
      <c r="AA112" s="220" t="e">
        <f t="shared" si="3"/>
        <v>#VALUE!</v>
      </c>
    </row>
    <row r="113" spans="1:27" s="226" customFormat="1">
      <c r="A113" s="220" t="str">
        <f>IFERROR(IF(J113&lt;&gt;"",MAX($A$1:A112)+1,""),"")</f>
        <v/>
      </c>
      <c r="B113" s="221" t="str">
        <f>IFERROR(IF(J113="","",_xlfn.CONCAT($Y$2,_xlfn.CONCAT(IF(LEN(ドッグキャリー!$K$2)=1,0,""),ドッグキャリー!$K$2,_xlfn.CONCAT(IF(LEN(ドッグキャリー!$N$2)=1,0,""),ドッグキャリー!$N$2)))),"")</f>
        <v/>
      </c>
      <c r="C113" s="225"/>
      <c r="D113" s="225"/>
      <c r="E113" s="225"/>
      <c r="I113" s="227" t="str">
        <f>IFERROR(IF(スキンタイト!N61=0,"",スキンタイト!E61),"")</f>
        <v/>
      </c>
      <c r="J113" s="226" t="str">
        <f>IFERROR(IF(スキンタイト!N61=0,"",スキンタイト!N61),"")</f>
        <v/>
      </c>
      <c r="S113" s="219">
        <f t="shared" si="2"/>
        <v>112</v>
      </c>
      <c r="AA113" s="220" t="e">
        <f t="shared" si="3"/>
        <v>#VALUE!</v>
      </c>
    </row>
    <row r="114" spans="1:27" s="226" customFormat="1">
      <c r="A114" s="220" t="str">
        <f>IFERROR(IF(J114&lt;&gt;"",MAX($A$1:A113)+1,""),"")</f>
        <v/>
      </c>
      <c r="B114" s="221" t="str">
        <f>IFERROR(IF(J114="","",_xlfn.CONCAT($Y$2,_xlfn.CONCAT(IF(LEN(ドッグキャリー!$K$2)=1,0,""),ドッグキャリー!$K$2,_xlfn.CONCAT(IF(LEN(ドッグキャリー!$N$2)=1,0,""),ドッグキャリー!$N$2)))),"")</f>
        <v/>
      </c>
      <c r="C114" s="225"/>
      <c r="D114" s="225"/>
      <c r="E114" s="225"/>
      <c r="I114" s="227" t="str">
        <f>IFERROR(IF(スキンタイト!N62=0,"",スキンタイト!E62),"")</f>
        <v/>
      </c>
      <c r="J114" s="226" t="str">
        <f>IFERROR(IF(スキンタイト!N62=0,"",スキンタイト!N62),"")</f>
        <v/>
      </c>
      <c r="S114" s="219">
        <f t="shared" si="2"/>
        <v>113</v>
      </c>
      <c r="AA114" s="220" t="e">
        <f t="shared" si="3"/>
        <v>#VALUE!</v>
      </c>
    </row>
    <row r="115" spans="1:27" s="226" customFormat="1">
      <c r="A115" s="220" t="str">
        <f>IFERROR(IF(J115&lt;&gt;"",MAX($A$1:A114)+1,""),"")</f>
        <v/>
      </c>
      <c r="B115" s="221" t="str">
        <f>IFERROR(IF(J115="","",_xlfn.CONCAT($Y$2,_xlfn.CONCAT(IF(LEN(ドッグキャリー!$K$2)=1,0,""),ドッグキャリー!$K$2,_xlfn.CONCAT(IF(LEN(ドッグキャリー!$N$2)=1,0,""),ドッグキャリー!$N$2)))),"")</f>
        <v/>
      </c>
      <c r="C115" s="225"/>
      <c r="D115" s="225"/>
      <c r="E115" s="225"/>
      <c r="I115" s="227" t="str">
        <f>IFERROR(IF(スキンタイト!N63=0,"",スキンタイト!E63),"")</f>
        <v/>
      </c>
      <c r="J115" s="226" t="str">
        <f>IFERROR(IF(スキンタイト!N63=0,"",スキンタイト!N63),"")</f>
        <v/>
      </c>
      <c r="S115" s="219">
        <f t="shared" si="2"/>
        <v>114</v>
      </c>
      <c r="AA115" s="220" t="e">
        <f t="shared" si="3"/>
        <v>#VALUE!</v>
      </c>
    </row>
    <row r="116" spans="1:27" s="226" customFormat="1">
      <c r="A116" s="220" t="str">
        <f>IFERROR(IF(J116&lt;&gt;"",MAX($A$1:A115)+1,""),"")</f>
        <v/>
      </c>
      <c r="B116" s="221" t="str">
        <f>IFERROR(IF(J116="","",_xlfn.CONCAT($Y$2,_xlfn.CONCAT(IF(LEN(ドッグキャリー!$K$2)=1,0,""),ドッグキャリー!$K$2,_xlfn.CONCAT(IF(LEN(ドッグキャリー!$N$2)=1,0,""),ドッグキャリー!$N$2)))),"")</f>
        <v/>
      </c>
      <c r="C116" s="225"/>
      <c r="D116" s="225"/>
      <c r="E116" s="225"/>
      <c r="I116" s="227" t="str">
        <f>IFERROR(IF(スキンタイト!N64=0,"",スキンタイト!E64),"")</f>
        <v/>
      </c>
      <c r="J116" s="226" t="str">
        <f>IFERROR(IF(スキンタイト!N64=0,"",スキンタイト!N64),"")</f>
        <v/>
      </c>
      <c r="S116" s="219">
        <f t="shared" si="2"/>
        <v>115</v>
      </c>
      <c r="AA116" s="220" t="e">
        <f t="shared" si="3"/>
        <v>#VALUE!</v>
      </c>
    </row>
    <row r="117" spans="1:27" s="226" customFormat="1">
      <c r="A117" s="220" t="str">
        <f>IFERROR(IF(J117&lt;&gt;"",MAX($A$1:A116)+1,""),"")</f>
        <v/>
      </c>
      <c r="B117" s="221" t="str">
        <f>IFERROR(IF(J117="","",_xlfn.CONCAT($Y$2,_xlfn.CONCAT(IF(LEN(ドッグキャリー!$K$2)=1,0,""),ドッグキャリー!$K$2,_xlfn.CONCAT(IF(LEN(ドッグキャリー!$N$2)=1,0,""),ドッグキャリー!$N$2)))),"")</f>
        <v/>
      </c>
      <c r="C117" s="225"/>
      <c r="D117" s="225"/>
      <c r="E117" s="225"/>
      <c r="I117" s="227" t="str">
        <f>IFERROR(IF(スキンタイト!N65=0,"",スキンタイト!E65),"")</f>
        <v/>
      </c>
      <c r="J117" s="226" t="str">
        <f>IFERROR(IF(スキンタイト!N65=0,"",スキンタイト!N65),"")</f>
        <v/>
      </c>
      <c r="S117" s="219">
        <f t="shared" si="2"/>
        <v>116</v>
      </c>
      <c r="AA117" s="220" t="e">
        <f t="shared" si="3"/>
        <v>#VALUE!</v>
      </c>
    </row>
    <row r="118" spans="1:27" s="226" customFormat="1">
      <c r="A118" s="220" t="str">
        <f>IFERROR(IF(J118&lt;&gt;"",MAX($A$1:A117)+1,""),"")</f>
        <v/>
      </c>
      <c r="B118" s="221" t="str">
        <f>IFERROR(IF(J118="","",_xlfn.CONCAT($Y$2,_xlfn.CONCAT(IF(LEN(ドッグキャリー!$K$2)=1,0,""),ドッグキャリー!$K$2,_xlfn.CONCAT(IF(LEN(ドッグキャリー!$N$2)=1,0,""),ドッグキャリー!$N$2)))),"")</f>
        <v/>
      </c>
      <c r="C118" s="225"/>
      <c r="D118" s="225"/>
      <c r="E118" s="225"/>
      <c r="I118" s="227" t="str">
        <f>IFERROR(IF(スキンタイト!N66=0,"",スキンタイト!E66),"")</f>
        <v/>
      </c>
      <c r="J118" s="226" t="str">
        <f>IFERROR(IF(スキンタイト!N66=0,"",スキンタイト!N66),"")</f>
        <v/>
      </c>
      <c r="S118" s="219">
        <f t="shared" si="2"/>
        <v>117</v>
      </c>
      <c r="AA118" s="220" t="e">
        <f t="shared" si="3"/>
        <v>#VALUE!</v>
      </c>
    </row>
    <row r="119" spans="1:27" s="226" customFormat="1">
      <c r="A119" s="220" t="str">
        <f>IFERROR(IF(J119&lt;&gt;"",MAX($A$1:A118)+1,""),"")</f>
        <v/>
      </c>
      <c r="B119" s="221" t="str">
        <f>IFERROR(IF(J119="","",_xlfn.CONCAT($Y$2,_xlfn.CONCAT(IF(LEN(ドッグキャリー!$K$2)=1,0,""),ドッグキャリー!$K$2,_xlfn.CONCAT(IF(LEN(ドッグキャリー!$N$2)=1,0,""),ドッグキャリー!$N$2)))),"")</f>
        <v/>
      </c>
      <c r="C119" s="225"/>
      <c r="D119" s="225"/>
      <c r="E119" s="225"/>
      <c r="I119" s="227" t="str">
        <f>IFERROR(IF(スキンタイト!N67=0,"",スキンタイト!E67),"")</f>
        <v/>
      </c>
      <c r="J119" s="226" t="str">
        <f>IFERROR(IF(スキンタイト!N67=0,"",スキンタイト!N67),"")</f>
        <v/>
      </c>
      <c r="S119" s="219">
        <f t="shared" si="2"/>
        <v>118</v>
      </c>
      <c r="AA119" s="220" t="e">
        <f t="shared" si="3"/>
        <v>#VALUE!</v>
      </c>
    </row>
    <row r="120" spans="1:27" s="226" customFormat="1">
      <c r="A120" s="220" t="str">
        <f>IFERROR(IF(J120&lt;&gt;"",MAX($A$1:A119)+1,""),"")</f>
        <v/>
      </c>
      <c r="B120" s="221" t="str">
        <f>IFERROR(IF(J120="","",_xlfn.CONCAT($Y$2,_xlfn.CONCAT(IF(LEN(ドッグキャリー!$K$2)=1,0,""),ドッグキャリー!$K$2,_xlfn.CONCAT(IF(LEN(ドッグキャリー!$N$2)=1,0,""),ドッグキャリー!$N$2)))),"")</f>
        <v/>
      </c>
      <c r="C120" s="225"/>
      <c r="D120" s="225"/>
      <c r="E120" s="225"/>
      <c r="I120" s="227" t="str">
        <f>IFERROR(IF(スキンタイト!N68=0,"",スキンタイト!E68),"")</f>
        <v/>
      </c>
      <c r="J120" s="226" t="str">
        <f>IFERROR(IF(スキンタイト!N68=0,"",スキンタイト!N68),"")</f>
        <v/>
      </c>
      <c r="S120" s="219">
        <f t="shared" si="2"/>
        <v>119</v>
      </c>
      <c r="AA120" s="220" t="e">
        <f t="shared" si="3"/>
        <v>#VALUE!</v>
      </c>
    </row>
    <row r="121" spans="1:27" s="226" customFormat="1">
      <c r="A121" s="220" t="str">
        <f>IFERROR(IF(J121&lt;&gt;"",MAX($A$1:A120)+1,""),"")</f>
        <v/>
      </c>
      <c r="B121" s="221" t="str">
        <f>IFERROR(IF(J121="","",_xlfn.CONCAT($Y$2,_xlfn.CONCAT(IF(LEN(ドッグキャリー!$K$2)=1,0,""),ドッグキャリー!$K$2,_xlfn.CONCAT(IF(LEN(ドッグキャリー!$N$2)=1,0,""),ドッグキャリー!$N$2)))),"")</f>
        <v/>
      </c>
      <c r="C121" s="225"/>
      <c r="D121" s="225"/>
      <c r="E121" s="225"/>
      <c r="I121" s="227" t="str">
        <f>IFERROR(IF(スキンタイト!N69=0,"",スキンタイト!E69),"")</f>
        <v/>
      </c>
      <c r="J121" s="226" t="str">
        <f>IFERROR(IF(スキンタイト!N69=0,"",スキンタイト!N69),"")</f>
        <v/>
      </c>
      <c r="S121" s="219">
        <f t="shared" si="2"/>
        <v>120</v>
      </c>
      <c r="AA121" s="220" t="e">
        <f t="shared" si="3"/>
        <v>#VALUE!</v>
      </c>
    </row>
    <row r="122" spans="1:27" s="226" customFormat="1">
      <c r="A122" s="220" t="str">
        <f>IFERROR(IF(J122&lt;&gt;"",MAX($A$1:A121)+1,""),"")</f>
        <v/>
      </c>
      <c r="B122" s="221" t="str">
        <f>IFERROR(IF(J122="","",_xlfn.CONCAT($Y$2,_xlfn.CONCAT(IF(LEN(ドッグキャリー!$K$2)=1,0,""),ドッグキャリー!$K$2,_xlfn.CONCAT(IF(LEN(ドッグキャリー!$N$2)=1,0,""),ドッグキャリー!$N$2)))),"")</f>
        <v/>
      </c>
      <c r="C122" s="225"/>
      <c r="D122" s="225"/>
      <c r="E122" s="225"/>
      <c r="I122" s="227" t="str">
        <f>IFERROR(IF(スキンタイト!N70=0,"",スキンタイト!E70),"")</f>
        <v/>
      </c>
      <c r="J122" s="226" t="str">
        <f>IFERROR(IF(スキンタイト!N70=0,"",スキンタイト!N70),"")</f>
        <v/>
      </c>
      <c r="S122" s="219">
        <f t="shared" si="2"/>
        <v>121</v>
      </c>
      <c r="AA122" s="220" t="e">
        <f t="shared" si="3"/>
        <v>#VALUE!</v>
      </c>
    </row>
    <row r="123" spans="1:27" s="226" customFormat="1">
      <c r="A123" s="220" t="str">
        <f>IFERROR(IF(J123&lt;&gt;"",MAX($A$1:A122)+1,""),"")</f>
        <v/>
      </c>
      <c r="B123" s="221" t="str">
        <f>IFERROR(IF(J123="","",_xlfn.CONCAT($Y$2,_xlfn.CONCAT(IF(LEN(ドッグキャリー!$K$2)=1,0,""),ドッグキャリー!$K$2,_xlfn.CONCAT(IF(LEN(ドッグキャリー!$N$2)=1,0,""),ドッグキャリー!$N$2)))),"")</f>
        <v/>
      </c>
      <c r="C123" s="225"/>
      <c r="D123" s="225"/>
      <c r="E123" s="225"/>
      <c r="I123" s="227" t="str">
        <f>IFERROR(IF(スキンタイト!N71=0,"",スキンタイト!E71),"")</f>
        <v/>
      </c>
      <c r="J123" s="226" t="str">
        <f>IFERROR(IF(スキンタイト!N71=0,"",スキンタイト!N71),"")</f>
        <v/>
      </c>
      <c r="S123" s="219">
        <f t="shared" si="2"/>
        <v>122</v>
      </c>
      <c r="AA123" s="220" t="e">
        <f t="shared" si="3"/>
        <v>#VALUE!</v>
      </c>
    </row>
    <row r="124" spans="1:27" s="226" customFormat="1">
      <c r="A124" s="220" t="str">
        <f>IFERROR(IF(J124&lt;&gt;"",MAX($A$1:A123)+1,""),"")</f>
        <v/>
      </c>
      <c r="B124" s="221" t="str">
        <f>IFERROR(IF(J124="","",_xlfn.CONCAT($Y$2,_xlfn.CONCAT(IF(LEN(ドッグキャリー!$K$2)=1,0,""),ドッグキャリー!$K$2,_xlfn.CONCAT(IF(LEN(ドッグキャリー!$N$2)=1,0,""),ドッグキャリー!$N$2)))),"")</f>
        <v/>
      </c>
      <c r="C124" s="225"/>
      <c r="D124" s="225"/>
      <c r="E124" s="225"/>
      <c r="I124" s="227" t="str">
        <f>IFERROR(IF(スキンタイト!N72=0,"",スキンタイト!E72),"")</f>
        <v/>
      </c>
      <c r="J124" s="226" t="str">
        <f>IFERROR(IF(スキンタイト!N72=0,"",スキンタイト!N72),"")</f>
        <v/>
      </c>
      <c r="S124" s="219">
        <f t="shared" si="2"/>
        <v>123</v>
      </c>
      <c r="AA124" s="220" t="e">
        <f t="shared" si="3"/>
        <v>#VALUE!</v>
      </c>
    </row>
    <row r="125" spans="1:27" s="226" customFormat="1">
      <c r="A125" s="220" t="str">
        <f>IFERROR(IF(J125&lt;&gt;"",MAX($A$1:A124)+1,""),"")</f>
        <v/>
      </c>
      <c r="B125" s="221" t="str">
        <f>IFERROR(IF(J125="","",_xlfn.CONCAT($Y$2,_xlfn.CONCAT(IF(LEN(ドッグキャリー!$K$2)=1,0,""),ドッグキャリー!$K$2,_xlfn.CONCAT(IF(LEN(ドッグキャリー!$N$2)=1,0,""),ドッグキャリー!$N$2)))),"")</f>
        <v/>
      </c>
      <c r="C125" s="225"/>
      <c r="D125" s="225"/>
      <c r="E125" s="225"/>
      <c r="I125" s="227" t="str">
        <f>IFERROR(IF(スキンタイト!N73=0,"",スキンタイト!E73),"")</f>
        <v/>
      </c>
      <c r="J125" s="226" t="str">
        <f>IFERROR(IF(スキンタイト!N73=0,"",スキンタイト!N73),"")</f>
        <v/>
      </c>
      <c r="S125" s="219">
        <f t="shared" si="2"/>
        <v>124</v>
      </c>
      <c r="AA125" s="220" t="e">
        <f t="shared" si="3"/>
        <v>#VALUE!</v>
      </c>
    </row>
    <row r="126" spans="1:27" s="226" customFormat="1">
      <c r="A126" s="220" t="str">
        <f>IFERROR(IF(J126&lt;&gt;"",MAX($A$1:A125)+1,""),"")</f>
        <v/>
      </c>
      <c r="B126" s="221" t="str">
        <f>IFERROR(IF(J126="","",_xlfn.CONCAT($Y$2,_xlfn.CONCAT(IF(LEN(ドッグキャリー!$K$2)=1,0,""),ドッグキャリー!$K$2,_xlfn.CONCAT(IF(LEN(ドッグキャリー!$N$2)=1,0,""),ドッグキャリー!$N$2)))),"")</f>
        <v/>
      </c>
      <c r="C126" s="225"/>
      <c r="D126" s="225"/>
      <c r="E126" s="225"/>
      <c r="I126" s="227" t="str">
        <f>IFERROR(IF(スキンタイト!N74=0,"",スキンタイト!E74),"")</f>
        <v/>
      </c>
      <c r="J126" s="226" t="str">
        <f>IFERROR(IF(スキンタイト!N74=0,"",スキンタイト!N74),"")</f>
        <v/>
      </c>
      <c r="S126" s="219">
        <f t="shared" si="2"/>
        <v>125</v>
      </c>
      <c r="AA126" s="220" t="e">
        <f t="shared" si="3"/>
        <v>#VALUE!</v>
      </c>
    </row>
    <row r="127" spans="1:27" s="226" customFormat="1">
      <c r="A127" s="220" t="str">
        <f>IFERROR(IF(J127&lt;&gt;"",MAX($A$1:A126)+1,""),"")</f>
        <v/>
      </c>
      <c r="B127" s="221" t="str">
        <f>IFERROR(IF(J127="","",_xlfn.CONCAT($Y$2,_xlfn.CONCAT(IF(LEN(ドッグキャリー!$K$2)=1,0,""),ドッグキャリー!$K$2,_xlfn.CONCAT(IF(LEN(ドッグキャリー!$N$2)=1,0,""),ドッグキャリー!$N$2)))),"")</f>
        <v/>
      </c>
      <c r="C127" s="225"/>
      <c r="D127" s="225"/>
      <c r="E127" s="225"/>
      <c r="I127" s="227" t="str">
        <f>IFERROR(IF(スキンタイト!N75=0,"",スキンタイト!E75),"")</f>
        <v/>
      </c>
      <c r="J127" s="226" t="str">
        <f>IFERROR(IF(スキンタイト!N75=0,"",スキンタイト!N75),"")</f>
        <v/>
      </c>
      <c r="S127" s="219">
        <f t="shared" si="2"/>
        <v>126</v>
      </c>
      <c r="AA127" s="220" t="e">
        <f t="shared" si="3"/>
        <v>#VALUE!</v>
      </c>
    </row>
    <row r="128" spans="1:27" s="226" customFormat="1">
      <c r="A128" s="220" t="str">
        <f>IFERROR(IF(J128&lt;&gt;"",MAX($A$1:A127)+1,""),"")</f>
        <v/>
      </c>
      <c r="B128" s="221" t="str">
        <f>IFERROR(IF(J128="","",_xlfn.CONCAT($Y$2,_xlfn.CONCAT(IF(LEN(ドッグキャリー!$K$2)=1,0,""),ドッグキャリー!$K$2,_xlfn.CONCAT(IF(LEN(ドッグキャリー!$N$2)=1,0,""),ドッグキャリー!$N$2)))),"")</f>
        <v/>
      </c>
      <c r="C128" s="225"/>
      <c r="D128" s="225"/>
      <c r="E128" s="225"/>
      <c r="I128" s="227" t="str">
        <f>IFERROR(IF(スキンタイト!N76=0,"",スキンタイト!E76),"")</f>
        <v/>
      </c>
      <c r="J128" s="226" t="str">
        <f>IFERROR(IF(スキンタイト!N76=0,"",スキンタイト!N76),"")</f>
        <v/>
      </c>
      <c r="S128" s="219">
        <f t="shared" si="2"/>
        <v>127</v>
      </c>
      <c r="AA128" s="220" t="e">
        <f t="shared" si="3"/>
        <v>#VALUE!</v>
      </c>
    </row>
    <row r="129" spans="1:27" s="226" customFormat="1">
      <c r="A129" s="220" t="str">
        <f>IFERROR(IF(J129&lt;&gt;"",MAX($A$1:A128)+1,""),"")</f>
        <v/>
      </c>
      <c r="B129" s="221" t="str">
        <f>IFERROR(IF(J129="","",_xlfn.CONCAT($Y$2,_xlfn.CONCAT(IF(LEN(ドッグキャリー!$K$2)=1,0,""),ドッグキャリー!$K$2,_xlfn.CONCAT(IF(LEN(ドッグキャリー!$N$2)=1,0,""),ドッグキャリー!$N$2)))),"")</f>
        <v/>
      </c>
      <c r="C129" s="225"/>
      <c r="D129" s="225"/>
      <c r="E129" s="225"/>
      <c r="I129" s="227" t="str">
        <f>IFERROR(IF(スキンタイト!N77=0,"",スキンタイト!E77),"")</f>
        <v/>
      </c>
      <c r="J129" s="226" t="str">
        <f>IFERROR(IF(スキンタイト!N77=0,"",スキンタイト!N77),"")</f>
        <v/>
      </c>
      <c r="S129" s="219">
        <f t="shared" si="2"/>
        <v>128</v>
      </c>
      <c r="AA129" s="220" t="e">
        <f t="shared" si="3"/>
        <v>#VALUE!</v>
      </c>
    </row>
    <row r="130" spans="1:27" s="226" customFormat="1">
      <c r="A130" s="220" t="str">
        <f>IFERROR(IF(J130&lt;&gt;"",MAX($A$1:A129)+1,""),"")</f>
        <v/>
      </c>
      <c r="B130" s="221" t="str">
        <f>IFERROR(IF(J130="","",_xlfn.CONCAT($Y$2,_xlfn.CONCAT(IF(LEN(ドッグキャリー!$K$2)=1,0,""),ドッグキャリー!$K$2,_xlfn.CONCAT(IF(LEN(ドッグキャリー!$N$2)=1,0,""),ドッグキャリー!$N$2)))),"")</f>
        <v/>
      </c>
      <c r="C130" s="225"/>
      <c r="D130" s="225"/>
      <c r="E130" s="225"/>
      <c r="I130" s="227" t="str">
        <f>IFERROR(IF(スキンタイト!N78=0,"",スキンタイト!E78),"")</f>
        <v/>
      </c>
      <c r="J130" s="226" t="str">
        <f>IFERROR(IF(スキンタイト!N78=0,"",スキンタイト!N78),"")</f>
        <v/>
      </c>
      <c r="S130" s="219">
        <f t="shared" si="2"/>
        <v>129</v>
      </c>
      <c r="AA130" s="220" t="e">
        <f t="shared" si="3"/>
        <v>#VALUE!</v>
      </c>
    </row>
    <row r="131" spans="1:27" s="226" customFormat="1">
      <c r="A131" s="220" t="str">
        <f>IFERROR(IF(J131&lt;&gt;"",MAX($A$1:A130)+1,""),"")</f>
        <v/>
      </c>
      <c r="B131" s="221" t="str">
        <f>IFERROR(IF(J131="","",_xlfn.CONCAT($Y$2,_xlfn.CONCAT(IF(LEN(ドッグキャリー!$K$2)=1,0,""),ドッグキャリー!$K$2,_xlfn.CONCAT(IF(LEN(ドッグキャリー!$N$2)=1,0,""),ドッグキャリー!$N$2)))),"")</f>
        <v/>
      </c>
      <c r="C131" s="225"/>
      <c r="D131" s="225"/>
      <c r="E131" s="225"/>
      <c r="I131" s="227" t="str">
        <f>IFERROR(IF(スキンタイト!N79=0,"",スキンタイト!E79),"")</f>
        <v/>
      </c>
      <c r="J131" s="226" t="str">
        <f>IFERROR(IF(スキンタイト!N79=0,"",スキンタイト!N79),"")</f>
        <v/>
      </c>
      <c r="S131" s="219">
        <f t="shared" ref="S131:S194" si="4">+ROW()-ROW($B$1)</f>
        <v>130</v>
      </c>
      <c r="AA131" s="220" t="e">
        <f t="shared" ref="AA131:AA194" si="5">IF(J131-J130=1,0,1)</f>
        <v>#VALUE!</v>
      </c>
    </row>
    <row r="132" spans="1:27" s="226" customFormat="1">
      <c r="A132" s="220" t="str">
        <f>IFERROR(IF(J132&lt;&gt;"",MAX($A$1:A131)+1,""),"")</f>
        <v/>
      </c>
      <c r="B132" s="221" t="str">
        <f>IFERROR(IF(J132="","",_xlfn.CONCAT($Y$2,_xlfn.CONCAT(IF(LEN(ドッグキャリー!$K$2)=1,0,""),ドッグキャリー!$K$2,_xlfn.CONCAT(IF(LEN(ドッグキャリー!$N$2)=1,0,""),ドッグキャリー!$N$2)))),"")</f>
        <v/>
      </c>
      <c r="C132" s="225"/>
      <c r="D132" s="225"/>
      <c r="E132" s="225"/>
      <c r="I132" s="227" t="str">
        <f>IFERROR(IF(スキンタイト!N80=0,"",スキンタイト!E80),"")</f>
        <v/>
      </c>
      <c r="J132" s="226" t="str">
        <f>IFERROR(IF(スキンタイト!N80=0,"",スキンタイト!N80),"")</f>
        <v/>
      </c>
      <c r="S132" s="219">
        <f t="shared" si="4"/>
        <v>131</v>
      </c>
      <c r="AA132" s="220" t="e">
        <f t="shared" si="5"/>
        <v>#VALUE!</v>
      </c>
    </row>
    <row r="133" spans="1:27" s="226" customFormat="1">
      <c r="A133" s="220" t="str">
        <f>IFERROR(IF(J133&lt;&gt;"",MAX($A$1:A132)+1,""),"")</f>
        <v/>
      </c>
      <c r="B133" s="221" t="str">
        <f>IFERROR(IF(J133="","",_xlfn.CONCAT($Y$2,_xlfn.CONCAT(IF(LEN(ドッグキャリー!$K$2)=1,0,""),ドッグキャリー!$K$2,_xlfn.CONCAT(IF(LEN(ドッグキャリー!$N$2)=1,0,""),ドッグキャリー!$N$2)))),"")</f>
        <v/>
      </c>
      <c r="C133" s="225"/>
      <c r="D133" s="225"/>
      <c r="E133" s="225"/>
      <c r="I133" s="227" t="str">
        <f>IFERROR(IF(スキンタイト!N81=0,"",スキンタイト!E81),"")</f>
        <v/>
      </c>
      <c r="J133" s="226" t="str">
        <f>IFERROR(IF(スキンタイト!N81=0,"",スキンタイト!N81),"")</f>
        <v/>
      </c>
      <c r="S133" s="219">
        <f t="shared" si="4"/>
        <v>132</v>
      </c>
      <c r="AA133" s="220" t="e">
        <f t="shared" si="5"/>
        <v>#VALUE!</v>
      </c>
    </row>
    <row r="134" spans="1:27" s="226" customFormat="1">
      <c r="A134" s="220" t="str">
        <f>IFERROR(IF(J134&lt;&gt;"",MAX($A$1:A133)+1,""),"")</f>
        <v/>
      </c>
      <c r="B134" s="221" t="str">
        <f>IFERROR(IF(J134="","",_xlfn.CONCAT($Y$2,_xlfn.CONCAT(IF(LEN(ドッグキャリー!$K$2)=1,0,""),ドッグキャリー!$K$2,_xlfn.CONCAT(IF(LEN(ドッグキャリー!$N$2)=1,0,""),ドッグキャリー!$N$2)))),"")</f>
        <v/>
      </c>
      <c r="C134" s="225"/>
      <c r="D134" s="225"/>
      <c r="E134" s="225"/>
      <c r="I134" s="227" t="str">
        <f>IFERROR(IF(スキンタイト!N82=0,"",スキンタイト!E82),"")</f>
        <v/>
      </c>
      <c r="J134" s="226" t="str">
        <f>IFERROR(IF(スキンタイト!N82=0,"",スキンタイト!N82),"")</f>
        <v/>
      </c>
      <c r="S134" s="219">
        <f t="shared" si="4"/>
        <v>133</v>
      </c>
      <c r="AA134" s="220" t="e">
        <f t="shared" si="5"/>
        <v>#VALUE!</v>
      </c>
    </row>
    <row r="135" spans="1:27" s="226" customFormat="1">
      <c r="A135" s="220" t="str">
        <f>IFERROR(IF(J135&lt;&gt;"",MAX($A$1:A134)+1,""),"")</f>
        <v/>
      </c>
      <c r="B135" s="221" t="str">
        <f>IFERROR(IF(J135="","",_xlfn.CONCAT($Y$2,_xlfn.CONCAT(IF(LEN(ドッグキャリー!$K$2)=1,0,""),ドッグキャリー!$K$2,_xlfn.CONCAT(IF(LEN(ドッグキャリー!$N$2)=1,0,""),ドッグキャリー!$N$2)))),"")</f>
        <v/>
      </c>
      <c r="C135" s="225"/>
      <c r="D135" s="225"/>
      <c r="E135" s="225"/>
      <c r="I135" s="227" t="str">
        <f>IFERROR(IF(スキンタイト!N83=0,"",スキンタイト!E83),"")</f>
        <v/>
      </c>
      <c r="J135" s="226" t="str">
        <f>IFERROR(IF(スキンタイト!N83=0,"",スキンタイト!N83),"")</f>
        <v/>
      </c>
      <c r="S135" s="219">
        <f t="shared" si="4"/>
        <v>134</v>
      </c>
      <c r="AA135" s="220" t="e">
        <f t="shared" si="5"/>
        <v>#VALUE!</v>
      </c>
    </row>
    <row r="136" spans="1:27" s="226" customFormat="1">
      <c r="A136" s="220" t="str">
        <f>IFERROR(IF(J136&lt;&gt;"",MAX($A$1:A135)+1,""),"")</f>
        <v/>
      </c>
      <c r="B136" s="221" t="str">
        <f>IFERROR(IF(J136="","",_xlfn.CONCAT($Y$2,_xlfn.CONCAT(IF(LEN(ドッグキャリー!$K$2)=1,0,""),ドッグキャリー!$K$2,_xlfn.CONCAT(IF(LEN(ドッグキャリー!$N$2)=1,0,""),ドッグキャリー!$N$2)))),"")</f>
        <v/>
      </c>
      <c r="C136" s="225"/>
      <c r="D136" s="225"/>
      <c r="E136" s="225"/>
      <c r="I136" s="227" t="str">
        <f>IFERROR(IF(スキンタイト!N84=0,"",スキンタイト!E84),"")</f>
        <v/>
      </c>
      <c r="J136" s="226" t="str">
        <f>IFERROR(IF(スキンタイト!N84=0,"",スキンタイト!N84),"")</f>
        <v/>
      </c>
      <c r="S136" s="219">
        <f t="shared" si="4"/>
        <v>135</v>
      </c>
      <c r="AA136" s="220" t="e">
        <f t="shared" si="5"/>
        <v>#VALUE!</v>
      </c>
    </row>
    <row r="137" spans="1:27" s="226" customFormat="1">
      <c r="A137" s="220" t="str">
        <f>IFERROR(IF(J137&lt;&gt;"",MAX($A$1:A136)+1,""),"")</f>
        <v/>
      </c>
      <c r="B137" s="221" t="str">
        <f>IFERROR(IF(J137="","",_xlfn.CONCAT($Y$2,_xlfn.CONCAT(IF(LEN(ドッグキャリー!$K$2)=1,0,""),ドッグキャリー!$K$2,_xlfn.CONCAT(IF(LEN(ドッグキャリー!$N$2)=1,0,""),ドッグキャリー!$N$2)))),"")</f>
        <v/>
      </c>
      <c r="C137" s="225"/>
      <c r="D137" s="225"/>
      <c r="E137" s="225"/>
      <c r="I137" s="227" t="str">
        <f>IFERROR(IF(スキンタイト!N85=0,"",スキンタイト!E85),"")</f>
        <v/>
      </c>
      <c r="J137" s="226" t="str">
        <f>IFERROR(IF(スキンタイト!N85=0,"",スキンタイト!N85),"")</f>
        <v/>
      </c>
      <c r="S137" s="219">
        <f t="shared" si="4"/>
        <v>136</v>
      </c>
      <c r="AA137" s="220" t="e">
        <f t="shared" si="5"/>
        <v>#VALUE!</v>
      </c>
    </row>
    <row r="138" spans="1:27" s="226" customFormat="1">
      <c r="A138" s="220" t="str">
        <f>IFERROR(IF(J138&lt;&gt;"",MAX($A$1:A137)+1,""),"")</f>
        <v/>
      </c>
      <c r="B138" s="221" t="str">
        <f>IFERROR(IF(J138="","",_xlfn.CONCAT($Y$2,_xlfn.CONCAT(IF(LEN(ドッグキャリー!$K$2)=1,0,""),ドッグキャリー!$K$2,_xlfn.CONCAT(IF(LEN(ドッグキャリー!$N$2)=1,0,""),ドッグキャリー!$N$2)))),"")</f>
        <v/>
      </c>
      <c r="C138" s="225"/>
      <c r="D138" s="225"/>
      <c r="E138" s="225"/>
      <c r="I138" s="227" t="str">
        <f>IFERROR(IF(スキンタイト!N86=0,"",スキンタイト!E86),"")</f>
        <v/>
      </c>
      <c r="J138" s="226" t="str">
        <f>IFERROR(IF(スキンタイト!N86=0,"",スキンタイト!N86),"")</f>
        <v/>
      </c>
      <c r="S138" s="219">
        <f t="shared" si="4"/>
        <v>137</v>
      </c>
      <c r="AA138" s="220" t="e">
        <f t="shared" si="5"/>
        <v>#VALUE!</v>
      </c>
    </row>
    <row r="139" spans="1:27" s="226" customFormat="1">
      <c r="A139" s="220" t="str">
        <f>IFERROR(IF(J139&lt;&gt;"",MAX($A$1:A138)+1,""),"")</f>
        <v/>
      </c>
      <c r="B139" s="221" t="str">
        <f>IFERROR(IF(J139="","",_xlfn.CONCAT($Y$2,_xlfn.CONCAT(IF(LEN(ドッグキャリー!$K$2)=1,0,""),ドッグキャリー!$K$2,_xlfn.CONCAT(IF(LEN(ドッグキャリー!$N$2)=1,0,""),ドッグキャリー!$N$2)))),"")</f>
        <v/>
      </c>
      <c r="C139" s="225"/>
      <c r="D139" s="225"/>
      <c r="E139" s="225"/>
      <c r="I139" s="227" t="str">
        <f>IFERROR(IF(スキンタイト!N87=0,"",スキンタイト!E87),"")</f>
        <v/>
      </c>
      <c r="J139" s="226" t="str">
        <f>IFERROR(IF(スキンタイト!N87=0,"",スキンタイト!N87),"")</f>
        <v/>
      </c>
      <c r="S139" s="219">
        <f t="shared" si="4"/>
        <v>138</v>
      </c>
      <c r="AA139" s="220" t="e">
        <f t="shared" si="5"/>
        <v>#VALUE!</v>
      </c>
    </row>
    <row r="140" spans="1:27" s="226" customFormat="1">
      <c r="A140" s="220" t="str">
        <f>IFERROR(IF(J140&lt;&gt;"",MAX($A$1:A139)+1,""),"")</f>
        <v/>
      </c>
      <c r="B140" s="221" t="str">
        <f>IFERROR(IF(J140="","",_xlfn.CONCAT($Y$2,_xlfn.CONCAT(IF(LEN(ドッグキャリー!$K$2)=1,0,""),ドッグキャリー!$K$2,_xlfn.CONCAT(IF(LEN(ドッグキャリー!$N$2)=1,0,""),ドッグキャリー!$N$2)))),"")</f>
        <v/>
      </c>
      <c r="C140" s="225"/>
      <c r="D140" s="225"/>
      <c r="E140" s="225"/>
      <c r="I140" s="227" t="str">
        <f>IFERROR(IF(スキンタイト!N88=0,"",スキンタイト!E88),"")</f>
        <v/>
      </c>
      <c r="J140" s="226" t="str">
        <f>IFERROR(IF(スキンタイト!N88=0,"",スキンタイト!N88),"")</f>
        <v/>
      </c>
      <c r="S140" s="219">
        <f t="shared" si="4"/>
        <v>139</v>
      </c>
      <c r="AA140" s="220" t="e">
        <f t="shared" si="5"/>
        <v>#VALUE!</v>
      </c>
    </row>
    <row r="141" spans="1:27" s="226" customFormat="1">
      <c r="A141" s="220" t="str">
        <f>IFERROR(IF(J141&lt;&gt;"",MAX($A$1:A140)+1,""),"")</f>
        <v/>
      </c>
      <c r="B141" s="221" t="str">
        <f>IFERROR(IF(J141="","",_xlfn.CONCAT($Y$2,_xlfn.CONCAT(IF(LEN(ドッグキャリー!$K$2)=1,0,""),ドッグキャリー!$K$2,_xlfn.CONCAT(IF(LEN(ドッグキャリー!$N$2)=1,0,""),ドッグキャリー!$N$2)))),"")</f>
        <v/>
      </c>
      <c r="C141" s="225"/>
      <c r="D141" s="225"/>
      <c r="E141" s="225"/>
      <c r="I141" s="227" t="str">
        <f>IFERROR(IF(スキンタイト!N89=0,"",スキンタイト!E89),"")</f>
        <v/>
      </c>
      <c r="J141" s="226" t="str">
        <f>IFERROR(IF(スキンタイト!N89=0,"",スキンタイト!N89),"")</f>
        <v/>
      </c>
      <c r="S141" s="219">
        <f t="shared" si="4"/>
        <v>140</v>
      </c>
      <c r="AA141" s="220" t="e">
        <f t="shared" si="5"/>
        <v>#VALUE!</v>
      </c>
    </row>
    <row r="142" spans="1:27" s="226" customFormat="1">
      <c r="A142" s="220" t="str">
        <f>IFERROR(IF(J142&lt;&gt;"",MAX($A$1:A141)+1,""),"")</f>
        <v/>
      </c>
      <c r="B142" s="221" t="str">
        <f>IFERROR(IF(J142="","",_xlfn.CONCAT($Y$2,_xlfn.CONCAT(IF(LEN(ドッグキャリー!$K$2)=1,0,""),ドッグキャリー!$K$2,_xlfn.CONCAT(IF(LEN(ドッグキャリー!$N$2)=1,0,""),ドッグキャリー!$N$2)))),"")</f>
        <v/>
      </c>
      <c r="C142" s="225"/>
      <c r="D142" s="225"/>
      <c r="E142" s="225"/>
      <c r="I142" s="227" t="str">
        <f>IFERROR(IF(スキンタイト!N90=0,"",スキンタイト!E90),"")</f>
        <v/>
      </c>
      <c r="J142" s="226" t="str">
        <f>IFERROR(IF(スキンタイト!N90=0,"",スキンタイト!N90),"")</f>
        <v/>
      </c>
      <c r="S142" s="219">
        <f t="shared" si="4"/>
        <v>141</v>
      </c>
      <c r="AA142" s="220" t="e">
        <f t="shared" si="5"/>
        <v>#VALUE!</v>
      </c>
    </row>
    <row r="143" spans="1:27" s="226" customFormat="1">
      <c r="A143" s="220" t="str">
        <f>IFERROR(IF(J143&lt;&gt;"",MAX($A$1:A142)+1,""),"")</f>
        <v/>
      </c>
      <c r="B143" s="221" t="str">
        <f>IFERROR(IF(J143="","",_xlfn.CONCAT($Y$2,_xlfn.CONCAT(IF(LEN(ドッグキャリー!$K$2)=1,0,""),ドッグキャリー!$K$2,_xlfn.CONCAT(IF(LEN(ドッグキャリー!$N$2)=1,0,""),ドッグキャリー!$N$2)))),"")</f>
        <v/>
      </c>
      <c r="C143" s="225"/>
      <c r="D143" s="225"/>
      <c r="E143" s="225"/>
      <c r="I143" s="227" t="str">
        <f>IFERROR(IF(スキンタイト!N91=0,"",スキンタイト!E91),"")</f>
        <v/>
      </c>
      <c r="J143" s="226" t="str">
        <f>IFERROR(IF(スキンタイト!N91=0,"",スキンタイト!N91),"")</f>
        <v/>
      </c>
      <c r="S143" s="219">
        <f t="shared" si="4"/>
        <v>142</v>
      </c>
      <c r="AA143" s="220" t="e">
        <f t="shared" si="5"/>
        <v>#VALUE!</v>
      </c>
    </row>
    <row r="144" spans="1:27" s="226" customFormat="1">
      <c r="A144" s="220" t="str">
        <f>IFERROR(IF(J144&lt;&gt;"",MAX($A$1:A143)+1,""),"")</f>
        <v/>
      </c>
      <c r="B144" s="221" t="str">
        <f>IFERROR(IF(J144="","",_xlfn.CONCAT($Y$2,_xlfn.CONCAT(IF(LEN(ドッグキャリー!$K$2)=1,0,""),ドッグキャリー!$K$2,_xlfn.CONCAT(IF(LEN(ドッグキャリー!$N$2)=1,0,""),ドッグキャリー!$N$2)))),"")</f>
        <v/>
      </c>
      <c r="C144" s="225"/>
      <c r="D144" s="225"/>
      <c r="E144" s="225"/>
      <c r="I144" s="227" t="str">
        <f>IFERROR(IF(スキンタイト!N92=0,"",スキンタイト!E92),"")</f>
        <v/>
      </c>
      <c r="J144" s="226" t="str">
        <f>IFERROR(IF(スキンタイト!N92=0,"",スキンタイト!N92),"")</f>
        <v/>
      </c>
      <c r="S144" s="219">
        <f t="shared" si="4"/>
        <v>143</v>
      </c>
      <c r="AA144" s="220" t="e">
        <f t="shared" si="5"/>
        <v>#VALUE!</v>
      </c>
    </row>
    <row r="145" spans="1:27" s="226" customFormat="1">
      <c r="A145" s="220" t="str">
        <f>IFERROR(IF(J145&lt;&gt;"",MAX($A$1:A144)+1,""),"")</f>
        <v/>
      </c>
      <c r="B145" s="221" t="str">
        <f>IFERROR(IF(J145="","",_xlfn.CONCAT($Y$2,_xlfn.CONCAT(IF(LEN(ドッグキャリー!$K$2)=1,0,""),ドッグキャリー!$K$2,_xlfn.CONCAT(IF(LEN(ドッグキャリー!$N$2)=1,0,""),ドッグキャリー!$N$2)))),"")</f>
        <v/>
      </c>
      <c r="C145" s="225"/>
      <c r="D145" s="225"/>
      <c r="E145" s="225"/>
      <c r="I145" s="227" t="str">
        <f>IFERROR(IF(スキンタイト!N93=0,"",スキンタイト!E93),"")</f>
        <v/>
      </c>
      <c r="J145" s="226" t="str">
        <f>IFERROR(IF(スキンタイト!N93=0,"",スキンタイト!N93),"")</f>
        <v/>
      </c>
      <c r="S145" s="219">
        <f t="shared" si="4"/>
        <v>144</v>
      </c>
      <c r="AA145" s="220" t="e">
        <f t="shared" si="5"/>
        <v>#VALUE!</v>
      </c>
    </row>
    <row r="146" spans="1:27" s="226" customFormat="1">
      <c r="A146" s="220" t="str">
        <f>IFERROR(IF(J146&lt;&gt;"",MAX($A$1:A145)+1,""),"")</f>
        <v/>
      </c>
      <c r="B146" s="221" t="str">
        <f>IFERROR(IF(J146="","",_xlfn.CONCAT($Y$2,_xlfn.CONCAT(IF(LEN(ドッグキャリー!$K$2)=1,0,""),ドッグキャリー!$K$2,_xlfn.CONCAT(IF(LEN(ドッグキャリー!$N$2)=1,0,""),ドッグキャリー!$N$2)))),"")</f>
        <v/>
      </c>
      <c r="C146" s="225"/>
      <c r="D146" s="225"/>
      <c r="E146" s="225"/>
      <c r="I146" s="227" t="str">
        <f>IFERROR(IF(スキンタイト!N94=0,"",スキンタイト!E94),"")</f>
        <v/>
      </c>
      <c r="J146" s="226" t="str">
        <f>IFERROR(IF(スキンタイト!N94=0,"",スキンタイト!N94),"")</f>
        <v/>
      </c>
      <c r="S146" s="219">
        <f t="shared" si="4"/>
        <v>145</v>
      </c>
      <c r="AA146" s="220" t="e">
        <f t="shared" si="5"/>
        <v>#VALUE!</v>
      </c>
    </row>
    <row r="147" spans="1:27" s="226" customFormat="1">
      <c r="A147" s="220" t="str">
        <f>IFERROR(IF(J147&lt;&gt;"",MAX($A$1:A146)+1,""),"")</f>
        <v/>
      </c>
      <c r="B147" s="221" t="str">
        <f>IFERROR(IF(J147="","",_xlfn.CONCAT($Y$2,_xlfn.CONCAT(IF(LEN(ドッグキャリー!$K$2)=1,0,""),ドッグキャリー!$K$2,_xlfn.CONCAT(IF(LEN(ドッグキャリー!$N$2)=1,0,""),ドッグキャリー!$N$2)))),"")</f>
        <v/>
      </c>
      <c r="C147" s="225"/>
      <c r="D147" s="225"/>
      <c r="E147" s="225"/>
      <c r="I147" s="227" t="str">
        <f>IFERROR(IF(スキンタイト!N95=0,"",スキンタイト!E95),"")</f>
        <v/>
      </c>
      <c r="J147" s="226" t="str">
        <f>IFERROR(IF(スキンタイト!N95=0,"",スキンタイト!N95),"")</f>
        <v/>
      </c>
      <c r="S147" s="219">
        <f t="shared" si="4"/>
        <v>146</v>
      </c>
      <c r="AA147" s="220" t="e">
        <f t="shared" si="5"/>
        <v>#VALUE!</v>
      </c>
    </row>
    <row r="148" spans="1:27" s="226" customFormat="1">
      <c r="A148" s="220" t="str">
        <f>IFERROR(IF(J148&lt;&gt;"",MAX($A$1:A147)+1,""),"")</f>
        <v/>
      </c>
      <c r="B148" s="221" t="str">
        <f>IFERROR(IF(J148="","",_xlfn.CONCAT($Y$2,_xlfn.CONCAT(IF(LEN(ドッグキャリー!$K$2)=1,0,""),ドッグキャリー!$K$2,_xlfn.CONCAT(IF(LEN(ドッグキャリー!$N$2)=1,0,""),ドッグキャリー!$N$2)))),"")</f>
        <v/>
      </c>
      <c r="C148" s="225"/>
      <c r="D148" s="225"/>
      <c r="E148" s="225"/>
      <c r="I148" s="227" t="str">
        <f>IFERROR(IF(スキンタイト!N96=0,"",スキンタイト!E96),"")</f>
        <v/>
      </c>
      <c r="J148" s="226" t="str">
        <f>IFERROR(IF(スキンタイト!N96=0,"",スキンタイト!N96),"")</f>
        <v/>
      </c>
      <c r="S148" s="219">
        <f t="shared" si="4"/>
        <v>147</v>
      </c>
      <c r="AA148" s="220" t="e">
        <f t="shared" si="5"/>
        <v>#VALUE!</v>
      </c>
    </row>
    <row r="149" spans="1:27" s="226" customFormat="1">
      <c r="A149" s="220" t="str">
        <f>IFERROR(IF(J149&lt;&gt;"",MAX($A$1:A148)+1,""),"")</f>
        <v/>
      </c>
      <c r="B149" s="221" t="str">
        <f>IFERROR(IF(J149="","",_xlfn.CONCAT($Y$2,_xlfn.CONCAT(IF(LEN(ドッグキャリー!$K$2)=1,0,""),ドッグキャリー!$K$2,_xlfn.CONCAT(IF(LEN(ドッグキャリー!$N$2)=1,0,""),ドッグキャリー!$N$2)))),"")</f>
        <v/>
      </c>
      <c r="C149" s="225"/>
      <c r="D149" s="225"/>
      <c r="E149" s="225"/>
      <c r="I149" s="227" t="str">
        <f>IFERROR(IF(スキンタイト!N97=0,"",スキンタイト!E97),"")</f>
        <v/>
      </c>
      <c r="J149" s="226" t="str">
        <f>IFERROR(IF(スキンタイト!N97=0,"",スキンタイト!N97),"")</f>
        <v/>
      </c>
      <c r="S149" s="219">
        <f t="shared" si="4"/>
        <v>148</v>
      </c>
      <c r="AA149" s="220" t="e">
        <f t="shared" si="5"/>
        <v>#VALUE!</v>
      </c>
    </row>
    <row r="150" spans="1:27" s="226" customFormat="1">
      <c r="A150" s="220" t="str">
        <f>IFERROR(IF(J150&lt;&gt;"",MAX($A$1:A149)+1,""),"")</f>
        <v/>
      </c>
      <c r="B150" s="221" t="str">
        <f>IFERROR(IF(J150="","",_xlfn.CONCAT($Y$2,_xlfn.CONCAT(IF(LEN(ドッグキャリー!$K$2)=1,0,""),ドッグキャリー!$K$2,_xlfn.CONCAT(IF(LEN(ドッグキャリー!$N$2)=1,0,""),ドッグキャリー!$N$2)))),"")</f>
        <v/>
      </c>
      <c r="C150" s="225"/>
      <c r="D150" s="225"/>
      <c r="E150" s="225"/>
      <c r="I150" s="227" t="str">
        <f>IFERROR(IF(スキンタイト!N98=0,"",スキンタイト!E98),"")</f>
        <v/>
      </c>
      <c r="J150" s="226" t="str">
        <f>IFERROR(IF(スキンタイト!N98=0,"",スキンタイト!N98),"")</f>
        <v/>
      </c>
      <c r="S150" s="219">
        <f t="shared" si="4"/>
        <v>149</v>
      </c>
      <c r="AA150" s="220" t="e">
        <f t="shared" si="5"/>
        <v>#VALUE!</v>
      </c>
    </row>
    <row r="151" spans="1:27" s="226" customFormat="1">
      <c r="A151" s="220" t="str">
        <f>IFERROR(IF(J151&lt;&gt;"",MAX($A$1:A150)+1,""),"")</f>
        <v/>
      </c>
      <c r="B151" s="221" t="str">
        <f>IFERROR(IF(J151="","",_xlfn.CONCAT($Y$2,_xlfn.CONCAT(IF(LEN(ドッグキャリー!$K$2)=1,0,""),ドッグキャリー!$K$2,_xlfn.CONCAT(IF(LEN(ドッグキャリー!$N$2)=1,0,""),ドッグキャリー!$N$2)))),"")</f>
        <v/>
      </c>
      <c r="C151" s="225"/>
      <c r="D151" s="225"/>
      <c r="E151" s="225"/>
      <c r="I151" s="227" t="str">
        <f>IFERROR(IF(スキンタイト!N99=0,"",スキンタイト!E99),"")</f>
        <v/>
      </c>
      <c r="J151" s="226" t="str">
        <f>IFERROR(IF(スキンタイト!N99=0,"",スキンタイト!N99),"")</f>
        <v/>
      </c>
      <c r="S151" s="219">
        <f t="shared" si="4"/>
        <v>150</v>
      </c>
      <c r="AA151" s="220" t="e">
        <f t="shared" si="5"/>
        <v>#VALUE!</v>
      </c>
    </row>
    <row r="152" spans="1:27" s="226" customFormat="1">
      <c r="A152" s="220" t="str">
        <f>IFERROR(IF(J152&lt;&gt;"",MAX($A$1:A151)+1,""),"")</f>
        <v/>
      </c>
      <c r="B152" s="221" t="str">
        <f>IFERROR(IF(J152="","",_xlfn.CONCAT($Y$2,_xlfn.CONCAT(IF(LEN(ドッグキャリー!$K$2)=1,0,""),ドッグキャリー!$K$2,_xlfn.CONCAT(IF(LEN(ドッグキャリー!$N$2)=1,0,""),ドッグキャリー!$N$2)))),"")</f>
        <v/>
      </c>
      <c r="C152" s="225"/>
      <c r="D152" s="225"/>
      <c r="E152" s="225"/>
      <c r="I152" s="227" t="str">
        <f>IFERROR(IF(スキンタイト!N100=0,"",スキンタイト!E100),"")</f>
        <v/>
      </c>
      <c r="J152" s="226" t="str">
        <f>IFERROR(IF(スキンタイト!N100=0,"",スキンタイト!N100),"")</f>
        <v/>
      </c>
      <c r="S152" s="219">
        <f t="shared" si="4"/>
        <v>151</v>
      </c>
      <c r="AA152" s="220" t="e">
        <f t="shared" si="5"/>
        <v>#VALUE!</v>
      </c>
    </row>
    <row r="153" spans="1:27" s="226" customFormat="1">
      <c r="A153" s="220" t="str">
        <f>IFERROR(IF(J153&lt;&gt;"",MAX($A$1:A152)+1,""),"")</f>
        <v/>
      </c>
      <c r="B153" s="221" t="str">
        <f>IFERROR(IF(J153="","",_xlfn.CONCAT($Y$2,_xlfn.CONCAT(IF(LEN(ドッグキャリー!$K$2)=1,0,""),ドッグキャリー!$K$2,_xlfn.CONCAT(IF(LEN(ドッグキャリー!$N$2)=1,0,""),ドッグキャリー!$N$2)))),"")</f>
        <v/>
      </c>
      <c r="C153" s="225"/>
      <c r="D153" s="225"/>
      <c r="E153" s="225"/>
      <c r="I153" s="227" t="str">
        <f>IFERROR(IF(スキンタイト!N101=0,"",スキンタイト!E101),"")</f>
        <v/>
      </c>
      <c r="J153" s="226" t="str">
        <f>IFERROR(IF(スキンタイト!N101=0,"",スキンタイト!N101),"")</f>
        <v/>
      </c>
      <c r="S153" s="219">
        <f t="shared" si="4"/>
        <v>152</v>
      </c>
      <c r="AA153" s="220" t="e">
        <f t="shared" si="5"/>
        <v>#VALUE!</v>
      </c>
    </row>
    <row r="154" spans="1:27" s="226" customFormat="1">
      <c r="A154" s="220" t="str">
        <f>IFERROR(IF(J154&lt;&gt;"",MAX($A$1:A153)+1,""),"")</f>
        <v/>
      </c>
      <c r="B154" s="221" t="str">
        <f>IFERROR(IF(J154="","",_xlfn.CONCAT($Y$2,_xlfn.CONCAT(IF(LEN(ドッグキャリー!$K$2)=1,0,""),ドッグキャリー!$K$2,_xlfn.CONCAT(IF(LEN(ドッグキャリー!$N$2)=1,0,""),ドッグキャリー!$N$2)))),"")</f>
        <v/>
      </c>
      <c r="C154" s="225"/>
      <c r="D154" s="225"/>
      <c r="E154" s="225"/>
      <c r="I154" s="227" t="str">
        <f>IFERROR(IF(スキンタイト!N102=0,"",スキンタイト!E102),"")</f>
        <v/>
      </c>
      <c r="J154" s="226" t="str">
        <f>IFERROR(IF(スキンタイト!N102=0,"",スキンタイト!N102),"")</f>
        <v/>
      </c>
      <c r="S154" s="219">
        <f t="shared" si="4"/>
        <v>153</v>
      </c>
      <c r="AA154" s="220" t="e">
        <f t="shared" si="5"/>
        <v>#VALUE!</v>
      </c>
    </row>
    <row r="155" spans="1:27" s="226" customFormat="1">
      <c r="A155" s="220" t="str">
        <f>IFERROR(IF(J155&lt;&gt;"",MAX($A$1:A154)+1,""),"")</f>
        <v/>
      </c>
      <c r="B155" s="221" t="str">
        <f>IFERROR(IF(J155="","",_xlfn.CONCAT($Y$2,_xlfn.CONCAT(IF(LEN(ドッグキャリー!$K$2)=1,0,""),ドッグキャリー!$K$2,_xlfn.CONCAT(IF(LEN(ドッグキャリー!$N$2)=1,0,""),ドッグキャリー!$N$2)))),"")</f>
        <v/>
      </c>
      <c r="C155" s="225"/>
      <c r="D155" s="225"/>
      <c r="E155" s="225"/>
      <c r="I155" s="227" t="str">
        <f>IFERROR(IF(スキンタイト!N103=0,"",スキンタイト!E103),"")</f>
        <v/>
      </c>
      <c r="J155" s="226" t="str">
        <f>IFERROR(IF(スキンタイト!N103=0,"",スキンタイト!N103),"")</f>
        <v/>
      </c>
      <c r="S155" s="219">
        <f t="shared" si="4"/>
        <v>154</v>
      </c>
      <c r="AA155" s="220" t="e">
        <f t="shared" si="5"/>
        <v>#VALUE!</v>
      </c>
    </row>
    <row r="156" spans="1:27" s="226" customFormat="1">
      <c r="A156" s="220" t="str">
        <f>IFERROR(IF(J156&lt;&gt;"",MAX($A$1:A155)+1,""),"")</f>
        <v/>
      </c>
      <c r="B156" s="221" t="str">
        <f>IFERROR(IF(J156="","",_xlfn.CONCAT($Y$2,_xlfn.CONCAT(IF(LEN(ドッグキャリー!$K$2)=1,0,""),ドッグキャリー!$K$2,_xlfn.CONCAT(IF(LEN(ドッグキャリー!$N$2)=1,0,""),ドッグキャリー!$N$2)))),"")</f>
        <v/>
      </c>
      <c r="C156" s="225"/>
      <c r="D156" s="225"/>
      <c r="E156" s="225"/>
      <c r="I156" s="227" t="str">
        <f>IFERROR(IF(スキンタイト!N104=0,"",スキンタイト!E104),"")</f>
        <v/>
      </c>
      <c r="J156" s="226" t="str">
        <f>IFERROR(IF(スキンタイト!N104=0,"",スキンタイト!N104),"")</f>
        <v/>
      </c>
      <c r="S156" s="219">
        <f t="shared" si="4"/>
        <v>155</v>
      </c>
      <c r="AA156" s="220" t="e">
        <f t="shared" si="5"/>
        <v>#VALUE!</v>
      </c>
    </row>
    <row r="157" spans="1:27" s="226" customFormat="1">
      <c r="A157" s="220" t="str">
        <f>IFERROR(IF(J157&lt;&gt;"",MAX($A$1:A156)+1,""),"")</f>
        <v/>
      </c>
      <c r="B157" s="221" t="str">
        <f>IFERROR(IF(J157="","",_xlfn.CONCAT($Y$2,_xlfn.CONCAT(IF(LEN(ドッグキャリー!$K$2)=1,0,""),ドッグキャリー!$K$2,_xlfn.CONCAT(IF(LEN(ドッグキャリー!$N$2)=1,0,""),ドッグキャリー!$N$2)))),"")</f>
        <v/>
      </c>
      <c r="C157" s="225"/>
      <c r="D157" s="225"/>
      <c r="E157" s="225"/>
      <c r="I157" s="227" t="str">
        <f>IFERROR(IF(スキンタイト!N105=0,"",スキンタイト!E105),"")</f>
        <v/>
      </c>
      <c r="J157" s="226" t="str">
        <f>IFERROR(IF(スキンタイト!N105=0,"",スキンタイト!N105),"")</f>
        <v/>
      </c>
      <c r="S157" s="219">
        <f t="shared" si="4"/>
        <v>156</v>
      </c>
      <c r="AA157" s="220" t="e">
        <f t="shared" si="5"/>
        <v>#VALUE!</v>
      </c>
    </row>
    <row r="158" spans="1:27" s="226" customFormat="1">
      <c r="A158" s="220" t="str">
        <f>IFERROR(IF(J158&lt;&gt;"",MAX($A$1:A157)+1,""),"")</f>
        <v/>
      </c>
      <c r="B158" s="221" t="str">
        <f>IFERROR(IF(J158="","",_xlfn.CONCAT($Y$2,_xlfn.CONCAT(IF(LEN(ドッグキャリー!$K$2)=1,0,""),ドッグキャリー!$K$2,_xlfn.CONCAT(IF(LEN(ドッグキャリー!$N$2)=1,0,""),ドッグキャリー!$N$2)))),"")</f>
        <v/>
      </c>
      <c r="C158" s="225"/>
      <c r="D158" s="225"/>
      <c r="E158" s="225"/>
      <c r="I158" s="227" t="str">
        <f>IFERROR(IF(スキンタイト!N106=0,"",スキンタイト!E106),"")</f>
        <v/>
      </c>
      <c r="J158" s="226" t="str">
        <f>IFERROR(IF(スキンタイト!N106=0,"",スキンタイト!N106),"")</f>
        <v/>
      </c>
      <c r="S158" s="219">
        <f t="shared" si="4"/>
        <v>157</v>
      </c>
      <c r="AA158" s="220" t="e">
        <f t="shared" si="5"/>
        <v>#VALUE!</v>
      </c>
    </row>
    <row r="159" spans="1:27" s="226" customFormat="1">
      <c r="A159" s="220" t="str">
        <f>IFERROR(IF(J159&lt;&gt;"",MAX($A$1:A158)+1,""),"")</f>
        <v/>
      </c>
      <c r="B159" s="221" t="str">
        <f>IFERROR(IF(J159="","",_xlfn.CONCAT($Y$2,_xlfn.CONCAT(IF(LEN(ドッグキャリー!$K$2)=1,0,""),ドッグキャリー!$K$2,_xlfn.CONCAT(IF(LEN(ドッグキャリー!$N$2)=1,0,""),ドッグキャリー!$N$2)))),"")</f>
        <v/>
      </c>
      <c r="C159" s="225"/>
      <c r="D159" s="225"/>
      <c r="E159" s="225"/>
      <c r="I159" s="227" t="str">
        <f>IFERROR(IF(スキンタイト!N107=0,"",スキンタイト!E107),"")</f>
        <v/>
      </c>
      <c r="J159" s="226" t="str">
        <f>IFERROR(IF(スキンタイト!N107=0,"",スキンタイト!N107),"")</f>
        <v/>
      </c>
      <c r="S159" s="219">
        <f t="shared" si="4"/>
        <v>158</v>
      </c>
      <c r="AA159" s="220" t="e">
        <f t="shared" si="5"/>
        <v>#VALUE!</v>
      </c>
    </row>
    <row r="160" spans="1:27" s="226" customFormat="1">
      <c r="A160" s="220" t="str">
        <f>IFERROR(IF(J160&lt;&gt;"",MAX($A$1:A159)+1,""),"")</f>
        <v/>
      </c>
      <c r="B160" s="221" t="str">
        <f>IFERROR(IF(J160="","",_xlfn.CONCAT($Y$2,_xlfn.CONCAT(IF(LEN(ドッグキャリー!$K$2)=1,0,""),ドッグキャリー!$K$2,_xlfn.CONCAT(IF(LEN(ドッグキャリー!$N$2)=1,0,""),ドッグキャリー!$N$2)))),"")</f>
        <v/>
      </c>
      <c r="C160" s="225"/>
      <c r="D160" s="225"/>
      <c r="E160" s="225"/>
      <c r="I160" s="227" t="str">
        <f>IFERROR(IF(スキンタイト!N108=0,"",スキンタイト!E108),"")</f>
        <v/>
      </c>
      <c r="J160" s="226" t="str">
        <f>IFERROR(IF(スキンタイト!N108=0,"",スキンタイト!N108),"")</f>
        <v/>
      </c>
      <c r="S160" s="219">
        <f t="shared" si="4"/>
        <v>159</v>
      </c>
      <c r="AA160" s="220" t="e">
        <f t="shared" si="5"/>
        <v>#VALUE!</v>
      </c>
    </row>
    <row r="161" spans="1:27" s="226" customFormat="1">
      <c r="A161" s="220" t="str">
        <f>IFERROR(IF(J161&lt;&gt;"",MAX($A$1:A160)+1,""),"")</f>
        <v/>
      </c>
      <c r="B161" s="221" t="str">
        <f>IFERROR(IF(J161="","",_xlfn.CONCAT($Y$2,_xlfn.CONCAT(IF(LEN(ドッグキャリー!$K$2)=1,0,""),ドッグキャリー!$K$2,_xlfn.CONCAT(IF(LEN(ドッグキャリー!$N$2)=1,0,""),ドッグキャリー!$N$2)))),"")</f>
        <v/>
      </c>
      <c r="C161" s="225"/>
      <c r="D161" s="225"/>
      <c r="E161" s="225"/>
      <c r="I161" s="227" t="str">
        <f>IFERROR(IF(スキンタイト!N109=0,"",スキンタイト!E109),"")</f>
        <v/>
      </c>
      <c r="J161" s="226" t="str">
        <f>IFERROR(IF(スキンタイト!N109=0,"",スキンタイト!N109),"")</f>
        <v/>
      </c>
      <c r="S161" s="219">
        <f t="shared" si="4"/>
        <v>160</v>
      </c>
      <c r="AA161" s="220" t="e">
        <f t="shared" si="5"/>
        <v>#VALUE!</v>
      </c>
    </row>
    <row r="162" spans="1:27" s="226" customFormat="1">
      <c r="A162" s="220" t="str">
        <f>IFERROR(IF(J162&lt;&gt;"",MAX($A$1:A161)+1,""),"")</f>
        <v/>
      </c>
      <c r="B162" s="221" t="str">
        <f>IFERROR(IF(J162="","",_xlfn.CONCAT($Y$2,_xlfn.CONCAT(IF(LEN(ドッグキャリー!$K$2)=1,0,""),ドッグキャリー!$K$2,_xlfn.CONCAT(IF(LEN(ドッグキャリー!$N$2)=1,0,""),ドッグキャリー!$N$2)))),"")</f>
        <v/>
      </c>
      <c r="C162" s="225"/>
      <c r="D162" s="225"/>
      <c r="E162" s="225"/>
      <c r="I162" s="227" t="str">
        <f>IFERROR(IF(スキンタイト!N110=0,"",スキンタイト!E110),"")</f>
        <v/>
      </c>
      <c r="J162" s="226" t="str">
        <f>IFERROR(IF(スキンタイト!N110=0,"",スキンタイト!N110),"")</f>
        <v/>
      </c>
      <c r="S162" s="219">
        <f t="shared" si="4"/>
        <v>161</v>
      </c>
      <c r="AA162" s="220" t="e">
        <f t="shared" si="5"/>
        <v>#VALUE!</v>
      </c>
    </row>
    <row r="163" spans="1:27" s="226" customFormat="1">
      <c r="A163" s="220" t="str">
        <f>IFERROR(IF(J163&lt;&gt;"",MAX($A$1:A162)+1,""),"")</f>
        <v/>
      </c>
      <c r="B163" s="221" t="str">
        <f>IFERROR(IF(J163="","",_xlfn.CONCAT($Y$2,_xlfn.CONCAT(IF(LEN(ドッグキャリー!$K$2)=1,0,""),ドッグキャリー!$K$2,_xlfn.CONCAT(IF(LEN(ドッグキャリー!$N$2)=1,0,""),ドッグキャリー!$N$2)))),"")</f>
        <v/>
      </c>
      <c r="C163" s="225"/>
      <c r="D163" s="225"/>
      <c r="E163" s="225"/>
      <c r="I163" s="227" t="str">
        <f>IFERROR(IF(スキンタイト!N111=0,"",スキンタイト!E111),"")</f>
        <v/>
      </c>
      <c r="J163" s="226" t="str">
        <f>IFERROR(IF(スキンタイト!N111=0,"",スキンタイト!N111),"")</f>
        <v/>
      </c>
      <c r="S163" s="219">
        <f t="shared" si="4"/>
        <v>162</v>
      </c>
      <c r="AA163" s="220" t="e">
        <f t="shared" si="5"/>
        <v>#VALUE!</v>
      </c>
    </row>
    <row r="164" spans="1:27" s="226" customFormat="1">
      <c r="A164" s="220" t="str">
        <f>IFERROR(IF(J164&lt;&gt;"",MAX($A$1:A163)+1,""),"")</f>
        <v/>
      </c>
      <c r="B164" s="221" t="str">
        <f>IFERROR(IF(J164="","",_xlfn.CONCAT($Y$2,_xlfn.CONCAT(IF(LEN(ドッグキャリー!$K$2)=1,0,""),ドッグキャリー!$K$2,_xlfn.CONCAT(IF(LEN(ドッグキャリー!$N$2)=1,0,""),ドッグキャリー!$N$2)))),"")</f>
        <v/>
      </c>
      <c r="C164" s="225"/>
      <c r="D164" s="225"/>
      <c r="E164" s="225"/>
      <c r="I164" s="227" t="str">
        <f>IFERROR(IF(スキンタイト!N112=0,"",スキンタイト!E112),"")</f>
        <v/>
      </c>
      <c r="J164" s="226" t="str">
        <f>IFERROR(IF(スキンタイト!N112=0,"",スキンタイト!N112),"")</f>
        <v/>
      </c>
      <c r="S164" s="219">
        <f t="shared" si="4"/>
        <v>163</v>
      </c>
      <c r="AA164" s="220" t="e">
        <f t="shared" si="5"/>
        <v>#VALUE!</v>
      </c>
    </row>
    <row r="165" spans="1:27" s="226" customFormat="1">
      <c r="A165" s="220" t="str">
        <f>IFERROR(IF(J165&lt;&gt;"",MAX($A$1:A164)+1,""),"")</f>
        <v/>
      </c>
      <c r="B165" s="221" t="str">
        <f>IFERROR(IF(J165="","",_xlfn.CONCAT($Y$2,_xlfn.CONCAT(IF(LEN(ドッグキャリー!$K$2)=1,0,""),ドッグキャリー!$K$2,_xlfn.CONCAT(IF(LEN(ドッグキャリー!$N$2)=1,0,""),ドッグキャリー!$N$2)))),"")</f>
        <v/>
      </c>
      <c r="C165" s="225"/>
      <c r="D165" s="225"/>
      <c r="E165" s="225"/>
      <c r="I165" s="227" t="str">
        <f>IFERROR(IF(スキンタイト!N113=0,"",スキンタイト!E113),"")</f>
        <v/>
      </c>
      <c r="J165" s="226" t="str">
        <f>IFERROR(IF(スキンタイト!N113=0,"",スキンタイト!N113),"")</f>
        <v/>
      </c>
      <c r="S165" s="219">
        <f t="shared" si="4"/>
        <v>164</v>
      </c>
      <c r="AA165" s="220" t="e">
        <f t="shared" si="5"/>
        <v>#VALUE!</v>
      </c>
    </row>
    <row r="166" spans="1:27" s="226" customFormat="1">
      <c r="A166" s="220" t="str">
        <f>IFERROR(IF(J166&lt;&gt;"",MAX($A$1:A165)+1,""),"")</f>
        <v/>
      </c>
      <c r="B166" s="221" t="str">
        <f>IFERROR(IF(J166="","",_xlfn.CONCAT($Y$2,_xlfn.CONCAT(IF(LEN(ドッグキャリー!$K$2)=1,0,""),ドッグキャリー!$K$2,_xlfn.CONCAT(IF(LEN(ドッグキャリー!$N$2)=1,0,""),ドッグキャリー!$N$2)))),"")</f>
        <v/>
      </c>
      <c r="C166" s="225"/>
      <c r="D166" s="225"/>
      <c r="E166" s="225"/>
      <c r="I166" s="227" t="str">
        <f>IFERROR(IF(スキンタイト!N114=0,"",スキンタイト!E114),"")</f>
        <v/>
      </c>
      <c r="J166" s="226" t="str">
        <f>IFERROR(IF(スキンタイト!N114=0,"",スキンタイト!N114),"")</f>
        <v/>
      </c>
      <c r="S166" s="219">
        <f t="shared" si="4"/>
        <v>165</v>
      </c>
      <c r="AA166" s="220" t="e">
        <f t="shared" si="5"/>
        <v>#VALUE!</v>
      </c>
    </row>
    <row r="167" spans="1:27" s="226" customFormat="1">
      <c r="A167" s="220" t="str">
        <f>IFERROR(IF(J167&lt;&gt;"",MAX($A$1:A166)+1,""),"")</f>
        <v/>
      </c>
      <c r="B167" s="221" t="str">
        <f>IFERROR(IF(J167="","",_xlfn.CONCAT($Y$2,_xlfn.CONCAT(IF(LEN(ドッグキャリー!$K$2)=1,0,""),ドッグキャリー!$K$2,_xlfn.CONCAT(IF(LEN(ドッグキャリー!$N$2)=1,0,""),ドッグキャリー!$N$2)))),"")</f>
        <v/>
      </c>
      <c r="C167" s="225"/>
      <c r="D167" s="225"/>
      <c r="E167" s="225"/>
      <c r="I167" s="227" t="str">
        <f>IFERROR(IF(スキンタイト!N115=0,"",スキンタイト!E115),"")</f>
        <v/>
      </c>
      <c r="J167" s="226" t="str">
        <f>IFERROR(IF(スキンタイト!N115=0,"",スキンタイト!N115),"")</f>
        <v/>
      </c>
      <c r="S167" s="219">
        <f t="shared" si="4"/>
        <v>166</v>
      </c>
      <c r="AA167" s="220" t="e">
        <f t="shared" si="5"/>
        <v>#VALUE!</v>
      </c>
    </row>
    <row r="168" spans="1:27" s="226" customFormat="1">
      <c r="A168" s="220" t="str">
        <f>IFERROR(IF(J168&lt;&gt;"",MAX($A$1:A167)+1,""),"")</f>
        <v/>
      </c>
      <c r="B168" s="221" t="str">
        <f>IFERROR(IF(J168="","",_xlfn.CONCAT($Y$2,_xlfn.CONCAT(IF(LEN(ドッグキャリー!$K$2)=1,0,""),ドッグキャリー!$K$2,_xlfn.CONCAT(IF(LEN(ドッグキャリー!$N$2)=1,0,""),ドッグキャリー!$N$2)))),"")</f>
        <v/>
      </c>
      <c r="C168" s="225"/>
      <c r="D168" s="225"/>
      <c r="E168" s="225"/>
      <c r="I168" s="227" t="str">
        <f>IFERROR(IF(スキンタイト!N116=0,"",スキンタイト!E116),"")</f>
        <v/>
      </c>
      <c r="J168" s="226" t="str">
        <f>IFERROR(IF(スキンタイト!N116=0,"",スキンタイト!N116),"")</f>
        <v/>
      </c>
      <c r="S168" s="219">
        <f t="shared" si="4"/>
        <v>167</v>
      </c>
      <c r="AA168" s="220" t="e">
        <f t="shared" si="5"/>
        <v>#VALUE!</v>
      </c>
    </row>
    <row r="169" spans="1:27" s="226" customFormat="1">
      <c r="A169" s="220" t="str">
        <f>IFERROR(IF(J169&lt;&gt;"",MAX($A$1:A168)+1,""),"")</f>
        <v/>
      </c>
      <c r="B169" s="221" t="str">
        <f>IFERROR(IF(J169="","",_xlfn.CONCAT($Y$2,_xlfn.CONCAT(IF(LEN(ドッグキャリー!$K$2)=1,0,""),ドッグキャリー!$K$2,_xlfn.CONCAT(IF(LEN(ドッグキャリー!$N$2)=1,0,""),ドッグキャリー!$N$2)))),"")</f>
        <v/>
      </c>
      <c r="C169" s="225"/>
      <c r="D169" s="225"/>
      <c r="E169" s="225"/>
      <c r="I169" s="227" t="str">
        <f>IFERROR(IF(スキンタイト!N117=0,"",スキンタイト!E117),"")</f>
        <v/>
      </c>
      <c r="J169" s="226" t="str">
        <f>IFERROR(IF(スキンタイト!N117=0,"",スキンタイト!N117),"")</f>
        <v/>
      </c>
      <c r="S169" s="219">
        <f t="shared" si="4"/>
        <v>168</v>
      </c>
      <c r="AA169" s="220" t="e">
        <f t="shared" si="5"/>
        <v>#VALUE!</v>
      </c>
    </row>
    <row r="170" spans="1:27" s="226" customFormat="1">
      <c r="A170" s="220" t="str">
        <f>IFERROR(IF(J170&lt;&gt;"",MAX($A$1:A169)+1,""),"")</f>
        <v/>
      </c>
      <c r="B170" s="221" t="str">
        <f>IFERROR(IF(J170="","",_xlfn.CONCAT($Y$2,_xlfn.CONCAT(IF(LEN(ドッグキャリー!$K$2)=1,0,""),ドッグキャリー!$K$2,_xlfn.CONCAT(IF(LEN(ドッグキャリー!$N$2)=1,0,""),ドッグキャリー!$N$2)))),"")</f>
        <v/>
      </c>
      <c r="C170" s="225"/>
      <c r="D170" s="225"/>
      <c r="E170" s="225"/>
      <c r="I170" s="227" t="str">
        <f>IFERROR(IF(スキンタイト!N118=0,"",スキンタイト!E118),"")</f>
        <v/>
      </c>
      <c r="J170" s="226" t="str">
        <f>IFERROR(IF(スキンタイト!N118=0,"",スキンタイト!N118),"")</f>
        <v/>
      </c>
      <c r="S170" s="219">
        <f t="shared" si="4"/>
        <v>169</v>
      </c>
      <c r="AA170" s="220" t="e">
        <f t="shared" si="5"/>
        <v>#VALUE!</v>
      </c>
    </row>
    <row r="171" spans="1:27" s="226" customFormat="1">
      <c r="A171" s="220" t="str">
        <f>IFERROR(IF(J171&lt;&gt;"",MAX($A$1:A170)+1,""),"")</f>
        <v/>
      </c>
      <c r="B171" s="221" t="str">
        <f>IFERROR(IF(J171="","",_xlfn.CONCAT($Y$2,_xlfn.CONCAT(IF(LEN(ドッグキャリー!$K$2)=1,0,""),ドッグキャリー!$K$2,_xlfn.CONCAT(IF(LEN(ドッグキャリー!$N$2)=1,0,""),ドッグキャリー!$N$2)))),"")</f>
        <v/>
      </c>
      <c r="C171" s="225"/>
      <c r="D171" s="225"/>
      <c r="E171" s="225"/>
      <c r="I171" s="227" t="str">
        <f>IFERROR(IF(スキンタイト!N119=0,"",スキンタイト!E119),"")</f>
        <v/>
      </c>
      <c r="J171" s="226" t="str">
        <f>IFERROR(IF(スキンタイト!N119=0,"",スキンタイト!N119),"")</f>
        <v/>
      </c>
      <c r="S171" s="219">
        <f t="shared" si="4"/>
        <v>170</v>
      </c>
      <c r="AA171" s="220" t="e">
        <f t="shared" si="5"/>
        <v>#VALUE!</v>
      </c>
    </row>
    <row r="172" spans="1:27" s="226" customFormat="1">
      <c r="A172" s="220" t="str">
        <f>IFERROR(IF(J172&lt;&gt;"",MAX($A$1:A171)+1,""),"")</f>
        <v/>
      </c>
      <c r="B172" s="221" t="str">
        <f>IFERROR(IF(J172="","",_xlfn.CONCAT($Y$2,_xlfn.CONCAT(IF(LEN(ドッグキャリー!$K$2)=1,0,""),ドッグキャリー!$K$2,_xlfn.CONCAT(IF(LEN(ドッグキャリー!$N$2)=1,0,""),ドッグキャリー!$N$2)))),"")</f>
        <v/>
      </c>
      <c r="C172" s="225"/>
      <c r="D172" s="225"/>
      <c r="E172" s="225"/>
      <c r="I172" s="227" t="str">
        <f>IFERROR(IF(スキンタイト!N120=0,"",スキンタイト!E120),"")</f>
        <v/>
      </c>
      <c r="J172" s="226" t="str">
        <f>IFERROR(IF(スキンタイト!N120=0,"",スキンタイト!N120),"")</f>
        <v/>
      </c>
      <c r="S172" s="219">
        <f t="shared" si="4"/>
        <v>171</v>
      </c>
      <c r="AA172" s="220" t="e">
        <f t="shared" si="5"/>
        <v>#VALUE!</v>
      </c>
    </row>
    <row r="173" spans="1:27" s="226" customFormat="1">
      <c r="A173" s="220" t="str">
        <f>IFERROR(IF(J173&lt;&gt;"",MAX($A$1:A172)+1,""),"")</f>
        <v/>
      </c>
      <c r="B173" s="221" t="str">
        <f>IFERROR(IF(J173="","",_xlfn.CONCAT($Y$2,_xlfn.CONCAT(IF(LEN(ドッグキャリー!$K$2)=1,0,""),ドッグキャリー!$K$2,_xlfn.CONCAT(IF(LEN(ドッグキャリー!$N$2)=1,0,""),ドッグキャリー!$N$2)))),"")</f>
        <v/>
      </c>
      <c r="C173" s="225"/>
      <c r="D173" s="225"/>
      <c r="E173" s="225"/>
      <c r="I173" s="227" t="str">
        <f>IFERROR(IF(スキンタイト!N121=0,"",スキンタイト!E121),"")</f>
        <v/>
      </c>
      <c r="J173" s="226" t="str">
        <f>IFERROR(IF(スキンタイト!N121=0,"",スキンタイト!N121),"")</f>
        <v/>
      </c>
      <c r="S173" s="219">
        <f t="shared" si="4"/>
        <v>172</v>
      </c>
      <c r="AA173" s="220" t="e">
        <f t="shared" si="5"/>
        <v>#VALUE!</v>
      </c>
    </row>
    <row r="174" spans="1:27" s="226" customFormat="1">
      <c r="A174" s="220" t="str">
        <f>IFERROR(IF(J174&lt;&gt;"",MAX($A$1:A173)+1,""),"")</f>
        <v/>
      </c>
      <c r="B174" s="221" t="str">
        <f>IFERROR(IF(J174="","",_xlfn.CONCAT($Y$2,_xlfn.CONCAT(IF(LEN(ドッグキャリー!$K$2)=1,0,""),ドッグキャリー!$K$2,_xlfn.CONCAT(IF(LEN(ドッグキャリー!$N$2)=1,0,""),ドッグキャリー!$N$2)))),"")</f>
        <v/>
      </c>
      <c r="C174" s="225"/>
      <c r="D174" s="225"/>
      <c r="E174" s="225"/>
      <c r="I174" s="227" t="str">
        <f>IFERROR(IF(スキンタイト!N122=0,"",スキンタイト!E122),"")</f>
        <v/>
      </c>
      <c r="J174" s="226" t="str">
        <f>IFERROR(IF(スキンタイト!N122=0,"",スキンタイト!N122),"")</f>
        <v/>
      </c>
      <c r="S174" s="219">
        <f t="shared" si="4"/>
        <v>173</v>
      </c>
      <c r="AA174" s="220" t="e">
        <f t="shared" si="5"/>
        <v>#VALUE!</v>
      </c>
    </row>
    <row r="175" spans="1:27" s="226" customFormat="1">
      <c r="A175" s="220" t="str">
        <f>IFERROR(IF(J175&lt;&gt;"",MAX($A$1:A174)+1,""),"")</f>
        <v/>
      </c>
      <c r="B175" s="221" t="str">
        <f>IFERROR(IF(J175="","",_xlfn.CONCAT($Y$2,_xlfn.CONCAT(IF(LEN(ドッグキャリー!$K$2)=1,0,""),ドッグキャリー!$K$2,_xlfn.CONCAT(IF(LEN(ドッグキャリー!$N$2)=1,0,""),ドッグキャリー!$N$2)))),"")</f>
        <v/>
      </c>
      <c r="C175" s="225"/>
      <c r="D175" s="225"/>
      <c r="E175" s="225"/>
      <c r="I175" s="227" t="str">
        <f>IFERROR(IF(スキンタイト!N123=0,"",スキンタイト!E123),"")</f>
        <v/>
      </c>
      <c r="J175" s="226" t="str">
        <f>IFERROR(IF(スキンタイト!N123=0,"",スキンタイト!N123),"")</f>
        <v/>
      </c>
      <c r="S175" s="219">
        <f t="shared" si="4"/>
        <v>174</v>
      </c>
      <c r="AA175" s="220" t="e">
        <f t="shared" si="5"/>
        <v>#VALUE!</v>
      </c>
    </row>
    <row r="176" spans="1:27" s="226" customFormat="1">
      <c r="A176" s="220" t="str">
        <f>IFERROR(IF(J176&lt;&gt;"",MAX($A$1:A175)+1,""),"")</f>
        <v/>
      </c>
      <c r="B176" s="221" t="str">
        <f>IFERROR(IF(J176="","",_xlfn.CONCAT($Y$2,_xlfn.CONCAT(IF(LEN(ドッグキャリー!$K$2)=1,0,""),ドッグキャリー!$K$2,_xlfn.CONCAT(IF(LEN(ドッグキャリー!$N$2)=1,0,""),ドッグキャリー!$N$2)))),"")</f>
        <v/>
      </c>
      <c r="C176" s="225"/>
      <c r="D176" s="225"/>
      <c r="E176" s="225"/>
      <c r="I176" s="227" t="str">
        <f>IFERROR(IF(スキンタイト!N124=0,"",スキンタイト!E124),"")</f>
        <v/>
      </c>
      <c r="J176" s="226" t="str">
        <f>IFERROR(IF(スキンタイト!N124=0,"",スキンタイト!N124),"")</f>
        <v/>
      </c>
      <c r="S176" s="219">
        <f t="shared" si="4"/>
        <v>175</v>
      </c>
      <c r="AA176" s="220" t="e">
        <f t="shared" si="5"/>
        <v>#VALUE!</v>
      </c>
    </row>
    <row r="177" spans="1:27" s="226" customFormat="1">
      <c r="A177" s="220" t="str">
        <f>IFERROR(IF(J177&lt;&gt;"",MAX($A$1:A176)+1,""),"")</f>
        <v/>
      </c>
      <c r="B177" s="221" t="str">
        <f>IFERROR(IF(J177="","",_xlfn.CONCAT($Y$2,_xlfn.CONCAT(IF(LEN(ドッグキャリー!$K$2)=1,0,""),ドッグキャリー!$K$2,_xlfn.CONCAT(IF(LEN(ドッグキャリー!$N$2)=1,0,""),ドッグキャリー!$N$2)))),"")</f>
        <v/>
      </c>
      <c r="C177" s="225"/>
      <c r="D177" s="225"/>
      <c r="E177" s="225"/>
      <c r="I177" s="227" t="str">
        <f>IFERROR(IF(スキンタイト!N125=0,"",スキンタイト!E125),"")</f>
        <v/>
      </c>
      <c r="J177" s="226" t="str">
        <f>IFERROR(IF(スキンタイト!N125=0,"",スキンタイト!N125),"")</f>
        <v/>
      </c>
      <c r="S177" s="219">
        <f t="shared" si="4"/>
        <v>176</v>
      </c>
      <c r="AA177" s="220" t="e">
        <f t="shared" si="5"/>
        <v>#VALUE!</v>
      </c>
    </row>
    <row r="178" spans="1:27" s="226" customFormat="1">
      <c r="A178" s="220" t="str">
        <f>IFERROR(IF(J178&lt;&gt;"",MAX($A$1:A177)+1,""),"")</f>
        <v/>
      </c>
      <c r="B178" s="221" t="str">
        <f>IFERROR(IF(J178="","",_xlfn.CONCAT($Y$2,_xlfn.CONCAT(IF(LEN(ドッグキャリー!$K$2)=1,0,""),ドッグキャリー!$K$2,_xlfn.CONCAT(IF(LEN(ドッグキャリー!$N$2)=1,0,""),ドッグキャリー!$N$2)))),"")</f>
        <v/>
      </c>
      <c r="C178" s="225"/>
      <c r="D178" s="225"/>
      <c r="E178" s="225"/>
      <c r="I178" s="227" t="str">
        <f>IFERROR(IF(スキンタイト!N126=0,"",スキンタイト!E126),"")</f>
        <v/>
      </c>
      <c r="J178" s="226" t="str">
        <f>IFERROR(IF(スキンタイト!N126=0,"",スキンタイト!N126),"")</f>
        <v/>
      </c>
      <c r="S178" s="219">
        <f t="shared" si="4"/>
        <v>177</v>
      </c>
      <c r="AA178" s="220" t="e">
        <f t="shared" si="5"/>
        <v>#VALUE!</v>
      </c>
    </row>
    <row r="179" spans="1:27" s="226" customFormat="1">
      <c r="A179" s="220" t="str">
        <f>IFERROR(IF(J179&lt;&gt;"",MAX($A$1:A178)+1,""),"")</f>
        <v/>
      </c>
      <c r="B179" s="221" t="str">
        <f>IFERROR(IF(J179="","",_xlfn.CONCAT($Y$2,_xlfn.CONCAT(IF(LEN(ドッグキャリー!$K$2)=1,0,""),ドッグキャリー!$K$2,_xlfn.CONCAT(IF(LEN(ドッグキャリー!$N$2)=1,0,""),ドッグキャリー!$N$2)))),"")</f>
        <v/>
      </c>
      <c r="C179" s="225"/>
      <c r="D179" s="225"/>
      <c r="E179" s="225"/>
      <c r="I179" s="227" t="str">
        <f>IFERROR(IF(スキンタイト!N127=0,"",スキンタイト!E127),"")</f>
        <v/>
      </c>
      <c r="J179" s="226" t="str">
        <f>IFERROR(IF(スキンタイト!N127=0,"",スキンタイト!N127),"")</f>
        <v/>
      </c>
      <c r="S179" s="219">
        <f t="shared" si="4"/>
        <v>178</v>
      </c>
      <c r="AA179" s="220" t="e">
        <f t="shared" si="5"/>
        <v>#VALUE!</v>
      </c>
    </row>
    <row r="180" spans="1:27" s="226" customFormat="1">
      <c r="A180" s="220" t="str">
        <f>IFERROR(IF(J180&lt;&gt;"",MAX($A$1:A179)+1,""),"")</f>
        <v/>
      </c>
      <c r="B180" s="221" t="str">
        <f>IFERROR(IF(J180="","",_xlfn.CONCAT($Y$2,_xlfn.CONCAT(IF(LEN(ドッグキャリー!$K$2)=1,0,""),ドッグキャリー!$K$2,_xlfn.CONCAT(IF(LEN(ドッグキャリー!$N$2)=1,0,""),ドッグキャリー!$N$2)))),"")</f>
        <v/>
      </c>
      <c r="C180" s="225"/>
      <c r="D180" s="225"/>
      <c r="E180" s="225"/>
      <c r="I180" s="227" t="str">
        <f>IFERROR(IF(スキンタイト!N128=0,"",スキンタイト!E128),"")</f>
        <v/>
      </c>
      <c r="J180" s="226" t="str">
        <f>IFERROR(IF(スキンタイト!N128=0,"",スキンタイト!N128),"")</f>
        <v/>
      </c>
      <c r="S180" s="219">
        <f t="shared" si="4"/>
        <v>179</v>
      </c>
      <c r="AA180" s="220" t="e">
        <f t="shared" si="5"/>
        <v>#VALUE!</v>
      </c>
    </row>
    <row r="181" spans="1:27" s="226" customFormat="1">
      <c r="A181" s="220" t="str">
        <f>IFERROR(IF(J181&lt;&gt;"",MAX($A$1:A180)+1,""),"")</f>
        <v/>
      </c>
      <c r="B181" s="221" t="str">
        <f>IFERROR(IF(J181="","",_xlfn.CONCAT($Y$2,_xlfn.CONCAT(IF(LEN(ドッグキャリー!$K$2)=1,0,""),ドッグキャリー!$K$2,_xlfn.CONCAT(IF(LEN(ドッグキャリー!$N$2)=1,0,""),ドッグキャリー!$N$2)))),"")</f>
        <v/>
      </c>
      <c r="C181" s="225"/>
      <c r="D181" s="225"/>
      <c r="E181" s="225"/>
      <c r="I181" s="227" t="str">
        <f>IFERROR(IF(スキンタイト!N129=0,"",スキンタイト!E129),"")</f>
        <v/>
      </c>
      <c r="J181" s="226" t="str">
        <f>IFERROR(IF(スキンタイト!N129=0,"",スキンタイト!N129),"")</f>
        <v/>
      </c>
      <c r="S181" s="219">
        <f t="shared" si="4"/>
        <v>180</v>
      </c>
      <c r="AA181" s="220" t="e">
        <f t="shared" si="5"/>
        <v>#VALUE!</v>
      </c>
    </row>
    <row r="182" spans="1:27" s="226" customFormat="1">
      <c r="A182" s="220" t="str">
        <f>IFERROR(IF(J182&lt;&gt;"",MAX($A$1:A181)+1,""),"")</f>
        <v/>
      </c>
      <c r="B182" s="221" t="str">
        <f>IFERROR(IF(J182="","",_xlfn.CONCAT($Y$2,_xlfn.CONCAT(IF(LEN(ドッグキャリー!$K$2)=1,0,""),ドッグキャリー!$K$2,_xlfn.CONCAT(IF(LEN(ドッグキャリー!$N$2)=1,0,""),ドッグキャリー!$N$2)))),"")</f>
        <v/>
      </c>
      <c r="C182" s="225"/>
      <c r="D182" s="225"/>
      <c r="E182" s="225"/>
      <c r="I182" s="227" t="str">
        <f>IFERROR(IF(スキンタイト!N130=0,"",スキンタイト!E130),"")</f>
        <v/>
      </c>
      <c r="J182" s="226" t="str">
        <f>IFERROR(IF(スキンタイト!N130=0,"",スキンタイト!N130),"")</f>
        <v/>
      </c>
      <c r="S182" s="219">
        <f t="shared" si="4"/>
        <v>181</v>
      </c>
      <c r="AA182" s="220" t="e">
        <f t="shared" si="5"/>
        <v>#VALUE!</v>
      </c>
    </row>
    <row r="183" spans="1:27" s="226" customFormat="1">
      <c r="A183" s="220" t="str">
        <f>IFERROR(IF(J183&lt;&gt;"",MAX($A$1:A182)+1,""),"")</f>
        <v/>
      </c>
      <c r="B183" s="221" t="str">
        <f>IFERROR(IF(J183="","",_xlfn.CONCAT($Y$2,_xlfn.CONCAT(IF(LEN(ドッグキャリー!$K$2)=1,0,""),ドッグキャリー!$K$2,_xlfn.CONCAT(IF(LEN(ドッグキャリー!$N$2)=1,0,""),ドッグキャリー!$N$2)))),"")</f>
        <v/>
      </c>
      <c r="C183" s="225"/>
      <c r="D183" s="225"/>
      <c r="E183" s="225"/>
      <c r="I183" s="227" t="str">
        <f>IFERROR(IF(スキンタイト!N131=0,"",スキンタイト!E131),"")</f>
        <v/>
      </c>
      <c r="J183" s="226" t="str">
        <f>IFERROR(IF(スキンタイト!N131=0,"",スキンタイト!N131),"")</f>
        <v/>
      </c>
      <c r="S183" s="219">
        <f t="shared" si="4"/>
        <v>182</v>
      </c>
      <c r="AA183" s="220" t="e">
        <f t="shared" si="5"/>
        <v>#VALUE!</v>
      </c>
    </row>
    <row r="184" spans="1:27" s="226" customFormat="1">
      <c r="A184" s="220" t="str">
        <f>IFERROR(IF(J184&lt;&gt;"",MAX($A$1:A183)+1,""),"")</f>
        <v/>
      </c>
      <c r="B184" s="221" t="str">
        <f>IFERROR(IF(J184="","",_xlfn.CONCAT($Y$2,_xlfn.CONCAT(IF(LEN(ドッグキャリー!$K$2)=1,0,""),ドッグキャリー!$K$2,_xlfn.CONCAT(IF(LEN(ドッグキャリー!$N$2)=1,0,""),ドッグキャリー!$N$2)))),"")</f>
        <v/>
      </c>
      <c r="C184" s="225"/>
      <c r="D184" s="225"/>
      <c r="E184" s="225"/>
      <c r="I184" s="227" t="str">
        <f>IFERROR(IF(スキンタイト!N132=0,"",スキンタイト!E132),"")</f>
        <v/>
      </c>
      <c r="J184" s="226" t="str">
        <f>IFERROR(IF(スキンタイト!N132=0,"",スキンタイト!N132),"")</f>
        <v/>
      </c>
      <c r="S184" s="219">
        <f t="shared" si="4"/>
        <v>183</v>
      </c>
      <c r="AA184" s="220" t="e">
        <f t="shared" si="5"/>
        <v>#VALUE!</v>
      </c>
    </row>
    <row r="185" spans="1:27" s="226" customFormat="1">
      <c r="A185" s="220" t="str">
        <f>IFERROR(IF(J185&lt;&gt;"",MAX($A$1:A184)+1,""),"")</f>
        <v/>
      </c>
      <c r="B185" s="221" t="str">
        <f>IFERROR(IF(J185="","",_xlfn.CONCAT($Y$2,_xlfn.CONCAT(IF(LEN(ドッグキャリー!$K$2)=1,0,""),ドッグキャリー!$K$2,_xlfn.CONCAT(IF(LEN(ドッグキャリー!$N$2)=1,0,""),ドッグキャリー!$N$2)))),"")</f>
        <v/>
      </c>
      <c r="C185" s="225"/>
      <c r="D185" s="225"/>
      <c r="E185" s="225"/>
      <c r="I185" s="227" t="str">
        <f>IFERROR(IF(スキンタイト!N133=0,"",スキンタイト!E133),"")</f>
        <v/>
      </c>
      <c r="J185" s="226" t="str">
        <f>IFERROR(IF(スキンタイト!N133=0,"",スキンタイト!N133),"")</f>
        <v/>
      </c>
      <c r="S185" s="219">
        <f t="shared" si="4"/>
        <v>184</v>
      </c>
      <c r="AA185" s="220" t="e">
        <f t="shared" si="5"/>
        <v>#VALUE!</v>
      </c>
    </row>
    <row r="186" spans="1:27" s="226" customFormat="1">
      <c r="A186" s="220" t="str">
        <f>IFERROR(IF(J186&lt;&gt;"",MAX($A$1:A185)+1,""),"")</f>
        <v/>
      </c>
      <c r="B186" s="221" t="str">
        <f>IFERROR(IF(J186="","",_xlfn.CONCAT($Y$2,_xlfn.CONCAT(IF(LEN(ドッグキャリー!$K$2)=1,0,""),ドッグキャリー!$K$2,_xlfn.CONCAT(IF(LEN(ドッグキャリー!$N$2)=1,0,""),ドッグキャリー!$N$2)))),"")</f>
        <v/>
      </c>
      <c r="C186" s="225"/>
      <c r="D186" s="225"/>
      <c r="E186" s="225"/>
      <c r="I186" s="227" t="str">
        <f>IFERROR(IF(スキンタイト!N134=0,"",スキンタイト!E134),"")</f>
        <v/>
      </c>
      <c r="J186" s="226" t="str">
        <f>IFERROR(IF(スキンタイト!N134=0,"",スキンタイト!N134),"")</f>
        <v/>
      </c>
      <c r="S186" s="219">
        <f t="shared" si="4"/>
        <v>185</v>
      </c>
      <c r="AA186" s="220" t="e">
        <f t="shared" si="5"/>
        <v>#VALUE!</v>
      </c>
    </row>
    <row r="187" spans="1:27" s="226" customFormat="1">
      <c r="A187" s="220" t="str">
        <f>IFERROR(IF(J187&lt;&gt;"",MAX($A$1:A186)+1,""),"")</f>
        <v/>
      </c>
      <c r="B187" s="221" t="str">
        <f>IFERROR(IF(J187="","",_xlfn.CONCAT($Y$2,_xlfn.CONCAT(IF(LEN(ドッグキャリー!$K$2)=1,0,""),ドッグキャリー!$K$2,_xlfn.CONCAT(IF(LEN(ドッグキャリー!$N$2)=1,0,""),ドッグキャリー!$N$2)))),"")</f>
        <v/>
      </c>
      <c r="C187" s="225"/>
      <c r="D187" s="225"/>
      <c r="E187" s="225"/>
      <c r="I187" s="227" t="str">
        <f>IFERROR(IF(スキンタイト!N135=0,"",スキンタイト!E135),"")</f>
        <v/>
      </c>
      <c r="J187" s="226" t="str">
        <f>IFERROR(IF(スキンタイト!N135=0,"",スキンタイト!N135),"")</f>
        <v/>
      </c>
      <c r="S187" s="219">
        <f t="shared" si="4"/>
        <v>186</v>
      </c>
      <c r="AA187" s="220" t="e">
        <f t="shared" si="5"/>
        <v>#VALUE!</v>
      </c>
    </row>
    <row r="188" spans="1:27" s="226" customFormat="1">
      <c r="A188" s="220" t="str">
        <f>IFERROR(IF(J188&lt;&gt;"",MAX($A$1:A187)+1,""),"")</f>
        <v/>
      </c>
      <c r="B188" s="221" t="str">
        <f>IFERROR(IF(J188="","",_xlfn.CONCAT($Y$2,_xlfn.CONCAT(IF(LEN(ドッグキャリー!$K$2)=1,0,""),ドッグキャリー!$K$2,_xlfn.CONCAT(IF(LEN(ドッグキャリー!$N$2)=1,0,""),ドッグキャリー!$N$2)))),"")</f>
        <v/>
      </c>
      <c r="C188" s="225"/>
      <c r="D188" s="225"/>
      <c r="E188" s="225"/>
      <c r="I188" s="227" t="str">
        <f>IFERROR(IF(スキンタイト!N136=0,"",スキンタイト!E136),"")</f>
        <v/>
      </c>
      <c r="J188" s="226" t="str">
        <f>IFERROR(IF(スキンタイト!N136=0,"",スキンタイト!N136),"")</f>
        <v/>
      </c>
      <c r="S188" s="219">
        <f t="shared" si="4"/>
        <v>187</v>
      </c>
      <c r="AA188" s="220" t="e">
        <f t="shared" si="5"/>
        <v>#VALUE!</v>
      </c>
    </row>
    <row r="189" spans="1:27" s="226" customFormat="1">
      <c r="A189" s="220" t="str">
        <f>IFERROR(IF(J189&lt;&gt;"",MAX($A$1:A188)+1,""),"")</f>
        <v/>
      </c>
      <c r="B189" s="221" t="str">
        <f>IFERROR(IF(J189="","",_xlfn.CONCAT($Y$2,_xlfn.CONCAT(IF(LEN(ドッグキャリー!$K$2)=1,0,""),ドッグキャリー!$K$2,_xlfn.CONCAT(IF(LEN(ドッグキャリー!$N$2)=1,0,""),ドッグキャリー!$N$2)))),"")</f>
        <v/>
      </c>
      <c r="C189" s="225"/>
      <c r="D189" s="225"/>
      <c r="E189" s="225"/>
      <c r="I189" s="227" t="str">
        <f>IFERROR(IF(スキンタイト!N137=0,"",スキンタイト!E137),"")</f>
        <v/>
      </c>
      <c r="J189" s="226" t="str">
        <f>IFERROR(IF(スキンタイト!N137=0,"",スキンタイト!N137),"")</f>
        <v/>
      </c>
      <c r="S189" s="219">
        <f t="shared" si="4"/>
        <v>188</v>
      </c>
      <c r="AA189" s="220" t="e">
        <f t="shared" si="5"/>
        <v>#VALUE!</v>
      </c>
    </row>
    <row r="190" spans="1:27" s="226" customFormat="1">
      <c r="A190" s="220" t="str">
        <f>IFERROR(IF(J190&lt;&gt;"",MAX($A$1:A189)+1,""),"")</f>
        <v/>
      </c>
      <c r="B190" s="221" t="str">
        <f>IFERROR(IF(J190="","",_xlfn.CONCAT($Y$2,_xlfn.CONCAT(IF(LEN(ドッグキャリー!$K$2)=1,0,""),ドッグキャリー!$K$2,_xlfn.CONCAT(IF(LEN(ドッグキャリー!$N$2)=1,0,""),ドッグキャリー!$N$2)))),"")</f>
        <v/>
      </c>
      <c r="C190" s="225"/>
      <c r="D190" s="225"/>
      <c r="E190" s="225"/>
      <c r="I190" s="227" t="str">
        <f>IFERROR(IF(スキンタイト!N138=0,"",スキンタイト!E138),"")</f>
        <v/>
      </c>
      <c r="J190" s="226" t="str">
        <f>IFERROR(IF(スキンタイト!N138=0,"",スキンタイト!N138),"")</f>
        <v/>
      </c>
      <c r="S190" s="219">
        <f t="shared" si="4"/>
        <v>189</v>
      </c>
      <c r="AA190" s="220" t="e">
        <f t="shared" si="5"/>
        <v>#VALUE!</v>
      </c>
    </row>
    <row r="191" spans="1:27" s="226" customFormat="1">
      <c r="A191" s="220" t="str">
        <f>IFERROR(IF(J191&lt;&gt;"",MAX($A$1:A190)+1,""),"")</f>
        <v/>
      </c>
      <c r="B191" s="221" t="str">
        <f>IFERROR(IF(J191="","",_xlfn.CONCAT($Y$2,_xlfn.CONCAT(IF(LEN(ドッグキャリー!$K$2)=1,0,""),ドッグキャリー!$K$2,_xlfn.CONCAT(IF(LEN(ドッグキャリー!$N$2)=1,0,""),ドッグキャリー!$N$2)))),"")</f>
        <v/>
      </c>
      <c r="C191" s="225"/>
      <c r="D191" s="225"/>
      <c r="E191" s="225"/>
      <c r="I191" s="227" t="str">
        <f>IFERROR(IF(スキンタイト!N139=0,"",スキンタイト!E139),"")</f>
        <v/>
      </c>
      <c r="J191" s="226" t="str">
        <f>IFERROR(IF(スキンタイト!N139=0,"",スキンタイト!N139),"")</f>
        <v/>
      </c>
      <c r="S191" s="219">
        <f t="shared" si="4"/>
        <v>190</v>
      </c>
      <c r="AA191" s="220" t="e">
        <f t="shared" si="5"/>
        <v>#VALUE!</v>
      </c>
    </row>
    <row r="192" spans="1:27" s="226" customFormat="1">
      <c r="A192" s="220" t="str">
        <f>IFERROR(IF(J192&lt;&gt;"",MAX($A$1:A191)+1,""),"")</f>
        <v/>
      </c>
      <c r="B192" s="221" t="str">
        <f>IFERROR(IF(J192="","",_xlfn.CONCAT($Y$2,_xlfn.CONCAT(IF(LEN(ドッグキャリー!$K$2)=1,0,""),ドッグキャリー!$K$2,_xlfn.CONCAT(IF(LEN(ドッグキャリー!$N$2)=1,0,""),ドッグキャリー!$N$2)))),"")</f>
        <v/>
      </c>
      <c r="C192" s="225"/>
      <c r="D192" s="225"/>
      <c r="E192" s="225"/>
      <c r="I192" s="227" t="str">
        <f>IFERROR(IF(スキンタイト!N140=0,"",スキンタイト!E140),"")</f>
        <v/>
      </c>
      <c r="J192" s="226" t="str">
        <f>IFERROR(IF(スキンタイト!N140=0,"",スキンタイト!N140),"")</f>
        <v/>
      </c>
      <c r="S192" s="219">
        <f t="shared" si="4"/>
        <v>191</v>
      </c>
      <c r="AA192" s="220" t="e">
        <f t="shared" si="5"/>
        <v>#VALUE!</v>
      </c>
    </row>
    <row r="193" spans="1:27" s="226" customFormat="1">
      <c r="A193" s="220" t="str">
        <f>IFERROR(IF(J193&lt;&gt;"",MAX($A$1:A192)+1,""),"")</f>
        <v/>
      </c>
      <c r="B193" s="221" t="str">
        <f>IFERROR(IF(J193="","",_xlfn.CONCAT($Y$2,_xlfn.CONCAT(IF(LEN(ドッグキャリー!$K$2)=1,0,""),ドッグキャリー!$K$2,_xlfn.CONCAT(IF(LEN(ドッグキャリー!$N$2)=1,0,""),ドッグキャリー!$N$2)))),"")</f>
        <v/>
      </c>
      <c r="C193" s="225"/>
      <c r="D193" s="225"/>
      <c r="E193" s="225"/>
      <c r="I193" s="227" t="str">
        <f>IFERROR(IF(スキンタイト!N141=0,"",スキンタイト!E141),"")</f>
        <v/>
      </c>
      <c r="J193" s="226" t="str">
        <f>IFERROR(IF(スキンタイト!N141=0,"",スキンタイト!N141),"")</f>
        <v/>
      </c>
      <c r="S193" s="219">
        <f t="shared" si="4"/>
        <v>192</v>
      </c>
      <c r="AA193" s="220" t="e">
        <f t="shared" si="5"/>
        <v>#VALUE!</v>
      </c>
    </row>
    <row r="194" spans="1:27" s="226" customFormat="1">
      <c r="A194" s="220" t="str">
        <f>IFERROR(IF(J194&lt;&gt;"",MAX($A$1:A193)+1,""),"")</f>
        <v/>
      </c>
      <c r="B194" s="221" t="str">
        <f>IFERROR(IF(J194="","",_xlfn.CONCAT($Y$2,_xlfn.CONCAT(IF(LEN(ドッグキャリー!$K$2)=1,0,""),ドッグキャリー!$K$2,_xlfn.CONCAT(IF(LEN(ドッグキャリー!$N$2)=1,0,""),ドッグキャリー!$N$2)))),"")</f>
        <v/>
      </c>
      <c r="C194" s="225"/>
      <c r="D194" s="225"/>
      <c r="E194" s="225"/>
      <c r="I194" s="227" t="str">
        <f>IFERROR(IF(スキンタイト!N142=0,"",スキンタイト!E142),"")</f>
        <v/>
      </c>
      <c r="J194" s="226" t="str">
        <f>IFERROR(IF(スキンタイト!N142=0,"",スキンタイト!N142),"")</f>
        <v/>
      </c>
      <c r="S194" s="219">
        <f t="shared" si="4"/>
        <v>193</v>
      </c>
      <c r="AA194" s="220" t="e">
        <f t="shared" si="5"/>
        <v>#VALUE!</v>
      </c>
    </row>
    <row r="195" spans="1:27" s="226" customFormat="1">
      <c r="A195" s="220" t="str">
        <f>IFERROR(IF(J195&lt;&gt;"",MAX($A$1:A194)+1,""),"")</f>
        <v/>
      </c>
      <c r="B195" s="221" t="str">
        <f>IFERROR(IF(J195="","",_xlfn.CONCAT($Y$2,_xlfn.CONCAT(IF(LEN(ドッグキャリー!$K$2)=1,0,""),ドッグキャリー!$K$2,_xlfn.CONCAT(IF(LEN(ドッグキャリー!$N$2)=1,0,""),ドッグキャリー!$N$2)))),"")</f>
        <v/>
      </c>
      <c r="C195" s="225"/>
      <c r="D195" s="225"/>
      <c r="E195" s="225"/>
      <c r="I195" s="227" t="str">
        <f>IFERROR(IF(スキンタイト!N143=0,"",スキンタイト!E143),"")</f>
        <v/>
      </c>
      <c r="J195" s="226" t="str">
        <f>IFERROR(IF(スキンタイト!N143=0,"",スキンタイト!N143),"")</f>
        <v/>
      </c>
      <c r="S195" s="219">
        <f t="shared" ref="S195:S258" si="6">+ROW()-ROW($B$1)</f>
        <v>194</v>
      </c>
      <c r="AA195" s="220" t="e">
        <f t="shared" ref="AA195:AA258" si="7">IF(J195-J194=1,0,1)</f>
        <v>#VALUE!</v>
      </c>
    </row>
    <row r="196" spans="1:27" s="226" customFormat="1">
      <c r="A196" s="220" t="str">
        <f>IFERROR(IF(J196&lt;&gt;"",MAX($A$1:A195)+1,""),"")</f>
        <v/>
      </c>
      <c r="B196" s="221" t="str">
        <f>IFERROR(IF(J196="","",_xlfn.CONCAT($Y$2,_xlfn.CONCAT(IF(LEN(ドッグキャリー!$K$2)=1,0,""),ドッグキャリー!$K$2,_xlfn.CONCAT(IF(LEN(ドッグキャリー!$N$2)=1,0,""),ドッグキャリー!$N$2)))),"")</f>
        <v/>
      </c>
      <c r="C196" s="225"/>
      <c r="D196" s="225"/>
      <c r="E196" s="225"/>
      <c r="I196" s="227" t="str">
        <f>IFERROR(IF(スキンタイト!N144=0,"",スキンタイト!E144),"")</f>
        <v/>
      </c>
      <c r="J196" s="226" t="str">
        <f>IFERROR(IF(スキンタイト!N144=0,"",スキンタイト!N144),"")</f>
        <v/>
      </c>
      <c r="S196" s="219">
        <f t="shared" si="6"/>
        <v>195</v>
      </c>
      <c r="AA196" s="220" t="e">
        <f t="shared" si="7"/>
        <v>#VALUE!</v>
      </c>
    </row>
    <row r="197" spans="1:27" s="226" customFormat="1">
      <c r="A197" s="220" t="str">
        <f>IFERROR(IF(J197&lt;&gt;"",MAX($A$1:A196)+1,""),"")</f>
        <v/>
      </c>
      <c r="B197" s="221" t="str">
        <f>IFERROR(IF(J197="","",_xlfn.CONCAT($Y$2,_xlfn.CONCAT(IF(LEN(ドッグキャリー!$K$2)=1,0,""),ドッグキャリー!$K$2,_xlfn.CONCAT(IF(LEN(ドッグキャリー!$N$2)=1,0,""),ドッグキャリー!$N$2)))),"")</f>
        <v/>
      </c>
      <c r="C197" s="225"/>
      <c r="D197" s="225"/>
      <c r="E197" s="225"/>
      <c r="I197" s="227" t="str">
        <f>IFERROR(IF(スキンタイト!N145=0,"",スキンタイト!E145),"")</f>
        <v/>
      </c>
      <c r="J197" s="226" t="str">
        <f>IFERROR(IF(スキンタイト!N145=0,"",スキンタイト!N145),"")</f>
        <v/>
      </c>
      <c r="S197" s="219">
        <f t="shared" si="6"/>
        <v>196</v>
      </c>
      <c r="AA197" s="220" t="e">
        <f t="shared" si="7"/>
        <v>#VALUE!</v>
      </c>
    </row>
    <row r="198" spans="1:27" s="226" customFormat="1">
      <c r="A198" s="220" t="str">
        <f>IFERROR(IF(J198&lt;&gt;"",MAX($A$1:A197)+1,""),"")</f>
        <v/>
      </c>
      <c r="B198" s="221" t="str">
        <f>IFERROR(IF(J198="","",_xlfn.CONCAT($Y$2,_xlfn.CONCAT(IF(LEN(ドッグキャリー!$K$2)=1,0,""),ドッグキャリー!$K$2,_xlfn.CONCAT(IF(LEN(ドッグキャリー!$N$2)=1,0,""),ドッグキャリー!$N$2)))),"")</f>
        <v/>
      </c>
      <c r="C198" s="225"/>
      <c r="D198" s="225"/>
      <c r="E198" s="225"/>
      <c r="I198" s="227" t="str">
        <f>IFERROR(IF(スキンタイト!N146=0,"",スキンタイト!E146),"")</f>
        <v/>
      </c>
      <c r="J198" s="226" t="str">
        <f>IFERROR(IF(スキンタイト!N146=0,"",スキンタイト!N146),"")</f>
        <v/>
      </c>
      <c r="S198" s="219">
        <f t="shared" si="6"/>
        <v>197</v>
      </c>
      <c r="AA198" s="220" t="e">
        <f t="shared" si="7"/>
        <v>#VALUE!</v>
      </c>
    </row>
    <row r="199" spans="1:27" s="226" customFormat="1">
      <c r="A199" s="220" t="str">
        <f>IFERROR(IF(J199&lt;&gt;"",MAX($A$1:A198)+1,""),"")</f>
        <v/>
      </c>
      <c r="B199" s="221" t="str">
        <f>IFERROR(IF(J199="","",_xlfn.CONCAT($Y$2,_xlfn.CONCAT(IF(LEN(ドッグキャリー!$K$2)=1,0,""),ドッグキャリー!$K$2,_xlfn.CONCAT(IF(LEN(ドッグキャリー!$N$2)=1,0,""),ドッグキャリー!$N$2)))),"")</f>
        <v/>
      </c>
      <c r="C199" s="225"/>
      <c r="D199" s="225"/>
      <c r="E199" s="225"/>
      <c r="I199" s="227" t="str">
        <f>IFERROR(IF(スキンタイト!N147=0,"",スキンタイト!E147),"")</f>
        <v/>
      </c>
      <c r="J199" s="226" t="str">
        <f>IFERROR(IF(スキンタイト!N147=0,"",スキンタイト!N147),"")</f>
        <v/>
      </c>
      <c r="S199" s="219">
        <f t="shared" si="6"/>
        <v>198</v>
      </c>
      <c r="AA199" s="220" t="e">
        <f t="shared" si="7"/>
        <v>#VALUE!</v>
      </c>
    </row>
    <row r="200" spans="1:27" s="226" customFormat="1">
      <c r="A200" s="220" t="str">
        <f>IFERROR(IF(J200&lt;&gt;"",MAX($A$1:A199)+1,""),"")</f>
        <v/>
      </c>
      <c r="B200" s="221" t="str">
        <f>IFERROR(IF(J200="","",_xlfn.CONCAT($Y$2,_xlfn.CONCAT(IF(LEN(ドッグキャリー!$K$2)=1,0,""),ドッグキャリー!$K$2,_xlfn.CONCAT(IF(LEN(ドッグキャリー!$N$2)=1,0,""),ドッグキャリー!$N$2)))),"")</f>
        <v/>
      </c>
      <c r="C200" s="225"/>
      <c r="D200" s="225"/>
      <c r="E200" s="225"/>
      <c r="I200" s="227" t="str">
        <f>IFERROR(IF(スキンタイト!N148=0,"",スキンタイト!E148),"")</f>
        <v/>
      </c>
      <c r="J200" s="226" t="str">
        <f>IFERROR(IF(スキンタイト!N148=0,"",スキンタイト!N148),"")</f>
        <v/>
      </c>
      <c r="S200" s="219">
        <f t="shared" si="6"/>
        <v>199</v>
      </c>
      <c r="AA200" s="220" t="e">
        <f t="shared" si="7"/>
        <v>#VALUE!</v>
      </c>
    </row>
    <row r="201" spans="1:27" s="226" customFormat="1">
      <c r="A201" s="220" t="str">
        <f>IFERROR(IF(J201&lt;&gt;"",MAX($A$1:A200)+1,""),"")</f>
        <v/>
      </c>
      <c r="B201" s="221" t="str">
        <f>IFERROR(IF(J201="","",_xlfn.CONCAT($Y$2,_xlfn.CONCAT(IF(LEN(ドッグキャリー!$K$2)=1,0,""),ドッグキャリー!$K$2,_xlfn.CONCAT(IF(LEN(ドッグキャリー!$N$2)=1,0,""),ドッグキャリー!$N$2)))),"")</f>
        <v/>
      </c>
      <c r="C201" s="225"/>
      <c r="D201" s="225"/>
      <c r="E201" s="225"/>
      <c r="I201" s="227" t="str">
        <f>IFERROR(IF(スキンタイト!N149=0,"",スキンタイト!E149),"")</f>
        <v/>
      </c>
      <c r="J201" s="226" t="str">
        <f>IFERROR(IF(スキンタイト!N149=0,"",スキンタイト!N149),"")</f>
        <v/>
      </c>
      <c r="S201" s="219">
        <f t="shared" si="6"/>
        <v>200</v>
      </c>
      <c r="AA201" s="220" t="e">
        <f t="shared" si="7"/>
        <v>#VALUE!</v>
      </c>
    </row>
    <row r="202" spans="1:27" s="226" customFormat="1">
      <c r="A202" s="220" t="str">
        <f>IFERROR(IF(J202&lt;&gt;"",MAX($A$1:A201)+1,""),"")</f>
        <v/>
      </c>
      <c r="B202" s="221" t="str">
        <f>IFERROR(IF(J202="","",_xlfn.CONCAT($Y$2,_xlfn.CONCAT(IF(LEN(ドッグキャリー!$K$2)=1,0,""),ドッグキャリー!$K$2,_xlfn.CONCAT(IF(LEN(ドッグキャリー!$N$2)=1,0,""),ドッグキャリー!$N$2)))),"")</f>
        <v/>
      </c>
      <c r="C202" s="225"/>
      <c r="D202" s="225"/>
      <c r="E202" s="225"/>
      <c r="I202" s="227" t="str">
        <f>IFERROR(IF(スキンタイト!N150=0,"",スキンタイト!E150),"")</f>
        <v/>
      </c>
      <c r="J202" s="226" t="str">
        <f>IFERROR(IF(スキンタイト!N150=0,"",スキンタイト!N150),"")</f>
        <v/>
      </c>
      <c r="S202" s="219">
        <f t="shared" si="6"/>
        <v>201</v>
      </c>
      <c r="AA202" s="220" t="e">
        <f t="shared" si="7"/>
        <v>#VALUE!</v>
      </c>
    </row>
    <row r="203" spans="1:27" s="226" customFormat="1">
      <c r="A203" s="220" t="str">
        <f>IFERROR(IF(J203&lt;&gt;"",MAX($A$1:A202)+1,""),"")</f>
        <v/>
      </c>
      <c r="B203" s="221" t="str">
        <f>IFERROR(IF(J203="","",_xlfn.CONCAT($Y$2,_xlfn.CONCAT(IF(LEN(ドッグキャリー!$K$2)=1,0,""),ドッグキャリー!$K$2,_xlfn.CONCAT(IF(LEN(ドッグキャリー!$N$2)=1,0,""),ドッグキャリー!$N$2)))),"")</f>
        <v/>
      </c>
      <c r="C203" s="225"/>
      <c r="D203" s="225"/>
      <c r="E203" s="225"/>
      <c r="I203" s="227" t="str">
        <f>IFERROR(IF(スキンタイト!N151=0,"",スキンタイト!E151),"")</f>
        <v/>
      </c>
      <c r="J203" s="226" t="str">
        <f>IFERROR(IF(スキンタイト!N151=0,"",スキンタイト!N151),"")</f>
        <v/>
      </c>
      <c r="S203" s="219">
        <f t="shared" si="6"/>
        <v>202</v>
      </c>
      <c r="AA203" s="220" t="e">
        <f t="shared" si="7"/>
        <v>#VALUE!</v>
      </c>
    </row>
    <row r="204" spans="1:27" s="226" customFormat="1">
      <c r="A204" s="220" t="str">
        <f>IFERROR(IF(J204&lt;&gt;"",MAX($A$1:A203)+1,""),"")</f>
        <v/>
      </c>
      <c r="B204" s="221" t="str">
        <f>IFERROR(IF(J204="","",_xlfn.CONCAT($Y$2,_xlfn.CONCAT(IF(LEN(ドッグキャリー!$K$2)=1,0,""),ドッグキャリー!$K$2,_xlfn.CONCAT(IF(LEN(ドッグキャリー!$N$2)=1,0,""),ドッグキャリー!$N$2)))),"")</f>
        <v/>
      </c>
      <c r="C204" s="225"/>
      <c r="D204" s="225"/>
      <c r="E204" s="225"/>
      <c r="I204" s="227" t="str">
        <f>IFERROR(IF(スキンタイト!N152=0,"",スキンタイト!E152),"")</f>
        <v/>
      </c>
      <c r="J204" s="226" t="str">
        <f>IFERROR(IF(スキンタイト!N152=0,"",スキンタイト!N152),"")</f>
        <v/>
      </c>
      <c r="S204" s="219">
        <f t="shared" si="6"/>
        <v>203</v>
      </c>
      <c r="AA204" s="220" t="e">
        <f t="shared" si="7"/>
        <v>#VALUE!</v>
      </c>
    </row>
    <row r="205" spans="1:27" s="226" customFormat="1">
      <c r="A205" s="220" t="str">
        <f>IFERROR(IF(J205&lt;&gt;"",MAX($A$1:A204)+1,""),"")</f>
        <v/>
      </c>
      <c r="B205" s="221" t="str">
        <f>IFERROR(IF(J205="","",_xlfn.CONCAT($Y$2,_xlfn.CONCAT(IF(LEN(ドッグキャリー!$K$2)=1,0,""),ドッグキャリー!$K$2,_xlfn.CONCAT(IF(LEN(ドッグキャリー!$N$2)=1,0,""),ドッグキャリー!$N$2)))),"")</f>
        <v/>
      </c>
      <c r="C205" s="225"/>
      <c r="D205" s="225"/>
      <c r="E205" s="225"/>
      <c r="I205" s="227" t="str">
        <f>IFERROR(IF(スキンタイト!N153=0,"",スキンタイト!E153),"")</f>
        <v/>
      </c>
      <c r="J205" s="226" t="str">
        <f>IFERROR(IF(スキンタイト!N153=0,"",スキンタイト!N153),"")</f>
        <v/>
      </c>
      <c r="S205" s="219">
        <f t="shared" si="6"/>
        <v>204</v>
      </c>
      <c r="AA205" s="220" t="e">
        <f t="shared" si="7"/>
        <v>#VALUE!</v>
      </c>
    </row>
    <row r="206" spans="1:27" s="226" customFormat="1">
      <c r="A206" s="220" t="str">
        <f>IFERROR(IF(J206&lt;&gt;"",MAX($A$1:A205)+1,""),"")</f>
        <v/>
      </c>
      <c r="B206" s="221" t="str">
        <f>IFERROR(IF(J206="","",_xlfn.CONCAT($Y$2,_xlfn.CONCAT(IF(LEN(ドッグキャリー!$K$2)=1,0,""),ドッグキャリー!$K$2,_xlfn.CONCAT(IF(LEN(ドッグキャリー!$N$2)=1,0,""),ドッグキャリー!$N$2)))),"")</f>
        <v/>
      </c>
      <c r="C206" s="225"/>
      <c r="D206" s="225"/>
      <c r="E206" s="225"/>
      <c r="I206" s="227" t="str">
        <f>IFERROR(IF(スキンタイト!N154=0,"",スキンタイト!E154),"")</f>
        <v/>
      </c>
      <c r="J206" s="226" t="str">
        <f>IFERROR(IF(スキンタイト!N154=0,"",スキンタイト!N154),"")</f>
        <v/>
      </c>
      <c r="S206" s="219">
        <f t="shared" si="6"/>
        <v>205</v>
      </c>
      <c r="AA206" s="220" t="e">
        <f t="shared" si="7"/>
        <v>#VALUE!</v>
      </c>
    </row>
    <row r="207" spans="1:27" s="226" customFormat="1">
      <c r="A207" s="220" t="str">
        <f>IFERROR(IF(J207&lt;&gt;"",MAX($A$1:A206)+1,""),"")</f>
        <v/>
      </c>
      <c r="B207" s="221" t="str">
        <f>IFERROR(IF(J207="","",_xlfn.CONCAT($Y$2,_xlfn.CONCAT(IF(LEN(ドッグキャリー!$K$2)=1,0,""),ドッグキャリー!$K$2,_xlfn.CONCAT(IF(LEN(ドッグキャリー!$N$2)=1,0,""),ドッグキャリー!$N$2)))),"")</f>
        <v/>
      </c>
      <c r="C207" s="225"/>
      <c r="D207" s="225"/>
      <c r="E207" s="225"/>
      <c r="I207" s="227" t="str">
        <f>IFERROR(IF(スキンタイト!N155=0,"",スキンタイト!E155),"")</f>
        <v/>
      </c>
      <c r="J207" s="226" t="str">
        <f>IFERROR(IF(スキンタイト!N155=0,"",スキンタイト!N155),"")</f>
        <v/>
      </c>
      <c r="S207" s="219">
        <f t="shared" si="6"/>
        <v>206</v>
      </c>
      <c r="AA207" s="220" t="e">
        <f t="shared" si="7"/>
        <v>#VALUE!</v>
      </c>
    </row>
    <row r="208" spans="1:27" s="226" customFormat="1">
      <c r="A208" s="220" t="str">
        <f>IFERROR(IF(J208&lt;&gt;"",MAX($A$1:A207)+1,""),"")</f>
        <v/>
      </c>
      <c r="B208" s="221" t="str">
        <f>IFERROR(IF(J208="","",_xlfn.CONCAT($Y$2,_xlfn.CONCAT(IF(LEN(ドッグキャリー!$K$2)=1,0,""),ドッグキャリー!$K$2,_xlfn.CONCAT(IF(LEN(ドッグキャリー!$N$2)=1,0,""),ドッグキャリー!$N$2)))),"")</f>
        <v/>
      </c>
      <c r="C208" s="225"/>
      <c r="D208" s="225"/>
      <c r="E208" s="225"/>
      <c r="I208" s="227" t="str">
        <f>IFERROR(IF(スキンタイト!N156=0,"",スキンタイト!E156),"")</f>
        <v/>
      </c>
      <c r="J208" s="226" t="str">
        <f>IFERROR(IF(スキンタイト!N156=0,"",スキンタイト!N156),"")</f>
        <v/>
      </c>
      <c r="S208" s="219">
        <f t="shared" si="6"/>
        <v>207</v>
      </c>
      <c r="AA208" s="220" t="e">
        <f t="shared" si="7"/>
        <v>#VALUE!</v>
      </c>
    </row>
    <row r="209" spans="1:27" s="226" customFormat="1">
      <c r="A209" s="220" t="str">
        <f>IFERROR(IF(J209&lt;&gt;"",MAX($A$1:A208)+1,""),"")</f>
        <v/>
      </c>
      <c r="B209" s="221" t="str">
        <f>IFERROR(IF(J209="","",_xlfn.CONCAT($Y$2,_xlfn.CONCAT(IF(LEN(ドッグキャリー!$K$2)=1,0,""),ドッグキャリー!$K$2,_xlfn.CONCAT(IF(LEN(ドッグキャリー!$N$2)=1,0,""),ドッグキャリー!$N$2)))),"")</f>
        <v/>
      </c>
      <c r="C209" s="225"/>
      <c r="D209" s="225"/>
      <c r="E209" s="225"/>
      <c r="I209" s="227" t="str">
        <f>IFERROR(IF(スキンタイト!N157=0,"",スキンタイト!E157),"")</f>
        <v/>
      </c>
      <c r="J209" s="226" t="str">
        <f>IFERROR(IF(スキンタイト!N157=0,"",スキンタイト!N157),"")</f>
        <v/>
      </c>
      <c r="S209" s="219">
        <f t="shared" si="6"/>
        <v>208</v>
      </c>
      <c r="AA209" s="220" t="e">
        <f t="shared" si="7"/>
        <v>#VALUE!</v>
      </c>
    </row>
    <row r="210" spans="1:27" s="226" customFormat="1">
      <c r="A210" s="220" t="str">
        <f>IFERROR(IF(J210&lt;&gt;"",MAX($A$1:A209)+1,""),"")</f>
        <v/>
      </c>
      <c r="B210" s="221" t="str">
        <f>IFERROR(IF(J210="","",_xlfn.CONCAT($Y$2,_xlfn.CONCAT(IF(LEN(ドッグキャリー!$K$2)=1,0,""),ドッグキャリー!$K$2,_xlfn.CONCAT(IF(LEN(ドッグキャリー!$N$2)=1,0,""),ドッグキャリー!$N$2)))),"")</f>
        <v/>
      </c>
      <c r="C210" s="225"/>
      <c r="D210" s="225"/>
      <c r="E210" s="225"/>
      <c r="I210" s="227" t="str">
        <f>IFERROR(IF(スキンタイト!N158=0,"",スキンタイト!E158),"")</f>
        <v/>
      </c>
      <c r="J210" s="226" t="str">
        <f>IFERROR(IF(スキンタイト!N158=0,"",スキンタイト!N158),"")</f>
        <v/>
      </c>
      <c r="S210" s="219">
        <f t="shared" si="6"/>
        <v>209</v>
      </c>
      <c r="AA210" s="220" t="e">
        <f t="shared" si="7"/>
        <v>#VALUE!</v>
      </c>
    </row>
    <row r="211" spans="1:27" s="226" customFormat="1">
      <c r="A211" s="220" t="str">
        <f>IFERROR(IF(J211&lt;&gt;"",MAX($A$1:A210)+1,""),"")</f>
        <v/>
      </c>
      <c r="B211" s="221" t="str">
        <f>IFERROR(IF(J211="","",_xlfn.CONCAT($Y$2,_xlfn.CONCAT(IF(LEN(ドッグキャリー!$K$2)=1,0,""),ドッグキャリー!$K$2,_xlfn.CONCAT(IF(LEN(ドッグキャリー!$N$2)=1,0,""),ドッグキャリー!$N$2)))),"")</f>
        <v/>
      </c>
      <c r="C211" s="225"/>
      <c r="D211" s="225"/>
      <c r="E211" s="225"/>
      <c r="I211" s="227" t="str">
        <f>IFERROR(IF(スキンタイト!N159=0,"",スキンタイト!E159),"")</f>
        <v/>
      </c>
      <c r="J211" s="226" t="str">
        <f>IFERROR(IF(スキンタイト!N159=0,"",スキンタイト!N159),"")</f>
        <v/>
      </c>
      <c r="S211" s="219">
        <f t="shared" si="6"/>
        <v>210</v>
      </c>
      <c r="AA211" s="220" t="e">
        <f t="shared" si="7"/>
        <v>#VALUE!</v>
      </c>
    </row>
    <row r="212" spans="1:27" s="226" customFormat="1">
      <c r="A212" s="220" t="str">
        <f>IFERROR(IF(J212&lt;&gt;"",MAX($A$1:A211)+1,""),"")</f>
        <v/>
      </c>
      <c r="B212" s="221" t="str">
        <f>IFERROR(IF(J212="","",_xlfn.CONCAT($Y$2,_xlfn.CONCAT(IF(LEN(ドッグキャリー!$K$2)=1,0,""),ドッグキャリー!$K$2,_xlfn.CONCAT(IF(LEN(ドッグキャリー!$N$2)=1,0,""),ドッグキャリー!$N$2)))),"")</f>
        <v/>
      </c>
      <c r="C212" s="225"/>
      <c r="D212" s="225"/>
      <c r="E212" s="225"/>
      <c r="I212" s="227" t="str">
        <f>IFERROR(IF(スキンタイト!N160=0,"",スキンタイト!E160),"")</f>
        <v/>
      </c>
      <c r="J212" s="226" t="str">
        <f>IFERROR(IF(スキンタイト!N160=0,"",スキンタイト!N160),"")</f>
        <v/>
      </c>
      <c r="S212" s="219">
        <f t="shared" si="6"/>
        <v>211</v>
      </c>
      <c r="AA212" s="220" t="e">
        <f t="shared" si="7"/>
        <v>#VALUE!</v>
      </c>
    </row>
    <row r="213" spans="1:27" s="226" customFormat="1">
      <c r="A213" s="220" t="str">
        <f>IFERROR(IF(J213&lt;&gt;"",MAX($A$1:A212)+1,""),"")</f>
        <v/>
      </c>
      <c r="B213" s="221" t="str">
        <f>IFERROR(IF(J213="","",_xlfn.CONCAT($Y$2,_xlfn.CONCAT(IF(LEN(ドッグキャリー!$K$2)=1,0,""),ドッグキャリー!$K$2,_xlfn.CONCAT(IF(LEN(ドッグキャリー!$N$2)=1,0,""),ドッグキャリー!$N$2)))),"")</f>
        <v/>
      </c>
      <c r="C213" s="225"/>
      <c r="D213" s="225"/>
      <c r="E213" s="225"/>
      <c r="I213" s="227" t="str">
        <f>IFERROR(IF(スキンタイト!N161=0,"",スキンタイト!E161),"")</f>
        <v/>
      </c>
      <c r="J213" s="226" t="str">
        <f>IFERROR(IF(スキンタイト!N161=0,"",スキンタイト!N161),"")</f>
        <v/>
      </c>
      <c r="S213" s="219">
        <f t="shared" si="6"/>
        <v>212</v>
      </c>
      <c r="AA213" s="220" t="e">
        <f t="shared" si="7"/>
        <v>#VALUE!</v>
      </c>
    </row>
    <row r="214" spans="1:27" s="226" customFormat="1">
      <c r="A214" s="220" t="str">
        <f>IFERROR(IF(J214&lt;&gt;"",MAX($A$1:A213)+1,""),"")</f>
        <v/>
      </c>
      <c r="B214" s="221" t="str">
        <f>IFERROR(IF(J214="","",_xlfn.CONCAT($Y$2,_xlfn.CONCAT(IF(LEN(ドッグキャリー!$K$2)=1,0,""),ドッグキャリー!$K$2,_xlfn.CONCAT(IF(LEN(ドッグキャリー!$N$2)=1,0,""),ドッグキャリー!$N$2)))),"")</f>
        <v/>
      </c>
      <c r="C214" s="225"/>
      <c r="D214" s="225"/>
      <c r="E214" s="225"/>
      <c r="I214" s="227" t="str">
        <f>IFERROR(IF(スキンタイト!N162=0,"",スキンタイト!E162),"")</f>
        <v/>
      </c>
      <c r="J214" s="226" t="str">
        <f>IFERROR(IF(スキンタイト!N162=0,"",スキンタイト!N162),"")</f>
        <v/>
      </c>
      <c r="S214" s="219">
        <f t="shared" si="6"/>
        <v>213</v>
      </c>
      <c r="AA214" s="220" t="e">
        <f t="shared" si="7"/>
        <v>#VALUE!</v>
      </c>
    </row>
    <row r="215" spans="1:27" s="226" customFormat="1">
      <c r="A215" s="220" t="str">
        <f>IFERROR(IF(J215&lt;&gt;"",MAX($A$1:A214)+1,""),"")</f>
        <v/>
      </c>
      <c r="B215" s="221" t="str">
        <f>IFERROR(IF(J215="","",_xlfn.CONCAT($Y$2,_xlfn.CONCAT(IF(LEN(ドッグキャリー!$K$2)=1,0,""),ドッグキャリー!$K$2,_xlfn.CONCAT(IF(LEN(ドッグキャリー!$N$2)=1,0,""),ドッグキャリー!$N$2)))),"")</f>
        <v/>
      </c>
      <c r="C215" s="225"/>
      <c r="D215" s="225"/>
      <c r="E215" s="225"/>
      <c r="I215" s="227" t="str">
        <f>IFERROR(IF(スキンタイト!N163=0,"",スキンタイト!E163),"")</f>
        <v/>
      </c>
      <c r="J215" s="226" t="str">
        <f>IFERROR(IF(スキンタイト!N163=0,"",スキンタイト!N163),"")</f>
        <v/>
      </c>
      <c r="S215" s="219">
        <f t="shared" si="6"/>
        <v>214</v>
      </c>
      <c r="AA215" s="220" t="e">
        <f t="shared" si="7"/>
        <v>#VALUE!</v>
      </c>
    </row>
    <row r="216" spans="1:27" s="226" customFormat="1">
      <c r="A216" s="220" t="str">
        <f>IFERROR(IF(J216&lt;&gt;"",MAX($A$1:A215)+1,""),"")</f>
        <v/>
      </c>
      <c r="B216" s="221" t="str">
        <f>IFERROR(IF(J216="","",_xlfn.CONCAT($Y$2,_xlfn.CONCAT(IF(LEN(ドッグキャリー!$K$2)=1,0,""),ドッグキャリー!$K$2,_xlfn.CONCAT(IF(LEN(ドッグキャリー!$N$2)=1,0,""),ドッグキャリー!$N$2)))),"")</f>
        <v/>
      </c>
      <c r="C216" s="225"/>
      <c r="D216" s="225"/>
      <c r="E216" s="225"/>
      <c r="I216" s="227" t="str">
        <f>IFERROR(IF(スキンタイト!N164=0,"",スキンタイト!E164),"")</f>
        <v/>
      </c>
      <c r="J216" s="226" t="str">
        <f>IFERROR(IF(スキンタイト!N164=0,"",スキンタイト!N164),"")</f>
        <v/>
      </c>
      <c r="S216" s="219">
        <f t="shared" si="6"/>
        <v>215</v>
      </c>
      <c r="AA216" s="220" t="e">
        <f t="shared" si="7"/>
        <v>#VALUE!</v>
      </c>
    </row>
    <row r="217" spans="1:27" s="226" customFormat="1">
      <c r="A217" s="220" t="str">
        <f>IFERROR(IF(J217&lt;&gt;"",MAX($A$1:A216)+1,""),"")</f>
        <v/>
      </c>
      <c r="B217" s="221" t="str">
        <f>IFERROR(IF(J217="","",_xlfn.CONCAT($Y$2,_xlfn.CONCAT(IF(LEN(ドッグキャリー!$K$2)=1,0,""),ドッグキャリー!$K$2,_xlfn.CONCAT(IF(LEN(ドッグキャリー!$N$2)=1,0,""),ドッグキャリー!$N$2)))),"")</f>
        <v/>
      </c>
      <c r="C217" s="225"/>
      <c r="D217" s="225"/>
      <c r="E217" s="225"/>
      <c r="I217" s="227" t="str">
        <f>IFERROR(IF(スキンタイト!N165=0,"",スキンタイト!E165),"")</f>
        <v/>
      </c>
      <c r="J217" s="226" t="str">
        <f>IFERROR(IF(スキンタイト!N165=0,"",スキンタイト!N165),"")</f>
        <v/>
      </c>
      <c r="S217" s="219">
        <f t="shared" si="6"/>
        <v>216</v>
      </c>
      <c r="AA217" s="220" t="e">
        <f t="shared" si="7"/>
        <v>#VALUE!</v>
      </c>
    </row>
    <row r="218" spans="1:27" s="226" customFormat="1">
      <c r="A218" s="220" t="str">
        <f>IFERROR(IF(J218&lt;&gt;"",MAX($A$1:A217)+1,""),"")</f>
        <v/>
      </c>
      <c r="B218" s="221" t="str">
        <f>IFERROR(IF(J218="","",_xlfn.CONCAT($Y$2,_xlfn.CONCAT(IF(LEN(ドッグキャリー!$K$2)=1,0,""),ドッグキャリー!$K$2,_xlfn.CONCAT(IF(LEN(ドッグキャリー!$N$2)=1,0,""),ドッグキャリー!$N$2)))),"")</f>
        <v/>
      </c>
      <c r="C218" s="225"/>
      <c r="D218" s="225"/>
      <c r="E218" s="225"/>
      <c r="I218" s="227" t="str">
        <f>IFERROR(IF(スキンタイト!N166=0,"",スキンタイト!E166),"")</f>
        <v/>
      </c>
      <c r="J218" s="226" t="str">
        <f>IFERROR(IF(スキンタイト!N166=0,"",スキンタイト!N166),"")</f>
        <v/>
      </c>
      <c r="S218" s="219">
        <f t="shared" si="6"/>
        <v>217</v>
      </c>
      <c r="AA218" s="220" t="e">
        <f t="shared" si="7"/>
        <v>#VALUE!</v>
      </c>
    </row>
    <row r="219" spans="1:27" s="226" customFormat="1">
      <c r="A219" s="220" t="str">
        <f>IFERROR(IF(J219&lt;&gt;"",MAX($A$1:A218)+1,""),"")</f>
        <v/>
      </c>
      <c r="B219" s="221" t="str">
        <f>IFERROR(IF(J219="","",_xlfn.CONCAT($Y$2,_xlfn.CONCAT(IF(LEN(ドッグキャリー!$K$2)=1,0,""),ドッグキャリー!$K$2,_xlfn.CONCAT(IF(LEN(ドッグキャリー!$N$2)=1,0,""),ドッグキャリー!$N$2)))),"")</f>
        <v/>
      </c>
      <c r="C219" s="225"/>
      <c r="D219" s="225"/>
      <c r="E219" s="225"/>
      <c r="I219" s="227" t="str">
        <f>IFERROR(IF(スキンタイト!N167=0,"",スキンタイト!E167),"")</f>
        <v/>
      </c>
      <c r="J219" s="226" t="str">
        <f>IFERROR(IF(スキンタイト!N167=0,"",スキンタイト!N167),"")</f>
        <v/>
      </c>
      <c r="S219" s="219">
        <f t="shared" si="6"/>
        <v>218</v>
      </c>
      <c r="AA219" s="220" t="e">
        <f t="shared" si="7"/>
        <v>#VALUE!</v>
      </c>
    </row>
    <row r="220" spans="1:27" s="226" customFormat="1">
      <c r="A220" s="220" t="str">
        <f>IFERROR(IF(J220&lt;&gt;"",MAX($A$1:A219)+1,""),"")</f>
        <v/>
      </c>
      <c r="B220" s="221" t="str">
        <f>IFERROR(IF(J220="","",_xlfn.CONCAT($Y$2,_xlfn.CONCAT(IF(LEN(ドッグキャリー!$K$2)=1,0,""),ドッグキャリー!$K$2,_xlfn.CONCAT(IF(LEN(ドッグキャリー!$N$2)=1,0,""),ドッグキャリー!$N$2)))),"")</f>
        <v/>
      </c>
      <c r="C220" s="225"/>
      <c r="D220" s="225"/>
      <c r="E220" s="225"/>
      <c r="I220" s="227" t="str">
        <f>IFERROR(IF(スキンタイト!N168=0,"",スキンタイト!E168),"")</f>
        <v/>
      </c>
      <c r="J220" s="226" t="str">
        <f>IFERROR(IF(スキンタイト!N168=0,"",スキンタイト!N168),"")</f>
        <v/>
      </c>
      <c r="S220" s="219">
        <f t="shared" si="6"/>
        <v>219</v>
      </c>
      <c r="AA220" s="220" t="e">
        <f t="shared" si="7"/>
        <v>#VALUE!</v>
      </c>
    </row>
    <row r="221" spans="1:27" s="226" customFormat="1">
      <c r="A221" s="220" t="str">
        <f>IFERROR(IF(J221&lt;&gt;"",MAX($A$1:A220)+1,""),"")</f>
        <v/>
      </c>
      <c r="B221" s="221" t="str">
        <f>IFERROR(IF(J221="","",_xlfn.CONCAT($Y$2,_xlfn.CONCAT(IF(LEN(ドッグキャリー!$K$2)=1,0,""),ドッグキャリー!$K$2,_xlfn.CONCAT(IF(LEN(ドッグキャリー!$N$2)=1,0,""),ドッグキャリー!$N$2)))),"")</f>
        <v/>
      </c>
      <c r="C221" s="225"/>
      <c r="D221" s="225"/>
      <c r="E221" s="225"/>
      <c r="I221" s="227" t="str">
        <f>IFERROR(IF(スキンタイト!N169=0,"",スキンタイト!E169),"")</f>
        <v/>
      </c>
      <c r="J221" s="226" t="str">
        <f>IFERROR(IF(スキンタイト!N169=0,"",スキンタイト!N169),"")</f>
        <v/>
      </c>
      <c r="S221" s="219">
        <f t="shared" si="6"/>
        <v>220</v>
      </c>
      <c r="AA221" s="220" t="e">
        <f t="shared" si="7"/>
        <v>#VALUE!</v>
      </c>
    </row>
    <row r="222" spans="1:27" s="226" customFormat="1">
      <c r="A222" s="220" t="str">
        <f>IFERROR(IF(J222&lt;&gt;"",MAX($A$1:A221)+1,""),"")</f>
        <v/>
      </c>
      <c r="B222" s="221" t="str">
        <f>IFERROR(IF(J222="","",_xlfn.CONCAT($Y$2,_xlfn.CONCAT(IF(LEN(ドッグキャリー!$K$2)=1,0,""),ドッグキャリー!$K$2,_xlfn.CONCAT(IF(LEN(ドッグキャリー!$N$2)=1,0,""),ドッグキャリー!$N$2)))),"")</f>
        <v/>
      </c>
      <c r="C222" s="225"/>
      <c r="D222" s="225"/>
      <c r="E222" s="225"/>
      <c r="I222" s="227" t="str">
        <f>IFERROR(IF(スキンタイト!N170=0,"",スキンタイト!E170),"")</f>
        <v/>
      </c>
      <c r="J222" s="226" t="str">
        <f>IFERROR(IF(スキンタイト!N170=0,"",スキンタイト!N170),"")</f>
        <v/>
      </c>
      <c r="S222" s="219">
        <f t="shared" si="6"/>
        <v>221</v>
      </c>
      <c r="AA222" s="220" t="e">
        <f t="shared" si="7"/>
        <v>#VALUE!</v>
      </c>
    </row>
    <row r="223" spans="1:27" s="226" customFormat="1">
      <c r="A223" s="220" t="str">
        <f>IFERROR(IF(J223&lt;&gt;"",MAX($A$1:A222)+1,""),"")</f>
        <v/>
      </c>
      <c r="B223" s="221" t="str">
        <f>IFERROR(IF(J223="","",_xlfn.CONCAT($Y$2,_xlfn.CONCAT(IF(LEN(ドッグキャリー!$K$2)=1,0,""),ドッグキャリー!$K$2,_xlfn.CONCAT(IF(LEN(ドッグキャリー!$N$2)=1,0,""),ドッグキャリー!$N$2)))),"")</f>
        <v/>
      </c>
      <c r="C223" s="225"/>
      <c r="D223" s="225"/>
      <c r="E223" s="225"/>
      <c r="I223" s="227" t="str">
        <f>IFERROR(IF(スキンタイト!N171=0,"",スキンタイト!E171),"")</f>
        <v/>
      </c>
      <c r="J223" s="226" t="str">
        <f>IFERROR(IF(スキンタイト!N171=0,"",スキンタイト!N171),"")</f>
        <v/>
      </c>
      <c r="S223" s="219">
        <f t="shared" si="6"/>
        <v>222</v>
      </c>
      <c r="AA223" s="220" t="e">
        <f t="shared" si="7"/>
        <v>#VALUE!</v>
      </c>
    </row>
    <row r="224" spans="1:27" s="226" customFormat="1">
      <c r="A224" s="220" t="str">
        <f>IFERROR(IF(J224&lt;&gt;"",MAX($A$1:A223)+1,""),"")</f>
        <v/>
      </c>
      <c r="B224" s="221" t="str">
        <f>IFERROR(IF(J224="","",_xlfn.CONCAT($Y$2,_xlfn.CONCAT(IF(LEN(ドッグキャリー!$K$2)=1,0,""),ドッグキャリー!$K$2,_xlfn.CONCAT(IF(LEN(ドッグキャリー!$N$2)=1,0,""),ドッグキャリー!$N$2)))),"")</f>
        <v/>
      </c>
      <c r="C224" s="225"/>
      <c r="D224" s="225"/>
      <c r="E224" s="225"/>
      <c r="I224" s="227" t="str">
        <f>IFERROR(IF(スキンタイト!N172=0,"",スキンタイト!E172),"")</f>
        <v/>
      </c>
      <c r="J224" s="226" t="str">
        <f>IFERROR(IF(スキンタイト!N172=0,"",スキンタイト!N172),"")</f>
        <v/>
      </c>
      <c r="S224" s="219">
        <f t="shared" si="6"/>
        <v>223</v>
      </c>
      <c r="AA224" s="220" t="e">
        <f t="shared" si="7"/>
        <v>#VALUE!</v>
      </c>
    </row>
    <row r="225" spans="1:27" s="226" customFormat="1">
      <c r="A225" s="220" t="str">
        <f>IFERROR(IF(J225&lt;&gt;"",MAX($A$1:A224)+1,""),"")</f>
        <v/>
      </c>
      <c r="B225" s="221" t="str">
        <f>IFERROR(IF(J225="","",_xlfn.CONCAT($Y$2,_xlfn.CONCAT(IF(LEN(ドッグキャリー!$K$2)=1,0,""),ドッグキャリー!$K$2,_xlfn.CONCAT(IF(LEN(ドッグキャリー!$N$2)=1,0,""),ドッグキャリー!$N$2)))),"")</f>
        <v/>
      </c>
      <c r="C225" s="225"/>
      <c r="D225" s="225"/>
      <c r="E225" s="225"/>
      <c r="I225" s="227" t="str">
        <f>IFERROR(IF(スキンタイト!N173=0,"",スキンタイト!E173),"")</f>
        <v/>
      </c>
      <c r="J225" s="226" t="str">
        <f>IFERROR(IF(スキンタイト!N173=0,"",スキンタイト!N173),"")</f>
        <v/>
      </c>
      <c r="S225" s="219">
        <f t="shared" si="6"/>
        <v>224</v>
      </c>
      <c r="AA225" s="220" t="e">
        <f t="shared" si="7"/>
        <v>#VALUE!</v>
      </c>
    </row>
    <row r="226" spans="1:27" s="226" customFormat="1">
      <c r="A226" s="220" t="str">
        <f>IFERROR(IF(J226&lt;&gt;"",MAX($A$1:A225)+1,""),"")</f>
        <v/>
      </c>
      <c r="B226" s="221" t="str">
        <f>IFERROR(IF(J226="","",_xlfn.CONCAT($Y$2,_xlfn.CONCAT(IF(LEN(ドッグキャリー!$K$2)=1,0,""),ドッグキャリー!$K$2,_xlfn.CONCAT(IF(LEN(ドッグキャリー!$N$2)=1,0,""),ドッグキャリー!$N$2)))),"")</f>
        <v/>
      </c>
      <c r="C226" s="225"/>
      <c r="D226" s="225"/>
      <c r="E226" s="225"/>
      <c r="I226" s="227" t="str">
        <f>IFERROR(IF(スキンタイト!N174=0,"",スキンタイト!E174),"")</f>
        <v/>
      </c>
      <c r="J226" s="226" t="str">
        <f>IFERROR(IF(スキンタイト!N174=0,"",スキンタイト!N174),"")</f>
        <v/>
      </c>
      <c r="S226" s="219">
        <f t="shared" si="6"/>
        <v>225</v>
      </c>
      <c r="AA226" s="220" t="e">
        <f t="shared" si="7"/>
        <v>#VALUE!</v>
      </c>
    </row>
    <row r="227" spans="1:27" s="226" customFormat="1">
      <c r="A227" s="220" t="str">
        <f>IFERROR(IF(J227&lt;&gt;"",MAX($A$1:A226)+1,""),"")</f>
        <v/>
      </c>
      <c r="B227" s="221" t="str">
        <f>IFERROR(IF(J227="","",_xlfn.CONCAT($Y$2,_xlfn.CONCAT(IF(LEN(ドッグキャリー!$K$2)=1,0,""),ドッグキャリー!$K$2,_xlfn.CONCAT(IF(LEN(ドッグキャリー!$N$2)=1,0,""),ドッグキャリー!$N$2)))),"")</f>
        <v/>
      </c>
      <c r="C227" s="225"/>
      <c r="D227" s="225"/>
      <c r="E227" s="225"/>
      <c r="I227" s="227" t="str">
        <f>IFERROR(IF(スキンタイト!N175=0,"",スキンタイト!E175),"")</f>
        <v/>
      </c>
      <c r="J227" s="226" t="str">
        <f>IFERROR(IF(スキンタイト!N175=0,"",スキンタイト!N175),"")</f>
        <v/>
      </c>
      <c r="S227" s="219">
        <f t="shared" si="6"/>
        <v>226</v>
      </c>
      <c r="AA227" s="220" t="e">
        <f t="shared" si="7"/>
        <v>#VALUE!</v>
      </c>
    </row>
    <row r="228" spans="1:27" s="226" customFormat="1">
      <c r="A228" s="220" t="str">
        <f>IFERROR(IF(J228&lt;&gt;"",MAX($A$1:A227)+1,""),"")</f>
        <v/>
      </c>
      <c r="B228" s="221" t="str">
        <f>IFERROR(IF(J228="","",_xlfn.CONCAT($Y$2,_xlfn.CONCAT(IF(LEN(ドッグキャリー!$K$2)=1,0,""),ドッグキャリー!$K$2,_xlfn.CONCAT(IF(LEN(ドッグキャリー!$N$2)=1,0,""),ドッグキャリー!$N$2)))),"")</f>
        <v/>
      </c>
      <c r="C228" s="225"/>
      <c r="D228" s="225"/>
      <c r="E228" s="225"/>
      <c r="I228" s="227" t="str">
        <f>IFERROR(IF(スキンタイト!N176=0,"",スキンタイト!E176),"")</f>
        <v/>
      </c>
      <c r="J228" s="226" t="str">
        <f>IFERROR(IF(スキンタイト!N176=0,"",スキンタイト!N176),"")</f>
        <v/>
      </c>
      <c r="S228" s="219">
        <f t="shared" si="6"/>
        <v>227</v>
      </c>
      <c r="AA228" s="220" t="e">
        <f t="shared" si="7"/>
        <v>#VALUE!</v>
      </c>
    </row>
    <row r="229" spans="1:27" s="226" customFormat="1">
      <c r="A229" s="220" t="str">
        <f>IFERROR(IF(J229&lt;&gt;"",MAX($A$1:A228)+1,""),"")</f>
        <v/>
      </c>
      <c r="B229" s="221" t="str">
        <f>IFERROR(IF(J229="","",_xlfn.CONCAT($Y$2,_xlfn.CONCAT(IF(LEN(ドッグキャリー!$K$2)=1,0,""),ドッグキャリー!$K$2,_xlfn.CONCAT(IF(LEN(ドッグキャリー!$N$2)=1,0,""),ドッグキャリー!$N$2)))),"")</f>
        <v/>
      </c>
      <c r="C229" s="225"/>
      <c r="D229" s="225"/>
      <c r="E229" s="225"/>
      <c r="I229" s="227" t="str">
        <f>IFERROR(IF(スキンタイト!N177=0,"",スキンタイト!E177),"")</f>
        <v/>
      </c>
      <c r="J229" s="226" t="str">
        <f>IFERROR(IF(スキンタイト!N177=0,"",スキンタイト!N177),"")</f>
        <v/>
      </c>
      <c r="S229" s="219">
        <f t="shared" si="6"/>
        <v>228</v>
      </c>
      <c r="AA229" s="220" t="e">
        <f t="shared" si="7"/>
        <v>#VALUE!</v>
      </c>
    </row>
    <row r="230" spans="1:27" s="226" customFormat="1">
      <c r="A230" s="220" t="str">
        <f>IFERROR(IF(J230&lt;&gt;"",MAX($A$1:A229)+1,""),"")</f>
        <v/>
      </c>
      <c r="B230" s="221" t="str">
        <f>IFERROR(IF(J230="","",_xlfn.CONCAT($Y$2,_xlfn.CONCAT(IF(LEN(ドッグキャリー!$K$2)=1,0,""),ドッグキャリー!$K$2,_xlfn.CONCAT(IF(LEN(ドッグキャリー!$N$2)=1,0,""),ドッグキャリー!$N$2)))),"")</f>
        <v/>
      </c>
      <c r="C230" s="225"/>
      <c r="D230" s="225"/>
      <c r="E230" s="225"/>
      <c r="I230" s="227" t="str">
        <f>IFERROR(IF(スキンタイト!N178=0,"",スキンタイト!E178),"")</f>
        <v/>
      </c>
      <c r="J230" s="226" t="str">
        <f>IFERROR(IF(スキンタイト!N178=0,"",スキンタイト!N178),"")</f>
        <v/>
      </c>
      <c r="S230" s="219">
        <f t="shared" si="6"/>
        <v>229</v>
      </c>
      <c r="AA230" s="220" t="e">
        <f t="shared" si="7"/>
        <v>#VALUE!</v>
      </c>
    </row>
    <row r="231" spans="1:27" s="226" customFormat="1">
      <c r="A231" s="220" t="str">
        <f>IFERROR(IF(J231&lt;&gt;"",MAX($A$1:A230)+1,""),"")</f>
        <v/>
      </c>
      <c r="B231" s="221" t="str">
        <f>IFERROR(IF(J231="","",_xlfn.CONCAT($Y$2,_xlfn.CONCAT(IF(LEN(ドッグキャリー!$K$2)=1,0,""),ドッグキャリー!$K$2,_xlfn.CONCAT(IF(LEN(ドッグキャリー!$N$2)=1,0,""),ドッグキャリー!$N$2)))),"")</f>
        <v/>
      </c>
      <c r="C231" s="225"/>
      <c r="D231" s="225"/>
      <c r="E231" s="225"/>
      <c r="I231" s="227" t="str">
        <f>IFERROR(IF(スキンタイト!N179=0,"",スキンタイト!E179),"")</f>
        <v/>
      </c>
      <c r="J231" s="226" t="str">
        <f>IFERROR(IF(スキンタイト!N179=0,"",スキンタイト!N179),"")</f>
        <v/>
      </c>
      <c r="S231" s="219">
        <f t="shared" si="6"/>
        <v>230</v>
      </c>
      <c r="AA231" s="220" t="e">
        <f t="shared" si="7"/>
        <v>#VALUE!</v>
      </c>
    </row>
    <row r="232" spans="1:27" s="226" customFormat="1">
      <c r="A232" s="220" t="str">
        <f>IFERROR(IF(J232&lt;&gt;"",MAX($A$1:A231)+1,""),"")</f>
        <v/>
      </c>
      <c r="B232" s="221" t="str">
        <f>IFERROR(IF(J232="","",_xlfn.CONCAT($Y$2,_xlfn.CONCAT(IF(LEN(ドッグキャリー!$K$2)=1,0,""),ドッグキャリー!$K$2,_xlfn.CONCAT(IF(LEN(ドッグキャリー!$N$2)=1,0,""),ドッグキャリー!$N$2)))),"")</f>
        <v/>
      </c>
      <c r="C232" s="225"/>
      <c r="D232" s="225"/>
      <c r="E232" s="225"/>
      <c r="I232" s="227" t="str">
        <f>IFERROR(IF(スキンタイト!N180=0,"",スキンタイト!E180),"")</f>
        <v/>
      </c>
      <c r="J232" s="226" t="str">
        <f>IFERROR(IF(スキンタイト!N180=0,"",スキンタイト!N180),"")</f>
        <v/>
      </c>
      <c r="S232" s="219">
        <f t="shared" si="6"/>
        <v>231</v>
      </c>
      <c r="AA232" s="220" t="e">
        <f t="shared" si="7"/>
        <v>#VALUE!</v>
      </c>
    </row>
    <row r="233" spans="1:27" s="226" customFormat="1">
      <c r="A233" s="220" t="str">
        <f>IFERROR(IF(J233&lt;&gt;"",MAX($A$1:A232)+1,""),"")</f>
        <v/>
      </c>
      <c r="B233" s="221" t="str">
        <f>IFERROR(IF(J233="","",_xlfn.CONCAT($Y$2,_xlfn.CONCAT(IF(LEN(ドッグキャリー!$K$2)=1,0,""),ドッグキャリー!$K$2,_xlfn.CONCAT(IF(LEN(ドッグキャリー!$N$2)=1,0,""),ドッグキャリー!$N$2)))),"")</f>
        <v/>
      </c>
      <c r="C233" s="225"/>
      <c r="D233" s="225"/>
      <c r="E233" s="225"/>
      <c r="I233" s="227" t="str">
        <f>IFERROR(IF(スキンタイト!N181=0,"",スキンタイト!E181),"")</f>
        <v/>
      </c>
      <c r="J233" s="226" t="str">
        <f>IFERROR(IF(スキンタイト!N181=0,"",スキンタイト!N181),"")</f>
        <v/>
      </c>
      <c r="S233" s="219">
        <f t="shared" si="6"/>
        <v>232</v>
      </c>
      <c r="AA233" s="220" t="e">
        <f t="shared" si="7"/>
        <v>#VALUE!</v>
      </c>
    </row>
    <row r="234" spans="1:27" s="226" customFormat="1">
      <c r="A234" s="220" t="str">
        <f>IFERROR(IF(J234&lt;&gt;"",MAX($A$1:A233)+1,""),"")</f>
        <v/>
      </c>
      <c r="B234" s="221" t="str">
        <f>IFERROR(IF(J234="","",_xlfn.CONCAT($Y$2,_xlfn.CONCAT(IF(LEN(ドッグキャリー!$K$2)=1,0,""),ドッグキャリー!$K$2,_xlfn.CONCAT(IF(LEN(ドッグキャリー!$N$2)=1,0,""),ドッグキャリー!$N$2)))),"")</f>
        <v/>
      </c>
      <c r="C234" s="225"/>
      <c r="D234" s="225"/>
      <c r="E234" s="225"/>
      <c r="I234" s="227" t="str">
        <f>IFERROR(IF(スキンタイト!N182=0,"",スキンタイト!E182),"")</f>
        <v/>
      </c>
      <c r="J234" s="226" t="str">
        <f>IFERROR(IF(スキンタイト!N182=0,"",スキンタイト!N182),"")</f>
        <v/>
      </c>
      <c r="S234" s="219">
        <f t="shared" si="6"/>
        <v>233</v>
      </c>
      <c r="AA234" s="220" t="e">
        <f t="shared" si="7"/>
        <v>#VALUE!</v>
      </c>
    </row>
    <row r="235" spans="1:27" s="226" customFormat="1">
      <c r="A235" s="220" t="str">
        <f>IFERROR(IF(J235&lt;&gt;"",MAX($A$1:A234)+1,""),"")</f>
        <v/>
      </c>
      <c r="B235" s="221" t="str">
        <f>IFERROR(IF(J235="","",_xlfn.CONCAT($Y$2,_xlfn.CONCAT(IF(LEN(ドッグキャリー!$K$2)=1,0,""),ドッグキャリー!$K$2,_xlfn.CONCAT(IF(LEN(ドッグキャリー!$N$2)=1,0,""),ドッグキャリー!$N$2)))),"")</f>
        <v/>
      </c>
      <c r="C235" s="225"/>
      <c r="D235" s="225"/>
      <c r="E235" s="225"/>
      <c r="I235" s="227" t="str">
        <f>IFERROR(IF(スキンタイト!N183=0,"",スキンタイト!E183),"")</f>
        <v/>
      </c>
      <c r="J235" s="226" t="str">
        <f>IFERROR(IF(スキンタイト!N183=0,"",スキンタイト!N183),"")</f>
        <v/>
      </c>
      <c r="S235" s="219">
        <f t="shared" si="6"/>
        <v>234</v>
      </c>
      <c r="AA235" s="220" t="e">
        <f t="shared" si="7"/>
        <v>#VALUE!</v>
      </c>
    </row>
    <row r="236" spans="1:27" s="226" customFormat="1">
      <c r="A236" s="220" t="str">
        <f>IFERROR(IF(J236&lt;&gt;"",MAX($A$1:A235)+1,""),"")</f>
        <v/>
      </c>
      <c r="B236" s="221" t="str">
        <f>IFERROR(IF(J236="","",_xlfn.CONCAT($Y$2,_xlfn.CONCAT(IF(LEN(ドッグキャリー!$K$2)=1,0,""),ドッグキャリー!$K$2,_xlfn.CONCAT(IF(LEN(ドッグキャリー!$N$2)=1,0,""),ドッグキャリー!$N$2)))),"")</f>
        <v/>
      </c>
      <c r="C236" s="225"/>
      <c r="D236" s="225"/>
      <c r="E236" s="225"/>
      <c r="I236" s="227" t="str">
        <f>IFERROR(IF(スキンタイト!N184=0,"",スキンタイト!E184),"")</f>
        <v/>
      </c>
      <c r="J236" s="226" t="str">
        <f>IFERROR(IF(スキンタイト!N184=0,"",スキンタイト!N184),"")</f>
        <v/>
      </c>
      <c r="S236" s="219">
        <f t="shared" si="6"/>
        <v>235</v>
      </c>
      <c r="AA236" s="220" t="e">
        <f t="shared" si="7"/>
        <v>#VALUE!</v>
      </c>
    </row>
    <row r="237" spans="1:27" s="226" customFormat="1">
      <c r="A237" s="220" t="str">
        <f>IFERROR(IF(J237&lt;&gt;"",MAX($A$1:A236)+1,""),"")</f>
        <v/>
      </c>
      <c r="B237" s="221" t="str">
        <f>IFERROR(IF(J237="","",_xlfn.CONCAT($Y$2,_xlfn.CONCAT(IF(LEN(ドッグキャリー!$K$2)=1,0,""),ドッグキャリー!$K$2,_xlfn.CONCAT(IF(LEN(ドッグキャリー!$N$2)=1,0,""),ドッグキャリー!$N$2)))),"")</f>
        <v/>
      </c>
      <c r="C237" s="225"/>
      <c r="D237" s="225"/>
      <c r="E237" s="225"/>
      <c r="I237" s="227" t="str">
        <f>IFERROR(IF(スキンタイト!N185=0,"",スキンタイト!E185),"")</f>
        <v/>
      </c>
      <c r="J237" s="226" t="str">
        <f>IFERROR(IF(スキンタイト!N185=0,"",スキンタイト!N185),"")</f>
        <v/>
      </c>
      <c r="S237" s="219">
        <f t="shared" si="6"/>
        <v>236</v>
      </c>
      <c r="AA237" s="220" t="e">
        <f t="shared" si="7"/>
        <v>#VALUE!</v>
      </c>
    </row>
    <row r="238" spans="1:27" s="226" customFormat="1">
      <c r="A238" s="220" t="str">
        <f>IFERROR(IF(J238&lt;&gt;"",MAX($A$1:A237)+1,""),"")</f>
        <v/>
      </c>
      <c r="B238" s="221" t="str">
        <f>IFERROR(IF(J238="","",_xlfn.CONCAT($Y$2,_xlfn.CONCAT(IF(LEN(ドッグキャリー!$K$2)=1,0,""),ドッグキャリー!$K$2,_xlfn.CONCAT(IF(LEN(ドッグキャリー!$N$2)=1,0,""),ドッグキャリー!$N$2)))),"")</f>
        <v/>
      </c>
      <c r="C238" s="225"/>
      <c r="D238" s="225"/>
      <c r="E238" s="225"/>
      <c r="I238" s="227" t="str">
        <f>IFERROR(IF(スキンタイト!N186=0,"",スキンタイト!E186),"")</f>
        <v/>
      </c>
      <c r="J238" s="226" t="str">
        <f>IFERROR(IF(スキンタイト!N186=0,"",スキンタイト!N186),"")</f>
        <v/>
      </c>
      <c r="S238" s="219">
        <f t="shared" si="6"/>
        <v>237</v>
      </c>
      <c r="AA238" s="220" t="e">
        <f t="shared" si="7"/>
        <v>#VALUE!</v>
      </c>
    </row>
    <row r="239" spans="1:27" s="226" customFormat="1">
      <c r="A239" s="220" t="str">
        <f>IFERROR(IF(J239&lt;&gt;"",MAX($A$1:A238)+1,""),"")</f>
        <v/>
      </c>
      <c r="B239" s="221" t="str">
        <f>IFERROR(IF(J239="","",_xlfn.CONCAT($Y$2,_xlfn.CONCAT(IF(LEN(ドッグキャリー!$K$2)=1,0,""),ドッグキャリー!$K$2,_xlfn.CONCAT(IF(LEN(ドッグキャリー!$N$2)=1,0,""),ドッグキャリー!$N$2)))),"")</f>
        <v/>
      </c>
      <c r="C239" s="225"/>
      <c r="D239" s="225"/>
      <c r="E239" s="225"/>
      <c r="I239" s="227" t="str">
        <f>IFERROR(IF(スキンタイト!N187=0,"",スキンタイト!E187),"")</f>
        <v/>
      </c>
      <c r="J239" s="226" t="str">
        <f>IFERROR(IF(スキンタイト!N187=0,"",スキンタイト!N187),"")</f>
        <v/>
      </c>
      <c r="S239" s="219">
        <f t="shared" si="6"/>
        <v>238</v>
      </c>
      <c r="AA239" s="220" t="e">
        <f t="shared" si="7"/>
        <v>#VALUE!</v>
      </c>
    </row>
    <row r="240" spans="1:27" s="226" customFormat="1">
      <c r="A240" s="220" t="str">
        <f>IFERROR(IF(J240&lt;&gt;"",MAX($A$1:A239)+1,""),"")</f>
        <v/>
      </c>
      <c r="B240" s="221" t="str">
        <f>IFERROR(IF(J240="","",_xlfn.CONCAT($Y$2,_xlfn.CONCAT(IF(LEN(ドッグキャリー!$K$2)=1,0,""),ドッグキャリー!$K$2,_xlfn.CONCAT(IF(LEN(ドッグキャリー!$N$2)=1,0,""),ドッグキャリー!$N$2)))),"")</f>
        <v/>
      </c>
      <c r="C240" s="225"/>
      <c r="D240" s="225"/>
      <c r="E240" s="225"/>
      <c r="I240" s="227" t="str">
        <f>IFERROR(IF(スキンタイト!N188=0,"",スキンタイト!E188),"")</f>
        <v/>
      </c>
      <c r="J240" s="226" t="str">
        <f>IFERROR(IF(スキンタイト!N188=0,"",スキンタイト!N188),"")</f>
        <v/>
      </c>
      <c r="S240" s="219">
        <f t="shared" si="6"/>
        <v>239</v>
      </c>
      <c r="AA240" s="220" t="e">
        <f t="shared" si="7"/>
        <v>#VALUE!</v>
      </c>
    </row>
    <row r="241" spans="1:27" s="226" customFormat="1">
      <c r="A241" s="220" t="str">
        <f>IFERROR(IF(J241&lt;&gt;"",MAX($A$1:A240)+1,""),"")</f>
        <v/>
      </c>
      <c r="B241" s="221" t="str">
        <f>IFERROR(IF(J241="","",_xlfn.CONCAT($Y$2,_xlfn.CONCAT(IF(LEN(ドッグキャリー!$K$2)=1,0,""),ドッグキャリー!$K$2,_xlfn.CONCAT(IF(LEN(ドッグキャリー!$N$2)=1,0,""),ドッグキャリー!$N$2)))),"")</f>
        <v/>
      </c>
      <c r="C241" s="225"/>
      <c r="D241" s="225"/>
      <c r="E241" s="225"/>
      <c r="I241" s="227" t="str">
        <f>IFERROR(IF(スキンタイト!N189=0,"",スキンタイト!E189),"")</f>
        <v/>
      </c>
      <c r="J241" s="226" t="str">
        <f>IFERROR(IF(スキンタイト!N189=0,"",スキンタイト!N189),"")</f>
        <v/>
      </c>
      <c r="S241" s="219">
        <f t="shared" si="6"/>
        <v>240</v>
      </c>
      <c r="AA241" s="220" t="e">
        <f t="shared" si="7"/>
        <v>#VALUE!</v>
      </c>
    </row>
    <row r="242" spans="1:27" s="226" customFormat="1">
      <c r="A242" s="220" t="str">
        <f>IFERROR(IF(J242&lt;&gt;"",MAX($A$1:A241)+1,""),"")</f>
        <v/>
      </c>
      <c r="B242" s="221" t="str">
        <f>IFERROR(IF(J242="","",_xlfn.CONCAT($Y$2,_xlfn.CONCAT(IF(LEN(ドッグキャリー!$K$2)=1,0,""),ドッグキャリー!$K$2,_xlfn.CONCAT(IF(LEN(ドッグキャリー!$N$2)=1,0,""),ドッグキャリー!$N$2)))),"")</f>
        <v/>
      </c>
      <c r="C242" s="225"/>
      <c r="D242" s="225"/>
      <c r="E242" s="225"/>
      <c r="I242" s="227" t="str">
        <f>IFERROR(IF(スキンタイト!N190=0,"",スキンタイト!E190),"")</f>
        <v/>
      </c>
      <c r="J242" s="226" t="str">
        <f>IFERROR(IF(スキンタイト!N190=0,"",スキンタイト!N190),"")</f>
        <v/>
      </c>
      <c r="S242" s="219">
        <f t="shared" si="6"/>
        <v>241</v>
      </c>
      <c r="AA242" s="220" t="e">
        <f t="shared" si="7"/>
        <v>#VALUE!</v>
      </c>
    </row>
    <row r="243" spans="1:27" s="226" customFormat="1">
      <c r="A243" s="220" t="str">
        <f>IFERROR(IF(J243&lt;&gt;"",MAX($A$1:A242)+1,""),"")</f>
        <v/>
      </c>
      <c r="B243" s="221" t="str">
        <f>IFERROR(IF(J243="","",_xlfn.CONCAT($Y$2,_xlfn.CONCAT(IF(LEN(ドッグキャリー!$K$2)=1,0,""),ドッグキャリー!$K$2,_xlfn.CONCAT(IF(LEN(ドッグキャリー!$N$2)=1,0,""),ドッグキャリー!$N$2)))),"")</f>
        <v/>
      </c>
      <c r="C243" s="225"/>
      <c r="D243" s="225"/>
      <c r="E243" s="225"/>
      <c r="I243" s="227" t="str">
        <f>IFERROR(IF(スキンタイト!N191=0,"",スキンタイト!E191),"")</f>
        <v/>
      </c>
      <c r="J243" s="226" t="str">
        <f>IFERROR(IF(スキンタイト!N191=0,"",スキンタイト!N191),"")</f>
        <v/>
      </c>
      <c r="S243" s="219">
        <f t="shared" si="6"/>
        <v>242</v>
      </c>
      <c r="AA243" s="220" t="e">
        <f t="shared" si="7"/>
        <v>#VALUE!</v>
      </c>
    </row>
    <row r="244" spans="1:27" s="226" customFormat="1">
      <c r="A244" s="220" t="str">
        <f>IFERROR(IF(J244&lt;&gt;"",MAX($A$1:A243)+1,""),"")</f>
        <v/>
      </c>
      <c r="B244" s="221" t="str">
        <f>IFERROR(IF(J244="","",_xlfn.CONCAT($Y$2,_xlfn.CONCAT(IF(LEN(ドッグキャリー!$K$2)=1,0,""),ドッグキャリー!$K$2,_xlfn.CONCAT(IF(LEN(ドッグキャリー!$N$2)=1,0,""),ドッグキャリー!$N$2)))),"")</f>
        <v/>
      </c>
      <c r="C244" s="225"/>
      <c r="D244" s="225"/>
      <c r="E244" s="225"/>
      <c r="I244" s="227" t="str">
        <f>IFERROR(IF(スキンタイト!N192=0,"",スキンタイト!E192),"")</f>
        <v/>
      </c>
      <c r="J244" s="226" t="str">
        <f>IFERROR(IF(スキンタイト!N192=0,"",スキンタイト!N192),"")</f>
        <v/>
      </c>
      <c r="S244" s="219">
        <f t="shared" si="6"/>
        <v>243</v>
      </c>
      <c r="AA244" s="220" t="e">
        <f t="shared" si="7"/>
        <v>#VALUE!</v>
      </c>
    </row>
    <row r="245" spans="1:27" s="226" customFormat="1">
      <c r="A245" s="220" t="str">
        <f>IFERROR(IF(J245&lt;&gt;"",MAX($A$1:A244)+1,""),"")</f>
        <v/>
      </c>
      <c r="B245" s="221" t="str">
        <f>IFERROR(IF(J245="","",_xlfn.CONCAT($Y$2,_xlfn.CONCAT(IF(LEN(ドッグキャリー!$K$2)=1,0,""),ドッグキャリー!$K$2,_xlfn.CONCAT(IF(LEN(ドッグキャリー!$N$2)=1,0,""),ドッグキャリー!$N$2)))),"")</f>
        <v/>
      </c>
      <c r="C245" s="225"/>
      <c r="D245" s="225"/>
      <c r="E245" s="225"/>
      <c r="I245" s="227" t="str">
        <f>IFERROR(IF(スキンタイト!N193=0,"",スキンタイト!E193),"")</f>
        <v/>
      </c>
      <c r="J245" s="226" t="str">
        <f>IFERROR(IF(スキンタイト!N193=0,"",スキンタイト!N193),"")</f>
        <v/>
      </c>
      <c r="S245" s="219">
        <f t="shared" si="6"/>
        <v>244</v>
      </c>
      <c r="AA245" s="220" t="e">
        <f t="shared" si="7"/>
        <v>#VALUE!</v>
      </c>
    </row>
    <row r="246" spans="1:27" s="226" customFormat="1">
      <c r="A246" s="220" t="str">
        <f>IFERROR(IF(J246&lt;&gt;"",MAX($A$1:A245)+1,""),"")</f>
        <v/>
      </c>
      <c r="B246" s="221" t="str">
        <f>IFERROR(IF(J246="","",_xlfn.CONCAT($Y$2,_xlfn.CONCAT(IF(LEN(ドッグキャリー!$K$2)=1,0,""),ドッグキャリー!$K$2,_xlfn.CONCAT(IF(LEN(ドッグキャリー!$N$2)=1,0,""),ドッグキャリー!$N$2)))),"")</f>
        <v/>
      </c>
      <c r="C246" s="225"/>
      <c r="D246" s="225"/>
      <c r="E246" s="225"/>
      <c r="I246" s="227" t="str">
        <f>IFERROR(IF(スキンタイト!N194=0,"",スキンタイト!E194),"")</f>
        <v/>
      </c>
      <c r="J246" s="226" t="str">
        <f>IFERROR(IF(スキンタイト!N194=0,"",スキンタイト!N194),"")</f>
        <v/>
      </c>
      <c r="S246" s="219">
        <f t="shared" si="6"/>
        <v>245</v>
      </c>
      <c r="AA246" s="220" t="e">
        <f t="shared" si="7"/>
        <v>#VALUE!</v>
      </c>
    </row>
    <row r="247" spans="1:27" s="226" customFormat="1">
      <c r="A247" s="220" t="str">
        <f>IFERROR(IF(J247&lt;&gt;"",MAX($A$1:A246)+1,""),"")</f>
        <v/>
      </c>
      <c r="B247" s="221" t="str">
        <f>IFERROR(IF(J247="","",_xlfn.CONCAT($Y$2,_xlfn.CONCAT(IF(LEN(ドッグキャリー!$K$2)=1,0,""),ドッグキャリー!$K$2,_xlfn.CONCAT(IF(LEN(ドッグキャリー!$N$2)=1,0,""),ドッグキャリー!$N$2)))),"")</f>
        <v/>
      </c>
      <c r="C247" s="225"/>
      <c r="D247" s="225"/>
      <c r="E247" s="225"/>
      <c r="I247" s="227" t="str">
        <f>IFERROR(IF(スキンタイト!N195=0,"",スキンタイト!E195),"")</f>
        <v/>
      </c>
      <c r="J247" s="226" t="str">
        <f>IFERROR(IF(スキンタイト!N195=0,"",スキンタイト!N195),"")</f>
        <v/>
      </c>
      <c r="S247" s="219">
        <f t="shared" si="6"/>
        <v>246</v>
      </c>
      <c r="AA247" s="220" t="e">
        <f t="shared" si="7"/>
        <v>#VALUE!</v>
      </c>
    </row>
    <row r="248" spans="1:27" s="226" customFormat="1">
      <c r="A248" s="220" t="str">
        <f>IFERROR(IF(J248&lt;&gt;"",MAX($A$1:A247)+1,""),"")</f>
        <v/>
      </c>
      <c r="B248" s="221" t="str">
        <f>IFERROR(IF(J248="","",_xlfn.CONCAT($Y$2,_xlfn.CONCAT(IF(LEN(ドッグキャリー!$K$2)=1,0,""),ドッグキャリー!$K$2,_xlfn.CONCAT(IF(LEN(ドッグキャリー!$N$2)=1,0,""),ドッグキャリー!$N$2)))),"")</f>
        <v/>
      </c>
      <c r="C248" s="225"/>
      <c r="D248" s="225"/>
      <c r="E248" s="225"/>
      <c r="I248" s="227" t="str">
        <f>IFERROR(IF(スキンタイト!N196=0,"",スキンタイト!E196),"")</f>
        <v/>
      </c>
      <c r="J248" s="226" t="str">
        <f>IFERROR(IF(スキンタイト!N196=0,"",スキンタイト!N196),"")</f>
        <v/>
      </c>
      <c r="S248" s="219">
        <f t="shared" si="6"/>
        <v>247</v>
      </c>
      <c r="AA248" s="220" t="e">
        <f t="shared" si="7"/>
        <v>#VALUE!</v>
      </c>
    </row>
    <row r="249" spans="1:27" s="226" customFormat="1">
      <c r="A249" s="220" t="str">
        <f>IFERROR(IF(J249&lt;&gt;"",MAX($A$1:A248)+1,""),"")</f>
        <v/>
      </c>
      <c r="B249" s="221" t="str">
        <f>IFERROR(IF(J249="","",_xlfn.CONCAT($Y$2,_xlfn.CONCAT(IF(LEN(ドッグキャリー!$K$2)=1,0,""),ドッグキャリー!$K$2,_xlfn.CONCAT(IF(LEN(ドッグキャリー!$N$2)=1,0,""),ドッグキャリー!$N$2)))),"")</f>
        <v/>
      </c>
      <c r="C249" s="225"/>
      <c r="D249" s="225"/>
      <c r="E249" s="225"/>
      <c r="I249" s="227" t="str">
        <f>IFERROR(IF(スキンタイト!N197=0,"",スキンタイト!E197),"")</f>
        <v/>
      </c>
      <c r="J249" s="226" t="str">
        <f>IFERROR(IF(スキンタイト!N197=0,"",スキンタイト!N197),"")</f>
        <v/>
      </c>
      <c r="S249" s="219">
        <f t="shared" si="6"/>
        <v>248</v>
      </c>
      <c r="AA249" s="220" t="e">
        <f t="shared" si="7"/>
        <v>#VALUE!</v>
      </c>
    </row>
    <row r="250" spans="1:27" s="226" customFormat="1">
      <c r="A250" s="220" t="str">
        <f>IFERROR(IF(J250&lt;&gt;"",MAX($A$1:A249)+1,""),"")</f>
        <v/>
      </c>
      <c r="B250" s="221" t="str">
        <f>IFERROR(IF(J250="","",_xlfn.CONCAT($Y$2,_xlfn.CONCAT(IF(LEN(ドッグキャリー!$K$2)=1,0,""),ドッグキャリー!$K$2,_xlfn.CONCAT(IF(LEN(ドッグキャリー!$N$2)=1,0,""),ドッグキャリー!$N$2)))),"")</f>
        <v/>
      </c>
      <c r="C250" s="225"/>
      <c r="D250" s="225"/>
      <c r="E250" s="225"/>
      <c r="I250" s="227" t="str">
        <f>IFERROR(IF(スキンタイト!N198=0,"",スキンタイト!E198),"")</f>
        <v/>
      </c>
      <c r="J250" s="226" t="str">
        <f>IFERROR(IF(スキンタイト!N198=0,"",スキンタイト!N198),"")</f>
        <v/>
      </c>
      <c r="S250" s="219">
        <f t="shared" si="6"/>
        <v>249</v>
      </c>
      <c r="AA250" s="220" t="e">
        <f t="shared" si="7"/>
        <v>#VALUE!</v>
      </c>
    </row>
    <row r="251" spans="1:27" s="226" customFormat="1">
      <c r="A251" s="220" t="str">
        <f>IFERROR(IF(J251&lt;&gt;"",MAX($A$1:A250)+1,""),"")</f>
        <v/>
      </c>
      <c r="B251" s="221" t="str">
        <f>IFERROR(IF(J251="","",_xlfn.CONCAT($Y$2,_xlfn.CONCAT(IF(LEN(ドッグキャリー!$K$2)=1,0,""),ドッグキャリー!$K$2,_xlfn.CONCAT(IF(LEN(ドッグキャリー!$N$2)=1,0,""),ドッグキャリー!$N$2)))),"")</f>
        <v/>
      </c>
      <c r="C251" s="225"/>
      <c r="D251" s="225"/>
      <c r="E251" s="225"/>
      <c r="I251" s="227" t="str">
        <f>IFERROR(IF(スキンタイト!N199=0,"",スキンタイト!E199),"")</f>
        <v/>
      </c>
      <c r="J251" s="226" t="str">
        <f>IFERROR(IF(スキンタイト!N199=0,"",スキンタイト!N199),"")</f>
        <v/>
      </c>
      <c r="S251" s="219">
        <f t="shared" si="6"/>
        <v>250</v>
      </c>
      <c r="AA251" s="220" t="e">
        <f t="shared" si="7"/>
        <v>#VALUE!</v>
      </c>
    </row>
    <row r="252" spans="1:27" s="226" customFormat="1">
      <c r="A252" s="220" t="str">
        <f>IFERROR(IF(J252&lt;&gt;"",MAX($A$1:A251)+1,""),"")</f>
        <v/>
      </c>
      <c r="B252" s="221" t="str">
        <f>IFERROR(IF(J252="","",_xlfn.CONCAT($Y$2,_xlfn.CONCAT(IF(LEN(ドッグキャリー!$K$2)=1,0,""),ドッグキャリー!$K$2,_xlfn.CONCAT(IF(LEN(ドッグキャリー!$N$2)=1,0,""),ドッグキャリー!$N$2)))),"")</f>
        <v/>
      </c>
      <c r="C252" s="225"/>
      <c r="D252" s="225"/>
      <c r="E252" s="225"/>
      <c r="I252" s="227" t="str">
        <f>IFERROR(IF(スキンタイト!N200=0,"",スキンタイト!E200),"")</f>
        <v/>
      </c>
      <c r="J252" s="226" t="str">
        <f>IFERROR(IF(スキンタイト!N200=0,"",スキンタイト!N200),"")</f>
        <v/>
      </c>
      <c r="S252" s="219">
        <f t="shared" si="6"/>
        <v>251</v>
      </c>
      <c r="AA252" s="220" t="e">
        <f t="shared" si="7"/>
        <v>#VALUE!</v>
      </c>
    </row>
    <row r="253" spans="1:27" s="226" customFormat="1">
      <c r="A253" s="220" t="str">
        <f>IFERROR(IF(J253&lt;&gt;"",MAX($A$1:A252)+1,""),"")</f>
        <v/>
      </c>
      <c r="B253" s="221" t="str">
        <f>IFERROR(IF(J253="","",_xlfn.CONCAT($Y$2,_xlfn.CONCAT(IF(LEN(ドッグキャリー!$K$2)=1,0,""),ドッグキャリー!$K$2,_xlfn.CONCAT(IF(LEN(ドッグキャリー!$N$2)=1,0,""),ドッグキャリー!$N$2)))),"")</f>
        <v/>
      </c>
      <c r="C253" s="225"/>
      <c r="D253" s="225"/>
      <c r="E253" s="225"/>
      <c r="I253" s="227" t="str">
        <f>IFERROR(IF(スキンタイト!N201=0,"",スキンタイト!E201),"")</f>
        <v/>
      </c>
      <c r="J253" s="226" t="str">
        <f>IFERROR(IF(スキンタイト!N201=0,"",スキンタイト!N201),"")</f>
        <v/>
      </c>
      <c r="S253" s="219">
        <f t="shared" si="6"/>
        <v>252</v>
      </c>
      <c r="AA253" s="220" t="e">
        <f t="shared" si="7"/>
        <v>#VALUE!</v>
      </c>
    </row>
    <row r="254" spans="1:27" s="226" customFormat="1">
      <c r="A254" s="220" t="str">
        <f>IFERROR(IF(J254&lt;&gt;"",MAX($A$1:A253)+1,""),"")</f>
        <v/>
      </c>
      <c r="B254" s="221" t="str">
        <f>IFERROR(IF(J254="","",_xlfn.CONCAT($Y$2,_xlfn.CONCAT(IF(LEN(ドッグキャリー!$K$2)=1,0,""),ドッグキャリー!$K$2,_xlfn.CONCAT(IF(LEN(ドッグキャリー!$N$2)=1,0,""),ドッグキャリー!$N$2)))),"")</f>
        <v/>
      </c>
      <c r="C254" s="225"/>
      <c r="D254" s="225"/>
      <c r="E254" s="225"/>
      <c r="I254" s="227" t="str">
        <f>IFERROR(IF(スキンタイト!N202=0,"",スキンタイト!E202),"")</f>
        <v/>
      </c>
      <c r="J254" s="226" t="str">
        <f>IFERROR(IF(スキンタイト!N202=0,"",スキンタイト!N202),"")</f>
        <v/>
      </c>
      <c r="S254" s="219">
        <f t="shared" si="6"/>
        <v>253</v>
      </c>
      <c r="AA254" s="220" t="e">
        <f t="shared" si="7"/>
        <v>#VALUE!</v>
      </c>
    </row>
    <row r="255" spans="1:27" s="226" customFormat="1">
      <c r="A255" s="220" t="str">
        <f>IFERROR(IF(J255&lt;&gt;"",MAX($A$1:A254)+1,""),"")</f>
        <v/>
      </c>
      <c r="B255" s="221" t="str">
        <f>IFERROR(IF(J255="","",_xlfn.CONCAT($Y$2,_xlfn.CONCAT(IF(LEN(ドッグキャリー!$K$2)=1,0,""),ドッグキャリー!$K$2,_xlfn.CONCAT(IF(LEN(ドッグキャリー!$N$2)=1,0,""),ドッグキャリー!$N$2)))),"")</f>
        <v/>
      </c>
      <c r="C255" s="225"/>
      <c r="D255" s="225"/>
      <c r="E255" s="225"/>
      <c r="I255" s="227" t="str">
        <f>IFERROR(IF(スキンタイト!N203=0,"",スキンタイト!E203),"")</f>
        <v/>
      </c>
      <c r="J255" s="226" t="str">
        <f>IFERROR(IF(スキンタイト!N203=0,"",スキンタイト!N203),"")</f>
        <v/>
      </c>
      <c r="S255" s="219">
        <f t="shared" si="6"/>
        <v>254</v>
      </c>
      <c r="AA255" s="220" t="e">
        <f t="shared" si="7"/>
        <v>#VALUE!</v>
      </c>
    </row>
    <row r="256" spans="1:27" s="226" customFormat="1">
      <c r="A256" s="220" t="str">
        <f>IFERROR(IF(J256&lt;&gt;"",MAX($A$1:A255)+1,""),"")</f>
        <v/>
      </c>
      <c r="B256" s="221" t="str">
        <f>IFERROR(IF(J256="","",_xlfn.CONCAT($Y$2,_xlfn.CONCAT(IF(LEN(ドッグキャリー!$K$2)=1,0,""),ドッグキャリー!$K$2,_xlfn.CONCAT(IF(LEN(ドッグキャリー!$N$2)=1,0,""),ドッグキャリー!$N$2)))),"")</f>
        <v/>
      </c>
      <c r="C256" s="225"/>
      <c r="D256" s="225"/>
      <c r="E256" s="225"/>
      <c r="I256" s="227" t="str">
        <f>IFERROR(IF(スキンタイト!N204=0,"",スキンタイト!E204),"")</f>
        <v/>
      </c>
      <c r="J256" s="226" t="str">
        <f>IFERROR(IF(スキンタイト!N204=0,"",スキンタイト!N204),"")</f>
        <v/>
      </c>
      <c r="S256" s="219">
        <f t="shared" si="6"/>
        <v>255</v>
      </c>
      <c r="AA256" s="220" t="e">
        <f t="shared" si="7"/>
        <v>#VALUE!</v>
      </c>
    </row>
    <row r="257" spans="1:27" s="226" customFormat="1">
      <c r="A257" s="220" t="str">
        <f>IFERROR(IF(J257&lt;&gt;"",MAX($A$1:A256)+1,""),"")</f>
        <v/>
      </c>
      <c r="B257" s="221" t="str">
        <f>IFERROR(IF(J257="","",_xlfn.CONCAT($Y$2,_xlfn.CONCAT(IF(LEN(ドッグキャリー!$K$2)=1,0,""),ドッグキャリー!$K$2,_xlfn.CONCAT(IF(LEN(ドッグキャリー!$N$2)=1,0,""),ドッグキャリー!$N$2)))),"")</f>
        <v/>
      </c>
      <c r="C257" s="225"/>
      <c r="D257" s="225"/>
      <c r="E257" s="225"/>
      <c r="I257" s="227" t="str">
        <f>IFERROR(IF(スキンタイト!N205=0,"",スキンタイト!E205),"")</f>
        <v/>
      </c>
      <c r="J257" s="226" t="str">
        <f>IFERROR(IF(スキンタイト!N205=0,"",スキンタイト!N205),"")</f>
        <v/>
      </c>
      <c r="S257" s="219">
        <f t="shared" si="6"/>
        <v>256</v>
      </c>
      <c r="AA257" s="220" t="e">
        <f t="shared" si="7"/>
        <v>#VALUE!</v>
      </c>
    </row>
    <row r="258" spans="1:27" s="226" customFormat="1">
      <c r="A258" s="220" t="str">
        <f>IFERROR(IF(J258&lt;&gt;"",MAX($A$1:A257)+1,""),"")</f>
        <v/>
      </c>
      <c r="B258" s="221" t="str">
        <f>IFERROR(IF(J258="","",_xlfn.CONCAT($Y$2,_xlfn.CONCAT(IF(LEN(ドッグキャリー!$K$2)=1,0,""),ドッグキャリー!$K$2,_xlfn.CONCAT(IF(LEN(ドッグキャリー!$N$2)=1,0,""),ドッグキャリー!$N$2)))),"")</f>
        <v/>
      </c>
      <c r="C258" s="225"/>
      <c r="D258" s="225"/>
      <c r="E258" s="225"/>
      <c r="I258" s="227" t="str">
        <f>IFERROR(IF(スキンタイト!N206=0,"",スキンタイト!E206),"")</f>
        <v/>
      </c>
      <c r="J258" s="226" t="str">
        <f>IFERROR(IF(スキンタイト!N206=0,"",スキンタイト!N206),"")</f>
        <v/>
      </c>
      <c r="S258" s="219">
        <f t="shared" si="6"/>
        <v>257</v>
      </c>
      <c r="AA258" s="220" t="e">
        <f t="shared" si="7"/>
        <v>#VALUE!</v>
      </c>
    </row>
    <row r="259" spans="1:27" s="226" customFormat="1">
      <c r="A259" s="220" t="str">
        <f>IFERROR(IF(J259&lt;&gt;"",MAX($A$1:A258)+1,""),"")</f>
        <v/>
      </c>
      <c r="B259" s="221" t="str">
        <f>IFERROR(IF(J259="","",_xlfn.CONCAT($Y$2,_xlfn.CONCAT(IF(LEN(ドッグキャリー!$K$2)=1,0,""),ドッグキャリー!$K$2,_xlfn.CONCAT(IF(LEN(ドッグキャリー!$N$2)=1,0,""),ドッグキャリー!$N$2)))),"")</f>
        <v/>
      </c>
      <c r="C259" s="225"/>
      <c r="D259" s="225"/>
      <c r="E259" s="225"/>
      <c r="I259" s="227" t="str">
        <f>IFERROR(IF(スキンタイト!N207=0,"",スキンタイト!E207),"")</f>
        <v/>
      </c>
      <c r="J259" s="226" t="str">
        <f>IFERROR(IF(スキンタイト!N207=0,"",スキンタイト!N207),"")</f>
        <v/>
      </c>
      <c r="S259" s="219">
        <f t="shared" ref="S259:S322" si="8">+ROW()-ROW($B$1)</f>
        <v>258</v>
      </c>
      <c r="AA259" s="220" t="e">
        <f t="shared" ref="AA259:AA322" si="9">IF(J259-J258=1,0,1)</f>
        <v>#VALUE!</v>
      </c>
    </row>
    <row r="260" spans="1:27" s="226" customFormat="1">
      <c r="A260" s="220" t="str">
        <f>IFERROR(IF(J260&lt;&gt;"",MAX($A$1:A259)+1,""),"")</f>
        <v/>
      </c>
      <c r="B260" s="221" t="str">
        <f>IFERROR(IF(J260="","",_xlfn.CONCAT($Y$2,_xlfn.CONCAT(IF(LEN(ドッグキャリー!$K$2)=1,0,""),ドッグキャリー!$K$2,_xlfn.CONCAT(IF(LEN(ドッグキャリー!$N$2)=1,0,""),ドッグキャリー!$N$2)))),"")</f>
        <v/>
      </c>
      <c r="C260" s="225"/>
      <c r="D260" s="225"/>
      <c r="E260" s="225"/>
      <c r="I260" s="227" t="str">
        <f>IFERROR(IF(スキンタイト!N208=0,"",スキンタイト!E208),"")</f>
        <v/>
      </c>
      <c r="J260" s="226" t="str">
        <f>IFERROR(IF(スキンタイト!N208=0,"",スキンタイト!N208),"")</f>
        <v/>
      </c>
      <c r="S260" s="219">
        <f t="shared" si="8"/>
        <v>259</v>
      </c>
      <c r="AA260" s="220" t="e">
        <f t="shared" si="9"/>
        <v>#VALUE!</v>
      </c>
    </row>
    <row r="261" spans="1:27" s="226" customFormat="1">
      <c r="A261" s="220" t="str">
        <f>IFERROR(IF(J261&lt;&gt;"",MAX($A$1:A260)+1,""),"")</f>
        <v/>
      </c>
      <c r="B261" s="221" t="str">
        <f>IFERROR(IF(J261="","",_xlfn.CONCAT($Y$2,_xlfn.CONCAT(IF(LEN(ドッグキャリー!$K$2)=1,0,""),ドッグキャリー!$K$2,_xlfn.CONCAT(IF(LEN(ドッグキャリー!$N$2)=1,0,""),ドッグキャリー!$N$2)))),"")</f>
        <v/>
      </c>
      <c r="C261" s="225"/>
      <c r="D261" s="225"/>
      <c r="E261" s="225"/>
      <c r="I261" s="227" t="str">
        <f>IFERROR(IF(スキンタイト!N209=0,"",スキンタイト!E209),"")</f>
        <v/>
      </c>
      <c r="J261" s="226" t="str">
        <f>IFERROR(IF(スキンタイト!N209=0,"",スキンタイト!N209),"")</f>
        <v/>
      </c>
      <c r="S261" s="219">
        <f t="shared" si="8"/>
        <v>260</v>
      </c>
      <c r="AA261" s="220" t="e">
        <f t="shared" si="9"/>
        <v>#VALUE!</v>
      </c>
    </row>
    <row r="262" spans="1:27" s="226" customFormat="1">
      <c r="A262" s="220" t="str">
        <f>IFERROR(IF(J262&lt;&gt;"",MAX($A$1:A261)+1,""),"")</f>
        <v/>
      </c>
      <c r="B262" s="221" t="str">
        <f>IFERROR(IF(J262="","",_xlfn.CONCAT($Y$2,_xlfn.CONCAT(IF(LEN(ドッグキャリー!$K$2)=1,0,""),ドッグキャリー!$K$2,_xlfn.CONCAT(IF(LEN(ドッグキャリー!$N$2)=1,0,""),ドッグキャリー!$N$2)))),"")</f>
        <v/>
      </c>
      <c r="C262" s="225"/>
      <c r="D262" s="225"/>
      <c r="E262" s="225"/>
      <c r="I262" s="227" t="str">
        <f>IFERROR(IF(スキンタイト!N210=0,"",スキンタイト!E210),"")</f>
        <v/>
      </c>
      <c r="J262" s="226" t="str">
        <f>IFERROR(IF(スキンタイト!N210=0,"",スキンタイト!N210),"")</f>
        <v/>
      </c>
      <c r="S262" s="219">
        <f t="shared" si="8"/>
        <v>261</v>
      </c>
      <c r="AA262" s="220" t="e">
        <f t="shared" si="9"/>
        <v>#VALUE!</v>
      </c>
    </row>
    <row r="263" spans="1:27" s="226" customFormat="1">
      <c r="A263" s="220" t="str">
        <f>IFERROR(IF(J263&lt;&gt;"",MAX($A$1:A262)+1,""),"")</f>
        <v/>
      </c>
      <c r="B263" s="221" t="str">
        <f>IFERROR(IF(J263="","",_xlfn.CONCAT($Y$2,_xlfn.CONCAT(IF(LEN(ドッグキャリー!$K$2)=1,0,""),ドッグキャリー!$K$2,_xlfn.CONCAT(IF(LEN(ドッグキャリー!$N$2)=1,0,""),ドッグキャリー!$N$2)))),"")</f>
        <v/>
      </c>
      <c r="C263" s="225"/>
      <c r="D263" s="225"/>
      <c r="E263" s="225"/>
      <c r="I263" s="227" t="str">
        <f>IFERROR(IF(スキンタイト!N211=0,"",スキンタイト!E211),"")</f>
        <v/>
      </c>
      <c r="J263" s="226" t="str">
        <f>IFERROR(IF(スキンタイト!N211=0,"",スキンタイト!N211),"")</f>
        <v/>
      </c>
      <c r="S263" s="219">
        <f t="shared" si="8"/>
        <v>262</v>
      </c>
      <c r="AA263" s="220" t="e">
        <f t="shared" si="9"/>
        <v>#VALUE!</v>
      </c>
    </row>
    <row r="264" spans="1:27" s="226" customFormat="1">
      <c r="A264" s="220" t="str">
        <f>IFERROR(IF(J264&lt;&gt;"",MAX($A$1:A263)+1,""),"")</f>
        <v/>
      </c>
      <c r="B264" s="221" t="str">
        <f>IFERROR(IF(J264="","",_xlfn.CONCAT($Y$2,_xlfn.CONCAT(IF(LEN(ドッグキャリー!$K$2)=1,0,""),ドッグキャリー!$K$2,_xlfn.CONCAT(IF(LEN(ドッグキャリー!$N$2)=1,0,""),ドッグキャリー!$N$2)))),"")</f>
        <v/>
      </c>
      <c r="C264" s="225"/>
      <c r="D264" s="225"/>
      <c r="E264" s="225"/>
      <c r="I264" s="227" t="str">
        <f>IFERROR(IF(スキンタイト!N212=0,"",スキンタイト!E212),"")</f>
        <v/>
      </c>
      <c r="J264" s="226" t="str">
        <f>IFERROR(IF(スキンタイト!N212=0,"",スキンタイト!N212),"")</f>
        <v/>
      </c>
      <c r="S264" s="219">
        <f t="shared" si="8"/>
        <v>263</v>
      </c>
      <c r="AA264" s="220" t="e">
        <f t="shared" si="9"/>
        <v>#VALUE!</v>
      </c>
    </row>
    <row r="265" spans="1:27" s="226" customFormat="1">
      <c r="A265" s="220" t="str">
        <f>IFERROR(IF(J265&lt;&gt;"",MAX($A$1:A264)+1,""),"")</f>
        <v/>
      </c>
      <c r="B265" s="221" t="str">
        <f>IFERROR(IF(J265="","",_xlfn.CONCAT($Y$2,_xlfn.CONCAT(IF(LEN(ドッグキャリー!$K$2)=1,0,""),ドッグキャリー!$K$2,_xlfn.CONCAT(IF(LEN(ドッグキャリー!$N$2)=1,0,""),ドッグキャリー!$N$2)))),"")</f>
        <v/>
      </c>
      <c r="C265" s="225"/>
      <c r="D265" s="225"/>
      <c r="E265" s="225"/>
      <c r="I265" s="227" t="str">
        <f>IFERROR(IF(スキンタイト!N213=0,"",スキンタイト!E213),"")</f>
        <v/>
      </c>
      <c r="J265" s="226" t="str">
        <f>IFERROR(IF(スキンタイト!N213=0,"",スキンタイト!N213),"")</f>
        <v/>
      </c>
      <c r="S265" s="219">
        <f t="shared" si="8"/>
        <v>264</v>
      </c>
      <c r="AA265" s="220" t="e">
        <f t="shared" si="9"/>
        <v>#VALUE!</v>
      </c>
    </row>
    <row r="266" spans="1:27" s="226" customFormat="1">
      <c r="A266" s="220" t="str">
        <f>IFERROR(IF(J266&lt;&gt;"",MAX($A$1:A265)+1,""),"")</f>
        <v/>
      </c>
      <c r="B266" s="221" t="str">
        <f>IFERROR(IF(J266="","",_xlfn.CONCAT($Y$2,_xlfn.CONCAT(IF(LEN(ドッグキャリー!$K$2)=1,0,""),ドッグキャリー!$K$2,_xlfn.CONCAT(IF(LEN(ドッグキャリー!$N$2)=1,0,""),ドッグキャリー!$N$2)))),"")</f>
        <v/>
      </c>
      <c r="C266" s="225"/>
      <c r="D266" s="225"/>
      <c r="E266" s="225"/>
      <c r="I266" s="227" t="str">
        <f>IFERROR(IF(スキンタイト!N214=0,"",スキンタイト!E214),"")</f>
        <v/>
      </c>
      <c r="J266" s="226" t="str">
        <f>IFERROR(IF(スキンタイト!N214=0,"",スキンタイト!N214),"")</f>
        <v/>
      </c>
      <c r="S266" s="219">
        <f t="shared" si="8"/>
        <v>265</v>
      </c>
      <c r="AA266" s="220" t="e">
        <f t="shared" si="9"/>
        <v>#VALUE!</v>
      </c>
    </row>
    <row r="267" spans="1:27" s="226" customFormat="1">
      <c r="A267" s="220" t="str">
        <f>IFERROR(IF(J267&lt;&gt;"",MAX($A$1:A266)+1,""),"")</f>
        <v/>
      </c>
      <c r="B267" s="221" t="str">
        <f>IFERROR(IF(J267="","",_xlfn.CONCAT($Y$2,_xlfn.CONCAT(IF(LEN(ドッグキャリー!$K$2)=1,0,""),ドッグキャリー!$K$2,_xlfn.CONCAT(IF(LEN(ドッグキャリー!$N$2)=1,0,""),ドッグキャリー!$N$2)))),"")</f>
        <v/>
      </c>
      <c r="C267" s="225"/>
      <c r="D267" s="225"/>
      <c r="E267" s="225"/>
      <c r="I267" s="227" t="str">
        <f>IFERROR(IF(スキンタイト!N215=0,"",スキンタイト!E215),"")</f>
        <v/>
      </c>
      <c r="J267" s="226" t="str">
        <f>IFERROR(IF(スキンタイト!N215=0,"",スキンタイト!N215),"")</f>
        <v/>
      </c>
      <c r="S267" s="219">
        <f t="shared" si="8"/>
        <v>266</v>
      </c>
      <c r="AA267" s="220" t="e">
        <f t="shared" si="9"/>
        <v>#VALUE!</v>
      </c>
    </row>
    <row r="268" spans="1:27" s="226" customFormat="1">
      <c r="A268" s="220" t="str">
        <f>IFERROR(IF(J268&lt;&gt;"",MAX($A$1:A267)+1,""),"")</f>
        <v/>
      </c>
      <c r="B268" s="221" t="str">
        <f>IFERROR(IF(J268="","",_xlfn.CONCAT($Y$2,_xlfn.CONCAT(IF(LEN(ドッグキャリー!$K$2)=1,0,""),ドッグキャリー!$K$2,_xlfn.CONCAT(IF(LEN(ドッグキャリー!$N$2)=1,0,""),ドッグキャリー!$N$2)))),"")</f>
        <v/>
      </c>
      <c r="C268" s="225"/>
      <c r="D268" s="225"/>
      <c r="E268" s="225"/>
      <c r="I268" s="227" t="str">
        <f>IFERROR(IF(スキンタイト!N216=0,"",スキンタイト!E216),"")</f>
        <v/>
      </c>
      <c r="J268" s="226" t="str">
        <f>IFERROR(IF(スキンタイト!N216=0,"",スキンタイト!N216),"")</f>
        <v/>
      </c>
      <c r="S268" s="219">
        <f t="shared" si="8"/>
        <v>267</v>
      </c>
      <c r="AA268" s="220" t="e">
        <f t="shared" si="9"/>
        <v>#VALUE!</v>
      </c>
    </row>
    <row r="269" spans="1:27" s="226" customFormat="1">
      <c r="A269" s="220" t="str">
        <f>IFERROR(IF(J269&lt;&gt;"",MAX($A$1:A268)+1,""),"")</f>
        <v/>
      </c>
      <c r="B269" s="221" t="str">
        <f>IFERROR(IF(J269="","",_xlfn.CONCAT($Y$2,_xlfn.CONCAT(IF(LEN(ドッグキャリー!$K$2)=1,0,""),ドッグキャリー!$K$2,_xlfn.CONCAT(IF(LEN(ドッグキャリー!$N$2)=1,0,""),ドッグキャリー!$N$2)))),"")</f>
        <v/>
      </c>
      <c r="C269" s="225"/>
      <c r="D269" s="225"/>
      <c r="E269" s="225"/>
      <c r="I269" s="227" t="str">
        <f>IFERROR(IF(スキンタイト!N217=0,"",スキンタイト!E217),"")</f>
        <v/>
      </c>
      <c r="J269" s="226" t="str">
        <f>IFERROR(IF(スキンタイト!N217=0,"",スキンタイト!N217),"")</f>
        <v/>
      </c>
      <c r="S269" s="219">
        <f t="shared" si="8"/>
        <v>268</v>
      </c>
      <c r="AA269" s="220" t="e">
        <f t="shared" si="9"/>
        <v>#VALUE!</v>
      </c>
    </row>
    <row r="270" spans="1:27" s="226" customFormat="1">
      <c r="A270" s="220" t="str">
        <f>IFERROR(IF(J270&lt;&gt;"",MAX($A$1:A269)+1,""),"")</f>
        <v/>
      </c>
      <c r="B270" s="221" t="str">
        <f>IFERROR(IF(J270="","",_xlfn.CONCAT($Y$2,_xlfn.CONCAT(IF(LEN(ドッグキャリー!$K$2)=1,0,""),ドッグキャリー!$K$2,_xlfn.CONCAT(IF(LEN(ドッグキャリー!$N$2)=1,0,""),ドッグキャリー!$N$2)))),"")</f>
        <v/>
      </c>
      <c r="C270" s="225"/>
      <c r="D270" s="225"/>
      <c r="E270" s="225"/>
      <c r="I270" s="227" t="str">
        <f>IFERROR(IF(スキンタイト!N218=0,"",スキンタイト!E218),"")</f>
        <v/>
      </c>
      <c r="J270" s="226" t="str">
        <f>IFERROR(IF(スキンタイト!N218=0,"",スキンタイト!N218),"")</f>
        <v/>
      </c>
      <c r="S270" s="219">
        <f t="shared" si="8"/>
        <v>269</v>
      </c>
      <c r="AA270" s="220" t="e">
        <f t="shared" si="9"/>
        <v>#VALUE!</v>
      </c>
    </row>
    <row r="271" spans="1:27" s="226" customFormat="1">
      <c r="A271" s="220" t="str">
        <f>IFERROR(IF(J271&lt;&gt;"",MAX($A$1:A270)+1,""),"")</f>
        <v/>
      </c>
      <c r="B271" s="221" t="str">
        <f>IFERROR(IF(J271="","",_xlfn.CONCAT($Y$2,_xlfn.CONCAT(IF(LEN(ドッグキャリー!$K$2)=1,0,""),ドッグキャリー!$K$2,_xlfn.CONCAT(IF(LEN(ドッグキャリー!$N$2)=1,0,""),ドッグキャリー!$N$2)))),"")</f>
        <v/>
      </c>
      <c r="C271" s="225"/>
      <c r="D271" s="225"/>
      <c r="E271" s="225"/>
      <c r="I271" s="227" t="str">
        <f>IFERROR(IF(スキンタイト!N219=0,"",スキンタイト!E219),"")</f>
        <v/>
      </c>
      <c r="J271" s="226" t="str">
        <f>IFERROR(IF(スキンタイト!N219=0,"",スキンタイト!N219),"")</f>
        <v/>
      </c>
      <c r="S271" s="219">
        <f t="shared" si="8"/>
        <v>270</v>
      </c>
      <c r="AA271" s="220" t="e">
        <f t="shared" si="9"/>
        <v>#VALUE!</v>
      </c>
    </row>
    <row r="272" spans="1:27" s="226" customFormat="1">
      <c r="A272" s="220" t="str">
        <f>IFERROR(IF(J272&lt;&gt;"",MAX($A$1:A271)+1,""),"")</f>
        <v/>
      </c>
      <c r="B272" s="221" t="str">
        <f>IFERROR(IF(J272="","",_xlfn.CONCAT($Y$2,_xlfn.CONCAT(IF(LEN(ドッグキャリー!$K$2)=1,0,""),ドッグキャリー!$K$2,_xlfn.CONCAT(IF(LEN(ドッグキャリー!$N$2)=1,0,""),ドッグキャリー!$N$2)))),"")</f>
        <v/>
      </c>
      <c r="C272" s="225"/>
      <c r="D272" s="225"/>
      <c r="E272" s="225"/>
      <c r="I272" s="227" t="str">
        <f>IFERROR(IF(スキンタイト!N220=0,"",スキンタイト!E220),"")</f>
        <v/>
      </c>
      <c r="J272" s="226" t="str">
        <f>IFERROR(IF(スキンタイト!N220=0,"",スキンタイト!N220),"")</f>
        <v/>
      </c>
      <c r="S272" s="219">
        <f t="shared" si="8"/>
        <v>271</v>
      </c>
      <c r="AA272" s="220" t="e">
        <f t="shared" si="9"/>
        <v>#VALUE!</v>
      </c>
    </row>
    <row r="273" spans="1:27" s="226" customFormat="1">
      <c r="A273" s="220" t="str">
        <f>IFERROR(IF(J273&lt;&gt;"",MAX($A$1:A272)+1,""),"")</f>
        <v/>
      </c>
      <c r="B273" s="221" t="str">
        <f>IFERROR(IF(J273="","",_xlfn.CONCAT($Y$2,_xlfn.CONCAT(IF(LEN(ドッグキャリー!$K$2)=1,0,""),ドッグキャリー!$K$2,_xlfn.CONCAT(IF(LEN(ドッグキャリー!$N$2)=1,0,""),ドッグキャリー!$N$2)))),"")</f>
        <v/>
      </c>
      <c r="C273" s="225"/>
      <c r="D273" s="225"/>
      <c r="E273" s="225"/>
      <c r="I273" s="227" t="str">
        <f>IFERROR(IF(スキンタイト!N221=0,"",スキンタイト!E221),"")</f>
        <v/>
      </c>
      <c r="J273" s="226" t="str">
        <f>IFERROR(IF(スキンタイト!N221=0,"",スキンタイト!N221),"")</f>
        <v/>
      </c>
      <c r="S273" s="219">
        <f t="shared" si="8"/>
        <v>272</v>
      </c>
      <c r="AA273" s="220" t="e">
        <f t="shared" si="9"/>
        <v>#VALUE!</v>
      </c>
    </row>
    <row r="274" spans="1:27" s="226" customFormat="1">
      <c r="A274" s="220" t="str">
        <f>IFERROR(IF(J274&lt;&gt;"",MAX($A$1:A273)+1,""),"")</f>
        <v/>
      </c>
      <c r="B274" s="221" t="str">
        <f>IFERROR(IF(J274="","",_xlfn.CONCAT($Y$2,_xlfn.CONCAT(IF(LEN(ドッグキャリー!$K$2)=1,0,""),ドッグキャリー!$K$2,_xlfn.CONCAT(IF(LEN(ドッグキャリー!$N$2)=1,0,""),ドッグキャリー!$N$2)))),"")</f>
        <v/>
      </c>
      <c r="C274" s="225"/>
      <c r="D274" s="225"/>
      <c r="E274" s="225"/>
      <c r="I274" s="227" t="str">
        <f>IFERROR(IF(スキンタイト!N222=0,"",スキンタイト!E222),"")</f>
        <v/>
      </c>
      <c r="J274" s="226" t="str">
        <f>IFERROR(IF(スキンタイト!N222=0,"",スキンタイト!N222),"")</f>
        <v/>
      </c>
      <c r="S274" s="219">
        <f t="shared" si="8"/>
        <v>273</v>
      </c>
      <c r="AA274" s="220" t="e">
        <f t="shared" si="9"/>
        <v>#VALUE!</v>
      </c>
    </row>
    <row r="275" spans="1:27" s="226" customFormat="1">
      <c r="A275" s="220" t="str">
        <f>IFERROR(IF(J275&lt;&gt;"",MAX($A$1:A274)+1,""),"")</f>
        <v/>
      </c>
      <c r="B275" s="221" t="str">
        <f>IFERROR(IF(J275="","",_xlfn.CONCAT($Y$2,_xlfn.CONCAT(IF(LEN(ドッグキャリー!$K$2)=1,0,""),ドッグキャリー!$K$2,_xlfn.CONCAT(IF(LEN(ドッグキャリー!$N$2)=1,0,""),ドッグキャリー!$N$2)))),"")</f>
        <v/>
      </c>
      <c r="C275" s="225"/>
      <c r="D275" s="225"/>
      <c r="E275" s="225"/>
      <c r="I275" s="227" t="str">
        <f>IFERROR(IF(スキンタイト!N223=0,"",スキンタイト!E223),"")</f>
        <v/>
      </c>
      <c r="J275" s="226" t="str">
        <f>IFERROR(IF(スキンタイト!N223=0,"",スキンタイト!N223),"")</f>
        <v/>
      </c>
      <c r="S275" s="219">
        <f t="shared" si="8"/>
        <v>274</v>
      </c>
      <c r="AA275" s="220" t="e">
        <f t="shared" si="9"/>
        <v>#VALUE!</v>
      </c>
    </row>
    <row r="276" spans="1:27" s="226" customFormat="1">
      <c r="A276" s="220" t="str">
        <f>IFERROR(IF(J276&lt;&gt;"",MAX($A$1:A275)+1,""),"")</f>
        <v/>
      </c>
      <c r="B276" s="221" t="str">
        <f>IFERROR(IF(J276="","",_xlfn.CONCAT($Y$2,_xlfn.CONCAT(IF(LEN(ドッグキャリー!$K$2)=1,0,""),ドッグキャリー!$K$2,_xlfn.CONCAT(IF(LEN(ドッグキャリー!$N$2)=1,0,""),ドッグキャリー!$N$2)))),"")</f>
        <v/>
      </c>
      <c r="C276" s="225"/>
      <c r="D276" s="225"/>
      <c r="E276" s="225"/>
      <c r="I276" s="227" t="str">
        <f>IFERROR(IF(スキンタイト!N224=0,"",スキンタイト!E224),"")</f>
        <v/>
      </c>
      <c r="J276" s="226" t="str">
        <f>IFERROR(IF(スキンタイト!N224=0,"",スキンタイト!N224),"")</f>
        <v/>
      </c>
      <c r="S276" s="219">
        <f t="shared" si="8"/>
        <v>275</v>
      </c>
      <c r="AA276" s="220" t="e">
        <f t="shared" si="9"/>
        <v>#VALUE!</v>
      </c>
    </row>
    <row r="277" spans="1:27" s="226" customFormat="1">
      <c r="A277" s="220" t="str">
        <f>IFERROR(IF(J277&lt;&gt;"",MAX($A$1:A276)+1,""),"")</f>
        <v/>
      </c>
      <c r="B277" s="221" t="str">
        <f>IFERROR(IF(J277="","",_xlfn.CONCAT($Y$2,_xlfn.CONCAT(IF(LEN(ドッグキャリー!$K$2)=1,0,""),ドッグキャリー!$K$2,_xlfn.CONCAT(IF(LEN(ドッグキャリー!$N$2)=1,0,""),ドッグキャリー!$N$2)))),"")</f>
        <v/>
      </c>
      <c r="C277" s="225"/>
      <c r="D277" s="225"/>
      <c r="E277" s="225"/>
      <c r="I277" s="227" t="str">
        <f>IFERROR(IF(スキンタイト!N225=0,"",スキンタイト!E225),"")</f>
        <v/>
      </c>
      <c r="J277" s="226" t="str">
        <f>IFERROR(IF(スキンタイト!N225=0,"",スキンタイト!N225),"")</f>
        <v/>
      </c>
      <c r="K277" s="229"/>
      <c r="L277" s="229"/>
      <c r="M277" s="229"/>
      <c r="N277" s="229"/>
      <c r="O277" s="229"/>
      <c r="P277" s="229"/>
      <c r="Q277" s="229"/>
      <c r="R277" s="229"/>
      <c r="S277" s="219">
        <f t="shared" si="8"/>
        <v>276</v>
      </c>
      <c r="AA277" s="220" t="e">
        <f t="shared" si="9"/>
        <v>#VALUE!</v>
      </c>
    </row>
    <row r="278" spans="1:27" s="226" customFormat="1">
      <c r="A278" s="220" t="str">
        <f>IFERROR(IF(J278&lt;&gt;"",MAX($A$1:A277)+1,""),"")</f>
        <v/>
      </c>
      <c r="B278" s="221" t="str">
        <f>IFERROR(IF(J278="","",_xlfn.CONCAT($Y$2,_xlfn.CONCAT(IF(LEN(ドッグキャリー!$K$2)=1,0,""),ドッグキャリー!$K$2,_xlfn.CONCAT(IF(LEN(ドッグキャリー!$N$2)=1,0,""),ドッグキャリー!$N$2)))),"")</f>
        <v/>
      </c>
      <c r="C278" s="225"/>
      <c r="D278" s="225"/>
      <c r="E278" s="225"/>
      <c r="I278" s="227" t="str">
        <f>IFERROR(IF(スキンタイト!N226=0,"",スキンタイト!E226),"")</f>
        <v/>
      </c>
      <c r="J278" s="226" t="str">
        <f>IFERROR(IF(スキンタイト!N226=0,"",スキンタイト!N226),"")</f>
        <v/>
      </c>
      <c r="K278" s="229"/>
      <c r="L278" s="229"/>
      <c r="M278" s="229"/>
      <c r="N278" s="229"/>
      <c r="O278" s="229"/>
      <c r="P278" s="229"/>
      <c r="Q278" s="229"/>
      <c r="R278" s="229"/>
      <c r="S278" s="219">
        <f t="shared" si="8"/>
        <v>277</v>
      </c>
      <c r="AA278" s="220" t="e">
        <f t="shared" si="9"/>
        <v>#VALUE!</v>
      </c>
    </row>
    <row r="279" spans="1:27" s="226" customFormat="1">
      <c r="A279" s="220" t="str">
        <f>IFERROR(IF(J279&lt;&gt;"",MAX($A$1:A278)+1,""),"")</f>
        <v/>
      </c>
      <c r="B279" s="221" t="str">
        <f>IFERROR(IF(J279="","",_xlfn.CONCAT($Y$2,_xlfn.CONCAT(IF(LEN(ドッグキャリー!$K$2)=1,0,""),ドッグキャリー!$K$2,_xlfn.CONCAT(IF(LEN(ドッグキャリー!$N$2)=1,0,""),ドッグキャリー!$N$2)))),"")</f>
        <v/>
      </c>
      <c r="C279" s="225"/>
      <c r="D279" s="225"/>
      <c r="E279" s="225"/>
      <c r="I279" s="227" t="str">
        <f>IFERROR(IF(スキンタイト!N227=0,"",スキンタイト!E227),"")</f>
        <v/>
      </c>
      <c r="J279" s="226" t="str">
        <f>IFERROR(IF(スキンタイト!N227=0,"",スキンタイト!N227),"")</f>
        <v/>
      </c>
      <c r="K279" s="229"/>
      <c r="L279" s="229"/>
      <c r="M279" s="229"/>
      <c r="N279" s="229"/>
      <c r="O279" s="229"/>
      <c r="P279" s="229"/>
      <c r="Q279" s="229"/>
      <c r="R279" s="229"/>
      <c r="S279" s="219">
        <f t="shared" si="8"/>
        <v>278</v>
      </c>
      <c r="AA279" s="220" t="e">
        <f t="shared" si="9"/>
        <v>#VALUE!</v>
      </c>
    </row>
    <row r="280" spans="1:27" s="226" customFormat="1">
      <c r="A280" s="220" t="str">
        <f>IFERROR(IF(J280&lt;&gt;"",MAX($A$1:A279)+1,""),"")</f>
        <v/>
      </c>
      <c r="B280" s="221" t="str">
        <f>IFERROR(IF(J280="","",_xlfn.CONCAT($Y$2,_xlfn.CONCAT(IF(LEN(ドッグキャリー!$K$2)=1,0,""),ドッグキャリー!$K$2,_xlfn.CONCAT(IF(LEN(ドッグキャリー!$N$2)=1,0,""),ドッグキャリー!$N$2)))),"")</f>
        <v/>
      </c>
      <c r="C280" s="225"/>
      <c r="D280" s="225"/>
      <c r="E280" s="225"/>
      <c r="I280" s="227" t="str">
        <f>IFERROR(IF(スキンタイト!N228=0,"",スキンタイト!E228),"")</f>
        <v/>
      </c>
      <c r="J280" s="226" t="str">
        <f>IFERROR(IF(スキンタイト!N228=0,"",スキンタイト!N228),"")</f>
        <v/>
      </c>
      <c r="K280" s="229"/>
      <c r="L280" s="229"/>
      <c r="M280" s="229"/>
      <c r="N280" s="229"/>
      <c r="O280" s="229"/>
      <c r="P280" s="229"/>
      <c r="Q280" s="229"/>
      <c r="R280" s="229"/>
      <c r="S280" s="219">
        <f t="shared" si="8"/>
        <v>279</v>
      </c>
      <c r="AA280" s="220" t="e">
        <f t="shared" si="9"/>
        <v>#VALUE!</v>
      </c>
    </row>
    <row r="281" spans="1:27" s="226" customFormat="1">
      <c r="A281" s="220" t="str">
        <f>IFERROR(IF(J281&lt;&gt;"",MAX($A$1:A280)+1,""),"")</f>
        <v/>
      </c>
      <c r="B281" s="221" t="str">
        <f>IFERROR(IF(J281="","",_xlfn.CONCAT($Y$2,_xlfn.CONCAT(IF(LEN(ドッグキャリー!$K$2)=1,0,""),ドッグキャリー!$K$2,_xlfn.CONCAT(IF(LEN(ドッグキャリー!$N$2)=1,0,""),ドッグキャリー!$N$2)))),"")</f>
        <v/>
      </c>
      <c r="C281" s="225"/>
      <c r="D281" s="225"/>
      <c r="E281" s="225"/>
      <c r="I281" s="227" t="str">
        <f>IFERROR(IF(スキンタイト!N229=0,"",スキンタイト!E229),"")</f>
        <v/>
      </c>
      <c r="J281" s="226" t="str">
        <f>IFERROR(IF(スキンタイト!N229=0,"",スキンタイト!N229),"")</f>
        <v/>
      </c>
      <c r="K281" s="229"/>
      <c r="L281" s="229"/>
      <c r="M281" s="229"/>
      <c r="N281" s="229"/>
      <c r="O281" s="229"/>
      <c r="P281" s="229"/>
      <c r="Q281" s="229"/>
      <c r="R281" s="229"/>
      <c r="S281" s="219">
        <f t="shared" si="8"/>
        <v>280</v>
      </c>
      <c r="AA281" s="220" t="e">
        <f t="shared" si="9"/>
        <v>#VALUE!</v>
      </c>
    </row>
    <row r="282" spans="1:27" s="226" customFormat="1">
      <c r="A282" s="220" t="str">
        <f>IFERROR(IF(J282&lt;&gt;"",MAX($A$1:A281)+1,""),"")</f>
        <v/>
      </c>
      <c r="B282" s="221" t="str">
        <f>IFERROR(IF(J282="","",_xlfn.CONCAT($Y$2,_xlfn.CONCAT(IF(LEN(ドッグキャリー!$K$2)=1,0,""),ドッグキャリー!$K$2,_xlfn.CONCAT(IF(LEN(ドッグキャリー!$N$2)=1,0,""),ドッグキャリー!$N$2)))),"")</f>
        <v/>
      </c>
      <c r="C282" s="225"/>
      <c r="D282" s="225"/>
      <c r="E282" s="225"/>
      <c r="I282" s="227" t="str">
        <f>IFERROR(IF(スキンタイト!N230=0,"",スキンタイト!E230),"")</f>
        <v/>
      </c>
      <c r="J282" s="226" t="str">
        <f>IFERROR(IF(スキンタイト!N230=0,"",スキンタイト!N230),"")</f>
        <v/>
      </c>
      <c r="K282" s="229"/>
      <c r="L282" s="229"/>
      <c r="M282" s="229"/>
      <c r="N282" s="229"/>
      <c r="O282" s="229"/>
      <c r="P282" s="229"/>
      <c r="Q282" s="229"/>
      <c r="R282" s="229"/>
      <c r="S282" s="219">
        <f t="shared" si="8"/>
        <v>281</v>
      </c>
      <c r="AA282" s="220" t="e">
        <f t="shared" si="9"/>
        <v>#VALUE!</v>
      </c>
    </row>
    <row r="283" spans="1:27" s="226" customFormat="1">
      <c r="A283" s="220" t="str">
        <f>IFERROR(IF(J283&lt;&gt;"",MAX($A$1:A282)+1,""),"")</f>
        <v/>
      </c>
      <c r="B283" s="221" t="str">
        <f>IFERROR(IF(J283="","",_xlfn.CONCAT($Y$2,_xlfn.CONCAT(IF(LEN(ドッグキャリー!$K$2)=1,0,""),ドッグキャリー!$K$2,_xlfn.CONCAT(IF(LEN(ドッグキャリー!$N$2)=1,0,""),ドッグキャリー!$N$2)))),"")</f>
        <v/>
      </c>
      <c r="C283" s="225"/>
      <c r="D283" s="225"/>
      <c r="E283" s="225"/>
      <c r="I283" s="227" t="str">
        <f>IFERROR(IF(スキンタイト!N231=0,"",スキンタイト!E231),"")</f>
        <v/>
      </c>
      <c r="J283" s="226" t="str">
        <f>IFERROR(IF(スキンタイト!N231=0,"",スキンタイト!N231),"")</f>
        <v/>
      </c>
      <c r="K283" s="229"/>
      <c r="L283" s="229"/>
      <c r="M283" s="229"/>
      <c r="N283" s="229"/>
      <c r="O283" s="229"/>
      <c r="P283" s="229"/>
      <c r="Q283" s="229"/>
      <c r="R283" s="229"/>
      <c r="S283" s="219">
        <f t="shared" si="8"/>
        <v>282</v>
      </c>
      <c r="AA283" s="220" t="e">
        <f t="shared" si="9"/>
        <v>#VALUE!</v>
      </c>
    </row>
    <row r="284" spans="1:27" s="226" customFormat="1">
      <c r="A284" s="220" t="str">
        <f>IFERROR(IF(J284&lt;&gt;"",MAX($A$1:A283)+1,""),"")</f>
        <v/>
      </c>
      <c r="B284" s="221" t="str">
        <f>IFERROR(IF(J284="","",_xlfn.CONCAT($Y$2,_xlfn.CONCAT(IF(LEN(ドッグキャリー!$K$2)=1,0,""),ドッグキャリー!$K$2,_xlfn.CONCAT(IF(LEN(ドッグキャリー!$N$2)=1,0,""),ドッグキャリー!$N$2)))),"")</f>
        <v/>
      </c>
      <c r="C284" s="225"/>
      <c r="D284" s="225"/>
      <c r="E284" s="225"/>
      <c r="I284" s="227" t="str">
        <f>IFERROR(IF(スキンタイト!N232=0,"",スキンタイト!E232),"")</f>
        <v/>
      </c>
      <c r="J284" s="226" t="str">
        <f>IFERROR(IF(スキンタイト!N232=0,"",スキンタイト!N232),"")</f>
        <v/>
      </c>
      <c r="K284" s="229"/>
      <c r="L284" s="229"/>
      <c r="M284" s="229"/>
      <c r="N284" s="229"/>
      <c r="O284" s="229"/>
      <c r="P284" s="229"/>
      <c r="Q284" s="229"/>
      <c r="R284" s="229"/>
      <c r="S284" s="219">
        <f t="shared" si="8"/>
        <v>283</v>
      </c>
      <c r="AA284" s="220" t="e">
        <f t="shared" si="9"/>
        <v>#VALUE!</v>
      </c>
    </row>
    <row r="285" spans="1:27" s="226" customFormat="1">
      <c r="A285" s="220" t="str">
        <f>IFERROR(IF(J285&lt;&gt;"",MAX($A$1:A284)+1,""),"")</f>
        <v/>
      </c>
      <c r="B285" s="221" t="str">
        <f>IFERROR(IF(J285="","",_xlfn.CONCAT($Y$2,_xlfn.CONCAT(IF(LEN(ドッグキャリー!$K$2)=1,0,""),ドッグキャリー!$K$2,_xlfn.CONCAT(IF(LEN(ドッグキャリー!$N$2)=1,0,""),ドッグキャリー!$N$2)))),"")</f>
        <v/>
      </c>
      <c r="C285" s="225"/>
      <c r="D285" s="225"/>
      <c r="E285" s="225"/>
      <c r="I285" s="227" t="str">
        <f>IFERROR(IF(スキンタイト!N233=0,"",スキンタイト!E233),"")</f>
        <v/>
      </c>
      <c r="J285" s="226" t="str">
        <f>IFERROR(IF(スキンタイト!N233=0,"",スキンタイト!N233),"")</f>
        <v/>
      </c>
      <c r="K285" s="229"/>
      <c r="L285" s="229"/>
      <c r="M285" s="229"/>
      <c r="N285" s="229"/>
      <c r="O285" s="229"/>
      <c r="P285" s="229"/>
      <c r="Q285" s="229"/>
      <c r="R285" s="229"/>
      <c r="S285" s="219">
        <f t="shared" si="8"/>
        <v>284</v>
      </c>
      <c r="AA285" s="220" t="e">
        <f t="shared" si="9"/>
        <v>#VALUE!</v>
      </c>
    </row>
    <row r="286" spans="1:27" s="226" customFormat="1">
      <c r="A286" s="220" t="str">
        <f>IFERROR(IF(J286&lt;&gt;"",MAX($A$1:A285)+1,""),"")</f>
        <v/>
      </c>
      <c r="B286" s="221" t="str">
        <f>IFERROR(IF(J286="","",_xlfn.CONCAT($Y$2,_xlfn.CONCAT(IF(LEN(ドッグキャリー!$K$2)=1,0,""),ドッグキャリー!$K$2,_xlfn.CONCAT(IF(LEN(ドッグキャリー!$N$2)=1,0,""),ドッグキャリー!$N$2)))),"")</f>
        <v/>
      </c>
      <c r="C286" s="225"/>
      <c r="D286" s="225"/>
      <c r="E286" s="225"/>
      <c r="I286" s="227" t="str">
        <f>IFERROR(IF(スキンタイト!N234=0,"",スキンタイト!E234),"")</f>
        <v/>
      </c>
      <c r="J286" s="226" t="str">
        <f>IFERROR(IF(スキンタイト!N234=0,"",スキンタイト!N234),"")</f>
        <v/>
      </c>
      <c r="K286" s="229"/>
      <c r="L286" s="229"/>
      <c r="M286" s="229"/>
      <c r="N286" s="229"/>
      <c r="O286" s="229"/>
      <c r="P286" s="229"/>
      <c r="Q286" s="229"/>
      <c r="R286" s="229"/>
      <c r="S286" s="219">
        <f t="shared" si="8"/>
        <v>285</v>
      </c>
      <c r="AA286" s="220" t="e">
        <f t="shared" si="9"/>
        <v>#VALUE!</v>
      </c>
    </row>
    <row r="287" spans="1:27" s="226" customFormat="1">
      <c r="A287" s="220" t="str">
        <f>IFERROR(IF(J287&lt;&gt;"",MAX($A$1:A286)+1,""),"")</f>
        <v/>
      </c>
      <c r="B287" s="221" t="str">
        <f>IFERROR(IF(J287="","",_xlfn.CONCAT($Y$2,_xlfn.CONCAT(IF(LEN(ドッグキャリー!$K$2)=1,0,""),ドッグキャリー!$K$2,_xlfn.CONCAT(IF(LEN(ドッグキャリー!$N$2)=1,0,""),ドッグキャリー!$N$2)))),"")</f>
        <v/>
      </c>
      <c r="C287" s="225"/>
      <c r="D287" s="225"/>
      <c r="E287" s="225"/>
      <c r="I287" s="227" t="str">
        <f>IFERROR(IF(スキンタイト!N235=0,"",スキンタイト!E235),"")</f>
        <v/>
      </c>
      <c r="J287" s="226" t="str">
        <f>IFERROR(IF(スキンタイト!N235=0,"",スキンタイト!N235),"")</f>
        <v/>
      </c>
      <c r="K287" s="229"/>
      <c r="L287" s="229"/>
      <c r="M287" s="229"/>
      <c r="N287" s="229"/>
      <c r="O287" s="229"/>
      <c r="P287" s="229"/>
      <c r="Q287" s="229"/>
      <c r="R287" s="229"/>
      <c r="S287" s="219">
        <f t="shared" si="8"/>
        <v>286</v>
      </c>
      <c r="AA287" s="220" t="e">
        <f t="shared" si="9"/>
        <v>#VALUE!</v>
      </c>
    </row>
    <row r="288" spans="1:27" s="226" customFormat="1">
      <c r="A288" s="220" t="str">
        <f>IFERROR(IF(J288&lt;&gt;"",MAX($A$1:A287)+1,""),"")</f>
        <v/>
      </c>
      <c r="B288" s="221" t="str">
        <f>IFERROR(IF(J288="","",_xlfn.CONCAT($Y$2,_xlfn.CONCAT(IF(LEN(ドッグキャリー!$K$2)=1,0,""),ドッグキャリー!$K$2,_xlfn.CONCAT(IF(LEN(ドッグキャリー!$N$2)=1,0,""),ドッグキャリー!$N$2)))),"")</f>
        <v/>
      </c>
      <c r="C288" s="225"/>
      <c r="D288" s="225"/>
      <c r="E288" s="225"/>
      <c r="I288" s="227" t="str">
        <f>IFERROR(IF(スキンタイト!N236=0,"",スキンタイト!E236),"")</f>
        <v/>
      </c>
      <c r="J288" s="226" t="str">
        <f>IFERROR(IF(スキンタイト!N236=0,"",スキンタイト!N236),"")</f>
        <v/>
      </c>
      <c r="K288" s="229"/>
      <c r="L288" s="229"/>
      <c r="M288" s="229"/>
      <c r="N288" s="229"/>
      <c r="O288" s="229"/>
      <c r="P288" s="229"/>
      <c r="Q288" s="229"/>
      <c r="R288" s="229"/>
      <c r="S288" s="219">
        <f t="shared" si="8"/>
        <v>287</v>
      </c>
      <c r="AA288" s="220" t="e">
        <f t="shared" si="9"/>
        <v>#VALUE!</v>
      </c>
    </row>
    <row r="289" spans="1:27" s="226" customFormat="1">
      <c r="A289" s="220" t="str">
        <f>IFERROR(IF(J289&lt;&gt;"",MAX($A$1:A288)+1,""),"")</f>
        <v/>
      </c>
      <c r="B289" s="221" t="str">
        <f>IFERROR(IF(J289="","",_xlfn.CONCAT($Y$2,_xlfn.CONCAT(IF(LEN(ドッグキャリー!$K$2)=1,0,""),ドッグキャリー!$K$2,_xlfn.CONCAT(IF(LEN(ドッグキャリー!$N$2)=1,0,""),ドッグキャリー!$N$2)))),"")</f>
        <v/>
      </c>
      <c r="C289" s="225"/>
      <c r="D289" s="225"/>
      <c r="E289" s="225"/>
      <c r="I289" s="227" t="str">
        <f>IFERROR(IF(スキンタイト!N237=0,"",スキンタイト!E237),"")</f>
        <v/>
      </c>
      <c r="J289" s="226" t="str">
        <f>IFERROR(IF(スキンタイト!N237=0,"",スキンタイト!N237),"")</f>
        <v/>
      </c>
      <c r="K289" s="229"/>
      <c r="L289" s="229"/>
      <c r="M289" s="229"/>
      <c r="N289" s="229"/>
      <c r="O289" s="229"/>
      <c r="P289" s="229"/>
      <c r="Q289" s="229"/>
      <c r="R289" s="229"/>
      <c r="S289" s="219">
        <f t="shared" si="8"/>
        <v>288</v>
      </c>
      <c r="AA289" s="220" t="e">
        <f t="shared" si="9"/>
        <v>#VALUE!</v>
      </c>
    </row>
    <row r="290" spans="1:27" s="226" customFormat="1">
      <c r="A290" s="220" t="str">
        <f>IFERROR(IF(J290&lt;&gt;"",MAX($A$1:A289)+1,""),"")</f>
        <v/>
      </c>
      <c r="B290" s="221" t="str">
        <f>IFERROR(IF(J290="","",_xlfn.CONCAT($Y$2,_xlfn.CONCAT(IF(LEN(ドッグキャリー!$K$2)=1,0,""),ドッグキャリー!$K$2,_xlfn.CONCAT(IF(LEN(ドッグキャリー!$N$2)=1,0,""),ドッグキャリー!$N$2)))),"")</f>
        <v/>
      </c>
      <c r="C290" s="225"/>
      <c r="D290" s="225"/>
      <c r="E290" s="225"/>
      <c r="I290" s="227" t="str">
        <f>IFERROR(IF(スキンタイト!N238=0,"",スキンタイト!E238),"")</f>
        <v/>
      </c>
      <c r="J290" s="226" t="str">
        <f>IFERROR(IF(スキンタイト!N238=0,"",スキンタイト!N238),"")</f>
        <v/>
      </c>
      <c r="K290" s="229"/>
      <c r="L290" s="229"/>
      <c r="M290" s="229"/>
      <c r="N290" s="229"/>
      <c r="O290" s="229"/>
      <c r="P290" s="229"/>
      <c r="Q290" s="229"/>
      <c r="R290" s="229"/>
      <c r="S290" s="219">
        <f t="shared" si="8"/>
        <v>289</v>
      </c>
      <c r="AA290" s="220" t="e">
        <f t="shared" si="9"/>
        <v>#VALUE!</v>
      </c>
    </row>
    <row r="291" spans="1:27" s="226" customFormat="1">
      <c r="A291" s="220" t="str">
        <f>IFERROR(IF(J291&lt;&gt;"",MAX($A$1:A290)+1,""),"")</f>
        <v/>
      </c>
      <c r="B291" s="221" t="str">
        <f>IFERROR(IF(J291="","",_xlfn.CONCAT($Y$2,_xlfn.CONCAT(IF(LEN(ドッグキャリー!$K$2)=1,0,""),ドッグキャリー!$K$2,_xlfn.CONCAT(IF(LEN(ドッグキャリー!$N$2)=1,0,""),ドッグキャリー!$N$2)))),"")</f>
        <v/>
      </c>
      <c r="C291" s="225"/>
      <c r="D291" s="225"/>
      <c r="E291" s="225"/>
      <c r="I291" s="227" t="str">
        <f>IFERROR(IF(スキンタイト!N239=0,"",スキンタイト!E239),"")</f>
        <v/>
      </c>
      <c r="J291" s="226" t="str">
        <f>IFERROR(IF(スキンタイト!N239=0,"",スキンタイト!N239),"")</f>
        <v/>
      </c>
      <c r="K291" s="229"/>
      <c r="L291" s="229"/>
      <c r="M291" s="229"/>
      <c r="N291" s="229"/>
      <c r="O291" s="229"/>
      <c r="P291" s="229"/>
      <c r="Q291" s="229"/>
      <c r="R291" s="229"/>
      <c r="S291" s="219">
        <f t="shared" si="8"/>
        <v>290</v>
      </c>
      <c r="AA291" s="220" t="e">
        <f t="shared" si="9"/>
        <v>#VALUE!</v>
      </c>
    </row>
    <row r="292" spans="1:27" s="226" customFormat="1">
      <c r="A292" s="220" t="str">
        <f>IFERROR(IF(J292&lt;&gt;"",MAX($A$1:A291)+1,""),"")</f>
        <v/>
      </c>
      <c r="B292" s="221" t="str">
        <f>IFERROR(IF(J292="","",_xlfn.CONCAT($Y$2,_xlfn.CONCAT(IF(LEN(ドッグキャリー!$K$2)=1,0,""),ドッグキャリー!$K$2,_xlfn.CONCAT(IF(LEN(ドッグキャリー!$N$2)=1,0,""),ドッグキャリー!$N$2)))),"")</f>
        <v/>
      </c>
      <c r="C292" s="225"/>
      <c r="D292" s="225"/>
      <c r="E292" s="225"/>
      <c r="I292" s="227" t="str">
        <f>IFERROR(IF(スキンタイト!N240=0,"",スキンタイト!E240),"")</f>
        <v/>
      </c>
      <c r="J292" s="226" t="str">
        <f>IFERROR(IF(スキンタイト!N240=0,"",スキンタイト!N240),"")</f>
        <v/>
      </c>
      <c r="K292" s="229"/>
      <c r="L292" s="229"/>
      <c r="M292" s="229"/>
      <c r="N292" s="229"/>
      <c r="O292" s="229"/>
      <c r="P292" s="229"/>
      <c r="Q292" s="229"/>
      <c r="R292" s="229"/>
      <c r="S292" s="219">
        <f t="shared" si="8"/>
        <v>291</v>
      </c>
      <c r="AA292" s="220" t="e">
        <f t="shared" si="9"/>
        <v>#VALUE!</v>
      </c>
    </row>
    <row r="293" spans="1:27" s="226" customFormat="1">
      <c r="A293" s="220" t="str">
        <f>IFERROR(IF(J293&lt;&gt;"",MAX($A$1:A292)+1,""),"")</f>
        <v/>
      </c>
      <c r="B293" s="221" t="str">
        <f>IFERROR(IF(J293="","",_xlfn.CONCAT($Y$2,_xlfn.CONCAT(IF(LEN(ドッグキャリー!$K$2)=1,0,""),ドッグキャリー!$K$2,_xlfn.CONCAT(IF(LEN(ドッグキャリー!$N$2)=1,0,""),ドッグキャリー!$N$2)))),"")</f>
        <v/>
      </c>
      <c r="C293" s="225"/>
      <c r="D293" s="225"/>
      <c r="E293" s="225"/>
      <c r="I293" s="227" t="str">
        <f>IFERROR(IF(スキンタイト!N241=0,"",スキンタイト!E241),"")</f>
        <v/>
      </c>
      <c r="J293" s="226" t="str">
        <f>IFERROR(IF(スキンタイト!N241=0,"",スキンタイト!N241),"")</f>
        <v/>
      </c>
      <c r="K293" s="229"/>
      <c r="L293" s="229"/>
      <c r="M293" s="229"/>
      <c r="N293" s="229"/>
      <c r="O293" s="229"/>
      <c r="P293" s="229"/>
      <c r="Q293" s="229"/>
      <c r="R293" s="229"/>
      <c r="S293" s="219">
        <f t="shared" si="8"/>
        <v>292</v>
      </c>
      <c r="AA293" s="220" t="e">
        <f t="shared" si="9"/>
        <v>#VALUE!</v>
      </c>
    </row>
    <row r="294" spans="1:27" s="226" customFormat="1">
      <c r="A294" s="220" t="str">
        <f>IFERROR(IF(J294&lt;&gt;"",MAX($A$1:A293)+1,""),"")</f>
        <v/>
      </c>
      <c r="B294" s="221" t="str">
        <f>IFERROR(IF(J294="","",_xlfn.CONCAT($Y$2,_xlfn.CONCAT(IF(LEN(ドッグキャリー!$K$2)=1,0,""),ドッグキャリー!$K$2,_xlfn.CONCAT(IF(LEN(ドッグキャリー!$N$2)=1,0,""),ドッグキャリー!$N$2)))),"")</f>
        <v/>
      </c>
      <c r="C294" s="225"/>
      <c r="D294" s="225"/>
      <c r="E294" s="225"/>
      <c r="I294" s="227" t="str">
        <f>IFERROR(IF(スキンタイト!N242=0,"",スキンタイト!E242),"")</f>
        <v/>
      </c>
      <c r="J294" s="226" t="str">
        <f>IFERROR(IF(スキンタイト!N242=0,"",スキンタイト!N242),"")</f>
        <v/>
      </c>
      <c r="K294" s="229"/>
      <c r="L294" s="229"/>
      <c r="M294" s="229"/>
      <c r="N294" s="229"/>
      <c r="O294" s="229"/>
      <c r="P294" s="229"/>
      <c r="Q294" s="229"/>
      <c r="R294" s="229"/>
      <c r="S294" s="219">
        <f t="shared" si="8"/>
        <v>293</v>
      </c>
      <c r="AA294" s="220" t="e">
        <f t="shared" si="9"/>
        <v>#VALUE!</v>
      </c>
    </row>
    <row r="295" spans="1:27" s="226" customFormat="1">
      <c r="A295" s="220" t="str">
        <f>IFERROR(IF(J295&lt;&gt;"",MAX($A$1:A294)+1,""),"")</f>
        <v/>
      </c>
      <c r="B295" s="221" t="str">
        <f>IFERROR(IF(J295="","",_xlfn.CONCAT($Y$2,_xlfn.CONCAT(IF(LEN(ドッグキャリー!$K$2)=1,0,""),ドッグキャリー!$K$2,_xlfn.CONCAT(IF(LEN(ドッグキャリー!$N$2)=1,0,""),ドッグキャリー!$N$2)))),"")</f>
        <v/>
      </c>
      <c r="C295" s="225"/>
      <c r="D295" s="225"/>
      <c r="E295" s="225"/>
      <c r="I295" s="227" t="str">
        <f>IFERROR(IF(スキンタイト!N243=0,"",スキンタイト!E243),"")</f>
        <v/>
      </c>
      <c r="J295" s="226" t="str">
        <f>IFERROR(IF(スキンタイト!N243=0,"",スキンタイト!N243),"")</f>
        <v/>
      </c>
      <c r="K295" s="229"/>
      <c r="L295" s="229"/>
      <c r="M295" s="229"/>
      <c r="N295" s="229"/>
      <c r="O295" s="229"/>
      <c r="P295" s="229"/>
      <c r="Q295" s="229"/>
      <c r="R295" s="229"/>
      <c r="S295" s="219">
        <f t="shared" si="8"/>
        <v>294</v>
      </c>
      <c r="AA295" s="220" t="e">
        <f t="shared" si="9"/>
        <v>#VALUE!</v>
      </c>
    </row>
    <row r="296" spans="1:27" s="226" customFormat="1">
      <c r="A296" s="220" t="str">
        <f>IFERROR(IF(J296&lt;&gt;"",MAX($A$1:A295)+1,""),"")</f>
        <v/>
      </c>
      <c r="B296" s="221" t="str">
        <f>IFERROR(IF(J296="","",_xlfn.CONCAT($Y$2,_xlfn.CONCAT(IF(LEN(ドッグキャリー!$K$2)=1,0,""),ドッグキャリー!$K$2,_xlfn.CONCAT(IF(LEN(ドッグキャリー!$N$2)=1,0,""),ドッグキャリー!$N$2)))),"")</f>
        <v/>
      </c>
      <c r="C296" s="225"/>
      <c r="D296" s="225"/>
      <c r="E296" s="225"/>
      <c r="I296" s="227" t="str">
        <f>IFERROR(IF(スキンタイト!N244=0,"",スキンタイト!E244),"")</f>
        <v/>
      </c>
      <c r="J296" s="226" t="str">
        <f>IFERROR(IF(スキンタイト!N244=0,"",スキンタイト!N244),"")</f>
        <v/>
      </c>
      <c r="K296" s="229"/>
      <c r="L296" s="229"/>
      <c r="M296" s="229"/>
      <c r="N296" s="229"/>
      <c r="O296" s="229"/>
      <c r="P296" s="229"/>
      <c r="Q296" s="229"/>
      <c r="R296" s="229"/>
      <c r="S296" s="219">
        <f t="shared" si="8"/>
        <v>295</v>
      </c>
      <c r="AA296" s="220" t="e">
        <f t="shared" si="9"/>
        <v>#VALUE!</v>
      </c>
    </row>
    <row r="297" spans="1:27" s="226" customFormat="1">
      <c r="A297" s="220" t="str">
        <f>IFERROR(IF(J297&lt;&gt;"",MAX($A$1:A296)+1,""),"")</f>
        <v/>
      </c>
      <c r="B297" s="221" t="str">
        <f>IFERROR(IF(J297="","",_xlfn.CONCAT($Y$2,_xlfn.CONCAT(IF(LEN(ドッグキャリー!$K$2)=1,0,""),ドッグキャリー!$K$2,_xlfn.CONCAT(IF(LEN(ドッグキャリー!$N$2)=1,0,""),ドッグキャリー!$N$2)))),"")</f>
        <v/>
      </c>
      <c r="C297" s="225"/>
      <c r="D297" s="225"/>
      <c r="E297" s="225"/>
      <c r="I297" s="227" t="str">
        <f>IFERROR(IF(スキンタイト!N245=0,"",スキンタイト!E245),"")</f>
        <v/>
      </c>
      <c r="J297" s="226" t="str">
        <f>IFERROR(IF(スキンタイト!N245=0,"",スキンタイト!N245),"")</f>
        <v/>
      </c>
      <c r="K297" s="229"/>
      <c r="L297" s="229"/>
      <c r="M297" s="229"/>
      <c r="N297" s="229"/>
      <c r="O297" s="229"/>
      <c r="P297" s="229"/>
      <c r="Q297" s="229"/>
      <c r="R297" s="229"/>
      <c r="S297" s="219">
        <f t="shared" si="8"/>
        <v>296</v>
      </c>
      <c r="AA297" s="220" t="e">
        <f t="shared" si="9"/>
        <v>#VALUE!</v>
      </c>
    </row>
    <row r="298" spans="1:27" s="226" customFormat="1">
      <c r="A298" s="220" t="str">
        <f>IFERROR(IF(J298&lt;&gt;"",MAX($A$1:A297)+1,""),"")</f>
        <v/>
      </c>
      <c r="B298" s="221" t="str">
        <f>IFERROR(IF(J298="","",_xlfn.CONCAT($Y$2,_xlfn.CONCAT(IF(LEN(ドッグキャリー!$K$2)=1,0,""),ドッグキャリー!$K$2,_xlfn.CONCAT(IF(LEN(ドッグキャリー!$N$2)=1,0,""),ドッグキャリー!$N$2)))),"")</f>
        <v/>
      </c>
      <c r="C298" s="225"/>
      <c r="D298" s="225"/>
      <c r="E298" s="225"/>
      <c r="I298" s="227" t="str">
        <f>IFERROR(IF(スキンタイト!N246=0,"",スキンタイト!E246),"")</f>
        <v/>
      </c>
      <c r="J298" s="226" t="str">
        <f>IFERROR(IF(スキンタイト!N246=0,"",スキンタイト!N246),"")</f>
        <v/>
      </c>
      <c r="K298" s="229"/>
      <c r="L298" s="229"/>
      <c r="M298" s="229"/>
      <c r="N298" s="229"/>
      <c r="O298" s="229"/>
      <c r="P298" s="229"/>
      <c r="Q298" s="229"/>
      <c r="R298" s="229"/>
      <c r="S298" s="219">
        <f t="shared" si="8"/>
        <v>297</v>
      </c>
      <c r="AA298" s="220" t="e">
        <f t="shared" si="9"/>
        <v>#VALUE!</v>
      </c>
    </row>
    <row r="299" spans="1:27" s="226" customFormat="1">
      <c r="A299" s="220" t="str">
        <f>IFERROR(IF(J299&lt;&gt;"",MAX($A$1:A298)+1,""),"")</f>
        <v/>
      </c>
      <c r="B299" s="221" t="str">
        <f>IFERROR(IF(J299="","",_xlfn.CONCAT($Y$2,_xlfn.CONCAT(IF(LEN(ドッグキャリー!$K$2)=1,0,""),ドッグキャリー!$K$2,_xlfn.CONCAT(IF(LEN(ドッグキャリー!$N$2)=1,0,""),ドッグキャリー!$N$2)))),"")</f>
        <v/>
      </c>
      <c r="C299" s="225"/>
      <c r="D299" s="225"/>
      <c r="E299" s="225"/>
      <c r="I299" s="227" t="str">
        <f>IFERROR(IF(スキンタイト!N247=0,"",スキンタイト!E247),"")</f>
        <v/>
      </c>
      <c r="J299" s="226" t="str">
        <f>IFERROR(IF(スキンタイト!N247=0,"",スキンタイト!N247),"")</f>
        <v/>
      </c>
      <c r="K299" s="229"/>
      <c r="L299" s="229"/>
      <c r="M299" s="229"/>
      <c r="N299" s="229"/>
      <c r="O299" s="229"/>
      <c r="P299" s="229"/>
      <c r="Q299" s="229"/>
      <c r="R299" s="229"/>
      <c r="S299" s="219">
        <f t="shared" si="8"/>
        <v>298</v>
      </c>
      <c r="AA299" s="220" t="e">
        <f t="shared" si="9"/>
        <v>#VALUE!</v>
      </c>
    </row>
    <row r="300" spans="1:27" s="226" customFormat="1">
      <c r="A300" s="220" t="str">
        <f>IFERROR(IF(J300&lt;&gt;"",MAX($A$1:A299)+1,""),"")</f>
        <v/>
      </c>
      <c r="B300" s="221" t="str">
        <f>IFERROR(IF(J300="","",_xlfn.CONCAT($Y$2,_xlfn.CONCAT(IF(LEN(ドッグキャリー!$K$2)=1,0,""),ドッグキャリー!$K$2,_xlfn.CONCAT(IF(LEN(ドッグキャリー!$N$2)=1,0,""),ドッグキャリー!$N$2)))),"")</f>
        <v/>
      </c>
      <c r="C300" s="225"/>
      <c r="D300" s="225"/>
      <c r="E300" s="225"/>
      <c r="I300" s="227" t="str">
        <f>IFERROR(IF(スキンタイト!N248=0,"",スキンタイト!E248),"")</f>
        <v/>
      </c>
      <c r="J300" s="226" t="str">
        <f>IFERROR(IF(スキンタイト!N248=0,"",スキンタイト!N248),"")</f>
        <v/>
      </c>
      <c r="K300" s="229"/>
      <c r="L300" s="229"/>
      <c r="M300" s="229"/>
      <c r="N300" s="229"/>
      <c r="O300" s="229"/>
      <c r="P300" s="229"/>
      <c r="Q300" s="229"/>
      <c r="R300" s="229"/>
      <c r="S300" s="219">
        <f t="shared" si="8"/>
        <v>299</v>
      </c>
      <c r="AA300" s="220" t="e">
        <f t="shared" si="9"/>
        <v>#VALUE!</v>
      </c>
    </row>
    <row r="301" spans="1:27" s="226" customFormat="1">
      <c r="A301" s="220" t="str">
        <f>IFERROR(IF(J301&lt;&gt;"",MAX($A$1:A300)+1,""),"")</f>
        <v/>
      </c>
      <c r="B301" s="221" t="str">
        <f>IFERROR(IF(J301="","",_xlfn.CONCAT($Y$2,_xlfn.CONCAT(IF(LEN(ドッグキャリー!$K$2)=1,0,""),ドッグキャリー!$K$2,_xlfn.CONCAT(IF(LEN(ドッグキャリー!$N$2)=1,0,""),ドッグキャリー!$N$2)))),"")</f>
        <v/>
      </c>
      <c r="C301" s="225"/>
      <c r="D301" s="225"/>
      <c r="E301" s="225"/>
      <c r="I301" s="227" t="str">
        <f>IFERROR(IF(スキンタイト!N249=0,"",スキンタイト!E249),"")</f>
        <v/>
      </c>
      <c r="J301" s="226" t="str">
        <f>IFERROR(IF(スキンタイト!N249=0,"",スキンタイト!N249),"")</f>
        <v/>
      </c>
      <c r="K301" s="229"/>
      <c r="L301" s="229"/>
      <c r="M301" s="229"/>
      <c r="N301" s="229"/>
      <c r="O301" s="229"/>
      <c r="P301" s="229"/>
      <c r="Q301" s="229"/>
      <c r="R301" s="229"/>
      <c r="S301" s="219">
        <f t="shared" si="8"/>
        <v>300</v>
      </c>
      <c r="AA301" s="220" t="e">
        <f t="shared" si="9"/>
        <v>#VALUE!</v>
      </c>
    </row>
    <row r="302" spans="1:27" s="226" customFormat="1">
      <c r="A302" s="220" t="str">
        <f>IFERROR(IF(J302&lt;&gt;"",MAX($A$1:A301)+1,""),"")</f>
        <v/>
      </c>
      <c r="B302" s="221" t="str">
        <f>IFERROR(IF(J302="","",_xlfn.CONCAT($Y$2,_xlfn.CONCAT(IF(LEN(ドッグキャリー!$K$2)=1,0,""),ドッグキャリー!$K$2,_xlfn.CONCAT(IF(LEN(ドッグキャリー!$N$2)=1,0,""),ドッグキャリー!$N$2)))),"")</f>
        <v/>
      </c>
      <c r="C302" s="225"/>
      <c r="D302" s="225"/>
      <c r="E302" s="225"/>
      <c r="I302" s="227" t="str">
        <f>IFERROR(IF(スキンタイト!N250=0,"",スキンタイト!E250),"")</f>
        <v/>
      </c>
      <c r="J302" s="226" t="str">
        <f>IFERROR(IF(スキンタイト!N250=0,"",スキンタイト!N250),"")</f>
        <v/>
      </c>
      <c r="K302" s="229"/>
      <c r="L302" s="229"/>
      <c r="M302" s="229"/>
      <c r="N302" s="229"/>
      <c r="O302" s="229"/>
      <c r="P302" s="229"/>
      <c r="Q302" s="229"/>
      <c r="R302" s="229"/>
      <c r="S302" s="219">
        <f t="shared" si="8"/>
        <v>301</v>
      </c>
      <c r="AA302" s="220" t="e">
        <f t="shared" si="9"/>
        <v>#VALUE!</v>
      </c>
    </row>
    <row r="303" spans="1:27" s="226" customFormat="1">
      <c r="A303" s="220" t="str">
        <f>IFERROR(IF(J303&lt;&gt;"",MAX($A$1:A302)+1,""),"")</f>
        <v/>
      </c>
      <c r="B303" s="221" t="str">
        <f>IFERROR(IF(J303="","",_xlfn.CONCAT($Y$2,_xlfn.CONCAT(IF(LEN(ドッグキャリー!$K$2)=1,0,""),ドッグキャリー!$K$2,_xlfn.CONCAT(IF(LEN(ドッグキャリー!$N$2)=1,0,""),ドッグキャリー!$N$2)))),"")</f>
        <v/>
      </c>
      <c r="C303" s="225"/>
      <c r="D303" s="225"/>
      <c r="E303" s="225"/>
      <c r="I303" s="227" t="str">
        <f>IFERROR(IF(スキンタイト!N251=0,"",スキンタイト!E251),"")</f>
        <v/>
      </c>
      <c r="J303" s="226" t="str">
        <f>IFERROR(IF(スキンタイト!N251=0,"",スキンタイト!N251),"")</f>
        <v/>
      </c>
      <c r="K303" s="229"/>
      <c r="L303" s="229"/>
      <c r="M303" s="229"/>
      <c r="N303" s="229"/>
      <c r="O303" s="229"/>
      <c r="P303" s="229"/>
      <c r="Q303" s="229"/>
      <c r="R303" s="229"/>
      <c r="S303" s="219">
        <f t="shared" si="8"/>
        <v>302</v>
      </c>
      <c r="AA303" s="220" t="e">
        <f t="shared" si="9"/>
        <v>#VALUE!</v>
      </c>
    </row>
    <row r="304" spans="1:27" s="226" customFormat="1">
      <c r="A304" s="220" t="str">
        <f>IFERROR(IF(J304&lt;&gt;"",MAX($A$1:A303)+1,""),"")</f>
        <v/>
      </c>
      <c r="B304" s="221" t="str">
        <f>IFERROR(IF(J304="","",_xlfn.CONCAT($Y$2,_xlfn.CONCAT(IF(LEN(ドッグキャリー!$K$2)=1,0,""),ドッグキャリー!$K$2,_xlfn.CONCAT(IF(LEN(ドッグキャリー!$N$2)=1,0,""),ドッグキャリー!$N$2)))),"")</f>
        <v/>
      </c>
      <c r="C304" s="225"/>
      <c r="D304" s="225"/>
      <c r="E304" s="225"/>
      <c r="I304" s="227" t="str">
        <f>IFERROR(IF(スキンタイト!N252=0,"",スキンタイト!E252),"")</f>
        <v/>
      </c>
      <c r="J304" s="226" t="str">
        <f>IFERROR(IF(スキンタイト!N252=0,"",スキンタイト!N252),"")</f>
        <v/>
      </c>
      <c r="K304" s="229"/>
      <c r="L304" s="229"/>
      <c r="M304" s="229"/>
      <c r="N304" s="229"/>
      <c r="O304" s="229"/>
      <c r="P304" s="229"/>
      <c r="Q304" s="229"/>
      <c r="R304" s="229"/>
      <c r="S304" s="219">
        <f t="shared" si="8"/>
        <v>303</v>
      </c>
      <c r="AA304" s="220" t="e">
        <f t="shared" si="9"/>
        <v>#VALUE!</v>
      </c>
    </row>
    <row r="305" spans="1:27" s="226" customFormat="1">
      <c r="A305" s="220" t="str">
        <f>IFERROR(IF(J305&lt;&gt;"",MAX($A$1:A304)+1,""),"")</f>
        <v/>
      </c>
      <c r="B305" s="221" t="str">
        <f>IFERROR(IF(J305="","",_xlfn.CONCAT($Y$2,_xlfn.CONCAT(IF(LEN(ドッグキャリー!$K$2)=1,0,""),ドッグキャリー!$K$2,_xlfn.CONCAT(IF(LEN(ドッグキャリー!$N$2)=1,0,""),ドッグキャリー!$N$2)))),"")</f>
        <v/>
      </c>
      <c r="C305" s="225"/>
      <c r="D305" s="225"/>
      <c r="E305" s="225"/>
      <c r="I305" s="227" t="str">
        <f>IFERROR(IF(スキンタイト!N253=0,"",スキンタイト!E253),"")</f>
        <v/>
      </c>
      <c r="J305" s="226" t="str">
        <f>IFERROR(IF(スキンタイト!N253=0,"",スキンタイト!N253),"")</f>
        <v/>
      </c>
      <c r="K305" s="229"/>
      <c r="L305" s="229"/>
      <c r="M305" s="229"/>
      <c r="N305" s="229"/>
      <c r="O305" s="229"/>
      <c r="P305" s="229"/>
      <c r="Q305" s="229"/>
      <c r="R305" s="229"/>
      <c r="S305" s="219">
        <f t="shared" si="8"/>
        <v>304</v>
      </c>
      <c r="AA305" s="220" t="e">
        <f t="shared" si="9"/>
        <v>#VALUE!</v>
      </c>
    </row>
    <row r="306" spans="1:27" s="226" customFormat="1">
      <c r="A306" s="220" t="str">
        <f>IFERROR(IF(J306&lt;&gt;"",MAX($A$1:A305)+1,""),"")</f>
        <v/>
      </c>
      <c r="B306" s="221" t="str">
        <f>IFERROR(IF(J306="","",_xlfn.CONCAT($Y$2,_xlfn.CONCAT(IF(LEN(ドッグキャリー!$K$2)=1,0,""),ドッグキャリー!$K$2,_xlfn.CONCAT(IF(LEN(ドッグキャリー!$N$2)=1,0,""),ドッグキャリー!$N$2)))),"")</f>
        <v/>
      </c>
      <c r="C306" s="225"/>
      <c r="D306" s="225"/>
      <c r="E306" s="225"/>
      <c r="I306" s="227" t="str">
        <f>IFERROR(IF(スキンタイト!N254=0,"",スキンタイト!E254),"")</f>
        <v/>
      </c>
      <c r="J306" s="226" t="str">
        <f>IFERROR(IF(スキンタイト!N254=0,"",スキンタイト!N254),"")</f>
        <v/>
      </c>
      <c r="K306" s="229"/>
      <c r="L306" s="229"/>
      <c r="M306" s="229"/>
      <c r="N306" s="229"/>
      <c r="O306" s="229"/>
      <c r="P306" s="229"/>
      <c r="Q306" s="229"/>
      <c r="R306" s="229"/>
      <c r="S306" s="219">
        <f t="shared" si="8"/>
        <v>305</v>
      </c>
      <c r="AA306" s="220" t="e">
        <f t="shared" si="9"/>
        <v>#VALUE!</v>
      </c>
    </row>
    <row r="307" spans="1:27" s="226" customFormat="1">
      <c r="A307" s="220" t="str">
        <f>IFERROR(IF(J307&lt;&gt;"",MAX($A$1:A306)+1,""),"")</f>
        <v/>
      </c>
      <c r="B307" s="221" t="str">
        <f>IFERROR(IF(J307="","",_xlfn.CONCAT($Y$2,_xlfn.CONCAT(IF(LEN(ドッグキャリー!$K$2)=1,0,""),ドッグキャリー!$K$2,_xlfn.CONCAT(IF(LEN(ドッグキャリー!$N$2)=1,0,""),ドッグキャリー!$N$2)))),"")</f>
        <v/>
      </c>
      <c r="C307" s="225"/>
      <c r="D307" s="225"/>
      <c r="E307" s="225"/>
      <c r="I307" s="227" t="str">
        <f>IFERROR(IF(スキンタイト!N255=0,"",スキンタイト!E255),"")</f>
        <v/>
      </c>
      <c r="J307" s="226" t="str">
        <f>IFERROR(IF(スキンタイト!N255=0,"",スキンタイト!N255),"")</f>
        <v/>
      </c>
      <c r="K307" s="229"/>
      <c r="L307" s="229"/>
      <c r="M307" s="229"/>
      <c r="N307" s="229"/>
      <c r="O307" s="229"/>
      <c r="P307" s="229"/>
      <c r="Q307" s="229"/>
      <c r="R307" s="229"/>
      <c r="S307" s="219">
        <f t="shared" si="8"/>
        <v>306</v>
      </c>
      <c r="AA307" s="220" t="e">
        <f t="shared" si="9"/>
        <v>#VALUE!</v>
      </c>
    </row>
    <row r="308" spans="1:27" s="226" customFormat="1">
      <c r="A308" s="220" t="str">
        <f>IFERROR(IF(J308&lt;&gt;"",MAX($A$1:A307)+1,""),"")</f>
        <v/>
      </c>
      <c r="B308" s="221" t="str">
        <f>IFERROR(IF(J308="","",_xlfn.CONCAT($Y$2,_xlfn.CONCAT(IF(LEN(ドッグキャリー!$K$2)=1,0,""),ドッグキャリー!$K$2,_xlfn.CONCAT(IF(LEN(ドッグキャリー!$N$2)=1,0,""),ドッグキャリー!$N$2)))),"")</f>
        <v/>
      </c>
      <c r="C308" s="225"/>
      <c r="D308" s="225"/>
      <c r="E308" s="225"/>
      <c r="I308" s="227" t="str">
        <f>IFERROR(IF(スキンタイト!N256=0,"",スキンタイト!E256),"")</f>
        <v/>
      </c>
      <c r="J308" s="226" t="str">
        <f>IFERROR(IF(スキンタイト!N256=0,"",スキンタイト!N256),"")</f>
        <v/>
      </c>
      <c r="K308" s="229"/>
      <c r="L308" s="229"/>
      <c r="M308" s="229"/>
      <c r="N308" s="229"/>
      <c r="O308" s="229"/>
      <c r="P308" s="229"/>
      <c r="Q308" s="229"/>
      <c r="R308" s="229"/>
      <c r="S308" s="219">
        <f t="shared" si="8"/>
        <v>307</v>
      </c>
      <c r="AA308" s="220" t="e">
        <f t="shared" si="9"/>
        <v>#VALUE!</v>
      </c>
    </row>
    <row r="309" spans="1:27" s="226" customFormat="1">
      <c r="A309" s="220" t="str">
        <f>IFERROR(IF(J309&lt;&gt;"",MAX($A$1:A308)+1,""),"")</f>
        <v/>
      </c>
      <c r="B309" s="221" t="str">
        <f>IFERROR(IF(J309="","",_xlfn.CONCAT($Y$2,_xlfn.CONCAT(IF(LEN(ドッグキャリー!$K$2)=1,0,""),ドッグキャリー!$K$2,_xlfn.CONCAT(IF(LEN(ドッグキャリー!$N$2)=1,0,""),ドッグキャリー!$N$2)))),"")</f>
        <v/>
      </c>
      <c r="C309" s="225"/>
      <c r="D309" s="225"/>
      <c r="E309" s="225"/>
      <c r="I309" s="227" t="str">
        <f>IFERROR(IF(スキンタイト!N257=0,"",スキンタイト!E257),"")</f>
        <v/>
      </c>
      <c r="J309" s="226" t="str">
        <f>IFERROR(IF(スキンタイト!N257=0,"",スキンタイト!N257),"")</f>
        <v/>
      </c>
      <c r="K309" s="229"/>
      <c r="L309" s="229"/>
      <c r="M309" s="229"/>
      <c r="N309" s="229"/>
      <c r="O309" s="229"/>
      <c r="P309" s="229"/>
      <c r="Q309" s="229"/>
      <c r="R309" s="229"/>
      <c r="S309" s="219">
        <f t="shared" si="8"/>
        <v>308</v>
      </c>
      <c r="AA309" s="220" t="e">
        <f t="shared" si="9"/>
        <v>#VALUE!</v>
      </c>
    </row>
    <row r="310" spans="1:27" s="226" customFormat="1">
      <c r="A310" s="220" t="str">
        <f>IFERROR(IF(J310&lt;&gt;"",MAX($A$1:A309)+1,""),"")</f>
        <v/>
      </c>
      <c r="B310" s="221" t="str">
        <f>IFERROR(IF(J310="","",_xlfn.CONCAT($Y$2,_xlfn.CONCAT(IF(LEN(ドッグキャリー!$K$2)=1,0,""),ドッグキャリー!$K$2,_xlfn.CONCAT(IF(LEN(ドッグキャリー!$N$2)=1,0,""),ドッグキャリー!$N$2)))),"")</f>
        <v/>
      </c>
      <c r="C310" s="225"/>
      <c r="D310" s="225"/>
      <c r="E310" s="225"/>
      <c r="I310" s="227" t="str">
        <f>IFERROR(IF(スキンタイト!N258=0,"",スキンタイト!E258),"")</f>
        <v/>
      </c>
      <c r="J310" s="226" t="str">
        <f>IFERROR(IF(スキンタイト!N258=0,"",スキンタイト!N258),"")</f>
        <v/>
      </c>
      <c r="K310" s="229"/>
      <c r="L310" s="229"/>
      <c r="M310" s="229"/>
      <c r="N310" s="229"/>
      <c r="O310" s="229"/>
      <c r="P310" s="229"/>
      <c r="Q310" s="229"/>
      <c r="R310" s="229"/>
      <c r="S310" s="219">
        <f t="shared" si="8"/>
        <v>309</v>
      </c>
      <c r="AA310" s="220" t="e">
        <f t="shared" si="9"/>
        <v>#VALUE!</v>
      </c>
    </row>
    <row r="311" spans="1:27" s="226" customFormat="1">
      <c r="A311" s="220" t="str">
        <f>IFERROR(IF(J311&lt;&gt;"",MAX($A$1:A310)+1,""),"")</f>
        <v/>
      </c>
      <c r="B311" s="221" t="str">
        <f>IFERROR(IF(J311="","",_xlfn.CONCAT($Y$2,_xlfn.CONCAT(IF(LEN(ドッグキャリー!$K$2)=1,0,""),ドッグキャリー!$K$2,_xlfn.CONCAT(IF(LEN(ドッグキャリー!$N$2)=1,0,""),ドッグキャリー!$N$2)))),"")</f>
        <v/>
      </c>
      <c r="C311" s="225"/>
      <c r="D311" s="225"/>
      <c r="E311" s="225"/>
      <c r="I311" s="227" t="str">
        <f>IFERROR(IF(スキンタイト!N259=0,"",スキンタイト!E259),"")</f>
        <v/>
      </c>
      <c r="J311" s="226" t="str">
        <f>IFERROR(IF(スキンタイト!N259=0,"",スキンタイト!N259),"")</f>
        <v/>
      </c>
      <c r="K311" s="229"/>
      <c r="L311" s="229"/>
      <c r="M311" s="229"/>
      <c r="N311" s="229"/>
      <c r="O311" s="229"/>
      <c r="P311" s="229"/>
      <c r="Q311" s="229"/>
      <c r="R311" s="229"/>
      <c r="S311" s="219">
        <f t="shared" si="8"/>
        <v>310</v>
      </c>
      <c r="AA311" s="220" t="e">
        <f t="shared" si="9"/>
        <v>#VALUE!</v>
      </c>
    </row>
    <row r="312" spans="1:27" s="226" customFormat="1">
      <c r="A312" s="220" t="str">
        <f>IFERROR(IF(J312&lt;&gt;"",MAX($A$1:A311)+1,""),"")</f>
        <v/>
      </c>
      <c r="B312" s="221" t="str">
        <f>IFERROR(IF(J312="","",_xlfn.CONCAT($Y$2,_xlfn.CONCAT(IF(LEN(ドッグキャリー!$K$2)=1,0,""),ドッグキャリー!$K$2,_xlfn.CONCAT(IF(LEN(ドッグキャリー!$N$2)=1,0,""),ドッグキャリー!$N$2)))),"")</f>
        <v/>
      </c>
      <c r="C312" s="225"/>
      <c r="D312" s="225"/>
      <c r="E312" s="225"/>
      <c r="I312" s="227" t="str">
        <f>IFERROR(IF(スキンタイト!N260=0,"",スキンタイト!E260),"")</f>
        <v/>
      </c>
      <c r="J312" s="226" t="str">
        <f>IFERROR(IF(スキンタイト!N260=0,"",スキンタイト!N260),"")</f>
        <v/>
      </c>
      <c r="K312" s="229"/>
      <c r="L312" s="229"/>
      <c r="M312" s="229"/>
      <c r="N312" s="229"/>
      <c r="O312" s="229"/>
      <c r="P312" s="229"/>
      <c r="Q312" s="229"/>
      <c r="R312" s="229"/>
      <c r="S312" s="219">
        <f t="shared" si="8"/>
        <v>311</v>
      </c>
      <c r="AA312" s="220" t="e">
        <f t="shared" si="9"/>
        <v>#VALUE!</v>
      </c>
    </row>
    <row r="313" spans="1:27" s="226" customFormat="1">
      <c r="A313" s="220" t="str">
        <f>IFERROR(IF(J313&lt;&gt;"",MAX($A$1:A312)+1,""),"")</f>
        <v/>
      </c>
      <c r="B313" s="221" t="str">
        <f>IFERROR(IF(J313="","",_xlfn.CONCAT($Y$2,_xlfn.CONCAT(IF(LEN(ドッグキャリー!$K$2)=1,0,""),ドッグキャリー!$K$2,_xlfn.CONCAT(IF(LEN(ドッグキャリー!$N$2)=1,0,""),ドッグキャリー!$N$2)))),"")</f>
        <v/>
      </c>
      <c r="C313" s="225"/>
      <c r="D313" s="225"/>
      <c r="E313" s="225"/>
      <c r="I313" s="227" t="str">
        <f>IFERROR(IF(スキンタイト!N261=0,"",スキンタイト!E261),"")</f>
        <v/>
      </c>
      <c r="J313" s="226" t="str">
        <f>IFERROR(IF(スキンタイト!N261=0,"",スキンタイト!N261),"")</f>
        <v/>
      </c>
      <c r="K313" s="229"/>
      <c r="L313" s="229"/>
      <c r="M313" s="229"/>
      <c r="N313" s="229"/>
      <c r="O313" s="229"/>
      <c r="P313" s="229"/>
      <c r="Q313" s="229"/>
      <c r="R313" s="229"/>
      <c r="S313" s="219">
        <f t="shared" si="8"/>
        <v>312</v>
      </c>
      <c r="AA313" s="220" t="e">
        <f t="shared" si="9"/>
        <v>#VALUE!</v>
      </c>
    </row>
    <row r="314" spans="1:27" s="226" customFormat="1">
      <c r="A314" s="220" t="str">
        <f>IFERROR(IF(J314&lt;&gt;"",MAX($A$1:A313)+1,""),"")</f>
        <v/>
      </c>
      <c r="B314" s="221" t="str">
        <f>IFERROR(IF(J314="","",_xlfn.CONCAT($Y$2,_xlfn.CONCAT(IF(LEN(ドッグキャリー!$K$2)=1,0,""),ドッグキャリー!$K$2,_xlfn.CONCAT(IF(LEN(ドッグキャリー!$N$2)=1,0,""),ドッグキャリー!$N$2)))),"")</f>
        <v/>
      </c>
      <c r="C314" s="225"/>
      <c r="D314" s="225"/>
      <c r="E314" s="225"/>
      <c r="I314" s="227" t="str">
        <f>IFERROR(IF(スキンタイト!N262=0,"",スキンタイト!E262),"")</f>
        <v/>
      </c>
      <c r="J314" s="226" t="str">
        <f>IFERROR(IF(スキンタイト!N262=0,"",スキンタイト!N262),"")</f>
        <v/>
      </c>
      <c r="K314" s="229"/>
      <c r="L314" s="229"/>
      <c r="M314" s="229"/>
      <c r="N314" s="229"/>
      <c r="O314" s="229"/>
      <c r="P314" s="229"/>
      <c r="Q314" s="229"/>
      <c r="R314" s="229"/>
      <c r="S314" s="219">
        <f t="shared" si="8"/>
        <v>313</v>
      </c>
      <c r="AA314" s="220" t="e">
        <f t="shared" si="9"/>
        <v>#VALUE!</v>
      </c>
    </row>
    <row r="315" spans="1:27" s="226" customFormat="1">
      <c r="A315" s="220" t="str">
        <f>IFERROR(IF(J315&lt;&gt;"",MAX($A$1:A314)+1,""),"")</f>
        <v/>
      </c>
      <c r="B315" s="221" t="str">
        <f>IFERROR(IF(J315="","",_xlfn.CONCAT($Y$2,_xlfn.CONCAT(IF(LEN(ドッグキャリー!$K$2)=1,0,""),ドッグキャリー!$K$2,_xlfn.CONCAT(IF(LEN(ドッグキャリー!$N$2)=1,0,""),ドッグキャリー!$N$2)))),"")</f>
        <v/>
      </c>
      <c r="C315" s="225"/>
      <c r="D315" s="225"/>
      <c r="E315" s="225"/>
      <c r="I315" s="227" t="str">
        <f>IFERROR(IF(スキンタイト!N263=0,"",スキンタイト!E263),"")</f>
        <v/>
      </c>
      <c r="J315" s="226" t="str">
        <f>IFERROR(IF(スキンタイト!N263=0,"",スキンタイト!N263),"")</f>
        <v/>
      </c>
      <c r="K315" s="229"/>
      <c r="L315" s="229"/>
      <c r="M315" s="229"/>
      <c r="N315" s="229"/>
      <c r="O315" s="229"/>
      <c r="P315" s="229"/>
      <c r="Q315" s="229"/>
      <c r="R315" s="229"/>
      <c r="S315" s="219">
        <f t="shared" si="8"/>
        <v>314</v>
      </c>
      <c r="AA315" s="220" t="e">
        <f t="shared" si="9"/>
        <v>#VALUE!</v>
      </c>
    </row>
    <row r="316" spans="1:27" s="226" customFormat="1">
      <c r="A316" s="220" t="str">
        <f>IFERROR(IF(J316&lt;&gt;"",MAX($A$1:A315)+1,""),"")</f>
        <v/>
      </c>
      <c r="B316" s="221" t="str">
        <f>IFERROR(IF(J316="","",_xlfn.CONCAT($Y$2,_xlfn.CONCAT(IF(LEN(ドッグキャリー!$K$2)=1,0,""),ドッグキャリー!$K$2,_xlfn.CONCAT(IF(LEN(ドッグキャリー!$N$2)=1,0,""),ドッグキャリー!$N$2)))),"")</f>
        <v/>
      </c>
      <c r="C316" s="225"/>
      <c r="D316" s="225"/>
      <c r="E316" s="225"/>
      <c r="I316" s="227" t="str">
        <f>IFERROR(IF(スキンタイト!N264=0,"",スキンタイト!E264),"")</f>
        <v/>
      </c>
      <c r="J316" s="226" t="str">
        <f>IFERROR(IF(スキンタイト!N264=0,"",スキンタイト!N264),"")</f>
        <v/>
      </c>
      <c r="K316" s="229"/>
      <c r="L316" s="229"/>
      <c r="M316" s="229"/>
      <c r="N316" s="229"/>
      <c r="O316" s="229"/>
      <c r="P316" s="229"/>
      <c r="Q316" s="229"/>
      <c r="R316" s="229"/>
      <c r="S316" s="219">
        <f t="shared" si="8"/>
        <v>315</v>
      </c>
      <c r="AA316" s="220" t="e">
        <f t="shared" si="9"/>
        <v>#VALUE!</v>
      </c>
    </row>
    <row r="317" spans="1:27" s="226" customFormat="1">
      <c r="A317" s="220" t="str">
        <f>IFERROR(IF(J317&lt;&gt;"",MAX($A$1:A316)+1,""),"")</f>
        <v/>
      </c>
      <c r="B317" s="221" t="str">
        <f>IFERROR(IF(J317="","",_xlfn.CONCAT($Y$2,_xlfn.CONCAT(IF(LEN(ドッグキャリー!$K$2)=1,0,""),ドッグキャリー!$K$2,_xlfn.CONCAT(IF(LEN(ドッグキャリー!$N$2)=1,0,""),ドッグキャリー!$N$2)))),"")</f>
        <v/>
      </c>
      <c r="C317" s="225"/>
      <c r="D317" s="225"/>
      <c r="E317" s="225"/>
      <c r="I317" s="227" t="str">
        <f>IFERROR(IF(スキンタイト!N265=0,"",スキンタイト!E265),"")</f>
        <v/>
      </c>
      <c r="J317" s="226" t="str">
        <f>IFERROR(IF(スキンタイト!N265=0,"",スキンタイト!N265),"")</f>
        <v/>
      </c>
      <c r="K317" s="229"/>
      <c r="L317" s="229"/>
      <c r="M317" s="229"/>
      <c r="N317" s="229"/>
      <c r="O317" s="229"/>
      <c r="P317" s="229"/>
      <c r="Q317" s="229"/>
      <c r="R317" s="229"/>
      <c r="S317" s="219">
        <f t="shared" si="8"/>
        <v>316</v>
      </c>
      <c r="AA317" s="220" t="e">
        <f t="shared" si="9"/>
        <v>#VALUE!</v>
      </c>
    </row>
    <row r="318" spans="1:27" s="226" customFormat="1">
      <c r="A318" s="220" t="str">
        <f>IFERROR(IF(J318&lt;&gt;"",MAX($A$1:A317)+1,""),"")</f>
        <v/>
      </c>
      <c r="B318" s="221" t="str">
        <f>IFERROR(IF(J318="","",_xlfn.CONCAT($Y$2,_xlfn.CONCAT(IF(LEN(ドッグキャリー!$K$2)=1,0,""),ドッグキャリー!$K$2,_xlfn.CONCAT(IF(LEN(ドッグキャリー!$N$2)=1,0,""),ドッグキャリー!$N$2)))),"")</f>
        <v/>
      </c>
      <c r="C318" s="225"/>
      <c r="D318" s="225"/>
      <c r="E318" s="225"/>
      <c r="I318" s="227" t="str">
        <f>IFERROR(IF(スキンタイト!N266=0,"",スキンタイト!E266),"")</f>
        <v/>
      </c>
      <c r="J318" s="226" t="str">
        <f>IFERROR(IF(スキンタイト!N266=0,"",スキンタイト!N266),"")</f>
        <v/>
      </c>
      <c r="K318" s="229"/>
      <c r="L318" s="229"/>
      <c r="M318" s="229"/>
      <c r="N318" s="229"/>
      <c r="O318" s="229"/>
      <c r="P318" s="229"/>
      <c r="Q318" s="229"/>
      <c r="R318" s="229"/>
      <c r="S318" s="219">
        <f t="shared" si="8"/>
        <v>317</v>
      </c>
      <c r="AA318" s="220" t="e">
        <f t="shared" si="9"/>
        <v>#VALUE!</v>
      </c>
    </row>
    <row r="319" spans="1:27" s="226" customFormat="1">
      <c r="A319" s="220" t="str">
        <f>IFERROR(IF(J319&lt;&gt;"",MAX($A$1:A318)+1,""),"")</f>
        <v/>
      </c>
      <c r="B319" s="221" t="str">
        <f>IFERROR(IF(J319="","",_xlfn.CONCAT($Y$2,_xlfn.CONCAT(IF(LEN(ドッグキャリー!$K$2)=1,0,""),ドッグキャリー!$K$2,_xlfn.CONCAT(IF(LEN(ドッグキャリー!$N$2)=1,0,""),ドッグキャリー!$N$2)))),"")</f>
        <v/>
      </c>
      <c r="C319" s="225"/>
      <c r="D319" s="225"/>
      <c r="E319" s="225"/>
      <c r="I319" s="227" t="str">
        <f>IFERROR(IF(スキンタイト!N267=0,"",スキンタイト!E267),"")</f>
        <v/>
      </c>
      <c r="J319" s="226" t="str">
        <f>IFERROR(IF(スキンタイト!N267=0,"",スキンタイト!N267),"")</f>
        <v/>
      </c>
      <c r="K319" s="229"/>
      <c r="L319" s="229"/>
      <c r="M319" s="229"/>
      <c r="N319" s="229"/>
      <c r="O319" s="229"/>
      <c r="P319" s="229"/>
      <c r="Q319" s="229"/>
      <c r="R319" s="229"/>
      <c r="S319" s="219">
        <f t="shared" si="8"/>
        <v>318</v>
      </c>
      <c r="AA319" s="220" t="e">
        <f t="shared" si="9"/>
        <v>#VALUE!</v>
      </c>
    </row>
    <row r="320" spans="1:27" s="226" customFormat="1">
      <c r="A320" s="220" t="str">
        <f>IFERROR(IF(J320&lt;&gt;"",MAX($A$1:A319)+1,""),"")</f>
        <v/>
      </c>
      <c r="B320" s="221" t="str">
        <f>IFERROR(IF(J320="","",_xlfn.CONCAT($Y$2,_xlfn.CONCAT(IF(LEN(ドッグキャリー!$K$2)=1,0,""),ドッグキャリー!$K$2,_xlfn.CONCAT(IF(LEN(ドッグキャリー!$N$2)=1,0,""),ドッグキャリー!$N$2)))),"")</f>
        <v/>
      </c>
      <c r="C320" s="225"/>
      <c r="D320" s="225"/>
      <c r="E320" s="225"/>
      <c r="I320" s="227" t="str">
        <f>IFERROR(IF(スキンタイト!N268=0,"",スキンタイト!E268),"")</f>
        <v/>
      </c>
      <c r="J320" s="226" t="str">
        <f>IFERROR(IF(スキンタイト!N268=0,"",スキンタイト!N268),"")</f>
        <v/>
      </c>
      <c r="K320" s="229"/>
      <c r="L320" s="229"/>
      <c r="M320" s="229"/>
      <c r="N320" s="229"/>
      <c r="O320" s="229"/>
      <c r="P320" s="229"/>
      <c r="Q320" s="229"/>
      <c r="R320" s="229"/>
      <c r="S320" s="219">
        <f t="shared" si="8"/>
        <v>319</v>
      </c>
      <c r="AA320" s="220" t="e">
        <f t="shared" si="9"/>
        <v>#VALUE!</v>
      </c>
    </row>
    <row r="321" spans="1:27" s="226" customFormat="1">
      <c r="A321" s="220" t="str">
        <f>IFERROR(IF(J321&lt;&gt;"",MAX($A$1:A320)+1,""),"")</f>
        <v/>
      </c>
      <c r="B321" s="221" t="str">
        <f>IFERROR(IF(J321="","",_xlfn.CONCAT($Y$2,_xlfn.CONCAT(IF(LEN(ドッグキャリー!$K$2)=1,0,""),ドッグキャリー!$K$2,_xlfn.CONCAT(IF(LEN(ドッグキャリー!$N$2)=1,0,""),ドッグキャリー!$N$2)))),"")</f>
        <v/>
      </c>
      <c r="C321" s="225"/>
      <c r="D321" s="225"/>
      <c r="E321" s="225"/>
      <c r="I321" s="227" t="str">
        <f>IFERROR(IF(スキンタイト!N269=0,"",スキンタイト!E269),"")</f>
        <v/>
      </c>
      <c r="J321" s="226" t="str">
        <f>IFERROR(IF(スキンタイト!N269=0,"",スキンタイト!N269),"")</f>
        <v/>
      </c>
      <c r="K321" s="229"/>
      <c r="L321" s="229"/>
      <c r="M321" s="229"/>
      <c r="N321" s="229"/>
      <c r="O321" s="229"/>
      <c r="P321" s="229"/>
      <c r="Q321" s="229"/>
      <c r="R321" s="229"/>
      <c r="S321" s="219">
        <f t="shared" si="8"/>
        <v>320</v>
      </c>
      <c r="AA321" s="220" t="e">
        <f t="shared" si="9"/>
        <v>#VALUE!</v>
      </c>
    </row>
    <row r="322" spans="1:27" s="226" customFormat="1">
      <c r="A322" s="220" t="str">
        <f>IFERROR(IF(J322&lt;&gt;"",MAX($A$1:A321)+1,""),"")</f>
        <v/>
      </c>
      <c r="B322" s="221" t="str">
        <f>IFERROR(IF(J322="","",_xlfn.CONCAT($Y$2,_xlfn.CONCAT(IF(LEN(ドッグキャリー!$K$2)=1,0,""),ドッグキャリー!$K$2,_xlfn.CONCAT(IF(LEN(ドッグキャリー!$N$2)=1,0,""),ドッグキャリー!$N$2)))),"")</f>
        <v/>
      </c>
      <c r="C322" s="225"/>
      <c r="D322" s="225"/>
      <c r="E322" s="225"/>
      <c r="I322" s="227" t="str">
        <f>IFERROR(IF(スキンタイト!N270=0,"",スキンタイト!E270),"")</f>
        <v/>
      </c>
      <c r="J322" s="226" t="str">
        <f>IFERROR(IF(スキンタイト!N270=0,"",スキンタイト!N270),"")</f>
        <v/>
      </c>
      <c r="K322" s="229"/>
      <c r="L322" s="229"/>
      <c r="M322" s="229"/>
      <c r="N322" s="229"/>
      <c r="O322" s="229"/>
      <c r="P322" s="229"/>
      <c r="Q322" s="229"/>
      <c r="R322" s="229"/>
      <c r="S322" s="219">
        <f t="shared" si="8"/>
        <v>321</v>
      </c>
      <c r="AA322" s="220" t="e">
        <f t="shared" si="9"/>
        <v>#VALUE!</v>
      </c>
    </row>
    <row r="323" spans="1:27" s="226" customFormat="1">
      <c r="A323" s="220" t="str">
        <f>IFERROR(IF(J323&lt;&gt;"",MAX($A$1:A322)+1,""),"")</f>
        <v/>
      </c>
      <c r="B323" s="221" t="str">
        <f>IFERROR(IF(J323="","",_xlfn.CONCAT($Y$2,_xlfn.CONCAT(IF(LEN(ドッグキャリー!$K$2)=1,0,""),ドッグキャリー!$K$2,_xlfn.CONCAT(IF(LEN(ドッグキャリー!$N$2)=1,0,""),ドッグキャリー!$N$2)))),"")</f>
        <v/>
      </c>
      <c r="C323" s="225"/>
      <c r="D323" s="225"/>
      <c r="E323" s="225"/>
      <c r="I323" s="227" t="str">
        <f>IFERROR(IF(スキンタイト!N271=0,"",スキンタイト!E271),"")</f>
        <v/>
      </c>
      <c r="J323" s="226" t="str">
        <f>IFERROR(IF(スキンタイト!N271=0,"",スキンタイト!N271),"")</f>
        <v/>
      </c>
      <c r="K323" s="229"/>
      <c r="L323" s="229"/>
      <c r="M323" s="229"/>
      <c r="N323" s="229"/>
      <c r="O323" s="229"/>
      <c r="P323" s="229"/>
      <c r="Q323" s="229"/>
      <c r="R323" s="229"/>
      <c r="S323" s="219">
        <f t="shared" ref="S323:S386" si="10">+ROW()-ROW($B$1)</f>
        <v>322</v>
      </c>
      <c r="AA323" s="220" t="e">
        <f t="shared" ref="AA323:AA386" si="11">IF(J323-J322=1,0,1)</f>
        <v>#VALUE!</v>
      </c>
    </row>
    <row r="324" spans="1:27" s="226" customFormat="1">
      <c r="A324" s="220" t="str">
        <f>IFERROR(IF(J324&lt;&gt;"",MAX($A$1:A323)+1,""),"")</f>
        <v/>
      </c>
      <c r="B324" s="221" t="str">
        <f>IFERROR(IF(J324="","",_xlfn.CONCAT($Y$2,_xlfn.CONCAT(IF(LEN(ドッグキャリー!$K$2)=1,0,""),ドッグキャリー!$K$2,_xlfn.CONCAT(IF(LEN(ドッグキャリー!$N$2)=1,0,""),ドッグキャリー!$N$2)))),"")</f>
        <v/>
      </c>
      <c r="C324" s="225"/>
      <c r="D324" s="225"/>
      <c r="E324" s="225"/>
      <c r="I324" s="227" t="str">
        <f>IFERROR(IF(スキンタイト!N272=0,"",スキンタイト!E272),"")</f>
        <v/>
      </c>
      <c r="J324" s="226" t="str">
        <f>IFERROR(IF(スキンタイト!N272=0,"",スキンタイト!N272),"")</f>
        <v/>
      </c>
      <c r="K324" s="229"/>
      <c r="L324" s="229"/>
      <c r="M324" s="229"/>
      <c r="N324" s="229"/>
      <c r="O324" s="229"/>
      <c r="P324" s="229"/>
      <c r="Q324" s="229"/>
      <c r="R324" s="229"/>
      <c r="S324" s="219">
        <f t="shared" si="10"/>
        <v>323</v>
      </c>
      <c r="AA324" s="220" t="e">
        <f t="shared" si="11"/>
        <v>#VALUE!</v>
      </c>
    </row>
    <row r="325" spans="1:27" s="226" customFormat="1">
      <c r="A325" s="220" t="str">
        <f>IFERROR(IF(J325&lt;&gt;"",MAX($A$1:A324)+1,""),"")</f>
        <v/>
      </c>
      <c r="B325" s="221" t="str">
        <f>IFERROR(IF(J325="","",_xlfn.CONCAT($Y$2,_xlfn.CONCAT(IF(LEN(ドッグキャリー!$K$2)=1,0,""),ドッグキャリー!$K$2,_xlfn.CONCAT(IF(LEN(ドッグキャリー!$N$2)=1,0,""),ドッグキャリー!$N$2)))),"")</f>
        <v/>
      </c>
      <c r="C325" s="225"/>
      <c r="D325" s="225"/>
      <c r="E325" s="225"/>
      <c r="I325" s="227" t="str">
        <f>IFERROR(IF(スキンタイト!N273=0,"",スキンタイト!E273),"")</f>
        <v/>
      </c>
      <c r="J325" s="226" t="str">
        <f>IFERROR(IF(スキンタイト!N273=0,"",スキンタイト!N273),"")</f>
        <v/>
      </c>
      <c r="K325" s="229"/>
      <c r="L325" s="229"/>
      <c r="M325" s="229"/>
      <c r="N325" s="229"/>
      <c r="O325" s="229"/>
      <c r="P325" s="229"/>
      <c r="Q325" s="229"/>
      <c r="R325" s="229"/>
      <c r="S325" s="219">
        <f t="shared" si="10"/>
        <v>324</v>
      </c>
      <c r="AA325" s="220" t="e">
        <f t="shared" si="11"/>
        <v>#VALUE!</v>
      </c>
    </row>
    <row r="326" spans="1:27" s="226" customFormat="1">
      <c r="A326" s="220" t="str">
        <f>IFERROR(IF(J326&lt;&gt;"",MAX($A$1:A325)+1,""),"")</f>
        <v/>
      </c>
      <c r="B326" s="221" t="str">
        <f>IFERROR(IF(J326="","",_xlfn.CONCAT($Y$2,_xlfn.CONCAT(IF(LEN(ドッグキャリー!$K$2)=1,0,""),ドッグキャリー!$K$2,_xlfn.CONCAT(IF(LEN(ドッグキャリー!$N$2)=1,0,""),ドッグキャリー!$N$2)))),"")</f>
        <v/>
      </c>
      <c r="C326" s="225"/>
      <c r="D326" s="225"/>
      <c r="E326" s="225"/>
      <c r="I326" s="227" t="str">
        <f>IFERROR(IF(スキンタイト!N274=0,"",スキンタイト!E274),"")</f>
        <v/>
      </c>
      <c r="J326" s="226" t="str">
        <f>IFERROR(IF(スキンタイト!N274=0,"",スキンタイト!N274),"")</f>
        <v/>
      </c>
      <c r="K326" s="229"/>
      <c r="L326" s="229"/>
      <c r="M326" s="229"/>
      <c r="N326" s="229"/>
      <c r="O326" s="229"/>
      <c r="P326" s="229"/>
      <c r="Q326" s="229"/>
      <c r="R326" s="229"/>
      <c r="S326" s="219">
        <f t="shared" si="10"/>
        <v>325</v>
      </c>
      <c r="AA326" s="220" t="e">
        <f t="shared" si="11"/>
        <v>#VALUE!</v>
      </c>
    </row>
    <row r="327" spans="1:27" s="226" customFormat="1">
      <c r="A327" s="220" t="str">
        <f>IFERROR(IF(J327&lt;&gt;"",MAX($A$1:A326)+1,""),"")</f>
        <v/>
      </c>
      <c r="B327" s="221" t="str">
        <f>IFERROR(IF(J327="","",_xlfn.CONCAT($Y$2,_xlfn.CONCAT(IF(LEN(ドッグキャリー!$K$2)=1,0,""),ドッグキャリー!$K$2,_xlfn.CONCAT(IF(LEN(ドッグキャリー!$N$2)=1,0,""),ドッグキャリー!$N$2)))),"")</f>
        <v/>
      </c>
      <c r="C327" s="225"/>
      <c r="D327" s="225"/>
      <c r="E327" s="225"/>
      <c r="I327" s="227" t="str">
        <f>IFERROR(IF(スキンタイト!N275=0,"",スキンタイト!E275),"")</f>
        <v/>
      </c>
      <c r="J327" s="226" t="str">
        <f>IFERROR(IF(スキンタイト!N275=0,"",スキンタイト!N275),"")</f>
        <v/>
      </c>
      <c r="K327" s="229"/>
      <c r="L327" s="229"/>
      <c r="M327" s="229"/>
      <c r="N327" s="229"/>
      <c r="O327" s="229"/>
      <c r="P327" s="229"/>
      <c r="Q327" s="229"/>
      <c r="R327" s="229"/>
      <c r="S327" s="219">
        <f t="shared" si="10"/>
        <v>326</v>
      </c>
      <c r="AA327" s="220" t="e">
        <f t="shared" si="11"/>
        <v>#VALUE!</v>
      </c>
    </row>
    <row r="328" spans="1:27" s="226" customFormat="1">
      <c r="A328" s="220" t="str">
        <f>IFERROR(IF(J328&lt;&gt;"",MAX($A$1:A327)+1,""),"")</f>
        <v/>
      </c>
      <c r="B328" s="221" t="str">
        <f>IFERROR(IF(J328="","",_xlfn.CONCAT($Y$2,_xlfn.CONCAT(IF(LEN(ドッグキャリー!$K$2)=1,0,""),ドッグキャリー!$K$2,_xlfn.CONCAT(IF(LEN(ドッグキャリー!$N$2)=1,0,""),ドッグキャリー!$N$2)))),"")</f>
        <v/>
      </c>
      <c r="C328" s="225"/>
      <c r="D328" s="225"/>
      <c r="E328" s="225"/>
      <c r="I328" s="227" t="str">
        <f>IFERROR(IF(スキンタイト!N276=0,"",スキンタイト!E276),"")</f>
        <v/>
      </c>
      <c r="J328" s="226" t="str">
        <f>IFERROR(IF(スキンタイト!N276=0,"",スキンタイト!N276),"")</f>
        <v/>
      </c>
      <c r="K328" s="229"/>
      <c r="L328" s="229"/>
      <c r="M328" s="229"/>
      <c r="N328" s="229"/>
      <c r="O328" s="229"/>
      <c r="P328" s="229"/>
      <c r="Q328" s="229"/>
      <c r="R328" s="229"/>
      <c r="S328" s="219">
        <f t="shared" si="10"/>
        <v>327</v>
      </c>
      <c r="AA328" s="220" t="e">
        <f t="shared" si="11"/>
        <v>#VALUE!</v>
      </c>
    </row>
    <row r="329" spans="1:27" s="226" customFormat="1">
      <c r="A329" s="220" t="str">
        <f>IFERROR(IF(J329&lt;&gt;"",MAX($A$1:A328)+1,""),"")</f>
        <v/>
      </c>
      <c r="B329" s="221" t="str">
        <f>IFERROR(IF(J329="","",_xlfn.CONCAT($Y$2,_xlfn.CONCAT(IF(LEN(ドッグキャリー!$K$2)=1,0,""),ドッグキャリー!$K$2,_xlfn.CONCAT(IF(LEN(ドッグキャリー!$N$2)=1,0,""),ドッグキャリー!$N$2)))),"")</f>
        <v/>
      </c>
      <c r="C329" s="225"/>
      <c r="D329" s="225"/>
      <c r="E329" s="225"/>
      <c r="I329" s="227" t="str">
        <f>IFERROR(IF(スキンタイト!N277=0,"",スキンタイト!E277),"")</f>
        <v/>
      </c>
      <c r="J329" s="226" t="str">
        <f>IFERROR(IF(スキンタイト!N277=0,"",スキンタイト!N277),"")</f>
        <v/>
      </c>
      <c r="K329" s="229"/>
      <c r="L329" s="229"/>
      <c r="M329" s="229"/>
      <c r="N329" s="229"/>
      <c r="O329" s="229"/>
      <c r="P329" s="229"/>
      <c r="Q329" s="229"/>
      <c r="R329" s="229"/>
      <c r="S329" s="219">
        <f t="shared" si="10"/>
        <v>328</v>
      </c>
      <c r="AA329" s="220" t="e">
        <f t="shared" si="11"/>
        <v>#VALUE!</v>
      </c>
    </row>
    <row r="330" spans="1:27" s="226" customFormat="1">
      <c r="A330" s="220" t="str">
        <f>IFERROR(IF(J330&lt;&gt;"",MAX($A$1:A329)+1,""),"")</f>
        <v/>
      </c>
      <c r="B330" s="221" t="str">
        <f>IFERROR(IF(J330="","",_xlfn.CONCAT($Y$2,_xlfn.CONCAT(IF(LEN(ドッグキャリー!$K$2)=1,0,""),ドッグキャリー!$K$2,_xlfn.CONCAT(IF(LEN(ドッグキャリー!$N$2)=1,0,""),ドッグキャリー!$N$2)))),"")</f>
        <v/>
      </c>
      <c r="C330" s="225"/>
      <c r="D330" s="225"/>
      <c r="E330" s="225"/>
      <c r="I330" s="227" t="str">
        <f>IFERROR(IF(スキンタイト!N278=0,"",スキンタイト!E278),"")</f>
        <v/>
      </c>
      <c r="J330" s="226" t="str">
        <f>IFERROR(IF(スキンタイト!N278=0,"",スキンタイト!N278),"")</f>
        <v/>
      </c>
      <c r="K330" s="229"/>
      <c r="L330" s="229"/>
      <c r="M330" s="229"/>
      <c r="N330" s="229"/>
      <c r="O330" s="229"/>
      <c r="P330" s="229"/>
      <c r="Q330" s="229"/>
      <c r="R330" s="229"/>
      <c r="S330" s="219">
        <f t="shared" si="10"/>
        <v>329</v>
      </c>
      <c r="AA330" s="220" t="e">
        <f t="shared" si="11"/>
        <v>#VALUE!</v>
      </c>
    </row>
    <row r="331" spans="1:27" s="226" customFormat="1">
      <c r="A331" s="220" t="str">
        <f>IFERROR(IF(J331&lt;&gt;"",MAX($A$1:A330)+1,""),"")</f>
        <v/>
      </c>
      <c r="B331" s="221" t="str">
        <f>IFERROR(IF(J331="","",_xlfn.CONCAT($Y$2,_xlfn.CONCAT(IF(LEN(ドッグキャリー!$K$2)=1,0,""),ドッグキャリー!$K$2,_xlfn.CONCAT(IF(LEN(ドッグキャリー!$N$2)=1,0,""),ドッグキャリー!$N$2)))),"")</f>
        <v/>
      </c>
      <c r="C331" s="225"/>
      <c r="D331" s="225"/>
      <c r="E331" s="225"/>
      <c r="I331" s="227" t="str">
        <f>IFERROR(IF(スキンタイト!N279=0,"",スキンタイト!E279),"")</f>
        <v/>
      </c>
      <c r="J331" s="226" t="str">
        <f>IFERROR(IF(スキンタイト!N279=0,"",スキンタイト!N279),"")</f>
        <v/>
      </c>
      <c r="K331" s="229"/>
      <c r="L331" s="229"/>
      <c r="M331" s="229"/>
      <c r="N331" s="229"/>
      <c r="O331" s="229"/>
      <c r="P331" s="229"/>
      <c r="Q331" s="229"/>
      <c r="R331" s="229"/>
      <c r="S331" s="219">
        <f t="shared" si="10"/>
        <v>330</v>
      </c>
      <c r="AA331" s="220" t="e">
        <f t="shared" si="11"/>
        <v>#VALUE!</v>
      </c>
    </row>
    <row r="332" spans="1:27" s="226" customFormat="1">
      <c r="A332" s="220" t="str">
        <f>IFERROR(IF(J332&lt;&gt;"",MAX($A$1:A331)+1,""),"")</f>
        <v/>
      </c>
      <c r="B332" s="221" t="str">
        <f>IFERROR(IF(J332="","",_xlfn.CONCAT($Y$2,_xlfn.CONCAT(IF(LEN(ドッグキャリー!$K$2)=1,0,""),ドッグキャリー!$K$2,_xlfn.CONCAT(IF(LEN(ドッグキャリー!$N$2)=1,0,""),ドッグキャリー!$N$2)))),"")</f>
        <v/>
      </c>
      <c r="C332" s="225"/>
      <c r="D332" s="225"/>
      <c r="E332" s="225"/>
      <c r="I332" s="227" t="str">
        <f>IFERROR(IF(スキンタイト!N280=0,"",スキンタイト!E280),"")</f>
        <v/>
      </c>
      <c r="J332" s="226" t="str">
        <f>IFERROR(IF(スキンタイト!N280=0,"",スキンタイト!N280),"")</f>
        <v/>
      </c>
      <c r="K332" s="229"/>
      <c r="L332" s="229"/>
      <c r="M332" s="229"/>
      <c r="N332" s="229"/>
      <c r="O332" s="229"/>
      <c r="P332" s="229"/>
      <c r="Q332" s="229"/>
      <c r="R332" s="229"/>
      <c r="S332" s="219">
        <f t="shared" si="10"/>
        <v>331</v>
      </c>
      <c r="AA332" s="220" t="e">
        <f t="shared" si="11"/>
        <v>#VALUE!</v>
      </c>
    </row>
    <row r="333" spans="1:27" s="226" customFormat="1">
      <c r="A333" s="220" t="str">
        <f>IFERROR(IF(J333&lt;&gt;"",MAX($A$1:A332)+1,""),"")</f>
        <v/>
      </c>
      <c r="B333" s="221" t="str">
        <f>IFERROR(IF(J333="","",_xlfn.CONCAT($Y$2,_xlfn.CONCAT(IF(LEN(ドッグキャリー!$K$2)=1,0,""),ドッグキャリー!$K$2,_xlfn.CONCAT(IF(LEN(ドッグキャリー!$N$2)=1,0,""),ドッグキャリー!$N$2)))),"")</f>
        <v/>
      </c>
      <c r="C333" s="225"/>
      <c r="D333" s="225"/>
      <c r="E333" s="225"/>
      <c r="I333" s="227" t="str">
        <f>IFERROR(IF(スキンタイト!N281=0,"",スキンタイト!E281),"")</f>
        <v/>
      </c>
      <c r="J333" s="226" t="str">
        <f>IFERROR(IF(スキンタイト!N281=0,"",スキンタイト!N281),"")</f>
        <v/>
      </c>
      <c r="K333" s="229"/>
      <c r="L333" s="229"/>
      <c r="M333" s="229"/>
      <c r="N333" s="229"/>
      <c r="O333" s="229"/>
      <c r="P333" s="229"/>
      <c r="Q333" s="229"/>
      <c r="R333" s="229"/>
      <c r="S333" s="219">
        <f t="shared" si="10"/>
        <v>332</v>
      </c>
      <c r="AA333" s="220" t="e">
        <f t="shared" si="11"/>
        <v>#VALUE!</v>
      </c>
    </row>
    <row r="334" spans="1:27" s="226" customFormat="1">
      <c r="A334" s="220" t="str">
        <f>IFERROR(IF(J334&lt;&gt;"",MAX($A$1:A333)+1,""),"")</f>
        <v/>
      </c>
      <c r="B334" s="221" t="str">
        <f>IFERROR(IF(J334="","",_xlfn.CONCAT($Y$2,_xlfn.CONCAT(IF(LEN(ドッグキャリー!$K$2)=1,0,""),ドッグキャリー!$K$2,_xlfn.CONCAT(IF(LEN(ドッグキャリー!$N$2)=1,0,""),ドッグキャリー!$N$2)))),"")</f>
        <v/>
      </c>
      <c r="C334" s="225"/>
      <c r="D334" s="225"/>
      <c r="E334" s="225"/>
      <c r="I334" s="227" t="str">
        <f>IFERROR(IF(スキンタイト!N282=0,"",スキンタイト!E282),"")</f>
        <v/>
      </c>
      <c r="J334" s="226" t="str">
        <f>IFERROR(IF(スキンタイト!N282=0,"",スキンタイト!N282),"")</f>
        <v/>
      </c>
      <c r="K334" s="229"/>
      <c r="L334" s="229"/>
      <c r="M334" s="229"/>
      <c r="N334" s="229"/>
      <c r="O334" s="229"/>
      <c r="P334" s="229"/>
      <c r="Q334" s="229"/>
      <c r="R334" s="229"/>
      <c r="S334" s="219">
        <f t="shared" si="10"/>
        <v>333</v>
      </c>
      <c r="AA334" s="220" t="e">
        <f t="shared" si="11"/>
        <v>#VALUE!</v>
      </c>
    </row>
    <row r="335" spans="1:27" s="226" customFormat="1">
      <c r="A335" s="220" t="str">
        <f>IFERROR(IF(J335&lt;&gt;"",MAX($A$1:A334)+1,""),"")</f>
        <v/>
      </c>
      <c r="B335" s="221" t="str">
        <f>IFERROR(IF(J335="","",_xlfn.CONCAT($Y$2,_xlfn.CONCAT(IF(LEN(ドッグキャリー!$K$2)=1,0,""),ドッグキャリー!$K$2,_xlfn.CONCAT(IF(LEN(ドッグキャリー!$N$2)=1,0,""),ドッグキャリー!$N$2)))),"")</f>
        <v/>
      </c>
      <c r="C335" s="225"/>
      <c r="D335" s="225"/>
      <c r="E335" s="225"/>
      <c r="I335" s="227" t="str">
        <f>IFERROR(IF(スキンタイト!N283=0,"",スキンタイト!E283),"")</f>
        <v/>
      </c>
      <c r="J335" s="226" t="str">
        <f>IFERROR(IF(スキンタイト!N283=0,"",スキンタイト!N283),"")</f>
        <v/>
      </c>
      <c r="K335" s="229"/>
      <c r="L335" s="229"/>
      <c r="M335" s="229"/>
      <c r="N335" s="229"/>
      <c r="O335" s="229"/>
      <c r="P335" s="229"/>
      <c r="Q335" s="229"/>
      <c r="R335" s="229"/>
      <c r="S335" s="219">
        <f t="shared" si="10"/>
        <v>334</v>
      </c>
      <c r="AA335" s="220" t="e">
        <f t="shared" si="11"/>
        <v>#VALUE!</v>
      </c>
    </row>
    <row r="336" spans="1:27" s="226" customFormat="1">
      <c r="A336" s="220" t="str">
        <f>IFERROR(IF(J336&lt;&gt;"",MAX($A$1:A335)+1,""),"")</f>
        <v/>
      </c>
      <c r="B336" s="221" t="str">
        <f>IFERROR(IF(J336="","",_xlfn.CONCAT($Y$2,_xlfn.CONCAT(IF(LEN(ドッグキャリー!$K$2)=1,0,""),ドッグキャリー!$K$2,_xlfn.CONCAT(IF(LEN(ドッグキャリー!$N$2)=1,0,""),ドッグキャリー!$N$2)))),"")</f>
        <v/>
      </c>
      <c r="C336" s="225"/>
      <c r="D336" s="225"/>
      <c r="E336" s="225"/>
      <c r="I336" s="227" t="str">
        <f>IFERROR(IF(スキンタイト!N284=0,"",スキンタイト!E284),"")</f>
        <v/>
      </c>
      <c r="J336" s="226" t="str">
        <f>IFERROR(IF(スキンタイト!N284=0,"",スキンタイト!N284),"")</f>
        <v/>
      </c>
      <c r="K336" s="229"/>
      <c r="L336" s="229"/>
      <c r="M336" s="229"/>
      <c r="N336" s="229"/>
      <c r="O336" s="229"/>
      <c r="P336" s="229"/>
      <c r="Q336" s="229"/>
      <c r="R336" s="229"/>
      <c r="S336" s="219">
        <f t="shared" si="10"/>
        <v>335</v>
      </c>
      <c r="AA336" s="220" t="e">
        <f t="shared" si="11"/>
        <v>#VALUE!</v>
      </c>
    </row>
    <row r="337" spans="1:27" s="226" customFormat="1">
      <c r="A337" s="220" t="str">
        <f>IFERROR(IF(J337&lt;&gt;"",MAX($A$1:A336)+1,""),"")</f>
        <v/>
      </c>
      <c r="B337" s="221" t="str">
        <f>IFERROR(IF(J337="","",_xlfn.CONCAT($Y$2,_xlfn.CONCAT(IF(LEN(ドッグキャリー!$K$2)=1,0,""),ドッグキャリー!$K$2,_xlfn.CONCAT(IF(LEN(ドッグキャリー!$N$2)=1,0,""),ドッグキャリー!$N$2)))),"")</f>
        <v/>
      </c>
      <c r="C337" s="225"/>
      <c r="D337" s="225"/>
      <c r="E337" s="225"/>
      <c r="I337" s="227" t="str">
        <f>IFERROR(IF(スキンタイト!N285=0,"",スキンタイト!E285),"")</f>
        <v/>
      </c>
      <c r="J337" s="226" t="str">
        <f>IFERROR(IF(スキンタイト!N285=0,"",スキンタイト!N285),"")</f>
        <v/>
      </c>
      <c r="K337" s="229"/>
      <c r="L337" s="229"/>
      <c r="M337" s="229"/>
      <c r="N337" s="229"/>
      <c r="O337" s="229"/>
      <c r="P337" s="229"/>
      <c r="Q337" s="229"/>
      <c r="R337" s="229"/>
      <c r="S337" s="219">
        <f t="shared" si="10"/>
        <v>336</v>
      </c>
      <c r="AA337" s="220" t="e">
        <f t="shared" si="11"/>
        <v>#VALUE!</v>
      </c>
    </row>
    <row r="338" spans="1:27" s="226" customFormat="1">
      <c r="A338" s="220" t="str">
        <f>IFERROR(IF(J338&lt;&gt;"",MAX($A$1:A337)+1,""),"")</f>
        <v/>
      </c>
      <c r="B338" s="221" t="str">
        <f>IFERROR(IF(J338="","",_xlfn.CONCAT($Y$2,_xlfn.CONCAT(IF(LEN(ドッグキャリー!$K$2)=1,0,""),ドッグキャリー!$K$2,_xlfn.CONCAT(IF(LEN(ドッグキャリー!$N$2)=1,0,""),ドッグキャリー!$N$2)))),"")</f>
        <v/>
      </c>
      <c r="C338" s="225"/>
      <c r="D338" s="225"/>
      <c r="E338" s="225"/>
      <c r="I338" s="227" t="str">
        <f>IFERROR(IF(スキンタイト!N286=0,"",スキンタイト!E286),"")</f>
        <v/>
      </c>
      <c r="J338" s="226" t="str">
        <f>IFERROR(IF(スキンタイト!N286=0,"",スキンタイト!N286),"")</f>
        <v/>
      </c>
      <c r="K338" s="229"/>
      <c r="L338" s="229"/>
      <c r="M338" s="229"/>
      <c r="N338" s="229"/>
      <c r="O338" s="229"/>
      <c r="P338" s="229"/>
      <c r="Q338" s="229"/>
      <c r="R338" s="229"/>
      <c r="S338" s="219">
        <f t="shared" si="10"/>
        <v>337</v>
      </c>
      <c r="AA338" s="220" t="e">
        <f t="shared" si="11"/>
        <v>#VALUE!</v>
      </c>
    </row>
    <row r="339" spans="1:27" s="226" customFormat="1">
      <c r="A339" s="220" t="str">
        <f>IFERROR(IF(J339&lt;&gt;"",MAX($A$1:A338)+1,""),"")</f>
        <v/>
      </c>
      <c r="B339" s="221" t="str">
        <f>IFERROR(IF(J339="","",_xlfn.CONCAT($Y$2,_xlfn.CONCAT(IF(LEN(ドッグキャリー!$K$2)=1,0,""),ドッグキャリー!$K$2,_xlfn.CONCAT(IF(LEN(ドッグキャリー!$N$2)=1,0,""),ドッグキャリー!$N$2)))),"")</f>
        <v/>
      </c>
      <c r="C339" s="225"/>
      <c r="D339" s="225"/>
      <c r="E339" s="225"/>
      <c r="I339" s="227" t="str">
        <f>IFERROR(IF(スキンタイト!N287=0,"",スキンタイト!E287),"")</f>
        <v/>
      </c>
      <c r="J339" s="226" t="str">
        <f>IFERROR(IF(スキンタイト!N287=0,"",スキンタイト!N287),"")</f>
        <v/>
      </c>
      <c r="K339" s="229"/>
      <c r="L339" s="229"/>
      <c r="M339" s="229"/>
      <c r="N339" s="229"/>
      <c r="O339" s="229"/>
      <c r="P339" s="229"/>
      <c r="Q339" s="229"/>
      <c r="R339" s="229"/>
      <c r="S339" s="219">
        <f t="shared" si="10"/>
        <v>338</v>
      </c>
      <c r="AA339" s="220" t="e">
        <f t="shared" si="11"/>
        <v>#VALUE!</v>
      </c>
    </row>
    <row r="340" spans="1:27" s="226" customFormat="1">
      <c r="A340" s="220" t="str">
        <f>IFERROR(IF(J340&lt;&gt;"",MAX($A$1:A339)+1,""),"")</f>
        <v/>
      </c>
      <c r="B340" s="221" t="str">
        <f>IFERROR(IF(J340="","",_xlfn.CONCAT($Y$2,_xlfn.CONCAT(IF(LEN(ドッグキャリー!$K$2)=1,0,""),ドッグキャリー!$K$2,_xlfn.CONCAT(IF(LEN(ドッグキャリー!$N$2)=1,0,""),ドッグキャリー!$N$2)))),"")</f>
        <v/>
      </c>
      <c r="C340" s="225"/>
      <c r="D340" s="225"/>
      <c r="E340" s="225"/>
      <c r="I340" s="227" t="str">
        <f>IFERROR(IF(スキンタイト!N288=0,"",スキンタイト!E288),"")</f>
        <v/>
      </c>
      <c r="J340" s="226" t="str">
        <f>IFERROR(IF(スキンタイト!N288=0,"",スキンタイト!N288),"")</f>
        <v/>
      </c>
      <c r="K340" s="229"/>
      <c r="L340" s="229"/>
      <c r="M340" s="229"/>
      <c r="N340" s="229"/>
      <c r="O340" s="229"/>
      <c r="P340" s="229"/>
      <c r="Q340" s="229"/>
      <c r="R340" s="229"/>
      <c r="S340" s="219">
        <f t="shared" si="10"/>
        <v>339</v>
      </c>
      <c r="AA340" s="220" t="e">
        <f t="shared" si="11"/>
        <v>#VALUE!</v>
      </c>
    </row>
    <row r="341" spans="1:27" s="226" customFormat="1">
      <c r="A341" s="220" t="str">
        <f>IFERROR(IF(J341&lt;&gt;"",MAX($A$1:A340)+1,""),"")</f>
        <v/>
      </c>
      <c r="B341" s="221" t="str">
        <f>IFERROR(IF(J341="","",_xlfn.CONCAT($Y$2,_xlfn.CONCAT(IF(LEN(ドッグキャリー!$K$2)=1,0,""),ドッグキャリー!$K$2,_xlfn.CONCAT(IF(LEN(ドッグキャリー!$N$2)=1,0,""),ドッグキャリー!$N$2)))),"")</f>
        <v/>
      </c>
      <c r="C341" s="225"/>
      <c r="D341" s="225"/>
      <c r="E341" s="225"/>
      <c r="I341" s="227" t="str">
        <f>IFERROR(IF(スキンタイト!N289=0,"",スキンタイト!E289),"")</f>
        <v/>
      </c>
      <c r="J341" s="226" t="str">
        <f>IFERROR(IF(スキンタイト!N289=0,"",スキンタイト!N289),"")</f>
        <v/>
      </c>
      <c r="K341" s="229"/>
      <c r="L341" s="229"/>
      <c r="M341" s="229"/>
      <c r="N341" s="229"/>
      <c r="O341" s="229"/>
      <c r="P341" s="229"/>
      <c r="Q341" s="229"/>
      <c r="R341" s="229"/>
      <c r="S341" s="219">
        <f t="shared" si="10"/>
        <v>340</v>
      </c>
      <c r="AA341" s="220" t="e">
        <f t="shared" si="11"/>
        <v>#VALUE!</v>
      </c>
    </row>
    <row r="342" spans="1:27" s="226" customFormat="1">
      <c r="A342" s="220" t="str">
        <f>IFERROR(IF(J342&lt;&gt;"",MAX($A$1:A341)+1,""),"")</f>
        <v/>
      </c>
      <c r="B342" s="221" t="str">
        <f>IFERROR(IF(J342="","",_xlfn.CONCAT($Y$2,_xlfn.CONCAT(IF(LEN(ドッグキャリー!$K$2)=1,0,""),ドッグキャリー!$K$2,_xlfn.CONCAT(IF(LEN(ドッグキャリー!$N$2)=1,0,""),ドッグキャリー!$N$2)))),"")</f>
        <v/>
      </c>
      <c r="C342" s="225"/>
      <c r="D342" s="225"/>
      <c r="E342" s="225"/>
      <c r="I342" s="227" t="str">
        <f>IFERROR(IF(スキンタイト!N290=0,"",スキンタイト!E290),"")</f>
        <v/>
      </c>
      <c r="J342" s="226" t="str">
        <f>IFERROR(IF(スキンタイト!N290=0,"",スキンタイト!N290),"")</f>
        <v/>
      </c>
      <c r="K342" s="229"/>
      <c r="L342" s="229"/>
      <c r="M342" s="229"/>
      <c r="N342" s="229"/>
      <c r="O342" s="229"/>
      <c r="P342" s="229"/>
      <c r="Q342" s="229"/>
      <c r="R342" s="229"/>
      <c r="S342" s="219">
        <f t="shared" si="10"/>
        <v>341</v>
      </c>
      <c r="AA342" s="220" t="e">
        <f t="shared" si="11"/>
        <v>#VALUE!</v>
      </c>
    </row>
    <row r="343" spans="1:27" s="226" customFormat="1">
      <c r="A343" s="220" t="str">
        <f>IFERROR(IF(J343&lt;&gt;"",MAX($A$1:A342)+1,""),"")</f>
        <v/>
      </c>
      <c r="B343" s="221" t="str">
        <f>IFERROR(IF(J343="","",_xlfn.CONCAT($Y$2,_xlfn.CONCAT(IF(LEN(ドッグキャリー!$K$2)=1,0,""),ドッグキャリー!$K$2,_xlfn.CONCAT(IF(LEN(ドッグキャリー!$N$2)=1,0,""),ドッグキャリー!$N$2)))),"")</f>
        <v/>
      </c>
      <c r="C343" s="225"/>
      <c r="D343" s="225"/>
      <c r="E343" s="225"/>
      <c r="I343" s="227" t="str">
        <f>IFERROR(IF(スキンタイト!N291=0,"",スキンタイト!E291),"")</f>
        <v/>
      </c>
      <c r="J343" s="226" t="str">
        <f>IFERROR(IF(スキンタイト!N291=0,"",スキンタイト!N291),"")</f>
        <v/>
      </c>
      <c r="K343" s="229"/>
      <c r="L343" s="229"/>
      <c r="M343" s="229"/>
      <c r="N343" s="229"/>
      <c r="O343" s="229"/>
      <c r="P343" s="229"/>
      <c r="Q343" s="229"/>
      <c r="R343" s="229"/>
      <c r="S343" s="219">
        <f t="shared" si="10"/>
        <v>342</v>
      </c>
      <c r="AA343" s="220" t="e">
        <f t="shared" si="11"/>
        <v>#VALUE!</v>
      </c>
    </row>
    <row r="344" spans="1:27" s="226" customFormat="1">
      <c r="A344" s="220" t="str">
        <f>IFERROR(IF(J344&lt;&gt;"",MAX($A$1:A343)+1,""),"")</f>
        <v/>
      </c>
      <c r="B344" s="221" t="str">
        <f>IFERROR(IF(J344="","",_xlfn.CONCAT($Y$2,_xlfn.CONCAT(IF(LEN(ドッグキャリー!$K$2)=1,0,""),ドッグキャリー!$K$2,_xlfn.CONCAT(IF(LEN(ドッグキャリー!$N$2)=1,0,""),ドッグキャリー!$N$2)))),"")</f>
        <v/>
      </c>
      <c r="C344" s="225"/>
      <c r="D344" s="225"/>
      <c r="E344" s="225"/>
      <c r="I344" s="227" t="str">
        <f>IFERROR(IF(スキンタイト!N292=0,"",スキンタイト!E292),"")</f>
        <v/>
      </c>
      <c r="J344" s="226" t="str">
        <f>IFERROR(IF(スキンタイト!N292=0,"",スキンタイト!N292),"")</f>
        <v/>
      </c>
      <c r="K344" s="229"/>
      <c r="L344" s="229"/>
      <c r="M344" s="229"/>
      <c r="N344" s="229"/>
      <c r="O344" s="229"/>
      <c r="P344" s="229"/>
      <c r="Q344" s="229"/>
      <c r="R344" s="229"/>
      <c r="S344" s="219">
        <f t="shared" si="10"/>
        <v>343</v>
      </c>
      <c r="AA344" s="220" t="e">
        <f t="shared" si="11"/>
        <v>#VALUE!</v>
      </c>
    </row>
    <row r="345" spans="1:27" s="226" customFormat="1">
      <c r="A345" s="220" t="str">
        <f>IFERROR(IF(J345&lt;&gt;"",MAX($A$1:A344)+1,""),"")</f>
        <v/>
      </c>
      <c r="B345" s="221" t="str">
        <f>IFERROR(IF(J345="","",_xlfn.CONCAT($Y$2,_xlfn.CONCAT(IF(LEN(ドッグキャリー!$K$2)=1,0,""),ドッグキャリー!$K$2,_xlfn.CONCAT(IF(LEN(ドッグキャリー!$N$2)=1,0,""),ドッグキャリー!$N$2)))),"")</f>
        <v/>
      </c>
      <c r="C345" s="225"/>
      <c r="D345" s="225"/>
      <c r="E345" s="225"/>
      <c r="I345" s="227" t="str">
        <f>IFERROR(IF(スキンタイト!N293=0,"",スキンタイト!E293),"")</f>
        <v/>
      </c>
      <c r="J345" s="226" t="str">
        <f>IFERROR(IF(スキンタイト!N293=0,"",スキンタイト!N293),"")</f>
        <v/>
      </c>
      <c r="K345" s="229"/>
      <c r="L345" s="229"/>
      <c r="M345" s="229"/>
      <c r="N345" s="229"/>
      <c r="O345" s="229"/>
      <c r="P345" s="229"/>
      <c r="Q345" s="229"/>
      <c r="R345" s="229"/>
      <c r="S345" s="219">
        <f t="shared" si="10"/>
        <v>344</v>
      </c>
      <c r="AA345" s="220" t="e">
        <f t="shared" si="11"/>
        <v>#VALUE!</v>
      </c>
    </row>
    <row r="346" spans="1:27" s="226" customFormat="1">
      <c r="A346" s="220" t="str">
        <f>IFERROR(IF(J346&lt;&gt;"",MAX($A$1:A345)+1,""),"")</f>
        <v/>
      </c>
      <c r="B346" s="221" t="str">
        <f>IFERROR(IF(J346="","",_xlfn.CONCAT($Y$2,_xlfn.CONCAT(IF(LEN(ドッグキャリー!$K$2)=1,0,""),ドッグキャリー!$K$2,_xlfn.CONCAT(IF(LEN(ドッグキャリー!$N$2)=1,0,""),ドッグキャリー!$N$2)))),"")</f>
        <v/>
      </c>
      <c r="C346" s="225"/>
      <c r="D346" s="225"/>
      <c r="E346" s="225"/>
      <c r="I346" s="227" t="str">
        <f>IFERROR(IF(スキンタイト!N294=0,"",スキンタイト!E294),"")</f>
        <v/>
      </c>
      <c r="J346" s="226" t="str">
        <f>IFERROR(IF(スキンタイト!N294=0,"",スキンタイト!N294),"")</f>
        <v/>
      </c>
      <c r="K346" s="229"/>
      <c r="L346" s="229"/>
      <c r="M346" s="229"/>
      <c r="N346" s="229"/>
      <c r="O346" s="229"/>
      <c r="P346" s="229"/>
      <c r="Q346" s="229"/>
      <c r="R346" s="229"/>
      <c r="S346" s="219">
        <f t="shared" si="10"/>
        <v>345</v>
      </c>
      <c r="AA346" s="220" t="e">
        <f t="shared" si="11"/>
        <v>#VALUE!</v>
      </c>
    </row>
    <row r="347" spans="1:27" s="226" customFormat="1">
      <c r="A347" s="220" t="str">
        <f>IFERROR(IF(J347&lt;&gt;"",MAX($A$1:A346)+1,""),"")</f>
        <v/>
      </c>
      <c r="B347" s="221" t="str">
        <f>IFERROR(IF(J347="","",_xlfn.CONCAT($Y$2,_xlfn.CONCAT(IF(LEN(ドッグキャリー!$K$2)=1,0,""),ドッグキャリー!$K$2,_xlfn.CONCAT(IF(LEN(ドッグキャリー!$N$2)=1,0,""),ドッグキャリー!$N$2)))),"")</f>
        <v/>
      </c>
      <c r="C347" s="225"/>
      <c r="D347" s="225"/>
      <c r="E347" s="225"/>
      <c r="I347" s="227" t="str">
        <f>IFERROR(IF(スキンタイト!N295=0,"",スキンタイト!E295),"")</f>
        <v/>
      </c>
      <c r="J347" s="226" t="str">
        <f>IFERROR(IF(スキンタイト!N295=0,"",スキンタイト!N295),"")</f>
        <v/>
      </c>
      <c r="K347" s="229"/>
      <c r="L347" s="229"/>
      <c r="M347" s="229"/>
      <c r="N347" s="229"/>
      <c r="O347" s="229"/>
      <c r="P347" s="229"/>
      <c r="Q347" s="229"/>
      <c r="R347" s="229"/>
      <c r="S347" s="219">
        <f t="shared" si="10"/>
        <v>346</v>
      </c>
      <c r="AA347" s="220" t="e">
        <f t="shared" si="11"/>
        <v>#VALUE!</v>
      </c>
    </row>
    <row r="348" spans="1:27" s="226" customFormat="1">
      <c r="A348" s="220" t="str">
        <f>IFERROR(IF(J348&lt;&gt;"",MAX($A$1:A347)+1,""),"")</f>
        <v/>
      </c>
      <c r="B348" s="221" t="str">
        <f>IFERROR(IF(J348="","",_xlfn.CONCAT($Y$2,_xlfn.CONCAT(IF(LEN(ドッグキャリー!$K$2)=1,0,""),ドッグキャリー!$K$2,_xlfn.CONCAT(IF(LEN(ドッグキャリー!$N$2)=1,0,""),ドッグキャリー!$N$2)))),"")</f>
        <v/>
      </c>
      <c r="C348" s="225"/>
      <c r="D348" s="225"/>
      <c r="E348" s="225"/>
      <c r="I348" s="227" t="str">
        <f>IFERROR(IF(スキンタイト!N296=0,"",スキンタイト!E296),"")</f>
        <v/>
      </c>
      <c r="J348" s="226" t="str">
        <f>IFERROR(IF(スキンタイト!N296=0,"",スキンタイト!N296),"")</f>
        <v/>
      </c>
      <c r="K348" s="229"/>
      <c r="L348" s="229"/>
      <c r="M348" s="229"/>
      <c r="N348" s="229"/>
      <c r="O348" s="229"/>
      <c r="P348" s="229"/>
      <c r="Q348" s="229"/>
      <c r="R348" s="229"/>
      <c r="S348" s="219">
        <f t="shared" si="10"/>
        <v>347</v>
      </c>
      <c r="AA348" s="220" t="e">
        <f t="shared" si="11"/>
        <v>#VALUE!</v>
      </c>
    </row>
    <row r="349" spans="1:27" s="226" customFormat="1">
      <c r="A349" s="220" t="str">
        <f>IFERROR(IF(J349&lt;&gt;"",MAX($A$1:A348)+1,""),"")</f>
        <v/>
      </c>
      <c r="B349" s="221" t="str">
        <f>IFERROR(IF(J349="","",_xlfn.CONCAT($Y$2,_xlfn.CONCAT(IF(LEN(ドッグキャリー!$K$2)=1,0,""),ドッグキャリー!$K$2,_xlfn.CONCAT(IF(LEN(ドッグキャリー!$N$2)=1,0,""),ドッグキャリー!$N$2)))),"")</f>
        <v/>
      </c>
      <c r="C349" s="225"/>
      <c r="D349" s="225"/>
      <c r="E349" s="225"/>
      <c r="I349" s="227" t="str">
        <f>IFERROR(IF(スキンタイト!N297=0,"",スキンタイト!E297),"")</f>
        <v/>
      </c>
      <c r="J349" s="226" t="str">
        <f>IFERROR(IF(スキンタイト!N297=0,"",スキンタイト!N297),"")</f>
        <v/>
      </c>
      <c r="K349" s="229"/>
      <c r="L349" s="229"/>
      <c r="M349" s="229"/>
      <c r="N349" s="229"/>
      <c r="O349" s="229"/>
      <c r="P349" s="229"/>
      <c r="Q349" s="229"/>
      <c r="R349" s="229"/>
      <c r="S349" s="219">
        <f t="shared" si="10"/>
        <v>348</v>
      </c>
      <c r="AA349" s="220" t="e">
        <f t="shared" si="11"/>
        <v>#VALUE!</v>
      </c>
    </row>
    <row r="350" spans="1:27" s="226" customFormat="1">
      <c r="A350" s="220" t="str">
        <f>IFERROR(IF(J350&lt;&gt;"",MAX($A$1:A349)+1,""),"")</f>
        <v/>
      </c>
      <c r="B350" s="221" t="str">
        <f>IFERROR(IF(J350="","",_xlfn.CONCAT($Y$2,_xlfn.CONCAT(IF(LEN(ドッグキャリー!$K$2)=1,0,""),ドッグキャリー!$K$2,_xlfn.CONCAT(IF(LEN(ドッグキャリー!$N$2)=1,0,""),ドッグキャリー!$N$2)))),"")</f>
        <v/>
      </c>
      <c r="C350" s="225"/>
      <c r="D350" s="225"/>
      <c r="E350" s="225"/>
      <c r="I350" s="227" t="str">
        <f>IFERROR(IF(スキンタイト!N298=0,"",スキンタイト!E298),"")</f>
        <v/>
      </c>
      <c r="J350" s="226" t="str">
        <f>IFERROR(IF(スキンタイト!N298=0,"",スキンタイト!N298),"")</f>
        <v/>
      </c>
      <c r="K350" s="229"/>
      <c r="L350" s="229"/>
      <c r="M350" s="229"/>
      <c r="N350" s="229"/>
      <c r="O350" s="229"/>
      <c r="P350" s="229"/>
      <c r="Q350" s="229"/>
      <c r="R350" s="229"/>
      <c r="S350" s="219">
        <f t="shared" si="10"/>
        <v>349</v>
      </c>
      <c r="AA350" s="220" t="e">
        <f t="shared" si="11"/>
        <v>#VALUE!</v>
      </c>
    </row>
    <row r="351" spans="1:27" s="226" customFormat="1">
      <c r="A351" s="220" t="str">
        <f>IFERROR(IF(J351&lt;&gt;"",MAX($A$1:A350)+1,""),"")</f>
        <v/>
      </c>
      <c r="B351" s="221" t="str">
        <f>IFERROR(IF(J351="","",_xlfn.CONCAT($Y$2,_xlfn.CONCAT(IF(LEN(ドッグキャリー!$K$2)=1,0,""),ドッグキャリー!$K$2,_xlfn.CONCAT(IF(LEN(ドッグキャリー!$N$2)=1,0,""),ドッグキャリー!$N$2)))),"")</f>
        <v/>
      </c>
      <c r="C351" s="225"/>
      <c r="D351" s="225"/>
      <c r="E351" s="225"/>
      <c r="I351" s="227" t="str">
        <f>IFERROR(IF(スキンタイト!N299=0,"",スキンタイト!E299),"")</f>
        <v/>
      </c>
      <c r="J351" s="226" t="str">
        <f>IFERROR(IF(スキンタイト!N299=0,"",スキンタイト!N299),"")</f>
        <v/>
      </c>
      <c r="K351" s="229"/>
      <c r="L351" s="229"/>
      <c r="M351" s="229"/>
      <c r="N351" s="229"/>
      <c r="O351" s="229"/>
      <c r="P351" s="229"/>
      <c r="Q351" s="229"/>
      <c r="R351" s="229"/>
      <c r="S351" s="219">
        <f t="shared" si="10"/>
        <v>350</v>
      </c>
      <c r="AA351" s="220" t="e">
        <f t="shared" si="11"/>
        <v>#VALUE!</v>
      </c>
    </row>
    <row r="352" spans="1:27" s="226" customFormat="1">
      <c r="A352" s="220" t="str">
        <f>IFERROR(IF(J352&lt;&gt;"",MAX($A$1:A351)+1,""),"")</f>
        <v/>
      </c>
      <c r="B352" s="221" t="str">
        <f>IFERROR(IF(J352="","",_xlfn.CONCAT($Y$2,_xlfn.CONCAT(IF(LEN(ドッグキャリー!$K$2)=1,0,""),ドッグキャリー!$K$2,_xlfn.CONCAT(IF(LEN(ドッグキャリー!$N$2)=1,0,""),ドッグキャリー!$N$2)))),"")</f>
        <v/>
      </c>
      <c r="C352" s="225"/>
      <c r="D352" s="225"/>
      <c r="E352" s="225"/>
      <c r="I352" s="227" t="str">
        <f>IFERROR(IF(スキンタイト!N300=0,"",スキンタイト!E300),"")</f>
        <v/>
      </c>
      <c r="J352" s="226" t="str">
        <f>IFERROR(IF(スキンタイト!N300=0,"",スキンタイト!N300),"")</f>
        <v/>
      </c>
      <c r="K352" s="229"/>
      <c r="L352" s="229"/>
      <c r="M352" s="229"/>
      <c r="N352" s="229"/>
      <c r="O352" s="229"/>
      <c r="P352" s="229"/>
      <c r="Q352" s="229"/>
      <c r="R352" s="229"/>
      <c r="S352" s="219">
        <f t="shared" si="10"/>
        <v>351</v>
      </c>
      <c r="AA352" s="220" t="e">
        <f t="shared" si="11"/>
        <v>#VALUE!</v>
      </c>
    </row>
    <row r="353" spans="1:27" s="226" customFormat="1">
      <c r="A353" s="220" t="str">
        <f>IFERROR(IF(J353&lt;&gt;"",MAX($A$1:A352)+1,""),"")</f>
        <v/>
      </c>
      <c r="B353" s="221" t="str">
        <f>IFERROR(IF(J353="","",_xlfn.CONCAT($Y$2,_xlfn.CONCAT(IF(LEN(ドッグキャリー!$K$2)=1,0,""),ドッグキャリー!$K$2,_xlfn.CONCAT(IF(LEN(ドッグキャリー!$N$2)=1,0,""),ドッグキャリー!$N$2)))),"")</f>
        <v/>
      </c>
      <c r="C353" s="225"/>
      <c r="D353" s="225"/>
      <c r="E353" s="225"/>
      <c r="I353" s="227" t="str">
        <f>IFERROR(IF(スキンタイト!N301=0,"",スキンタイト!E301),"")</f>
        <v/>
      </c>
      <c r="J353" s="226" t="str">
        <f>IFERROR(IF(スキンタイト!N301=0,"",スキンタイト!N301),"")</f>
        <v/>
      </c>
      <c r="K353" s="229"/>
      <c r="L353" s="229"/>
      <c r="M353" s="229"/>
      <c r="N353" s="229"/>
      <c r="O353" s="229"/>
      <c r="P353" s="229"/>
      <c r="Q353" s="229"/>
      <c r="R353" s="229"/>
      <c r="S353" s="219">
        <f t="shared" si="10"/>
        <v>352</v>
      </c>
      <c r="AA353" s="220" t="e">
        <f t="shared" si="11"/>
        <v>#VALUE!</v>
      </c>
    </row>
    <row r="354" spans="1:27" s="226" customFormat="1">
      <c r="A354" s="220" t="str">
        <f>IFERROR(IF(J354&lt;&gt;"",MAX($A$1:A353)+1,""),"")</f>
        <v/>
      </c>
      <c r="B354" s="221" t="str">
        <f>IFERROR(IF(J354="","",_xlfn.CONCAT($Y$2,_xlfn.CONCAT(IF(LEN(ドッグキャリー!$K$2)=1,0,""),ドッグキャリー!$K$2,_xlfn.CONCAT(IF(LEN(ドッグキャリー!$N$2)=1,0,""),ドッグキャリー!$N$2)))),"")</f>
        <v/>
      </c>
      <c r="C354" s="225"/>
      <c r="D354" s="225"/>
      <c r="E354" s="225"/>
      <c r="I354" s="227" t="str">
        <f>IFERROR(IF(スキンタイト!N302=0,"",スキンタイト!E302),"")</f>
        <v/>
      </c>
      <c r="J354" s="226" t="str">
        <f>IFERROR(IF(スキンタイト!N302=0,"",スキンタイト!N302),"")</f>
        <v/>
      </c>
      <c r="K354" s="229"/>
      <c r="L354" s="229"/>
      <c r="M354" s="229"/>
      <c r="N354" s="229"/>
      <c r="O354" s="229"/>
      <c r="P354" s="229"/>
      <c r="Q354" s="229"/>
      <c r="R354" s="229"/>
      <c r="S354" s="219">
        <f t="shared" si="10"/>
        <v>353</v>
      </c>
      <c r="AA354" s="220" t="e">
        <f t="shared" si="11"/>
        <v>#VALUE!</v>
      </c>
    </row>
    <row r="355" spans="1:27" s="226" customFormat="1">
      <c r="A355" s="220" t="str">
        <f>IFERROR(IF(J355&lt;&gt;"",MAX($A$1:A354)+1,""),"")</f>
        <v/>
      </c>
      <c r="B355" s="221" t="str">
        <f>IFERROR(IF(J355="","",_xlfn.CONCAT($Y$2,_xlfn.CONCAT(IF(LEN(ドッグキャリー!$K$2)=1,0,""),ドッグキャリー!$K$2,_xlfn.CONCAT(IF(LEN(ドッグキャリー!$N$2)=1,0,""),ドッグキャリー!$N$2)))),"")</f>
        <v/>
      </c>
      <c r="C355" s="225"/>
      <c r="D355" s="225"/>
      <c r="E355" s="225"/>
      <c r="I355" s="227" t="str">
        <f>IFERROR(IF(スキンタイト!N303=0,"",スキンタイト!E303),"")</f>
        <v/>
      </c>
      <c r="J355" s="226" t="str">
        <f>IFERROR(IF(スキンタイト!N303=0,"",スキンタイト!N303),"")</f>
        <v/>
      </c>
      <c r="K355" s="229"/>
      <c r="L355" s="229"/>
      <c r="M355" s="229"/>
      <c r="N355" s="229"/>
      <c r="O355" s="229"/>
      <c r="P355" s="229"/>
      <c r="Q355" s="229"/>
      <c r="R355" s="229"/>
      <c r="S355" s="219">
        <f t="shared" si="10"/>
        <v>354</v>
      </c>
      <c r="AA355" s="220" t="e">
        <f t="shared" si="11"/>
        <v>#VALUE!</v>
      </c>
    </row>
    <row r="356" spans="1:27" s="226" customFormat="1">
      <c r="A356" s="220" t="str">
        <f>IFERROR(IF(J356&lt;&gt;"",MAX($A$1:A355)+1,""),"")</f>
        <v/>
      </c>
      <c r="B356" s="221" t="str">
        <f>IFERROR(IF(J356="","",_xlfn.CONCAT($Y$2,_xlfn.CONCAT(IF(LEN(ドッグキャリー!$K$2)=1,0,""),ドッグキャリー!$K$2,_xlfn.CONCAT(IF(LEN(ドッグキャリー!$N$2)=1,0,""),ドッグキャリー!$N$2)))),"")</f>
        <v/>
      </c>
      <c r="C356" s="225"/>
      <c r="D356" s="225"/>
      <c r="E356" s="225"/>
      <c r="I356" s="227" t="str">
        <f>IFERROR(IF(スキンタイト!N304=0,"",スキンタイト!E304),"")</f>
        <v/>
      </c>
      <c r="J356" s="226" t="str">
        <f>IFERROR(IF(スキンタイト!N304=0,"",スキンタイト!N304),"")</f>
        <v/>
      </c>
      <c r="L356" s="229"/>
      <c r="M356" s="229"/>
      <c r="N356" s="229"/>
      <c r="O356" s="229"/>
      <c r="P356" s="229"/>
      <c r="Q356" s="229"/>
      <c r="R356" s="229"/>
      <c r="S356" s="219">
        <f t="shared" si="10"/>
        <v>355</v>
      </c>
      <c r="U356" s="226">
        <f>SUM(J357:J390)</f>
        <v>0</v>
      </c>
      <c r="AA356" s="220" t="e">
        <f>IF(J379-J355=1,0,1)</f>
        <v>#VALUE!</v>
      </c>
    </row>
    <row r="357" spans="1:27" s="226" customFormat="1">
      <c r="A357" s="220" t="str">
        <f>IFERROR(IF(J357&lt;&gt;"",MAX($A$1:A356)+1,""),"")</f>
        <v/>
      </c>
      <c r="B357" s="221" t="str">
        <f>IFERROR(IF(J357="","",_xlfn.CONCAT($Y$2,_xlfn.CONCAT(IF(LEN(ドッグキャリー!$K$2)=1,0,""),ドッグキャリー!$K$2,_xlfn.CONCAT(IF(LEN(ドッグキャリー!$N$2)=1,0,""),ドッグキャリー!$N$2)))),"")</f>
        <v/>
      </c>
      <c r="C357" s="225"/>
      <c r="D357" s="225"/>
      <c r="E357" s="225"/>
      <c r="I357" s="227" t="str">
        <f>IFERROR(IF(スキンタイト!N305=0,"",スキンタイト!E305),"")</f>
        <v/>
      </c>
      <c r="J357" s="226" t="str">
        <f>IFERROR(IF(スキンタイト!N305=0,"",スキンタイト!N305),"")</f>
        <v/>
      </c>
      <c r="K357" s="229"/>
      <c r="L357" s="229"/>
      <c r="M357" s="229"/>
      <c r="N357" s="229"/>
      <c r="O357" s="229"/>
      <c r="P357" s="229"/>
      <c r="Q357" s="229"/>
      <c r="R357" s="229"/>
      <c r="S357" s="219">
        <f t="shared" si="10"/>
        <v>356</v>
      </c>
      <c r="AA357" s="220" t="e">
        <f>IF(J357-J379=1,0,1)</f>
        <v>#VALUE!</v>
      </c>
    </row>
    <row r="358" spans="1:27" s="226" customFormat="1">
      <c r="A358" s="220" t="str">
        <f>IFERROR(IF(J358&lt;&gt;"",MAX($A$1:A357)+1,""),"")</f>
        <v/>
      </c>
      <c r="B358" s="221" t="str">
        <f>IFERROR(IF(J358="","",_xlfn.CONCAT($Y$2,_xlfn.CONCAT(IF(LEN(ドッグキャリー!$K$2)=1,0,""),ドッグキャリー!$K$2,_xlfn.CONCAT(IF(LEN(ドッグキャリー!$N$2)=1,0,""),ドッグキャリー!$N$2)))),"")</f>
        <v/>
      </c>
      <c r="C358" s="225"/>
      <c r="D358" s="225"/>
      <c r="E358" s="225"/>
      <c r="I358" s="227" t="str">
        <f>IFERROR(IF(スキンタイト!N306=0,"",スキンタイト!E306),"")</f>
        <v/>
      </c>
      <c r="J358" s="226" t="str">
        <f>IFERROR(IF(スキンタイト!N306=0,"",スキンタイト!N306),"")</f>
        <v/>
      </c>
      <c r="K358" s="229"/>
      <c r="L358" s="229"/>
      <c r="M358" s="229"/>
      <c r="N358" s="229"/>
      <c r="O358" s="229"/>
      <c r="P358" s="229"/>
      <c r="Q358" s="229"/>
      <c r="R358" s="229"/>
      <c r="S358" s="219">
        <f t="shared" si="10"/>
        <v>357</v>
      </c>
      <c r="AA358" s="220" t="e">
        <f t="shared" si="11"/>
        <v>#VALUE!</v>
      </c>
    </row>
    <row r="359" spans="1:27" s="226" customFormat="1">
      <c r="A359" s="220" t="str">
        <f>IFERROR(IF(J359&lt;&gt;"",MAX($A$1:A358)+1,""),"")</f>
        <v/>
      </c>
      <c r="B359" s="221" t="str">
        <f>IFERROR(IF(J359="","",_xlfn.CONCAT($Y$2,_xlfn.CONCAT(IF(LEN(ドッグキャリー!$K$2)=1,0,""),ドッグキャリー!$K$2,_xlfn.CONCAT(IF(LEN(ドッグキャリー!$N$2)=1,0,""),ドッグキャリー!$N$2)))),"")</f>
        <v/>
      </c>
      <c r="C359" s="225"/>
      <c r="D359" s="225"/>
      <c r="E359" s="225"/>
      <c r="I359" s="227" t="str">
        <f>IFERROR(IF(スキンタイト!N307=0,"",スキンタイト!E307),"")</f>
        <v/>
      </c>
      <c r="J359" s="226" t="str">
        <f>IFERROR(IF(スキンタイト!N307=0,"",スキンタイト!N307),"")</f>
        <v/>
      </c>
      <c r="K359" s="229"/>
      <c r="L359" s="229"/>
      <c r="M359" s="229"/>
      <c r="N359" s="229"/>
      <c r="O359" s="229"/>
      <c r="P359" s="229"/>
      <c r="Q359" s="229"/>
      <c r="R359" s="229"/>
      <c r="S359" s="219">
        <f t="shared" si="10"/>
        <v>358</v>
      </c>
      <c r="AA359" s="220" t="e">
        <f t="shared" si="11"/>
        <v>#VALUE!</v>
      </c>
    </row>
    <row r="360" spans="1:27" s="226" customFormat="1">
      <c r="A360" s="220" t="str">
        <f>IFERROR(IF(J360&lt;&gt;"",MAX($A$1:A359)+1,""),"")</f>
        <v/>
      </c>
      <c r="B360" s="221" t="str">
        <f>IFERROR(IF(J360="","",_xlfn.CONCAT($Y$2,_xlfn.CONCAT(IF(LEN(ドッグキャリー!$K$2)=1,0,""),ドッグキャリー!$K$2,_xlfn.CONCAT(IF(LEN(ドッグキャリー!$N$2)=1,0,""),ドッグキャリー!$N$2)))),"")</f>
        <v/>
      </c>
      <c r="C360" s="225"/>
      <c r="D360" s="225"/>
      <c r="E360" s="225"/>
      <c r="I360" s="227" t="str">
        <f>IFERROR(IF(スキンタイト!N308=0,"",スキンタイト!E308),"")</f>
        <v/>
      </c>
      <c r="J360" s="226" t="str">
        <f>IFERROR(IF(スキンタイト!N308=0,"",スキンタイト!N308),"")</f>
        <v/>
      </c>
      <c r="K360" s="229"/>
      <c r="L360" s="229"/>
      <c r="M360" s="229"/>
      <c r="N360" s="229"/>
      <c r="O360" s="229"/>
      <c r="P360" s="229"/>
      <c r="Q360" s="229"/>
      <c r="R360" s="229"/>
      <c r="S360" s="219">
        <f t="shared" si="10"/>
        <v>359</v>
      </c>
      <c r="AA360" s="220" t="e">
        <f t="shared" si="11"/>
        <v>#VALUE!</v>
      </c>
    </row>
    <row r="361" spans="1:27" s="226" customFormat="1">
      <c r="A361" s="220" t="str">
        <f>IFERROR(IF(J361&lt;&gt;"",MAX($A$1:A360)+1,""),"")</f>
        <v/>
      </c>
      <c r="B361" s="221" t="str">
        <f>IFERROR(IF(J361="","",_xlfn.CONCAT($Y$2,_xlfn.CONCAT(IF(LEN(ドッグキャリー!$K$2)=1,0,""),ドッグキャリー!$K$2,_xlfn.CONCAT(IF(LEN(ドッグキャリー!$N$2)=1,0,""),ドッグキャリー!$N$2)))),"")</f>
        <v/>
      </c>
      <c r="C361" s="225"/>
      <c r="D361" s="225"/>
      <c r="E361" s="225"/>
      <c r="I361" s="227" t="str">
        <f>IFERROR(IF(スキンタイト!N309=0,"",スキンタイト!E309),"")</f>
        <v/>
      </c>
      <c r="J361" s="226" t="str">
        <f>IFERROR(IF(スキンタイト!N309=0,"",スキンタイト!N309),"")</f>
        <v/>
      </c>
      <c r="K361" s="229"/>
      <c r="L361" s="229"/>
      <c r="M361" s="229"/>
      <c r="N361" s="229"/>
      <c r="O361" s="229"/>
      <c r="P361" s="229"/>
      <c r="Q361" s="229"/>
      <c r="R361" s="229"/>
      <c r="S361" s="219">
        <f t="shared" si="10"/>
        <v>360</v>
      </c>
      <c r="AA361" s="220" t="e">
        <f t="shared" si="11"/>
        <v>#VALUE!</v>
      </c>
    </row>
    <row r="362" spans="1:27" s="226" customFormat="1">
      <c r="A362" s="220" t="str">
        <f>IFERROR(IF(J362&lt;&gt;"",MAX($A$1:A361)+1,""),"")</f>
        <v/>
      </c>
      <c r="B362" s="221" t="str">
        <f>IFERROR(IF(J362="","",_xlfn.CONCAT($Y$2,_xlfn.CONCAT(IF(LEN(ドッグキャリー!$K$2)=1,0,""),ドッグキャリー!$K$2,_xlfn.CONCAT(IF(LEN(ドッグキャリー!$N$2)=1,0,""),ドッグキャリー!$N$2)))),"")</f>
        <v/>
      </c>
      <c r="C362" s="225"/>
      <c r="D362" s="225"/>
      <c r="E362" s="225"/>
      <c r="I362" s="227" t="str">
        <f>IFERROR(IF(スキンタイト!N310=0,"",スキンタイト!E310),"")</f>
        <v/>
      </c>
      <c r="J362" s="226" t="str">
        <f>IFERROR(IF(スキンタイト!N310=0,"",スキンタイト!N310),"")</f>
        <v/>
      </c>
      <c r="K362" s="229"/>
      <c r="L362" s="229"/>
      <c r="M362" s="229"/>
      <c r="N362" s="229"/>
      <c r="O362" s="229"/>
      <c r="P362" s="229"/>
      <c r="Q362" s="229"/>
      <c r="R362" s="229"/>
      <c r="S362" s="219">
        <f t="shared" si="10"/>
        <v>361</v>
      </c>
      <c r="AA362" s="220" t="e">
        <f t="shared" si="11"/>
        <v>#VALUE!</v>
      </c>
    </row>
    <row r="363" spans="1:27" s="226" customFormat="1">
      <c r="A363" s="220" t="str">
        <f>IFERROR(IF(J363&lt;&gt;"",MAX($A$1:A362)+1,""),"")</f>
        <v/>
      </c>
      <c r="B363" s="221" t="str">
        <f>IFERROR(IF(J363="","",_xlfn.CONCAT($Y$2,_xlfn.CONCAT(IF(LEN(ドッグキャリー!$K$2)=1,0,""),ドッグキャリー!$K$2,_xlfn.CONCAT(IF(LEN(ドッグキャリー!$N$2)=1,0,""),ドッグキャリー!$N$2)))),"")</f>
        <v/>
      </c>
      <c r="C363" s="225"/>
      <c r="D363" s="225"/>
      <c r="E363" s="225"/>
      <c r="I363" s="227" t="str">
        <f>IFERROR(IF(スキンタイト!N311=0,"",スキンタイト!E311),"")</f>
        <v/>
      </c>
      <c r="J363" s="226" t="str">
        <f>IFERROR(IF(スキンタイト!N311=0,"",スキンタイト!N311),"")</f>
        <v/>
      </c>
      <c r="K363" s="229"/>
      <c r="L363" s="229"/>
      <c r="M363" s="229"/>
      <c r="N363" s="229"/>
      <c r="O363" s="229"/>
      <c r="P363" s="229"/>
      <c r="Q363" s="229"/>
      <c r="R363" s="229"/>
      <c r="S363" s="219">
        <f t="shared" si="10"/>
        <v>362</v>
      </c>
      <c r="AA363" s="220" t="e">
        <f t="shared" si="11"/>
        <v>#VALUE!</v>
      </c>
    </row>
    <row r="364" spans="1:27" s="226" customFormat="1">
      <c r="A364" s="220" t="str">
        <f>IFERROR(IF(J364&lt;&gt;"",MAX($A$1:A363)+1,""),"")</f>
        <v/>
      </c>
      <c r="B364" s="221" t="str">
        <f>IFERROR(IF(J364="","",_xlfn.CONCAT($Y$2,_xlfn.CONCAT(IF(LEN(ドッグキャリー!$K$2)=1,0,""),ドッグキャリー!$K$2,_xlfn.CONCAT(IF(LEN(ドッグキャリー!$N$2)=1,0,""),ドッグキャリー!$N$2)))),"")</f>
        <v/>
      </c>
      <c r="C364" s="225"/>
      <c r="D364" s="225"/>
      <c r="E364" s="225"/>
      <c r="I364" s="227" t="str">
        <f>IFERROR(IF(スキンタイト!N312=0,"",スキンタイト!E312),"")</f>
        <v/>
      </c>
      <c r="J364" s="226" t="str">
        <f>IFERROR(IF(スキンタイト!N312=0,"",スキンタイト!N312),"")</f>
        <v/>
      </c>
      <c r="K364" s="229"/>
      <c r="L364" s="229"/>
      <c r="M364" s="229"/>
      <c r="N364" s="229"/>
      <c r="O364" s="229"/>
      <c r="P364" s="229"/>
      <c r="Q364" s="229"/>
      <c r="R364" s="229"/>
      <c r="S364" s="219">
        <f t="shared" si="10"/>
        <v>363</v>
      </c>
      <c r="AA364" s="220" t="e">
        <f t="shared" si="11"/>
        <v>#VALUE!</v>
      </c>
    </row>
    <row r="365" spans="1:27" s="226" customFormat="1">
      <c r="A365" s="220" t="str">
        <f>IFERROR(IF(J365&lt;&gt;"",MAX($A$1:A364)+1,""),"")</f>
        <v/>
      </c>
      <c r="B365" s="221" t="str">
        <f>IFERROR(IF(J365="","",_xlfn.CONCAT($Y$2,_xlfn.CONCAT(IF(LEN(ドッグキャリー!$K$2)=1,0,""),ドッグキャリー!$K$2,_xlfn.CONCAT(IF(LEN(ドッグキャリー!$N$2)=1,0,""),ドッグキャリー!$N$2)))),"")</f>
        <v/>
      </c>
      <c r="C365" s="225"/>
      <c r="D365" s="225"/>
      <c r="E365" s="225"/>
      <c r="I365" s="227" t="str">
        <f>IFERROR(IF(スキンタイト!N313=0,"",スキンタイト!E313),"")</f>
        <v/>
      </c>
      <c r="J365" s="226" t="str">
        <f>IFERROR(IF(スキンタイト!N313=0,"",スキンタイト!N313),"")</f>
        <v/>
      </c>
      <c r="K365" s="229"/>
      <c r="L365" s="229"/>
      <c r="M365" s="229"/>
      <c r="N365" s="229"/>
      <c r="O365" s="229"/>
      <c r="P365" s="229"/>
      <c r="Q365" s="229"/>
      <c r="R365" s="229"/>
      <c r="S365" s="219">
        <f t="shared" si="10"/>
        <v>364</v>
      </c>
      <c r="AA365" s="220" t="e">
        <f t="shared" si="11"/>
        <v>#VALUE!</v>
      </c>
    </row>
    <row r="366" spans="1:27" s="226" customFormat="1">
      <c r="A366" s="220" t="str">
        <f>IFERROR(IF(J366&lt;&gt;"",MAX($A$1:A365)+1,""),"")</f>
        <v/>
      </c>
      <c r="B366" s="221" t="str">
        <f>IFERROR(IF(J366="","",_xlfn.CONCAT($Y$2,_xlfn.CONCAT(IF(LEN(ドッグキャリー!$K$2)=1,0,""),ドッグキャリー!$K$2,_xlfn.CONCAT(IF(LEN(ドッグキャリー!$N$2)=1,0,""),ドッグキャリー!$N$2)))),"")</f>
        <v/>
      </c>
      <c r="C366" s="225"/>
      <c r="D366" s="225"/>
      <c r="E366" s="225"/>
      <c r="I366" s="227" t="str">
        <f>IFERROR(IF(スキンタイト!N314=0,"",スキンタイト!E314),"")</f>
        <v/>
      </c>
      <c r="J366" s="226" t="str">
        <f>IFERROR(IF(スキンタイト!N314=0,"",スキンタイト!N314),"")</f>
        <v/>
      </c>
      <c r="K366" s="229"/>
      <c r="L366" s="229"/>
      <c r="M366" s="229"/>
      <c r="N366" s="229"/>
      <c r="O366" s="229"/>
      <c r="P366" s="229"/>
      <c r="Q366" s="229"/>
      <c r="R366" s="229"/>
      <c r="S366" s="219">
        <f t="shared" si="10"/>
        <v>365</v>
      </c>
      <c r="AA366" s="220" t="e">
        <f t="shared" si="11"/>
        <v>#VALUE!</v>
      </c>
    </row>
    <row r="367" spans="1:27" s="226" customFormat="1">
      <c r="A367" s="220" t="str">
        <f>IFERROR(IF(J367&lt;&gt;"",MAX($A$1:A366)+1,""),"")</f>
        <v/>
      </c>
      <c r="B367" s="221" t="str">
        <f>IFERROR(IF(J367="","",_xlfn.CONCAT($Y$2,_xlfn.CONCAT(IF(LEN(ドッグキャリー!$K$2)=1,0,""),ドッグキャリー!$K$2,_xlfn.CONCAT(IF(LEN(ドッグキャリー!$N$2)=1,0,""),ドッグキャリー!$N$2)))),"")</f>
        <v/>
      </c>
      <c r="C367" s="225"/>
      <c r="D367" s="225"/>
      <c r="E367" s="225"/>
      <c r="I367" s="227" t="str">
        <f>IFERROR(IF(スキンタイト!N315=0,"",スキンタイト!E315),"")</f>
        <v/>
      </c>
      <c r="J367" s="226" t="str">
        <f>IFERROR(IF(スキンタイト!N315=0,"",スキンタイト!N315),"")</f>
        <v/>
      </c>
      <c r="K367" s="229"/>
      <c r="L367" s="229"/>
      <c r="M367" s="229"/>
      <c r="N367" s="229"/>
      <c r="O367" s="229"/>
      <c r="P367" s="229"/>
      <c r="Q367" s="229"/>
      <c r="R367" s="229"/>
      <c r="S367" s="219">
        <f t="shared" si="10"/>
        <v>366</v>
      </c>
      <c r="AA367" s="220" t="e">
        <f t="shared" si="11"/>
        <v>#VALUE!</v>
      </c>
    </row>
    <row r="368" spans="1:27" s="226" customFormat="1">
      <c r="A368" s="220" t="str">
        <f>IFERROR(IF(J368&lt;&gt;"",MAX($A$1:A367)+1,""),"")</f>
        <v/>
      </c>
      <c r="B368" s="221" t="str">
        <f>IFERROR(IF(J368="","",_xlfn.CONCAT($Y$2,_xlfn.CONCAT(IF(LEN(ドッグキャリー!$K$2)=1,0,""),ドッグキャリー!$K$2,_xlfn.CONCAT(IF(LEN(ドッグキャリー!$N$2)=1,0,""),ドッグキャリー!$N$2)))),"")</f>
        <v/>
      </c>
      <c r="C368" s="225"/>
      <c r="D368" s="225"/>
      <c r="E368" s="225"/>
      <c r="I368" s="227" t="str">
        <f>IFERROR(IF(スキンタイト!N316=0,"",スキンタイト!E316),"")</f>
        <v/>
      </c>
      <c r="J368" s="226" t="str">
        <f>IFERROR(IF(スキンタイト!N316=0,"",スキンタイト!N316),"")</f>
        <v/>
      </c>
      <c r="K368" s="229"/>
      <c r="L368" s="229"/>
      <c r="M368" s="229"/>
      <c r="N368" s="229"/>
      <c r="O368" s="229"/>
      <c r="P368" s="229"/>
      <c r="Q368" s="229"/>
      <c r="R368" s="229"/>
      <c r="S368" s="219">
        <f t="shared" si="10"/>
        <v>367</v>
      </c>
      <c r="AA368" s="220" t="e">
        <f t="shared" si="11"/>
        <v>#VALUE!</v>
      </c>
    </row>
    <row r="369" spans="1:27" s="226" customFormat="1">
      <c r="A369" s="220" t="str">
        <f>IFERROR(IF(J369&lt;&gt;"",MAX($A$1:A368)+1,""),"")</f>
        <v/>
      </c>
      <c r="B369" s="221" t="str">
        <f>IFERROR(IF(J369="","",_xlfn.CONCAT($Y$2,_xlfn.CONCAT(IF(LEN(ドッグキャリー!$K$2)=1,0,""),ドッグキャリー!$K$2,_xlfn.CONCAT(IF(LEN(ドッグキャリー!$N$2)=1,0,""),ドッグキャリー!$N$2)))),"")</f>
        <v/>
      </c>
      <c r="C369" s="225"/>
      <c r="D369" s="225"/>
      <c r="E369" s="225"/>
      <c r="I369" s="227" t="str">
        <f>IFERROR(IF(スキンタイト!N317=0,"",スキンタイト!E317),"")</f>
        <v/>
      </c>
      <c r="J369" s="226" t="str">
        <f>IFERROR(IF(スキンタイト!N317=0,"",スキンタイト!N317),"")</f>
        <v/>
      </c>
      <c r="K369" s="229"/>
      <c r="L369" s="229"/>
      <c r="M369" s="229"/>
      <c r="N369" s="229"/>
      <c r="O369" s="229"/>
      <c r="P369" s="229"/>
      <c r="Q369" s="229"/>
      <c r="R369" s="229"/>
      <c r="S369" s="219">
        <f t="shared" si="10"/>
        <v>368</v>
      </c>
      <c r="AA369" s="220" t="e">
        <f t="shared" si="11"/>
        <v>#VALUE!</v>
      </c>
    </row>
    <row r="370" spans="1:27" s="226" customFormat="1">
      <c r="A370" s="220" t="str">
        <f>IFERROR(IF(J370&lt;&gt;"",MAX($A$1:A369)+1,""),"")</f>
        <v/>
      </c>
      <c r="B370" s="221" t="str">
        <f>IFERROR(IF(J370="","",_xlfn.CONCAT($Y$2,_xlfn.CONCAT(IF(LEN(ドッグキャリー!$K$2)=1,0,""),ドッグキャリー!$K$2,_xlfn.CONCAT(IF(LEN(ドッグキャリー!$N$2)=1,0,""),ドッグキャリー!$N$2)))),"")</f>
        <v/>
      </c>
      <c r="C370" s="225"/>
      <c r="D370" s="225"/>
      <c r="E370" s="225"/>
      <c r="I370" s="227" t="str">
        <f>IFERROR(IF(スキンタイト!N318=0,"",スキンタイト!E318),"")</f>
        <v/>
      </c>
      <c r="J370" s="226" t="str">
        <f>IFERROR(IF(スキンタイト!N318=0,"",スキンタイト!N318),"")</f>
        <v/>
      </c>
      <c r="K370" s="229"/>
      <c r="L370" s="229"/>
      <c r="M370" s="229"/>
      <c r="N370" s="229"/>
      <c r="O370" s="229"/>
      <c r="P370" s="229"/>
      <c r="Q370" s="229"/>
      <c r="R370" s="229"/>
      <c r="S370" s="219">
        <f t="shared" si="10"/>
        <v>369</v>
      </c>
      <c r="AA370" s="220" t="e">
        <f t="shared" si="11"/>
        <v>#VALUE!</v>
      </c>
    </row>
    <row r="371" spans="1:27" s="226" customFormat="1">
      <c r="A371" s="220" t="str">
        <f>IFERROR(IF(J371&lt;&gt;"",MAX($A$1:A370)+1,""),"")</f>
        <v/>
      </c>
      <c r="B371" s="221" t="str">
        <f>IFERROR(IF(J371="","",_xlfn.CONCAT($Y$2,_xlfn.CONCAT(IF(LEN(ドッグキャリー!$K$2)=1,0,""),ドッグキャリー!$K$2,_xlfn.CONCAT(IF(LEN(ドッグキャリー!$N$2)=1,0,""),ドッグキャリー!$N$2)))),"")</f>
        <v/>
      </c>
      <c r="C371" s="225"/>
      <c r="D371" s="225"/>
      <c r="E371" s="225"/>
      <c r="I371" s="227" t="str">
        <f>IFERROR(IF(スキンタイト!N319=0,"",スキンタイト!E319),"")</f>
        <v/>
      </c>
      <c r="J371" s="226" t="str">
        <f>IFERROR(IF(スキンタイト!N319=0,"",スキンタイト!N319),"")</f>
        <v/>
      </c>
      <c r="K371" s="229"/>
      <c r="L371" s="229"/>
      <c r="M371" s="229"/>
      <c r="N371" s="229"/>
      <c r="O371" s="229"/>
      <c r="P371" s="229"/>
      <c r="Q371" s="229"/>
      <c r="R371" s="229"/>
      <c r="S371" s="219">
        <f t="shared" si="10"/>
        <v>370</v>
      </c>
      <c r="AA371" s="220" t="e">
        <f t="shared" si="11"/>
        <v>#VALUE!</v>
      </c>
    </row>
    <row r="372" spans="1:27" s="226" customFormat="1">
      <c r="A372" s="220" t="str">
        <f>IFERROR(IF(J372&lt;&gt;"",MAX($A$1:A371)+1,""),"")</f>
        <v/>
      </c>
      <c r="B372" s="221" t="str">
        <f>IFERROR(IF(J372="","",_xlfn.CONCAT($Y$2,_xlfn.CONCAT(IF(LEN(ドッグキャリー!$K$2)=1,0,""),ドッグキャリー!$K$2,_xlfn.CONCAT(IF(LEN(ドッグキャリー!$N$2)=1,0,""),ドッグキャリー!$N$2)))),"")</f>
        <v/>
      </c>
      <c r="C372" s="225"/>
      <c r="D372" s="225"/>
      <c r="E372" s="225"/>
      <c r="I372" s="227" t="str">
        <f>IFERROR(IF(スキンタイト!N320=0,"",スキンタイト!E320),"")</f>
        <v/>
      </c>
      <c r="J372" s="226" t="str">
        <f>IFERROR(IF(スキンタイト!N320=0,"",スキンタイト!N320),"")</f>
        <v/>
      </c>
      <c r="K372" s="229"/>
      <c r="L372" s="229"/>
      <c r="M372" s="229"/>
      <c r="N372" s="229"/>
      <c r="O372" s="229"/>
      <c r="P372" s="229"/>
      <c r="Q372" s="229"/>
      <c r="R372" s="229"/>
      <c r="S372" s="219">
        <f t="shared" si="10"/>
        <v>371</v>
      </c>
      <c r="AA372" s="220" t="e">
        <f t="shared" si="11"/>
        <v>#VALUE!</v>
      </c>
    </row>
    <row r="373" spans="1:27" s="226" customFormat="1">
      <c r="A373" s="220" t="str">
        <f>IFERROR(IF(J373&lt;&gt;"",MAX($A$1:A372)+1,""),"")</f>
        <v/>
      </c>
      <c r="B373" s="221" t="str">
        <f>IFERROR(IF(J373="","",_xlfn.CONCAT($Y$2,_xlfn.CONCAT(IF(LEN(ドッグキャリー!$K$2)=1,0,""),ドッグキャリー!$K$2,_xlfn.CONCAT(IF(LEN(ドッグキャリー!$N$2)=1,0,""),ドッグキャリー!$N$2)))),"")</f>
        <v/>
      </c>
      <c r="C373" s="225"/>
      <c r="D373" s="225"/>
      <c r="E373" s="225"/>
      <c r="I373" s="227" t="str">
        <f>IFERROR(IF(スキンタイト!N321=0,"",スキンタイト!E321),"")</f>
        <v/>
      </c>
      <c r="J373" s="226" t="str">
        <f>IFERROR(IF(スキンタイト!N321=0,"",スキンタイト!N321),"")</f>
        <v/>
      </c>
      <c r="K373" s="229"/>
      <c r="L373" s="229"/>
      <c r="M373" s="229"/>
      <c r="N373" s="229"/>
      <c r="O373" s="229"/>
      <c r="P373" s="229"/>
      <c r="Q373" s="229"/>
      <c r="R373" s="229"/>
      <c r="S373" s="219">
        <f t="shared" si="10"/>
        <v>372</v>
      </c>
      <c r="AA373" s="220" t="e">
        <f t="shared" si="11"/>
        <v>#VALUE!</v>
      </c>
    </row>
    <row r="374" spans="1:27" s="226" customFormat="1">
      <c r="A374" s="220" t="str">
        <f>IFERROR(IF(J374&lt;&gt;"",MAX($A$1:A373)+1,""),"")</f>
        <v/>
      </c>
      <c r="B374" s="221" t="str">
        <f>IFERROR(IF(J374="","",_xlfn.CONCAT($Y$2,_xlfn.CONCAT(IF(LEN(ドッグキャリー!$K$2)=1,0,""),ドッグキャリー!$K$2,_xlfn.CONCAT(IF(LEN(ドッグキャリー!$N$2)=1,0,""),ドッグキャリー!$N$2)))),"")</f>
        <v/>
      </c>
      <c r="C374" s="225"/>
      <c r="D374" s="225"/>
      <c r="E374" s="225"/>
      <c r="I374" s="227" t="str">
        <f>IFERROR(IF(スキンタイト!N322=0,"",スキンタイト!E322),"")</f>
        <v/>
      </c>
      <c r="J374" s="226" t="str">
        <f>IFERROR(IF(スキンタイト!N322=0,"",スキンタイト!N322),"")</f>
        <v/>
      </c>
      <c r="K374" s="229"/>
      <c r="L374" s="229"/>
      <c r="M374" s="229"/>
      <c r="N374" s="229"/>
      <c r="O374" s="229"/>
      <c r="P374" s="229"/>
      <c r="Q374" s="229"/>
      <c r="R374" s="229"/>
      <c r="S374" s="219">
        <f t="shared" si="10"/>
        <v>373</v>
      </c>
      <c r="AA374" s="220" t="e">
        <f t="shared" si="11"/>
        <v>#VALUE!</v>
      </c>
    </row>
    <row r="375" spans="1:27" s="226" customFormat="1">
      <c r="A375" s="220" t="str">
        <f>IFERROR(IF(J375&lt;&gt;"",MAX($A$1:A374)+1,""),"")</f>
        <v/>
      </c>
      <c r="B375" s="221" t="str">
        <f>IFERROR(IF(J375="","",_xlfn.CONCAT($Y$2,_xlfn.CONCAT(IF(LEN(ドッグキャリー!$K$2)=1,0,""),ドッグキャリー!$K$2,_xlfn.CONCAT(IF(LEN(ドッグキャリー!$N$2)=1,0,""),ドッグキャリー!$N$2)))),"")</f>
        <v/>
      </c>
      <c r="C375" s="225"/>
      <c r="D375" s="225"/>
      <c r="E375" s="225"/>
      <c r="I375" s="227" t="str">
        <f>IFERROR(IF(スキンタイト!N323=0,"",スキンタイト!E323),"")</f>
        <v/>
      </c>
      <c r="J375" s="226" t="str">
        <f>IFERROR(IF(スキンタイト!N323=0,"",スキンタイト!N323),"")</f>
        <v/>
      </c>
      <c r="K375" s="229"/>
      <c r="L375" s="229"/>
      <c r="M375" s="229"/>
      <c r="N375" s="229"/>
      <c r="O375" s="229"/>
      <c r="P375" s="229"/>
      <c r="Q375" s="229"/>
      <c r="R375" s="229"/>
      <c r="S375" s="219">
        <f t="shared" si="10"/>
        <v>374</v>
      </c>
      <c r="AA375" s="220" t="e">
        <f t="shared" si="11"/>
        <v>#VALUE!</v>
      </c>
    </row>
    <row r="376" spans="1:27" s="226" customFormat="1">
      <c r="A376" s="220" t="str">
        <f>IFERROR(IF(J376&lt;&gt;"",MAX($A$1:A375)+1,""),"")</f>
        <v/>
      </c>
      <c r="B376" s="221" t="str">
        <f>IFERROR(IF(J376="","",_xlfn.CONCAT($Y$2,_xlfn.CONCAT(IF(LEN(ドッグキャリー!$K$2)=1,0,""),ドッグキャリー!$K$2,_xlfn.CONCAT(IF(LEN(ドッグキャリー!$N$2)=1,0,""),ドッグキャリー!$N$2)))),"")</f>
        <v/>
      </c>
      <c r="C376" s="225"/>
      <c r="D376" s="225"/>
      <c r="E376" s="225"/>
      <c r="I376" s="227" t="str">
        <f>IFERROR(IF(スキンタイト!N324=0,"",スキンタイト!E324),"")</f>
        <v/>
      </c>
      <c r="J376" s="226" t="str">
        <f>IFERROR(IF(スキンタイト!N324=0,"",スキンタイト!N324),"")</f>
        <v/>
      </c>
      <c r="K376" s="229"/>
      <c r="L376" s="229"/>
      <c r="M376" s="229"/>
      <c r="N376" s="229"/>
      <c r="O376" s="229"/>
      <c r="P376" s="229"/>
      <c r="Q376" s="229"/>
      <c r="R376" s="229"/>
      <c r="S376" s="219">
        <f t="shared" si="10"/>
        <v>375</v>
      </c>
      <c r="AA376" s="220" t="e">
        <f t="shared" si="11"/>
        <v>#VALUE!</v>
      </c>
    </row>
    <row r="377" spans="1:27" s="226" customFormat="1">
      <c r="A377" s="220" t="str">
        <f>IFERROR(IF(J377&lt;&gt;"",MAX($A$1:A376)+1,""),"")</f>
        <v/>
      </c>
      <c r="B377" s="221" t="str">
        <f>IFERROR(IF(J377="","",_xlfn.CONCAT($Y$2,_xlfn.CONCAT(IF(LEN(ドッグキャリー!$K$2)=1,0,""),ドッグキャリー!$K$2,_xlfn.CONCAT(IF(LEN(ドッグキャリー!$N$2)=1,0,""),ドッグキャリー!$N$2)))),"")</f>
        <v/>
      </c>
      <c r="C377" s="225"/>
      <c r="D377" s="225"/>
      <c r="E377" s="225"/>
      <c r="I377" s="227" t="str">
        <f>IFERROR(IF(スキンタイト!N325=0,"",スキンタイト!E325),"")</f>
        <v/>
      </c>
      <c r="J377" s="226" t="str">
        <f>IFERROR(IF(スキンタイト!N325=0,"",スキンタイト!N325),"")</f>
        <v/>
      </c>
      <c r="K377" s="229"/>
      <c r="L377" s="229"/>
      <c r="M377" s="229"/>
      <c r="N377" s="229"/>
      <c r="O377" s="229"/>
      <c r="P377" s="229"/>
      <c r="Q377" s="229"/>
      <c r="R377" s="229"/>
      <c r="S377" s="219">
        <f t="shared" si="10"/>
        <v>376</v>
      </c>
      <c r="AA377" s="220" t="e">
        <f t="shared" si="11"/>
        <v>#VALUE!</v>
      </c>
    </row>
    <row r="378" spans="1:27" s="226" customFormat="1">
      <c r="A378" s="220" t="str">
        <f>IFERROR(IF(J378&lt;&gt;"",MAX($A$1:A377)+1,""),"")</f>
        <v/>
      </c>
      <c r="B378" s="221" t="str">
        <f>IFERROR(IF(J378="","",_xlfn.CONCAT($Y$2,_xlfn.CONCAT(IF(LEN(ドッグキャリー!$K$2)=1,0,""),ドッグキャリー!$K$2,_xlfn.CONCAT(IF(LEN(ドッグキャリー!$N$2)=1,0,""),ドッグキャリー!$N$2)))),"")</f>
        <v/>
      </c>
      <c r="C378" s="225"/>
      <c r="D378" s="225"/>
      <c r="E378" s="225"/>
      <c r="I378" s="227"/>
      <c r="K378" s="229"/>
      <c r="L378" s="229"/>
      <c r="M378" s="229"/>
      <c r="N378" s="229"/>
      <c r="O378" s="229"/>
      <c r="P378" s="229"/>
      <c r="Q378" s="229"/>
      <c r="R378" s="229"/>
      <c r="S378" s="219">
        <f t="shared" si="10"/>
        <v>377</v>
      </c>
      <c r="AA378" s="220" t="e">
        <f t="shared" si="11"/>
        <v>#VALUE!</v>
      </c>
    </row>
    <row r="379" spans="1:27" s="226" customFormat="1">
      <c r="A379" s="220" t="str">
        <f>IFERROR(IF(J379&lt;&gt;"",MAX($A$1:A378)+1,""),"")</f>
        <v/>
      </c>
      <c r="B379" s="221" t="str">
        <f>IFERROR(IF(J379="","",_xlfn.CONCAT($Y$2,_xlfn.CONCAT(IF(LEN(ドッグキャリー!$K$2)=1,0,""),ドッグキャリー!$K$2,_xlfn.CONCAT(IF(LEN(ドッグキャリー!$N$2)=1,0,""),ドッグキャリー!$N$2)))),"")</f>
        <v/>
      </c>
      <c r="C379" s="993"/>
      <c r="D379" s="993"/>
      <c r="E379" s="993"/>
      <c r="F379" s="994"/>
      <c r="G379" s="994"/>
      <c r="H379" s="994"/>
      <c r="I379" s="995" t="str">
        <f>IFERROR(IF(ベッド・マット!N7=0,"",ベッド・マット!E7),"")</f>
        <v/>
      </c>
      <c r="J379" s="994" t="str">
        <f>IFERROR(IF(ベッド・マット!N7=0,"",ベッド・マット!N7),"")</f>
        <v/>
      </c>
      <c r="K379" s="229"/>
      <c r="L379" s="229"/>
      <c r="M379" s="229"/>
      <c r="N379" s="229"/>
      <c r="O379" s="229"/>
      <c r="P379" s="229"/>
      <c r="Q379" s="229"/>
      <c r="R379" s="229"/>
      <c r="S379" s="219">
        <f t="shared" si="10"/>
        <v>378</v>
      </c>
      <c r="AA379" s="220" t="e">
        <f>IF(#REF!-J378=1,0,1)</f>
        <v>#REF!</v>
      </c>
    </row>
    <row r="380" spans="1:27" s="226" customFormat="1">
      <c r="A380" s="220" t="str">
        <f>IFERROR(IF(J380&lt;&gt;"",MAX($A$1:A379)+1,""),"")</f>
        <v/>
      </c>
      <c r="B380" s="221" t="str">
        <f>IFERROR(IF(J380="","",_xlfn.CONCAT($Y$2,_xlfn.CONCAT(IF(LEN(ドッグキャリー!$K$2)=1,0,""),ドッグキャリー!$K$2,_xlfn.CONCAT(IF(LEN(ドッグキャリー!$N$2)=1,0,""),ドッグキャリー!$N$2)))),"")</f>
        <v/>
      </c>
      <c r="C380" s="993"/>
      <c r="D380" s="993"/>
      <c r="E380" s="993"/>
      <c r="F380" s="994"/>
      <c r="G380" s="994"/>
      <c r="H380" s="994"/>
      <c r="I380" s="995" t="str">
        <f>IFERROR(IF(ベッド・マット!N8=0,"",ベッド・マット!E8),"")</f>
        <v/>
      </c>
      <c r="J380" s="994" t="str">
        <f>IFERROR(IF(ベッド・マット!N8=0,"",ベッド・マット!N8),"")</f>
        <v/>
      </c>
      <c r="K380" s="229"/>
      <c r="L380" s="229"/>
      <c r="M380" s="229"/>
      <c r="N380" s="229"/>
      <c r="O380" s="229"/>
      <c r="P380" s="229"/>
      <c r="Q380" s="229"/>
      <c r="R380" s="229"/>
      <c r="S380" s="219">
        <f t="shared" si="10"/>
        <v>379</v>
      </c>
      <c r="AA380" s="220" t="e">
        <f>IF(J380-#REF!=1,0,1)</f>
        <v>#VALUE!</v>
      </c>
    </row>
    <row r="381" spans="1:27" s="226" customFormat="1">
      <c r="A381" s="220" t="str">
        <f>IFERROR(IF(J381&lt;&gt;"",MAX($A$1:A380)+1,""),"")</f>
        <v/>
      </c>
      <c r="B381" s="221" t="str">
        <f>IFERROR(IF(J381="","",_xlfn.CONCAT($Y$2,_xlfn.CONCAT(IF(LEN(ドッグキャリー!$K$2)=1,0,""),ドッグキャリー!$K$2,_xlfn.CONCAT(IF(LEN(ドッグキャリー!$N$2)=1,0,""),ドッグキャリー!$N$2)))),"")</f>
        <v/>
      </c>
      <c r="C381" s="993"/>
      <c r="D381" s="993"/>
      <c r="E381" s="993"/>
      <c r="F381" s="994"/>
      <c r="G381" s="994"/>
      <c r="H381" s="994"/>
      <c r="I381" s="995" t="str">
        <f>IFERROR(IF(ベッド・マット!N9=0,"",ベッド・マット!E9),"")</f>
        <v/>
      </c>
      <c r="J381" s="994" t="str">
        <f>IFERROR(IF(ベッド・マット!N9=0,"",ベッド・マット!N9),"")</f>
        <v/>
      </c>
      <c r="K381" s="229"/>
      <c r="L381" s="229"/>
      <c r="M381" s="229"/>
      <c r="N381" s="229"/>
      <c r="O381" s="229"/>
      <c r="P381" s="229"/>
      <c r="Q381" s="229"/>
      <c r="R381" s="229"/>
      <c r="S381" s="219">
        <f t="shared" si="10"/>
        <v>380</v>
      </c>
      <c r="AA381" s="220" t="e">
        <f t="shared" si="11"/>
        <v>#VALUE!</v>
      </c>
    </row>
    <row r="382" spans="1:27" s="226" customFormat="1">
      <c r="A382" s="220" t="str">
        <f>IFERROR(IF(J382&lt;&gt;"",MAX($A$1:A381)+1,""),"")</f>
        <v/>
      </c>
      <c r="B382" s="221" t="str">
        <f>IFERROR(IF(J382="","",_xlfn.CONCAT($Y$2,_xlfn.CONCAT(IF(LEN(ドッグキャリー!$K$2)=1,0,""),ドッグキャリー!$K$2,_xlfn.CONCAT(IF(LEN(ドッグキャリー!$N$2)=1,0,""),ドッグキャリー!$N$2)))),"")</f>
        <v/>
      </c>
      <c r="C382" s="993"/>
      <c r="D382" s="993"/>
      <c r="E382" s="993"/>
      <c r="F382" s="994"/>
      <c r="G382" s="994"/>
      <c r="H382" s="994"/>
      <c r="I382" s="995" t="str">
        <f>IFERROR(IF(ベッド・マット!N10=0,"",ベッド・マット!E10),"")</f>
        <v/>
      </c>
      <c r="J382" s="994" t="str">
        <f>IFERROR(IF(ベッド・マット!N10=0,"",ベッド・マット!N10),"")</f>
        <v/>
      </c>
      <c r="K382" s="229"/>
      <c r="L382" s="229"/>
      <c r="M382" s="229"/>
      <c r="N382" s="229"/>
      <c r="O382" s="229"/>
      <c r="P382" s="229"/>
      <c r="Q382" s="229"/>
      <c r="R382" s="229"/>
      <c r="S382" s="219">
        <f t="shared" si="10"/>
        <v>381</v>
      </c>
      <c r="AA382" s="220" t="e">
        <f t="shared" si="11"/>
        <v>#VALUE!</v>
      </c>
    </row>
    <row r="383" spans="1:27" s="226" customFormat="1">
      <c r="A383" s="220" t="str">
        <f>IFERROR(IF(J383&lt;&gt;"",MAX($A$1:A382)+1,""),"")</f>
        <v/>
      </c>
      <c r="B383" s="221" t="str">
        <f>IFERROR(IF(J383="","",_xlfn.CONCAT($Y$2,_xlfn.CONCAT(IF(LEN(ドッグキャリー!$K$2)=1,0,""),ドッグキャリー!$K$2,_xlfn.CONCAT(IF(LEN(ドッグキャリー!$N$2)=1,0,""),ドッグキャリー!$N$2)))),"")</f>
        <v/>
      </c>
      <c r="C383" s="993"/>
      <c r="D383" s="993"/>
      <c r="E383" s="993"/>
      <c r="F383" s="994"/>
      <c r="G383" s="994"/>
      <c r="H383" s="994"/>
      <c r="I383" s="995" t="str">
        <f>IFERROR(IF(ベッド・マット!N11=0,"",ベッド・マット!E11),"")</f>
        <v/>
      </c>
      <c r="J383" s="994" t="str">
        <f>IFERROR(IF(ベッド・マット!N11=0,"",ベッド・マット!N11),"")</f>
        <v/>
      </c>
      <c r="K383" s="229"/>
      <c r="L383" s="229"/>
      <c r="M383" s="229"/>
      <c r="N383" s="229"/>
      <c r="O383" s="229"/>
      <c r="P383" s="229"/>
      <c r="Q383" s="229"/>
      <c r="R383" s="229"/>
      <c r="S383" s="219">
        <f t="shared" si="10"/>
        <v>382</v>
      </c>
      <c r="AA383" s="220" t="e">
        <f t="shared" si="11"/>
        <v>#VALUE!</v>
      </c>
    </row>
    <row r="384" spans="1:27" s="226" customFormat="1">
      <c r="A384" s="220" t="str">
        <f>IFERROR(IF(J384&lt;&gt;"",MAX($A$1:A383)+1,""),"")</f>
        <v/>
      </c>
      <c r="B384" s="221" t="str">
        <f>IFERROR(IF(J384="","",_xlfn.CONCAT($Y$2,_xlfn.CONCAT(IF(LEN(ドッグキャリー!$K$2)=1,0,""),ドッグキャリー!$K$2,_xlfn.CONCAT(IF(LEN(ドッグキャリー!$N$2)=1,0,""),ドッグキャリー!$N$2)))),"")</f>
        <v/>
      </c>
      <c r="C384" s="993"/>
      <c r="D384" s="993"/>
      <c r="E384" s="993"/>
      <c r="F384" s="994"/>
      <c r="G384" s="994"/>
      <c r="H384" s="994"/>
      <c r="I384" s="995" t="str">
        <f>IFERROR(IF(ベッド・マット!N12=0,"",ベッド・マット!E12),"")</f>
        <v/>
      </c>
      <c r="J384" s="994" t="str">
        <f>IFERROR(IF(ベッド・マット!N12=0,"",ベッド・マット!N12),"")</f>
        <v/>
      </c>
      <c r="K384" s="229"/>
      <c r="L384" s="229"/>
      <c r="M384" s="229"/>
      <c r="N384" s="229"/>
      <c r="O384" s="229"/>
      <c r="P384" s="229"/>
      <c r="Q384" s="229"/>
      <c r="R384" s="229"/>
      <c r="S384" s="219">
        <f t="shared" si="10"/>
        <v>383</v>
      </c>
      <c r="AA384" s="220" t="e">
        <f t="shared" si="11"/>
        <v>#VALUE!</v>
      </c>
    </row>
    <row r="385" spans="1:27" s="226" customFormat="1">
      <c r="A385" s="220" t="str">
        <f>IFERROR(IF(J385&lt;&gt;"",MAX($A$1:A384)+1,""),"")</f>
        <v/>
      </c>
      <c r="B385" s="221" t="str">
        <f>IFERROR(IF(J385="","",_xlfn.CONCAT($Y$2,_xlfn.CONCAT(IF(LEN(ドッグキャリー!$K$2)=1,0,""),ドッグキャリー!$K$2,_xlfn.CONCAT(IF(LEN(ドッグキャリー!$N$2)=1,0,""),ドッグキャリー!$N$2)))),"")</f>
        <v/>
      </c>
      <c r="C385" s="993"/>
      <c r="D385" s="993"/>
      <c r="E385" s="993"/>
      <c r="F385" s="994"/>
      <c r="G385" s="994"/>
      <c r="H385" s="994"/>
      <c r="I385" s="995" t="str">
        <f>IFERROR(IF(ベッド・マット!N13=0,"",ベッド・マット!E13),"")</f>
        <v/>
      </c>
      <c r="J385" s="994" t="str">
        <f>IFERROR(IF(ベッド・マット!N13=0,"",ベッド・マット!N13),"")</f>
        <v/>
      </c>
      <c r="K385" s="229"/>
      <c r="L385" s="229"/>
      <c r="M385" s="229"/>
      <c r="N385" s="229"/>
      <c r="O385" s="229"/>
      <c r="P385" s="229"/>
      <c r="Q385" s="229"/>
      <c r="R385" s="229"/>
      <c r="S385" s="219">
        <f t="shared" si="10"/>
        <v>384</v>
      </c>
      <c r="AA385" s="220" t="e">
        <f t="shared" si="11"/>
        <v>#VALUE!</v>
      </c>
    </row>
    <row r="386" spans="1:27" s="226" customFormat="1">
      <c r="A386" s="220" t="str">
        <f>IFERROR(IF(J386&lt;&gt;"",MAX($A$1:A385)+1,""),"")</f>
        <v/>
      </c>
      <c r="B386" s="221" t="str">
        <f>IFERROR(IF(J386="","",_xlfn.CONCAT($Y$2,_xlfn.CONCAT(IF(LEN(ドッグキャリー!$K$2)=1,0,""),ドッグキャリー!$K$2,_xlfn.CONCAT(IF(LEN(ドッグキャリー!$N$2)=1,0,""),ドッグキャリー!$N$2)))),"")</f>
        <v/>
      </c>
      <c r="C386" s="993"/>
      <c r="D386" s="993"/>
      <c r="E386" s="993"/>
      <c r="F386" s="994"/>
      <c r="G386" s="994"/>
      <c r="H386" s="994"/>
      <c r="I386" s="995" t="str">
        <f>IFERROR(IF(ベッド・マット!N14=0,"",ベッド・マット!E14),"")</f>
        <v/>
      </c>
      <c r="J386" s="994" t="str">
        <f>IFERROR(IF(ベッド・マット!N14=0,"",ベッド・マット!N14),"")</f>
        <v/>
      </c>
      <c r="K386" s="229"/>
      <c r="L386" s="229"/>
      <c r="M386" s="229"/>
      <c r="N386" s="229"/>
      <c r="O386" s="229"/>
      <c r="P386" s="229"/>
      <c r="Q386" s="229"/>
      <c r="R386" s="229"/>
      <c r="S386" s="219">
        <f t="shared" si="10"/>
        <v>385</v>
      </c>
      <c r="AA386" s="220" t="e">
        <f t="shared" si="11"/>
        <v>#VALUE!</v>
      </c>
    </row>
    <row r="387" spans="1:27" s="226" customFormat="1">
      <c r="A387" s="220" t="str">
        <f>IFERROR(IF(J387&lt;&gt;"",MAX($A$1:A386)+1,""),"")</f>
        <v/>
      </c>
      <c r="B387" s="221" t="str">
        <f>IFERROR(IF(J387="","",_xlfn.CONCAT($Y$2,_xlfn.CONCAT(IF(LEN(ドッグキャリー!$K$2)=1,0,""),ドッグキャリー!$K$2,_xlfn.CONCAT(IF(LEN(ドッグキャリー!$N$2)=1,0,""),ドッグキャリー!$N$2)))),"")</f>
        <v/>
      </c>
      <c r="C387" s="993"/>
      <c r="D387" s="993"/>
      <c r="E387" s="993"/>
      <c r="F387" s="994"/>
      <c r="G387" s="994"/>
      <c r="H387" s="994"/>
      <c r="I387" s="995" t="str">
        <f>IFERROR(IF(ベッド・マット!N15=0,"",ベッド・マット!E15),"")</f>
        <v/>
      </c>
      <c r="J387" s="994" t="str">
        <f>IFERROR(IF(ベッド・マット!N15=0,"",ベッド・マット!N15),"")</f>
        <v/>
      </c>
      <c r="K387" s="229"/>
      <c r="L387" s="229"/>
      <c r="M387" s="229"/>
      <c r="N387" s="229"/>
      <c r="O387" s="229"/>
      <c r="P387" s="229"/>
      <c r="Q387" s="229"/>
      <c r="R387" s="229"/>
      <c r="S387" s="219">
        <f t="shared" ref="S387:S450" si="12">+ROW()-ROW($B$1)</f>
        <v>386</v>
      </c>
      <c r="AA387" s="220" t="e">
        <f t="shared" ref="AA387:AA450" si="13">IF(J387-J386=1,0,1)</f>
        <v>#VALUE!</v>
      </c>
    </row>
    <row r="388" spans="1:27" s="226" customFormat="1">
      <c r="A388" s="220" t="str">
        <f>IFERROR(IF(J388&lt;&gt;"",MAX($A$1:A387)+1,""),"")</f>
        <v/>
      </c>
      <c r="B388" s="221" t="str">
        <f>IFERROR(IF(J388="","",_xlfn.CONCAT($Y$2,_xlfn.CONCAT(IF(LEN(ドッグキャリー!$K$2)=1,0,""),ドッグキャリー!$K$2,_xlfn.CONCAT(IF(LEN(ドッグキャリー!$N$2)=1,0,""),ドッグキャリー!$N$2)))),"")</f>
        <v/>
      </c>
      <c r="C388" s="993"/>
      <c r="D388" s="993"/>
      <c r="E388" s="993"/>
      <c r="F388" s="994"/>
      <c r="G388" s="994"/>
      <c r="H388" s="994"/>
      <c r="I388" s="995" t="str">
        <f>IFERROR(IF(ベッド・マット!N16=0,"",ベッド・マット!E16),"")</f>
        <v/>
      </c>
      <c r="J388" s="994" t="str">
        <f>IFERROR(IF(ベッド・マット!N16=0,"",ベッド・マット!N16),"")</f>
        <v/>
      </c>
      <c r="K388" s="229"/>
      <c r="L388" s="229"/>
      <c r="M388" s="229"/>
      <c r="N388" s="229"/>
      <c r="O388" s="229"/>
      <c r="P388" s="229"/>
      <c r="Q388" s="229"/>
      <c r="R388" s="229"/>
      <c r="S388" s="219">
        <f t="shared" si="12"/>
        <v>387</v>
      </c>
      <c r="AA388" s="220" t="e">
        <f t="shared" si="13"/>
        <v>#VALUE!</v>
      </c>
    </row>
    <row r="389" spans="1:27" s="226" customFormat="1">
      <c r="A389" s="220" t="str">
        <f>IFERROR(IF(J389&lt;&gt;"",MAX($A$1:A388)+1,""),"")</f>
        <v/>
      </c>
      <c r="B389" s="221" t="str">
        <f>IFERROR(IF(J389="","",_xlfn.CONCAT($Y$2,_xlfn.CONCAT(IF(LEN(ドッグキャリー!$K$2)=1,0,""),ドッグキャリー!$K$2,_xlfn.CONCAT(IF(LEN(ドッグキャリー!$N$2)=1,0,""),ドッグキャリー!$N$2)))),"")</f>
        <v/>
      </c>
      <c r="C389" s="993"/>
      <c r="D389" s="993"/>
      <c r="E389" s="993"/>
      <c r="F389" s="994"/>
      <c r="G389" s="994"/>
      <c r="H389" s="994"/>
      <c r="I389" s="995" t="str">
        <f>IFERROR(IF(ベッド・マット!N17=0,"",ベッド・マット!E17),"")</f>
        <v/>
      </c>
      <c r="J389" s="994" t="str">
        <f>IFERROR(IF(ベッド・マット!N17=0,"",ベッド・マット!N17),"")</f>
        <v/>
      </c>
      <c r="K389" s="229"/>
      <c r="L389" s="229"/>
      <c r="M389" s="229"/>
      <c r="N389" s="229"/>
      <c r="O389" s="229"/>
      <c r="P389" s="229"/>
      <c r="Q389" s="229"/>
      <c r="R389" s="229"/>
      <c r="S389" s="219">
        <f t="shared" si="12"/>
        <v>388</v>
      </c>
      <c r="AA389" s="220" t="e">
        <f t="shared" si="13"/>
        <v>#VALUE!</v>
      </c>
    </row>
    <row r="390" spans="1:27" s="226" customFormat="1">
      <c r="A390" s="220" t="str">
        <f>IFERROR(IF(J390&lt;&gt;"",MAX($A$1:A389)+1,""),"")</f>
        <v/>
      </c>
      <c r="B390" s="221" t="str">
        <f>IFERROR(IF(J390="","",_xlfn.CONCAT($Y$2,_xlfn.CONCAT(IF(LEN(ドッグキャリー!$K$2)=1,0,""),ドッグキャリー!$K$2,_xlfn.CONCAT(IF(LEN(ドッグキャリー!$N$2)=1,0,""),ドッグキャリー!$N$2)))),"")</f>
        <v/>
      </c>
      <c r="C390" s="993"/>
      <c r="D390" s="993"/>
      <c r="E390" s="993"/>
      <c r="F390" s="994"/>
      <c r="G390" s="994"/>
      <c r="H390" s="994"/>
      <c r="I390" s="995" t="str">
        <f>IFERROR(IF(ベッド・マット!N18=0,"",ベッド・マット!E18),"")</f>
        <v/>
      </c>
      <c r="J390" s="994" t="str">
        <f>IFERROR(IF(ベッド・マット!N18=0,"",ベッド・マット!N18),"")</f>
        <v/>
      </c>
      <c r="K390" s="229"/>
      <c r="L390" s="229"/>
      <c r="M390" s="229"/>
      <c r="N390" s="229"/>
      <c r="O390" s="229"/>
      <c r="P390" s="229"/>
      <c r="Q390" s="229"/>
      <c r="R390" s="229"/>
      <c r="S390" s="219">
        <f t="shared" si="12"/>
        <v>389</v>
      </c>
      <c r="AA390" s="220" t="e">
        <f t="shared" si="13"/>
        <v>#VALUE!</v>
      </c>
    </row>
    <row r="391" spans="1:27" s="226" customFormat="1">
      <c r="A391" s="220" t="str">
        <f>IFERROR(IF(J391&lt;&gt;"",MAX($A$1:A390)+1,""),"")</f>
        <v/>
      </c>
      <c r="B391" s="221" t="str">
        <f>IFERROR(IF(J391="","",_xlfn.CONCAT($Y$2,_xlfn.CONCAT(IF(LEN(ドッグキャリー!$K$2)=1,0,""),ドッグキャリー!$K$2,_xlfn.CONCAT(IF(LEN(ドッグキャリー!$N$2)=1,0,""),ドッグキャリー!$N$2)))),"")</f>
        <v/>
      </c>
      <c r="C391" s="993"/>
      <c r="D391" s="993"/>
      <c r="E391" s="993"/>
      <c r="F391" s="994"/>
      <c r="G391" s="994"/>
      <c r="H391" s="994"/>
      <c r="I391" s="995" t="str">
        <f>IFERROR(IF(ベッド・マット!N19=0,"",ベッド・マット!E19),"")</f>
        <v/>
      </c>
      <c r="J391" s="994" t="str">
        <f>IFERROR(IF(ベッド・マット!N19=0,"",ベッド・マット!N19),"")</f>
        <v/>
      </c>
      <c r="K391" s="229"/>
      <c r="L391" s="229"/>
      <c r="M391" s="229"/>
      <c r="N391" s="229"/>
      <c r="O391" s="229"/>
      <c r="P391" s="229"/>
      <c r="Q391" s="229"/>
      <c r="R391" s="229"/>
      <c r="S391" s="219">
        <f t="shared" si="12"/>
        <v>390</v>
      </c>
      <c r="AA391" s="220" t="e">
        <f t="shared" si="13"/>
        <v>#VALUE!</v>
      </c>
    </row>
    <row r="392" spans="1:27" s="226" customFormat="1">
      <c r="A392" s="220" t="str">
        <f>IFERROR(IF(J392&lt;&gt;"",MAX($A$1:A391)+1,""),"")</f>
        <v/>
      </c>
      <c r="B392" s="221" t="str">
        <f>IFERROR(IF(J392="","",_xlfn.CONCAT($Y$2,_xlfn.CONCAT(IF(LEN(ドッグキャリー!$K$2)=1,0,""),ドッグキャリー!$K$2,_xlfn.CONCAT(IF(LEN(ドッグキャリー!$N$2)=1,0,""),ドッグキャリー!$N$2)))),"")</f>
        <v/>
      </c>
      <c r="C392" s="993"/>
      <c r="D392" s="993"/>
      <c r="E392" s="993"/>
      <c r="F392" s="994"/>
      <c r="G392" s="994"/>
      <c r="H392" s="994"/>
      <c r="I392" s="995" t="str">
        <f>IFERROR(IF(ベッド・マット!N20=0,"",ベッド・マット!E20),"")</f>
        <v/>
      </c>
      <c r="J392" s="994" t="str">
        <f>IFERROR(IF(ベッド・マット!N20=0,"",ベッド・マット!N20),"")</f>
        <v/>
      </c>
      <c r="K392" s="229"/>
      <c r="L392" s="229"/>
      <c r="M392" s="229"/>
      <c r="N392" s="229"/>
      <c r="O392" s="229"/>
      <c r="P392" s="229"/>
      <c r="Q392" s="229"/>
      <c r="R392" s="229"/>
      <c r="S392" s="219">
        <f t="shared" si="12"/>
        <v>391</v>
      </c>
      <c r="AA392" s="220" t="e">
        <f t="shared" si="13"/>
        <v>#VALUE!</v>
      </c>
    </row>
    <row r="393" spans="1:27" s="226" customFormat="1">
      <c r="A393" s="220" t="str">
        <f>IFERROR(IF(J393&lt;&gt;"",MAX($A$1:A392)+1,""),"")</f>
        <v/>
      </c>
      <c r="B393" s="221" t="str">
        <f>IFERROR(IF(J393="","",_xlfn.CONCAT($Y$2,_xlfn.CONCAT(IF(LEN(ドッグキャリー!$K$2)=1,0,""),ドッグキャリー!$K$2,_xlfn.CONCAT(IF(LEN(ドッグキャリー!$N$2)=1,0,""),ドッグキャリー!$N$2)))),"")</f>
        <v/>
      </c>
      <c r="C393" s="993"/>
      <c r="D393" s="993"/>
      <c r="E393" s="993"/>
      <c r="F393" s="994"/>
      <c r="G393" s="994"/>
      <c r="H393" s="994"/>
      <c r="I393" s="995" t="str">
        <f>IFERROR(IF(ベッド・マット!N21=0,"",ベッド・マット!E21),"")</f>
        <v/>
      </c>
      <c r="J393" s="994" t="str">
        <f>IFERROR(IF(ベッド・マット!N21=0,"",ベッド・マット!N21),"")</f>
        <v/>
      </c>
      <c r="K393" s="229"/>
      <c r="L393" s="229"/>
      <c r="M393" s="229"/>
      <c r="N393" s="229"/>
      <c r="O393" s="229"/>
      <c r="P393" s="229"/>
      <c r="Q393" s="229"/>
      <c r="R393" s="229"/>
      <c r="S393" s="219">
        <f t="shared" si="12"/>
        <v>392</v>
      </c>
      <c r="U393" s="226">
        <f>SUM(J393:J702)</f>
        <v>0</v>
      </c>
      <c r="AA393" s="220" t="e">
        <f t="shared" si="13"/>
        <v>#VALUE!</v>
      </c>
    </row>
    <row r="394" spans="1:27" s="226" customFormat="1">
      <c r="A394" s="220" t="str">
        <f>IFERROR(IF(J394&lt;&gt;"",MAX($A$1:A393)+1,""),"")</f>
        <v/>
      </c>
      <c r="B394" s="221" t="str">
        <f>IFERROR(IF(J394="","",_xlfn.CONCAT($Y$2,_xlfn.CONCAT(IF(LEN(ドッグキャリー!$K$2)=1,0,""),ドッグキャリー!$K$2,_xlfn.CONCAT(IF(LEN(ドッグキャリー!$N$2)=1,0,""),ドッグキャリー!$N$2)))),"")</f>
        <v/>
      </c>
      <c r="C394" s="993"/>
      <c r="D394" s="993"/>
      <c r="E394" s="993"/>
      <c r="F394" s="994"/>
      <c r="G394" s="994"/>
      <c r="H394" s="994"/>
      <c r="I394" s="995" t="str">
        <f>IFERROR(IF(ベッド・マット!N22=0,"",ベッド・マット!E22),"")</f>
        <v/>
      </c>
      <c r="J394" s="994" t="str">
        <f>IFERROR(IF(ベッド・マット!N22=0,"",ベッド・マット!N22),"")</f>
        <v/>
      </c>
      <c r="K394" s="229"/>
      <c r="L394" s="229"/>
      <c r="M394" s="229"/>
      <c r="N394" s="229"/>
      <c r="O394" s="229"/>
      <c r="P394" s="229"/>
      <c r="Q394" s="229"/>
      <c r="R394" s="229"/>
      <c r="S394" s="219">
        <f t="shared" si="12"/>
        <v>393</v>
      </c>
      <c r="AA394" s="220" t="e">
        <f t="shared" si="13"/>
        <v>#VALUE!</v>
      </c>
    </row>
    <row r="395" spans="1:27" s="226" customFormat="1">
      <c r="A395" s="220" t="str">
        <f>IFERROR(IF(J395&lt;&gt;"",MAX($A$1:A394)+1,""),"")</f>
        <v/>
      </c>
      <c r="B395" s="221" t="str">
        <f>IFERROR(IF(J395="","",_xlfn.CONCAT($Y$2,_xlfn.CONCAT(IF(LEN(ドッグキャリー!$K$2)=1,0,""),ドッグキャリー!$K$2,_xlfn.CONCAT(IF(LEN(ドッグキャリー!$N$2)=1,0,""),ドッグキャリー!$N$2)))),"")</f>
        <v/>
      </c>
      <c r="C395" s="993"/>
      <c r="D395" s="993"/>
      <c r="E395" s="993"/>
      <c r="F395" s="994"/>
      <c r="G395" s="994"/>
      <c r="H395" s="994"/>
      <c r="I395" s="995" t="str">
        <f>IFERROR(IF(ベッド・マット!N23=0,"",ベッド・マット!E23),"")</f>
        <v/>
      </c>
      <c r="J395" s="994" t="str">
        <f>IFERROR(IF(ベッド・マット!N23=0,"",ベッド・マット!N23),"")</f>
        <v/>
      </c>
      <c r="K395" s="229"/>
      <c r="L395" s="229"/>
      <c r="M395" s="229"/>
      <c r="N395" s="229"/>
      <c r="O395" s="229"/>
      <c r="P395" s="229"/>
      <c r="Q395" s="229"/>
      <c r="R395" s="229"/>
      <c r="S395" s="219">
        <f t="shared" si="12"/>
        <v>394</v>
      </c>
      <c r="AA395" s="220" t="e">
        <f t="shared" si="13"/>
        <v>#VALUE!</v>
      </c>
    </row>
    <row r="396" spans="1:27" s="226" customFormat="1">
      <c r="A396" s="220" t="str">
        <f>IFERROR(IF(J396&lt;&gt;"",MAX($A$1:A395)+1,""),"")</f>
        <v/>
      </c>
      <c r="B396" s="221" t="str">
        <f>IFERROR(IF(J396="","",_xlfn.CONCAT($Y$2,_xlfn.CONCAT(IF(LEN(ドッグキャリー!$K$2)=1,0,""),ドッグキャリー!$K$2,_xlfn.CONCAT(IF(LEN(ドッグキャリー!$N$2)=1,0,""),ドッグキャリー!$N$2)))),"")</f>
        <v/>
      </c>
      <c r="C396" s="993"/>
      <c r="D396" s="993"/>
      <c r="E396" s="993"/>
      <c r="F396" s="994"/>
      <c r="G396" s="994"/>
      <c r="H396" s="994"/>
      <c r="I396" s="995" t="str">
        <f>IFERROR(IF(ベッド・マット!N24=0,"",ベッド・マット!E24),"")</f>
        <v/>
      </c>
      <c r="J396" s="994" t="str">
        <f>IFERROR(IF(ベッド・マット!N24=0,"",ベッド・マット!N24),"")</f>
        <v/>
      </c>
      <c r="K396" s="229"/>
      <c r="L396" s="229"/>
      <c r="M396" s="229"/>
      <c r="N396" s="229"/>
      <c r="O396" s="229"/>
      <c r="P396" s="229"/>
      <c r="Q396" s="229"/>
      <c r="R396" s="229"/>
      <c r="S396" s="219">
        <f t="shared" si="12"/>
        <v>395</v>
      </c>
      <c r="AA396" s="220" t="e">
        <f t="shared" si="13"/>
        <v>#VALUE!</v>
      </c>
    </row>
    <row r="397" spans="1:27" s="226" customFormat="1">
      <c r="A397" s="220" t="str">
        <f>IFERROR(IF(J397&lt;&gt;"",MAX($A$1:A396)+1,""),"")</f>
        <v/>
      </c>
      <c r="B397" s="221" t="str">
        <f>IFERROR(IF(J397="","",_xlfn.CONCAT($Y$2,_xlfn.CONCAT(IF(LEN(ドッグキャリー!$K$2)=1,0,""),ドッグキャリー!$K$2,_xlfn.CONCAT(IF(LEN(ドッグキャリー!$N$2)=1,0,""),ドッグキャリー!$N$2)))),"")</f>
        <v/>
      </c>
      <c r="C397" s="993"/>
      <c r="D397" s="993"/>
      <c r="E397" s="993"/>
      <c r="F397" s="994"/>
      <c r="G397" s="994"/>
      <c r="H397" s="994"/>
      <c r="I397" s="995" t="str">
        <f>IFERROR(IF(ベッド・マット!N25=0,"",ベッド・マット!E25),"")</f>
        <v/>
      </c>
      <c r="J397" s="994" t="str">
        <f>IFERROR(IF(ベッド・マット!N25=0,"",ベッド・マット!N25),"")</f>
        <v/>
      </c>
      <c r="K397" s="229"/>
      <c r="L397" s="229"/>
      <c r="M397" s="229"/>
      <c r="N397" s="229"/>
      <c r="O397" s="229"/>
      <c r="P397" s="229"/>
      <c r="Q397" s="229"/>
      <c r="R397" s="229"/>
      <c r="S397" s="219">
        <f t="shared" si="12"/>
        <v>396</v>
      </c>
      <c r="AA397" s="220" t="e">
        <f t="shared" si="13"/>
        <v>#VALUE!</v>
      </c>
    </row>
    <row r="398" spans="1:27" s="226" customFormat="1">
      <c r="A398" s="220" t="str">
        <f>IFERROR(IF(J398&lt;&gt;"",MAX($A$1:A397)+1,""),"")</f>
        <v/>
      </c>
      <c r="B398" s="221" t="str">
        <f>IFERROR(IF(J398="","",_xlfn.CONCAT($Y$2,_xlfn.CONCAT(IF(LEN(ドッグキャリー!$K$2)=1,0,""),ドッグキャリー!$K$2,_xlfn.CONCAT(IF(LEN(ドッグキャリー!$N$2)=1,0,""),ドッグキャリー!$N$2)))),"")</f>
        <v/>
      </c>
      <c r="C398" s="993"/>
      <c r="D398" s="993"/>
      <c r="E398" s="993"/>
      <c r="F398" s="994"/>
      <c r="G398" s="994"/>
      <c r="H398" s="994"/>
      <c r="I398" s="995" t="str">
        <f>IFERROR(IF(ベッド・マット!N26=0,"",ベッド・マット!E26),"")</f>
        <v/>
      </c>
      <c r="J398" s="994" t="str">
        <f>IFERROR(IF(ベッド・マット!N26=0,"",ベッド・マット!N26),"")</f>
        <v/>
      </c>
      <c r="K398" s="229"/>
      <c r="L398" s="229"/>
      <c r="M398" s="229"/>
      <c r="N398" s="229"/>
      <c r="O398" s="229"/>
      <c r="P398" s="229"/>
      <c r="Q398" s="229"/>
      <c r="R398" s="229"/>
      <c r="S398" s="219">
        <f t="shared" si="12"/>
        <v>397</v>
      </c>
      <c r="AA398" s="220" t="e">
        <f t="shared" si="13"/>
        <v>#VALUE!</v>
      </c>
    </row>
    <row r="399" spans="1:27" s="226" customFormat="1">
      <c r="A399" s="220" t="str">
        <f>IFERROR(IF(J399&lt;&gt;"",MAX($A$1:A398)+1,""),"")</f>
        <v/>
      </c>
      <c r="B399" s="221" t="str">
        <f>IFERROR(IF(J399="","",_xlfn.CONCAT($Y$2,_xlfn.CONCAT(IF(LEN(ドッグキャリー!$K$2)=1,0,""),ドッグキャリー!$K$2,_xlfn.CONCAT(IF(LEN(ドッグキャリー!$N$2)=1,0,""),ドッグキャリー!$N$2)))),"")</f>
        <v/>
      </c>
      <c r="C399" s="993"/>
      <c r="D399" s="993"/>
      <c r="E399" s="993"/>
      <c r="F399" s="994"/>
      <c r="G399" s="994"/>
      <c r="H399" s="994"/>
      <c r="I399" s="995" t="str">
        <f>IFERROR(IF(ベッド・マット!N27=0,"",ベッド・マット!E27),"")</f>
        <v/>
      </c>
      <c r="J399" s="994" t="str">
        <f>IFERROR(IF(ベッド・マット!N27=0,"",ベッド・マット!N27),"")</f>
        <v/>
      </c>
      <c r="K399" s="229"/>
      <c r="L399" s="229"/>
      <c r="M399" s="229"/>
      <c r="N399" s="229"/>
      <c r="O399" s="229"/>
      <c r="P399" s="229"/>
      <c r="Q399" s="229"/>
      <c r="R399" s="229"/>
      <c r="S399" s="219">
        <f t="shared" si="12"/>
        <v>398</v>
      </c>
      <c r="AA399" s="220" t="e">
        <f t="shared" si="13"/>
        <v>#VALUE!</v>
      </c>
    </row>
    <row r="400" spans="1:27" s="226" customFormat="1">
      <c r="A400" s="220" t="str">
        <f>IFERROR(IF(J400&lt;&gt;"",MAX($A$1:A399)+1,""),"")</f>
        <v/>
      </c>
      <c r="B400" s="221" t="str">
        <f>IFERROR(IF(J400="","",_xlfn.CONCAT($Y$2,_xlfn.CONCAT(IF(LEN(ドッグキャリー!$K$2)=1,0,""),ドッグキャリー!$K$2,_xlfn.CONCAT(IF(LEN(ドッグキャリー!$N$2)=1,0,""),ドッグキャリー!$N$2)))),"")</f>
        <v/>
      </c>
      <c r="C400" s="993"/>
      <c r="D400" s="993"/>
      <c r="E400" s="993"/>
      <c r="F400" s="994"/>
      <c r="G400" s="994"/>
      <c r="H400" s="994"/>
      <c r="I400" s="995" t="str">
        <f>IFERROR(IF(ベッド・マット!N28=0,"",ベッド・マット!E28),"")</f>
        <v/>
      </c>
      <c r="J400" s="994" t="str">
        <f>IFERROR(IF(ベッド・マット!N28=0,"",ベッド・マット!N28),"")</f>
        <v/>
      </c>
      <c r="K400" s="229"/>
      <c r="L400" s="229"/>
      <c r="M400" s="229"/>
      <c r="N400" s="229"/>
      <c r="O400" s="229"/>
      <c r="P400" s="229"/>
      <c r="Q400" s="229"/>
      <c r="R400" s="229"/>
      <c r="S400" s="219">
        <f t="shared" si="12"/>
        <v>399</v>
      </c>
      <c r="AA400" s="220" t="e">
        <f t="shared" si="13"/>
        <v>#VALUE!</v>
      </c>
    </row>
    <row r="401" spans="1:27" s="226" customFormat="1">
      <c r="A401" s="220" t="str">
        <f>IFERROR(IF(J401&lt;&gt;"",MAX($A$1:A400)+1,""),"")</f>
        <v/>
      </c>
      <c r="B401" s="221" t="str">
        <f>IFERROR(IF(J401="","",_xlfn.CONCAT($Y$2,_xlfn.CONCAT(IF(LEN(ドッグキャリー!$K$2)=1,0,""),ドッグキャリー!$K$2,_xlfn.CONCAT(IF(LEN(ドッグキャリー!$N$2)=1,0,""),ドッグキャリー!$N$2)))),"")</f>
        <v/>
      </c>
      <c r="C401" s="993"/>
      <c r="D401" s="993"/>
      <c r="E401" s="993"/>
      <c r="F401" s="994"/>
      <c r="G401" s="994"/>
      <c r="H401" s="994"/>
      <c r="I401" s="995" t="str">
        <f>IFERROR(IF(ベッド・マット!N29=0,"",ベッド・マット!E29),"")</f>
        <v/>
      </c>
      <c r="J401" s="994" t="str">
        <f>IFERROR(IF(ベッド・マット!N29=0,"",ベッド・マット!N29),"")</f>
        <v/>
      </c>
      <c r="K401" s="229"/>
      <c r="L401" s="229"/>
      <c r="M401" s="229"/>
      <c r="N401" s="229"/>
      <c r="O401" s="229"/>
      <c r="P401" s="229"/>
      <c r="Q401" s="229"/>
      <c r="R401" s="229"/>
      <c r="S401" s="219">
        <f t="shared" si="12"/>
        <v>400</v>
      </c>
      <c r="AA401" s="220" t="e">
        <f t="shared" si="13"/>
        <v>#VALUE!</v>
      </c>
    </row>
    <row r="402" spans="1:27" s="226" customFormat="1">
      <c r="A402" s="220" t="str">
        <f>IFERROR(IF(J402&lt;&gt;"",MAX($A$1:A401)+1,""),"")</f>
        <v/>
      </c>
      <c r="B402" s="221" t="str">
        <f>IFERROR(IF(J402="","",_xlfn.CONCAT($Y$2,_xlfn.CONCAT(IF(LEN(ドッグキャリー!$K$2)=1,0,""),ドッグキャリー!$K$2,_xlfn.CONCAT(IF(LEN(ドッグキャリー!$N$2)=1,0,""),ドッグキャリー!$N$2)))),"")</f>
        <v/>
      </c>
      <c r="C402" s="993"/>
      <c r="D402" s="993"/>
      <c r="E402" s="993"/>
      <c r="F402" s="994"/>
      <c r="G402" s="994"/>
      <c r="H402" s="994"/>
      <c r="I402" s="995" t="str">
        <f>IFERROR(IF(ベッド・マット!N30=0,"",ベッド・マット!E30),"")</f>
        <v/>
      </c>
      <c r="J402" s="994" t="str">
        <f>IFERROR(IF(ベッド・マット!N30=0,"",ベッド・マット!N30),"")</f>
        <v/>
      </c>
      <c r="K402" s="229"/>
      <c r="L402" s="229"/>
      <c r="M402" s="229"/>
      <c r="N402" s="229"/>
      <c r="O402" s="229"/>
      <c r="P402" s="229"/>
      <c r="Q402" s="229"/>
      <c r="R402" s="229"/>
      <c r="S402" s="219">
        <f t="shared" si="12"/>
        <v>401</v>
      </c>
      <c r="AA402" s="220" t="e">
        <f t="shared" si="13"/>
        <v>#VALUE!</v>
      </c>
    </row>
    <row r="403" spans="1:27" s="226" customFormat="1">
      <c r="A403" s="220" t="str">
        <f>IFERROR(IF(J403&lt;&gt;"",MAX($A$1:A402)+1,""),"")</f>
        <v/>
      </c>
      <c r="B403" s="221" t="str">
        <f>IFERROR(IF(J403="","",_xlfn.CONCAT($Y$2,_xlfn.CONCAT(IF(LEN(ドッグキャリー!$K$2)=1,0,""),ドッグキャリー!$K$2,_xlfn.CONCAT(IF(LEN(ドッグキャリー!$N$2)=1,0,""),ドッグキャリー!$N$2)))),"")</f>
        <v/>
      </c>
      <c r="C403" s="993"/>
      <c r="D403" s="993"/>
      <c r="E403" s="993"/>
      <c r="F403" s="994"/>
      <c r="G403" s="994"/>
      <c r="H403" s="994"/>
      <c r="I403" s="995" t="str">
        <f>IFERROR(IF(ベッド・マット!N31=0,"",ベッド・マット!E31),"")</f>
        <v/>
      </c>
      <c r="J403" s="994" t="str">
        <f>IFERROR(IF(ベッド・マット!N31=0,"",ベッド・マット!N31),"")</f>
        <v/>
      </c>
      <c r="K403" s="229"/>
      <c r="L403" s="229"/>
      <c r="M403" s="229"/>
      <c r="N403" s="229"/>
      <c r="O403" s="229"/>
      <c r="P403" s="229"/>
      <c r="Q403" s="229"/>
      <c r="R403" s="229"/>
      <c r="S403" s="219">
        <f t="shared" si="12"/>
        <v>402</v>
      </c>
      <c r="AA403" s="220" t="e">
        <f t="shared" si="13"/>
        <v>#VALUE!</v>
      </c>
    </row>
    <row r="404" spans="1:27" s="226" customFormat="1">
      <c r="A404" s="220" t="str">
        <f>IFERROR(IF(J404&lt;&gt;"",MAX($A$1:A403)+1,""),"")</f>
        <v/>
      </c>
      <c r="B404" s="221" t="str">
        <f>IFERROR(IF(J404="","",_xlfn.CONCAT($Y$2,_xlfn.CONCAT(IF(LEN(ドッグキャリー!$K$2)=1,0,""),ドッグキャリー!$K$2,_xlfn.CONCAT(IF(LEN(ドッグキャリー!$N$2)=1,0,""),ドッグキャリー!$N$2)))),"")</f>
        <v/>
      </c>
      <c r="C404" s="993"/>
      <c r="D404" s="993"/>
      <c r="E404" s="993"/>
      <c r="F404" s="994"/>
      <c r="G404" s="994"/>
      <c r="H404" s="994"/>
      <c r="I404" s="995" t="str">
        <f>IFERROR(IF(ベッド・マット!N32=0,"",ベッド・マット!E32),"")</f>
        <v/>
      </c>
      <c r="J404" s="994" t="str">
        <f>IFERROR(IF(ベッド・マット!N32=0,"",ベッド・マット!N32),"")</f>
        <v/>
      </c>
      <c r="K404" s="229"/>
      <c r="L404" s="229"/>
      <c r="M404" s="229"/>
      <c r="N404" s="229"/>
      <c r="O404" s="229"/>
      <c r="P404" s="229"/>
      <c r="Q404" s="229"/>
      <c r="R404" s="229"/>
      <c r="S404" s="219">
        <f t="shared" si="12"/>
        <v>403</v>
      </c>
      <c r="AA404" s="220" t="e">
        <f t="shared" si="13"/>
        <v>#VALUE!</v>
      </c>
    </row>
    <row r="405" spans="1:27" s="226" customFormat="1">
      <c r="A405" s="220" t="str">
        <f>IFERROR(IF(J405&lt;&gt;"",MAX($A$1:A404)+1,""),"")</f>
        <v/>
      </c>
      <c r="B405" s="221" t="str">
        <f>IFERROR(IF(J405="","",_xlfn.CONCAT($Y$2,_xlfn.CONCAT(IF(LEN(ドッグキャリー!$K$2)=1,0,""),ドッグキャリー!$K$2,_xlfn.CONCAT(IF(LEN(ドッグキャリー!$N$2)=1,0,""),ドッグキャリー!$N$2)))),"")</f>
        <v/>
      </c>
      <c r="C405" s="993"/>
      <c r="D405" s="993"/>
      <c r="E405" s="993"/>
      <c r="F405" s="994"/>
      <c r="G405" s="994"/>
      <c r="H405" s="994"/>
      <c r="I405" s="995" t="str">
        <f>IFERROR(IF(ベッド・マット!N33=0,"",ベッド・マット!E33),"")</f>
        <v/>
      </c>
      <c r="J405" s="994" t="str">
        <f>IFERROR(IF(ベッド・マット!N33=0,"",ベッド・マット!N33),"")</f>
        <v/>
      </c>
      <c r="K405" s="229"/>
      <c r="L405" s="229"/>
      <c r="M405" s="229"/>
      <c r="N405" s="229"/>
      <c r="O405" s="229"/>
      <c r="P405" s="229"/>
      <c r="Q405" s="229"/>
      <c r="R405" s="229"/>
      <c r="S405" s="219">
        <f t="shared" si="12"/>
        <v>404</v>
      </c>
      <c r="AA405" s="220" t="e">
        <f t="shared" si="13"/>
        <v>#VALUE!</v>
      </c>
    </row>
    <row r="406" spans="1:27" s="226" customFormat="1">
      <c r="A406" s="220" t="str">
        <f>IFERROR(IF(J406&lt;&gt;"",MAX($A$1:A405)+1,""),"")</f>
        <v/>
      </c>
      <c r="B406" s="221" t="str">
        <f>IFERROR(IF(J406="","",_xlfn.CONCAT($Y$2,_xlfn.CONCAT(IF(LEN(ドッグキャリー!$K$2)=1,0,""),ドッグキャリー!$K$2,_xlfn.CONCAT(IF(LEN(ドッグキャリー!$N$2)=1,0,""),ドッグキャリー!$N$2)))),"")</f>
        <v/>
      </c>
      <c r="C406" s="993"/>
      <c r="D406" s="993"/>
      <c r="E406" s="993"/>
      <c r="F406" s="994"/>
      <c r="G406" s="994"/>
      <c r="H406" s="994"/>
      <c r="I406" s="995" t="str">
        <f>IFERROR(IF(ベッド・マット!N34=0,"",ベッド・マット!E34),"")</f>
        <v/>
      </c>
      <c r="J406" s="994" t="str">
        <f>IFERROR(IF(ベッド・マット!N34=0,"",ベッド・マット!N34),"")</f>
        <v/>
      </c>
      <c r="K406" s="229"/>
      <c r="L406" s="229"/>
      <c r="M406" s="229"/>
      <c r="N406" s="229"/>
      <c r="O406" s="229"/>
      <c r="P406" s="229"/>
      <c r="Q406" s="229"/>
      <c r="R406" s="229"/>
      <c r="S406" s="219">
        <f t="shared" si="12"/>
        <v>405</v>
      </c>
      <c r="AA406" s="220" t="e">
        <f t="shared" si="13"/>
        <v>#VALUE!</v>
      </c>
    </row>
    <row r="407" spans="1:27" s="226" customFormat="1">
      <c r="A407" s="220" t="str">
        <f>IFERROR(IF(J407&lt;&gt;"",MAX($A$1:A406)+1,""),"")</f>
        <v/>
      </c>
      <c r="B407" s="221" t="str">
        <f>IFERROR(IF(J407="","",_xlfn.CONCAT($Y$2,_xlfn.CONCAT(IF(LEN(ドッグキャリー!$K$2)=1,0,""),ドッグキャリー!$K$2,_xlfn.CONCAT(IF(LEN(ドッグキャリー!$N$2)=1,0,""),ドッグキャリー!$N$2)))),"")</f>
        <v/>
      </c>
      <c r="C407" s="993"/>
      <c r="D407" s="993"/>
      <c r="E407" s="993"/>
      <c r="F407" s="994"/>
      <c r="G407" s="994"/>
      <c r="H407" s="994"/>
      <c r="I407" s="995" t="str">
        <f>IFERROR(IF(ベッド・マット!N35=0,"",ベッド・マット!E35),"")</f>
        <v/>
      </c>
      <c r="J407" s="994" t="str">
        <f>IFERROR(IF(ベッド・マット!N35=0,"",ベッド・マット!N35),"")</f>
        <v/>
      </c>
      <c r="K407" s="229"/>
      <c r="L407" s="229"/>
      <c r="M407" s="229"/>
      <c r="N407" s="229"/>
      <c r="O407" s="229"/>
      <c r="P407" s="229"/>
      <c r="Q407" s="229"/>
      <c r="R407" s="229"/>
      <c r="S407" s="219">
        <f t="shared" si="12"/>
        <v>406</v>
      </c>
      <c r="AA407" s="220" t="e">
        <f t="shared" si="13"/>
        <v>#VALUE!</v>
      </c>
    </row>
    <row r="408" spans="1:27" s="226" customFormat="1">
      <c r="A408" s="220" t="str">
        <f>IFERROR(IF(J408&lt;&gt;"",MAX($A$1:A407)+1,""),"")</f>
        <v/>
      </c>
      <c r="B408" s="221" t="str">
        <f>IFERROR(IF(J408="","",_xlfn.CONCAT($Y$2,_xlfn.CONCAT(IF(LEN(ドッグキャリー!$K$2)=1,0,""),ドッグキャリー!$K$2,_xlfn.CONCAT(IF(LEN(ドッグキャリー!$N$2)=1,0,""),ドッグキャリー!$N$2)))),"")</f>
        <v/>
      </c>
      <c r="C408" s="993"/>
      <c r="D408" s="993"/>
      <c r="E408" s="993"/>
      <c r="F408" s="994"/>
      <c r="G408" s="994"/>
      <c r="H408" s="994"/>
      <c r="I408" s="995" t="str">
        <f>IFERROR(IF(ベッド・マット!N36=0,"",ベッド・マット!E36),"")</f>
        <v/>
      </c>
      <c r="J408" s="994" t="str">
        <f>IFERROR(IF(ベッド・マット!N36=0,"",ベッド・マット!N36),"")</f>
        <v/>
      </c>
      <c r="K408" s="229"/>
      <c r="L408" s="229"/>
      <c r="M408" s="229"/>
      <c r="N408" s="229"/>
      <c r="O408" s="229"/>
      <c r="P408" s="229"/>
      <c r="Q408" s="229"/>
      <c r="R408" s="229"/>
      <c r="S408" s="219">
        <f t="shared" si="12"/>
        <v>407</v>
      </c>
      <c r="AA408" s="220" t="e">
        <f t="shared" si="13"/>
        <v>#VALUE!</v>
      </c>
    </row>
    <row r="409" spans="1:27" s="226" customFormat="1">
      <c r="A409" s="220" t="str">
        <f>IFERROR(IF(J409&lt;&gt;"",MAX($A$1:A408)+1,""),"")</f>
        <v/>
      </c>
      <c r="B409" s="221" t="str">
        <f>IFERROR(IF(J409="","",_xlfn.CONCAT($Y$2,_xlfn.CONCAT(IF(LEN(ドッグキャリー!$K$2)=1,0,""),ドッグキャリー!$K$2,_xlfn.CONCAT(IF(LEN(ドッグキャリー!$N$2)=1,0,""),ドッグキャリー!$N$2)))),"")</f>
        <v/>
      </c>
      <c r="C409" s="993"/>
      <c r="D409" s="993"/>
      <c r="E409" s="993"/>
      <c r="F409" s="994"/>
      <c r="G409" s="994"/>
      <c r="H409" s="994"/>
      <c r="I409" s="995" t="str">
        <f>IFERROR(IF(ベッド・マット!N37=0,"",ベッド・マット!E37),"")</f>
        <v/>
      </c>
      <c r="J409" s="994" t="str">
        <f>IFERROR(IF(ベッド・マット!N37=0,"",ベッド・マット!N37),"")</f>
        <v/>
      </c>
      <c r="K409" s="229"/>
      <c r="L409" s="229"/>
      <c r="M409" s="229"/>
      <c r="N409" s="229"/>
      <c r="O409" s="229"/>
      <c r="P409" s="229"/>
      <c r="Q409" s="229"/>
      <c r="R409" s="229"/>
      <c r="S409" s="219">
        <f t="shared" si="12"/>
        <v>408</v>
      </c>
      <c r="AA409" s="220" t="e">
        <f t="shared" si="13"/>
        <v>#VALUE!</v>
      </c>
    </row>
    <row r="410" spans="1:27" s="226" customFormat="1">
      <c r="A410" s="220" t="str">
        <f>IFERROR(IF(J410&lt;&gt;"",MAX($A$1:A409)+1,""),"")</f>
        <v/>
      </c>
      <c r="B410" s="221" t="str">
        <f>IFERROR(IF(J410="","",_xlfn.CONCAT($Y$2,_xlfn.CONCAT(IF(LEN(ドッグキャリー!$K$2)=1,0,""),ドッグキャリー!$K$2,_xlfn.CONCAT(IF(LEN(ドッグキャリー!$N$2)=1,0,""),ドッグキャリー!$N$2)))),"")</f>
        <v/>
      </c>
      <c r="C410" s="993"/>
      <c r="D410" s="993"/>
      <c r="E410" s="993"/>
      <c r="F410" s="994"/>
      <c r="G410" s="994"/>
      <c r="H410" s="994"/>
      <c r="I410" s="995" t="str">
        <f>IFERROR(IF(ベッド・マット!N38=0,"",ベッド・マット!E38),"")</f>
        <v/>
      </c>
      <c r="J410" s="994" t="str">
        <f>IFERROR(IF(ベッド・マット!N38=0,"",ベッド・マット!N38),"")</f>
        <v/>
      </c>
      <c r="K410" s="229"/>
      <c r="L410" s="229"/>
      <c r="M410" s="229"/>
      <c r="N410" s="229"/>
      <c r="O410" s="229"/>
      <c r="P410" s="229"/>
      <c r="Q410" s="229"/>
      <c r="R410" s="229"/>
      <c r="S410" s="219">
        <f t="shared" si="12"/>
        <v>409</v>
      </c>
      <c r="AA410" s="220" t="e">
        <f t="shared" si="13"/>
        <v>#VALUE!</v>
      </c>
    </row>
    <row r="411" spans="1:27" s="226" customFormat="1">
      <c r="A411" s="220" t="str">
        <f>IFERROR(IF(J411&lt;&gt;"",MAX($A$1:A410)+1,""),"")</f>
        <v/>
      </c>
      <c r="B411" s="221" t="str">
        <f>IFERROR(IF(J411="","",_xlfn.CONCAT($Y$2,_xlfn.CONCAT(IF(LEN(ドッグキャリー!$K$2)=1,0,""),ドッグキャリー!$K$2,_xlfn.CONCAT(IF(LEN(ドッグキャリー!$N$2)=1,0,""),ドッグキャリー!$N$2)))),"")</f>
        <v/>
      </c>
      <c r="C411" s="228"/>
      <c r="D411" s="228"/>
      <c r="E411" s="228"/>
      <c r="F411" s="229"/>
      <c r="G411" s="229"/>
      <c r="H411" s="229"/>
      <c r="I411" s="740"/>
      <c r="J411" s="741"/>
      <c r="K411" s="229"/>
      <c r="L411" s="229"/>
      <c r="M411" s="229"/>
      <c r="N411" s="229"/>
      <c r="O411" s="229"/>
      <c r="P411" s="229"/>
      <c r="Q411" s="229"/>
      <c r="R411" s="229"/>
      <c r="S411" s="219">
        <f t="shared" si="12"/>
        <v>410</v>
      </c>
      <c r="AA411" s="220" t="e">
        <f t="shared" si="13"/>
        <v>#VALUE!</v>
      </c>
    </row>
    <row r="412" spans="1:27" s="226" customFormat="1">
      <c r="A412" s="220" t="str">
        <f>IFERROR(IF(J412&lt;&gt;"",MAX($A$1:A411)+1,""),"")</f>
        <v/>
      </c>
      <c r="B412" s="221" t="str">
        <f>IFERROR(IF(J412="","",_xlfn.CONCAT($Y$2,_xlfn.CONCAT(IF(LEN(ドッグキャリー!$K$2)=1,0,""),ドッグキャリー!$K$2,_xlfn.CONCAT(IF(LEN(ドッグキャリー!$N$2)=1,0,""),ドッグキャリー!$N$2)))),"")</f>
        <v/>
      </c>
      <c r="C412" s="228"/>
      <c r="D412" s="228"/>
      <c r="E412" s="228"/>
      <c r="F412" s="229"/>
      <c r="G412" s="229"/>
      <c r="H412" s="229"/>
      <c r="I412" s="230" t="str">
        <f>IF(ウエア!N7=0,"",ウエア!E7)</f>
        <v/>
      </c>
      <c r="J412" s="229" t="str">
        <f>IF(ウエア!N7=0,"",ウエア!N7)</f>
        <v/>
      </c>
      <c r="K412" s="229"/>
      <c r="L412" s="229"/>
      <c r="M412" s="229"/>
      <c r="N412" s="229"/>
      <c r="O412" s="229"/>
      <c r="P412" s="229"/>
      <c r="Q412" s="229"/>
      <c r="R412" s="229"/>
      <c r="S412" s="219">
        <f t="shared" si="12"/>
        <v>411</v>
      </c>
      <c r="AA412" s="220" t="e">
        <f t="shared" si="13"/>
        <v>#VALUE!</v>
      </c>
    </row>
    <row r="413" spans="1:27" s="226" customFormat="1">
      <c r="A413" s="220" t="str">
        <f>IFERROR(IF(J413&lt;&gt;"",MAX($A$1:A412)+1,""),"")</f>
        <v/>
      </c>
      <c r="B413" s="221" t="str">
        <f>IFERROR(IF(J413="","",_xlfn.CONCAT($Y$2,_xlfn.CONCAT(IF(LEN(ドッグキャリー!$K$2)=1,0,""),ドッグキャリー!$K$2,_xlfn.CONCAT(IF(LEN(ドッグキャリー!$N$2)=1,0,""),ドッグキャリー!$N$2)))),"")</f>
        <v/>
      </c>
      <c r="C413" s="228"/>
      <c r="D413" s="228"/>
      <c r="E413" s="228"/>
      <c r="F413" s="229"/>
      <c r="G413" s="229"/>
      <c r="H413" s="229"/>
      <c r="I413" s="230" t="str">
        <f>IF(ウエア!N8=0,"",ウエア!E8)</f>
        <v/>
      </c>
      <c r="J413" s="229" t="str">
        <f>IF(ウエア!N8=0,"",ウエア!N8)</f>
        <v/>
      </c>
      <c r="K413" s="229"/>
      <c r="L413" s="229"/>
      <c r="M413" s="229"/>
      <c r="N413" s="229"/>
      <c r="O413" s="229"/>
      <c r="P413" s="229"/>
      <c r="Q413" s="229"/>
      <c r="R413" s="229"/>
      <c r="S413" s="219">
        <f t="shared" si="12"/>
        <v>412</v>
      </c>
      <c r="AA413" s="220" t="e">
        <f t="shared" si="13"/>
        <v>#VALUE!</v>
      </c>
    </row>
    <row r="414" spans="1:27" s="226" customFormat="1">
      <c r="A414" s="220" t="str">
        <f>IFERROR(IF(J414&lt;&gt;"",MAX($A$1:A413)+1,""),"")</f>
        <v/>
      </c>
      <c r="B414" s="221" t="str">
        <f>IFERROR(IF(J414="","",_xlfn.CONCAT($Y$2,_xlfn.CONCAT(IF(LEN(ドッグキャリー!$K$2)=1,0,""),ドッグキャリー!$K$2,_xlfn.CONCAT(IF(LEN(ドッグキャリー!$N$2)=1,0,""),ドッグキャリー!$N$2)))),"")</f>
        <v/>
      </c>
      <c r="C414" s="228"/>
      <c r="D414" s="228"/>
      <c r="E414" s="228"/>
      <c r="F414" s="229"/>
      <c r="G414" s="229"/>
      <c r="H414" s="229"/>
      <c r="I414" s="230" t="str">
        <f>IF(ウエア!N9=0,"",ウエア!E9)</f>
        <v/>
      </c>
      <c r="J414" s="229" t="str">
        <f>IF(ウエア!N9=0,"",ウエア!N9)</f>
        <v/>
      </c>
      <c r="K414" s="229"/>
      <c r="L414" s="229"/>
      <c r="M414" s="229"/>
      <c r="N414" s="229"/>
      <c r="O414" s="229"/>
      <c r="P414" s="229"/>
      <c r="Q414" s="229"/>
      <c r="R414" s="229"/>
      <c r="S414" s="219">
        <f t="shared" si="12"/>
        <v>413</v>
      </c>
      <c r="AA414" s="220" t="e">
        <f t="shared" si="13"/>
        <v>#VALUE!</v>
      </c>
    </row>
    <row r="415" spans="1:27" s="226" customFormat="1">
      <c r="A415" s="220" t="str">
        <f>IFERROR(IF(J415&lt;&gt;"",MAX($A$1:A414)+1,""),"")</f>
        <v/>
      </c>
      <c r="B415" s="221" t="str">
        <f>IFERROR(IF(J415="","",_xlfn.CONCAT($Y$2,_xlfn.CONCAT(IF(LEN(ドッグキャリー!$K$2)=1,0,""),ドッグキャリー!$K$2,_xlfn.CONCAT(IF(LEN(ドッグキャリー!$N$2)=1,0,""),ドッグキャリー!$N$2)))),"")</f>
        <v/>
      </c>
      <c r="C415" s="228"/>
      <c r="D415" s="228"/>
      <c r="E415" s="228"/>
      <c r="F415" s="229"/>
      <c r="G415" s="229"/>
      <c r="H415" s="229"/>
      <c r="I415" s="230" t="str">
        <f>IF(ウエア!N10=0,"",ウエア!E10)</f>
        <v/>
      </c>
      <c r="J415" s="229" t="str">
        <f>IF(ウエア!N10=0,"",ウエア!N10)</f>
        <v/>
      </c>
      <c r="K415" s="229"/>
      <c r="L415" s="229"/>
      <c r="M415" s="229"/>
      <c r="N415" s="229"/>
      <c r="O415" s="229"/>
      <c r="P415" s="229"/>
      <c r="Q415" s="229"/>
      <c r="R415" s="229"/>
      <c r="S415" s="219">
        <f t="shared" si="12"/>
        <v>414</v>
      </c>
      <c r="AA415" s="220" t="e">
        <f t="shared" si="13"/>
        <v>#VALUE!</v>
      </c>
    </row>
    <row r="416" spans="1:27" s="226" customFormat="1">
      <c r="A416" s="220" t="str">
        <f>IFERROR(IF(J416&lt;&gt;"",MAX($A$1:A415)+1,""),"")</f>
        <v/>
      </c>
      <c r="B416" s="221" t="str">
        <f>IFERROR(IF(J416="","",_xlfn.CONCAT($Y$2,_xlfn.CONCAT(IF(LEN(ドッグキャリー!$K$2)=1,0,""),ドッグキャリー!$K$2,_xlfn.CONCAT(IF(LEN(ドッグキャリー!$N$2)=1,0,""),ドッグキャリー!$N$2)))),"")</f>
        <v/>
      </c>
      <c r="C416" s="228"/>
      <c r="D416" s="228"/>
      <c r="E416" s="228"/>
      <c r="F416" s="229"/>
      <c r="G416" s="229"/>
      <c r="H416" s="229"/>
      <c r="I416" s="230" t="str">
        <f>IF(ウエア!N11=0,"",ウエア!E11)</f>
        <v/>
      </c>
      <c r="J416" s="229" t="str">
        <f>IF(ウエア!N11=0,"",ウエア!N11)</f>
        <v/>
      </c>
      <c r="K416" s="229"/>
      <c r="L416" s="229"/>
      <c r="M416" s="229"/>
      <c r="N416" s="229"/>
      <c r="O416" s="229"/>
      <c r="P416" s="229"/>
      <c r="Q416" s="229"/>
      <c r="R416" s="229"/>
      <c r="S416" s="219">
        <f t="shared" si="12"/>
        <v>415</v>
      </c>
      <c r="AA416" s="220" t="e">
        <f t="shared" si="13"/>
        <v>#VALUE!</v>
      </c>
    </row>
    <row r="417" spans="1:27" s="226" customFormat="1">
      <c r="A417" s="220" t="str">
        <f>IFERROR(IF(J417&lt;&gt;"",MAX($A$1:A416)+1,""),"")</f>
        <v/>
      </c>
      <c r="B417" s="221" t="str">
        <f>IFERROR(IF(J417="","",_xlfn.CONCAT($Y$2,_xlfn.CONCAT(IF(LEN(ドッグキャリー!$K$2)=1,0,""),ドッグキャリー!$K$2,_xlfn.CONCAT(IF(LEN(ドッグキャリー!$N$2)=1,0,""),ドッグキャリー!$N$2)))),"")</f>
        <v/>
      </c>
      <c r="C417" s="228"/>
      <c r="D417" s="228"/>
      <c r="E417" s="228"/>
      <c r="F417" s="229"/>
      <c r="G417" s="229"/>
      <c r="H417" s="229"/>
      <c r="I417" s="230" t="str">
        <f>IF(ウエア!N12=0,"",ウエア!E12)</f>
        <v/>
      </c>
      <c r="J417" s="229" t="str">
        <f>IF(ウエア!N12=0,"",ウエア!N12)</f>
        <v/>
      </c>
      <c r="K417" s="229"/>
      <c r="L417" s="229"/>
      <c r="M417" s="229"/>
      <c r="N417" s="229"/>
      <c r="O417" s="229"/>
      <c r="P417" s="229"/>
      <c r="Q417" s="229"/>
      <c r="R417" s="229"/>
      <c r="S417" s="219">
        <f t="shared" si="12"/>
        <v>416</v>
      </c>
      <c r="AA417" s="220" t="e">
        <f t="shared" si="13"/>
        <v>#VALUE!</v>
      </c>
    </row>
    <row r="418" spans="1:27" s="226" customFormat="1">
      <c r="A418" s="220" t="str">
        <f>IFERROR(IF(J418&lt;&gt;"",MAX($A$1:A417)+1,""),"")</f>
        <v/>
      </c>
      <c r="B418" s="221" t="str">
        <f>IFERROR(IF(J418="","",_xlfn.CONCAT($Y$2,_xlfn.CONCAT(IF(LEN(ドッグキャリー!$K$2)=1,0,""),ドッグキャリー!$K$2,_xlfn.CONCAT(IF(LEN(ドッグキャリー!$N$2)=1,0,""),ドッグキャリー!$N$2)))),"")</f>
        <v/>
      </c>
      <c r="C418" s="228"/>
      <c r="D418" s="228"/>
      <c r="E418" s="228"/>
      <c r="F418" s="229"/>
      <c r="G418" s="229"/>
      <c r="H418" s="229"/>
      <c r="I418" s="230" t="str">
        <f>IF(ウエア!N13=0,"",ウエア!E13)</f>
        <v/>
      </c>
      <c r="J418" s="229" t="str">
        <f>IF(ウエア!N13=0,"",ウエア!N13)</f>
        <v/>
      </c>
      <c r="K418" s="229"/>
      <c r="L418" s="229"/>
      <c r="M418" s="229"/>
      <c r="N418" s="229"/>
      <c r="O418" s="229"/>
      <c r="P418" s="229"/>
      <c r="Q418" s="229"/>
      <c r="R418" s="229"/>
      <c r="S418" s="219">
        <f t="shared" si="12"/>
        <v>417</v>
      </c>
      <c r="AA418" s="220" t="e">
        <f t="shared" si="13"/>
        <v>#VALUE!</v>
      </c>
    </row>
    <row r="419" spans="1:27" s="226" customFormat="1">
      <c r="A419" s="220" t="str">
        <f>IFERROR(IF(J419&lt;&gt;"",MAX($A$1:A418)+1,""),"")</f>
        <v/>
      </c>
      <c r="B419" s="221" t="str">
        <f>IFERROR(IF(J419="","",_xlfn.CONCAT($Y$2,_xlfn.CONCAT(IF(LEN(ドッグキャリー!$K$2)=1,0,""),ドッグキャリー!$K$2,_xlfn.CONCAT(IF(LEN(ドッグキャリー!$N$2)=1,0,""),ドッグキャリー!$N$2)))),"")</f>
        <v/>
      </c>
      <c r="C419" s="228"/>
      <c r="D419" s="228"/>
      <c r="E419" s="228"/>
      <c r="F419" s="229"/>
      <c r="G419" s="229"/>
      <c r="H419" s="229"/>
      <c r="I419" s="230" t="str">
        <f>IF(ウエア!N14=0,"",ウエア!E14)</f>
        <v/>
      </c>
      <c r="J419" s="229" t="str">
        <f>IF(ウエア!N14=0,"",ウエア!N14)</f>
        <v/>
      </c>
      <c r="K419" s="229"/>
      <c r="L419" s="229"/>
      <c r="M419" s="229"/>
      <c r="N419" s="229"/>
      <c r="O419" s="229"/>
      <c r="P419" s="229"/>
      <c r="Q419" s="229"/>
      <c r="R419" s="229"/>
      <c r="S419" s="219">
        <f t="shared" si="12"/>
        <v>418</v>
      </c>
      <c r="AA419" s="220" t="e">
        <f t="shared" si="13"/>
        <v>#VALUE!</v>
      </c>
    </row>
    <row r="420" spans="1:27" s="226" customFormat="1">
      <c r="A420" s="220" t="str">
        <f>IFERROR(IF(J420&lt;&gt;"",MAX($A$1:A419)+1,""),"")</f>
        <v/>
      </c>
      <c r="B420" s="221" t="str">
        <f>IFERROR(IF(J420="","",_xlfn.CONCAT($Y$2,_xlfn.CONCAT(IF(LEN(ドッグキャリー!$K$2)=1,0,""),ドッグキャリー!$K$2,_xlfn.CONCAT(IF(LEN(ドッグキャリー!$N$2)=1,0,""),ドッグキャリー!$N$2)))),"")</f>
        <v/>
      </c>
      <c r="C420" s="228"/>
      <c r="D420" s="228"/>
      <c r="E420" s="228"/>
      <c r="F420" s="229"/>
      <c r="G420" s="229"/>
      <c r="H420" s="229"/>
      <c r="I420" s="230" t="str">
        <f>IF(ウエア!N15=0,"",ウエア!E15)</f>
        <v/>
      </c>
      <c r="J420" s="229" t="str">
        <f>IF(ウエア!N15=0,"",ウエア!N15)</f>
        <v/>
      </c>
      <c r="K420" s="229"/>
      <c r="L420" s="229"/>
      <c r="M420" s="229"/>
      <c r="N420" s="229"/>
      <c r="O420" s="229"/>
      <c r="P420" s="229"/>
      <c r="Q420" s="229"/>
      <c r="R420" s="229"/>
      <c r="S420" s="219">
        <f t="shared" si="12"/>
        <v>419</v>
      </c>
      <c r="AA420" s="220" t="e">
        <f t="shared" si="13"/>
        <v>#VALUE!</v>
      </c>
    </row>
    <row r="421" spans="1:27" s="226" customFormat="1">
      <c r="A421" s="220" t="str">
        <f>IFERROR(IF(J421&lt;&gt;"",MAX($A$1:A420)+1,""),"")</f>
        <v/>
      </c>
      <c r="B421" s="221" t="str">
        <f>IFERROR(IF(J421="","",_xlfn.CONCAT($Y$2,_xlfn.CONCAT(IF(LEN(ドッグキャリー!$K$2)=1,0,""),ドッグキャリー!$K$2,_xlfn.CONCAT(IF(LEN(ドッグキャリー!$N$2)=1,0,""),ドッグキャリー!$N$2)))),"")</f>
        <v/>
      </c>
      <c r="C421" s="228"/>
      <c r="D421" s="228"/>
      <c r="E421" s="228"/>
      <c r="F421" s="229"/>
      <c r="G421" s="229"/>
      <c r="H421" s="229"/>
      <c r="I421" s="230" t="str">
        <f>IF(ウエア!N16=0,"",ウエア!E16)</f>
        <v/>
      </c>
      <c r="J421" s="229" t="str">
        <f>IF(ウエア!N16=0,"",ウエア!N16)</f>
        <v/>
      </c>
      <c r="K421" s="229"/>
      <c r="L421" s="229"/>
      <c r="M421" s="229"/>
      <c r="N421" s="229"/>
      <c r="O421" s="229"/>
      <c r="P421" s="229"/>
      <c r="Q421" s="229"/>
      <c r="R421" s="229"/>
      <c r="S421" s="219">
        <f t="shared" si="12"/>
        <v>420</v>
      </c>
      <c r="AA421" s="220" t="e">
        <f t="shared" si="13"/>
        <v>#VALUE!</v>
      </c>
    </row>
    <row r="422" spans="1:27" s="226" customFormat="1">
      <c r="A422" s="220" t="str">
        <f>IFERROR(IF(J422&lt;&gt;"",MAX($A$1:A421)+1,""),"")</f>
        <v/>
      </c>
      <c r="B422" s="221" t="str">
        <f>IFERROR(IF(J422="","",_xlfn.CONCAT($Y$2,_xlfn.CONCAT(IF(LEN(ドッグキャリー!$K$2)=1,0,""),ドッグキャリー!$K$2,_xlfn.CONCAT(IF(LEN(ドッグキャリー!$N$2)=1,0,""),ドッグキャリー!$N$2)))),"")</f>
        <v/>
      </c>
      <c r="C422" s="228"/>
      <c r="D422" s="228"/>
      <c r="E422" s="228"/>
      <c r="F422" s="229"/>
      <c r="G422" s="229"/>
      <c r="H422" s="229"/>
      <c r="I422" s="230" t="str">
        <f>IF(ウエア!N17=0,"",ウエア!E17)</f>
        <v/>
      </c>
      <c r="J422" s="229" t="str">
        <f>IF(ウエア!N17=0,"",ウエア!N17)</f>
        <v/>
      </c>
      <c r="K422" s="229"/>
      <c r="L422" s="229"/>
      <c r="M422" s="229"/>
      <c r="N422" s="229"/>
      <c r="O422" s="229"/>
      <c r="P422" s="229"/>
      <c r="Q422" s="229"/>
      <c r="R422" s="229"/>
      <c r="S422" s="219">
        <f t="shared" si="12"/>
        <v>421</v>
      </c>
      <c r="AA422" s="220" t="e">
        <f t="shared" si="13"/>
        <v>#VALUE!</v>
      </c>
    </row>
    <row r="423" spans="1:27" s="226" customFormat="1">
      <c r="A423" s="220" t="str">
        <f>IFERROR(IF(J423&lt;&gt;"",MAX($A$1:A422)+1,""),"")</f>
        <v/>
      </c>
      <c r="B423" s="221" t="str">
        <f>IFERROR(IF(J423="","",_xlfn.CONCAT($Y$2,_xlfn.CONCAT(IF(LEN(ドッグキャリー!$K$2)=1,0,""),ドッグキャリー!$K$2,_xlfn.CONCAT(IF(LEN(ドッグキャリー!$N$2)=1,0,""),ドッグキャリー!$N$2)))),"")</f>
        <v/>
      </c>
      <c r="C423" s="228"/>
      <c r="D423" s="228"/>
      <c r="E423" s="228"/>
      <c r="F423" s="229"/>
      <c r="G423" s="229"/>
      <c r="H423" s="229"/>
      <c r="I423" s="230" t="str">
        <f>IF(ウエア!N18=0,"",ウエア!E18)</f>
        <v/>
      </c>
      <c r="J423" s="229" t="str">
        <f>IF(ウエア!N18=0,"",ウエア!N18)</f>
        <v/>
      </c>
      <c r="K423" s="229"/>
      <c r="L423" s="229"/>
      <c r="M423" s="229"/>
      <c r="N423" s="229"/>
      <c r="O423" s="229"/>
      <c r="P423" s="229"/>
      <c r="Q423" s="229"/>
      <c r="R423" s="229"/>
      <c r="S423" s="219">
        <f t="shared" si="12"/>
        <v>422</v>
      </c>
      <c r="AA423" s="220" t="e">
        <f t="shared" si="13"/>
        <v>#VALUE!</v>
      </c>
    </row>
    <row r="424" spans="1:27" s="226" customFormat="1">
      <c r="A424" s="220" t="str">
        <f>IFERROR(IF(J424&lt;&gt;"",MAX($A$1:A423)+1,""),"")</f>
        <v/>
      </c>
      <c r="B424" s="221" t="str">
        <f>IFERROR(IF(J424="","",_xlfn.CONCAT($Y$2,_xlfn.CONCAT(IF(LEN(ドッグキャリー!$K$2)=1,0,""),ドッグキャリー!$K$2,_xlfn.CONCAT(IF(LEN(ドッグキャリー!$N$2)=1,0,""),ドッグキャリー!$N$2)))),"")</f>
        <v/>
      </c>
      <c r="C424" s="228"/>
      <c r="D424" s="228"/>
      <c r="E424" s="228"/>
      <c r="F424" s="229"/>
      <c r="G424" s="229"/>
      <c r="H424" s="229"/>
      <c r="I424" s="230" t="str">
        <f>IF(ウエア!N19=0,"",ウエア!E19)</f>
        <v/>
      </c>
      <c r="J424" s="229" t="str">
        <f>IF(ウエア!N19=0,"",ウエア!N19)</f>
        <v/>
      </c>
      <c r="K424" s="229"/>
      <c r="L424" s="229"/>
      <c r="M424" s="229"/>
      <c r="N424" s="229"/>
      <c r="O424" s="229"/>
      <c r="P424" s="229"/>
      <c r="Q424" s="229"/>
      <c r="R424" s="229"/>
      <c r="S424" s="219">
        <f t="shared" si="12"/>
        <v>423</v>
      </c>
      <c r="AA424" s="220" t="e">
        <f t="shared" si="13"/>
        <v>#VALUE!</v>
      </c>
    </row>
    <row r="425" spans="1:27" s="226" customFormat="1">
      <c r="A425" s="220" t="str">
        <f>IFERROR(IF(J425&lt;&gt;"",MAX($A$1:A424)+1,""),"")</f>
        <v/>
      </c>
      <c r="B425" s="221" t="str">
        <f>IFERROR(IF(J425="","",_xlfn.CONCAT($Y$2,_xlfn.CONCAT(IF(LEN(ドッグキャリー!$K$2)=1,0,""),ドッグキャリー!$K$2,_xlfn.CONCAT(IF(LEN(ドッグキャリー!$N$2)=1,0,""),ドッグキャリー!$N$2)))),"")</f>
        <v/>
      </c>
      <c r="C425" s="228"/>
      <c r="D425" s="228"/>
      <c r="E425" s="228"/>
      <c r="F425" s="229"/>
      <c r="G425" s="229"/>
      <c r="H425" s="229"/>
      <c r="I425" s="230" t="str">
        <f>IF(ウエア!N20=0,"",ウエア!E20)</f>
        <v/>
      </c>
      <c r="J425" s="229" t="str">
        <f>IF(ウエア!N20=0,"",ウエア!N20)</f>
        <v/>
      </c>
      <c r="K425" s="229"/>
      <c r="L425" s="229"/>
      <c r="M425" s="229"/>
      <c r="N425" s="229"/>
      <c r="O425" s="229"/>
      <c r="P425" s="229"/>
      <c r="Q425" s="229"/>
      <c r="R425" s="229"/>
      <c r="S425" s="219">
        <f t="shared" si="12"/>
        <v>424</v>
      </c>
      <c r="AA425" s="220" t="e">
        <f t="shared" si="13"/>
        <v>#VALUE!</v>
      </c>
    </row>
    <row r="426" spans="1:27" s="226" customFormat="1">
      <c r="A426" s="220" t="str">
        <f>IFERROR(IF(J426&lt;&gt;"",MAX($A$1:A425)+1,""),"")</f>
        <v/>
      </c>
      <c r="B426" s="221" t="str">
        <f>IFERROR(IF(J426="","",_xlfn.CONCAT($Y$2,_xlfn.CONCAT(IF(LEN(ドッグキャリー!$K$2)=1,0,""),ドッグキャリー!$K$2,_xlfn.CONCAT(IF(LEN(ドッグキャリー!$N$2)=1,0,""),ドッグキャリー!$N$2)))),"")</f>
        <v/>
      </c>
      <c r="C426" s="228"/>
      <c r="D426" s="228"/>
      <c r="E426" s="228"/>
      <c r="F426" s="229"/>
      <c r="G426" s="229"/>
      <c r="H426" s="229"/>
      <c r="I426" s="230" t="str">
        <f>IF(ウエア!N21=0,"",ウエア!E21)</f>
        <v/>
      </c>
      <c r="J426" s="229" t="str">
        <f>IF(ウエア!N21=0,"",ウエア!N21)</f>
        <v/>
      </c>
      <c r="K426" s="229"/>
      <c r="L426" s="229"/>
      <c r="M426" s="229"/>
      <c r="N426" s="229"/>
      <c r="O426" s="229"/>
      <c r="P426" s="229"/>
      <c r="Q426" s="229"/>
      <c r="R426" s="229"/>
      <c r="S426" s="219">
        <f t="shared" si="12"/>
        <v>425</v>
      </c>
      <c r="AA426" s="220" t="e">
        <f t="shared" si="13"/>
        <v>#VALUE!</v>
      </c>
    </row>
    <row r="427" spans="1:27" s="226" customFormat="1">
      <c r="A427" s="220" t="str">
        <f>IFERROR(IF(J427&lt;&gt;"",MAX($A$1:A426)+1,""),"")</f>
        <v/>
      </c>
      <c r="B427" s="221" t="str">
        <f>IFERROR(IF(J427="","",_xlfn.CONCAT($Y$2,_xlfn.CONCAT(IF(LEN(ドッグキャリー!$K$2)=1,0,""),ドッグキャリー!$K$2,_xlfn.CONCAT(IF(LEN(ドッグキャリー!$N$2)=1,0,""),ドッグキャリー!$N$2)))),"")</f>
        <v/>
      </c>
      <c r="C427" s="228"/>
      <c r="D427" s="228"/>
      <c r="E427" s="228"/>
      <c r="F427" s="229"/>
      <c r="G427" s="229"/>
      <c r="H427" s="229"/>
      <c r="I427" s="230" t="str">
        <f>IF(ウエア!N22=0,"",ウエア!E22)</f>
        <v/>
      </c>
      <c r="J427" s="229" t="str">
        <f>IF(ウエア!N22=0,"",ウエア!N22)</f>
        <v/>
      </c>
      <c r="K427" s="229"/>
      <c r="L427" s="229"/>
      <c r="M427" s="229"/>
      <c r="N427" s="229"/>
      <c r="O427" s="229"/>
      <c r="P427" s="229"/>
      <c r="Q427" s="229"/>
      <c r="R427" s="229"/>
      <c r="S427" s="219">
        <f t="shared" si="12"/>
        <v>426</v>
      </c>
      <c r="AA427" s="220" t="e">
        <f t="shared" si="13"/>
        <v>#VALUE!</v>
      </c>
    </row>
    <row r="428" spans="1:27" s="226" customFormat="1">
      <c r="A428" s="220" t="str">
        <f>IFERROR(IF(J428&lt;&gt;"",MAX($A$1:A427)+1,""),"")</f>
        <v/>
      </c>
      <c r="B428" s="221" t="str">
        <f>IFERROR(IF(J428="","",_xlfn.CONCAT($Y$2,_xlfn.CONCAT(IF(LEN(ドッグキャリー!$K$2)=1,0,""),ドッグキャリー!$K$2,_xlfn.CONCAT(IF(LEN(ドッグキャリー!$N$2)=1,0,""),ドッグキャリー!$N$2)))),"")</f>
        <v/>
      </c>
      <c r="C428" s="228"/>
      <c r="D428" s="228"/>
      <c r="E428" s="228"/>
      <c r="F428" s="229"/>
      <c r="G428" s="229"/>
      <c r="H428" s="229"/>
      <c r="I428" s="230" t="str">
        <f>IF(ウエア!N23=0,"",ウエア!E23)</f>
        <v/>
      </c>
      <c r="J428" s="229" t="str">
        <f>IF(ウエア!N23=0,"",ウエア!N23)</f>
        <v/>
      </c>
      <c r="K428" s="229"/>
      <c r="L428" s="229"/>
      <c r="M428" s="229"/>
      <c r="N428" s="229"/>
      <c r="O428" s="229"/>
      <c r="P428" s="229"/>
      <c r="Q428" s="229"/>
      <c r="R428" s="229"/>
      <c r="S428" s="219">
        <f t="shared" si="12"/>
        <v>427</v>
      </c>
      <c r="AA428" s="220" t="e">
        <f t="shared" si="13"/>
        <v>#VALUE!</v>
      </c>
    </row>
    <row r="429" spans="1:27" s="226" customFormat="1">
      <c r="A429" s="220" t="str">
        <f>IFERROR(IF(J429&lt;&gt;"",MAX($A$1:A428)+1,""),"")</f>
        <v/>
      </c>
      <c r="B429" s="221" t="str">
        <f>IFERROR(IF(J429="","",_xlfn.CONCAT($Y$2,_xlfn.CONCAT(IF(LEN(ドッグキャリー!$K$2)=1,0,""),ドッグキャリー!$K$2,_xlfn.CONCAT(IF(LEN(ドッグキャリー!$N$2)=1,0,""),ドッグキャリー!$N$2)))),"")</f>
        <v/>
      </c>
      <c r="C429" s="228"/>
      <c r="D429" s="228"/>
      <c r="E429" s="228"/>
      <c r="F429" s="229"/>
      <c r="G429" s="229"/>
      <c r="H429" s="229"/>
      <c r="I429" s="230" t="str">
        <f>IF(ウエア!N24=0,"",ウエア!E24)</f>
        <v/>
      </c>
      <c r="J429" s="229" t="str">
        <f>IF(ウエア!N24=0,"",ウエア!N24)</f>
        <v/>
      </c>
      <c r="K429" s="229"/>
      <c r="L429" s="229"/>
      <c r="M429" s="229"/>
      <c r="N429" s="229"/>
      <c r="O429" s="229"/>
      <c r="P429" s="229"/>
      <c r="Q429" s="229"/>
      <c r="R429" s="229"/>
      <c r="S429" s="219">
        <f t="shared" si="12"/>
        <v>428</v>
      </c>
      <c r="AA429" s="220" t="e">
        <f t="shared" si="13"/>
        <v>#VALUE!</v>
      </c>
    </row>
    <row r="430" spans="1:27" s="226" customFormat="1">
      <c r="A430" s="220" t="str">
        <f>IFERROR(IF(J430&lt;&gt;"",MAX($A$1:A429)+1,""),"")</f>
        <v/>
      </c>
      <c r="B430" s="221" t="str">
        <f>IFERROR(IF(J430="","",_xlfn.CONCAT($Y$2,_xlfn.CONCAT(IF(LEN(ドッグキャリー!$K$2)=1,0,""),ドッグキャリー!$K$2,_xlfn.CONCAT(IF(LEN(ドッグキャリー!$N$2)=1,0,""),ドッグキャリー!$N$2)))),"")</f>
        <v/>
      </c>
      <c r="C430" s="228"/>
      <c r="D430" s="228"/>
      <c r="E430" s="228"/>
      <c r="F430" s="229"/>
      <c r="G430" s="229"/>
      <c r="H430" s="229"/>
      <c r="I430" s="230" t="str">
        <f>IF(ウエア!N25=0,"",ウエア!E25)</f>
        <v/>
      </c>
      <c r="J430" s="229" t="str">
        <f>IF(ウエア!N25=0,"",ウエア!N25)</f>
        <v/>
      </c>
      <c r="K430" s="229"/>
      <c r="L430" s="229"/>
      <c r="M430" s="229"/>
      <c r="N430" s="229"/>
      <c r="O430" s="229"/>
      <c r="P430" s="229"/>
      <c r="Q430" s="229"/>
      <c r="R430" s="229"/>
      <c r="S430" s="219">
        <f t="shared" si="12"/>
        <v>429</v>
      </c>
      <c r="AA430" s="220" t="e">
        <f t="shared" si="13"/>
        <v>#VALUE!</v>
      </c>
    </row>
    <row r="431" spans="1:27" s="226" customFormat="1">
      <c r="A431" s="220" t="str">
        <f>IFERROR(IF(J431&lt;&gt;"",MAX($A$1:A430)+1,""),"")</f>
        <v/>
      </c>
      <c r="B431" s="221" t="str">
        <f>IFERROR(IF(J431="","",_xlfn.CONCAT($Y$2,_xlfn.CONCAT(IF(LEN(ドッグキャリー!$K$2)=1,0,""),ドッグキャリー!$K$2,_xlfn.CONCAT(IF(LEN(ドッグキャリー!$N$2)=1,0,""),ドッグキャリー!$N$2)))),"")</f>
        <v/>
      </c>
      <c r="C431" s="228"/>
      <c r="D431" s="228"/>
      <c r="E431" s="228"/>
      <c r="F431" s="229"/>
      <c r="G431" s="229"/>
      <c r="H431" s="229"/>
      <c r="I431" s="230" t="str">
        <f>IF(ウエア!N26=0,"",ウエア!E26)</f>
        <v/>
      </c>
      <c r="J431" s="229" t="str">
        <f>IF(ウエア!N26=0,"",ウエア!N26)</f>
        <v/>
      </c>
      <c r="K431" s="229"/>
      <c r="L431" s="229"/>
      <c r="M431" s="229"/>
      <c r="N431" s="229"/>
      <c r="O431" s="229"/>
      <c r="P431" s="229"/>
      <c r="Q431" s="229"/>
      <c r="R431" s="229"/>
      <c r="S431" s="219">
        <f t="shared" si="12"/>
        <v>430</v>
      </c>
      <c r="AA431" s="220" t="e">
        <f t="shared" si="13"/>
        <v>#VALUE!</v>
      </c>
    </row>
    <row r="432" spans="1:27" s="226" customFormat="1">
      <c r="A432" s="220" t="str">
        <f>IFERROR(IF(J432&lt;&gt;"",MAX($A$1:A431)+1,""),"")</f>
        <v/>
      </c>
      <c r="B432" s="221" t="str">
        <f>IFERROR(IF(J432="","",_xlfn.CONCAT($Y$2,_xlfn.CONCAT(IF(LEN(ドッグキャリー!$K$2)=1,0,""),ドッグキャリー!$K$2,_xlfn.CONCAT(IF(LEN(ドッグキャリー!$N$2)=1,0,""),ドッグキャリー!$N$2)))),"")</f>
        <v/>
      </c>
      <c r="C432" s="228"/>
      <c r="D432" s="228"/>
      <c r="E432" s="228"/>
      <c r="F432" s="229"/>
      <c r="G432" s="229"/>
      <c r="H432" s="229"/>
      <c r="I432" s="230" t="str">
        <f>IF(ウエア!N27=0,"",ウエア!E27)</f>
        <v/>
      </c>
      <c r="J432" s="229" t="str">
        <f>IF(ウエア!N27=0,"",ウエア!N27)</f>
        <v/>
      </c>
      <c r="K432" s="229"/>
      <c r="L432" s="229"/>
      <c r="M432" s="229"/>
      <c r="N432" s="229"/>
      <c r="O432" s="229"/>
      <c r="P432" s="229"/>
      <c r="Q432" s="229"/>
      <c r="R432" s="229"/>
      <c r="S432" s="219">
        <f t="shared" si="12"/>
        <v>431</v>
      </c>
      <c r="AA432" s="220" t="e">
        <f t="shared" si="13"/>
        <v>#VALUE!</v>
      </c>
    </row>
    <row r="433" spans="1:27" s="226" customFormat="1">
      <c r="A433" s="220" t="str">
        <f>IFERROR(IF(J433&lt;&gt;"",MAX($A$1:A432)+1,""),"")</f>
        <v/>
      </c>
      <c r="B433" s="221" t="str">
        <f>IFERROR(IF(J433="","",_xlfn.CONCAT($Y$2,_xlfn.CONCAT(IF(LEN(ドッグキャリー!$K$2)=1,0,""),ドッグキャリー!$K$2,_xlfn.CONCAT(IF(LEN(ドッグキャリー!$N$2)=1,0,""),ドッグキャリー!$N$2)))),"")</f>
        <v/>
      </c>
      <c r="C433" s="228"/>
      <c r="D433" s="228"/>
      <c r="E433" s="228"/>
      <c r="F433" s="229"/>
      <c r="G433" s="229"/>
      <c r="H433" s="229"/>
      <c r="I433" s="230" t="str">
        <f>IF(ウエア!N28=0,"",ウエア!E28)</f>
        <v/>
      </c>
      <c r="J433" s="229" t="str">
        <f>IF(ウエア!N28=0,"",ウエア!N28)</f>
        <v/>
      </c>
      <c r="K433" s="229"/>
      <c r="L433" s="229"/>
      <c r="M433" s="229"/>
      <c r="N433" s="229"/>
      <c r="O433" s="229"/>
      <c r="P433" s="229"/>
      <c r="Q433" s="229"/>
      <c r="R433" s="229"/>
      <c r="S433" s="219">
        <f t="shared" si="12"/>
        <v>432</v>
      </c>
      <c r="AA433" s="220" t="e">
        <f t="shared" si="13"/>
        <v>#VALUE!</v>
      </c>
    </row>
    <row r="434" spans="1:27" s="226" customFormat="1">
      <c r="A434" s="220" t="str">
        <f>IFERROR(IF(J434&lt;&gt;"",MAX($A$1:A433)+1,""),"")</f>
        <v/>
      </c>
      <c r="B434" s="221" t="str">
        <f>IFERROR(IF(J434="","",_xlfn.CONCAT($Y$2,_xlfn.CONCAT(IF(LEN(ドッグキャリー!$K$2)=1,0,""),ドッグキャリー!$K$2,_xlfn.CONCAT(IF(LEN(ドッグキャリー!$N$2)=1,0,""),ドッグキャリー!$N$2)))),"")</f>
        <v/>
      </c>
      <c r="C434" s="228"/>
      <c r="D434" s="228"/>
      <c r="E434" s="228"/>
      <c r="F434" s="229"/>
      <c r="G434" s="229"/>
      <c r="H434" s="229"/>
      <c r="I434" s="230" t="str">
        <f>IF(ウエア!N29=0,"",ウエア!E29)</f>
        <v/>
      </c>
      <c r="J434" s="229" t="str">
        <f>IF(ウエア!N29=0,"",ウエア!N29)</f>
        <v/>
      </c>
      <c r="K434" s="229"/>
      <c r="L434" s="229"/>
      <c r="M434" s="229"/>
      <c r="N434" s="229"/>
      <c r="O434" s="229"/>
      <c r="P434" s="229"/>
      <c r="Q434" s="229"/>
      <c r="R434" s="229"/>
      <c r="S434" s="219">
        <f t="shared" si="12"/>
        <v>433</v>
      </c>
      <c r="AA434" s="220" t="e">
        <f t="shared" si="13"/>
        <v>#VALUE!</v>
      </c>
    </row>
    <row r="435" spans="1:27" s="226" customFormat="1">
      <c r="A435" s="220" t="str">
        <f>IFERROR(IF(J435&lt;&gt;"",MAX($A$1:A434)+1,""),"")</f>
        <v/>
      </c>
      <c r="B435" s="221" t="str">
        <f>IFERROR(IF(J435="","",_xlfn.CONCAT($Y$2,_xlfn.CONCAT(IF(LEN(ドッグキャリー!$K$2)=1,0,""),ドッグキャリー!$K$2,_xlfn.CONCAT(IF(LEN(ドッグキャリー!$N$2)=1,0,""),ドッグキャリー!$N$2)))),"")</f>
        <v/>
      </c>
      <c r="C435" s="228"/>
      <c r="D435" s="228"/>
      <c r="E435" s="228"/>
      <c r="F435" s="229"/>
      <c r="G435" s="229"/>
      <c r="H435" s="229"/>
      <c r="I435" s="230" t="str">
        <f>IF(ウエア!N30=0,"",ウエア!E30)</f>
        <v/>
      </c>
      <c r="J435" s="229" t="str">
        <f>IF(ウエア!N30=0,"",ウエア!N30)</f>
        <v/>
      </c>
      <c r="K435" s="229"/>
      <c r="L435" s="229"/>
      <c r="M435" s="229"/>
      <c r="N435" s="229"/>
      <c r="O435" s="229"/>
      <c r="P435" s="229"/>
      <c r="Q435" s="229"/>
      <c r="R435" s="229"/>
      <c r="S435" s="219">
        <f t="shared" si="12"/>
        <v>434</v>
      </c>
      <c r="AA435" s="220" t="e">
        <f t="shared" si="13"/>
        <v>#VALUE!</v>
      </c>
    </row>
    <row r="436" spans="1:27" s="226" customFormat="1">
      <c r="A436" s="220" t="str">
        <f>IFERROR(IF(J436&lt;&gt;"",MAX($A$1:A435)+1,""),"")</f>
        <v/>
      </c>
      <c r="B436" s="221" t="str">
        <f>IFERROR(IF(J436="","",_xlfn.CONCAT($Y$2,_xlfn.CONCAT(IF(LEN(ドッグキャリー!$K$2)=1,0,""),ドッグキャリー!$K$2,_xlfn.CONCAT(IF(LEN(ドッグキャリー!$N$2)=1,0,""),ドッグキャリー!$N$2)))),"")</f>
        <v/>
      </c>
      <c r="C436" s="228"/>
      <c r="D436" s="228"/>
      <c r="E436" s="228"/>
      <c r="F436" s="229"/>
      <c r="G436" s="229"/>
      <c r="H436" s="229"/>
      <c r="I436" s="230" t="str">
        <f>IF(ウエア!N31=0,"",ウエア!E31)</f>
        <v/>
      </c>
      <c r="J436" s="229" t="str">
        <f>IF(ウエア!N31=0,"",ウエア!N31)</f>
        <v/>
      </c>
      <c r="K436" s="229"/>
      <c r="L436" s="229"/>
      <c r="M436" s="229"/>
      <c r="N436" s="229"/>
      <c r="O436" s="229"/>
      <c r="P436" s="229"/>
      <c r="Q436" s="229"/>
      <c r="R436" s="229"/>
      <c r="S436" s="219">
        <f t="shared" si="12"/>
        <v>435</v>
      </c>
      <c r="AA436" s="220" t="e">
        <f t="shared" si="13"/>
        <v>#VALUE!</v>
      </c>
    </row>
    <row r="437" spans="1:27" s="226" customFormat="1">
      <c r="A437" s="220" t="str">
        <f>IFERROR(IF(J437&lt;&gt;"",MAX($A$1:A436)+1,""),"")</f>
        <v/>
      </c>
      <c r="B437" s="221" t="str">
        <f>IFERROR(IF(J437="","",_xlfn.CONCAT($Y$2,_xlfn.CONCAT(IF(LEN(ドッグキャリー!$K$2)=1,0,""),ドッグキャリー!$K$2,_xlfn.CONCAT(IF(LEN(ドッグキャリー!$N$2)=1,0,""),ドッグキャリー!$N$2)))),"")</f>
        <v/>
      </c>
      <c r="C437" s="228"/>
      <c r="D437" s="228"/>
      <c r="E437" s="228"/>
      <c r="F437" s="229"/>
      <c r="G437" s="229"/>
      <c r="H437" s="229"/>
      <c r="I437" s="230" t="str">
        <f>IF(ウエア!N32=0,"",ウエア!E32)</f>
        <v/>
      </c>
      <c r="J437" s="229" t="str">
        <f>IF(ウエア!N32=0,"",ウエア!N32)</f>
        <v/>
      </c>
      <c r="K437" s="229"/>
      <c r="L437" s="229"/>
      <c r="M437" s="229"/>
      <c r="N437" s="229"/>
      <c r="O437" s="229"/>
      <c r="P437" s="229"/>
      <c r="Q437" s="229"/>
      <c r="R437" s="229"/>
      <c r="S437" s="219">
        <f t="shared" si="12"/>
        <v>436</v>
      </c>
      <c r="AA437" s="220" t="e">
        <f t="shared" si="13"/>
        <v>#VALUE!</v>
      </c>
    </row>
    <row r="438" spans="1:27" s="226" customFormat="1">
      <c r="A438" s="220" t="str">
        <f>IFERROR(IF(J438&lt;&gt;"",MAX($A$1:A437)+1,""),"")</f>
        <v/>
      </c>
      <c r="B438" s="221" t="str">
        <f>IFERROR(IF(J438="","",_xlfn.CONCAT($Y$2,_xlfn.CONCAT(IF(LEN(ドッグキャリー!$K$2)=1,0,""),ドッグキャリー!$K$2,_xlfn.CONCAT(IF(LEN(ドッグキャリー!$N$2)=1,0,""),ドッグキャリー!$N$2)))),"")</f>
        <v/>
      </c>
      <c r="C438" s="228"/>
      <c r="D438" s="228"/>
      <c r="E438" s="228"/>
      <c r="F438" s="229"/>
      <c r="G438" s="229"/>
      <c r="H438" s="229"/>
      <c r="I438" s="230" t="str">
        <f>IF(ウエア!N33=0,"",ウエア!E33)</f>
        <v/>
      </c>
      <c r="J438" s="229" t="str">
        <f>IF(ウエア!N33=0,"",ウエア!N33)</f>
        <v/>
      </c>
      <c r="K438" s="229"/>
      <c r="L438" s="229"/>
      <c r="M438" s="229"/>
      <c r="N438" s="229"/>
      <c r="O438" s="229"/>
      <c r="P438" s="229"/>
      <c r="Q438" s="229"/>
      <c r="R438" s="229"/>
      <c r="S438" s="219">
        <f t="shared" si="12"/>
        <v>437</v>
      </c>
      <c r="AA438" s="220" t="e">
        <f t="shared" si="13"/>
        <v>#VALUE!</v>
      </c>
    </row>
    <row r="439" spans="1:27" s="226" customFormat="1">
      <c r="A439" s="220" t="str">
        <f>IFERROR(IF(J439&lt;&gt;"",MAX($A$1:A438)+1,""),"")</f>
        <v/>
      </c>
      <c r="B439" s="221" t="str">
        <f>IFERROR(IF(J439="","",_xlfn.CONCAT($Y$2,_xlfn.CONCAT(IF(LEN(ドッグキャリー!$K$2)=1,0,""),ドッグキャリー!$K$2,_xlfn.CONCAT(IF(LEN(ドッグキャリー!$N$2)=1,0,""),ドッグキャリー!$N$2)))),"")</f>
        <v/>
      </c>
      <c r="C439" s="228"/>
      <c r="D439" s="228"/>
      <c r="E439" s="228"/>
      <c r="F439" s="229"/>
      <c r="G439" s="229"/>
      <c r="H439" s="229"/>
      <c r="I439" s="230" t="str">
        <f>IF(ウエア!N34=0,"",ウエア!E34)</f>
        <v/>
      </c>
      <c r="J439" s="229" t="str">
        <f>IF(ウエア!N34=0,"",ウエア!N34)</f>
        <v/>
      </c>
      <c r="K439" s="229"/>
      <c r="L439" s="229"/>
      <c r="M439" s="229"/>
      <c r="N439" s="229"/>
      <c r="O439" s="229"/>
      <c r="P439" s="229"/>
      <c r="Q439" s="229"/>
      <c r="R439" s="229"/>
      <c r="S439" s="219">
        <f t="shared" si="12"/>
        <v>438</v>
      </c>
      <c r="AA439" s="220" t="e">
        <f t="shared" si="13"/>
        <v>#VALUE!</v>
      </c>
    </row>
    <row r="440" spans="1:27" s="226" customFormat="1">
      <c r="A440" s="220" t="str">
        <f>IFERROR(IF(J440&lt;&gt;"",MAX($A$1:A439)+1,""),"")</f>
        <v/>
      </c>
      <c r="B440" s="221" t="str">
        <f>IFERROR(IF(J440="","",_xlfn.CONCAT($Y$2,_xlfn.CONCAT(IF(LEN(ドッグキャリー!$K$2)=1,0,""),ドッグキャリー!$K$2,_xlfn.CONCAT(IF(LEN(ドッグキャリー!$N$2)=1,0,""),ドッグキャリー!$N$2)))),"")</f>
        <v/>
      </c>
      <c r="C440" s="228"/>
      <c r="D440" s="228"/>
      <c r="E440" s="228"/>
      <c r="F440" s="229"/>
      <c r="G440" s="229"/>
      <c r="H440" s="229"/>
      <c r="I440" s="230" t="str">
        <f>IF(ウエア!N35=0,"",ウエア!E35)</f>
        <v/>
      </c>
      <c r="J440" s="229" t="str">
        <f>IF(ウエア!N35=0,"",ウエア!N35)</f>
        <v/>
      </c>
      <c r="K440" s="229"/>
      <c r="L440" s="229"/>
      <c r="M440" s="229"/>
      <c r="N440" s="229"/>
      <c r="O440" s="229"/>
      <c r="P440" s="229"/>
      <c r="Q440" s="229"/>
      <c r="R440" s="229"/>
      <c r="S440" s="219">
        <f t="shared" si="12"/>
        <v>439</v>
      </c>
      <c r="AA440" s="220" t="e">
        <f t="shared" si="13"/>
        <v>#VALUE!</v>
      </c>
    </row>
    <row r="441" spans="1:27" s="226" customFormat="1">
      <c r="A441" s="220" t="str">
        <f>IFERROR(IF(J441&lt;&gt;"",MAX($A$1:A440)+1,""),"")</f>
        <v/>
      </c>
      <c r="B441" s="221" t="str">
        <f>IFERROR(IF(J441="","",_xlfn.CONCAT($Y$2,_xlfn.CONCAT(IF(LEN(ドッグキャリー!$K$2)=1,0,""),ドッグキャリー!$K$2,_xlfn.CONCAT(IF(LEN(ドッグキャリー!$N$2)=1,0,""),ドッグキャリー!$N$2)))),"")</f>
        <v/>
      </c>
      <c r="C441" s="228"/>
      <c r="D441" s="228"/>
      <c r="E441" s="228"/>
      <c r="F441" s="229"/>
      <c r="G441" s="229"/>
      <c r="H441" s="229"/>
      <c r="I441" s="230" t="str">
        <f>IF(ウエア!N36=0,"",ウエア!E36)</f>
        <v/>
      </c>
      <c r="J441" s="229" t="str">
        <f>IF(ウエア!N36=0,"",ウエア!N36)</f>
        <v/>
      </c>
      <c r="K441" s="229"/>
      <c r="L441" s="229"/>
      <c r="M441" s="229"/>
      <c r="N441" s="229"/>
      <c r="O441" s="229"/>
      <c r="P441" s="229"/>
      <c r="Q441" s="229"/>
      <c r="R441" s="229"/>
      <c r="S441" s="219">
        <f t="shared" si="12"/>
        <v>440</v>
      </c>
      <c r="AA441" s="220" t="e">
        <f t="shared" si="13"/>
        <v>#VALUE!</v>
      </c>
    </row>
    <row r="442" spans="1:27" s="226" customFormat="1">
      <c r="A442" s="220" t="str">
        <f>IFERROR(IF(J442&lt;&gt;"",MAX($A$1:A441)+1,""),"")</f>
        <v/>
      </c>
      <c r="B442" s="221" t="str">
        <f>IFERROR(IF(J442="","",_xlfn.CONCAT($Y$2,_xlfn.CONCAT(IF(LEN(ドッグキャリー!$K$2)=1,0,""),ドッグキャリー!$K$2,_xlfn.CONCAT(IF(LEN(ドッグキャリー!$N$2)=1,0,""),ドッグキャリー!$N$2)))),"")</f>
        <v/>
      </c>
      <c r="C442" s="228"/>
      <c r="D442" s="228"/>
      <c r="E442" s="228"/>
      <c r="F442" s="229"/>
      <c r="G442" s="229"/>
      <c r="H442" s="229"/>
      <c r="I442" s="230" t="str">
        <f>IF(ウエア!N37=0,"",ウエア!E37)</f>
        <v/>
      </c>
      <c r="J442" s="229" t="str">
        <f>IF(ウエア!N37=0,"",ウエア!N37)</f>
        <v/>
      </c>
      <c r="K442" s="229"/>
      <c r="L442" s="229"/>
      <c r="M442" s="229"/>
      <c r="N442" s="229"/>
      <c r="O442" s="229"/>
      <c r="P442" s="229"/>
      <c r="Q442" s="229"/>
      <c r="R442" s="229"/>
      <c r="S442" s="219">
        <f t="shared" si="12"/>
        <v>441</v>
      </c>
      <c r="AA442" s="220" t="e">
        <f t="shared" si="13"/>
        <v>#VALUE!</v>
      </c>
    </row>
    <row r="443" spans="1:27" s="226" customFormat="1">
      <c r="A443" s="220" t="str">
        <f>IFERROR(IF(J443&lt;&gt;"",MAX($A$1:A442)+1,""),"")</f>
        <v/>
      </c>
      <c r="B443" s="221" t="str">
        <f>IFERROR(IF(J443="","",_xlfn.CONCAT($Y$2,_xlfn.CONCAT(IF(LEN(ドッグキャリー!$K$2)=1,0,""),ドッグキャリー!$K$2,_xlfn.CONCAT(IF(LEN(ドッグキャリー!$N$2)=1,0,""),ドッグキャリー!$N$2)))),"")</f>
        <v/>
      </c>
      <c r="C443" s="228"/>
      <c r="D443" s="228"/>
      <c r="E443" s="228"/>
      <c r="F443" s="229"/>
      <c r="G443" s="229"/>
      <c r="H443" s="229"/>
      <c r="I443" s="230" t="str">
        <f>IF(ウエア!N38=0,"",ウエア!E38)</f>
        <v/>
      </c>
      <c r="J443" s="229" t="str">
        <f>IF(ウエア!N38=0,"",ウエア!N38)</f>
        <v/>
      </c>
      <c r="K443" s="229"/>
      <c r="L443" s="229"/>
      <c r="M443" s="229"/>
      <c r="N443" s="229"/>
      <c r="O443" s="229"/>
      <c r="P443" s="229"/>
      <c r="Q443" s="229"/>
      <c r="R443" s="229"/>
      <c r="S443" s="219">
        <f t="shared" si="12"/>
        <v>442</v>
      </c>
      <c r="AA443" s="220" t="e">
        <f t="shared" si="13"/>
        <v>#VALUE!</v>
      </c>
    </row>
    <row r="444" spans="1:27" s="226" customFormat="1">
      <c r="A444" s="220" t="str">
        <f>IFERROR(IF(J444&lt;&gt;"",MAX($A$1:A443)+1,""),"")</f>
        <v/>
      </c>
      <c r="B444" s="221" t="str">
        <f>IFERROR(IF(J444="","",_xlfn.CONCAT($Y$2,_xlfn.CONCAT(IF(LEN(ドッグキャリー!$K$2)=1,0,""),ドッグキャリー!$K$2,_xlfn.CONCAT(IF(LEN(ドッグキャリー!$N$2)=1,0,""),ドッグキャリー!$N$2)))),"")</f>
        <v/>
      </c>
      <c r="C444" s="228"/>
      <c r="D444" s="228"/>
      <c r="E444" s="228"/>
      <c r="F444" s="229"/>
      <c r="G444" s="229"/>
      <c r="H444" s="229"/>
      <c r="I444" s="230" t="str">
        <f>IF(ウエア!N39=0,"",ウエア!E39)</f>
        <v/>
      </c>
      <c r="J444" s="229" t="str">
        <f>IF(ウエア!N39=0,"",ウエア!N39)</f>
        <v/>
      </c>
      <c r="K444" s="229"/>
      <c r="L444" s="229"/>
      <c r="M444" s="229"/>
      <c r="N444" s="229"/>
      <c r="O444" s="229"/>
      <c r="P444" s="229"/>
      <c r="Q444" s="229"/>
      <c r="R444" s="229"/>
      <c r="S444" s="219">
        <f t="shared" si="12"/>
        <v>443</v>
      </c>
      <c r="AA444" s="220" t="e">
        <f t="shared" si="13"/>
        <v>#VALUE!</v>
      </c>
    </row>
    <row r="445" spans="1:27" s="226" customFormat="1">
      <c r="A445" s="220" t="str">
        <f>IFERROR(IF(J445&lt;&gt;"",MAX($A$1:A444)+1,""),"")</f>
        <v/>
      </c>
      <c r="B445" s="221" t="str">
        <f>IFERROR(IF(J445="","",_xlfn.CONCAT($Y$2,_xlfn.CONCAT(IF(LEN(ドッグキャリー!$K$2)=1,0,""),ドッグキャリー!$K$2,_xlfn.CONCAT(IF(LEN(ドッグキャリー!$N$2)=1,0,""),ドッグキャリー!$N$2)))),"")</f>
        <v/>
      </c>
      <c r="C445" s="228"/>
      <c r="D445" s="228"/>
      <c r="E445" s="228"/>
      <c r="F445" s="229"/>
      <c r="G445" s="229"/>
      <c r="H445" s="229"/>
      <c r="I445" s="230" t="str">
        <f>IF(ウエア!N40=0,"",ウエア!E40)</f>
        <v/>
      </c>
      <c r="J445" s="229" t="str">
        <f>IF(ウエア!N40=0,"",ウエア!N40)</f>
        <v/>
      </c>
      <c r="K445" s="229"/>
      <c r="L445" s="229"/>
      <c r="M445" s="229"/>
      <c r="N445" s="229"/>
      <c r="O445" s="229"/>
      <c r="P445" s="229"/>
      <c r="Q445" s="229"/>
      <c r="R445" s="229"/>
      <c r="S445" s="219">
        <f t="shared" si="12"/>
        <v>444</v>
      </c>
      <c r="AA445" s="220" t="e">
        <f t="shared" si="13"/>
        <v>#VALUE!</v>
      </c>
    </row>
    <row r="446" spans="1:27" s="226" customFormat="1">
      <c r="A446" s="220" t="str">
        <f>IFERROR(IF(J446&lt;&gt;"",MAX($A$1:A445)+1,""),"")</f>
        <v/>
      </c>
      <c r="B446" s="221" t="str">
        <f>IFERROR(IF(J446="","",_xlfn.CONCAT($Y$2,_xlfn.CONCAT(IF(LEN(ドッグキャリー!$K$2)=1,0,""),ドッグキャリー!$K$2,_xlfn.CONCAT(IF(LEN(ドッグキャリー!$N$2)=1,0,""),ドッグキャリー!$N$2)))),"")</f>
        <v/>
      </c>
      <c r="C446" s="228"/>
      <c r="D446" s="228"/>
      <c r="E446" s="228"/>
      <c r="F446" s="229"/>
      <c r="G446" s="229"/>
      <c r="H446" s="229"/>
      <c r="I446" s="230" t="str">
        <f>IF(ウエア!N41=0,"",ウエア!E41)</f>
        <v/>
      </c>
      <c r="J446" s="229" t="str">
        <f>IF(ウエア!N41=0,"",ウエア!N41)</f>
        <v/>
      </c>
      <c r="K446" s="229"/>
      <c r="L446" s="229"/>
      <c r="M446" s="229"/>
      <c r="N446" s="229"/>
      <c r="O446" s="229"/>
      <c r="P446" s="229"/>
      <c r="Q446" s="229"/>
      <c r="R446" s="229"/>
      <c r="S446" s="219">
        <f t="shared" si="12"/>
        <v>445</v>
      </c>
      <c r="AA446" s="220" t="e">
        <f t="shared" si="13"/>
        <v>#VALUE!</v>
      </c>
    </row>
    <row r="447" spans="1:27" s="226" customFormat="1">
      <c r="A447" s="220" t="str">
        <f>IFERROR(IF(J447&lt;&gt;"",MAX($A$1:A446)+1,""),"")</f>
        <v/>
      </c>
      <c r="B447" s="221" t="str">
        <f>IFERROR(IF(J447="","",_xlfn.CONCAT($Y$2,_xlfn.CONCAT(IF(LEN(ドッグキャリー!$K$2)=1,0,""),ドッグキャリー!$K$2,_xlfn.CONCAT(IF(LEN(ドッグキャリー!$N$2)=1,0,""),ドッグキャリー!$N$2)))),"")</f>
        <v/>
      </c>
      <c r="C447" s="228"/>
      <c r="D447" s="228"/>
      <c r="E447" s="228"/>
      <c r="F447" s="229"/>
      <c r="G447" s="229"/>
      <c r="H447" s="229"/>
      <c r="I447" s="230" t="str">
        <f>IF(ウエア!N42=0,"",ウエア!E42)</f>
        <v/>
      </c>
      <c r="J447" s="229" t="str">
        <f>IF(ウエア!N42=0,"",ウエア!N42)</f>
        <v/>
      </c>
      <c r="K447" s="229"/>
      <c r="L447" s="229"/>
      <c r="M447" s="229"/>
      <c r="N447" s="229"/>
      <c r="O447" s="229"/>
      <c r="P447" s="229"/>
      <c r="Q447" s="229"/>
      <c r="R447" s="229"/>
      <c r="S447" s="219">
        <f t="shared" si="12"/>
        <v>446</v>
      </c>
      <c r="AA447" s="220" t="e">
        <f t="shared" si="13"/>
        <v>#VALUE!</v>
      </c>
    </row>
    <row r="448" spans="1:27" s="226" customFormat="1">
      <c r="A448" s="220" t="str">
        <f>IFERROR(IF(J448&lt;&gt;"",MAX($A$1:A447)+1,""),"")</f>
        <v/>
      </c>
      <c r="B448" s="221" t="str">
        <f>IFERROR(IF(J448="","",_xlfn.CONCAT($Y$2,_xlfn.CONCAT(IF(LEN(ドッグキャリー!$K$2)=1,0,""),ドッグキャリー!$K$2,_xlfn.CONCAT(IF(LEN(ドッグキャリー!$N$2)=1,0,""),ドッグキャリー!$N$2)))),"")</f>
        <v/>
      </c>
      <c r="C448" s="228"/>
      <c r="D448" s="228"/>
      <c r="E448" s="228"/>
      <c r="F448" s="229"/>
      <c r="G448" s="229"/>
      <c r="H448" s="229"/>
      <c r="I448" s="230" t="str">
        <f>IF(ウエア!N43=0,"",ウエア!E43)</f>
        <v/>
      </c>
      <c r="J448" s="229" t="str">
        <f>IF(ウエア!N43=0,"",ウエア!N43)</f>
        <v/>
      </c>
      <c r="K448" s="229"/>
      <c r="L448" s="229"/>
      <c r="M448" s="229"/>
      <c r="N448" s="229"/>
      <c r="O448" s="229"/>
      <c r="P448" s="229"/>
      <c r="Q448" s="229"/>
      <c r="R448" s="229"/>
      <c r="S448" s="219">
        <f t="shared" si="12"/>
        <v>447</v>
      </c>
      <c r="AA448" s="220" t="e">
        <f t="shared" si="13"/>
        <v>#VALUE!</v>
      </c>
    </row>
    <row r="449" spans="1:27" s="226" customFormat="1">
      <c r="A449" s="220" t="str">
        <f>IFERROR(IF(J449&lt;&gt;"",MAX($A$1:A448)+1,""),"")</f>
        <v/>
      </c>
      <c r="B449" s="221" t="str">
        <f>IFERROR(IF(J449="","",_xlfn.CONCAT($Y$2,_xlfn.CONCAT(IF(LEN(ドッグキャリー!$K$2)=1,0,""),ドッグキャリー!$K$2,_xlfn.CONCAT(IF(LEN(ドッグキャリー!$N$2)=1,0,""),ドッグキャリー!$N$2)))),"")</f>
        <v/>
      </c>
      <c r="C449" s="228"/>
      <c r="D449" s="228"/>
      <c r="E449" s="228"/>
      <c r="F449" s="229"/>
      <c r="G449" s="229"/>
      <c r="H449" s="229"/>
      <c r="I449" s="230" t="str">
        <f>IF(ウエア!N44=0,"",ウエア!E44)</f>
        <v/>
      </c>
      <c r="J449" s="229" t="str">
        <f>IF(ウエア!N44=0,"",ウエア!N44)</f>
        <v/>
      </c>
      <c r="K449" s="229"/>
      <c r="L449" s="229"/>
      <c r="M449" s="229"/>
      <c r="N449" s="229"/>
      <c r="O449" s="229"/>
      <c r="P449" s="229"/>
      <c r="Q449" s="229"/>
      <c r="R449" s="229"/>
      <c r="S449" s="219">
        <f t="shared" si="12"/>
        <v>448</v>
      </c>
      <c r="AA449" s="220" t="e">
        <f t="shared" si="13"/>
        <v>#VALUE!</v>
      </c>
    </row>
    <row r="450" spans="1:27" s="226" customFormat="1">
      <c r="A450" s="220" t="str">
        <f>IFERROR(IF(J450&lt;&gt;"",MAX($A$1:A449)+1,""),"")</f>
        <v/>
      </c>
      <c r="B450" s="221" t="str">
        <f>IFERROR(IF(J450="","",_xlfn.CONCAT($Y$2,_xlfn.CONCAT(IF(LEN(ドッグキャリー!$K$2)=1,0,""),ドッグキャリー!$K$2,_xlfn.CONCAT(IF(LEN(ドッグキャリー!$N$2)=1,0,""),ドッグキャリー!$N$2)))),"")</f>
        <v/>
      </c>
      <c r="C450" s="228"/>
      <c r="D450" s="228"/>
      <c r="E450" s="228"/>
      <c r="F450" s="229"/>
      <c r="G450" s="229"/>
      <c r="H450" s="229"/>
      <c r="I450" s="230" t="str">
        <f>IF(ウエア!N45=0,"",ウエア!E45)</f>
        <v/>
      </c>
      <c r="J450" s="229" t="str">
        <f>IF(ウエア!N45=0,"",ウエア!N45)</f>
        <v/>
      </c>
      <c r="K450" s="229"/>
      <c r="L450" s="229"/>
      <c r="M450" s="229"/>
      <c r="N450" s="229"/>
      <c r="O450" s="229"/>
      <c r="P450" s="229"/>
      <c r="Q450" s="229"/>
      <c r="R450" s="229"/>
      <c r="S450" s="219">
        <f t="shared" si="12"/>
        <v>449</v>
      </c>
      <c r="AA450" s="220" t="e">
        <f t="shared" si="13"/>
        <v>#VALUE!</v>
      </c>
    </row>
    <row r="451" spans="1:27" s="226" customFormat="1">
      <c r="A451" s="220" t="str">
        <f>IFERROR(IF(J451&lt;&gt;"",MAX($A$1:A450)+1,""),"")</f>
        <v/>
      </c>
      <c r="B451" s="221" t="str">
        <f>IFERROR(IF(J451="","",_xlfn.CONCAT($Y$2,_xlfn.CONCAT(IF(LEN(ドッグキャリー!$K$2)=1,0,""),ドッグキャリー!$K$2,_xlfn.CONCAT(IF(LEN(ドッグキャリー!$N$2)=1,0,""),ドッグキャリー!$N$2)))),"")</f>
        <v/>
      </c>
      <c r="C451" s="228"/>
      <c r="D451" s="228"/>
      <c r="E451" s="228"/>
      <c r="F451" s="229"/>
      <c r="G451" s="229"/>
      <c r="H451" s="229"/>
      <c r="I451" s="230" t="str">
        <f>IF(ウエア!N46=0,"",ウエア!E46)</f>
        <v/>
      </c>
      <c r="J451" s="229" t="str">
        <f>IF(ウエア!N46=0,"",ウエア!N46)</f>
        <v/>
      </c>
      <c r="K451" s="229"/>
      <c r="L451" s="229"/>
      <c r="M451" s="229"/>
      <c r="N451" s="229"/>
      <c r="O451" s="229"/>
      <c r="P451" s="229"/>
      <c r="Q451" s="229"/>
      <c r="R451" s="229"/>
      <c r="S451" s="219">
        <f t="shared" ref="S451:S514" si="14">+ROW()-ROW($B$1)</f>
        <v>450</v>
      </c>
      <c r="AA451" s="220" t="e">
        <f t="shared" ref="AA451:AA514" si="15">IF(J451-J450=1,0,1)</f>
        <v>#VALUE!</v>
      </c>
    </row>
    <row r="452" spans="1:27" s="226" customFormat="1">
      <c r="A452" s="220" t="str">
        <f>IFERROR(IF(J452&lt;&gt;"",MAX($A$1:A451)+1,""),"")</f>
        <v/>
      </c>
      <c r="B452" s="221" t="str">
        <f>IFERROR(IF(J452="","",_xlfn.CONCAT($Y$2,_xlfn.CONCAT(IF(LEN(ドッグキャリー!$K$2)=1,0,""),ドッグキャリー!$K$2,_xlfn.CONCAT(IF(LEN(ドッグキャリー!$N$2)=1,0,""),ドッグキャリー!$N$2)))),"")</f>
        <v/>
      </c>
      <c r="C452" s="228"/>
      <c r="D452" s="228"/>
      <c r="E452" s="228"/>
      <c r="F452" s="229"/>
      <c r="G452" s="229"/>
      <c r="H452" s="229"/>
      <c r="I452" s="230" t="str">
        <f>IF(ウエア!N47=0,"",ウエア!E47)</f>
        <v/>
      </c>
      <c r="J452" s="229" t="str">
        <f>IF(ウエア!N47=0,"",ウエア!N47)</f>
        <v/>
      </c>
      <c r="K452" s="229"/>
      <c r="L452" s="229"/>
      <c r="M452" s="229"/>
      <c r="N452" s="229"/>
      <c r="O452" s="229"/>
      <c r="P452" s="229"/>
      <c r="Q452" s="229"/>
      <c r="R452" s="229"/>
      <c r="S452" s="219">
        <f t="shared" si="14"/>
        <v>451</v>
      </c>
      <c r="AA452" s="220" t="e">
        <f t="shared" si="15"/>
        <v>#VALUE!</v>
      </c>
    </row>
    <row r="453" spans="1:27" s="226" customFormat="1">
      <c r="A453" s="220" t="str">
        <f>IFERROR(IF(J453&lt;&gt;"",MAX($A$1:A452)+1,""),"")</f>
        <v/>
      </c>
      <c r="B453" s="221" t="str">
        <f>IFERROR(IF(J453="","",_xlfn.CONCAT($Y$2,_xlfn.CONCAT(IF(LEN(ドッグキャリー!$K$2)=1,0,""),ドッグキャリー!$K$2,_xlfn.CONCAT(IF(LEN(ドッグキャリー!$N$2)=1,0,""),ドッグキャリー!$N$2)))),"")</f>
        <v/>
      </c>
      <c r="C453" s="228"/>
      <c r="D453" s="228"/>
      <c r="E453" s="228"/>
      <c r="F453" s="229"/>
      <c r="G453" s="229"/>
      <c r="H453" s="229"/>
      <c r="I453" s="230" t="str">
        <f>IF(ウエア!N48=0,"",ウエア!E48)</f>
        <v/>
      </c>
      <c r="J453" s="229" t="str">
        <f>IF(ウエア!N48=0,"",ウエア!N48)</f>
        <v/>
      </c>
      <c r="K453" s="229"/>
      <c r="L453" s="229"/>
      <c r="M453" s="229"/>
      <c r="N453" s="229"/>
      <c r="O453" s="229"/>
      <c r="P453" s="229"/>
      <c r="Q453" s="229"/>
      <c r="R453" s="229"/>
      <c r="S453" s="219">
        <f t="shared" si="14"/>
        <v>452</v>
      </c>
      <c r="AA453" s="220" t="e">
        <f t="shared" si="15"/>
        <v>#VALUE!</v>
      </c>
    </row>
    <row r="454" spans="1:27" s="226" customFormat="1">
      <c r="A454" s="220" t="str">
        <f>IFERROR(IF(J454&lt;&gt;"",MAX($A$1:A453)+1,""),"")</f>
        <v/>
      </c>
      <c r="B454" s="221" t="str">
        <f>IFERROR(IF(J454="","",_xlfn.CONCAT($Y$2,_xlfn.CONCAT(IF(LEN(ドッグキャリー!$K$2)=1,0,""),ドッグキャリー!$K$2,_xlfn.CONCAT(IF(LEN(ドッグキャリー!$N$2)=1,0,""),ドッグキャリー!$N$2)))),"")</f>
        <v/>
      </c>
      <c r="C454" s="228"/>
      <c r="D454" s="228"/>
      <c r="E454" s="228"/>
      <c r="F454" s="229"/>
      <c r="G454" s="229"/>
      <c r="H454" s="229"/>
      <c r="I454" s="230" t="str">
        <f>IF(ウエア!N49=0,"",ウエア!E49)</f>
        <v/>
      </c>
      <c r="J454" s="229" t="str">
        <f>IF(ウエア!N49=0,"",ウエア!N49)</f>
        <v/>
      </c>
      <c r="K454" s="229"/>
      <c r="L454" s="229"/>
      <c r="M454" s="229"/>
      <c r="N454" s="229"/>
      <c r="O454" s="229"/>
      <c r="P454" s="229"/>
      <c r="Q454" s="229"/>
      <c r="R454" s="229"/>
      <c r="S454" s="219">
        <f t="shared" si="14"/>
        <v>453</v>
      </c>
      <c r="AA454" s="220" t="e">
        <f t="shared" si="15"/>
        <v>#VALUE!</v>
      </c>
    </row>
    <row r="455" spans="1:27" s="226" customFormat="1">
      <c r="A455" s="220" t="str">
        <f>IFERROR(IF(J455&lt;&gt;"",MAX($A$1:A454)+1,""),"")</f>
        <v/>
      </c>
      <c r="B455" s="221" t="str">
        <f>IFERROR(IF(J455="","",_xlfn.CONCAT($Y$2,_xlfn.CONCAT(IF(LEN(ドッグキャリー!$K$2)=1,0,""),ドッグキャリー!$K$2,_xlfn.CONCAT(IF(LEN(ドッグキャリー!$N$2)=1,0,""),ドッグキャリー!$N$2)))),"")</f>
        <v/>
      </c>
      <c r="C455" s="228"/>
      <c r="D455" s="228"/>
      <c r="E455" s="228"/>
      <c r="F455" s="229"/>
      <c r="G455" s="229"/>
      <c r="H455" s="229"/>
      <c r="I455" s="230" t="str">
        <f>IF(ウエア!N50=0,"",ウエア!E50)</f>
        <v/>
      </c>
      <c r="J455" s="229" t="str">
        <f>IF(ウエア!N50=0,"",ウエア!N50)</f>
        <v/>
      </c>
      <c r="K455" s="229"/>
      <c r="L455" s="229"/>
      <c r="M455" s="229"/>
      <c r="N455" s="229"/>
      <c r="O455" s="229"/>
      <c r="P455" s="229"/>
      <c r="Q455" s="229"/>
      <c r="R455" s="229"/>
      <c r="S455" s="219">
        <f t="shared" si="14"/>
        <v>454</v>
      </c>
      <c r="AA455" s="220" t="e">
        <f t="shared" si="15"/>
        <v>#VALUE!</v>
      </c>
    </row>
    <row r="456" spans="1:27" s="226" customFormat="1">
      <c r="A456" s="220" t="str">
        <f>IFERROR(IF(J456&lt;&gt;"",MAX($A$1:A455)+1,""),"")</f>
        <v/>
      </c>
      <c r="B456" s="221" t="str">
        <f>IFERROR(IF(J456="","",_xlfn.CONCAT($Y$2,_xlfn.CONCAT(IF(LEN(ドッグキャリー!$K$2)=1,0,""),ドッグキャリー!$K$2,_xlfn.CONCAT(IF(LEN(ドッグキャリー!$N$2)=1,0,""),ドッグキャリー!$N$2)))),"")</f>
        <v/>
      </c>
      <c r="C456" s="228"/>
      <c r="D456" s="228"/>
      <c r="E456" s="228"/>
      <c r="F456" s="229"/>
      <c r="G456" s="229"/>
      <c r="H456" s="229"/>
      <c r="I456" s="230" t="str">
        <f>IF(ウエア!N51=0,"",ウエア!E51)</f>
        <v/>
      </c>
      <c r="J456" s="229" t="str">
        <f>IF(ウエア!N51=0,"",ウエア!N51)</f>
        <v/>
      </c>
      <c r="K456" s="229"/>
      <c r="L456" s="229"/>
      <c r="M456" s="229"/>
      <c r="N456" s="229"/>
      <c r="O456" s="229"/>
      <c r="P456" s="229"/>
      <c r="Q456" s="229"/>
      <c r="R456" s="229"/>
      <c r="S456" s="219">
        <f t="shared" si="14"/>
        <v>455</v>
      </c>
      <c r="AA456" s="220" t="e">
        <f t="shared" si="15"/>
        <v>#VALUE!</v>
      </c>
    </row>
    <row r="457" spans="1:27" s="226" customFormat="1">
      <c r="A457" s="220" t="str">
        <f>IFERROR(IF(J457&lt;&gt;"",MAX($A$1:A456)+1,""),"")</f>
        <v/>
      </c>
      <c r="B457" s="221" t="str">
        <f>IFERROR(IF(J457="","",_xlfn.CONCAT($Y$2,_xlfn.CONCAT(IF(LEN(ドッグキャリー!$K$2)=1,0,""),ドッグキャリー!$K$2,_xlfn.CONCAT(IF(LEN(ドッグキャリー!$N$2)=1,0,""),ドッグキャリー!$N$2)))),"")</f>
        <v/>
      </c>
      <c r="C457" s="228"/>
      <c r="D457" s="228"/>
      <c r="E457" s="228"/>
      <c r="F457" s="229"/>
      <c r="G457" s="229"/>
      <c r="H457" s="229"/>
      <c r="I457" s="230" t="str">
        <f>IF(ウエア!N52=0,"",ウエア!E52)</f>
        <v/>
      </c>
      <c r="J457" s="229" t="str">
        <f>IF(ウエア!N52=0,"",ウエア!N52)</f>
        <v/>
      </c>
      <c r="K457" s="229"/>
      <c r="L457" s="229"/>
      <c r="M457" s="229"/>
      <c r="N457" s="229"/>
      <c r="O457" s="229"/>
      <c r="P457" s="229"/>
      <c r="Q457" s="229"/>
      <c r="R457" s="229"/>
      <c r="S457" s="219">
        <f t="shared" si="14"/>
        <v>456</v>
      </c>
      <c r="AA457" s="220" t="e">
        <f t="shared" si="15"/>
        <v>#VALUE!</v>
      </c>
    </row>
    <row r="458" spans="1:27" s="226" customFormat="1">
      <c r="A458" s="220" t="str">
        <f>IFERROR(IF(J458&lt;&gt;"",MAX($A$1:A457)+1,""),"")</f>
        <v/>
      </c>
      <c r="B458" s="221" t="str">
        <f>IFERROR(IF(J458="","",_xlfn.CONCAT($Y$2,_xlfn.CONCAT(IF(LEN(ドッグキャリー!$K$2)=1,0,""),ドッグキャリー!$K$2,_xlfn.CONCAT(IF(LEN(ドッグキャリー!$N$2)=1,0,""),ドッグキャリー!$N$2)))),"")</f>
        <v/>
      </c>
      <c r="C458" s="228"/>
      <c r="D458" s="228"/>
      <c r="E458" s="228"/>
      <c r="F458" s="229"/>
      <c r="G458" s="229"/>
      <c r="H458" s="229"/>
      <c r="I458" s="230" t="str">
        <f>IF(ウエア!N53=0,"",ウエア!E53)</f>
        <v/>
      </c>
      <c r="J458" s="229" t="str">
        <f>IF(ウエア!N53=0,"",ウエア!N53)</f>
        <v/>
      </c>
      <c r="K458" s="229"/>
      <c r="L458" s="229"/>
      <c r="M458" s="229"/>
      <c r="N458" s="229"/>
      <c r="O458" s="229"/>
      <c r="P458" s="229"/>
      <c r="Q458" s="229"/>
      <c r="R458" s="229"/>
      <c r="S458" s="219">
        <f t="shared" si="14"/>
        <v>457</v>
      </c>
      <c r="AA458" s="220" t="e">
        <f t="shared" si="15"/>
        <v>#VALUE!</v>
      </c>
    </row>
    <row r="459" spans="1:27" s="226" customFormat="1">
      <c r="A459" s="220" t="str">
        <f>IFERROR(IF(J459&lt;&gt;"",MAX($A$1:A458)+1,""),"")</f>
        <v/>
      </c>
      <c r="B459" s="221" t="str">
        <f>IFERROR(IF(J459="","",_xlfn.CONCAT($Y$2,_xlfn.CONCAT(IF(LEN(ドッグキャリー!$K$2)=1,0,""),ドッグキャリー!$K$2,_xlfn.CONCAT(IF(LEN(ドッグキャリー!$N$2)=1,0,""),ドッグキャリー!$N$2)))),"")</f>
        <v/>
      </c>
      <c r="C459" s="228"/>
      <c r="D459" s="228"/>
      <c r="E459" s="228"/>
      <c r="F459" s="229"/>
      <c r="G459" s="229"/>
      <c r="H459" s="229"/>
      <c r="I459" s="230" t="str">
        <f>IF(ウエア!N54=0,"",ウエア!E54)</f>
        <v/>
      </c>
      <c r="J459" s="229" t="str">
        <f>IF(ウエア!N54=0,"",ウエア!N54)</f>
        <v/>
      </c>
      <c r="K459" s="229"/>
      <c r="L459" s="229"/>
      <c r="M459" s="229"/>
      <c r="N459" s="229"/>
      <c r="O459" s="229"/>
      <c r="P459" s="229"/>
      <c r="Q459" s="229"/>
      <c r="R459" s="229"/>
      <c r="S459" s="219">
        <f t="shared" si="14"/>
        <v>458</v>
      </c>
      <c r="AA459" s="220" t="e">
        <f t="shared" si="15"/>
        <v>#VALUE!</v>
      </c>
    </row>
    <row r="460" spans="1:27" s="226" customFormat="1">
      <c r="A460" s="220" t="str">
        <f>IFERROR(IF(J460&lt;&gt;"",MAX($A$1:A459)+1,""),"")</f>
        <v/>
      </c>
      <c r="B460" s="221" t="str">
        <f>IFERROR(IF(J460="","",_xlfn.CONCAT($Y$2,_xlfn.CONCAT(IF(LEN(ドッグキャリー!$K$2)=1,0,""),ドッグキャリー!$K$2,_xlfn.CONCAT(IF(LEN(ドッグキャリー!$N$2)=1,0,""),ドッグキャリー!$N$2)))),"")</f>
        <v/>
      </c>
      <c r="C460" s="228"/>
      <c r="D460" s="228"/>
      <c r="E460" s="228"/>
      <c r="F460" s="229"/>
      <c r="G460" s="229"/>
      <c r="H460" s="229"/>
      <c r="I460" s="230" t="str">
        <f>IF(ウエア!N55=0,"",ウエア!E55)</f>
        <v/>
      </c>
      <c r="J460" s="229" t="str">
        <f>IF(ウエア!N55=0,"",ウエア!N55)</f>
        <v/>
      </c>
      <c r="K460" s="229"/>
      <c r="L460" s="229"/>
      <c r="M460" s="229"/>
      <c r="N460" s="229"/>
      <c r="O460" s="229"/>
      <c r="P460" s="229"/>
      <c r="Q460" s="229"/>
      <c r="R460" s="229"/>
      <c r="S460" s="219">
        <f t="shared" si="14"/>
        <v>459</v>
      </c>
      <c r="AA460" s="220" t="e">
        <f t="shared" si="15"/>
        <v>#VALUE!</v>
      </c>
    </row>
    <row r="461" spans="1:27" s="226" customFormat="1">
      <c r="A461" s="220" t="str">
        <f>IFERROR(IF(J461&lt;&gt;"",MAX($A$1:A460)+1,""),"")</f>
        <v/>
      </c>
      <c r="B461" s="221" t="str">
        <f>IFERROR(IF(J461="","",_xlfn.CONCAT($Y$2,_xlfn.CONCAT(IF(LEN(ドッグキャリー!$K$2)=1,0,""),ドッグキャリー!$K$2,_xlfn.CONCAT(IF(LEN(ドッグキャリー!$N$2)=1,0,""),ドッグキャリー!$N$2)))),"")</f>
        <v/>
      </c>
      <c r="C461" s="228"/>
      <c r="D461" s="228"/>
      <c r="E461" s="228"/>
      <c r="F461" s="229"/>
      <c r="G461" s="229"/>
      <c r="H461" s="229"/>
      <c r="I461" s="230" t="str">
        <f>IF(ウエア!N56=0,"",ウエア!E56)</f>
        <v/>
      </c>
      <c r="J461" s="229" t="str">
        <f>IF(ウエア!N56=0,"",ウエア!N56)</f>
        <v/>
      </c>
      <c r="K461" s="229"/>
      <c r="L461" s="229"/>
      <c r="M461" s="229"/>
      <c r="N461" s="229"/>
      <c r="O461" s="229"/>
      <c r="P461" s="229"/>
      <c r="Q461" s="229"/>
      <c r="R461" s="229"/>
      <c r="S461" s="219">
        <f t="shared" si="14"/>
        <v>460</v>
      </c>
      <c r="AA461" s="220" t="e">
        <f t="shared" si="15"/>
        <v>#VALUE!</v>
      </c>
    </row>
    <row r="462" spans="1:27" s="226" customFormat="1">
      <c r="A462" s="220" t="str">
        <f>IFERROR(IF(J462&lt;&gt;"",MAX($A$1:A461)+1,""),"")</f>
        <v/>
      </c>
      <c r="B462" s="221" t="str">
        <f>IFERROR(IF(J462="","",_xlfn.CONCAT($Y$2,_xlfn.CONCAT(IF(LEN(ドッグキャリー!$K$2)=1,0,""),ドッグキャリー!$K$2,_xlfn.CONCAT(IF(LEN(ドッグキャリー!$N$2)=1,0,""),ドッグキャリー!$N$2)))),"")</f>
        <v/>
      </c>
      <c r="C462" s="228"/>
      <c r="D462" s="228"/>
      <c r="E462" s="228"/>
      <c r="F462" s="229"/>
      <c r="G462" s="229"/>
      <c r="H462" s="229"/>
      <c r="I462" s="230" t="str">
        <f>IF(ウエア!N57=0,"",ウエア!E57)</f>
        <v/>
      </c>
      <c r="J462" s="229" t="str">
        <f>IF(ウエア!N57=0,"",ウエア!N57)</f>
        <v/>
      </c>
      <c r="K462" s="229"/>
      <c r="L462" s="229"/>
      <c r="M462" s="229"/>
      <c r="N462" s="229"/>
      <c r="O462" s="229"/>
      <c r="P462" s="229"/>
      <c r="Q462" s="229"/>
      <c r="R462" s="229"/>
      <c r="S462" s="219">
        <f t="shared" si="14"/>
        <v>461</v>
      </c>
      <c r="AA462" s="220" t="e">
        <f t="shared" si="15"/>
        <v>#VALUE!</v>
      </c>
    </row>
    <row r="463" spans="1:27" s="226" customFormat="1">
      <c r="A463" s="220" t="str">
        <f>IFERROR(IF(J463&lt;&gt;"",MAX($A$1:A462)+1,""),"")</f>
        <v/>
      </c>
      <c r="B463" s="221" t="str">
        <f>IFERROR(IF(J463="","",_xlfn.CONCAT($Y$2,_xlfn.CONCAT(IF(LEN(ドッグキャリー!$K$2)=1,0,""),ドッグキャリー!$K$2,_xlfn.CONCAT(IF(LEN(ドッグキャリー!$N$2)=1,0,""),ドッグキャリー!$N$2)))),"")</f>
        <v/>
      </c>
      <c r="C463" s="228"/>
      <c r="D463" s="228"/>
      <c r="E463" s="228"/>
      <c r="F463" s="229"/>
      <c r="G463" s="229"/>
      <c r="H463" s="229"/>
      <c r="I463" s="230" t="str">
        <f>IF(ウエア!N58=0,"",ウエア!E58)</f>
        <v/>
      </c>
      <c r="J463" s="229" t="str">
        <f>IF(ウエア!N58=0,"",ウエア!N58)</f>
        <v/>
      </c>
      <c r="K463" s="229"/>
      <c r="L463" s="229"/>
      <c r="M463" s="229"/>
      <c r="N463" s="229"/>
      <c r="O463" s="229"/>
      <c r="P463" s="229"/>
      <c r="Q463" s="229"/>
      <c r="R463" s="229"/>
      <c r="S463" s="219">
        <f t="shared" si="14"/>
        <v>462</v>
      </c>
      <c r="AA463" s="220" t="e">
        <f t="shared" si="15"/>
        <v>#VALUE!</v>
      </c>
    </row>
    <row r="464" spans="1:27" s="226" customFormat="1">
      <c r="A464" s="220" t="str">
        <f>IFERROR(IF(J464&lt;&gt;"",MAX($A$1:A463)+1,""),"")</f>
        <v/>
      </c>
      <c r="B464" s="221" t="str">
        <f>IFERROR(IF(J464="","",_xlfn.CONCAT($Y$2,_xlfn.CONCAT(IF(LEN(ドッグキャリー!$K$2)=1,0,""),ドッグキャリー!$K$2,_xlfn.CONCAT(IF(LEN(ドッグキャリー!$N$2)=1,0,""),ドッグキャリー!$N$2)))),"")</f>
        <v/>
      </c>
      <c r="C464" s="228"/>
      <c r="D464" s="228"/>
      <c r="E464" s="228"/>
      <c r="F464" s="229"/>
      <c r="G464" s="229"/>
      <c r="H464" s="229"/>
      <c r="I464" s="230" t="str">
        <f>IF(ウエア!N59=0,"",ウエア!E59)</f>
        <v/>
      </c>
      <c r="J464" s="229" t="str">
        <f>IF(ウエア!N59=0,"",ウエア!N59)</f>
        <v/>
      </c>
      <c r="K464" s="229"/>
      <c r="L464" s="229"/>
      <c r="M464" s="229"/>
      <c r="N464" s="229"/>
      <c r="O464" s="229"/>
      <c r="P464" s="229"/>
      <c r="Q464" s="229"/>
      <c r="R464" s="229"/>
      <c r="S464" s="219">
        <f t="shared" si="14"/>
        <v>463</v>
      </c>
      <c r="AA464" s="220" t="e">
        <f t="shared" si="15"/>
        <v>#VALUE!</v>
      </c>
    </row>
    <row r="465" spans="1:27" s="226" customFormat="1">
      <c r="A465" s="220" t="str">
        <f>IFERROR(IF(J465&lt;&gt;"",MAX($A$1:A464)+1,""),"")</f>
        <v/>
      </c>
      <c r="B465" s="221" t="str">
        <f>IFERROR(IF(J465="","",_xlfn.CONCAT($Y$2,_xlfn.CONCAT(IF(LEN(ドッグキャリー!$K$2)=1,0,""),ドッグキャリー!$K$2,_xlfn.CONCAT(IF(LEN(ドッグキャリー!$N$2)=1,0,""),ドッグキャリー!$N$2)))),"")</f>
        <v/>
      </c>
      <c r="C465" s="228"/>
      <c r="D465" s="228"/>
      <c r="E465" s="228"/>
      <c r="F465" s="229"/>
      <c r="G465" s="229"/>
      <c r="H465" s="229"/>
      <c r="I465" s="230" t="str">
        <f>IF(ウエア!N60=0,"",ウエア!E60)</f>
        <v/>
      </c>
      <c r="J465" s="229" t="str">
        <f>IF(ウエア!N60=0,"",ウエア!N60)</f>
        <v/>
      </c>
      <c r="K465" s="229"/>
      <c r="L465" s="229"/>
      <c r="M465" s="229"/>
      <c r="N465" s="229"/>
      <c r="O465" s="229"/>
      <c r="P465" s="229"/>
      <c r="Q465" s="229"/>
      <c r="R465" s="229"/>
      <c r="S465" s="219">
        <f t="shared" si="14"/>
        <v>464</v>
      </c>
      <c r="AA465" s="220" t="e">
        <f t="shared" si="15"/>
        <v>#VALUE!</v>
      </c>
    </row>
    <row r="466" spans="1:27" s="226" customFormat="1">
      <c r="A466" s="220" t="str">
        <f>IFERROR(IF(J466&lt;&gt;"",MAX($A$1:A465)+1,""),"")</f>
        <v/>
      </c>
      <c r="B466" s="221" t="str">
        <f>IFERROR(IF(J466="","",_xlfn.CONCAT($Y$2,_xlfn.CONCAT(IF(LEN(ドッグキャリー!$K$2)=1,0,""),ドッグキャリー!$K$2,_xlfn.CONCAT(IF(LEN(ドッグキャリー!$N$2)=1,0,""),ドッグキャリー!$N$2)))),"")</f>
        <v/>
      </c>
      <c r="C466" s="228"/>
      <c r="D466" s="228"/>
      <c r="E466" s="228"/>
      <c r="F466" s="229"/>
      <c r="G466" s="229"/>
      <c r="H466" s="229"/>
      <c r="I466" s="230" t="str">
        <f>IF(ウエア!N61=0,"",ウエア!E61)</f>
        <v/>
      </c>
      <c r="J466" s="229" t="str">
        <f>IF(ウエア!N61=0,"",ウエア!N61)</f>
        <v/>
      </c>
      <c r="K466" s="229"/>
      <c r="L466" s="229"/>
      <c r="M466" s="229"/>
      <c r="N466" s="229"/>
      <c r="O466" s="229"/>
      <c r="P466" s="229"/>
      <c r="Q466" s="229"/>
      <c r="R466" s="229"/>
      <c r="S466" s="219">
        <f t="shared" si="14"/>
        <v>465</v>
      </c>
      <c r="AA466" s="220" t="e">
        <f t="shared" si="15"/>
        <v>#VALUE!</v>
      </c>
    </row>
    <row r="467" spans="1:27" s="226" customFormat="1">
      <c r="A467" s="220" t="str">
        <f>IFERROR(IF(J467&lt;&gt;"",MAX($A$1:A466)+1,""),"")</f>
        <v/>
      </c>
      <c r="B467" s="221" t="str">
        <f>IFERROR(IF(J467="","",_xlfn.CONCAT($Y$2,_xlfn.CONCAT(IF(LEN(ドッグキャリー!$K$2)=1,0,""),ドッグキャリー!$K$2,_xlfn.CONCAT(IF(LEN(ドッグキャリー!$N$2)=1,0,""),ドッグキャリー!$N$2)))),"")</f>
        <v/>
      </c>
      <c r="C467" s="228"/>
      <c r="D467" s="228"/>
      <c r="E467" s="228"/>
      <c r="F467" s="229"/>
      <c r="G467" s="229"/>
      <c r="H467" s="229"/>
      <c r="I467" s="230" t="str">
        <f>IF(ウエア!N62=0,"",ウエア!E62)</f>
        <v/>
      </c>
      <c r="J467" s="229" t="str">
        <f>IF(ウエア!N62=0,"",ウエア!N62)</f>
        <v/>
      </c>
      <c r="K467" s="229"/>
      <c r="L467" s="229"/>
      <c r="M467" s="229"/>
      <c r="N467" s="229"/>
      <c r="O467" s="229"/>
      <c r="P467" s="229"/>
      <c r="Q467" s="229"/>
      <c r="R467" s="229"/>
      <c r="S467" s="219">
        <f t="shared" si="14"/>
        <v>466</v>
      </c>
      <c r="AA467" s="220" t="e">
        <f t="shared" si="15"/>
        <v>#VALUE!</v>
      </c>
    </row>
    <row r="468" spans="1:27" s="226" customFormat="1">
      <c r="A468" s="220" t="str">
        <f>IFERROR(IF(J468&lt;&gt;"",MAX($A$1:A467)+1,""),"")</f>
        <v/>
      </c>
      <c r="B468" s="221" t="str">
        <f>IFERROR(IF(J468="","",_xlfn.CONCAT($Y$2,_xlfn.CONCAT(IF(LEN(ドッグキャリー!$K$2)=1,0,""),ドッグキャリー!$K$2,_xlfn.CONCAT(IF(LEN(ドッグキャリー!$N$2)=1,0,""),ドッグキャリー!$N$2)))),"")</f>
        <v/>
      </c>
      <c r="C468" s="228"/>
      <c r="D468" s="228"/>
      <c r="E468" s="228"/>
      <c r="F468" s="229"/>
      <c r="G468" s="229"/>
      <c r="H468" s="229"/>
      <c r="I468" s="230" t="str">
        <f>IF(ウエア!N63=0,"",ウエア!E63)</f>
        <v/>
      </c>
      <c r="J468" s="229" t="str">
        <f>IF(ウエア!N63=0,"",ウエア!N63)</f>
        <v/>
      </c>
      <c r="K468" s="229"/>
      <c r="L468" s="229"/>
      <c r="M468" s="229"/>
      <c r="N468" s="229"/>
      <c r="O468" s="229"/>
      <c r="P468" s="229"/>
      <c r="Q468" s="229"/>
      <c r="R468" s="229"/>
      <c r="S468" s="219">
        <f t="shared" si="14"/>
        <v>467</v>
      </c>
      <c r="AA468" s="220" t="e">
        <f t="shared" si="15"/>
        <v>#VALUE!</v>
      </c>
    </row>
    <row r="469" spans="1:27" s="226" customFormat="1">
      <c r="A469" s="220" t="str">
        <f>IFERROR(IF(J469&lt;&gt;"",MAX($A$1:A468)+1,""),"")</f>
        <v/>
      </c>
      <c r="B469" s="221" t="str">
        <f>IFERROR(IF(J469="","",_xlfn.CONCAT($Y$2,_xlfn.CONCAT(IF(LEN(ドッグキャリー!$K$2)=1,0,""),ドッグキャリー!$K$2,_xlfn.CONCAT(IF(LEN(ドッグキャリー!$N$2)=1,0,""),ドッグキャリー!$N$2)))),"")</f>
        <v/>
      </c>
      <c r="C469" s="228"/>
      <c r="D469" s="228"/>
      <c r="E469" s="228"/>
      <c r="F469" s="229"/>
      <c r="G469" s="229"/>
      <c r="H469" s="229"/>
      <c r="I469" s="230" t="str">
        <f>IF(ウエア!N64=0,"",ウエア!E64)</f>
        <v/>
      </c>
      <c r="J469" s="229" t="str">
        <f>IF(ウエア!N64=0,"",ウエア!N64)</f>
        <v/>
      </c>
      <c r="K469" s="229"/>
      <c r="L469" s="229"/>
      <c r="M469" s="229"/>
      <c r="N469" s="229"/>
      <c r="O469" s="229"/>
      <c r="P469" s="229"/>
      <c r="Q469" s="229"/>
      <c r="R469" s="229"/>
      <c r="S469" s="219">
        <f t="shared" si="14"/>
        <v>468</v>
      </c>
      <c r="AA469" s="220" t="e">
        <f t="shared" si="15"/>
        <v>#VALUE!</v>
      </c>
    </row>
    <row r="470" spans="1:27" s="226" customFormat="1">
      <c r="A470" s="220" t="str">
        <f>IFERROR(IF(J470&lt;&gt;"",MAX($A$1:A469)+1,""),"")</f>
        <v/>
      </c>
      <c r="B470" s="221" t="str">
        <f>IFERROR(IF(J470="","",_xlfn.CONCAT($Y$2,_xlfn.CONCAT(IF(LEN(ドッグキャリー!$K$2)=1,0,""),ドッグキャリー!$K$2,_xlfn.CONCAT(IF(LEN(ドッグキャリー!$N$2)=1,0,""),ドッグキャリー!$N$2)))),"")</f>
        <v/>
      </c>
      <c r="C470" s="228"/>
      <c r="D470" s="228"/>
      <c r="E470" s="228"/>
      <c r="F470" s="229"/>
      <c r="G470" s="229"/>
      <c r="H470" s="229"/>
      <c r="I470" s="230" t="str">
        <f>IF(ウエア!N65=0,"",ウエア!E65)</f>
        <v/>
      </c>
      <c r="J470" s="229" t="str">
        <f>IF(ウエア!N65=0,"",ウエア!N65)</f>
        <v/>
      </c>
      <c r="K470" s="229"/>
      <c r="L470" s="229"/>
      <c r="M470" s="229"/>
      <c r="N470" s="229"/>
      <c r="O470" s="229"/>
      <c r="P470" s="229"/>
      <c r="Q470" s="229"/>
      <c r="R470" s="229"/>
      <c r="S470" s="219">
        <f t="shared" si="14"/>
        <v>469</v>
      </c>
      <c r="AA470" s="220" t="e">
        <f t="shared" si="15"/>
        <v>#VALUE!</v>
      </c>
    </row>
    <row r="471" spans="1:27" s="226" customFormat="1">
      <c r="A471" s="220" t="str">
        <f>IFERROR(IF(J471&lt;&gt;"",MAX($A$1:A470)+1,""),"")</f>
        <v/>
      </c>
      <c r="B471" s="221" t="str">
        <f>IFERROR(IF(J471="","",_xlfn.CONCAT($Y$2,_xlfn.CONCAT(IF(LEN(ドッグキャリー!$K$2)=1,0,""),ドッグキャリー!$K$2,_xlfn.CONCAT(IF(LEN(ドッグキャリー!$N$2)=1,0,""),ドッグキャリー!$N$2)))),"")</f>
        <v/>
      </c>
      <c r="C471" s="228"/>
      <c r="D471" s="228"/>
      <c r="E471" s="228"/>
      <c r="F471" s="229"/>
      <c r="G471" s="229"/>
      <c r="H471" s="229"/>
      <c r="I471" s="230" t="str">
        <f>IF(ウエア!N66=0,"",ウエア!E66)</f>
        <v/>
      </c>
      <c r="J471" s="229" t="str">
        <f>IF(ウエア!N66=0,"",ウエア!N66)</f>
        <v/>
      </c>
      <c r="K471" s="229"/>
      <c r="L471" s="229"/>
      <c r="M471" s="229"/>
      <c r="N471" s="229"/>
      <c r="O471" s="229"/>
      <c r="P471" s="229"/>
      <c r="Q471" s="229"/>
      <c r="R471" s="229"/>
      <c r="S471" s="219">
        <f t="shared" si="14"/>
        <v>470</v>
      </c>
      <c r="AA471" s="220" t="e">
        <f t="shared" si="15"/>
        <v>#VALUE!</v>
      </c>
    </row>
    <row r="472" spans="1:27" s="226" customFormat="1">
      <c r="A472" s="220" t="str">
        <f>IFERROR(IF(J472&lt;&gt;"",MAX($A$1:A471)+1,""),"")</f>
        <v/>
      </c>
      <c r="B472" s="221" t="str">
        <f>IFERROR(IF(J472="","",_xlfn.CONCAT($Y$2,_xlfn.CONCAT(IF(LEN(ドッグキャリー!$K$2)=1,0,""),ドッグキャリー!$K$2,_xlfn.CONCAT(IF(LEN(ドッグキャリー!$N$2)=1,0,""),ドッグキャリー!$N$2)))),"")</f>
        <v/>
      </c>
      <c r="C472" s="228"/>
      <c r="D472" s="228"/>
      <c r="E472" s="228"/>
      <c r="F472" s="229"/>
      <c r="G472" s="229"/>
      <c r="H472" s="229"/>
      <c r="I472" s="230" t="str">
        <f>IF(ウエア!N67=0,"",ウエア!E67)</f>
        <v/>
      </c>
      <c r="J472" s="229" t="str">
        <f>IF(ウエア!N67=0,"",ウエア!N67)</f>
        <v/>
      </c>
      <c r="K472" s="229"/>
      <c r="L472" s="229"/>
      <c r="M472" s="229"/>
      <c r="N472" s="229"/>
      <c r="O472" s="229"/>
      <c r="P472" s="229"/>
      <c r="Q472" s="229"/>
      <c r="R472" s="229"/>
      <c r="S472" s="219">
        <f t="shared" si="14"/>
        <v>471</v>
      </c>
      <c r="AA472" s="220" t="e">
        <f t="shared" si="15"/>
        <v>#VALUE!</v>
      </c>
    </row>
    <row r="473" spans="1:27" s="226" customFormat="1">
      <c r="A473" s="220" t="str">
        <f>IFERROR(IF(J473&lt;&gt;"",MAX($A$1:A472)+1,""),"")</f>
        <v/>
      </c>
      <c r="B473" s="221" t="str">
        <f>IFERROR(IF(J473="","",_xlfn.CONCAT($Y$2,_xlfn.CONCAT(IF(LEN(ドッグキャリー!$K$2)=1,0,""),ドッグキャリー!$K$2,_xlfn.CONCAT(IF(LEN(ドッグキャリー!$N$2)=1,0,""),ドッグキャリー!$N$2)))),"")</f>
        <v/>
      </c>
      <c r="C473" s="228"/>
      <c r="D473" s="228"/>
      <c r="E473" s="228"/>
      <c r="F473" s="229"/>
      <c r="G473" s="229"/>
      <c r="H473" s="229"/>
      <c r="I473" s="230" t="str">
        <f>IF(ウエア!N68=0,"",ウエア!E68)</f>
        <v/>
      </c>
      <c r="J473" s="229" t="str">
        <f>IF(ウエア!N68=0,"",ウエア!N68)</f>
        <v/>
      </c>
      <c r="K473" s="229"/>
      <c r="L473" s="229"/>
      <c r="M473" s="229"/>
      <c r="N473" s="229"/>
      <c r="O473" s="229"/>
      <c r="P473" s="229"/>
      <c r="Q473" s="229"/>
      <c r="R473" s="229"/>
      <c r="S473" s="219">
        <f t="shared" si="14"/>
        <v>472</v>
      </c>
      <c r="AA473" s="220" t="e">
        <f t="shared" si="15"/>
        <v>#VALUE!</v>
      </c>
    </row>
    <row r="474" spans="1:27" s="226" customFormat="1">
      <c r="A474" s="220" t="str">
        <f>IFERROR(IF(J474&lt;&gt;"",MAX($A$1:A473)+1,""),"")</f>
        <v/>
      </c>
      <c r="B474" s="221" t="str">
        <f>IFERROR(IF(J474="","",_xlfn.CONCAT($Y$2,_xlfn.CONCAT(IF(LEN(ドッグキャリー!$K$2)=1,0,""),ドッグキャリー!$K$2,_xlfn.CONCAT(IF(LEN(ドッグキャリー!$N$2)=1,0,""),ドッグキャリー!$N$2)))),"")</f>
        <v/>
      </c>
      <c r="C474" s="228"/>
      <c r="D474" s="228"/>
      <c r="E474" s="228"/>
      <c r="F474" s="229"/>
      <c r="G474" s="229"/>
      <c r="H474" s="229"/>
      <c r="I474" s="230" t="str">
        <f>IF(ウエア!N69=0,"",ウエア!E69)</f>
        <v/>
      </c>
      <c r="J474" s="229" t="str">
        <f>IF(ウエア!N69=0,"",ウエア!N69)</f>
        <v/>
      </c>
      <c r="K474" s="229"/>
      <c r="L474" s="229"/>
      <c r="M474" s="229"/>
      <c r="N474" s="229"/>
      <c r="O474" s="229"/>
      <c r="P474" s="229"/>
      <c r="Q474" s="229"/>
      <c r="R474" s="229"/>
      <c r="S474" s="219">
        <f t="shared" si="14"/>
        <v>473</v>
      </c>
      <c r="AA474" s="220" t="e">
        <f t="shared" si="15"/>
        <v>#VALUE!</v>
      </c>
    </row>
    <row r="475" spans="1:27" s="226" customFormat="1">
      <c r="A475" s="220" t="str">
        <f>IFERROR(IF(J475&lt;&gt;"",MAX($A$1:A474)+1,""),"")</f>
        <v/>
      </c>
      <c r="B475" s="221" t="str">
        <f>IFERROR(IF(J475="","",_xlfn.CONCAT($Y$2,_xlfn.CONCAT(IF(LEN(ドッグキャリー!$K$2)=1,0,""),ドッグキャリー!$K$2,_xlfn.CONCAT(IF(LEN(ドッグキャリー!$N$2)=1,0,""),ドッグキャリー!$N$2)))),"")</f>
        <v/>
      </c>
      <c r="C475" s="228"/>
      <c r="D475" s="228"/>
      <c r="E475" s="228"/>
      <c r="F475" s="229"/>
      <c r="G475" s="229"/>
      <c r="H475" s="229"/>
      <c r="I475" s="230" t="str">
        <f>IF(ウエア!N70=0,"",ウエア!E70)</f>
        <v/>
      </c>
      <c r="J475" s="229" t="str">
        <f>IF(ウエア!N70=0,"",ウエア!N70)</f>
        <v/>
      </c>
      <c r="K475" s="229"/>
      <c r="L475" s="229"/>
      <c r="M475" s="229"/>
      <c r="N475" s="229"/>
      <c r="O475" s="229"/>
      <c r="P475" s="229"/>
      <c r="Q475" s="229"/>
      <c r="R475" s="229"/>
      <c r="S475" s="219">
        <f t="shared" si="14"/>
        <v>474</v>
      </c>
      <c r="AA475" s="220" t="e">
        <f t="shared" si="15"/>
        <v>#VALUE!</v>
      </c>
    </row>
    <row r="476" spans="1:27" s="226" customFormat="1">
      <c r="A476" s="220" t="str">
        <f>IFERROR(IF(J476&lt;&gt;"",MAX($A$1:A475)+1,""),"")</f>
        <v/>
      </c>
      <c r="B476" s="221" t="str">
        <f>IFERROR(IF(J476="","",_xlfn.CONCAT($Y$2,_xlfn.CONCAT(IF(LEN(ドッグキャリー!$K$2)=1,0,""),ドッグキャリー!$K$2,_xlfn.CONCAT(IF(LEN(ドッグキャリー!$N$2)=1,0,""),ドッグキャリー!$N$2)))),"")</f>
        <v/>
      </c>
      <c r="C476" s="228"/>
      <c r="D476" s="228"/>
      <c r="E476" s="228"/>
      <c r="F476" s="229"/>
      <c r="G476" s="229"/>
      <c r="H476" s="229"/>
      <c r="I476" s="230" t="str">
        <f>IF(ウエア!N71=0,"",ウエア!E71)</f>
        <v/>
      </c>
      <c r="J476" s="229" t="str">
        <f>IF(ウエア!N71=0,"",ウエア!N71)</f>
        <v/>
      </c>
      <c r="K476" s="229"/>
      <c r="L476" s="229"/>
      <c r="M476" s="229"/>
      <c r="N476" s="229"/>
      <c r="O476" s="229"/>
      <c r="P476" s="229"/>
      <c r="Q476" s="229"/>
      <c r="R476" s="229"/>
      <c r="S476" s="219">
        <f t="shared" si="14"/>
        <v>475</v>
      </c>
      <c r="AA476" s="220" t="e">
        <f t="shared" si="15"/>
        <v>#VALUE!</v>
      </c>
    </row>
    <row r="477" spans="1:27" s="226" customFormat="1">
      <c r="A477" s="220" t="str">
        <f>IFERROR(IF(J477&lt;&gt;"",MAX($A$1:A476)+1,""),"")</f>
        <v/>
      </c>
      <c r="B477" s="221" t="str">
        <f>IFERROR(IF(J477="","",_xlfn.CONCAT($Y$2,_xlfn.CONCAT(IF(LEN(ドッグキャリー!$K$2)=1,0,""),ドッグキャリー!$K$2,_xlfn.CONCAT(IF(LEN(ドッグキャリー!$N$2)=1,0,""),ドッグキャリー!$N$2)))),"")</f>
        <v/>
      </c>
      <c r="C477" s="228"/>
      <c r="D477" s="228"/>
      <c r="E477" s="228"/>
      <c r="F477" s="229"/>
      <c r="G477" s="229"/>
      <c r="H477" s="229"/>
      <c r="I477" s="230" t="str">
        <f>IF(ウエア!N72=0,"",ウエア!E72)</f>
        <v/>
      </c>
      <c r="J477" s="229" t="str">
        <f>IF(ウエア!N72=0,"",ウエア!N72)</f>
        <v/>
      </c>
      <c r="K477" s="229"/>
      <c r="L477" s="229"/>
      <c r="M477" s="229"/>
      <c r="N477" s="229"/>
      <c r="O477" s="229"/>
      <c r="P477" s="229"/>
      <c r="Q477" s="229"/>
      <c r="R477" s="229"/>
      <c r="S477" s="219">
        <f t="shared" si="14"/>
        <v>476</v>
      </c>
      <c r="AA477" s="220" t="e">
        <f t="shared" si="15"/>
        <v>#VALUE!</v>
      </c>
    </row>
    <row r="478" spans="1:27" s="226" customFormat="1">
      <c r="A478" s="220" t="str">
        <f>IFERROR(IF(J478&lt;&gt;"",MAX($A$1:A477)+1,""),"")</f>
        <v/>
      </c>
      <c r="B478" s="221" t="str">
        <f>IFERROR(IF(J478="","",_xlfn.CONCAT($Y$2,_xlfn.CONCAT(IF(LEN(ドッグキャリー!$K$2)=1,0,""),ドッグキャリー!$K$2,_xlfn.CONCAT(IF(LEN(ドッグキャリー!$N$2)=1,0,""),ドッグキャリー!$N$2)))),"")</f>
        <v/>
      </c>
      <c r="C478" s="228"/>
      <c r="D478" s="228"/>
      <c r="E478" s="228"/>
      <c r="F478" s="229"/>
      <c r="G478" s="229"/>
      <c r="H478" s="229"/>
      <c r="I478" s="230" t="str">
        <f>IF(ウエア!N73=0,"",ウエア!E73)</f>
        <v/>
      </c>
      <c r="J478" s="229" t="str">
        <f>IF(ウエア!N73=0,"",ウエア!N73)</f>
        <v/>
      </c>
      <c r="K478" s="229"/>
      <c r="L478" s="229"/>
      <c r="M478" s="229"/>
      <c r="N478" s="229"/>
      <c r="O478" s="229"/>
      <c r="P478" s="229"/>
      <c r="Q478" s="229"/>
      <c r="R478" s="229"/>
      <c r="S478" s="219">
        <f t="shared" si="14"/>
        <v>477</v>
      </c>
      <c r="AA478" s="220" t="e">
        <f t="shared" si="15"/>
        <v>#VALUE!</v>
      </c>
    </row>
    <row r="479" spans="1:27" s="226" customFormat="1">
      <c r="A479" s="220" t="str">
        <f>IFERROR(IF(J479&lt;&gt;"",MAX($A$1:A478)+1,""),"")</f>
        <v/>
      </c>
      <c r="B479" s="221" t="str">
        <f>IFERROR(IF(J479="","",_xlfn.CONCAT($Y$2,_xlfn.CONCAT(IF(LEN(ドッグキャリー!$K$2)=1,0,""),ドッグキャリー!$K$2,_xlfn.CONCAT(IF(LEN(ドッグキャリー!$N$2)=1,0,""),ドッグキャリー!$N$2)))),"")</f>
        <v/>
      </c>
      <c r="C479" s="228"/>
      <c r="D479" s="228"/>
      <c r="E479" s="228"/>
      <c r="F479" s="229"/>
      <c r="G479" s="229"/>
      <c r="H479" s="229"/>
      <c r="I479" s="230" t="str">
        <f>IF(ウエア!N74=0,"",ウエア!E74)</f>
        <v/>
      </c>
      <c r="J479" s="229" t="str">
        <f>IF(ウエア!N74=0,"",ウエア!N74)</f>
        <v/>
      </c>
      <c r="K479" s="229"/>
      <c r="L479" s="229"/>
      <c r="M479" s="229"/>
      <c r="N479" s="229"/>
      <c r="O479" s="229"/>
      <c r="P479" s="229"/>
      <c r="Q479" s="229"/>
      <c r="R479" s="229"/>
      <c r="S479" s="219">
        <f t="shared" si="14"/>
        <v>478</v>
      </c>
      <c r="AA479" s="220" t="e">
        <f t="shared" si="15"/>
        <v>#VALUE!</v>
      </c>
    </row>
    <row r="480" spans="1:27" s="226" customFormat="1">
      <c r="A480" s="220" t="str">
        <f>IFERROR(IF(J480&lt;&gt;"",MAX($A$1:A479)+1,""),"")</f>
        <v/>
      </c>
      <c r="B480" s="221" t="str">
        <f>IFERROR(IF(J480="","",_xlfn.CONCAT($Y$2,_xlfn.CONCAT(IF(LEN(ドッグキャリー!$K$2)=1,0,""),ドッグキャリー!$K$2,_xlfn.CONCAT(IF(LEN(ドッグキャリー!$N$2)=1,0,""),ドッグキャリー!$N$2)))),"")</f>
        <v/>
      </c>
      <c r="C480" s="228"/>
      <c r="D480" s="228"/>
      <c r="E480" s="228"/>
      <c r="F480" s="229"/>
      <c r="G480" s="229"/>
      <c r="H480" s="229"/>
      <c r="I480" s="230" t="str">
        <f>IF(ウエア!N75=0,"",ウエア!E75)</f>
        <v/>
      </c>
      <c r="J480" s="229" t="str">
        <f>IF(ウエア!N75=0,"",ウエア!N75)</f>
        <v/>
      </c>
      <c r="K480" s="229"/>
      <c r="L480" s="229"/>
      <c r="M480" s="229"/>
      <c r="N480" s="229"/>
      <c r="O480" s="229"/>
      <c r="P480" s="229"/>
      <c r="Q480" s="229"/>
      <c r="R480" s="229"/>
      <c r="S480" s="219">
        <f t="shared" si="14"/>
        <v>479</v>
      </c>
      <c r="AA480" s="220" t="e">
        <f t="shared" si="15"/>
        <v>#VALUE!</v>
      </c>
    </row>
    <row r="481" spans="1:27" s="226" customFormat="1">
      <c r="A481" s="220" t="str">
        <f>IFERROR(IF(J481&lt;&gt;"",MAX($A$1:A480)+1,""),"")</f>
        <v/>
      </c>
      <c r="B481" s="221" t="str">
        <f>IFERROR(IF(J481="","",_xlfn.CONCAT($Y$2,_xlfn.CONCAT(IF(LEN(ドッグキャリー!$K$2)=1,0,""),ドッグキャリー!$K$2,_xlfn.CONCAT(IF(LEN(ドッグキャリー!$N$2)=1,0,""),ドッグキャリー!$N$2)))),"")</f>
        <v/>
      </c>
      <c r="C481" s="228"/>
      <c r="D481" s="228"/>
      <c r="E481" s="228"/>
      <c r="F481" s="229"/>
      <c r="G481" s="229"/>
      <c r="H481" s="229"/>
      <c r="I481" s="230" t="str">
        <f>IF(ウエア!N76=0,"",ウエア!E76)</f>
        <v/>
      </c>
      <c r="J481" s="229" t="str">
        <f>IF(ウエア!N76=0,"",ウエア!N76)</f>
        <v/>
      </c>
      <c r="K481" s="229"/>
      <c r="L481" s="229"/>
      <c r="M481" s="229"/>
      <c r="N481" s="229"/>
      <c r="O481" s="229"/>
      <c r="P481" s="229"/>
      <c r="Q481" s="229"/>
      <c r="R481" s="229"/>
      <c r="S481" s="219">
        <f t="shared" si="14"/>
        <v>480</v>
      </c>
      <c r="AA481" s="220" t="e">
        <f t="shared" si="15"/>
        <v>#VALUE!</v>
      </c>
    </row>
    <row r="482" spans="1:27" s="226" customFormat="1">
      <c r="A482" s="220" t="str">
        <f>IFERROR(IF(J482&lt;&gt;"",MAX($A$1:A481)+1,""),"")</f>
        <v/>
      </c>
      <c r="B482" s="221" t="str">
        <f>IFERROR(IF(J482="","",_xlfn.CONCAT($Y$2,_xlfn.CONCAT(IF(LEN(ドッグキャリー!$K$2)=1,0,""),ドッグキャリー!$K$2,_xlfn.CONCAT(IF(LEN(ドッグキャリー!$N$2)=1,0,""),ドッグキャリー!$N$2)))),"")</f>
        <v/>
      </c>
      <c r="C482" s="228"/>
      <c r="D482" s="228"/>
      <c r="E482" s="228"/>
      <c r="F482" s="229"/>
      <c r="G482" s="229"/>
      <c r="H482" s="229"/>
      <c r="I482" s="230" t="str">
        <f>IF(ウエア!N77=0,"",ウエア!E77)</f>
        <v/>
      </c>
      <c r="J482" s="229" t="str">
        <f>IF(ウエア!N77=0,"",ウエア!N77)</f>
        <v/>
      </c>
      <c r="K482" s="229"/>
      <c r="L482" s="229"/>
      <c r="M482" s="229"/>
      <c r="N482" s="229"/>
      <c r="O482" s="229"/>
      <c r="P482" s="229"/>
      <c r="Q482" s="229"/>
      <c r="R482" s="229"/>
      <c r="S482" s="219">
        <f t="shared" si="14"/>
        <v>481</v>
      </c>
      <c r="AA482" s="220" t="e">
        <f t="shared" si="15"/>
        <v>#VALUE!</v>
      </c>
    </row>
    <row r="483" spans="1:27" s="226" customFormat="1">
      <c r="A483" s="220" t="str">
        <f>IFERROR(IF(J483&lt;&gt;"",MAX($A$1:A482)+1,""),"")</f>
        <v/>
      </c>
      <c r="B483" s="221" t="str">
        <f>IFERROR(IF(J483="","",_xlfn.CONCAT($Y$2,_xlfn.CONCAT(IF(LEN(ドッグキャリー!$K$2)=1,0,""),ドッグキャリー!$K$2,_xlfn.CONCAT(IF(LEN(ドッグキャリー!$N$2)=1,0,""),ドッグキャリー!$N$2)))),"")</f>
        <v/>
      </c>
      <c r="C483" s="228"/>
      <c r="D483" s="228"/>
      <c r="E483" s="228"/>
      <c r="F483" s="229"/>
      <c r="G483" s="229"/>
      <c r="H483" s="229"/>
      <c r="I483" s="230" t="str">
        <f>IF(ウエア!N78=0,"",ウエア!E78)</f>
        <v/>
      </c>
      <c r="J483" s="229" t="str">
        <f>IF(ウエア!N78=0,"",ウエア!N78)</f>
        <v/>
      </c>
      <c r="K483" s="229"/>
      <c r="L483" s="229"/>
      <c r="M483" s="229"/>
      <c r="N483" s="229"/>
      <c r="O483" s="229"/>
      <c r="P483" s="229"/>
      <c r="Q483" s="229"/>
      <c r="R483" s="229"/>
      <c r="S483" s="219">
        <f t="shared" si="14"/>
        <v>482</v>
      </c>
      <c r="AA483" s="220" t="e">
        <f t="shared" si="15"/>
        <v>#VALUE!</v>
      </c>
    </row>
    <row r="484" spans="1:27" s="226" customFormat="1">
      <c r="A484" s="220" t="str">
        <f>IFERROR(IF(J484&lt;&gt;"",MAX($A$1:A483)+1,""),"")</f>
        <v/>
      </c>
      <c r="B484" s="221" t="str">
        <f>IFERROR(IF(J484="","",_xlfn.CONCAT($Y$2,_xlfn.CONCAT(IF(LEN(ドッグキャリー!$K$2)=1,0,""),ドッグキャリー!$K$2,_xlfn.CONCAT(IF(LEN(ドッグキャリー!$N$2)=1,0,""),ドッグキャリー!$N$2)))),"")</f>
        <v/>
      </c>
      <c r="C484" s="228"/>
      <c r="D484" s="228"/>
      <c r="E484" s="228"/>
      <c r="F484" s="229"/>
      <c r="G484" s="229"/>
      <c r="H484" s="229"/>
      <c r="I484" s="230" t="str">
        <f>IF(ウエア!N79=0,"",ウエア!E79)</f>
        <v/>
      </c>
      <c r="J484" s="229" t="str">
        <f>IF(ウエア!N79=0,"",ウエア!N79)</f>
        <v/>
      </c>
      <c r="K484" s="229"/>
      <c r="L484" s="229"/>
      <c r="M484" s="229"/>
      <c r="N484" s="229"/>
      <c r="O484" s="229"/>
      <c r="P484" s="229"/>
      <c r="Q484" s="229"/>
      <c r="R484" s="229"/>
      <c r="S484" s="219">
        <f t="shared" si="14"/>
        <v>483</v>
      </c>
      <c r="AA484" s="220" t="e">
        <f t="shared" si="15"/>
        <v>#VALUE!</v>
      </c>
    </row>
    <row r="485" spans="1:27" s="226" customFormat="1">
      <c r="A485" s="220" t="str">
        <f>IFERROR(IF(J485&lt;&gt;"",MAX($A$1:A484)+1,""),"")</f>
        <v/>
      </c>
      <c r="B485" s="221" t="str">
        <f>IFERROR(IF(J485="","",_xlfn.CONCAT($Y$2,_xlfn.CONCAT(IF(LEN(ドッグキャリー!$K$2)=1,0,""),ドッグキャリー!$K$2,_xlfn.CONCAT(IF(LEN(ドッグキャリー!$N$2)=1,0,""),ドッグキャリー!$N$2)))),"")</f>
        <v/>
      </c>
      <c r="C485" s="228"/>
      <c r="D485" s="228"/>
      <c r="E485" s="228"/>
      <c r="F485" s="229"/>
      <c r="G485" s="229"/>
      <c r="H485" s="229"/>
      <c r="I485" s="230" t="str">
        <f>IF(ウエア!N80=0,"",ウエア!E80)</f>
        <v/>
      </c>
      <c r="J485" s="229" t="str">
        <f>IF(ウエア!N80=0,"",ウエア!N80)</f>
        <v/>
      </c>
      <c r="K485" s="229"/>
      <c r="L485" s="229"/>
      <c r="M485" s="229"/>
      <c r="N485" s="229"/>
      <c r="O485" s="229"/>
      <c r="P485" s="229"/>
      <c r="Q485" s="229"/>
      <c r="R485" s="229"/>
      <c r="S485" s="219">
        <f t="shared" si="14"/>
        <v>484</v>
      </c>
      <c r="AA485" s="220" t="e">
        <f t="shared" si="15"/>
        <v>#VALUE!</v>
      </c>
    </row>
    <row r="486" spans="1:27" s="226" customFormat="1">
      <c r="A486" s="220" t="str">
        <f>IFERROR(IF(J486&lt;&gt;"",MAX($A$1:A485)+1,""),"")</f>
        <v/>
      </c>
      <c r="B486" s="221" t="str">
        <f>IFERROR(IF(J486="","",_xlfn.CONCAT($Y$2,_xlfn.CONCAT(IF(LEN(ドッグキャリー!$K$2)=1,0,""),ドッグキャリー!$K$2,_xlfn.CONCAT(IF(LEN(ドッグキャリー!$N$2)=1,0,""),ドッグキャリー!$N$2)))),"")</f>
        <v/>
      </c>
      <c r="C486" s="228"/>
      <c r="D486" s="228"/>
      <c r="E486" s="228"/>
      <c r="F486" s="229"/>
      <c r="G486" s="229"/>
      <c r="H486" s="229"/>
      <c r="I486" s="230" t="str">
        <f>IF(ウエア!N81=0,"",ウエア!E81)</f>
        <v/>
      </c>
      <c r="J486" s="229" t="str">
        <f>IF(ウエア!N81=0,"",ウエア!N81)</f>
        <v/>
      </c>
      <c r="K486" s="229"/>
      <c r="L486" s="229"/>
      <c r="M486" s="229"/>
      <c r="N486" s="229"/>
      <c r="O486" s="229"/>
      <c r="P486" s="229"/>
      <c r="Q486" s="229"/>
      <c r="R486" s="229"/>
      <c r="S486" s="219">
        <f t="shared" si="14"/>
        <v>485</v>
      </c>
      <c r="AA486" s="220" t="e">
        <f t="shared" si="15"/>
        <v>#VALUE!</v>
      </c>
    </row>
    <row r="487" spans="1:27" s="226" customFormat="1">
      <c r="A487" s="220" t="str">
        <f>IFERROR(IF(J487&lt;&gt;"",MAX($A$1:A486)+1,""),"")</f>
        <v/>
      </c>
      <c r="B487" s="221" t="str">
        <f>IFERROR(IF(J487="","",_xlfn.CONCAT($Y$2,_xlfn.CONCAT(IF(LEN(ドッグキャリー!$K$2)=1,0,""),ドッグキャリー!$K$2,_xlfn.CONCAT(IF(LEN(ドッグキャリー!$N$2)=1,0,""),ドッグキャリー!$N$2)))),"")</f>
        <v/>
      </c>
      <c r="C487" s="228"/>
      <c r="D487" s="228"/>
      <c r="E487" s="228"/>
      <c r="F487" s="229"/>
      <c r="G487" s="229"/>
      <c r="H487" s="229"/>
      <c r="I487" s="230" t="str">
        <f>IF(ウエア!N82=0,"",ウエア!E82)</f>
        <v/>
      </c>
      <c r="J487" s="229" t="str">
        <f>IF(ウエア!N82=0,"",ウエア!N82)</f>
        <v/>
      </c>
      <c r="K487" s="229"/>
      <c r="L487" s="229"/>
      <c r="M487" s="229"/>
      <c r="N487" s="229"/>
      <c r="O487" s="229"/>
      <c r="P487" s="229"/>
      <c r="Q487" s="229"/>
      <c r="R487" s="229"/>
      <c r="S487" s="219">
        <f t="shared" si="14"/>
        <v>486</v>
      </c>
      <c r="AA487" s="220" t="e">
        <f t="shared" si="15"/>
        <v>#VALUE!</v>
      </c>
    </row>
    <row r="488" spans="1:27" s="226" customFormat="1">
      <c r="A488" s="220" t="str">
        <f>IFERROR(IF(J488&lt;&gt;"",MAX($A$1:A487)+1,""),"")</f>
        <v/>
      </c>
      <c r="B488" s="221" t="str">
        <f>IFERROR(IF(J488="","",_xlfn.CONCAT($Y$2,_xlfn.CONCAT(IF(LEN(ドッグキャリー!$K$2)=1,0,""),ドッグキャリー!$K$2,_xlfn.CONCAT(IF(LEN(ドッグキャリー!$N$2)=1,0,""),ドッグキャリー!$N$2)))),"")</f>
        <v/>
      </c>
      <c r="C488" s="228"/>
      <c r="D488" s="228"/>
      <c r="E488" s="228"/>
      <c r="F488" s="229"/>
      <c r="G488" s="229"/>
      <c r="H488" s="229"/>
      <c r="I488" s="230" t="str">
        <f>IF(ウエア!N83=0,"",ウエア!E83)</f>
        <v/>
      </c>
      <c r="J488" s="229" t="str">
        <f>IF(ウエア!N83=0,"",ウエア!N83)</f>
        <v/>
      </c>
      <c r="K488" s="229"/>
      <c r="L488" s="229"/>
      <c r="M488" s="229"/>
      <c r="N488" s="229"/>
      <c r="O488" s="229"/>
      <c r="P488" s="229"/>
      <c r="Q488" s="229"/>
      <c r="R488" s="229"/>
      <c r="S488" s="219">
        <f t="shared" si="14"/>
        <v>487</v>
      </c>
      <c r="AA488" s="220" t="e">
        <f t="shared" si="15"/>
        <v>#VALUE!</v>
      </c>
    </row>
    <row r="489" spans="1:27" s="226" customFormat="1">
      <c r="A489" s="220" t="str">
        <f>IFERROR(IF(J489&lt;&gt;"",MAX($A$1:A488)+1,""),"")</f>
        <v/>
      </c>
      <c r="B489" s="221" t="str">
        <f>IFERROR(IF(J489="","",_xlfn.CONCAT($Y$2,_xlfn.CONCAT(IF(LEN(ドッグキャリー!$K$2)=1,0,""),ドッグキャリー!$K$2,_xlfn.CONCAT(IF(LEN(ドッグキャリー!$N$2)=1,0,""),ドッグキャリー!$N$2)))),"")</f>
        <v/>
      </c>
      <c r="C489" s="228"/>
      <c r="D489" s="228"/>
      <c r="E489" s="228"/>
      <c r="F489" s="229"/>
      <c r="G489" s="229"/>
      <c r="H489" s="229"/>
      <c r="I489" s="230" t="str">
        <f>IF(ウエア!N84=0,"",ウエア!E84)</f>
        <v/>
      </c>
      <c r="J489" s="229" t="str">
        <f>IF(ウエア!N84=0,"",ウエア!N84)</f>
        <v/>
      </c>
      <c r="K489" s="229"/>
      <c r="L489" s="229"/>
      <c r="M489" s="229"/>
      <c r="N489" s="229"/>
      <c r="O489" s="229"/>
      <c r="P489" s="229"/>
      <c r="Q489" s="229"/>
      <c r="R489" s="229"/>
      <c r="S489" s="219">
        <f t="shared" si="14"/>
        <v>488</v>
      </c>
      <c r="AA489" s="220" t="e">
        <f t="shared" si="15"/>
        <v>#VALUE!</v>
      </c>
    </row>
    <row r="490" spans="1:27" s="226" customFormat="1">
      <c r="A490" s="220" t="str">
        <f>IFERROR(IF(J490&lt;&gt;"",MAX($A$1:A489)+1,""),"")</f>
        <v/>
      </c>
      <c r="B490" s="221" t="str">
        <f>IFERROR(IF(J490="","",_xlfn.CONCAT($Y$2,_xlfn.CONCAT(IF(LEN(ドッグキャリー!$K$2)=1,0,""),ドッグキャリー!$K$2,_xlfn.CONCAT(IF(LEN(ドッグキャリー!$N$2)=1,0,""),ドッグキャリー!$N$2)))),"")</f>
        <v/>
      </c>
      <c r="C490" s="228"/>
      <c r="D490" s="228"/>
      <c r="E490" s="228"/>
      <c r="F490" s="229"/>
      <c r="G490" s="229"/>
      <c r="H490" s="229"/>
      <c r="I490" s="230" t="str">
        <f>IF(ウエア!N85=0,"",ウエア!E85)</f>
        <v/>
      </c>
      <c r="J490" s="229" t="str">
        <f>IF(ウエア!N85=0,"",ウエア!N85)</f>
        <v/>
      </c>
      <c r="K490" s="229"/>
      <c r="L490" s="229"/>
      <c r="M490" s="229"/>
      <c r="N490" s="229"/>
      <c r="O490" s="229"/>
      <c r="P490" s="229"/>
      <c r="Q490" s="229"/>
      <c r="R490" s="229"/>
      <c r="S490" s="219">
        <f t="shared" si="14"/>
        <v>489</v>
      </c>
      <c r="AA490" s="220" t="e">
        <f t="shared" si="15"/>
        <v>#VALUE!</v>
      </c>
    </row>
    <row r="491" spans="1:27" s="226" customFormat="1">
      <c r="A491" s="220" t="str">
        <f>IFERROR(IF(J491&lt;&gt;"",MAX($A$1:A490)+1,""),"")</f>
        <v/>
      </c>
      <c r="B491" s="221" t="str">
        <f>IFERROR(IF(J491="","",_xlfn.CONCAT($Y$2,_xlfn.CONCAT(IF(LEN(ドッグキャリー!$K$2)=1,0,""),ドッグキャリー!$K$2,_xlfn.CONCAT(IF(LEN(ドッグキャリー!$N$2)=1,0,""),ドッグキャリー!$N$2)))),"")</f>
        <v/>
      </c>
      <c r="C491" s="228"/>
      <c r="D491" s="228"/>
      <c r="E491" s="228"/>
      <c r="F491" s="229"/>
      <c r="G491" s="229"/>
      <c r="H491" s="229"/>
      <c r="I491" s="230" t="str">
        <f>IF(ウエア!N86=0,"",ウエア!E86)</f>
        <v/>
      </c>
      <c r="J491" s="229" t="str">
        <f>IF(ウエア!N86=0,"",ウエア!N86)</f>
        <v/>
      </c>
      <c r="K491" s="229"/>
      <c r="L491" s="229"/>
      <c r="M491" s="229"/>
      <c r="N491" s="229"/>
      <c r="O491" s="229"/>
      <c r="P491" s="229"/>
      <c r="Q491" s="229"/>
      <c r="R491" s="229"/>
      <c r="S491" s="219">
        <f t="shared" si="14"/>
        <v>490</v>
      </c>
      <c r="AA491" s="220" t="e">
        <f t="shared" si="15"/>
        <v>#VALUE!</v>
      </c>
    </row>
    <row r="492" spans="1:27" s="226" customFormat="1">
      <c r="A492" s="220" t="str">
        <f>IFERROR(IF(J492&lt;&gt;"",MAX($A$1:A491)+1,""),"")</f>
        <v/>
      </c>
      <c r="B492" s="221" t="str">
        <f>IFERROR(IF(J492="","",_xlfn.CONCAT($Y$2,_xlfn.CONCAT(IF(LEN(ドッグキャリー!$K$2)=1,0,""),ドッグキャリー!$K$2,_xlfn.CONCAT(IF(LEN(ドッグキャリー!$N$2)=1,0,""),ドッグキャリー!$N$2)))),"")</f>
        <v/>
      </c>
      <c r="C492" s="228"/>
      <c r="D492" s="228"/>
      <c r="E492" s="228"/>
      <c r="F492" s="229"/>
      <c r="G492" s="229"/>
      <c r="H492" s="229"/>
      <c r="I492" s="230" t="str">
        <f>IF(ウエア!N87=0,"",ウエア!E87)</f>
        <v/>
      </c>
      <c r="J492" s="229" t="str">
        <f>IF(ウエア!N87=0,"",ウエア!N87)</f>
        <v/>
      </c>
      <c r="K492" s="229"/>
      <c r="L492" s="229"/>
      <c r="M492" s="229"/>
      <c r="N492" s="229"/>
      <c r="O492" s="229"/>
      <c r="P492" s="229"/>
      <c r="Q492" s="229"/>
      <c r="R492" s="229"/>
      <c r="S492" s="219">
        <f t="shared" si="14"/>
        <v>491</v>
      </c>
      <c r="AA492" s="220" t="e">
        <f t="shared" si="15"/>
        <v>#VALUE!</v>
      </c>
    </row>
    <row r="493" spans="1:27" s="226" customFormat="1">
      <c r="A493" s="220" t="str">
        <f>IFERROR(IF(J493&lt;&gt;"",MAX($A$1:A492)+1,""),"")</f>
        <v/>
      </c>
      <c r="B493" s="221" t="str">
        <f>IFERROR(IF(J493="","",_xlfn.CONCAT($Y$2,_xlfn.CONCAT(IF(LEN(ドッグキャリー!$K$2)=1,0,""),ドッグキャリー!$K$2,_xlfn.CONCAT(IF(LEN(ドッグキャリー!$N$2)=1,0,""),ドッグキャリー!$N$2)))),"")</f>
        <v/>
      </c>
      <c r="C493" s="228"/>
      <c r="D493" s="228"/>
      <c r="E493" s="228"/>
      <c r="F493" s="229"/>
      <c r="G493" s="229"/>
      <c r="H493" s="229"/>
      <c r="I493" s="230" t="str">
        <f>IF(ウエア!N88=0,"",ウエア!E88)</f>
        <v/>
      </c>
      <c r="J493" s="229" t="str">
        <f>IF(ウエア!N88=0,"",ウエア!N88)</f>
        <v/>
      </c>
      <c r="K493" s="229"/>
      <c r="L493" s="229"/>
      <c r="M493" s="229"/>
      <c r="N493" s="229"/>
      <c r="O493" s="229"/>
      <c r="P493" s="229"/>
      <c r="Q493" s="229"/>
      <c r="R493" s="229"/>
      <c r="S493" s="219">
        <f t="shared" si="14"/>
        <v>492</v>
      </c>
      <c r="AA493" s="220" t="e">
        <f t="shared" si="15"/>
        <v>#VALUE!</v>
      </c>
    </row>
    <row r="494" spans="1:27" s="226" customFormat="1">
      <c r="A494" s="220" t="str">
        <f>IFERROR(IF(J494&lt;&gt;"",MAX($A$1:A493)+1,""),"")</f>
        <v/>
      </c>
      <c r="B494" s="221" t="str">
        <f>IFERROR(IF(J494="","",_xlfn.CONCAT($Y$2,_xlfn.CONCAT(IF(LEN(ドッグキャリー!$K$2)=1,0,""),ドッグキャリー!$K$2,_xlfn.CONCAT(IF(LEN(ドッグキャリー!$N$2)=1,0,""),ドッグキャリー!$N$2)))),"")</f>
        <v/>
      </c>
      <c r="C494" s="228"/>
      <c r="D494" s="228"/>
      <c r="E494" s="228"/>
      <c r="F494" s="229"/>
      <c r="G494" s="229"/>
      <c r="H494" s="229"/>
      <c r="I494" s="230" t="str">
        <f>IF(ウエア!N89=0,"",ウエア!E89)</f>
        <v/>
      </c>
      <c r="J494" s="229" t="str">
        <f>IF(ウエア!N89=0,"",ウエア!N89)</f>
        <v/>
      </c>
      <c r="K494" s="229"/>
      <c r="L494" s="229"/>
      <c r="M494" s="229"/>
      <c r="N494" s="229"/>
      <c r="O494" s="229"/>
      <c r="P494" s="229"/>
      <c r="Q494" s="229"/>
      <c r="R494" s="229"/>
      <c r="S494" s="219">
        <f t="shared" si="14"/>
        <v>493</v>
      </c>
      <c r="AA494" s="220" t="e">
        <f t="shared" si="15"/>
        <v>#VALUE!</v>
      </c>
    </row>
    <row r="495" spans="1:27" s="226" customFormat="1">
      <c r="A495" s="220" t="str">
        <f>IFERROR(IF(J495&lt;&gt;"",MAX($A$1:A494)+1,""),"")</f>
        <v/>
      </c>
      <c r="B495" s="221" t="str">
        <f>IFERROR(IF(J495="","",_xlfn.CONCAT($Y$2,_xlfn.CONCAT(IF(LEN(ドッグキャリー!$K$2)=1,0,""),ドッグキャリー!$K$2,_xlfn.CONCAT(IF(LEN(ドッグキャリー!$N$2)=1,0,""),ドッグキャリー!$N$2)))),"")</f>
        <v/>
      </c>
      <c r="C495" s="228"/>
      <c r="D495" s="228"/>
      <c r="E495" s="228"/>
      <c r="F495" s="229"/>
      <c r="G495" s="229"/>
      <c r="H495" s="229"/>
      <c r="I495" s="230" t="str">
        <f>IF(ウエア!N90=0,"",ウエア!E90)</f>
        <v/>
      </c>
      <c r="J495" s="229" t="str">
        <f>IF(ウエア!N90=0,"",ウエア!N90)</f>
        <v/>
      </c>
      <c r="K495" s="229"/>
      <c r="L495" s="229"/>
      <c r="M495" s="229"/>
      <c r="N495" s="229"/>
      <c r="O495" s="229"/>
      <c r="P495" s="229"/>
      <c r="Q495" s="229"/>
      <c r="R495" s="229"/>
      <c r="S495" s="219">
        <f t="shared" si="14"/>
        <v>494</v>
      </c>
      <c r="AA495" s="220" t="e">
        <f t="shared" si="15"/>
        <v>#VALUE!</v>
      </c>
    </row>
    <row r="496" spans="1:27" s="226" customFormat="1">
      <c r="A496" s="220" t="str">
        <f>IFERROR(IF(J496&lt;&gt;"",MAX($A$1:A495)+1,""),"")</f>
        <v/>
      </c>
      <c r="B496" s="221" t="str">
        <f>IFERROR(IF(J496="","",_xlfn.CONCAT($Y$2,_xlfn.CONCAT(IF(LEN(ドッグキャリー!$K$2)=1,0,""),ドッグキャリー!$K$2,_xlfn.CONCAT(IF(LEN(ドッグキャリー!$N$2)=1,0,""),ドッグキャリー!$N$2)))),"")</f>
        <v/>
      </c>
      <c r="C496" s="228"/>
      <c r="D496" s="228"/>
      <c r="E496" s="228"/>
      <c r="F496" s="229"/>
      <c r="G496" s="229"/>
      <c r="H496" s="229"/>
      <c r="I496" s="230" t="str">
        <f>IF(ウエア!N91=0,"",ウエア!E91)</f>
        <v/>
      </c>
      <c r="J496" s="229" t="str">
        <f>IF(ウエア!N91=0,"",ウエア!N91)</f>
        <v/>
      </c>
      <c r="K496" s="229"/>
      <c r="L496" s="229"/>
      <c r="M496" s="229"/>
      <c r="N496" s="229"/>
      <c r="O496" s="229"/>
      <c r="P496" s="229"/>
      <c r="Q496" s="229"/>
      <c r="R496" s="229"/>
      <c r="S496" s="219">
        <f t="shared" si="14"/>
        <v>495</v>
      </c>
      <c r="AA496" s="220" t="e">
        <f t="shared" si="15"/>
        <v>#VALUE!</v>
      </c>
    </row>
    <row r="497" spans="1:27" s="226" customFormat="1">
      <c r="A497" s="220" t="str">
        <f>IFERROR(IF(J497&lt;&gt;"",MAX($A$1:A496)+1,""),"")</f>
        <v/>
      </c>
      <c r="B497" s="221" t="str">
        <f>IFERROR(IF(J497="","",_xlfn.CONCAT($Y$2,_xlfn.CONCAT(IF(LEN(ドッグキャリー!$K$2)=1,0,""),ドッグキャリー!$K$2,_xlfn.CONCAT(IF(LEN(ドッグキャリー!$N$2)=1,0,""),ドッグキャリー!$N$2)))),"")</f>
        <v/>
      </c>
      <c r="C497" s="228"/>
      <c r="D497" s="228"/>
      <c r="E497" s="228"/>
      <c r="F497" s="229"/>
      <c r="G497" s="229"/>
      <c r="H497" s="229"/>
      <c r="I497" s="230" t="str">
        <f>IF(ウエア!N92=0,"",ウエア!E92)</f>
        <v/>
      </c>
      <c r="J497" s="229" t="str">
        <f>IF(ウエア!N92=0,"",ウエア!N92)</f>
        <v/>
      </c>
      <c r="K497" s="229"/>
      <c r="L497" s="229"/>
      <c r="M497" s="229"/>
      <c r="N497" s="229"/>
      <c r="O497" s="229"/>
      <c r="P497" s="229"/>
      <c r="Q497" s="229"/>
      <c r="R497" s="229"/>
      <c r="S497" s="219">
        <f t="shared" si="14"/>
        <v>496</v>
      </c>
      <c r="AA497" s="220" t="e">
        <f t="shared" si="15"/>
        <v>#VALUE!</v>
      </c>
    </row>
    <row r="498" spans="1:27" s="226" customFormat="1">
      <c r="A498" s="220" t="str">
        <f>IFERROR(IF(J498&lt;&gt;"",MAX($A$1:A497)+1,""),"")</f>
        <v/>
      </c>
      <c r="B498" s="221" t="str">
        <f>IFERROR(IF(J498="","",_xlfn.CONCAT($Y$2,_xlfn.CONCAT(IF(LEN(ドッグキャリー!$K$2)=1,0,""),ドッグキャリー!$K$2,_xlfn.CONCAT(IF(LEN(ドッグキャリー!$N$2)=1,0,""),ドッグキャリー!$N$2)))),"")</f>
        <v/>
      </c>
      <c r="C498" s="228"/>
      <c r="D498" s="228"/>
      <c r="E498" s="228"/>
      <c r="F498" s="229"/>
      <c r="G498" s="229"/>
      <c r="H498" s="229"/>
      <c r="I498" s="230" t="str">
        <f>IF(ウエア!N93=0,"",ウエア!E93)</f>
        <v/>
      </c>
      <c r="J498" s="229" t="str">
        <f>IF(ウエア!N93=0,"",ウエア!N93)</f>
        <v/>
      </c>
      <c r="K498" s="229"/>
      <c r="L498" s="229"/>
      <c r="M498" s="229"/>
      <c r="N498" s="229"/>
      <c r="O498" s="229"/>
      <c r="P498" s="229"/>
      <c r="Q498" s="229"/>
      <c r="R498" s="229"/>
      <c r="S498" s="219">
        <f t="shared" si="14"/>
        <v>497</v>
      </c>
      <c r="AA498" s="220" t="e">
        <f t="shared" si="15"/>
        <v>#VALUE!</v>
      </c>
    </row>
    <row r="499" spans="1:27" s="226" customFormat="1">
      <c r="A499" s="220" t="str">
        <f>IFERROR(IF(J499&lt;&gt;"",MAX($A$1:A498)+1,""),"")</f>
        <v/>
      </c>
      <c r="B499" s="221" t="str">
        <f>IFERROR(IF(J499="","",_xlfn.CONCAT($Y$2,_xlfn.CONCAT(IF(LEN(ドッグキャリー!$K$2)=1,0,""),ドッグキャリー!$K$2,_xlfn.CONCAT(IF(LEN(ドッグキャリー!$N$2)=1,0,""),ドッグキャリー!$N$2)))),"")</f>
        <v/>
      </c>
      <c r="C499" s="228"/>
      <c r="D499" s="228"/>
      <c r="E499" s="228"/>
      <c r="F499" s="229"/>
      <c r="G499" s="229"/>
      <c r="H499" s="229"/>
      <c r="I499" s="230" t="str">
        <f>IF(ウエア!N94=0,"",ウエア!E94)</f>
        <v/>
      </c>
      <c r="J499" s="229" t="str">
        <f>IF(ウエア!N94=0,"",ウエア!N94)</f>
        <v/>
      </c>
      <c r="K499" s="229"/>
      <c r="L499" s="229"/>
      <c r="M499" s="229"/>
      <c r="N499" s="229"/>
      <c r="O499" s="229"/>
      <c r="P499" s="229"/>
      <c r="Q499" s="229"/>
      <c r="R499" s="229"/>
      <c r="S499" s="219">
        <f t="shared" si="14"/>
        <v>498</v>
      </c>
      <c r="AA499" s="220" t="e">
        <f t="shared" si="15"/>
        <v>#VALUE!</v>
      </c>
    </row>
    <row r="500" spans="1:27" s="226" customFormat="1">
      <c r="A500" s="220" t="str">
        <f>IFERROR(IF(J500&lt;&gt;"",MAX($A$1:A499)+1,""),"")</f>
        <v/>
      </c>
      <c r="B500" s="221" t="str">
        <f>IFERROR(IF(J500="","",_xlfn.CONCAT($Y$2,_xlfn.CONCAT(IF(LEN(ドッグキャリー!$K$2)=1,0,""),ドッグキャリー!$K$2,_xlfn.CONCAT(IF(LEN(ドッグキャリー!$N$2)=1,0,""),ドッグキャリー!$N$2)))),"")</f>
        <v/>
      </c>
      <c r="C500" s="228"/>
      <c r="D500" s="228"/>
      <c r="E500" s="228"/>
      <c r="F500" s="229"/>
      <c r="G500" s="229"/>
      <c r="H500" s="229"/>
      <c r="I500" s="230" t="str">
        <f>IF(ウエア!N95=0,"",ウエア!E95)</f>
        <v/>
      </c>
      <c r="J500" s="229" t="str">
        <f>IF(ウエア!N95=0,"",ウエア!N95)</f>
        <v/>
      </c>
      <c r="K500" s="229"/>
      <c r="L500" s="229"/>
      <c r="M500" s="229"/>
      <c r="N500" s="229"/>
      <c r="O500" s="229"/>
      <c r="P500" s="229"/>
      <c r="Q500" s="229"/>
      <c r="R500" s="229"/>
      <c r="S500" s="219">
        <f t="shared" si="14"/>
        <v>499</v>
      </c>
      <c r="AA500" s="220" t="e">
        <f t="shared" si="15"/>
        <v>#VALUE!</v>
      </c>
    </row>
    <row r="501" spans="1:27" s="226" customFormat="1">
      <c r="A501" s="220" t="str">
        <f>IFERROR(IF(J501&lt;&gt;"",MAX($A$1:A500)+1,""),"")</f>
        <v/>
      </c>
      <c r="B501" s="221" t="str">
        <f>IFERROR(IF(J501="","",_xlfn.CONCAT($Y$2,_xlfn.CONCAT(IF(LEN(ドッグキャリー!$K$2)=1,0,""),ドッグキャリー!$K$2,_xlfn.CONCAT(IF(LEN(ドッグキャリー!$N$2)=1,0,""),ドッグキャリー!$N$2)))),"")</f>
        <v/>
      </c>
      <c r="C501" s="228"/>
      <c r="D501" s="228"/>
      <c r="E501" s="228"/>
      <c r="F501" s="229"/>
      <c r="G501" s="229"/>
      <c r="H501" s="229"/>
      <c r="I501" s="230" t="str">
        <f>IF(ウエア!N96=0,"",ウエア!E96)</f>
        <v/>
      </c>
      <c r="J501" s="229" t="str">
        <f>IF(ウエア!N96=0,"",ウエア!N96)</f>
        <v/>
      </c>
      <c r="K501" s="229"/>
      <c r="L501" s="229"/>
      <c r="M501" s="229"/>
      <c r="N501" s="229"/>
      <c r="O501" s="229"/>
      <c r="P501" s="229"/>
      <c r="Q501" s="229"/>
      <c r="R501" s="229"/>
      <c r="S501" s="219">
        <f t="shared" si="14"/>
        <v>500</v>
      </c>
      <c r="AA501" s="220" t="e">
        <f t="shared" si="15"/>
        <v>#VALUE!</v>
      </c>
    </row>
    <row r="502" spans="1:27" s="226" customFormat="1">
      <c r="A502" s="220" t="str">
        <f>IFERROR(IF(J502&lt;&gt;"",MAX($A$1:A501)+1,""),"")</f>
        <v/>
      </c>
      <c r="B502" s="221" t="str">
        <f>IFERROR(IF(J502="","",_xlfn.CONCAT($Y$2,_xlfn.CONCAT(IF(LEN(ドッグキャリー!$K$2)=1,0,""),ドッグキャリー!$K$2,_xlfn.CONCAT(IF(LEN(ドッグキャリー!$N$2)=1,0,""),ドッグキャリー!$N$2)))),"")</f>
        <v/>
      </c>
      <c r="C502" s="228"/>
      <c r="D502" s="228"/>
      <c r="E502" s="228"/>
      <c r="F502" s="229"/>
      <c r="G502" s="229"/>
      <c r="H502" s="229"/>
      <c r="I502" s="230" t="str">
        <f>IF(ウエア!N97=0,"",ウエア!E97)</f>
        <v/>
      </c>
      <c r="J502" s="229" t="str">
        <f>IF(ウエア!N97=0,"",ウエア!N97)</f>
        <v/>
      </c>
      <c r="K502" s="229"/>
      <c r="L502" s="229"/>
      <c r="M502" s="229"/>
      <c r="N502" s="229"/>
      <c r="O502" s="229"/>
      <c r="P502" s="229"/>
      <c r="Q502" s="229"/>
      <c r="R502" s="229"/>
      <c r="S502" s="219">
        <f t="shared" si="14"/>
        <v>501</v>
      </c>
      <c r="AA502" s="220" t="e">
        <f t="shared" si="15"/>
        <v>#VALUE!</v>
      </c>
    </row>
    <row r="503" spans="1:27" s="226" customFormat="1">
      <c r="A503" s="220" t="str">
        <f>IFERROR(IF(J503&lt;&gt;"",MAX($A$1:A502)+1,""),"")</f>
        <v/>
      </c>
      <c r="B503" s="221" t="str">
        <f>IFERROR(IF(J503="","",_xlfn.CONCAT($Y$2,_xlfn.CONCAT(IF(LEN(ドッグキャリー!$K$2)=1,0,""),ドッグキャリー!$K$2,_xlfn.CONCAT(IF(LEN(ドッグキャリー!$N$2)=1,0,""),ドッグキャリー!$N$2)))),"")</f>
        <v/>
      </c>
      <c r="C503" s="228"/>
      <c r="D503" s="228"/>
      <c r="E503" s="228"/>
      <c r="F503" s="229"/>
      <c r="G503" s="229"/>
      <c r="H503" s="229"/>
      <c r="I503" s="230" t="str">
        <f>IF(ウエア!N98=0,"",ウエア!E98)</f>
        <v/>
      </c>
      <c r="J503" s="229" t="str">
        <f>IF(ウエア!N98=0,"",ウエア!N98)</f>
        <v/>
      </c>
      <c r="K503" s="229"/>
      <c r="L503" s="229"/>
      <c r="M503" s="229"/>
      <c r="N503" s="229"/>
      <c r="O503" s="229"/>
      <c r="P503" s="229"/>
      <c r="Q503" s="229"/>
      <c r="R503" s="229"/>
      <c r="S503" s="219">
        <f t="shared" si="14"/>
        <v>502</v>
      </c>
      <c r="AA503" s="220" t="e">
        <f t="shared" si="15"/>
        <v>#VALUE!</v>
      </c>
    </row>
    <row r="504" spans="1:27" s="226" customFormat="1">
      <c r="A504" s="220" t="str">
        <f>IFERROR(IF(J504&lt;&gt;"",MAX($A$1:A503)+1,""),"")</f>
        <v/>
      </c>
      <c r="B504" s="221" t="str">
        <f>IFERROR(IF(J504="","",_xlfn.CONCAT($Y$2,_xlfn.CONCAT(IF(LEN(ドッグキャリー!$K$2)=1,0,""),ドッグキャリー!$K$2,_xlfn.CONCAT(IF(LEN(ドッグキャリー!$N$2)=1,0,""),ドッグキャリー!$N$2)))),"")</f>
        <v/>
      </c>
      <c r="C504" s="228"/>
      <c r="D504" s="228"/>
      <c r="E504" s="228"/>
      <c r="F504" s="229"/>
      <c r="G504" s="229"/>
      <c r="H504" s="229"/>
      <c r="I504" s="230" t="str">
        <f>IF(ウエア!N99=0,"",ウエア!E99)</f>
        <v/>
      </c>
      <c r="J504" s="229" t="str">
        <f>IF(ウエア!N99=0,"",ウエア!N99)</f>
        <v/>
      </c>
      <c r="K504" s="229"/>
      <c r="L504" s="229"/>
      <c r="M504" s="229"/>
      <c r="N504" s="229"/>
      <c r="O504" s="229"/>
      <c r="P504" s="229"/>
      <c r="Q504" s="229"/>
      <c r="R504" s="229"/>
      <c r="S504" s="219">
        <f t="shared" si="14"/>
        <v>503</v>
      </c>
      <c r="AA504" s="220" t="e">
        <f t="shared" si="15"/>
        <v>#VALUE!</v>
      </c>
    </row>
    <row r="505" spans="1:27" s="226" customFormat="1">
      <c r="A505" s="220" t="str">
        <f>IFERROR(IF(J505&lt;&gt;"",MAX($A$1:A504)+1,""),"")</f>
        <v/>
      </c>
      <c r="B505" s="221" t="str">
        <f>IFERROR(IF(J505="","",_xlfn.CONCAT($Y$2,_xlfn.CONCAT(IF(LEN(ドッグキャリー!$K$2)=1,0,""),ドッグキャリー!$K$2,_xlfn.CONCAT(IF(LEN(ドッグキャリー!$N$2)=1,0,""),ドッグキャリー!$N$2)))),"")</f>
        <v/>
      </c>
      <c r="C505" s="228"/>
      <c r="D505" s="228"/>
      <c r="E505" s="228"/>
      <c r="F505" s="229"/>
      <c r="G505" s="229"/>
      <c r="H505" s="229"/>
      <c r="I505" s="230" t="str">
        <f>IF(ウエア!N100=0,"",ウエア!E100)</f>
        <v/>
      </c>
      <c r="J505" s="229" t="str">
        <f>IF(ウエア!N100=0,"",ウエア!N100)</f>
        <v/>
      </c>
      <c r="K505" s="229"/>
      <c r="L505" s="229"/>
      <c r="M505" s="229"/>
      <c r="N505" s="229"/>
      <c r="O505" s="229"/>
      <c r="P505" s="229"/>
      <c r="Q505" s="229"/>
      <c r="R505" s="229"/>
      <c r="S505" s="219">
        <f t="shared" si="14"/>
        <v>504</v>
      </c>
      <c r="AA505" s="220" t="e">
        <f t="shared" si="15"/>
        <v>#VALUE!</v>
      </c>
    </row>
    <row r="506" spans="1:27" s="226" customFormat="1">
      <c r="A506" s="220" t="str">
        <f>IFERROR(IF(J506&lt;&gt;"",MAX($A$1:A505)+1,""),"")</f>
        <v/>
      </c>
      <c r="B506" s="221" t="str">
        <f>IFERROR(IF(J506="","",_xlfn.CONCAT($Y$2,_xlfn.CONCAT(IF(LEN(ドッグキャリー!$K$2)=1,0,""),ドッグキャリー!$K$2,_xlfn.CONCAT(IF(LEN(ドッグキャリー!$N$2)=1,0,""),ドッグキャリー!$N$2)))),"")</f>
        <v/>
      </c>
      <c r="C506" s="228"/>
      <c r="D506" s="228"/>
      <c r="E506" s="228"/>
      <c r="F506" s="229"/>
      <c r="G506" s="229"/>
      <c r="H506" s="229"/>
      <c r="I506" s="230" t="str">
        <f>IF(ウエア!N101=0,"",ウエア!E101)</f>
        <v/>
      </c>
      <c r="J506" s="229" t="str">
        <f>IF(ウエア!N101=0,"",ウエア!N101)</f>
        <v/>
      </c>
      <c r="K506" s="229"/>
      <c r="L506" s="229"/>
      <c r="M506" s="229"/>
      <c r="N506" s="229"/>
      <c r="O506" s="229"/>
      <c r="P506" s="229"/>
      <c r="Q506" s="229"/>
      <c r="R506" s="229"/>
      <c r="S506" s="219">
        <f t="shared" si="14"/>
        <v>505</v>
      </c>
      <c r="AA506" s="220" t="e">
        <f t="shared" si="15"/>
        <v>#VALUE!</v>
      </c>
    </row>
    <row r="507" spans="1:27" s="226" customFormat="1">
      <c r="A507" s="220" t="str">
        <f>IFERROR(IF(J507&lt;&gt;"",MAX($A$1:A506)+1,""),"")</f>
        <v/>
      </c>
      <c r="B507" s="221" t="str">
        <f>IFERROR(IF(J507="","",_xlfn.CONCAT($Y$2,_xlfn.CONCAT(IF(LEN(ドッグキャリー!$K$2)=1,0,""),ドッグキャリー!$K$2,_xlfn.CONCAT(IF(LEN(ドッグキャリー!$N$2)=1,0,""),ドッグキャリー!$N$2)))),"")</f>
        <v/>
      </c>
      <c r="C507" s="228"/>
      <c r="D507" s="228"/>
      <c r="E507" s="228"/>
      <c r="F507" s="229"/>
      <c r="G507" s="229"/>
      <c r="H507" s="229"/>
      <c r="I507" s="230" t="str">
        <f>IF(ウエア!N102=0,"",ウエア!E102)</f>
        <v/>
      </c>
      <c r="J507" s="229" t="str">
        <f>IF(ウエア!N102=0,"",ウエア!N102)</f>
        <v/>
      </c>
      <c r="K507" s="229"/>
      <c r="L507" s="229"/>
      <c r="M507" s="229"/>
      <c r="N507" s="229"/>
      <c r="O507" s="229"/>
      <c r="P507" s="229"/>
      <c r="Q507" s="229"/>
      <c r="R507" s="229"/>
      <c r="S507" s="219">
        <f t="shared" si="14"/>
        <v>506</v>
      </c>
      <c r="AA507" s="220" t="e">
        <f t="shared" si="15"/>
        <v>#VALUE!</v>
      </c>
    </row>
    <row r="508" spans="1:27" s="226" customFormat="1">
      <c r="A508" s="220" t="str">
        <f>IFERROR(IF(J508&lt;&gt;"",MAX($A$1:A507)+1,""),"")</f>
        <v/>
      </c>
      <c r="B508" s="221" t="str">
        <f>IFERROR(IF(J508="","",_xlfn.CONCAT($Y$2,_xlfn.CONCAT(IF(LEN(ドッグキャリー!$K$2)=1,0,""),ドッグキャリー!$K$2,_xlfn.CONCAT(IF(LEN(ドッグキャリー!$N$2)=1,0,""),ドッグキャリー!$N$2)))),"")</f>
        <v/>
      </c>
      <c r="C508" s="228"/>
      <c r="D508" s="228"/>
      <c r="E508" s="228"/>
      <c r="F508" s="229"/>
      <c r="G508" s="229"/>
      <c r="H508" s="229"/>
      <c r="I508" s="230" t="str">
        <f>IF(ウエア!N103=0,"",ウエア!E103)</f>
        <v/>
      </c>
      <c r="J508" s="229" t="str">
        <f>IF(ウエア!N103=0,"",ウエア!N103)</f>
        <v/>
      </c>
      <c r="K508" s="229"/>
      <c r="L508" s="229"/>
      <c r="M508" s="229"/>
      <c r="N508" s="229"/>
      <c r="O508" s="229"/>
      <c r="P508" s="229"/>
      <c r="Q508" s="229"/>
      <c r="R508" s="229"/>
      <c r="S508" s="219">
        <f t="shared" si="14"/>
        <v>507</v>
      </c>
      <c r="AA508" s="220" t="e">
        <f t="shared" si="15"/>
        <v>#VALUE!</v>
      </c>
    </row>
    <row r="509" spans="1:27" s="226" customFormat="1">
      <c r="A509" s="220" t="str">
        <f>IFERROR(IF(J509&lt;&gt;"",MAX($A$1:A508)+1,""),"")</f>
        <v/>
      </c>
      <c r="B509" s="221" t="str">
        <f>IFERROR(IF(J509="","",_xlfn.CONCAT($Y$2,_xlfn.CONCAT(IF(LEN(ドッグキャリー!$K$2)=1,0,""),ドッグキャリー!$K$2,_xlfn.CONCAT(IF(LEN(ドッグキャリー!$N$2)=1,0,""),ドッグキャリー!$N$2)))),"")</f>
        <v/>
      </c>
      <c r="C509" s="228"/>
      <c r="D509" s="228"/>
      <c r="E509" s="228"/>
      <c r="F509" s="229"/>
      <c r="G509" s="229"/>
      <c r="H509" s="229"/>
      <c r="I509" s="230" t="str">
        <f>IF(ウエア!N104=0,"",ウエア!E104)</f>
        <v/>
      </c>
      <c r="J509" s="229" t="str">
        <f>IF(ウエア!N104=0,"",ウエア!N104)</f>
        <v/>
      </c>
      <c r="K509" s="229"/>
      <c r="L509" s="229"/>
      <c r="M509" s="229"/>
      <c r="N509" s="229"/>
      <c r="O509" s="229"/>
      <c r="P509" s="229"/>
      <c r="Q509" s="229"/>
      <c r="R509" s="229"/>
      <c r="S509" s="219">
        <f t="shared" si="14"/>
        <v>508</v>
      </c>
      <c r="AA509" s="220" t="e">
        <f t="shared" si="15"/>
        <v>#VALUE!</v>
      </c>
    </row>
    <row r="510" spans="1:27" s="226" customFormat="1">
      <c r="A510" s="220" t="str">
        <f>IFERROR(IF(J510&lt;&gt;"",MAX($A$1:A509)+1,""),"")</f>
        <v/>
      </c>
      <c r="B510" s="221" t="str">
        <f>IFERROR(IF(J510="","",_xlfn.CONCAT($Y$2,_xlfn.CONCAT(IF(LEN(ドッグキャリー!$K$2)=1,0,""),ドッグキャリー!$K$2,_xlfn.CONCAT(IF(LEN(ドッグキャリー!$N$2)=1,0,""),ドッグキャリー!$N$2)))),"")</f>
        <v/>
      </c>
      <c r="C510" s="228"/>
      <c r="D510" s="228"/>
      <c r="E510" s="228"/>
      <c r="F510" s="229"/>
      <c r="G510" s="229"/>
      <c r="H510" s="229"/>
      <c r="I510" s="230" t="str">
        <f>IF(ウエア!N105=0,"",ウエア!E105)</f>
        <v/>
      </c>
      <c r="J510" s="229" t="str">
        <f>IF(ウエア!N105=0,"",ウエア!N105)</f>
        <v/>
      </c>
      <c r="K510" s="229"/>
      <c r="L510" s="229"/>
      <c r="M510" s="229"/>
      <c r="N510" s="229"/>
      <c r="O510" s="229"/>
      <c r="P510" s="229"/>
      <c r="Q510" s="229"/>
      <c r="R510" s="229"/>
      <c r="S510" s="219">
        <f t="shared" si="14"/>
        <v>509</v>
      </c>
      <c r="AA510" s="220" t="e">
        <f t="shared" si="15"/>
        <v>#VALUE!</v>
      </c>
    </row>
    <row r="511" spans="1:27" s="226" customFormat="1">
      <c r="A511" s="220" t="str">
        <f>IFERROR(IF(J511&lt;&gt;"",MAX($A$1:A510)+1,""),"")</f>
        <v/>
      </c>
      <c r="B511" s="221" t="str">
        <f>IFERROR(IF(J511="","",_xlfn.CONCAT($Y$2,_xlfn.CONCAT(IF(LEN(ドッグキャリー!$K$2)=1,0,""),ドッグキャリー!$K$2,_xlfn.CONCAT(IF(LEN(ドッグキャリー!$N$2)=1,0,""),ドッグキャリー!$N$2)))),"")</f>
        <v/>
      </c>
      <c r="C511" s="228"/>
      <c r="D511" s="228"/>
      <c r="E511" s="228"/>
      <c r="F511" s="229"/>
      <c r="G511" s="229"/>
      <c r="H511" s="229"/>
      <c r="I511" s="230" t="str">
        <f>IF(ウエア!N106=0,"",ウエア!E106)</f>
        <v/>
      </c>
      <c r="J511" s="229" t="str">
        <f>IF(ウエア!N106=0,"",ウエア!N106)</f>
        <v/>
      </c>
      <c r="K511" s="229"/>
      <c r="L511" s="229"/>
      <c r="M511" s="229"/>
      <c r="N511" s="229"/>
      <c r="O511" s="229"/>
      <c r="P511" s="229"/>
      <c r="Q511" s="229"/>
      <c r="R511" s="229"/>
      <c r="S511" s="219">
        <f t="shared" si="14"/>
        <v>510</v>
      </c>
      <c r="AA511" s="220" t="e">
        <f t="shared" si="15"/>
        <v>#VALUE!</v>
      </c>
    </row>
    <row r="512" spans="1:27" s="226" customFormat="1">
      <c r="A512" s="220" t="str">
        <f>IFERROR(IF(J512&lt;&gt;"",MAX($A$1:A511)+1,""),"")</f>
        <v/>
      </c>
      <c r="B512" s="221" t="str">
        <f>IFERROR(IF(J512="","",_xlfn.CONCAT($Y$2,_xlfn.CONCAT(IF(LEN(ドッグキャリー!$K$2)=1,0,""),ドッグキャリー!$K$2,_xlfn.CONCAT(IF(LEN(ドッグキャリー!$N$2)=1,0,""),ドッグキャリー!$N$2)))),"")</f>
        <v/>
      </c>
      <c r="C512" s="228"/>
      <c r="D512" s="228"/>
      <c r="E512" s="228"/>
      <c r="F512" s="229"/>
      <c r="G512" s="229"/>
      <c r="H512" s="229"/>
      <c r="I512" s="230" t="str">
        <f>IF(ウエア!N107=0,"",ウエア!E107)</f>
        <v/>
      </c>
      <c r="J512" s="229" t="str">
        <f>IF(ウエア!N107=0,"",ウエア!N107)</f>
        <v/>
      </c>
      <c r="K512" s="229"/>
      <c r="L512" s="229"/>
      <c r="M512" s="229"/>
      <c r="N512" s="229"/>
      <c r="O512" s="229"/>
      <c r="P512" s="229"/>
      <c r="Q512" s="229"/>
      <c r="R512" s="229"/>
      <c r="S512" s="219">
        <f t="shared" si="14"/>
        <v>511</v>
      </c>
      <c r="AA512" s="220" t="e">
        <f t="shared" si="15"/>
        <v>#VALUE!</v>
      </c>
    </row>
    <row r="513" spans="1:27" s="226" customFormat="1">
      <c r="A513" s="220" t="str">
        <f>IFERROR(IF(J513&lt;&gt;"",MAX($A$1:A512)+1,""),"")</f>
        <v/>
      </c>
      <c r="B513" s="221" t="str">
        <f>IFERROR(IF(J513="","",_xlfn.CONCAT($Y$2,_xlfn.CONCAT(IF(LEN(ドッグキャリー!$K$2)=1,0,""),ドッグキャリー!$K$2,_xlfn.CONCAT(IF(LEN(ドッグキャリー!$N$2)=1,0,""),ドッグキャリー!$N$2)))),"")</f>
        <v/>
      </c>
      <c r="C513" s="228"/>
      <c r="D513" s="228"/>
      <c r="E513" s="228"/>
      <c r="F513" s="229"/>
      <c r="G513" s="229"/>
      <c r="H513" s="229"/>
      <c r="I513" s="230" t="str">
        <f>IF(ウエア!N108=0,"",ウエア!E108)</f>
        <v/>
      </c>
      <c r="J513" s="229" t="str">
        <f>IF(ウエア!N108=0,"",ウエア!N108)</f>
        <v/>
      </c>
      <c r="K513" s="229"/>
      <c r="L513" s="229"/>
      <c r="M513" s="229"/>
      <c r="N513" s="229"/>
      <c r="O513" s="229"/>
      <c r="P513" s="229"/>
      <c r="Q513" s="229"/>
      <c r="R513" s="229"/>
      <c r="S513" s="219">
        <f t="shared" si="14"/>
        <v>512</v>
      </c>
      <c r="AA513" s="220" t="e">
        <f t="shared" si="15"/>
        <v>#VALUE!</v>
      </c>
    </row>
    <row r="514" spans="1:27" s="226" customFormat="1">
      <c r="A514" s="220" t="str">
        <f>IFERROR(IF(J514&lt;&gt;"",MAX($A$1:A513)+1,""),"")</f>
        <v/>
      </c>
      <c r="B514" s="221" t="str">
        <f>IFERROR(IF(J514="","",_xlfn.CONCAT($Y$2,_xlfn.CONCAT(IF(LEN(ドッグキャリー!$K$2)=1,0,""),ドッグキャリー!$K$2,_xlfn.CONCAT(IF(LEN(ドッグキャリー!$N$2)=1,0,""),ドッグキャリー!$N$2)))),"")</f>
        <v/>
      </c>
      <c r="C514" s="228"/>
      <c r="D514" s="228"/>
      <c r="E514" s="228"/>
      <c r="F514" s="229"/>
      <c r="G514" s="229"/>
      <c r="H514" s="229"/>
      <c r="I514" s="230" t="str">
        <f>IF(ウエア!N109=0,"",ウエア!E109)</f>
        <v/>
      </c>
      <c r="J514" s="229" t="str">
        <f>IF(ウエア!N109=0,"",ウエア!N109)</f>
        <v/>
      </c>
      <c r="K514" s="229"/>
      <c r="L514" s="229"/>
      <c r="M514" s="229"/>
      <c r="N514" s="229"/>
      <c r="O514" s="229"/>
      <c r="P514" s="229"/>
      <c r="Q514" s="229"/>
      <c r="R514" s="229"/>
      <c r="S514" s="219">
        <f t="shared" si="14"/>
        <v>513</v>
      </c>
      <c r="AA514" s="220" t="e">
        <f t="shared" si="15"/>
        <v>#VALUE!</v>
      </c>
    </row>
    <row r="515" spans="1:27" s="226" customFormat="1">
      <c r="A515" s="220" t="str">
        <f>IFERROR(IF(J515&lt;&gt;"",MAX($A$1:A514)+1,""),"")</f>
        <v/>
      </c>
      <c r="B515" s="221" t="str">
        <f>IFERROR(IF(J515="","",_xlfn.CONCAT($Y$2,_xlfn.CONCAT(IF(LEN(ドッグキャリー!$K$2)=1,0,""),ドッグキャリー!$K$2,_xlfn.CONCAT(IF(LEN(ドッグキャリー!$N$2)=1,0,""),ドッグキャリー!$N$2)))),"")</f>
        <v/>
      </c>
      <c r="C515" s="228"/>
      <c r="D515" s="228"/>
      <c r="E515" s="228"/>
      <c r="F515" s="229"/>
      <c r="G515" s="229"/>
      <c r="H515" s="229"/>
      <c r="I515" s="230" t="str">
        <f>IF(ウエア!N110=0,"",ウエア!E110)</f>
        <v/>
      </c>
      <c r="J515" s="229" t="str">
        <f>IF(ウエア!N110=0,"",ウエア!N110)</f>
        <v/>
      </c>
      <c r="K515" s="229"/>
      <c r="L515" s="229"/>
      <c r="M515" s="229"/>
      <c r="N515" s="229"/>
      <c r="O515" s="229"/>
      <c r="P515" s="229"/>
      <c r="Q515" s="229"/>
      <c r="R515" s="229"/>
      <c r="S515" s="219">
        <f t="shared" ref="S515:S578" si="16">+ROW()-ROW($B$1)</f>
        <v>514</v>
      </c>
      <c r="AA515" s="220" t="e">
        <f t="shared" ref="AA515:AA578" si="17">IF(J515-J514=1,0,1)</f>
        <v>#VALUE!</v>
      </c>
    </row>
    <row r="516" spans="1:27" s="226" customFormat="1">
      <c r="A516" s="220" t="str">
        <f>IFERROR(IF(J516&lt;&gt;"",MAX($A$1:A515)+1,""),"")</f>
        <v/>
      </c>
      <c r="B516" s="221" t="str">
        <f>IFERROR(IF(J516="","",_xlfn.CONCAT($Y$2,_xlfn.CONCAT(IF(LEN(ドッグキャリー!$K$2)=1,0,""),ドッグキャリー!$K$2,_xlfn.CONCAT(IF(LEN(ドッグキャリー!$N$2)=1,0,""),ドッグキャリー!$N$2)))),"")</f>
        <v/>
      </c>
      <c r="C516" s="228"/>
      <c r="D516" s="228"/>
      <c r="E516" s="228"/>
      <c r="F516" s="229"/>
      <c r="G516" s="229"/>
      <c r="H516" s="229"/>
      <c r="I516" s="230" t="str">
        <f>IF(ウエア!N111=0,"",ウエア!E111)</f>
        <v/>
      </c>
      <c r="J516" s="229" t="str">
        <f>IF(ウエア!N111=0,"",ウエア!N111)</f>
        <v/>
      </c>
      <c r="K516" s="229"/>
      <c r="L516" s="229"/>
      <c r="M516" s="229"/>
      <c r="N516" s="229"/>
      <c r="O516" s="229"/>
      <c r="P516" s="229"/>
      <c r="Q516" s="229"/>
      <c r="R516" s="229"/>
      <c r="S516" s="219">
        <f t="shared" si="16"/>
        <v>515</v>
      </c>
      <c r="AA516" s="220" t="e">
        <f t="shared" si="17"/>
        <v>#VALUE!</v>
      </c>
    </row>
    <row r="517" spans="1:27" s="226" customFormat="1">
      <c r="A517" s="220" t="str">
        <f>IFERROR(IF(J517&lt;&gt;"",MAX($A$1:A516)+1,""),"")</f>
        <v/>
      </c>
      <c r="B517" s="221" t="str">
        <f>IFERROR(IF(J517="","",_xlfn.CONCAT($Y$2,_xlfn.CONCAT(IF(LEN(ドッグキャリー!$K$2)=1,0,""),ドッグキャリー!$K$2,_xlfn.CONCAT(IF(LEN(ドッグキャリー!$N$2)=1,0,""),ドッグキャリー!$N$2)))),"")</f>
        <v/>
      </c>
      <c r="C517" s="228"/>
      <c r="D517" s="228"/>
      <c r="E517" s="228"/>
      <c r="F517" s="229"/>
      <c r="G517" s="229"/>
      <c r="H517" s="229"/>
      <c r="I517" s="230" t="str">
        <f>IF(ウエア!N112=0,"",ウエア!E112)</f>
        <v/>
      </c>
      <c r="J517" s="229" t="str">
        <f>IF(ウエア!N112=0,"",ウエア!N112)</f>
        <v/>
      </c>
      <c r="K517" s="229"/>
      <c r="L517" s="229"/>
      <c r="M517" s="229"/>
      <c r="N517" s="229"/>
      <c r="O517" s="229"/>
      <c r="P517" s="229"/>
      <c r="Q517" s="229"/>
      <c r="R517" s="229"/>
      <c r="S517" s="219">
        <f t="shared" si="16"/>
        <v>516</v>
      </c>
      <c r="AA517" s="220" t="e">
        <f t="shared" si="17"/>
        <v>#VALUE!</v>
      </c>
    </row>
    <row r="518" spans="1:27" s="226" customFormat="1">
      <c r="A518" s="220" t="str">
        <f>IFERROR(IF(J518&lt;&gt;"",MAX($A$1:A517)+1,""),"")</f>
        <v/>
      </c>
      <c r="B518" s="221" t="str">
        <f>IFERROR(IF(J518="","",_xlfn.CONCAT($Y$2,_xlfn.CONCAT(IF(LEN(ドッグキャリー!$K$2)=1,0,""),ドッグキャリー!$K$2,_xlfn.CONCAT(IF(LEN(ドッグキャリー!$N$2)=1,0,""),ドッグキャリー!$N$2)))),"")</f>
        <v/>
      </c>
      <c r="C518" s="228"/>
      <c r="D518" s="228"/>
      <c r="E518" s="228"/>
      <c r="F518" s="229"/>
      <c r="G518" s="229"/>
      <c r="H518" s="229"/>
      <c r="I518" s="230" t="str">
        <f>IF(ウエア!N113=0,"",ウエア!E113)</f>
        <v/>
      </c>
      <c r="J518" s="229" t="str">
        <f>IF(ウエア!N113=0,"",ウエア!N113)</f>
        <v/>
      </c>
      <c r="K518" s="229"/>
      <c r="L518" s="229"/>
      <c r="M518" s="229"/>
      <c r="N518" s="229"/>
      <c r="O518" s="229"/>
      <c r="P518" s="229"/>
      <c r="Q518" s="229"/>
      <c r="R518" s="229"/>
      <c r="S518" s="219">
        <f t="shared" si="16"/>
        <v>517</v>
      </c>
      <c r="AA518" s="220" t="e">
        <f t="shared" si="17"/>
        <v>#VALUE!</v>
      </c>
    </row>
    <row r="519" spans="1:27" s="226" customFormat="1">
      <c r="A519" s="220" t="str">
        <f>IFERROR(IF(J519&lt;&gt;"",MAX($A$1:A518)+1,""),"")</f>
        <v/>
      </c>
      <c r="B519" s="221" t="str">
        <f>IFERROR(IF(J519="","",_xlfn.CONCAT($Y$2,_xlfn.CONCAT(IF(LEN(ドッグキャリー!$K$2)=1,0,""),ドッグキャリー!$K$2,_xlfn.CONCAT(IF(LEN(ドッグキャリー!$N$2)=1,0,""),ドッグキャリー!$N$2)))),"")</f>
        <v/>
      </c>
      <c r="C519" s="228"/>
      <c r="D519" s="228"/>
      <c r="E519" s="228"/>
      <c r="F519" s="229"/>
      <c r="G519" s="229"/>
      <c r="H519" s="229"/>
      <c r="I519" s="230" t="str">
        <f>IF(ウエア!N114=0,"",ウエア!E114)</f>
        <v/>
      </c>
      <c r="J519" s="229" t="str">
        <f>IF(ウエア!N114=0,"",ウエア!N114)</f>
        <v/>
      </c>
      <c r="K519" s="229"/>
      <c r="L519" s="229"/>
      <c r="M519" s="229"/>
      <c r="N519" s="229"/>
      <c r="O519" s="229"/>
      <c r="P519" s="229"/>
      <c r="Q519" s="229"/>
      <c r="R519" s="229"/>
      <c r="S519" s="219">
        <f t="shared" si="16"/>
        <v>518</v>
      </c>
      <c r="AA519" s="220" t="e">
        <f t="shared" si="17"/>
        <v>#VALUE!</v>
      </c>
    </row>
    <row r="520" spans="1:27" s="226" customFormat="1">
      <c r="A520" s="220" t="str">
        <f>IFERROR(IF(J520&lt;&gt;"",MAX($A$1:A519)+1,""),"")</f>
        <v/>
      </c>
      <c r="B520" s="221" t="str">
        <f>IFERROR(IF(J520="","",_xlfn.CONCAT($Y$2,_xlfn.CONCAT(IF(LEN(ドッグキャリー!$K$2)=1,0,""),ドッグキャリー!$K$2,_xlfn.CONCAT(IF(LEN(ドッグキャリー!$N$2)=1,0,""),ドッグキャリー!$N$2)))),"")</f>
        <v/>
      </c>
      <c r="C520" s="228"/>
      <c r="D520" s="228"/>
      <c r="E520" s="228"/>
      <c r="F520" s="229"/>
      <c r="G520" s="229"/>
      <c r="H520" s="229"/>
      <c r="I520" s="230" t="str">
        <f>IF(ウエア!N115=0,"",ウエア!E115)</f>
        <v/>
      </c>
      <c r="J520" s="229" t="str">
        <f>IF(ウエア!N115=0,"",ウエア!N115)</f>
        <v/>
      </c>
      <c r="K520" s="229"/>
      <c r="L520" s="229"/>
      <c r="M520" s="229"/>
      <c r="N520" s="229"/>
      <c r="O520" s="229"/>
      <c r="P520" s="229"/>
      <c r="Q520" s="229"/>
      <c r="R520" s="229"/>
      <c r="S520" s="219">
        <f t="shared" si="16"/>
        <v>519</v>
      </c>
      <c r="AA520" s="220" t="e">
        <f t="shared" si="17"/>
        <v>#VALUE!</v>
      </c>
    </row>
    <row r="521" spans="1:27" s="226" customFormat="1">
      <c r="A521" s="220" t="str">
        <f>IFERROR(IF(J521&lt;&gt;"",MAX($A$1:A520)+1,""),"")</f>
        <v/>
      </c>
      <c r="B521" s="221" t="str">
        <f>IFERROR(IF(J521="","",_xlfn.CONCAT($Y$2,_xlfn.CONCAT(IF(LEN(ドッグキャリー!$K$2)=1,0,""),ドッグキャリー!$K$2,_xlfn.CONCAT(IF(LEN(ドッグキャリー!$N$2)=1,0,""),ドッグキャリー!$N$2)))),"")</f>
        <v/>
      </c>
      <c r="C521" s="228"/>
      <c r="D521" s="228"/>
      <c r="E521" s="228"/>
      <c r="F521" s="229"/>
      <c r="G521" s="229"/>
      <c r="H521" s="229"/>
      <c r="I521" s="230" t="str">
        <f>IF(ウエア!N116=0,"",ウエア!E116)</f>
        <v/>
      </c>
      <c r="J521" s="229" t="str">
        <f>IF(ウエア!N116=0,"",ウエア!N116)</f>
        <v/>
      </c>
      <c r="K521" s="229"/>
      <c r="L521" s="229"/>
      <c r="M521" s="229"/>
      <c r="N521" s="229"/>
      <c r="O521" s="229"/>
      <c r="P521" s="229"/>
      <c r="Q521" s="229"/>
      <c r="R521" s="229"/>
      <c r="S521" s="219">
        <f t="shared" si="16"/>
        <v>520</v>
      </c>
      <c r="AA521" s="220" t="e">
        <f t="shared" si="17"/>
        <v>#VALUE!</v>
      </c>
    </row>
    <row r="522" spans="1:27" s="226" customFormat="1">
      <c r="A522" s="220" t="str">
        <f>IFERROR(IF(J522&lt;&gt;"",MAX($A$1:A521)+1,""),"")</f>
        <v/>
      </c>
      <c r="B522" s="221" t="str">
        <f>IFERROR(IF(J522="","",_xlfn.CONCAT($Y$2,_xlfn.CONCAT(IF(LEN(ドッグキャリー!$K$2)=1,0,""),ドッグキャリー!$K$2,_xlfn.CONCAT(IF(LEN(ドッグキャリー!$N$2)=1,0,""),ドッグキャリー!$N$2)))),"")</f>
        <v/>
      </c>
      <c r="C522" s="228"/>
      <c r="D522" s="228"/>
      <c r="E522" s="228"/>
      <c r="F522" s="229"/>
      <c r="G522" s="229"/>
      <c r="H522" s="229"/>
      <c r="I522" s="230" t="str">
        <f>IF(ウエア!N117=0,"",ウエア!E117)</f>
        <v/>
      </c>
      <c r="J522" s="229" t="str">
        <f>IF(ウエア!N117=0,"",ウエア!N117)</f>
        <v/>
      </c>
      <c r="K522" s="229"/>
      <c r="L522" s="229"/>
      <c r="M522" s="229"/>
      <c r="N522" s="229"/>
      <c r="O522" s="229"/>
      <c r="P522" s="229"/>
      <c r="Q522" s="229"/>
      <c r="R522" s="229"/>
      <c r="S522" s="219">
        <f t="shared" si="16"/>
        <v>521</v>
      </c>
      <c r="AA522" s="220" t="e">
        <f t="shared" si="17"/>
        <v>#VALUE!</v>
      </c>
    </row>
    <row r="523" spans="1:27" s="226" customFormat="1">
      <c r="A523" s="220" t="str">
        <f>IFERROR(IF(J523&lt;&gt;"",MAX($A$1:A522)+1,""),"")</f>
        <v/>
      </c>
      <c r="B523" s="221" t="str">
        <f>IFERROR(IF(J523="","",_xlfn.CONCAT($Y$2,_xlfn.CONCAT(IF(LEN(ドッグキャリー!$K$2)=1,0,""),ドッグキャリー!$K$2,_xlfn.CONCAT(IF(LEN(ドッグキャリー!$N$2)=1,0,""),ドッグキャリー!$N$2)))),"")</f>
        <v/>
      </c>
      <c r="C523" s="228"/>
      <c r="D523" s="228"/>
      <c r="E523" s="228"/>
      <c r="F523" s="229"/>
      <c r="G523" s="229"/>
      <c r="H523" s="229"/>
      <c r="I523" s="230" t="str">
        <f>IF(ウエア!N118=0,"",ウエア!E118)</f>
        <v/>
      </c>
      <c r="J523" s="229" t="str">
        <f>IF(ウエア!N118=0,"",ウエア!N118)</f>
        <v/>
      </c>
      <c r="K523" s="229"/>
      <c r="L523" s="229"/>
      <c r="M523" s="229"/>
      <c r="N523" s="229"/>
      <c r="O523" s="229"/>
      <c r="P523" s="229"/>
      <c r="Q523" s="229"/>
      <c r="R523" s="229"/>
      <c r="S523" s="219">
        <f t="shared" si="16"/>
        <v>522</v>
      </c>
      <c r="AA523" s="220" t="e">
        <f t="shared" si="17"/>
        <v>#VALUE!</v>
      </c>
    </row>
    <row r="524" spans="1:27" s="226" customFormat="1">
      <c r="A524" s="220" t="str">
        <f>IFERROR(IF(J524&lt;&gt;"",MAX($A$1:A523)+1,""),"")</f>
        <v/>
      </c>
      <c r="B524" s="221" t="str">
        <f>IFERROR(IF(J524="","",_xlfn.CONCAT($Y$2,_xlfn.CONCAT(IF(LEN(ドッグキャリー!$K$2)=1,0,""),ドッグキャリー!$K$2,_xlfn.CONCAT(IF(LEN(ドッグキャリー!$N$2)=1,0,""),ドッグキャリー!$N$2)))),"")</f>
        <v/>
      </c>
      <c r="C524" s="228"/>
      <c r="D524" s="228"/>
      <c r="E524" s="228"/>
      <c r="F524" s="229"/>
      <c r="G524" s="229"/>
      <c r="H524" s="229"/>
      <c r="I524" s="230" t="str">
        <f>IF(ウエア!N119=0,"",ウエア!E119)</f>
        <v/>
      </c>
      <c r="J524" s="229" t="str">
        <f>IF(ウエア!N119=0,"",ウエア!N119)</f>
        <v/>
      </c>
      <c r="K524" s="229"/>
      <c r="L524" s="229"/>
      <c r="M524" s="229"/>
      <c r="N524" s="229"/>
      <c r="O524" s="229"/>
      <c r="P524" s="229"/>
      <c r="Q524" s="229"/>
      <c r="R524" s="229"/>
      <c r="S524" s="219">
        <f t="shared" si="16"/>
        <v>523</v>
      </c>
      <c r="AA524" s="220" t="e">
        <f t="shared" si="17"/>
        <v>#VALUE!</v>
      </c>
    </row>
    <row r="525" spans="1:27" s="226" customFormat="1">
      <c r="A525" s="220" t="str">
        <f>IFERROR(IF(J525&lt;&gt;"",MAX($A$1:A524)+1,""),"")</f>
        <v/>
      </c>
      <c r="B525" s="221" t="str">
        <f>IFERROR(IF(J525="","",_xlfn.CONCAT($Y$2,_xlfn.CONCAT(IF(LEN(ドッグキャリー!$K$2)=1,0,""),ドッグキャリー!$K$2,_xlfn.CONCAT(IF(LEN(ドッグキャリー!$N$2)=1,0,""),ドッグキャリー!$N$2)))),"")</f>
        <v/>
      </c>
      <c r="C525" s="228"/>
      <c r="D525" s="228"/>
      <c r="E525" s="228"/>
      <c r="F525" s="229"/>
      <c r="G525" s="229"/>
      <c r="H525" s="229"/>
      <c r="I525" s="230" t="str">
        <f>IF(ウエア!N120=0,"",ウエア!E120)</f>
        <v/>
      </c>
      <c r="J525" s="229" t="str">
        <f>IF(ウエア!N120=0,"",ウエア!N120)</f>
        <v/>
      </c>
      <c r="K525" s="229"/>
      <c r="L525" s="229"/>
      <c r="M525" s="229"/>
      <c r="N525" s="229"/>
      <c r="O525" s="229"/>
      <c r="P525" s="229"/>
      <c r="Q525" s="229"/>
      <c r="R525" s="229"/>
      <c r="S525" s="219">
        <f t="shared" si="16"/>
        <v>524</v>
      </c>
      <c r="AA525" s="220" t="e">
        <f t="shared" si="17"/>
        <v>#VALUE!</v>
      </c>
    </row>
    <row r="526" spans="1:27" s="226" customFormat="1">
      <c r="A526" s="220" t="str">
        <f>IFERROR(IF(J526&lt;&gt;"",MAX($A$1:A525)+1,""),"")</f>
        <v/>
      </c>
      <c r="B526" s="221" t="str">
        <f>IFERROR(IF(J526="","",_xlfn.CONCAT($Y$2,_xlfn.CONCAT(IF(LEN(ドッグキャリー!$K$2)=1,0,""),ドッグキャリー!$K$2,_xlfn.CONCAT(IF(LEN(ドッグキャリー!$N$2)=1,0,""),ドッグキャリー!$N$2)))),"")</f>
        <v/>
      </c>
      <c r="C526" s="228"/>
      <c r="D526" s="228"/>
      <c r="E526" s="228"/>
      <c r="F526" s="229"/>
      <c r="G526" s="229"/>
      <c r="H526" s="229"/>
      <c r="I526" s="230" t="str">
        <f>IF(ウエア!N121=0,"",ウエア!E121)</f>
        <v/>
      </c>
      <c r="J526" s="229" t="str">
        <f>IF(ウエア!N121=0,"",ウエア!N121)</f>
        <v/>
      </c>
      <c r="K526" s="229"/>
      <c r="L526" s="229"/>
      <c r="M526" s="229"/>
      <c r="N526" s="229"/>
      <c r="O526" s="229"/>
      <c r="P526" s="229"/>
      <c r="Q526" s="229"/>
      <c r="R526" s="229"/>
      <c r="S526" s="219">
        <f t="shared" si="16"/>
        <v>525</v>
      </c>
      <c r="AA526" s="220" t="e">
        <f t="shared" si="17"/>
        <v>#VALUE!</v>
      </c>
    </row>
    <row r="527" spans="1:27" s="226" customFormat="1">
      <c r="A527" s="220" t="str">
        <f>IFERROR(IF(J527&lt;&gt;"",MAX($A$1:A526)+1,""),"")</f>
        <v/>
      </c>
      <c r="B527" s="221" t="str">
        <f>IFERROR(IF(J527="","",_xlfn.CONCAT($Y$2,_xlfn.CONCAT(IF(LEN(ドッグキャリー!$K$2)=1,0,""),ドッグキャリー!$K$2,_xlfn.CONCAT(IF(LEN(ドッグキャリー!$N$2)=1,0,""),ドッグキャリー!$N$2)))),"")</f>
        <v/>
      </c>
      <c r="C527" s="228"/>
      <c r="D527" s="228"/>
      <c r="E527" s="228"/>
      <c r="F527" s="229"/>
      <c r="G527" s="229"/>
      <c r="H527" s="229"/>
      <c r="I527" s="230" t="str">
        <f>IF(ウエア!N122=0,"",ウエア!E122)</f>
        <v/>
      </c>
      <c r="J527" s="229" t="str">
        <f>IF(ウエア!N122=0,"",ウエア!N122)</f>
        <v/>
      </c>
      <c r="K527" s="229"/>
      <c r="L527" s="229"/>
      <c r="M527" s="229"/>
      <c r="N527" s="229"/>
      <c r="O527" s="229"/>
      <c r="P527" s="229"/>
      <c r="Q527" s="229"/>
      <c r="R527" s="229"/>
      <c r="S527" s="219">
        <f t="shared" si="16"/>
        <v>526</v>
      </c>
      <c r="AA527" s="220" t="e">
        <f t="shared" si="17"/>
        <v>#VALUE!</v>
      </c>
    </row>
    <row r="528" spans="1:27" s="226" customFormat="1">
      <c r="A528" s="220" t="str">
        <f>IFERROR(IF(J528&lt;&gt;"",MAX($A$1:A527)+1,""),"")</f>
        <v/>
      </c>
      <c r="B528" s="221" t="str">
        <f>IFERROR(IF(J528="","",_xlfn.CONCAT($Y$2,_xlfn.CONCAT(IF(LEN(ドッグキャリー!$K$2)=1,0,""),ドッグキャリー!$K$2,_xlfn.CONCAT(IF(LEN(ドッグキャリー!$N$2)=1,0,""),ドッグキャリー!$N$2)))),"")</f>
        <v/>
      </c>
      <c r="C528" s="228"/>
      <c r="D528" s="228"/>
      <c r="E528" s="228"/>
      <c r="F528" s="229"/>
      <c r="G528" s="229"/>
      <c r="H528" s="229"/>
      <c r="I528" s="230" t="str">
        <f>IF(ウエア!N123=0,"",ウエア!E123)</f>
        <v/>
      </c>
      <c r="J528" s="229" t="str">
        <f>IF(ウエア!N123=0,"",ウエア!N123)</f>
        <v/>
      </c>
      <c r="K528" s="229"/>
      <c r="L528" s="229"/>
      <c r="M528" s="229"/>
      <c r="N528" s="229"/>
      <c r="O528" s="229"/>
      <c r="P528" s="229"/>
      <c r="Q528" s="229"/>
      <c r="R528" s="229"/>
      <c r="S528" s="219">
        <f t="shared" si="16"/>
        <v>527</v>
      </c>
      <c r="AA528" s="220" t="e">
        <f t="shared" si="17"/>
        <v>#VALUE!</v>
      </c>
    </row>
    <row r="529" spans="1:27" s="226" customFormat="1">
      <c r="A529" s="220" t="str">
        <f>IFERROR(IF(J529&lt;&gt;"",MAX($A$1:A528)+1,""),"")</f>
        <v/>
      </c>
      <c r="B529" s="221" t="str">
        <f>IFERROR(IF(J529="","",_xlfn.CONCAT($Y$2,_xlfn.CONCAT(IF(LEN(ドッグキャリー!$K$2)=1,0,""),ドッグキャリー!$K$2,_xlfn.CONCAT(IF(LEN(ドッグキャリー!$N$2)=1,0,""),ドッグキャリー!$N$2)))),"")</f>
        <v/>
      </c>
      <c r="C529" s="228"/>
      <c r="D529" s="228"/>
      <c r="E529" s="228"/>
      <c r="F529" s="229"/>
      <c r="G529" s="229"/>
      <c r="H529" s="229"/>
      <c r="I529" s="230" t="str">
        <f>IF(ウエア!N124=0,"",ウエア!E124)</f>
        <v/>
      </c>
      <c r="J529" s="229" t="str">
        <f>IF(ウエア!N124=0,"",ウエア!N124)</f>
        <v/>
      </c>
      <c r="K529" s="229"/>
      <c r="L529" s="229"/>
      <c r="M529" s="229"/>
      <c r="N529" s="229"/>
      <c r="O529" s="229"/>
      <c r="P529" s="229"/>
      <c r="Q529" s="229"/>
      <c r="R529" s="229"/>
      <c r="S529" s="219">
        <f t="shared" si="16"/>
        <v>528</v>
      </c>
      <c r="AA529" s="220" t="e">
        <f t="shared" si="17"/>
        <v>#VALUE!</v>
      </c>
    </row>
    <row r="530" spans="1:27" s="226" customFormat="1">
      <c r="A530" s="220" t="str">
        <f>IFERROR(IF(J530&lt;&gt;"",MAX($A$1:A529)+1,""),"")</f>
        <v/>
      </c>
      <c r="B530" s="221" t="str">
        <f>IFERROR(IF(J530="","",_xlfn.CONCAT($Y$2,_xlfn.CONCAT(IF(LEN(ドッグキャリー!$K$2)=1,0,""),ドッグキャリー!$K$2,_xlfn.CONCAT(IF(LEN(ドッグキャリー!$N$2)=1,0,""),ドッグキャリー!$N$2)))),"")</f>
        <v/>
      </c>
      <c r="C530" s="228"/>
      <c r="D530" s="228"/>
      <c r="E530" s="228"/>
      <c r="F530" s="229"/>
      <c r="G530" s="229"/>
      <c r="H530" s="229"/>
      <c r="I530" s="230" t="str">
        <f>IF(ウエア!N125=0,"",ウエア!E125)</f>
        <v/>
      </c>
      <c r="J530" s="229" t="str">
        <f>IF(ウエア!N125=0,"",ウエア!N125)</f>
        <v/>
      </c>
      <c r="K530" s="229"/>
      <c r="L530" s="229"/>
      <c r="M530" s="229"/>
      <c r="N530" s="229"/>
      <c r="O530" s="229"/>
      <c r="P530" s="229"/>
      <c r="Q530" s="229"/>
      <c r="R530" s="229"/>
      <c r="S530" s="219">
        <f t="shared" si="16"/>
        <v>529</v>
      </c>
      <c r="AA530" s="220" t="e">
        <f t="shared" si="17"/>
        <v>#VALUE!</v>
      </c>
    </row>
    <row r="531" spans="1:27" s="226" customFormat="1">
      <c r="A531" s="220" t="str">
        <f>IFERROR(IF(J531&lt;&gt;"",MAX($A$1:A530)+1,""),"")</f>
        <v/>
      </c>
      <c r="B531" s="221" t="str">
        <f>IFERROR(IF(J531="","",_xlfn.CONCAT($Y$2,_xlfn.CONCAT(IF(LEN(ドッグキャリー!$K$2)=1,0,""),ドッグキャリー!$K$2,_xlfn.CONCAT(IF(LEN(ドッグキャリー!$N$2)=1,0,""),ドッグキャリー!$N$2)))),"")</f>
        <v/>
      </c>
      <c r="C531" s="228"/>
      <c r="D531" s="228"/>
      <c r="E531" s="228"/>
      <c r="F531" s="229"/>
      <c r="G531" s="229"/>
      <c r="H531" s="229"/>
      <c r="I531" s="230" t="str">
        <f>IF(ウエア!N126=0,"",ウエア!E126)</f>
        <v/>
      </c>
      <c r="J531" s="229" t="str">
        <f>IF(ウエア!N126=0,"",ウエア!N126)</f>
        <v/>
      </c>
      <c r="K531" s="229"/>
      <c r="L531" s="229"/>
      <c r="M531" s="229"/>
      <c r="N531" s="229"/>
      <c r="O531" s="229"/>
      <c r="P531" s="229"/>
      <c r="Q531" s="229"/>
      <c r="R531" s="229"/>
      <c r="S531" s="219">
        <f t="shared" si="16"/>
        <v>530</v>
      </c>
      <c r="AA531" s="220" t="e">
        <f t="shared" si="17"/>
        <v>#VALUE!</v>
      </c>
    </row>
    <row r="532" spans="1:27" s="226" customFormat="1">
      <c r="A532" s="220" t="str">
        <f>IFERROR(IF(J532&lt;&gt;"",MAX($A$1:A531)+1,""),"")</f>
        <v/>
      </c>
      <c r="B532" s="221" t="str">
        <f>IFERROR(IF(J532="","",_xlfn.CONCAT($Y$2,_xlfn.CONCAT(IF(LEN(ドッグキャリー!$K$2)=1,0,""),ドッグキャリー!$K$2,_xlfn.CONCAT(IF(LEN(ドッグキャリー!$N$2)=1,0,""),ドッグキャリー!$N$2)))),"")</f>
        <v/>
      </c>
      <c r="C532" s="228"/>
      <c r="D532" s="228"/>
      <c r="E532" s="228"/>
      <c r="F532" s="229"/>
      <c r="G532" s="229"/>
      <c r="H532" s="229"/>
      <c r="I532" s="230" t="str">
        <f>IF(ウエア!N127=0,"",ウエア!E127)</f>
        <v/>
      </c>
      <c r="J532" s="229" t="str">
        <f>IF(ウエア!N127=0,"",ウエア!N127)</f>
        <v/>
      </c>
      <c r="K532" s="229"/>
      <c r="L532" s="229"/>
      <c r="M532" s="229"/>
      <c r="N532" s="229"/>
      <c r="O532" s="229"/>
      <c r="P532" s="229"/>
      <c r="Q532" s="229"/>
      <c r="R532" s="229"/>
      <c r="S532" s="219">
        <f t="shared" si="16"/>
        <v>531</v>
      </c>
      <c r="AA532" s="220" t="e">
        <f t="shared" si="17"/>
        <v>#VALUE!</v>
      </c>
    </row>
    <row r="533" spans="1:27" s="226" customFormat="1">
      <c r="A533" s="220" t="str">
        <f>IFERROR(IF(J533&lt;&gt;"",MAX($A$1:A532)+1,""),"")</f>
        <v/>
      </c>
      <c r="B533" s="221" t="str">
        <f>IFERROR(IF(J533="","",_xlfn.CONCAT($Y$2,_xlfn.CONCAT(IF(LEN(ドッグキャリー!$K$2)=1,0,""),ドッグキャリー!$K$2,_xlfn.CONCAT(IF(LEN(ドッグキャリー!$N$2)=1,0,""),ドッグキャリー!$N$2)))),"")</f>
        <v/>
      </c>
      <c r="C533" s="228"/>
      <c r="D533" s="228"/>
      <c r="E533" s="228"/>
      <c r="F533" s="229"/>
      <c r="G533" s="229"/>
      <c r="H533" s="229"/>
      <c r="I533" s="230" t="str">
        <f>IF(ウエア!N128=0,"",ウエア!E128)</f>
        <v/>
      </c>
      <c r="J533" s="229" t="str">
        <f>IF(ウエア!N128=0,"",ウエア!N128)</f>
        <v/>
      </c>
      <c r="K533" s="229"/>
      <c r="L533" s="229"/>
      <c r="M533" s="229"/>
      <c r="N533" s="229"/>
      <c r="O533" s="229"/>
      <c r="P533" s="229"/>
      <c r="Q533" s="229"/>
      <c r="R533" s="229"/>
      <c r="S533" s="219">
        <f t="shared" si="16"/>
        <v>532</v>
      </c>
      <c r="AA533" s="220" t="e">
        <f t="shared" si="17"/>
        <v>#VALUE!</v>
      </c>
    </row>
    <row r="534" spans="1:27" s="226" customFormat="1">
      <c r="A534" s="220" t="str">
        <f>IFERROR(IF(J534&lt;&gt;"",MAX($A$1:A533)+1,""),"")</f>
        <v/>
      </c>
      <c r="B534" s="221" t="str">
        <f>IFERROR(IF(J534="","",_xlfn.CONCAT($Y$2,_xlfn.CONCAT(IF(LEN(ドッグキャリー!$K$2)=1,0,""),ドッグキャリー!$K$2,_xlfn.CONCAT(IF(LEN(ドッグキャリー!$N$2)=1,0,""),ドッグキャリー!$N$2)))),"")</f>
        <v/>
      </c>
      <c r="C534" s="228"/>
      <c r="D534" s="228"/>
      <c r="E534" s="228"/>
      <c r="F534" s="229"/>
      <c r="G534" s="229"/>
      <c r="H534" s="229"/>
      <c r="I534" s="230" t="str">
        <f>IF(ウエア!N129=0,"",ウエア!E129)</f>
        <v/>
      </c>
      <c r="J534" s="229" t="str">
        <f>IF(ウエア!N129=0,"",ウエア!N129)</f>
        <v/>
      </c>
      <c r="K534" s="229"/>
      <c r="L534" s="229"/>
      <c r="M534" s="229"/>
      <c r="N534" s="229"/>
      <c r="O534" s="229"/>
      <c r="P534" s="229"/>
      <c r="Q534" s="229"/>
      <c r="R534" s="229"/>
      <c r="S534" s="219">
        <f t="shared" si="16"/>
        <v>533</v>
      </c>
      <c r="AA534" s="220" t="e">
        <f t="shared" si="17"/>
        <v>#VALUE!</v>
      </c>
    </row>
    <row r="535" spans="1:27" s="226" customFormat="1">
      <c r="A535" s="220" t="str">
        <f>IFERROR(IF(J535&lt;&gt;"",MAX($A$1:A534)+1,""),"")</f>
        <v/>
      </c>
      <c r="B535" s="221" t="str">
        <f>IFERROR(IF(J535="","",_xlfn.CONCAT($Y$2,_xlfn.CONCAT(IF(LEN(ドッグキャリー!$K$2)=1,0,""),ドッグキャリー!$K$2,_xlfn.CONCAT(IF(LEN(ドッグキャリー!$N$2)=1,0,""),ドッグキャリー!$N$2)))),"")</f>
        <v/>
      </c>
      <c r="C535" s="228"/>
      <c r="D535" s="228"/>
      <c r="E535" s="228"/>
      <c r="F535" s="229"/>
      <c r="G535" s="229"/>
      <c r="H535" s="229"/>
      <c r="I535" s="230" t="str">
        <f>IF(ウエア!N130=0,"",ウエア!E130)</f>
        <v/>
      </c>
      <c r="J535" s="229" t="str">
        <f>IF(ウエア!N130=0,"",ウエア!N130)</f>
        <v/>
      </c>
      <c r="K535" s="229"/>
      <c r="L535" s="229"/>
      <c r="M535" s="229"/>
      <c r="N535" s="229"/>
      <c r="O535" s="229"/>
      <c r="P535" s="229"/>
      <c r="Q535" s="229"/>
      <c r="R535" s="229"/>
      <c r="S535" s="219">
        <f t="shared" si="16"/>
        <v>534</v>
      </c>
      <c r="AA535" s="220" t="e">
        <f t="shared" si="17"/>
        <v>#VALUE!</v>
      </c>
    </row>
    <row r="536" spans="1:27" s="226" customFormat="1">
      <c r="A536" s="220" t="str">
        <f>IFERROR(IF(J536&lt;&gt;"",MAX($A$1:A535)+1,""),"")</f>
        <v/>
      </c>
      <c r="B536" s="221" t="str">
        <f>IFERROR(IF(J536="","",_xlfn.CONCAT($Y$2,_xlfn.CONCAT(IF(LEN(ドッグキャリー!$K$2)=1,0,""),ドッグキャリー!$K$2,_xlfn.CONCAT(IF(LEN(ドッグキャリー!$N$2)=1,0,""),ドッグキャリー!$N$2)))),"")</f>
        <v/>
      </c>
      <c r="C536" s="228"/>
      <c r="D536" s="228"/>
      <c r="E536" s="228"/>
      <c r="F536" s="229"/>
      <c r="G536" s="229"/>
      <c r="H536" s="229"/>
      <c r="I536" s="230" t="str">
        <f>IF(ウエア!N131=0,"",ウエア!E131)</f>
        <v/>
      </c>
      <c r="J536" s="229" t="str">
        <f>IF(ウエア!N131=0,"",ウエア!N131)</f>
        <v/>
      </c>
      <c r="K536" s="229"/>
      <c r="L536" s="229"/>
      <c r="M536" s="229"/>
      <c r="N536" s="229"/>
      <c r="O536" s="229"/>
      <c r="P536" s="229"/>
      <c r="Q536" s="229"/>
      <c r="R536" s="229"/>
      <c r="S536" s="219">
        <f t="shared" si="16"/>
        <v>535</v>
      </c>
      <c r="AA536" s="220" t="e">
        <f t="shared" si="17"/>
        <v>#VALUE!</v>
      </c>
    </row>
    <row r="537" spans="1:27" s="226" customFormat="1">
      <c r="A537" s="220" t="str">
        <f>IFERROR(IF(J537&lt;&gt;"",MAX($A$1:A536)+1,""),"")</f>
        <v/>
      </c>
      <c r="B537" s="221" t="str">
        <f>IFERROR(IF(J537="","",_xlfn.CONCAT($Y$2,_xlfn.CONCAT(IF(LEN(ドッグキャリー!$K$2)=1,0,""),ドッグキャリー!$K$2,_xlfn.CONCAT(IF(LEN(ドッグキャリー!$N$2)=1,0,""),ドッグキャリー!$N$2)))),"")</f>
        <v/>
      </c>
      <c r="C537" s="228"/>
      <c r="D537" s="228"/>
      <c r="E537" s="228"/>
      <c r="F537" s="229"/>
      <c r="G537" s="229"/>
      <c r="H537" s="229"/>
      <c r="I537" s="230" t="str">
        <f>IF(ウエア!N132=0,"",ウエア!E132)</f>
        <v/>
      </c>
      <c r="J537" s="229" t="str">
        <f>IF(ウエア!N132=0,"",ウエア!N132)</f>
        <v/>
      </c>
      <c r="K537" s="229"/>
      <c r="L537" s="229"/>
      <c r="M537" s="229"/>
      <c r="N537" s="229"/>
      <c r="O537" s="229"/>
      <c r="P537" s="229"/>
      <c r="Q537" s="229"/>
      <c r="R537" s="229"/>
      <c r="S537" s="219">
        <f t="shared" si="16"/>
        <v>536</v>
      </c>
      <c r="AA537" s="220" t="e">
        <f t="shared" si="17"/>
        <v>#VALUE!</v>
      </c>
    </row>
    <row r="538" spans="1:27" s="226" customFormat="1">
      <c r="A538" s="220" t="str">
        <f>IFERROR(IF(J538&lt;&gt;"",MAX($A$1:A537)+1,""),"")</f>
        <v/>
      </c>
      <c r="B538" s="221" t="str">
        <f>IFERROR(IF(J538="","",_xlfn.CONCAT($Y$2,_xlfn.CONCAT(IF(LEN(ドッグキャリー!$K$2)=1,0,""),ドッグキャリー!$K$2,_xlfn.CONCAT(IF(LEN(ドッグキャリー!$N$2)=1,0,""),ドッグキャリー!$N$2)))),"")</f>
        <v/>
      </c>
      <c r="C538" s="228"/>
      <c r="D538" s="228"/>
      <c r="E538" s="228"/>
      <c r="F538" s="229"/>
      <c r="G538" s="229"/>
      <c r="H538" s="229"/>
      <c r="I538" s="230" t="str">
        <f>IF(ウエア!N133=0,"",ウエア!E133)</f>
        <v/>
      </c>
      <c r="J538" s="229" t="str">
        <f>IF(ウエア!N133=0,"",ウエア!N133)</f>
        <v/>
      </c>
      <c r="K538" s="229"/>
      <c r="L538" s="229"/>
      <c r="M538" s="229"/>
      <c r="N538" s="229"/>
      <c r="O538" s="229"/>
      <c r="P538" s="229"/>
      <c r="Q538" s="229"/>
      <c r="R538" s="229"/>
      <c r="S538" s="219">
        <f t="shared" si="16"/>
        <v>537</v>
      </c>
      <c r="AA538" s="220" t="e">
        <f t="shared" si="17"/>
        <v>#VALUE!</v>
      </c>
    </row>
    <row r="539" spans="1:27" s="226" customFormat="1">
      <c r="A539" s="220" t="str">
        <f>IFERROR(IF(J539&lt;&gt;"",MAX($A$1:A538)+1,""),"")</f>
        <v/>
      </c>
      <c r="B539" s="221" t="str">
        <f>IFERROR(IF(J539="","",_xlfn.CONCAT($Y$2,_xlfn.CONCAT(IF(LEN(ドッグキャリー!$K$2)=1,0,""),ドッグキャリー!$K$2,_xlfn.CONCAT(IF(LEN(ドッグキャリー!$N$2)=1,0,""),ドッグキャリー!$N$2)))),"")</f>
        <v/>
      </c>
      <c r="C539" s="228"/>
      <c r="D539" s="228"/>
      <c r="E539" s="228"/>
      <c r="F539" s="229"/>
      <c r="G539" s="229"/>
      <c r="H539" s="229"/>
      <c r="I539" s="230" t="str">
        <f>IF(ウエア!N134=0,"",ウエア!E134)</f>
        <v/>
      </c>
      <c r="J539" s="229" t="str">
        <f>IF(ウエア!N134=0,"",ウエア!N134)</f>
        <v/>
      </c>
      <c r="K539" s="229"/>
      <c r="L539" s="229"/>
      <c r="M539" s="229"/>
      <c r="N539" s="229"/>
      <c r="O539" s="229"/>
      <c r="P539" s="229"/>
      <c r="Q539" s="229"/>
      <c r="R539" s="229"/>
      <c r="S539" s="219">
        <f t="shared" si="16"/>
        <v>538</v>
      </c>
      <c r="AA539" s="220" t="e">
        <f t="shared" si="17"/>
        <v>#VALUE!</v>
      </c>
    </row>
    <row r="540" spans="1:27" s="226" customFormat="1">
      <c r="A540" s="220" t="str">
        <f>IFERROR(IF(J540&lt;&gt;"",MAX($A$1:A539)+1,""),"")</f>
        <v/>
      </c>
      <c r="B540" s="221" t="str">
        <f>IFERROR(IF(J540="","",_xlfn.CONCAT($Y$2,_xlfn.CONCAT(IF(LEN(ドッグキャリー!$K$2)=1,0,""),ドッグキャリー!$K$2,_xlfn.CONCAT(IF(LEN(ドッグキャリー!$N$2)=1,0,""),ドッグキャリー!$N$2)))),"")</f>
        <v/>
      </c>
      <c r="C540" s="228"/>
      <c r="D540" s="228"/>
      <c r="E540" s="228"/>
      <c r="F540" s="229"/>
      <c r="G540" s="229"/>
      <c r="H540" s="229"/>
      <c r="I540" s="230" t="str">
        <f>IF(ウエア!N135=0,"",ウエア!E135)</f>
        <v/>
      </c>
      <c r="J540" s="229" t="str">
        <f>IF(ウエア!N135=0,"",ウエア!N135)</f>
        <v/>
      </c>
      <c r="K540" s="229"/>
      <c r="L540" s="229"/>
      <c r="M540" s="229"/>
      <c r="N540" s="229"/>
      <c r="O540" s="229"/>
      <c r="P540" s="229"/>
      <c r="Q540" s="229"/>
      <c r="R540" s="229"/>
      <c r="S540" s="219">
        <f t="shared" si="16"/>
        <v>539</v>
      </c>
      <c r="AA540" s="220" t="e">
        <f t="shared" si="17"/>
        <v>#VALUE!</v>
      </c>
    </row>
    <row r="541" spans="1:27" s="226" customFormat="1">
      <c r="A541" s="220" t="str">
        <f>IFERROR(IF(J541&lt;&gt;"",MAX($A$1:A540)+1,""),"")</f>
        <v/>
      </c>
      <c r="B541" s="221" t="str">
        <f>IFERROR(IF(J541="","",_xlfn.CONCAT($Y$2,_xlfn.CONCAT(IF(LEN(ドッグキャリー!$K$2)=1,0,""),ドッグキャリー!$K$2,_xlfn.CONCAT(IF(LEN(ドッグキャリー!$N$2)=1,0,""),ドッグキャリー!$N$2)))),"")</f>
        <v/>
      </c>
      <c r="C541" s="228"/>
      <c r="D541" s="228"/>
      <c r="E541" s="228"/>
      <c r="F541" s="229"/>
      <c r="G541" s="229"/>
      <c r="H541" s="229"/>
      <c r="I541" s="230" t="str">
        <f>IF(ウエア!N136=0,"",ウエア!E136)</f>
        <v/>
      </c>
      <c r="J541" s="229" t="str">
        <f>IF(ウエア!N136=0,"",ウエア!N136)</f>
        <v/>
      </c>
      <c r="K541" s="229"/>
      <c r="L541" s="229"/>
      <c r="M541" s="229"/>
      <c r="N541" s="229"/>
      <c r="O541" s="229"/>
      <c r="P541" s="229"/>
      <c r="Q541" s="229"/>
      <c r="R541" s="229"/>
      <c r="S541" s="219">
        <f t="shared" si="16"/>
        <v>540</v>
      </c>
      <c r="AA541" s="220" t="e">
        <f t="shared" si="17"/>
        <v>#VALUE!</v>
      </c>
    </row>
    <row r="542" spans="1:27" s="226" customFormat="1">
      <c r="A542" s="220" t="str">
        <f>IFERROR(IF(J542&lt;&gt;"",MAX($A$1:A541)+1,""),"")</f>
        <v/>
      </c>
      <c r="B542" s="221" t="str">
        <f>IFERROR(IF(J542="","",_xlfn.CONCAT($Y$2,_xlfn.CONCAT(IF(LEN(ドッグキャリー!$K$2)=1,0,""),ドッグキャリー!$K$2,_xlfn.CONCAT(IF(LEN(ドッグキャリー!$N$2)=1,0,""),ドッグキャリー!$N$2)))),"")</f>
        <v/>
      </c>
      <c r="C542" s="228"/>
      <c r="D542" s="228"/>
      <c r="E542" s="228"/>
      <c r="F542" s="229"/>
      <c r="G542" s="229"/>
      <c r="H542" s="229"/>
      <c r="I542" s="230" t="str">
        <f>IF(ウエア!N137=0,"",ウエア!E137)</f>
        <v/>
      </c>
      <c r="J542" s="229" t="str">
        <f>IF(ウエア!N137=0,"",ウエア!N137)</f>
        <v/>
      </c>
      <c r="K542" s="229"/>
      <c r="L542" s="229"/>
      <c r="M542" s="229"/>
      <c r="N542" s="229"/>
      <c r="O542" s="229"/>
      <c r="P542" s="229"/>
      <c r="Q542" s="229"/>
      <c r="R542" s="229"/>
      <c r="S542" s="219">
        <f t="shared" si="16"/>
        <v>541</v>
      </c>
      <c r="AA542" s="220" t="e">
        <f t="shared" si="17"/>
        <v>#VALUE!</v>
      </c>
    </row>
    <row r="543" spans="1:27" s="226" customFormat="1">
      <c r="A543" s="220" t="str">
        <f>IFERROR(IF(J543&lt;&gt;"",MAX($A$1:A542)+1,""),"")</f>
        <v/>
      </c>
      <c r="B543" s="221" t="str">
        <f>IFERROR(IF(J543="","",_xlfn.CONCAT($Y$2,_xlfn.CONCAT(IF(LEN(ドッグキャリー!$K$2)=1,0,""),ドッグキャリー!$K$2,_xlfn.CONCAT(IF(LEN(ドッグキャリー!$N$2)=1,0,""),ドッグキャリー!$N$2)))),"")</f>
        <v/>
      </c>
      <c r="C543" s="228"/>
      <c r="D543" s="228"/>
      <c r="E543" s="228"/>
      <c r="F543" s="229"/>
      <c r="G543" s="229"/>
      <c r="H543" s="229"/>
      <c r="I543" s="230" t="str">
        <f>IF(ウエア!N138=0,"",ウエア!E138)</f>
        <v/>
      </c>
      <c r="J543" s="229" t="str">
        <f>IF(ウエア!N138=0,"",ウエア!N138)</f>
        <v/>
      </c>
      <c r="K543" s="229"/>
      <c r="L543" s="229"/>
      <c r="M543" s="229"/>
      <c r="N543" s="229"/>
      <c r="O543" s="229"/>
      <c r="P543" s="229"/>
      <c r="Q543" s="229"/>
      <c r="R543" s="229"/>
      <c r="S543" s="219">
        <f t="shared" si="16"/>
        <v>542</v>
      </c>
      <c r="AA543" s="220" t="e">
        <f t="shared" si="17"/>
        <v>#VALUE!</v>
      </c>
    </row>
    <row r="544" spans="1:27" s="226" customFormat="1">
      <c r="A544" s="220" t="str">
        <f>IFERROR(IF(J544&lt;&gt;"",MAX($A$1:A543)+1,""),"")</f>
        <v/>
      </c>
      <c r="B544" s="221" t="str">
        <f>IFERROR(IF(J544="","",_xlfn.CONCAT($Y$2,_xlfn.CONCAT(IF(LEN(ドッグキャリー!$K$2)=1,0,""),ドッグキャリー!$K$2,_xlfn.CONCAT(IF(LEN(ドッグキャリー!$N$2)=1,0,""),ドッグキャリー!$N$2)))),"")</f>
        <v/>
      </c>
      <c r="C544" s="228"/>
      <c r="D544" s="228"/>
      <c r="E544" s="228"/>
      <c r="F544" s="229"/>
      <c r="G544" s="229"/>
      <c r="H544" s="229"/>
      <c r="I544" s="230" t="str">
        <f>IF(ウエア!N139=0,"",ウエア!E139)</f>
        <v/>
      </c>
      <c r="J544" s="229" t="str">
        <f>IF(ウエア!N139=0,"",ウエア!N139)</f>
        <v/>
      </c>
      <c r="K544" s="229"/>
      <c r="L544" s="229"/>
      <c r="M544" s="229"/>
      <c r="N544" s="229"/>
      <c r="O544" s="229"/>
      <c r="P544" s="229"/>
      <c r="Q544" s="229"/>
      <c r="R544" s="229"/>
      <c r="S544" s="219">
        <f t="shared" si="16"/>
        <v>543</v>
      </c>
      <c r="AA544" s="220" t="e">
        <f t="shared" si="17"/>
        <v>#VALUE!</v>
      </c>
    </row>
    <row r="545" spans="1:27" s="226" customFormat="1">
      <c r="A545" s="220" t="str">
        <f>IFERROR(IF(J545&lt;&gt;"",MAX($A$1:A544)+1,""),"")</f>
        <v/>
      </c>
      <c r="B545" s="221" t="str">
        <f>IFERROR(IF(J545="","",_xlfn.CONCAT($Y$2,_xlfn.CONCAT(IF(LEN(ドッグキャリー!$K$2)=1,0,""),ドッグキャリー!$K$2,_xlfn.CONCAT(IF(LEN(ドッグキャリー!$N$2)=1,0,""),ドッグキャリー!$N$2)))),"")</f>
        <v/>
      </c>
      <c r="C545" s="228"/>
      <c r="D545" s="228"/>
      <c r="E545" s="228"/>
      <c r="F545" s="229"/>
      <c r="G545" s="229"/>
      <c r="H545" s="229"/>
      <c r="I545" s="230" t="str">
        <f>IF(ウエア!N140=0,"",ウエア!E140)</f>
        <v/>
      </c>
      <c r="J545" s="229" t="str">
        <f>IF(ウエア!N140=0,"",ウエア!N140)</f>
        <v/>
      </c>
      <c r="K545" s="229"/>
      <c r="L545" s="229"/>
      <c r="M545" s="229"/>
      <c r="N545" s="229"/>
      <c r="O545" s="229"/>
      <c r="P545" s="229"/>
      <c r="Q545" s="229"/>
      <c r="R545" s="229"/>
      <c r="S545" s="219">
        <f t="shared" si="16"/>
        <v>544</v>
      </c>
      <c r="AA545" s="220" t="e">
        <f t="shared" si="17"/>
        <v>#VALUE!</v>
      </c>
    </row>
    <row r="546" spans="1:27" s="226" customFormat="1">
      <c r="A546" s="220" t="str">
        <f>IFERROR(IF(J546&lt;&gt;"",MAX($A$1:A545)+1,""),"")</f>
        <v/>
      </c>
      <c r="B546" s="221" t="str">
        <f>IFERROR(IF(J546="","",_xlfn.CONCAT($Y$2,_xlfn.CONCAT(IF(LEN(ドッグキャリー!$K$2)=1,0,""),ドッグキャリー!$K$2,_xlfn.CONCAT(IF(LEN(ドッグキャリー!$N$2)=1,0,""),ドッグキャリー!$N$2)))),"")</f>
        <v/>
      </c>
      <c r="C546" s="228"/>
      <c r="D546" s="228"/>
      <c r="E546" s="228"/>
      <c r="F546" s="229"/>
      <c r="G546" s="229"/>
      <c r="H546" s="229"/>
      <c r="I546" s="230" t="str">
        <f>IF(ウエア!N141=0,"",ウエア!E141)</f>
        <v/>
      </c>
      <c r="J546" s="229" t="str">
        <f>IF(ウエア!N141=0,"",ウエア!N141)</f>
        <v/>
      </c>
      <c r="K546" s="229"/>
      <c r="L546" s="229"/>
      <c r="M546" s="229"/>
      <c r="N546" s="229"/>
      <c r="O546" s="229"/>
      <c r="P546" s="229"/>
      <c r="Q546" s="229"/>
      <c r="R546" s="229"/>
      <c r="S546" s="219">
        <f t="shared" si="16"/>
        <v>545</v>
      </c>
      <c r="AA546" s="220" t="e">
        <f t="shared" si="17"/>
        <v>#VALUE!</v>
      </c>
    </row>
    <row r="547" spans="1:27" s="226" customFormat="1">
      <c r="A547" s="220" t="str">
        <f>IFERROR(IF(J547&lt;&gt;"",MAX($A$1:A546)+1,""),"")</f>
        <v/>
      </c>
      <c r="B547" s="221" t="str">
        <f>IFERROR(IF(J547="","",_xlfn.CONCAT($Y$2,_xlfn.CONCAT(IF(LEN(ドッグキャリー!$K$2)=1,0,""),ドッグキャリー!$K$2,_xlfn.CONCAT(IF(LEN(ドッグキャリー!$N$2)=1,0,""),ドッグキャリー!$N$2)))),"")</f>
        <v/>
      </c>
      <c r="C547" s="228"/>
      <c r="D547" s="228"/>
      <c r="E547" s="228"/>
      <c r="F547" s="229"/>
      <c r="G547" s="229"/>
      <c r="H547" s="229"/>
      <c r="I547" s="230" t="str">
        <f>IF(ウエア!N142=0,"",ウエア!E142)</f>
        <v/>
      </c>
      <c r="J547" s="229" t="str">
        <f>IF(ウエア!N142=0,"",ウエア!N142)</f>
        <v/>
      </c>
      <c r="K547" s="229"/>
      <c r="L547" s="229"/>
      <c r="M547" s="229"/>
      <c r="N547" s="229"/>
      <c r="O547" s="229"/>
      <c r="P547" s="229"/>
      <c r="Q547" s="229"/>
      <c r="R547" s="229"/>
      <c r="S547" s="219">
        <f t="shared" si="16"/>
        <v>546</v>
      </c>
      <c r="AA547" s="220" t="e">
        <f t="shared" si="17"/>
        <v>#VALUE!</v>
      </c>
    </row>
    <row r="548" spans="1:27" s="226" customFormat="1">
      <c r="A548" s="220" t="str">
        <f>IFERROR(IF(J548&lt;&gt;"",MAX($A$1:A547)+1,""),"")</f>
        <v/>
      </c>
      <c r="B548" s="221" t="str">
        <f>IFERROR(IF(J548="","",_xlfn.CONCAT($Y$2,_xlfn.CONCAT(IF(LEN(ドッグキャリー!$K$2)=1,0,""),ドッグキャリー!$K$2,_xlfn.CONCAT(IF(LEN(ドッグキャリー!$N$2)=1,0,""),ドッグキャリー!$N$2)))),"")</f>
        <v/>
      </c>
      <c r="C548" s="228"/>
      <c r="D548" s="228"/>
      <c r="E548" s="228"/>
      <c r="F548" s="229"/>
      <c r="G548" s="229"/>
      <c r="H548" s="229"/>
      <c r="I548" s="230" t="str">
        <f>IF(ウエア!N143=0,"",ウエア!E143)</f>
        <v/>
      </c>
      <c r="J548" s="229" t="str">
        <f>IF(ウエア!N143=0,"",ウエア!N143)</f>
        <v/>
      </c>
      <c r="K548" s="229"/>
      <c r="L548" s="229"/>
      <c r="M548" s="229"/>
      <c r="N548" s="229"/>
      <c r="O548" s="229"/>
      <c r="P548" s="229"/>
      <c r="Q548" s="229"/>
      <c r="R548" s="229"/>
      <c r="S548" s="219">
        <f t="shared" si="16"/>
        <v>547</v>
      </c>
      <c r="AA548" s="220" t="e">
        <f t="shared" si="17"/>
        <v>#VALUE!</v>
      </c>
    </row>
    <row r="549" spans="1:27" s="226" customFormat="1">
      <c r="A549" s="220" t="str">
        <f>IFERROR(IF(J549&lt;&gt;"",MAX($A$1:A548)+1,""),"")</f>
        <v/>
      </c>
      <c r="B549" s="221" t="str">
        <f>IFERROR(IF(J549="","",_xlfn.CONCAT($Y$2,_xlfn.CONCAT(IF(LEN(ドッグキャリー!$K$2)=1,0,""),ドッグキャリー!$K$2,_xlfn.CONCAT(IF(LEN(ドッグキャリー!$N$2)=1,0,""),ドッグキャリー!$N$2)))),"")</f>
        <v/>
      </c>
      <c r="C549" s="228"/>
      <c r="D549" s="228"/>
      <c r="E549" s="228"/>
      <c r="F549" s="229"/>
      <c r="G549" s="229"/>
      <c r="H549" s="229"/>
      <c r="I549" s="230" t="str">
        <f>IF(ウエア!N144=0,"",ウエア!E144)</f>
        <v/>
      </c>
      <c r="J549" s="229" t="str">
        <f>IF(ウエア!N144=0,"",ウエア!N144)</f>
        <v/>
      </c>
      <c r="K549" s="229"/>
      <c r="L549" s="229"/>
      <c r="M549" s="229"/>
      <c r="N549" s="229"/>
      <c r="O549" s="229"/>
      <c r="P549" s="229"/>
      <c r="Q549" s="229"/>
      <c r="R549" s="229"/>
      <c r="S549" s="219">
        <f t="shared" si="16"/>
        <v>548</v>
      </c>
      <c r="AA549" s="220" t="e">
        <f t="shared" si="17"/>
        <v>#VALUE!</v>
      </c>
    </row>
    <row r="550" spans="1:27" s="226" customFormat="1">
      <c r="A550" s="220" t="str">
        <f>IFERROR(IF(J550&lt;&gt;"",MAX($A$1:A549)+1,""),"")</f>
        <v/>
      </c>
      <c r="B550" s="221" t="str">
        <f>IFERROR(IF(J550="","",_xlfn.CONCAT($Y$2,_xlfn.CONCAT(IF(LEN(ドッグキャリー!$K$2)=1,0,""),ドッグキャリー!$K$2,_xlfn.CONCAT(IF(LEN(ドッグキャリー!$N$2)=1,0,""),ドッグキャリー!$N$2)))),"")</f>
        <v/>
      </c>
      <c r="C550" s="228"/>
      <c r="D550" s="228"/>
      <c r="E550" s="228"/>
      <c r="F550" s="229"/>
      <c r="G550" s="229"/>
      <c r="H550" s="229"/>
      <c r="I550" s="230" t="str">
        <f>IF(ウエア!N145=0,"",ウエア!E145)</f>
        <v/>
      </c>
      <c r="J550" s="229" t="str">
        <f>IF(ウエア!N145=0,"",ウエア!N145)</f>
        <v/>
      </c>
      <c r="K550" s="229"/>
      <c r="L550" s="229"/>
      <c r="M550" s="229"/>
      <c r="N550" s="229"/>
      <c r="O550" s="229"/>
      <c r="P550" s="229"/>
      <c r="Q550" s="229"/>
      <c r="R550" s="229"/>
      <c r="S550" s="219">
        <f t="shared" si="16"/>
        <v>549</v>
      </c>
      <c r="AA550" s="220" t="e">
        <f t="shared" si="17"/>
        <v>#VALUE!</v>
      </c>
    </row>
    <row r="551" spans="1:27" s="226" customFormat="1">
      <c r="A551" s="220" t="str">
        <f>IFERROR(IF(J551&lt;&gt;"",MAX($A$1:A550)+1,""),"")</f>
        <v/>
      </c>
      <c r="B551" s="221" t="str">
        <f>IFERROR(IF(J551="","",_xlfn.CONCAT($Y$2,_xlfn.CONCAT(IF(LEN(ドッグキャリー!$K$2)=1,0,""),ドッグキャリー!$K$2,_xlfn.CONCAT(IF(LEN(ドッグキャリー!$N$2)=1,0,""),ドッグキャリー!$N$2)))),"")</f>
        <v/>
      </c>
      <c r="C551" s="228"/>
      <c r="D551" s="228"/>
      <c r="E551" s="228"/>
      <c r="F551" s="229"/>
      <c r="G551" s="229"/>
      <c r="H551" s="229"/>
      <c r="I551" s="230" t="str">
        <f>IF(ウエア!N146=0,"",ウエア!E146)</f>
        <v/>
      </c>
      <c r="J551" s="229" t="str">
        <f>IF(ウエア!N146=0,"",ウエア!N146)</f>
        <v/>
      </c>
      <c r="K551" s="229"/>
      <c r="L551" s="229"/>
      <c r="M551" s="229"/>
      <c r="N551" s="229"/>
      <c r="O551" s="229"/>
      <c r="P551" s="229"/>
      <c r="Q551" s="229"/>
      <c r="R551" s="229"/>
      <c r="S551" s="219">
        <f t="shared" si="16"/>
        <v>550</v>
      </c>
      <c r="AA551" s="220" t="e">
        <f t="shared" si="17"/>
        <v>#VALUE!</v>
      </c>
    </row>
    <row r="552" spans="1:27" s="226" customFormat="1">
      <c r="A552" s="220" t="str">
        <f>IFERROR(IF(J552&lt;&gt;"",MAX($A$1:A551)+1,""),"")</f>
        <v/>
      </c>
      <c r="B552" s="221" t="str">
        <f>IFERROR(IF(J552="","",_xlfn.CONCAT($Y$2,_xlfn.CONCAT(IF(LEN(ドッグキャリー!$K$2)=1,0,""),ドッグキャリー!$K$2,_xlfn.CONCAT(IF(LEN(ドッグキャリー!$N$2)=1,0,""),ドッグキャリー!$N$2)))),"")</f>
        <v/>
      </c>
      <c r="C552" s="228"/>
      <c r="D552" s="228"/>
      <c r="E552" s="228"/>
      <c r="F552" s="229"/>
      <c r="G552" s="229"/>
      <c r="H552" s="229"/>
      <c r="I552" s="230" t="str">
        <f>IF(ウエア!N147=0,"",ウエア!E147)</f>
        <v/>
      </c>
      <c r="J552" s="229" t="str">
        <f>IF(ウエア!N147=0,"",ウエア!N147)</f>
        <v/>
      </c>
      <c r="K552" s="229"/>
      <c r="L552" s="229"/>
      <c r="M552" s="229"/>
      <c r="N552" s="229"/>
      <c r="O552" s="229"/>
      <c r="P552" s="229"/>
      <c r="Q552" s="229"/>
      <c r="R552" s="229"/>
      <c r="S552" s="219">
        <f t="shared" si="16"/>
        <v>551</v>
      </c>
      <c r="AA552" s="220" t="e">
        <f t="shared" si="17"/>
        <v>#VALUE!</v>
      </c>
    </row>
    <row r="553" spans="1:27" s="226" customFormat="1">
      <c r="A553" s="220" t="str">
        <f>IFERROR(IF(J553&lt;&gt;"",MAX($A$1:A552)+1,""),"")</f>
        <v/>
      </c>
      <c r="B553" s="221" t="str">
        <f>IFERROR(IF(J553="","",_xlfn.CONCAT($Y$2,_xlfn.CONCAT(IF(LEN(ドッグキャリー!$K$2)=1,0,""),ドッグキャリー!$K$2,_xlfn.CONCAT(IF(LEN(ドッグキャリー!$N$2)=1,0,""),ドッグキャリー!$N$2)))),"")</f>
        <v/>
      </c>
      <c r="C553" s="228"/>
      <c r="D553" s="228"/>
      <c r="E553" s="228"/>
      <c r="F553" s="229"/>
      <c r="G553" s="229"/>
      <c r="H553" s="229"/>
      <c r="I553" s="230" t="str">
        <f>IF(ウエア!N148=0,"",ウエア!E148)</f>
        <v/>
      </c>
      <c r="J553" s="229" t="str">
        <f>IF(ウエア!N148=0,"",ウエア!N148)</f>
        <v/>
      </c>
      <c r="K553" s="229"/>
      <c r="L553" s="229"/>
      <c r="M553" s="229"/>
      <c r="N553" s="229"/>
      <c r="O553" s="229"/>
      <c r="P553" s="229"/>
      <c r="Q553" s="229"/>
      <c r="R553" s="229"/>
      <c r="S553" s="219">
        <f t="shared" si="16"/>
        <v>552</v>
      </c>
      <c r="AA553" s="220" t="e">
        <f t="shared" si="17"/>
        <v>#VALUE!</v>
      </c>
    </row>
    <row r="554" spans="1:27" s="226" customFormat="1">
      <c r="A554" s="220" t="str">
        <f>IFERROR(IF(J554&lt;&gt;"",MAX($A$1:A553)+1,""),"")</f>
        <v/>
      </c>
      <c r="B554" s="221" t="str">
        <f>IFERROR(IF(J554="","",_xlfn.CONCAT($Y$2,_xlfn.CONCAT(IF(LEN(ドッグキャリー!$K$2)=1,0,""),ドッグキャリー!$K$2,_xlfn.CONCAT(IF(LEN(ドッグキャリー!$N$2)=1,0,""),ドッグキャリー!$N$2)))),"")</f>
        <v/>
      </c>
      <c r="C554" s="228"/>
      <c r="D554" s="228"/>
      <c r="E554" s="228"/>
      <c r="F554" s="229"/>
      <c r="G554" s="229"/>
      <c r="H554" s="229"/>
      <c r="I554" s="230" t="str">
        <f>IF(ウエア!N149=0,"",ウエア!E149)</f>
        <v/>
      </c>
      <c r="J554" s="229" t="str">
        <f>IF(ウエア!N149=0,"",ウエア!N149)</f>
        <v/>
      </c>
      <c r="K554" s="229"/>
      <c r="L554" s="229"/>
      <c r="M554" s="229"/>
      <c r="N554" s="229"/>
      <c r="O554" s="229"/>
      <c r="P554" s="229"/>
      <c r="Q554" s="229"/>
      <c r="R554" s="229"/>
      <c r="S554" s="219">
        <f t="shared" si="16"/>
        <v>553</v>
      </c>
      <c r="AA554" s="220" t="e">
        <f t="shared" si="17"/>
        <v>#VALUE!</v>
      </c>
    </row>
    <row r="555" spans="1:27" s="226" customFormat="1">
      <c r="A555" s="220" t="str">
        <f>IFERROR(IF(J555&lt;&gt;"",MAX($A$1:A554)+1,""),"")</f>
        <v/>
      </c>
      <c r="B555" s="221" t="str">
        <f>IFERROR(IF(J555="","",_xlfn.CONCAT($Y$2,_xlfn.CONCAT(IF(LEN(ドッグキャリー!$K$2)=1,0,""),ドッグキャリー!$K$2,_xlfn.CONCAT(IF(LEN(ドッグキャリー!$N$2)=1,0,""),ドッグキャリー!$N$2)))),"")</f>
        <v/>
      </c>
      <c r="C555" s="228"/>
      <c r="D555" s="228"/>
      <c r="E555" s="228"/>
      <c r="F555" s="229"/>
      <c r="G555" s="229"/>
      <c r="H555" s="229"/>
      <c r="I555" s="230" t="str">
        <f>IF(ウエア!N150=0,"",ウエア!E150)</f>
        <v/>
      </c>
      <c r="J555" s="229" t="str">
        <f>IF(ウエア!N150=0,"",ウエア!N150)</f>
        <v/>
      </c>
      <c r="K555" s="229"/>
      <c r="L555" s="229"/>
      <c r="M555" s="229"/>
      <c r="N555" s="229"/>
      <c r="O555" s="229"/>
      <c r="P555" s="229"/>
      <c r="Q555" s="229"/>
      <c r="R555" s="229"/>
      <c r="S555" s="219">
        <f t="shared" si="16"/>
        <v>554</v>
      </c>
      <c r="AA555" s="220" t="e">
        <f t="shared" si="17"/>
        <v>#VALUE!</v>
      </c>
    </row>
    <row r="556" spans="1:27" s="226" customFormat="1">
      <c r="A556" s="220" t="str">
        <f>IFERROR(IF(J556&lt;&gt;"",MAX($A$1:A555)+1,""),"")</f>
        <v/>
      </c>
      <c r="B556" s="221" t="str">
        <f>IFERROR(IF(J556="","",_xlfn.CONCAT($Y$2,_xlfn.CONCAT(IF(LEN(ドッグキャリー!$K$2)=1,0,""),ドッグキャリー!$K$2,_xlfn.CONCAT(IF(LEN(ドッグキャリー!$N$2)=1,0,""),ドッグキャリー!$N$2)))),"")</f>
        <v/>
      </c>
      <c r="C556" s="228"/>
      <c r="D556" s="228"/>
      <c r="E556" s="228"/>
      <c r="F556" s="229"/>
      <c r="G556" s="229"/>
      <c r="H556" s="229"/>
      <c r="I556" s="230" t="str">
        <f>IF(ウエア!N151=0,"",ウエア!E151)</f>
        <v/>
      </c>
      <c r="J556" s="229" t="str">
        <f>IF(ウエア!N151=0,"",ウエア!N151)</f>
        <v/>
      </c>
      <c r="K556" s="229"/>
      <c r="L556" s="229"/>
      <c r="M556" s="229"/>
      <c r="N556" s="229"/>
      <c r="O556" s="229"/>
      <c r="P556" s="229"/>
      <c r="Q556" s="229"/>
      <c r="R556" s="229"/>
      <c r="S556" s="219">
        <f t="shared" si="16"/>
        <v>555</v>
      </c>
      <c r="AA556" s="220" t="e">
        <f t="shared" si="17"/>
        <v>#VALUE!</v>
      </c>
    </row>
    <row r="557" spans="1:27" s="226" customFormat="1">
      <c r="A557" s="220" t="str">
        <f>IFERROR(IF(J557&lt;&gt;"",MAX($A$1:A556)+1,""),"")</f>
        <v/>
      </c>
      <c r="B557" s="221" t="str">
        <f>IFERROR(IF(J557="","",_xlfn.CONCAT($Y$2,_xlfn.CONCAT(IF(LEN(ドッグキャリー!$K$2)=1,0,""),ドッグキャリー!$K$2,_xlfn.CONCAT(IF(LEN(ドッグキャリー!$N$2)=1,0,""),ドッグキャリー!$N$2)))),"")</f>
        <v/>
      </c>
      <c r="C557" s="228"/>
      <c r="D557" s="228"/>
      <c r="E557" s="228"/>
      <c r="F557" s="229"/>
      <c r="G557" s="229"/>
      <c r="H557" s="229"/>
      <c r="I557" s="230" t="str">
        <f>IF(ウエア!N152=0,"",ウエア!E152)</f>
        <v/>
      </c>
      <c r="J557" s="229" t="str">
        <f>IF(ウエア!N152=0,"",ウエア!N152)</f>
        <v/>
      </c>
      <c r="K557" s="229"/>
      <c r="L557" s="229"/>
      <c r="M557" s="229"/>
      <c r="N557" s="229"/>
      <c r="O557" s="229"/>
      <c r="P557" s="229"/>
      <c r="Q557" s="229"/>
      <c r="R557" s="229"/>
      <c r="S557" s="219">
        <f t="shared" si="16"/>
        <v>556</v>
      </c>
      <c r="AA557" s="220" t="e">
        <f t="shared" si="17"/>
        <v>#VALUE!</v>
      </c>
    </row>
    <row r="558" spans="1:27" s="226" customFormat="1">
      <c r="A558" s="220" t="str">
        <f>IFERROR(IF(J558&lt;&gt;"",MAX($A$1:A557)+1,""),"")</f>
        <v/>
      </c>
      <c r="B558" s="221" t="str">
        <f>IFERROR(IF(J558="","",_xlfn.CONCAT($Y$2,_xlfn.CONCAT(IF(LEN(ドッグキャリー!$K$2)=1,0,""),ドッグキャリー!$K$2,_xlfn.CONCAT(IF(LEN(ドッグキャリー!$N$2)=1,0,""),ドッグキャリー!$N$2)))),"")</f>
        <v/>
      </c>
      <c r="C558" s="228"/>
      <c r="D558" s="228"/>
      <c r="E558" s="228"/>
      <c r="F558" s="229"/>
      <c r="G558" s="229"/>
      <c r="H558" s="229"/>
      <c r="I558" s="230" t="str">
        <f>IF(ウエア!N153=0,"",ウエア!E153)</f>
        <v/>
      </c>
      <c r="J558" s="229" t="str">
        <f>IF(ウエア!N153=0,"",ウエア!N153)</f>
        <v/>
      </c>
      <c r="K558" s="229"/>
      <c r="L558" s="229"/>
      <c r="M558" s="229"/>
      <c r="N558" s="229"/>
      <c r="O558" s="229"/>
      <c r="P558" s="229"/>
      <c r="Q558" s="229"/>
      <c r="R558" s="229"/>
      <c r="S558" s="219">
        <f t="shared" si="16"/>
        <v>557</v>
      </c>
      <c r="AA558" s="220" t="e">
        <f t="shared" si="17"/>
        <v>#VALUE!</v>
      </c>
    </row>
    <row r="559" spans="1:27" s="226" customFormat="1">
      <c r="A559" s="220" t="str">
        <f>IFERROR(IF(J559&lt;&gt;"",MAX($A$1:A558)+1,""),"")</f>
        <v/>
      </c>
      <c r="B559" s="221" t="str">
        <f>IFERROR(IF(J559="","",_xlfn.CONCAT($Y$2,_xlfn.CONCAT(IF(LEN(ドッグキャリー!$K$2)=1,0,""),ドッグキャリー!$K$2,_xlfn.CONCAT(IF(LEN(ドッグキャリー!$N$2)=1,0,""),ドッグキャリー!$N$2)))),"")</f>
        <v/>
      </c>
      <c r="C559" s="228"/>
      <c r="D559" s="228"/>
      <c r="E559" s="228"/>
      <c r="F559" s="229"/>
      <c r="G559" s="229"/>
      <c r="H559" s="229"/>
      <c r="I559" s="230" t="str">
        <f>IF(ウエア!N154=0,"",ウエア!E154)</f>
        <v/>
      </c>
      <c r="J559" s="229" t="str">
        <f>IF(ウエア!N154=0,"",ウエア!N154)</f>
        <v/>
      </c>
      <c r="K559" s="229"/>
      <c r="L559" s="229"/>
      <c r="M559" s="229"/>
      <c r="N559" s="229"/>
      <c r="O559" s="229"/>
      <c r="P559" s="229"/>
      <c r="Q559" s="229"/>
      <c r="R559" s="229"/>
      <c r="S559" s="219">
        <f t="shared" si="16"/>
        <v>558</v>
      </c>
      <c r="AA559" s="220" t="e">
        <f t="shared" si="17"/>
        <v>#VALUE!</v>
      </c>
    </row>
    <row r="560" spans="1:27" s="226" customFormat="1">
      <c r="A560" s="220" t="str">
        <f>IFERROR(IF(J560&lt;&gt;"",MAX($A$1:A559)+1,""),"")</f>
        <v/>
      </c>
      <c r="B560" s="221" t="str">
        <f>IFERROR(IF(J560="","",_xlfn.CONCAT($Y$2,_xlfn.CONCAT(IF(LEN(ドッグキャリー!$K$2)=1,0,""),ドッグキャリー!$K$2,_xlfn.CONCAT(IF(LEN(ドッグキャリー!$N$2)=1,0,""),ドッグキャリー!$N$2)))),"")</f>
        <v/>
      </c>
      <c r="C560" s="228"/>
      <c r="D560" s="228"/>
      <c r="E560" s="228"/>
      <c r="F560" s="229"/>
      <c r="G560" s="229"/>
      <c r="H560" s="229"/>
      <c r="I560" s="230" t="str">
        <f>IF(ウエア!N155=0,"",ウエア!E155)</f>
        <v/>
      </c>
      <c r="J560" s="229" t="str">
        <f>IF(ウエア!N155=0,"",ウエア!N155)</f>
        <v/>
      </c>
      <c r="K560" s="229"/>
      <c r="L560" s="229"/>
      <c r="M560" s="229"/>
      <c r="N560" s="229"/>
      <c r="O560" s="229"/>
      <c r="P560" s="229"/>
      <c r="Q560" s="229"/>
      <c r="R560" s="229"/>
      <c r="S560" s="219">
        <f t="shared" si="16"/>
        <v>559</v>
      </c>
      <c r="AA560" s="220" t="e">
        <f t="shared" si="17"/>
        <v>#VALUE!</v>
      </c>
    </row>
    <row r="561" spans="1:27" s="226" customFormat="1">
      <c r="A561" s="220" t="str">
        <f>IFERROR(IF(J561&lt;&gt;"",MAX($A$1:A560)+1,""),"")</f>
        <v/>
      </c>
      <c r="B561" s="221" t="str">
        <f>IFERROR(IF(J561="","",_xlfn.CONCAT($Y$2,_xlfn.CONCAT(IF(LEN(ドッグキャリー!$K$2)=1,0,""),ドッグキャリー!$K$2,_xlfn.CONCAT(IF(LEN(ドッグキャリー!$N$2)=1,0,""),ドッグキャリー!$N$2)))),"")</f>
        <v/>
      </c>
      <c r="C561" s="228"/>
      <c r="D561" s="228"/>
      <c r="E561" s="228"/>
      <c r="F561" s="229"/>
      <c r="G561" s="229"/>
      <c r="H561" s="229"/>
      <c r="I561" s="230" t="str">
        <f>IF(ウエア!N156=0,"",ウエア!E156)</f>
        <v/>
      </c>
      <c r="J561" s="229" t="str">
        <f>IF(ウエア!N156=0,"",ウエア!N156)</f>
        <v/>
      </c>
      <c r="K561" s="229"/>
      <c r="L561" s="229"/>
      <c r="M561" s="229"/>
      <c r="N561" s="229"/>
      <c r="O561" s="229"/>
      <c r="P561" s="229"/>
      <c r="Q561" s="229"/>
      <c r="R561" s="229"/>
      <c r="S561" s="219">
        <f t="shared" si="16"/>
        <v>560</v>
      </c>
      <c r="AA561" s="220" t="e">
        <f t="shared" si="17"/>
        <v>#VALUE!</v>
      </c>
    </row>
    <row r="562" spans="1:27" s="226" customFormat="1">
      <c r="A562" s="220" t="str">
        <f>IFERROR(IF(J562&lt;&gt;"",MAX($A$1:A561)+1,""),"")</f>
        <v/>
      </c>
      <c r="B562" s="221" t="str">
        <f>IFERROR(IF(J562="","",_xlfn.CONCAT($Y$2,_xlfn.CONCAT(IF(LEN(ドッグキャリー!$K$2)=1,0,""),ドッグキャリー!$K$2,_xlfn.CONCAT(IF(LEN(ドッグキャリー!$N$2)=1,0,""),ドッグキャリー!$N$2)))),"")</f>
        <v/>
      </c>
      <c r="C562" s="228"/>
      <c r="D562" s="228"/>
      <c r="E562" s="228"/>
      <c r="F562" s="229"/>
      <c r="G562" s="229"/>
      <c r="H562" s="229"/>
      <c r="I562" s="230" t="str">
        <f>IF(ウエア!N157=0,"",ウエア!E157)</f>
        <v/>
      </c>
      <c r="J562" s="229" t="str">
        <f>IF(ウエア!N157=0,"",ウエア!N157)</f>
        <v/>
      </c>
      <c r="K562" s="229"/>
      <c r="L562" s="229"/>
      <c r="M562" s="229"/>
      <c r="N562" s="229"/>
      <c r="O562" s="229"/>
      <c r="P562" s="229"/>
      <c r="Q562" s="229"/>
      <c r="R562" s="229"/>
      <c r="S562" s="219">
        <f t="shared" si="16"/>
        <v>561</v>
      </c>
      <c r="AA562" s="220" t="e">
        <f t="shared" si="17"/>
        <v>#VALUE!</v>
      </c>
    </row>
    <row r="563" spans="1:27" s="226" customFormat="1">
      <c r="A563" s="220" t="str">
        <f>IFERROR(IF(J563&lt;&gt;"",MAX($A$1:A562)+1,""),"")</f>
        <v/>
      </c>
      <c r="B563" s="221" t="str">
        <f>IFERROR(IF(J563="","",_xlfn.CONCAT($Y$2,_xlfn.CONCAT(IF(LEN(ドッグキャリー!$K$2)=1,0,""),ドッグキャリー!$K$2,_xlfn.CONCAT(IF(LEN(ドッグキャリー!$N$2)=1,0,""),ドッグキャリー!$N$2)))),"")</f>
        <v/>
      </c>
      <c r="C563" s="228"/>
      <c r="D563" s="228"/>
      <c r="E563" s="228"/>
      <c r="F563" s="229"/>
      <c r="G563" s="229"/>
      <c r="H563" s="229"/>
      <c r="I563" s="230" t="str">
        <f>IF(ウエア!N158=0,"",ウエア!E158)</f>
        <v/>
      </c>
      <c r="J563" s="229" t="str">
        <f>IF(ウエア!N158=0,"",ウエア!N158)</f>
        <v/>
      </c>
      <c r="K563" s="229"/>
      <c r="L563" s="229"/>
      <c r="M563" s="229"/>
      <c r="N563" s="229"/>
      <c r="O563" s="229"/>
      <c r="P563" s="229"/>
      <c r="Q563" s="229"/>
      <c r="R563" s="229"/>
      <c r="S563" s="219">
        <f t="shared" si="16"/>
        <v>562</v>
      </c>
      <c r="AA563" s="220" t="e">
        <f t="shared" si="17"/>
        <v>#VALUE!</v>
      </c>
    </row>
    <row r="564" spans="1:27" s="226" customFormat="1">
      <c r="A564" s="220" t="str">
        <f>IFERROR(IF(J564&lt;&gt;"",MAX($A$1:A563)+1,""),"")</f>
        <v/>
      </c>
      <c r="B564" s="221" t="str">
        <f>IFERROR(IF(J564="","",_xlfn.CONCAT($Y$2,_xlfn.CONCAT(IF(LEN(ドッグキャリー!$K$2)=1,0,""),ドッグキャリー!$K$2,_xlfn.CONCAT(IF(LEN(ドッグキャリー!$N$2)=1,0,""),ドッグキャリー!$N$2)))),"")</f>
        <v/>
      </c>
      <c r="C564" s="228"/>
      <c r="D564" s="228"/>
      <c r="E564" s="228"/>
      <c r="F564" s="229"/>
      <c r="G564" s="229"/>
      <c r="H564" s="229"/>
      <c r="I564" s="230" t="str">
        <f>IF(ウエア!N159=0,"",ウエア!E159)</f>
        <v/>
      </c>
      <c r="J564" s="229" t="str">
        <f>IF(ウエア!N159=0,"",ウエア!N159)</f>
        <v/>
      </c>
      <c r="K564" s="229"/>
      <c r="L564" s="229"/>
      <c r="M564" s="229"/>
      <c r="N564" s="229"/>
      <c r="O564" s="229"/>
      <c r="P564" s="229"/>
      <c r="Q564" s="229"/>
      <c r="R564" s="229"/>
      <c r="S564" s="219">
        <f t="shared" si="16"/>
        <v>563</v>
      </c>
      <c r="AA564" s="220" t="e">
        <f t="shared" si="17"/>
        <v>#VALUE!</v>
      </c>
    </row>
    <row r="565" spans="1:27" s="226" customFormat="1">
      <c r="A565" s="220" t="str">
        <f>IFERROR(IF(J565&lt;&gt;"",MAX($A$1:A564)+1,""),"")</f>
        <v/>
      </c>
      <c r="B565" s="221" t="str">
        <f>IFERROR(IF(J565="","",_xlfn.CONCAT($Y$2,_xlfn.CONCAT(IF(LEN(ドッグキャリー!$K$2)=1,0,""),ドッグキャリー!$K$2,_xlfn.CONCAT(IF(LEN(ドッグキャリー!$N$2)=1,0,""),ドッグキャリー!$N$2)))),"")</f>
        <v/>
      </c>
      <c r="C565" s="228"/>
      <c r="D565" s="228"/>
      <c r="E565" s="228"/>
      <c r="F565" s="229"/>
      <c r="G565" s="229"/>
      <c r="H565" s="229"/>
      <c r="I565" s="230" t="str">
        <f>IF(ウエア!N160=0,"",ウエア!E160)</f>
        <v/>
      </c>
      <c r="J565" s="229" t="str">
        <f>IF(ウエア!N160=0,"",ウエア!N160)</f>
        <v/>
      </c>
      <c r="K565" s="229"/>
      <c r="L565" s="229"/>
      <c r="M565" s="229"/>
      <c r="N565" s="229"/>
      <c r="O565" s="229"/>
      <c r="P565" s="229"/>
      <c r="Q565" s="229"/>
      <c r="R565" s="229"/>
      <c r="S565" s="219">
        <f t="shared" si="16"/>
        <v>564</v>
      </c>
      <c r="AA565" s="220" t="e">
        <f t="shared" si="17"/>
        <v>#VALUE!</v>
      </c>
    </row>
    <row r="566" spans="1:27" s="226" customFormat="1">
      <c r="A566" s="220" t="str">
        <f>IFERROR(IF(J566&lt;&gt;"",MAX($A$1:A565)+1,""),"")</f>
        <v/>
      </c>
      <c r="B566" s="221" t="str">
        <f>IFERROR(IF(J566="","",_xlfn.CONCAT($Y$2,_xlfn.CONCAT(IF(LEN(ドッグキャリー!$K$2)=1,0,""),ドッグキャリー!$K$2,_xlfn.CONCAT(IF(LEN(ドッグキャリー!$N$2)=1,0,""),ドッグキャリー!$N$2)))),"")</f>
        <v/>
      </c>
      <c r="C566" s="228"/>
      <c r="D566" s="228"/>
      <c r="E566" s="228"/>
      <c r="F566" s="229"/>
      <c r="G566" s="229"/>
      <c r="H566" s="229"/>
      <c r="I566" s="230" t="str">
        <f>IF(ウエア!N161=0,"",ウエア!E161)</f>
        <v/>
      </c>
      <c r="J566" s="229" t="str">
        <f>IF(ウエア!N161=0,"",ウエア!N161)</f>
        <v/>
      </c>
      <c r="K566" s="229"/>
      <c r="L566" s="229"/>
      <c r="M566" s="229"/>
      <c r="N566" s="229"/>
      <c r="O566" s="229"/>
      <c r="P566" s="229"/>
      <c r="Q566" s="229"/>
      <c r="R566" s="229"/>
      <c r="S566" s="219">
        <f t="shared" si="16"/>
        <v>565</v>
      </c>
      <c r="AA566" s="220" t="e">
        <f t="shared" si="17"/>
        <v>#VALUE!</v>
      </c>
    </row>
    <row r="567" spans="1:27" s="226" customFormat="1">
      <c r="A567" s="220" t="str">
        <f>IFERROR(IF(J567&lt;&gt;"",MAX($A$1:A566)+1,""),"")</f>
        <v/>
      </c>
      <c r="B567" s="221" t="str">
        <f>IFERROR(IF(J567="","",_xlfn.CONCAT($Y$2,_xlfn.CONCAT(IF(LEN(ドッグキャリー!$K$2)=1,0,""),ドッグキャリー!$K$2,_xlfn.CONCAT(IF(LEN(ドッグキャリー!$N$2)=1,0,""),ドッグキャリー!$N$2)))),"")</f>
        <v/>
      </c>
      <c r="C567" s="228"/>
      <c r="D567" s="228"/>
      <c r="E567" s="228"/>
      <c r="F567" s="229"/>
      <c r="G567" s="229"/>
      <c r="H567" s="229"/>
      <c r="I567" s="230" t="str">
        <f>IF(ウエア!N162=0,"",ウエア!E162)</f>
        <v/>
      </c>
      <c r="J567" s="229" t="str">
        <f>IF(ウエア!N162=0,"",ウエア!N162)</f>
        <v/>
      </c>
      <c r="K567" s="229"/>
      <c r="L567" s="229"/>
      <c r="M567" s="229"/>
      <c r="N567" s="229"/>
      <c r="O567" s="229"/>
      <c r="P567" s="229"/>
      <c r="Q567" s="229"/>
      <c r="R567" s="229"/>
      <c r="S567" s="219">
        <f t="shared" si="16"/>
        <v>566</v>
      </c>
      <c r="AA567" s="220" t="e">
        <f t="shared" si="17"/>
        <v>#VALUE!</v>
      </c>
    </row>
    <row r="568" spans="1:27" s="226" customFormat="1">
      <c r="A568" s="220" t="str">
        <f>IFERROR(IF(J568&lt;&gt;"",MAX($A$1:A567)+1,""),"")</f>
        <v/>
      </c>
      <c r="B568" s="221" t="str">
        <f>IFERROR(IF(J568="","",_xlfn.CONCAT($Y$2,_xlfn.CONCAT(IF(LEN(ドッグキャリー!$K$2)=1,0,""),ドッグキャリー!$K$2,_xlfn.CONCAT(IF(LEN(ドッグキャリー!$N$2)=1,0,""),ドッグキャリー!$N$2)))),"")</f>
        <v/>
      </c>
      <c r="C568" s="228"/>
      <c r="D568" s="228"/>
      <c r="E568" s="228"/>
      <c r="F568" s="229"/>
      <c r="G568" s="229"/>
      <c r="H568" s="229"/>
      <c r="I568" s="230" t="str">
        <f>IF(ウエア!N163=0,"",ウエア!E163)</f>
        <v/>
      </c>
      <c r="J568" s="229" t="str">
        <f>IF(ウエア!N163=0,"",ウエア!N163)</f>
        <v/>
      </c>
      <c r="K568" s="229"/>
      <c r="L568" s="229"/>
      <c r="M568" s="229"/>
      <c r="N568" s="229"/>
      <c r="O568" s="229"/>
      <c r="P568" s="229"/>
      <c r="Q568" s="229"/>
      <c r="R568" s="229"/>
      <c r="S568" s="219">
        <f t="shared" si="16"/>
        <v>567</v>
      </c>
      <c r="AA568" s="220" t="e">
        <f t="shared" si="17"/>
        <v>#VALUE!</v>
      </c>
    </row>
    <row r="569" spans="1:27" s="226" customFormat="1">
      <c r="A569" s="220" t="str">
        <f>IFERROR(IF(J569&lt;&gt;"",MAX($A$1:A568)+1,""),"")</f>
        <v/>
      </c>
      <c r="B569" s="221" t="str">
        <f>IFERROR(IF(J569="","",_xlfn.CONCAT($Y$2,_xlfn.CONCAT(IF(LEN(ドッグキャリー!$K$2)=1,0,""),ドッグキャリー!$K$2,_xlfn.CONCAT(IF(LEN(ドッグキャリー!$N$2)=1,0,""),ドッグキャリー!$N$2)))),"")</f>
        <v/>
      </c>
      <c r="C569" s="228"/>
      <c r="D569" s="228"/>
      <c r="E569" s="228"/>
      <c r="F569" s="229"/>
      <c r="G569" s="229"/>
      <c r="H569" s="229"/>
      <c r="I569" s="230" t="str">
        <f>IF(ウエア!N164=0,"",ウエア!E164)</f>
        <v/>
      </c>
      <c r="J569" s="229" t="str">
        <f>IF(ウエア!N164=0,"",ウエア!N164)</f>
        <v/>
      </c>
      <c r="K569" s="229"/>
      <c r="L569" s="229"/>
      <c r="M569" s="229"/>
      <c r="N569" s="229"/>
      <c r="O569" s="229"/>
      <c r="P569" s="229"/>
      <c r="Q569" s="229"/>
      <c r="R569" s="229"/>
      <c r="S569" s="219">
        <f t="shared" si="16"/>
        <v>568</v>
      </c>
      <c r="AA569" s="220" t="e">
        <f t="shared" si="17"/>
        <v>#VALUE!</v>
      </c>
    </row>
    <row r="570" spans="1:27" s="226" customFormat="1">
      <c r="A570" s="220" t="str">
        <f>IFERROR(IF(J570&lt;&gt;"",MAX($A$1:A569)+1,""),"")</f>
        <v/>
      </c>
      <c r="B570" s="221" t="str">
        <f>IFERROR(IF(J570="","",_xlfn.CONCAT($Y$2,_xlfn.CONCAT(IF(LEN(ドッグキャリー!$K$2)=1,0,""),ドッグキャリー!$K$2,_xlfn.CONCAT(IF(LEN(ドッグキャリー!$N$2)=1,0,""),ドッグキャリー!$N$2)))),"")</f>
        <v/>
      </c>
      <c r="C570" s="228"/>
      <c r="D570" s="228"/>
      <c r="E570" s="228"/>
      <c r="F570" s="229"/>
      <c r="G570" s="229"/>
      <c r="H570" s="229"/>
      <c r="I570" s="230" t="str">
        <f>IF(ウエア!N165=0,"",ウエア!E165)</f>
        <v/>
      </c>
      <c r="J570" s="229" t="str">
        <f>IF(ウエア!N165=0,"",ウエア!N165)</f>
        <v/>
      </c>
      <c r="K570" s="229"/>
      <c r="L570" s="229"/>
      <c r="M570" s="229"/>
      <c r="N570" s="229"/>
      <c r="O570" s="229"/>
      <c r="P570" s="229"/>
      <c r="Q570" s="229"/>
      <c r="R570" s="229"/>
      <c r="S570" s="219">
        <f t="shared" si="16"/>
        <v>569</v>
      </c>
      <c r="AA570" s="220" t="e">
        <f t="shared" si="17"/>
        <v>#VALUE!</v>
      </c>
    </row>
    <row r="571" spans="1:27" s="226" customFormat="1">
      <c r="A571" s="220" t="str">
        <f>IFERROR(IF(J571&lt;&gt;"",MAX($A$1:A570)+1,""),"")</f>
        <v/>
      </c>
      <c r="B571" s="221" t="str">
        <f>IFERROR(IF(J571="","",_xlfn.CONCAT($Y$2,_xlfn.CONCAT(IF(LEN(ドッグキャリー!$K$2)=1,0,""),ドッグキャリー!$K$2,_xlfn.CONCAT(IF(LEN(ドッグキャリー!$N$2)=1,0,""),ドッグキャリー!$N$2)))),"")</f>
        <v/>
      </c>
      <c r="C571" s="228"/>
      <c r="D571" s="228"/>
      <c r="E571" s="228"/>
      <c r="F571" s="229"/>
      <c r="G571" s="229"/>
      <c r="H571" s="229"/>
      <c r="I571" s="230" t="str">
        <f>IF(ウエア!N166=0,"",ウエア!E166)</f>
        <v/>
      </c>
      <c r="J571" s="229" t="str">
        <f>IF(ウエア!N166=0,"",ウエア!N166)</f>
        <v/>
      </c>
      <c r="K571" s="229"/>
      <c r="L571" s="229"/>
      <c r="M571" s="229"/>
      <c r="N571" s="229"/>
      <c r="O571" s="229"/>
      <c r="P571" s="229"/>
      <c r="Q571" s="229"/>
      <c r="R571" s="229"/>
      <c r="S571" s="219">
        <f t="shared" si="16"/>
        <v>570</v>
      </c>
      <c r="AA571" s="220" t="e">
        <f t="shared" si="17"/>
        <v>#VALUE!</v>
      </c>
    </row>
    <row r="572" spans="1:27" s="226" customFormat="1">
      <c r="A572" s="220" t="str">
        <f>IFERROR(IF(J572&lt;&gt;"",MAX($A$1:A571)+1,""),"")</f>
        <v/>
      </c>
      <c r="B572" s="221" t="str">
        <f>IFERROR(IF(J572="","",_xlfn.CONCAT($Y$2,_xlfn.CONCAT(IF(LEN(ドッグキャリー!$K$2)=1,0,""),ドッグキャリー!$K$2,_xlfn.CONCAT(IF(LEN(ドッグキャリー!$N$2)=1,0,""),ドッグキャリー!$N$2)))),"")</f>
        <v/>
      </c>
      <c r="C572" s="228"/>
      <c r="D572" s="228"/>
      <c r="E572" s="228"/>
      <c r="F572" s="229"/>
      <c r="G572" s="229"/>
      <c r="H572" s="229"/>
      <c r="I572" s="230" t="str">
        <f>IF(ウエア!N167=0,"",ウエア!E167)</f>
        <v/>
      </c>
      <c r="J572" s="229" t="str">
        <f>IF(ウエア!N167=0,"",ウエア!N167)</f>
        <v/>
      </c>
      <c r="K572" s="229"/>
      <c r="L572" s="229"/>
      <c r="M572" s="229"/>
      <c r="N572" s="229"/>
      <c r="O572" s="229"/>
      <c r="P572" s="229"/>
      <c r="Q572" s="229"/>
      <c r="R572" s="229"/>
      <c r="S572" s="219">
        <f t="shared" si="16"/>
        <v>571</v>
      </c>
      <c r="AA572" s="220" t="e">
        <f t="shared" si="17"/>
        <v>#VALUE!</v>
      </c>
    </row>
    <row r="573" spans="1:27" s="226" customFormat="1">
      <c r="A573" s="220" t="str">
        <f>IFERROR(IF(J573&lt;&gt;"",MAX($A$1:A572)+1,""),"")</f>
        <v/>
      </c>
      <c r="B573" s="221" t="str">
        <f>IFERROR(IF(J573="","",_xlfn.CONCAT($Y$2,_xlfn.CONCAT(IF(LEN(ドッグキャリー!$K$2)=1,0,""),ドッグキャリー!$K$2,_xlfn.CONCAT(IF(LEN(ドッグキャリー!$N$2)=1,0,""),ドッグキャリー!$N$2)))),"")</f>
        <v/>
      </c>
      <c r="C573" s="228"/>
      <c r="D573" s="228"/>
      <c r="E573" s="228"/>
      <c r="F573" s="229"/>
      <c r="G573" s="229"/>
      <c r="H573" s="229"/>
      <c r="I573" s="230" t="str">
        <f>IF(ウエア!N168=0,"",ウエア!E168)</f>
        <v/>
      </c>
      <c r="J573" s="229" t="str">
        <f>IF(ウエア!N168=0,"",ウエア!N168)</f>
        <v/>
      </c>
      <c r="K573" s="229"/>
      <c r="L573" s="229"/>
      <c r="M573" s="229"/>
      <c r="N573" s="229"/>
      <c r="O573" s="229"/>
      <c r="P573" s="229"/>
      <c r="Q573" s="229"/>
      <c r="R573" s="229"/>
      <c r="S573" s="219">
        <f t="shared" si="16"/>
        <v>572</v>
      </c>
      <c r="AA573" s="220" t="e">
        <f t="shared" si="17"/>
        <v>#VALUE!</v>
      </c>
    </row>
    <row r="574" spans="1:27" s="226" customFormat="1">
      <c r="A574" s="220" t="str">
        <f>IFERROR(IF(J574&lt;&gt;"",MAX($A$1:A573)+1,""),"")</f>
        <v/>
      </c>
      <c r="B574" s="221" t="str">
        <f>IFERROR(IF(J574="","",_xlfn.CONCAT($Y$2,_xlfn.CONCAT(IF(LEN(ドッグキャリー!$K$2)=1,0,""),ドッグキャリー!$K$2,_xlfn.CONCAT(IF(LEN(ドッグキャリー!$N$2)=1,0,""),ドッグキャリー!$N$2)))),"")</f>
        <v/>
      </c>
      <c r="C574" s="228"/>
      <c r="D574" s="228"/>
      <c r="E574" s="228"/>
      <c r="F574" s="229"/>
      <c r="G574" s="229"/>
      <c r="H574" s="229"/>
      <c r="I574" s="230" t="str">
        <f>IF(ウエア!N169=0,"",ウエア!E169)</f>
        <v/>
      </c>
      <c r="J574" s="229" t="str">
        <f>IF(ウエア!N169=0,"",ウエア!N169)</f>
        <v/>
      </c>
      <c r="K574" s="229"/>
      <c r="L574" s="229"/>
      <c r="M574" s="229"/>
      <c r="N574" s="229"/>
      <c r="O574" s="229"/>
      <c r="P574" s="229"/>
      <c r="Q574" s="229"/>
      <c r="R574" s="229"/>
      <c r="S574" s="219">
        <f t="shared" si="16"/>
        <v>573</v>
      </c>
      <c r="AA574" s="220" t="e">
        <f t="shared" si="17"/>
        <v>#VALUE!</v>
      </c>
    </row>
    <row r="575" spans="1:27" s="226" customFormat="1">
      <c r="A575" s="220" t="str">
        <f>IFERROR(IF(J575&lt;&gt;"",MAX($A$1:A574)+1,""),"")</f>
        <v/>
      </c>
      <c r="B575" s="221" t="str">
        <f>IFERROR(IF(J575="","",_xlfn.CONCAT($Y$2,_xlfn.CONCAT(IF(LEN(ドッグキャリー!$K$2)=1,0,""),ドッグキャリー!$K$2,_xlfn.CONCAT(IF(LEN(ドッグキャリー!$N$2)=1,0,""),ドッグキャリー!$N$2)))),"")</f>
        <v/>
      </c>
      <c r="C575" s="228"/>
      <c r="D575" s="228"/>
      <c r="E575" s="228"/>
      <c r="F575" s="229"/>
      <c r="G575" s="229"/>
      <c r="H575" s="229"/>
      <c r="I575" s="230" t="str">
        <f>IF(ウエア!N170=0,"",ウエア!E170)</f>
        <v/>
      </c>
      <c r="J575" s="229" t="str">
        <f>IF(ウエア!N170=0,"",ウエア!N170)</f>
        <v/>
      </c>
      <c r="K575" s="229"/>
      <c r="L575" s="229"/>
      <c r="M575" s="229"/>
      <c r="N575" s="229"/>
      <c r="O575" s="229"/>
      <c r="P575" s="229"/>
      <c r="Q575" s="229"/>
      <c r="R575" s="229"/>
      <c r="S575" s="219">
        <f t="shared" si="16"/>
        <v>574</v>
      </c>
      <c r="AA575" s="220" t="e">
        <f t="shared" si="17"/>
        <v>#VALUE!</v>
      </c>
    </row>
    <row r="576" spans="1:27" s="226" customFormat="1">
      <c r="A576" s="220" t="str">
        <f>IFERROR(IF(J576&lt;&gt;"",MAX($A$1:A575)+1,""),"")</f>
        <v/>
      </c>
      <c r="B576" s="221" t="str">
        <f>IFERROR(IF(J576="","",_xlfn.CONCAT($Y$2,_xlfn.CONCAT(IF(LEN(ドッグキャリー!$K$2)=1,0,""),ドッグキャリー!$K$2,_xlfn.CONCAT(IF(LEN(ドッグキャリー!$N$2)=1,0,""),ドッグキャリー!$N$2)))),"")</f>
        <v/>
      </c>
      <c r="C576" s="228"/>
      <c r="D576" s="228"/>
      <c r="E576" s="228"/>
      <c r="F576" s="229"/>
      <c r="G576" s="229"/>
      <c r="H576" s="229"/>
      <c r="I576" s="230" t="str">
        <f>IF(ウエア!N171=0,"",ウエア!E171)</f>
        <v/>
      </c>
      <c r="J576" s="229" t="str">
        <f>IF(ウエア!N171=0,"",ウエア!N171)</f>
        <v/>
      </c>
      <c r="K576" s="229"/>
      <c r="L576" s="229"/>
      <c r="M576" s="229"/>
      <c r="N576" s="229"/>
      <c r="O576" s="229"/>
      <c r="P576" s="229"/>
      <c r="Q576" s="229"/>
      <c r="R576" s="229"/>
      <c r="S576" s="219">
        <f t="shared" si="16"/>
        <v>575</v>
      </c>
      <c r="AA576" s="220" t="e">
        <f t="shared" si="17"/>
        <v>#VALUE!</v>
      </c>
    </row>
    <row r="577" spans="1:27" s="226" customFormat="1">
      <c r="A577" s="220" t="str">
        <f>IFERROR(IF(J577&lt;&gt;"",MAX($A$1:A576)+1,""),"")</f>
        <v/>
      </c>
      <c r="B577" s="221" t="str">
        <f>IFERROR(IF(J577="","",_xlfn.CONCAT($Y$2,_xlfn.CONCAT(IF(LEN(ドッグキャリー!$K$2)=1,0,""),ドッグキャリー!$K$2,_xlfn.CONCAT(IF(LEN(ドッグキャリー!$N$2)=1,0,""),ドッグキャリー!$N$2)))),"")</f>
        <v/>
      </c>
      <c r="C577" s="228"/>
      <c r="D577" s="228"/>
      <c r="E577" s="228"/>
      <c r="F577" s="229"/>
      <c r="G577" s="229"/>
      <c r="H577" s="229"/>
      <c r="I577" s="230" t="str">
        <f>IF(ウエア!N172=0,"",ウエア!E172)</f>
        <v/>
      </c>
      <c r="J577" s="229" t="str">
        <f>IF(ウエア!N172=0,"",ウエア!N172)</f>
        <v/>
      </c>
      <c r="K577" s="229"/>
      <c r="L577" s="229"/>
      <c r="M577" s="229"/>
      <c r="N577" s="229"/>
      <c r="O577" s="229"/>
      <c r="P577" s="229"/>
      <c r="Q577" s="229"/>
      <c r="R577" s="229"/>
      <c r="S577" s="219">
        <f t="shared" si="16"/>
        <v>576</v>
      </c>
      <c r="AA577" s="220" t="e">
        <f t="shared" si="17"/>
        <v>#VALUE!</v>
      </c>
    </row>
    <row r="578" spans="1:27" s="226" customFormat="1">
      <c r="A578" s="220" t="str">
        <f>IFERROR(IF(J578&lt;&gt;"",MAX($A$1:A577)+1,""),"")</f>
        <v/>
      </c>
      <c r="B578" s="221" t="str">
        <f>IFERROR(IF(J578="","",_xlfn.CONCAT($Y$2,_xlfn.CONCAT(IF(LEN(ドッグキャリー!$K$2)=1,0,""),ドッグキャリー!$K$2,_xlfn.CONCAT(IF(LEN(ドッグキャリー!$N$2)=1,0,""),ドッグキャリー!$N$2)))),"")</f>
        <v/>
      </c>
      <c r="C578" s="228"/>
      <c r="D578" s="228"/>
      <c r="E578" s="228"/>
      <c r="F578" s="229"/>
      <c r="G578" s="229"/>
      <c r="H578" s="229"/>
      <c r="I578" s="230" t="str">
        <f>IF(ウエア!N173=0,"",ウエア!E173)</f>
        <v/>
      </c>
      <c r="J578" s="229" t="str">
        <f>IF(ウエア!N173=0,"",ウエア!N173)</f>
        <v/>
      </c>
      <c r="K578" s="229"/>
      <c r="L578" s="229"/>
      <c r="M578" s="229"/>
      <c r="N578" s="229"/>
      <c r="O578" s="229"/>
      <c r="P578" s="229"/>
      <c r="Q578" s="229"/>
      <c r="R578" s="229"/>
      <c r="S578" s="219">
        <f t="shared" si="16"/>
        <v>577</v>
      </c>
      <c r="AA578" s="220" t="e">
        <f t="shared" si="17"/>
        <v>#VALUE!</v>
      </c>
    </row>
    <row r="579" spans="1:27" s="226" customFormat="1">
      <c r="A579" s="220" t="str">
        <f>IFERROR(IF(J579&lt;&gt;"",MAX($A$1:A578)+1,""),"")</f>
        <v/>
      </c>
      <c r="B579" s="221" t="str">
        <f>IFERROR(IF(J579="","",_xlfn.CONCAT($Y$2,_xlfn.CONCAT(IF(LEN(ドッグキャリー!$K$2)=1,0,""),ドッグキャリー!$K$2,_xlfn.CONCAT(IF(LEN(ドッグキャリー!$N$2)=1,0,""),ドッグキャリー!$N$2)))),"")</f>
        <v/>
      </c>
      <c r="C579" s="228"/>
      <c r="D579" s="228"/>
      <c r="E579" s="228"/>
      <c r="F579" s="229"/>
      <c r="G579" s="229"/>
      <c r="H579" s="229"/>
      <c r="I579" s="230" t="str">
        <f>IF(ウエア!N174=0,"",ウエア!E174)</f>
        <v/>
      </c>
      <c r="J579" s="229" t="str">
        <f>IF(ウエア!N174=0,"",ウエア!N174)</f>
        <v/>
      </c>
      <c r="K579" s="229"/>
      <c r="L579" s="229"/>
      <c r="M579" s="229"/>
      <c r="N579" s="229"/>
      <c r="O579" s="229"/>
      <c r="P579" s="229"/>
      <c r="Q579" s="229"/>
      <c r="R579" s="229"/>
      <c r="S579" s="219">
        <f t="shared" ref="S579:S642" si="18">+ROW()-ROW($B$1)</f>
        <v>578</v>
      </c>
      <c r="AA579" s="220" t="e">
        <f t="shared" ref="AA579:AA642" si="19">IF(J579-J578=1,0,1)</f>
        <v>#VALUE!</v>
      </c>
    </row>
    <row r="580" spans="1:27" s="226" customFormat="1">
      <c r="A580" s="220" t="str">
        <f>IFERROR(IF(J580&lt;&gt;"",MAX($A$1:A579)+1,""),"")</f>
        <v/>
      </c>
      <c r="B580" s="221" t="str">
        <f>IFERROR(IF(J580="","",_xlfn.CONCAT($Y$2,_xlfn.CONCAT(IF(LEN(ドッグキャリー!$K$2)=1,0,""),ドッグキャリー!$K$2,_xlfn.CONCAT(IF(LEN(ドッグキャリー!$N$2)=1,0,""),ドッグキャリー!$N$2)))),"")</f>
        <v/>
      </c>
      <c r="C580" s="228"/>
      <c r="D580" s="228"/>
      <c r="E580" s="228"/>
      <c r="F580" s="229"/>
      <c r="G580" s="229"/>
      <c r="H580" s="229"/>
      <c r="I580" s="230" t="str">
        <f>IF(ウエア!N175=0,"",ウエア!E175)</f>
        <v/>
      </c>
      <c r="J580" s="229" t="str">
        <f>IF(ウエア!N175=0,"",ウエア!N175)</f>
        <v/>
      </c>
      <c r="K580" s="229"/>
      <c r="L580" s="229"/>
      <c r="M580" s="229"/>
      <c r="N580" s="229"/>
      <c r="O580" s="229"/>
      <c r="P580" s="229"/>
      <c r="Q580" s="229"/>
      <c r="R580" s="229"/>
      <c r="S580" s="219">
        <f t="shared" si="18"/>
        <v>579</v>
      </c>
      <c r="AA580" s="220" t="e">
        <f t="shared" si="19"/>
        <v>#VALUE!</v>
      </c>
    </row>
    <row r="581" spans="1:27" s="226" customFormat="1">
      <c r="A581" s="220" t="str">
        <f>IFERROR(IF(J581&lt;&gt;"",MAX($A$1:A580)+1,""),"")</f>
        <v/>
      </c>
      <c r="B581" s="221" t="str">
        <f>IFERROR(IF(J581="","",_xlfn.CONCAT($Y$2,_xlfn.CONCAT(IF(LEN(ドッグキャリー!$K$2)=1,0,""),ドッグキャリー!$K$2,_xlfn.CONCAT(IF(LEN(ドッグキャリー!$N$2)=1,0,""),ドッグキャリー!$N$2)))),"")</f>
        <v/>
      </c>
      <c r="C581" s="228"/>
      <c r="D581" s="228"/>
      <c r="E581" s="228"/>
      <c r="F581" s="229"/>
      <c r="G581" s="229"/>
      <c r="H581" s="229"/>
      <c r="I581" s="230" t="str">
        <f>IF(ウエア!N176=0,"",ウエア!E176)</f>
        <v/>
      </c>
      <c r="J581" s="229" t="str">
        <f>IF(ウエア!N176=0,"",ウエア!N176)</f>
        <v/>
      </c>
      <c r="K581" s="229"/>
      <c r="L581" s="229"/>
      <c r="M581" s="229"/>
      <c r="N581" s="229"/>
      <c r="O581" s="229"/>
      <c r="P581" s="229"/>
      <c r="Q581" s="229"/>
      <c r="R581" s="229"/>
      <c r="S581" s="219">
        <f t="shared" si="18"/>
        <v>580</v>
      </c>
      <c r="AA581" s="220" t="e">
        <f t="shared" si="19"/>
        <v>#VALUE!</v>
      </c>
    </row>
    <row r="582" spans="1:27" s="226" customFormat="1">
      <c r="A582" s="220" t="str">
        <f>IFERROR(IF(J582&lt;&gt;"",MAX($A$1:A581)+1,""),"")</f>
        <v/>
      </c>
      <c r="B582" s="221" t="str">
        <f>IFERROR(IF(J582="","",_xlfn.CONCAT($Y$2,_xlfn.CONCAT(IF(LEN(ドッグキャリー!$K$2)=1,0,""),ドッグキャリー!$K$2,_xlfn.CONCAT(IF(LEN(ドッグキャリー!$N$2)=1,0,""),ドッグキャリー!$N$2)))),"")</f>
        <v/>
      </c>
      <c r="C582" s="228"/>
      <c r="D582" s="228"/>
      <c r="E582" s="228"/>
      <c r="F582" s="229"/>
      <c r="G582" s="229"/>
      <c r="H582" s="229"/>
      <c r="I582" s="230" t="str">
        <f>IF(ウエア!N177=0,"",ウエア!E177)</f>
        <v/>
      </c>
      <c r="J582" s="229" t="str">
        <f>IF(ウエア!N177=0,"",ウエア!N177)</f>
        <v/>
      </c>
      <c r="K582" s="229"/>
      <c r="L582" s="229"/>
      <c r="M582" s="229"/>
      <c r="N582" s="229"/>
      <c r="O582" s="229"/>
      <c r="P582" s="229"/>
      <c r="Q582" s="229"/>
      <c r="R582" s="229"/>
      <c r="S582" s="219">
        <f t="shared" si="18"/>
        <v>581</v>
      </c>
      <c r="AA582" s="220" t="e">
        <f t="shared" si="19"/>
        <v>#VALUE!</v>
      </c>
    </row>
    <row r="583" spans="1:27" s="226" customFormat="1">
      <c r="A583" s="220" t="str">
        <f>IFERROR(IF(J583&lt;&gt;"",MAX($A$1:A582)+1,""),"")</f>
        <v/>
      </c>
      <c r="B583" s="221" t="str">
        <f>IFERROR(IF(J583="","",_xlfn.CONCAT($Y$2,_xlfn.CONCAT(IF(LEN(ドッグキャリー!$K$2)=1,0,""),ドッグキャリー!$K$2,_xlfn.CONCAT(IF(LEN(ドッグキャリー!$N$2)=1,0,""),ドッグキャリー!$N$2)))),"")</f>
        <v/>
      </c>
      <c r="C583" s="228"/>
      <c r="D583" s="228"/>
      <c r="E583" s="228"/>
      <c r="F583" s="229"/>
      <c r="G583" s="229"/>
      <c r="H583" s="229"/>
      <c r="I583" s="230" t="str">
        <f>IF(ウエア!N178=0,"",ウエア!E178)</f>
        <v/>
      </c>
      <c r="J583" s="229" t="str">
        <f>IF(ウエア!N178=0,"",ウエア!N178)</f>
        <v/>
      </c>
      <c r="K583" s="229"/>
      <c r="L583" s="229"/>
      <c r="M583" s="229"/>
      <c r="N583" s="229"/>
      <c r="O583" s="229"/>
      <c r="P583" s="229"/>
      <c r="Q583" s="229"/>
      <c r="R583" s="229"/>
      <c r="S583" s="219">
        <f t="shared" si="18"/>
        <v>582</v>
      </c>
      <c r="AA583" s="220" t="e">
        <f t="shared" si="19"/>
        <v>#VALUE!</v>
      </c>
    </row>
    <row r="584" spans="1:27" s="226" customFormat="1">
      <c r="A584" s="220" t="str">
        <f>IFERROR(IF(J584&lt;&gt;"",MAX($A$1:A583)+1,""),"")</f>
        <v/>
      </c>
      <c r="B584" s="221" t="str">
        <f>IFERROR(IF(J584="","",_xlfn.CONCAT($Y$2,_xlfn.CONCAT(IF(LEN(ドッグキャリー!$K$2)=1,0,""),ドッグキャリー!$K$2,_xlfn.CONCAT(IF(LEN(ドッグキャリー!$N$2)=1,0,""),ドッグキャリー!$N$2)))),"")</f>
        <v/>
      </c>
      <c r="C584" s="228"/>
      <c r="D584" s="228"/>
      <c r="E584" s="228"/>
      <c r="F584" s="229"/>
      <c r="G584" s="229"/>
      <c r="H584" s="229"/>
      <c r="I584" s="230" t="str">
        <f>IF(ウエア!N179=0,"",ウエア!E179)</f>
        <v/>
      </c>
      <c r="J584" s="229" t="str">
        <f>IF(ウエア!N179=0,"",ウエア!N179)</f>
        <v/>
      </c>
      <c r="K584" s="229"/>
      <c r="L584" s="229"/>
      <c r="M584" s="229"/>
      <c r="N584" s="229"/>
      <c r="O584" s="229"/>
      <c r="P584" s="229"/>
      <c r="Q584" s="229"/>
      <c r="R584" s="229"/>
      <c r="S584" s="219">
        <f t="shared" si="18"/>
        <v>583</v>
      </c>
      <c r="AA584" s="220" t="e">
        <f t="shared" si="19"/>
        <v>#VALUE!</v>
      </c>
    </row>
    <row r="585" spans="1:27" s="226" customFormat="1">
      <c r="A585" s="220" t="str">
        <f>IFERROR(IF(J585&lt;&gt;"",MAX($A$1:A584)+1,""),"")</f>
        <v/>
      </c>
      <c r="B585" s="221" t="str">
        <f>IFERROR(IF(J585="","",_xlfn.CONCAT($Y$2,_xlfn.CONCAT(IF(LEN(ドッグキャリー!$K$2)=1,0,""),ドッグキャリー!$K$2,_xlfn.CONCAT(IF(LEN(ドッグキャリー!$N$2)=1,0,""),ドッグキャリー!$N$2)))),"")</f>
        <v/>
      </c>
      <c r="C585" s="228"/>
      <c r="D585" s="228"/>
      <c r="E585" s="228"/>
      <c r="F585" s="229"/>
      <c r="G585" s="229"/>
      <c r="H585" s="229"/>
      <c r="I585" s="230" t="str">
        <f>IF(ウエア!N180=0,"",ウエア!E180)</f>
        <v/>
      </c>
      <c r="J585" s="229" t="str">
        <f>IF(ウエア!N180=0,"",ウエア!N180)</f>
        <v/>
      </c>
      <c r="K585" s="229"/>
      <c r="L585" s="229"/>
      <c r="M585" s="229"/>
      <c r="N585" s="229"/>
      <c r="O585" s="229"/>
      <c r="P585" s="229"/>
      <c r="Q585" s="229"/>
      <c r="R585" s="229"/>
      <c r="S585" s="219">
        <f t="shared" si="18"/>
        <v>584</v>
      </c>
      <c r="AA585" s="220" t="e">
        <f t="shared" si="19"/>
        <v>#VALUE!</v>
      </c>
    </row>
    <row r="586" spans="1:27" s="226" customFormat="1">
      <c r="A586" s="220" t="str">
        <f>IFERROR(IF(J586&lt;&gt;"",MAX($A$1:A585)+1,""),"")</f>
        <v/>
      </c>
      <c r="B586" s="221" t="str">
        <f>IFERROR(IF(J586="","",_xlfn.CONCAT($Y$2,_xlfn.CONCAT(IF(LEN(ドッグキャリー!$K$2)=1,0,""),ドッグキャリー!$K$2,_xlfn.CONCAT(IF(LEN(ドッグキャリー!$N$2)=1,0,""),ドッグキャリー!$N$2)))),"")</f>
        <v/>
      </c>
      <c r="C586" s="228"/>
      <c r="D586" s="228"/>
      <c r="E586" s="228"/>
      <c r="F586" s="229"/>
      <c r="G586" s="229"/>
      <c r="H586" s="229"/>
      <c r="I586" s="230" t="str">
        <f>IF(ウエア!N181=0,"",ウエア!E181)</f>
        <v/>
      </c>
      <c r="J586" s="229" t="str">
        <f>IF(ウエア!N181=0,"",ウエア!N181)</f>
        <v/>
      </c>
      <c r="K586" s="229"/>
      <c r="L586" s="229"/>
      <c r="M586" s="229"/>
      <c r="N586" s="229"/>
      <c r="O586" s="229"/>
      <c r="P586" s="229"/>
      <c r="Q586" s="229"/>
      <c r="R586" s="229"/>
      <c r="S586" s="219">
        <f t="shared" si="18"/>
        <v>585</v>
      </c>
      <c r="AA586" s="220" t="e">
        <f t="shared" si="19"/>
        <v>#VALUE!</v>
      </c>
    </row>
    <row r="587" spans="1:27" s="226" customFormat="1">
      <c r="A587" s="220" t="str">
        <f>IFERROR(IF(J587&lt;&gt;"",MAX($A$1:A586)+1,""),"")</f>
        <v/>
      </c>
      <c r="B587" s="221" t="str">
        <f>IFERROR(IF(J587="","",_xlfn.CONCAT($Y$2,_xlfn.CONCAT(IF(LEN(ドッグキャリー!$K$2)=1,0,""),ドッグキャリー!$K$2,_xlfn.CONCAT(IF(LEN(ドッグキャリー!$N$2)=1,0,""),ドッグキャリー!$N$2)))),"")</f>
        <v/>
      </c>
      <c r="C587" s="228"/>
      <c r="D587" s="228"/>
      <c r="E587" s="228"/>
      <c r="F587" s="229"/>
      <c r="G587" s="229"/>
      <c r="H587" s="229"/>
      <c r="I587" s="230" t="str">
        <f>IF(ウエア!N182=0,"",ウエア!E182)</f>
        <v/>
      </c>
      <c r="J587" s="229" t="str">
        <f>IF(ウエア!N182=0,"",ウエア!N182)</f>
        <v/>
      </c>
      <c r="K587" s="229"/>
      <c r="L587" s="229"/>
      <c r="M587" s="229"/>
      <c r="N587" s="229"/>
      <c r="O587" s="229"/>
      <c r="P587" s="229"/>
      <c r="Q587" s="229"/>
      <c r="R587" s="229"/>
      <c r="S587" s="219">
        <f t="shared" si="18"/>
        <v>586</v>
      </c>
      <c r="AA587" s="220" t="e">
        <f t="shared" si="19"/>
        <v>#VALUE!</v>
      </c>
    </row>
    <row r="588" spans="1:27" s="226" customFormat="1">
      <c r="A588" s="220" t="str">
        <f>IFERROR(IF(J588&lt;&gt;"",MAX($A$1:A587)+1,""),"")</f>
        <v/>
      </c>
      <c r="B588" s="221" t="str">
        <f>IFERROR(IF(J588="","",_xlfn.CONCAT($Y$2,_xlfn.CONCAT(IF(LEN(ドッグキャリー!$K$2)=1,0,""),ドッグキャリー!$K$2,_xlfn.CONCAT(IF(LEN(ドッグキャリー!$N$2)=1,0,""),ドッグキャリー!$N$2)))),"")</f>
        <v/>
      </c>
      <c r="C588" s="228"/>
      <c r="D588" s="228"/>
      <c r="E588" s="228"/>
      <c r="F588" s="229"/>
      <c r="G588" s="229"/>
      <c r="H588" s="229"/>
      <c r="I588" s="230" t="str">
        <f>IF(ウエア!N183=0,"",ウエア!E183)</f>
        <v/>
      </c>
      <c r="J588" s="229" t="str">
        <f>IF(ウエア!N183=0,"",ウエア!N183)</f>
        <v/>
      </c>
      <c r="K588" s="229"/>
      <c r="L588" s="229"/>
      <c r="M588" s="229"/>
      <c r="N588" s="229"/>
      <c r="O588" s="229"/>
      <c r="P588" s="229"/>
      <c r="Q588" s="229"/>
      <c r="R588" s="229"/>
      <c r="S588" s="219">
        <f t="shared" si="18"/>
        <v>587</v>
      </c>
      <c r="AA588" s="220" t="e">
        <f t="shared" si="19"/>
        <v>#VALUE!</v>
      </c>
    </row>
    <row r="589" spans="1:27" s="226" customFormat="1">
      <c r="A589" s="220" t="str">
        <f>IFERROR(IF(J589&lt;&gt;"",MAX($A$1:A588)+1,""),"")</f>
        <v/>
      </c>
      <c r="B589" s="221" t="str">
        <f>IFERROR(IF(J589="","",_xlfn.CONCAT($Y$2,_xlfn.CONCAT(IF(LEN(ドッグキャリー!$K$2)=1,0,""),ドッグキャリー!$K$2,_xlfn.CONCAT(IF(LEN(ドッグキャリー!$N$2)=1,0,""),ドッグキャリー!$N$2)))),"")</f>
        <v/>
      </c>
      <c r="C589" s="228"/>
      <c r="D589" s="228"/>
      <c r="E589" s="228"/>
      <c r="F589" s="229"/>
      <c r="G589" s="229"/>
      <c r="H589" s="229"/>
      <c r="I589" s="230" t="str">
        <f>IF(ウエア!N184=0,"",ウエア!E184)</f>
        <v/>
      </c>
      <c r="J589" s="229" t="str">
        <f>IF(ウエア!N184=0,"",ウエア!N184)</f>
        <v/>
      </c>
      <c r="K589" s="229"/>
      <c r="L589" s="229"/>
      <c r="M589" s="229"/>
      <c r="N589" s="229"/>
      <c r="O589" s="229"/>
      <c r="P589" s="229"/>
      <c r="Q589" s="229"/>
      <c r="R589" s="229"/>
      <c r="S589" s="219">
        <f t="shared" si="18"/>
        <v>588</v>
      </c>
      <c r="AA589" s="220" t="e">
        <f t="shared" si="19"/>
        <v>#VALUE!</v>
      </c>
    </row>
    <row r="590" spans="1:27" s="226" customFormat="1">
      <c r="A590" s="220" t="str">
        <f>IFERROR(IF(J590&lt;&gt;"",MAX($A$1:A589)+1,""),"")</f>
        <v/>
      </c>
      <c r="B590" s="221" t="str">
        <f>IFERROR(IF(J590="","",_xlfn.CONCAT($Y$2,_xlfn.CONCAT(IF(LEN(ドッグキャリー!$K$2)=1,0,""),ドッグキャリー!$K$2,_xlfn.CONCAT(IF(LEN(ドッグキャリー!$N$2)=1,0,""),ドッグキャリー!$N$2)))),"")</f>
        <v/>
      </c>
      <c r="C590" s="228"/>
      <c r="D590" s="228"/>
      <c r="E590" s="228"/>
      <c r="F590" s="229"/>
      <c r="G590" s="229"/>
      <c r="H590" s="229"/>
      <c r="I590" s="230" t="str">
        <f>IF(ウエア!N185=0,"",ウエア!E185)</f>
        <v/>
      </c>
      <c r="J590" s="229" t="str">
        <f>IF(ウエア!N185=0,"",ウエア!N185)</f>
        <v/>
      </c>
      <c r="K590" s="229"/>
      <c r="L590" s="229"/>
      <c r="M590" s="229"/>
      <c r="N590" s="229"/>
      <c r="O590" s="229"/>
      <c r="P590" s="229"/>
      <c r="Q590" s="229"/>
      <c r="R590" s="229"/>
      <c r="S590" s="219">
        <f t="shared" si="18"/>
        <v>589</v>
      </c>
      <c r="AA590" s="220" t="e">
        <f t="shared" si="19"/>
        <v>#VALUE!</v>
      </c>
    </row>
    <row r="591" spans="1:27" s="226" customFormat="1">
      <c r="A591" s="220" t="str">
        <f>IFERROR(IF(J591&lt;&gt;"",MAX($A$1:A590)+1,""),"")</f>
        <v/>
      </c>
      <c r="B591" s="221" t="str">
        <f>IFERROR(IF(J591="","",_xlfn.CONCAT($Y$2,_xlfn.CONCAT(IF(LEN(ドッグキャリー!$K$2)=1,0,""),ドッグキャリー!$K$2,_xlfn.CONCAT(IF(LEN(ドッグキャリー!$N$2)=1,0,""),ドッグキャリー!$N$2)))),"")</f>
        <v/>
      </c>
      <c r="C591" s="228"/>
      <c r="D591" s="228"/>
      <c r="E591" s="228"/>
      <c r="F591" s="229"/>
      <c r="G591" s="229"/>
      <c r="H591" s="229"/>
      <c r="I591" s="230" t="str">
        <f>IF(ウエア!N186=0,"",ウエア!E186)</f>
        <v/>
      </c>
      <c r="J591" s="229" t="str">
        <f>IF(ウエア!N186=0,"",ウエア!N186)</f>
        <v/>
      </c>
      <c r="K591" s="229"/>
      <c r="L591" s="229"/>
      <c r="M591" s="229"/>
      <c r="N591" s="229"/>
      <c r="O591" s="229"/>
      <c r="P591" s="229"/>
      <c r="Q591" s="229"/>
      <c r="R591" s="229"/>
      <c r="S591" s="219">
        <f t="shared" si="18"/>
        <v>590</v>
      </c>
      <c r="AA591" s="220" t="e">
        <f t="shared" si="19"/>
        <v>#VALUE!</v>
      </c>
    </row>
    <row r="592" spans="1:27" s="226" customFormat="1">
      <c r="A592" s="220" t="str">
        <f>IFERROR(IF(J592&lt;&gt;"",MAX($A$1:A591)+1,""),"")</f>
        <v/>
      </c>
      <c r="B592" s="221" t="str">
        <f>IFERROR(IF(J592="","",_xlfn.CONCAT($Y$2,_xlfn.CONCAT(IF(LEN(ドッグキャリー!$K$2)=1,0,""),ドッグキャリー!$K$2,_xlfn.CONCAT(IF(LEN(ドッグキャリー!$N$2)=1,0,""),ドッグキャリー!$N$2)))),"")</f>
        <v/>
      </c>
      <c r="C592" s="228"/>
      <c r="D592" s="228"/>
      <c r="E592" s="228"/>
      <c r="F592" s="229"/>
      <c r="G592" s="229"/>
      <c r="H592" s="229"/>
      <c r="I592" s="230" t="str">
        <f>IF(ウエア!N187=0,"",ウエア!E187)</f>
        <v/>
      </c>
      <c r="J592" s="229" t="str">
        <f>IF(ウエア!N187=0,"",ウエア!N187)</f>
        <v/>
      </c>
      <c r="K592" s="229"/>
      <c r="L592" s="229"/>
      <c r="M592" s="229"/>
      <c r="N592" s="229"/>
      <c r="O592" s="229"/>
      <c r="P592" s="229"/>
      <c r="Q592" s="229"/>
      <c r="R592" s="229"/>
      <c r="S592" s="219">
        <f t="shared" si="18"/>
        <v>591</v>
      </c>
      <c r="AA592" s="220" t="e">
        <f t="shared" si="19"/>
        <v>#VALUE!</v>
      </c>
    </row>
    <row r="593" spans="1:27" s="226" customFormat="1">
      <c r="A593" s="220" t="str">
        <f>IFERROR(IF(J593&lt;&gt;"",MAX($A$1:A592)+1,""),"")</f>
        <v/>
      </c>
      <c r="B593" s="221" t="str">
        <f>IFERROR(IF(J593="","",_xlfn.CONCAT($Y$2,_xlfn.CONCAT(IF(LEN(ドッグキャリー!$K$2)=1,0,""),ドッグキャリー!$K$2,_xlfn.CONCAT(IF(LEN(ドッグキャリー!$N$2)=1,0,""),ドッグキャリー!$N$2)))),"")</f>
        <v/>
      </c>
      <c r="C593" s="228"/>
      <c r="D593" s="228"/>
      <c r="E593" s="228"/>
      <c r="F593" s="229"/>
      <c r="G593" s="229"/>
      <c r="H593" s="229"/>
      <c r="I593" s="230" t="str">
        <f>IF(ウエア!N188=0,"",ウエア!E188)</f>
        <v/>
      </c>
      <c r="J593" s="229" t="str">
        <f>IF(ウエア!N188=0,"",ウエア!N188)</f>
        <v/>
      </c>
      <c r="K593" s="229"/>
      <c r="L593" s="229"/>
      <c r="M593" s="229"/>
      <c r="N593" s="229"/>
      <c r="O593" s="229"/>
      <c r="P593" s="229"/>
      <c r="Q593" s="229"/>
      <c r="R593" s="229"/>
      <c r="S593" s="219">
        <f t="shared" si="18"/>
        <v>592</v>
      </c>
      <c r="AA593" s="220" t="e">
        <f t="shared" si="19"/>
        <v>#VALUE!</v>
      </c>
    </row>
    <row r="594" spans="1:27" s="226" customFormat="1">
      <c r="A594" s="220" t="str">
        <f>IFERROR(IF(J594&lt;&gt;"",MAX($A$1:A593)+1,""),"")</f>
        <v/>
      </c>
      <c r="B594" s="221" t="str">
        <f>IFERROR(IF(J594="","",_xlfn.CONCAT($Y$2,_xlfn.CONCAT(IF(LEN(ドッグキャリー!$K$2)=1,0,""),ドッグキャリー!$K$2,_xlfn.CONCAT(IF(LEN(ドッグキャリー!$N$2)=1,0,""),ドッグキャリー!$N$2)))),"")</f>
        <v/>
      </c>
      <c r="C594" s="228"/>
      <c r="D594" s="228"/>
      <c r="E594" s="228"/>
      <c r="F594" s="229"/>
      <c r="G594" s="229"/>
      <c r="H594" s="229"/>
      <c r="I594" s="230" t="str">
        <f>IF(ウエア!N189=0,"",ウエア!E189)</f>
        <v/>
      </c>
      <c r="J594" s="229" t="str">
        <f>IF(ウエア!N189=0,"",ウエア!N189)</f>
        <v/>
      </c>
      <c r="K594" s="229"/>
      <c r="L594" s="229"/>
      <c r="M594" s="229"/>
      <c r="N594" s="229"/>
      <c r="O594" s="229"/>
      <c r="P594" s="229"/>
      <c r="Q594" s="229"/>
      <c r="R594" s="229"/>
      <c r="S594" s="219">
        <f t="shared" si="18"/>
        <v>593</v>
      </c>
      <c r="AA594" s="220" t="e">
        <f t="shared" si="19"/>
        <v>#VALUE!</v>
      </c>
    </row>
    <row r="595" spans="1:27" s="226" customFormat="1">
      <c r="A595" s="220" t="str">
        <f>IFERROR(IF(J595&lt;&gt;"",MAX($A$1:A594)+1,""),"")</f>
        <v/>
      </c>
      <c r="B595" s="221" t="str">
        <f>IFERROR(IF(J595="","",_xlfn.CONCAT($Y$2,_xlfn.CONCAT(IF(LEN(ドッグキャリー!$K$2)=1,0,""),ドッグキャリー!$K$2,_xlfn.CONCAT(IF(LEN(ドッグキャリー!$N$2)=1,0,""),ドッグキャリー!$N$2)))),"")</f>
        <v/>
      </c>
      <c r="C595" s="228"/>
      <c r="D595" s="228"/>
      <c r="E595" s="228"/>
      <c r="F595" s="229"/>
      <c r="G595" s="229"/>
      <c r="H595" s="229"/>
      <c r="I595" s="230" t="str">
        <f>IF(ウエア!N190=0,"",ウエア!E190)</f>
        <v/>
      </c>
      <c r="J595" s="229" t="str">
        <f>IF(ウエア!N190=0,"",ウエア!N190)</f>
        <v/>
      </c>
      <c r="K595" s="229"/>
      <c r="L595" s="229"/>
      <c r="M595" s="229"/>
      <c r="N595" s="229"/>
      <c r="O595" s="229"/>
      <c r="P595" s="229"/>
      <c r="Q595" s="229"/>
      <c r="R595" s="229"/>
      <c r="S595" s="219">
        <f t="shared" si="18"/>
        <v>594</v>
      </c>
      <c r="AA595" s="220" t="e">
        <f t="shared" si="19"/>
        <v>#VALUE!</v>
      </c>
    </row>
    <row r="596" spans="1:27" s="226" customFormat="1">
      <c r="A596" s="220" t="str">
        <f>IFERROR(IF(J596&lt;&gt;"",MAX($A$1:A595)+1,""),"")</f>
        <v/>
      </c>
      <c r="B596" s="221" t="str">
        <f>IFERROR(IF(J596="","",_xlfn.CONCAT($Y$2,_xlfn.CONCAT(IF(LEN(ドッグキャリー!$K$2)=1,0,""),ドッグキャリー!$K$2,_xlfn.CONCAT(IF(LEN(ドッグキャリー!$N$2)=1,0,""),ドッグキャリー!$N$2)))),"")</f>
        <v/>
      </c>
      <c r="C596" s="228"/>
      <c r="D596" s="228"/>
      <c r="E596" s="228"/>
      <c r="F596" s="229"/>
      <c r="G596" s="229"/>
      <c r="H596" s="229"/>
      <c r="I596" s="230" t="str">
        <f>IF(ウエア!N191=0,"",ウエア!E191)</f>
        <v/>
      </c>
      <c r="J596" s="229" t="str">
        <f>IF(ウエア!N191=0,"",ウエア!N191)</f>
        <v/>
      </c>
      <c r="K596" s="229"/>
      <c r="L596" s="229"/>
      <c r="M596" s="229"/>
      <c r="N596" s="229"/>
      <c r="O596" s="229"/>
      <c r="P596" s="229"/>
      <c r="Q596" s="229"/>
      <c r="R596" s="229"/>
      <c r="S596" s="219">
        <f t="shared" si="18"/>
        <v>595</v>
      </c>
      <c r="AA596" s="220" t="e">
        <f t="shared" si="19"/>
        <v>#VALUE!</v>
      </c>
    </row>
    <row r="597" spans="1:27" s="226" customFormat="1">
      <c r="A597" s="220" t="str">
        <f>IFERROR(IF(J597&lt;&gt;"",MAX($A$1:A596)+1,""),"")</f>
        <v/>
      </c>
      <c r="B597" s="221" t="str">
        <f>IFERROR(IF(J597="","",_xlfn.CONCAT($Y$2,_xlfn.CONCAT(IF(LEN(ドッグキャリー!$K$2)=1,0,""),ドッグキャリー!$K$2,_xlfn.CONCAT(IF(LEN(ドッグキャリー!$N$2)=1,0,""),ドッグキャリー!$N$2)))),"")</f>
        <v/>
      </c>
      <c r="C597" s="228"/>
      <c r="D597" s="228"/>
      <c r="E597" s="228"/>
      <c r="F597" s="229"/>
      <c r="G597" s="229"/>
      <c r="H597" s="229"/>
      <c r="I597" s="230" t="str">
        <f>IF(ウエア!N192=0,"",ウエア!E192)</f>
        <v/>
      </c>
      <c r="J597" s="229" t="str">
        <f>IF(ウエア!N192=0,"",ウエア!N192)</f>
        <v/>
      </c>
      <c r="K597" s="229"/>
      <c r="L597" s="229"/>
      <c r="M597" s="229"/>
      <c r="N597" s="229"/>
      <c r="O597" s="229"/>
      <c r="P597" s="229"/>
      <c r="Q597" s="229"/>
      <c r="R597" s="229"/>
      <c r="S597" s="219">
        <f t="shared" si="18"/>
        <v>596</v>
      </c>
      <c r="AA597" s="220" t="e">
        <f t="shared" si="19"/>
        <v>#VALUE!</v>
      </c>
    </row>
    <row r="598" spans="1:27" s="226" customFormat="1">
      <c r="A598" s="220" t="str">
        <f>IFERROR(IF(J598&lt;&gt;"",MAX($A$1:A597)+1,""),"")</f>
        <v/>
      </c>
      <c r="B598" s="221" t="str">
        <f>IFERROR(IF(J598="","",_xlfn.CONCAT($Y$2,_xlfn.CONCAT(IF(LEN(ドッグキャリー!$K$2)=1,0,""),ドッグキャリー!$K$2,_xlfn.CONCAT(IF(LEN(ドッグキャリー!$N$2)=1,0,""),ドッグキャリー!$N$2)))),"")</f>
        <v/>
      </c>
      <c r="C598" s="228"/>
      <c r="D598" s="228"/>
      <c r="E598" s="228"/>
      <c r="F598" s="229"/>
      <c r="G598" s="229"/>
      <c r="H598" s="229"/>
      <c r="I598" s="230" t="str">
        <f>IF(ウエア!N193=0,"",ウエア!E193)</f>
        <v/>
      </c>
      <c r="J598" s="229" t="str">
        <f>IF(ウエア!N193=0,"",ウエア!N193)</f>
        <v/>
      </c>
      <c r="K598" s="229"/>
      <c r="L598" s="229"/>
      <c r="M598" s="229"/>
      <c r="N598" s="229"/>
      <c r="O598" s="229"/>
      <c r="P598" s="229"/>
      <c r="Q598" s="229"/>
      <c r="R598" s="229"/>
      <c r="S598" s="219">
        <f t="shared" si="18"/>
        <v>597</v>
      </c>
      <c r="AA598" s="220" t="e">
        <f t="shared" si="19"/>
        <v>#VALUE!</v>
      </c>
    </row>
    <row r="599" spans="1:27" s="226" customFormat="1">
      <c r="A599" s="220" t="str">
        <f>IFERROR(IF(J599&lt;&gt;"",MAX($A$1:A598)+1,""),"")</f>
        <v/>
      </c>
      <c r="B599" s="221" t="str">
        <f>IFERROR(IF(J599="","",_xlfn.CONCAT($Y$2,_xlfn.CONCAT(IF(LEN(ドッグキャリー!$K$2)=1,0,""),ドッグキャリー!$K$2,_xlfn.CONCAT(IF(LEN(ドッグキャリー!$N$2)=1,0,""),ドッグキャリー!$N$2)))),"")</f>
        <v/>
      </c>
      <c r="C599" s="228"/>
      <c r="D599" s="228"/>
      <c r="E599" s="228"/>
      <c r="F599" s="229"/>
      <c r="G599" s="229"/>
      <c r="H599" s="229"/>
      <c r="I599" s="230" t="str">
        <f>IF(ウエア!N194=0,"",ウエア!E194)</f>
        <v/>
      </c>
      <c r="J599" s="229" t="str">
        <f>IF(ウエア!N194=0,"",ウエア!N194)</f>
        <v/>
      </c>
      <c r="K599" s="229"/>
      <c r="L599" s="229"/>
      <c r="M599" s="229"/>
      <c r="N599" s="229"/>
      <c r="O599" s="229"/>
      <c r="P599" s="229"/>
      <c r="Q599" s="229"/>
      <c r="R599" s="229"/>
      <c r="S599" s="219">
        <f t="shared" si="18"/>
        <v>598</v>
      </c>
      <c r="AA599" s="220" t="e">
        <f t="shared" si="19"/>
        <v>#VALUE!</v>
      </c>
    </row>
    <row r="600" spans="1:27" s="226" customFormat="1">
      <c r="A600" s="220" t="str">
        <f>IFERROR(IF(J600&lt;&gt;"",MAX($A$1:A599)+1,""),"")</f>
        <v/>
      </c>
      <c r="B600" s="221" t="str">
        <f>IFERROR(IF(J600="","",_xlfn.CONCAT($Y$2,_xlfn.CONCAT(IF(LEN(ドッグキャリー!$K$2)=1,0,""),ドッグキャリー!$K$2,_xlfn.CONCAT(IF(LEN(ドッグキャリー!$N$2)=1,0,""),ドッグキャリー!$N$2)))),"")</f>
        <v/>
      </c>
      <c r="C600" s="228"/>
      <c r="D600" s="228"/>
      <c r="E600" s="228"/>
      <c r="F600" s="229"/>
      <c r="G600" s="229"/>
      <c r="H600" s="229"/>
      <c r="I600" s="230" t="str">
        <f>IF(ウエア!N195=0,"",ウエア!E195)</f>
        <v/>
      </c>
      <c r="J600" s="229" t="str">
        <f>IF(ウエア!N195=0,"",ウエア!N195)</f>
        <v/>
      </c>
      <c r="K600" s="229"/>
      <c r="L600" s="229"/>
      <c r="M600" s="229"/>
      <c r="N600" s="229"/>
      <c r="O600" s="229"/>
      <c r="P600" s="229"/>
      <c r="Q600" s="229"/>
      <c r="R600" s="229"/>
      <c r="S600" s="219">
        <f t="shared" si="18"/>
        <v>599</v>
      </c>
      <c r="AA600" s="220" t="e">
        <f t="shared" si="19"/>
        <v>#VALUE!</v>
      </c>
    </row>
    <row r="601" spans="1:27" s="226" customFormat="1">
      <c r="A601" s="220" t="str">
        <f>IFERROR(IF(J601&lt;&gt;"",MAX($A$1:A600)+1,""),"")</f>
        <v/>
      </c>
      <c r="B601" s="221" t="str">
        <f>IFERROR(IF(J601="","",_xlfn.CONCAT($Y$2,_xlfn.CONCAT(IF(LEN(ドッグキャリー!$K$2)=1,0,""),ドッグキャリー!$K$2,_xlfn.CONCAT(IF(LEN(ドッグキャリー!$N$2)=1,0,""),ドッグキャリー!$N$2)))),"")</f>
        <v/>
      </c>
      <c r="C601" s="228"/>
      <c r="D601" s="228"/>
      <c r="E601" s="228"/>
      <c r="F601" s="229"/>
      <c r="G601" s="229"/>
      <c r="H601" s="229"/>
      <c r="I601" s="230" t="str">
        <f>IF(ウエア!N196=0,"",ウエア!E196)</f>
        <v/>
      </c>
      <c r="J601" s="229" t="str">
        <f>IF(ウエア!N196=0,"",ウエア!N196)</f>
        <v/>
      </c>
      <c r="K601" s="229"/>
      <c r="L601" s="229"/>
      <c r="M601" s="229"/>
      <c r="N601" s="229"/>
      <c r="O601" s="229"/>
      <c r="P601" s="229"/>
      <c r="Q601" s="229"/>
      <c r="R601" s="229"/>
      <c r="S601" s="219">
        <f t="shared" si="18"/>
        <v>600</v>
      </c>
      <c r="AA601" s="220" t="e">
        <f t="shared" si="19"/>
        <v>#VALUE!</v>
      </c>
    </row>
    <row r="602" spans="1:27" s="226" customFormat="1">
      <c r="A602" s="220" t="str">
        <f>IFERROR(IF(J602&lt;&gt;"",MAX($A$1:A601)+1,""),"")</f>
        <v/>
      </c>
      <c r="B602" s="221" t="str">
        <f>IFERROR(IF(J602="","",_xlfn.CONCAT($Y$2,_xlfn.CONCAT(IF(LEN(ドッグキャリー!$K$2)=1,0,""),ドッグキャリー!$K$2,_xlfn.CONCAT(IF(LEN(ドッグキャリー!$N$2)=1,0,""),ドッグキャリー!$N$2)))),"")</f>
        <v/>
      </c>
      <c r="C602" s="228"/>
      <c r="D602" s="228"/>
      <c r="E602" s="228"/>
      <c r="F602" s="229"/>
      <c r="G602" s="229"/>
      <c r="H602" s="229"/>
      <c r="I602" s="230" t="str">
        <f>IF(ウエア!N197=0,"",ウエア!E197)</f>
        <v/>
      </c>
      <c r="J602" s="229" t="str">
        <f>IF(ウエア!N197=0,"",ウエア!N197)</f>
        <v/>
      </c>
      <c r="K602" s="229"/>
      <c r="L602" s="229"/>
      <c r="M602" s="229"/>
      <c r="N602" s="229"/>
      <c r="O602" s="229"/>
      <c r="P602" s="229"/>
      <c r="Q602" s="229"/>
      <c r="R602" s="229"/>
      <c r="S602" s="219">
        <f t="shared" si="18"/>
        <v>601</v>
      </c>
      <c r="AA602" s="220" t="e">
        <f t="shared" si="19"/>
        <v>#VALUE!</v>
      </c>
    </row>
    <row r="603" spans="1:27" s="226" customFormat="1">
      <c r="A603" s="220" t="str">
        <f>IFERROR(IF(J603&lt;&gt;"",MAX($A$1:A602)+1,""),"")</f>
        <v/>
      </c>
      <c r="B603" s="221" t="str">
        <f>IFERROR(IF(J603="","",_xlfn.CONCAT($Y$2,_xlfn.CONCAT(IF(LEN(ドッグキャリー!$K$2)=1,0,""),ドッグキャリー!$K$2,_xlfn.CONCAT(IF(LEN(ドッグキャリー!$N$2)=1,0,""),ドッグキャリー!$N$2)))),"")</f>
        <v/>
      </c>
      <c r="C603" s="228"/>
      <c r="D603" s="228"/>
      <c r="E603" s="228"/>
      <c r="F603" s="229"/>
      <c r="G603" s="229"/>
      <c r="H603" s="229"/>
      <c r="I603" s="230" t="str">
        <f>IF(ウエア!N198=0,"",ウエア!E198)</f>
        <v/>
      </c>
      <c r="J603" s="229" t="str">
        <f>IF(ウエア!N198=0,"",ウエア!N198)</f>
        <v/>
      </c>
      <c r="K603" s="229"/>
      <c r="L603" s="229"/>
      <c r="M603" s="229"/>
      <c r="N603" s="229"/>
      <c r="O603" s="229"/>
      <c r="P603" s="229"/>
      <c r="Q603" s="229"/>
      <c r="R603" s="229"/>
      <c r="S603" s="219">
        <f t="shared" si="18"/>
        <v>602</v>
      </c>
      <c r="AA603" s="220" t="e">
        <f t="shared" si="19"/>
        <v>#VALUE!</v>
      </c>
    </row>
    <row r="604" spans="1:27" s="226" customFormat="1">
      <c r="A604" s="220" t="str">
        <f>IFERROR(IF(J604&lt;&gt;"",MAX($A$1:A603)+1,""),"")</f>
        <v/>
      </c>
      <c r="B604" s="221" t="str">
        <f>IFERROR(IF(J604="","",_xlfn.CONCAT($Y$2,_xlfn.CONCAT(IF(LEN(ドッグキャリー!$K$2)=1,0,""),ドッグキャリー!$K$2,_xlfn.CONCAT(IF(LEN(ドッグキャリー!$N$2)=1,0,""),ドッグキャリー!$N$2)))),"")</f>
        <v/>
      </c>
      <c r="C604" s="228"/>
      <c r="D604" s="228"/>
      <c r="E604" s="228"/>
      <c r="F604" s="229"/>
      <c r="G604" s="229"/>
      <c r="H604" s="229"/>
      <c r="I604" s="230" t="str">
        <f>IF(ウエア!N199=0,"",ウエア!E199)</f>
        <v/>
      </c>
      <c r="J604" s="229" t="str">
        <f>IF(ウエア!N199=0,"",ウエア!N199)</f>
        <v/>
      </c>
      <c r="K604" s="229"/>
      <c r="L604" s="229"/>
      <c r="M604" s="229"/>
      <c r="N604" s="229"/>
      <c r="O604" s="229"/>
      <c r="P604" s="229"/>
      <c r="Q604" s="229"/>
      <c r="R604" s="229"/>
      <c r="S604" s="219">
        <f t="shared" si="18"/>
        <v>603</v>
      </c>
      <c r="AA604" s="220" t="e">
        <f t="shared" si="19"/>
        <v>#VALUE!</v>
      </c>
    </row>
    <row r="605" spans="1:27" s="226" customFormat="1">
      <c r="A605" s="220" t="str">
        <f>IFERROR(IF(J605&lt;&gt;"",MAX($A$1:A604)+1,""),"")</f>
        <v/>
      </c>
      <c r="B605" s="221" t="str">
        <f>IFERROR(IF(J605="","",_xlfn.CONCAT($Y$2,_xlfn.CONCAT(IF(LEN(ドッグキャリー!$K$2)=1,0,""),ドッグキャリー!$K$2,_xlfn.CONCAT(IF(LEN(ドッグキャリー!$N$2)=1,0,""),ドッグキャリー!$N$2)))),"")</f>
        <v/>
      </c>
      <c r="C605" s="228"/>
      <c r="D605" s="228"/>
      <c r="E605" s="228"/>
      <c r="F605" s="229"/>
      <c r="G605" s="229"/>
      <c r="H605" s="229"/>
      <c r="I605" s="230" t="str">
        <f>IF(ウエア!N200=0,"",ウエア!E200)</f>
        <v/>
      </c>
      <c r="J605" s="229" t="str">
        <f>IF(ウエア!N200=0,"",ウエア!N200)</f>
        <v/>
      </c>
      <c r="K605" s="229"/>
      <c r="L605" s="229"/>
      <c r="M605" s="229"/>
      <c r="N605" s="229"/>
      <c r="O605" s="229"/>
      <c r="P605" s="229"/>
      <c r="Q605" s="229"/>
      <c r="R605" s="229"/>
      <c r="S605" s="219">
        <f t="shared" si="18"/>
        <v>604</v>
      </c>
      <c r="AA605" s="220" t="e">
        <f t="shared" si="19"/>
        <v>#VALUE!</v>
      </c>
    </row>
    <row r="606" spans="1:27" s="226" customFormat="1">
      <c r="A606" s="220" t="str">
        <f>IFERROR(IF(J606&lt;&gt;"",MAX($A$1:A605)+1,""),"")</f>
        <v/>
      </c>
      <c r="B606" s="221" t="str">
        <f>IFERROR(IF(J606="","",_xlfn.CONCAT($Y$2,_xlfn.CONCAT(IF(LEN(ドッグキャリー!$K$2)=1,0,""),ドッグキャリー!$K$2,_xlfn.CONCAT(IF(LEN(ドッグキャリー!$N$2)=1,0,""),ドッグキャリー!$N$2)))),"")</f>
        <v/>
      </c>
      <c r="C606" s="228"/>
      <c r="D606" s="228"/>
      <c r="E606" s="228"/>
      <c r="F606" s="229"/>
      <c r="G606" s="229"/>
      <c r="H606" s="229"/>
      <c r="I606" s="230" t="str">
        <f>IF(ウエア!N201=0,"",ウエア!E201)</f>
        <v/>
      </c>
      <c r="J606" s="229" t="str">
        <f>IF(ウエア!N201=0,"",ウエア!N201)</f>
        <v/>
      </c>
      <c r="K606" s="229"/>
      <c r="L606" s="229"/>
      <c r="M606" s="229"/>
      <c r="N606" s="229"/>
      <c r="O606" s="229"/>
      <c r="P606" s="229"/>
      <c r="Q606" s="229"/>
      <c r="R606" s="229"/>
      <c r="S606" s="219">
        <f t="shared" si="18"/>
        <v>605</v>
      </c>
      <c r="AA606" s="220" t="e">
        <f t="shared" si="19"/>
        <v>#VALUE!</v>
      </c>
    </row>
    <row r="607" spans="1:27" s="226" customFormat="1">
      <c r="A607" s="220" t="str">
        <f>IFERROR(IF(J607&lt;&gt;"",MAX($A$1:A606)+1,""),"")</f>
        <v/>
      </c>
      <c r="B607" s="221" t="str">
        <f>IFERROR(IF(J607="","",_xlfn.CONCAT($Y$2,_xlfn.CONCAT(IF(LEN(ドッグキャリー!$K$2)=1,0,""),ドッグキャリー!$K$2,_xlfn.CONCAT(IF(LEN(ドッグキャリー!$N$2)=1,0,""),ドッグキャリー!$N$2)))),"")</f>
        <v/>
      </c>
      <c r="C607" s="228"/>
      <c r="D607" s="228"/>
      <c r="E607" s="228"/>
      <c r="F607" s="229"/>
      <c r="G607" s="229"/>
      <c r="H607" s="229"/>
      <c r="I607" s="230" t="str">
        <f>IF(ウエア!N202=0,"",ウエア!E202)</f>
        <v/>
      </c>
      <c r="J607" s="229" t="str">
        <f>IF(ウエア!N202=0,"",ウエア!N202)</f>
        <v/>
      </c>
      <c r="K607" s="229"/>
      <c r="L607" s="229"/>
      <c r="M607" s="229"/>
      <c r="N607" s="229"/>
      <c r="O607" s="229"/>
      <c r="P607" s="229"/>
      <c r="Q607" s="229"/>
      <c r="R607" s="229"/>
      <c r="S607" s="219">
        <f t="shared" si="18"/>
        <v>606</v>
      </c>
      <c r="AA607" s="220" t="e">
        <f t="shared" si="19"/>
        <v>#VALUE!</v>
      </c>
    </row>
    <row r="608" spans="1:27" s="226" customFormat="1">
      <c r="A608" s="220" t="str">
        <f>IFERROR(IF(J608&lt;&gt;"",MAX($A$1:A607)+1,""),"")</f>
        <v/>
      </c>
      <c r="B608" s="221" t="str">
        <f>IFERROR(IF(J608="","",_xlfn.CONCAT($Y$2,_xlfn.CONCAT(IF(LEN(ドッグキャリー!$K$2)=1,0,""),ドッグキャリー!$K$2,_xlfn.CONCAT(IF(LEN(ドッグキャリー!$N$2)=1,0,""),ドッグキャリー!$N$2)))),"")</f>
        <v/>
      </c>
      <c r="C608" s="228"/>
      <c r="D608" s="228"/>
      <c r="E608" s="228"/>
      <c r="F608" s="229"/>
      <c r="G608" s="229"/>
      <c r="H608" s="229"/>
      <c r="I608" s="230" t="str">
        <f>IF(ウエア!N203=0,"",ウエア!E203)</f>
        <v/>
      </c>
      <c r="J608" s="229" t="str">
        <f>IF(ウエア!N203=0,"",ウエア!N203)</f>
        <v/>
      </c>
      <c r="K608" s="229"/>
      <c r="L608" s="229"/>
      <c r="M608" s="229"/>
      <c r="N608" s="229"/>
      <c r="O608" s="229"/>
      <c r="P608" s="229"/>
      <c r="Q608" s="229"/>
      <c r="R608" s="229"/>
      <c r="S608" s="219">
        <f t="shared" si="18"/>
        <v>607</v>
      </c>
      <c r="AA608" s="220" t="e">
        <f t="shared" si="19"/>
        <v>#VALUE!</v>
      </c>
    </row>
    <row r="609" spans="1:27" s="226" customFormat="1">
      <c r="A609" s="220" t="str">
        <f>IFERROR(IF(J609&lt;&gt;"",MAX($A$1:A608)+1,""),"")</f>
        <v/>
      </c>
      <c r="B609" s="221" t="str">
        <f>IFERROR(IF(J609="","",_xlfn.CONCAT($Y$2,_xlfn.CONCAT(IF(LEN(ドッグキャリー!$K$2)=1,0,""),ドッグキャリー!$K$2,_xlfn.CONCAT(IF(LEN(ドッグキャリー!$N$2)=1,0,""),ドッグキャリー!$N$2)))),"")</f>
        <v/>
      </c>
      <c r="C609" s="228"/>
      <c r="D609" s="228"/>
      <c r="E609" s="228"/>
      <c r="F609" s="229"/>
      <c r="G609" s="229"/>
      <c r="H609" s="229"/>
      <c r="I609" s="230" t="str">
        <f>IF(ウエア!N204=0,"",ウエア!E204)</f>
        <v/>
      </c>
      <c r="J609" s="229" t="str">
        <f>IF(ウエア!N204=0,"",ウエア!N204)</f>
        <v/>
      </c>
      <c r="K609" s="229"/>
      <c r="L609" s="229"/>
      <c r="M609" s="229"/>
      <c r="N609" s="229"/>
      <c r="O609" s="229"/>
      <c r="P609" s="229"/>
      <c r="Q609" s="229"/>
      <c r="R609" s="229"/>
      <c r="S609" s="219">
        <f t="shared" si="18"/>
        <v>608</v>
      </c>
      <c r="AA609" s="220" t="e">
        <f t="shared" si="19"/>
        <v>#VALUE!</v>
      </c>
    </row>
    <row r="610" spans="1:27" s="226" customFormat="1">
      <c r="A610" s="220" t="str">
        <f>IFERROR(IF(J610&lt;&gt;"",MAX($A$1:A609)+1,""),"")</f>
        <v/>
      </c>
      <c r="B610" s="221" t="str">
        <f>IFERROR(IF(J610="","",_xlfn.CONCAT($Y$2,_xlfn.CONCAT(IF(LEN(ドッグキャリー!$K$2)=1,0,""),ドッグキャリー!$K$2,_xlfn.CONCAT(IF(LEN(ドッグキャリー!$N$2)=1,0,""),ドッグキャリー!$N$2)))),"")</f>
        <v/>
      </c>
      <c r="C610" s="228"/>
      <c r="D610" s="228"/>
      <c r="E610" s="228"/>
      <c r="F610" s="229"/>
      <c r="G610" s="229"/>
      <c r="H610" s="229"/>
      <c r="I610" s="230" t="str">
        <f>IF(ウエア!N205=0,"",ウエア!E205)</f>
        <v/>
      </c>
      <c r="J610" s="229" t="str">
        <f>IF(ウエア!N205=0,"",ウエア!N205)</f>
        <v/>
      </c>
      <c r="K610" s="229"/>
      <c r="L610" s="229"/>
      <c r="M610" s="229"/>
      <c r="N610" s="229"/>
      <c r="O610" s="229"/>
      <c r="P610" s="229"/>
      <c r="Q610" s="229"/>
      <c r="R610" s="229"/>
      <c r="S610" s="219">
        <f t="shared" si="18"/>
        <v>609</v>
      </c>
      <c r="AA610" s="220" t="e">
        <f t="shared" si="19"/>
        <v>#VALUE!</v>
      </c>
    </row>
    <row r="611" spans="1:27" s="226" customFormat="1">
      <c r="A611" s="220" t="str">
        <f>IFERROR(IF(J611&lt;&gt;"",MAX($A$1:A610)+1,""),"")</f>
        <v/>
      </c>
      <c r="B611" s="221" t="str">
        <f>IFERROR(IF(J611="","",_xlfn.CONCAT($Y$2,_xlfn.CONCAT(IF(LEN(ドッグキャリー!$K$2)=1,0,""),ドッグキャリー!$K$2,_xlfn.CONCAT(IF(LEN(ドッグキャリー!$N$2)=1,0,""),ドッグキャリー!$N$2)))),"")</f>
        <v/>
      </c>
      <c r="C611" s="228"/>
      <c r="D611" s="228"/>
      <c r="E611" s="228"/>
      <c r="F611" s="229"/>
      <c r="G611" s="229"/>
      <c r="H611" s="229"/>
      <c r="I611" s="230" t="str">
        <f>IF(ウエア!N206=0,"",ウエア!E206)</f>
        <v/>
      </c>
      <c r="J611" s="229" t="str">
        <f>IF(ウエア!N206=0,"",ウエア!N206)</f>
        <v/>
      </c>
      <c r="K611" s="229"/>
      <c r="L611" s="229"/>
      <c r="M611" s="229"/>
      <c r="N611" s="229"/>
      <c r="O611" s="229"/>
      <c r="P611" s="229"/>
      <c r="Q611" s="229"/>
      <c r="R611" s="229"/>
      <c r="S611" s="219">
        <f t="shared" si="18"/>
        <v>610</v>
      </c>
      <c r="AA611" s="220" t="e">
        <f t="shared" si="19"/>
        <v>#VALUE!</v>
      </c>
    </row>
    <row r="612" spans="1:27" s="226" customFormat="1">
      <c r="A612" s="220" t="str">
        <f>IFERROR(IF(J612&lt;&gt;"",MAX($A$1:A611)+1,""),"")</f>
        <v/>
      </c>
      <c r="B612" s="221" t="str">
        <f>IFERROR(IF(J612="","",_xlfn.CONCAT($Y$2,_xlfn.CONCAT(IF(LEN(ドッグキャリー!$K$2)=1,0,""),ドッグキャリー!$K$2,_xlfn.CONCAT(IF(LEN(ドッグキャリー!$N$2)=1,0,""),ドッグキャリー!$N$2)))),"")</f>
        <v/>
      </c>
      <c r="C612" s="228"/>
      <c r="D612" s="228"/>
      <c r="E612" s="228"/>
      <c r="F612" s="229"/>
      <c r="G612" s="229"/>
      <c r="H612" s="229"/>
      <c r="I612" s="230" t="str">
        <f>IF(ウエア!N207=0,"",ウエア!E207)</f>
        <v/>
      </c>
      <c r="J612" s="229" t="str">
        <f>IF(ウエア!N207=0,"",ウエア!N207)</f>
        <v/>
      </c>
      <c r="K612" s="229"/>
      <c r="L612" s="229"/>
      <c r="M612" s="229"/>
      <c r="N612" s="229"/>
      <c r="O612" s="229"/>
      <c r="P612" s="229"/>
      <c r="Q612" s="229"/>
      <c r="R612" s="229"/>
      <c r="S612" s="219">
        <f t="shared" si="18"/>
        <v>611</v>
      </c>
      <c r="AA612" s="220" t="e">
        <f t="shared" si="19"/>
        <v>#VALUE!</v>
      </c>
    </row>
    <row r="613" spans="1:27" s="226" customFormat="1">
      <c r="A613" s="220" t="str">
        <f>IFERROR(IF(J613&lt;&gt;"",MAX($A$1:A612)+1,""),"")</f>
        <v/>
      </c>
      <c r="B613" s="221" t="str">
        <f>IFERROR(IF(J613="","",_xlfn.CONCAT($Y$2,_xlfn.CONCAT(IF(LEN(ドッグキャリー!$K$2)=1,0,""),ドッグキャリー!$K$2,_xlfn.CONCAT(IF(LEN(ドッグキャリー!$N$2)=1,0,""),ドッグキャリー!$N$2)))),"")</f>
        <v/>
      </c>
      <c r="C613" s="228"/>
      <c r="D613" s="228"/>
      <c r="E613" s="228"/>
      <c r="F613" s="229"/>
      <c r="G613" s="229"/>
      <c r="H613" s="229"/>
      <c r="I613" s="230" t="str">
        <f>IF(ウエア!N208=0,"",ウエア!E208)</f>
        <v/>
      </c>
      <c r="J613" s="229" t="str">
        <f>IF(ウエア!N208=0,"",ウエア!N208)</f>
        <v/>
      </c>
      <c r="K613" s="229"/>
      <c r="L613" s="229"/>
      <c r="M613" s="229"/>
      <c r="N613" s="229"/>
      <c r="O613" s="229"/>
      <c r="P613" s="229"/>
      <c r="Q613" s="229"/>
      <c r="R613" s="229"/>
      <c r="S613" s="219">
        <f t="shared" si="18"/>
        <v>612</v>
      </c>
      <c r="AA613" s="220" t="e">
        <f t="shared" si="19"/>
        <v>#VALUE!</v>
      </c>
    </row>
    <row r="614" spans="1:27" s="226" customFormat="1">
      <c r="A614" s="220" t="str">
        <f>IFERROR(IF(J614&lt;&gt;"",MAX($A$1:A613)+1,""),"")</f>
        <v/>
      </c>
      <c r="B614" s="221" t="str">
        <f>IFERROR(IF(J614="","",_xlfn.CONCAT($Y$2,_xlfn.CONCAT(IF(LEN(ドッグキャリー!$K$2)=1,0,""),ドッグキャリー!$K$2,_xlfn.CONCAT(IF(LEN(ドッグキャリー!$N$2)=1,0,""),ドッグキャリー!$N$2)))),"")</f>
        <v/>
      </c>
      <c r="C614" s="228"/>
      <c r="D614" s="228"/>
      <c r="E614" s="228"/>
      <c r="F614" s="229"/>
      <c r="G614" s="229"/>
      <c r="H614" s="229"/>
      <c r="I614" s="230" t="str">
        <f>IF(ウエア!N209=0,"",ウエア!E209)</f>
        <v/>
      </c>
      <c r="J614" s="229" t="str">
        <f>IF(ウエア!N209=0,"",ウエア!N209)</f>
        <v/>
      </c>
      <c r="K614" s="229"/>
      <c r="L614" s="229"/>
      <c r="M614" s="229"/>
      <c r="N614" s="229"/>
      <c r="O614" s="229"/>
      <c r="P614" s="229"/>
      <c r="Q614" s="229"/>
      <c r="R614" s="229"/>
      <c r="S614" s="219">
        <f t="shared" si="18"/>
        <v>613</v>
      </c>
      <c r="AA614" s="220" t="e">
        <f t="shared" si="19"/>
        <v>#VALUE!</v>
      </c>
    </row>
    <row r="615" spans="1:27" s="226" customFormat="1">
      <c r="A615" s="220" t="str">
        <f>IFERROR(IF(J615&lt;&gt;"",MAX($A$1:A614)+1,""),"")</f>
        <v/>
      </c>
      <c r="B615" s="221" t="str">
        <f>IFERROR(IF(J615="","",_xlfn.CONCAT($Y$2,_xlfn.CONCAT(IF(LEN(ドッグキャリー!$K$2)=1,0,""),ドッグキャリー!$K$2,_xlfn.CONCAT(IF(LEN(ドッグキャリー!$N$2)=1,0,""),ドッグキャリー!$N$2)))),"")</f>
        <v/>
      </c>
      <c r="C615" s="228"/>
      <c r="D615" s="228"/>
      <c r="E615" s="228"/>
      <c r="F615" s="229"/>
      <c r="G615" s="229"/>
      <c r="H615" s="229"/>
      <c r="I615" s="230" t="str">
        <f>IF(ウエア!N210=0,"",ウエア!E210)</f>
        <v/>
      </c>
      <c r="J615" s="229" t="str">
        <f>IF(ウエア!N210=0,"",ウエア!N210)</f>
        <v/>
      </c>
      <c r="K615" s="229"/>
      <c r="L615" s="229"/>
      <c r="M615" s="229"/>
      <c r="N615" s="229"/>
      <c r="O615" s="229"/>
      <c r="P615" s="229"/>
      <c r="Q615" s="229"/>
      <c r="R615" s="229"/>
      <c r="S615" s="219">
        <f t="shared" si="18"/>
        <v>614</v>
      </c>
      <c r="AA615" s="220" t="e">
        <f t="shared" si="19"/>
        <v>#VALUE!</v>
      </c>
    </row>
    <row r="616" spans="1:27" s="226" customFormat="1">
      <c r="A616" s="220" t="str">
        <f>IFERROR(IF(J616&lt;&gt;"",MAX($A$1:A615)+1,""),"")</f>
        <v/>
      </c>
      <c r="B616" s="221" t="str">
        <f>IFERROR(IF(J616="","",_xlfn.CONCAT($Y$2,_xlfn.CONCAT(IF(LEN(ドッグキャリー!$K$2)=1,0,""),ドッグキャリー!$K$2,_xlfn.CONCAT(IF(LEN(ドッグキャリー!$N$2)=1,0,""),ドッグキャリー!$N$2)))),"")</f>
        <v/>
      </c>
      <c r="C616" s="228"/>
      <c r="D616" s="228"/>
      <c r="E616" s="228"/>
      <c r="F616" s="229"/>
      <c r="G616" s="229"/>
      <c r="H616" s="229"/>
      <c r="I616" s="230" t="str">
        <f>IF(ウエア!N211=0,"",ウエア!E211)</f>
        <v/>
      </c>
      <c r="J616" s="229" t="str">
        <f>IF(ウエア!N211=0,"",ウエア!N211)</f>
        <v/>
      </c>
      <c r="K616" s="229"/>
      <c r="L616" s="229"/>
      <c r="M616" s="229"/>
      <c r="N616" s="229"/>
      <c r="O616" s="229"/>
      <c r="P616" s="229"/>
      <c r="Q616" s="229"/>
      <c r="R616" s="229"/>
      <c r="S616" s="219">
        <f t="shared" si="18"/>
        <v>615</v>
      </c>
      <c r="AA616" s="220" t="e">
        <f t="shared" si="19"/>
        <v>#VALUE!</v>
      </c>
    </row>
    <row r="617" spans="1:27" s="226" customFormat="1">
      <c r="A617" s="220" t="str">
        <f>IFERROR(IF(J617&lt;&gt;"",MAX($A$1:A616)+1,""),"")</f>
        <v/>
      </c>
      <c r="B617" s="221" t="str">
        <f>IFERROR(IF(J617="","",_xlfn.CONCAT($Y$2,_xlfn.CONCAT(IF(LEN(ドッグキャリー!$K$2)=1,0,""),ドッグキャリー!$K$2,_xlfn.CONCAT(IF(LEN(ドッグキャリー!$N$2)=1,0,""),ドッグキャリー!$N$2)))),"")</f>
        <v/>
      </c>
      <c r="C617" s="228"/>
      <c r="D617" s="228"/>
      <c r="E617" s="228"/>
      <c r="F617" s="229"/>
      <c r="G617" s="229"/>
      <c r="H617" s="229"/>
      <c r="I617" s="230" t="str">
        <f>IF(ウエア!N212=0,"",ウエア!E212)</f>
        <v/>
      </c>
      <c r="J617" s="229" t="str">
        <f>IF(ウエア!N212=0,"",ウエア!N212)</f>
        <v/>
      </c>
      <c r="K617" s="229"/>
      <c r="L617" s="229"/>
      <c r="M617" s="229"/>
      <c r="N617" s="229"/>
      <c r="O617" s="229"/>
      <c r="P617" s="229"/>
      <c r="Q617" s="229"/>
      <c r="R617" s="229"/>
      <c r="S617" s="219">
        <f t="shared" si="18"/>
        <v>616</v>
      </c>
      <c r="AA617" s="220" t="e">
        <f t="shared" si="19"/>
        <v>#VALUE!</v>
      </c>
    </row>
    <row r="618" spans="1:27" s="226" customFormat="1">
      <c r="A618" s="220" t="str">
        <f>IFERROR(IF(J618&lt;&gt;"",MAX($A$1:A617)+1,""),"")</f>
        <v/>
      </c>
      <c r="B618" s="221" t="str">
        <f>IFERROR(IF(J618="","",_xlfn.CONCAT($Y$2,_xlfn.CONCAT(IF(LEN(ドッグキャリー!$K$2)=1,0,""),ドッグキャリー!$K$2,_xlfn.CONCAT(IF(LEN(ドッグキャリー!$N$2)=1,0,""),ドッグキャリー!$N$2)))),"")</f>
        <v/>
      </c>
      <c r="C618" s="228"/>
      <c r="D618" s="228"/>
      <c r="E618" s="228"/>
      <c r="F618" s="229"/>
      <c r="G618" s="229"/>
      <c r="H618" s="229"/>
      <c r="I618" s="230" t="str">
        <f>IF(ウエア!N213=0,"",ウエア!E213)</f>
        <v/>
      </c>
      <c r="J618" s="229" t="str">
        <f>IF(ウエア!N213=0,"",ウエア!N213)</f>
        <v/>
      </c>
      <c r="K618" s="229"/>
      <c r="L618" s="229"/>
      <c r="M618" s="229"/>
      <c r="N618" s="229"/>
      <c r="O618" s="229"/>
      <c r="P618" s="229"/>
      <c r="Q618" s="229"/>
      <c r="R618" s="229"/>
      <c r="S618" s="219">
        <f t="shared" si="18"/>
        <v>617</v>
      </c>
      <c r="AA618" s="220" t="e">
        <f t="shared" si="19"/>
        <v>#VALUE!</v>
      </c>
    </row>
    <row r="619" spans="1:27" s="226" customFormat="1">
      <c r="A619" s="220" t="str">
        <f>IFERROR(IF(J619&lt;&gt;"",MAX($A$1:A618)+1,""),"")</f>
        <v/>
      </c>
      <c r="B619" s="221" t="str">
        <f>IFERROR(IF(J619="","",_xlfn.CONCAT($Y$2,_xlfn.CONCAT(IF(LEN(ドッグキャリー!$K$2)=1,0,""),ドッグキャリー!$K$2,_xlfn.CONCAT(IF(LEN(ドッグキャリー!$N$2)=1,0,""),ドッグキャリー!$N$2)))),"")</f>
        <v/>
      </c>
      <c r="C619" s="228"/>
      <c r="D619" s="228"/>
      <c r="E619" s="228"/>
      <c r="F619" s="229"/>
      <c r="G619" s="229"/>
      <c r="H619" s="229"/>
      <c r="I619" s="230" t="str">
        <f>IF(ウエア!N214=0,"",ウエア!E214)</f>
        <v/>
      </c>
      <c r="J619" s="229" t="str">
        <f>IF(ウエア!N214=0,"",ウエア!N214)</f>
        <v/>
      </c>
      <c r="K619" s="229"/>
      <c r="L619" s="229"/>
      <c r="M619" s="229"/>
      <c r="N619" s="229"/>
      <c r="O619" s="229"/>
      <c r="P619" s="229"/>
      <c r="Q619" s="229"/>
      <c r="R619" s="229"/>
      <c r="S619" s="219">
        <f t="shared" si="18"/>
        <v>618</v>
      </c>
      <c r="AA619" s="220" t="e">
        <f t="shared" si="19"/>
        <v>#VALUE!</v>
      </c>
    </row>
    <row r="620" spans="1:27" s="226" customFormat="1">
      <c r="A620" s="220" t="str">
        <f>IFERROR(IF(J620&lt;&gt;"",MAX($A$1:A619)+1,""),"")</f>
        <v/>
      </c>
      <c r="B620" s="221" t="str">
        <f>IFERROR(IF(J620="","",_xlfn.CONCAT($Y$2,_xlfn.CONCAT(IF(LEN(ドッグキャリー!$K$2)=1,0,""),ドッグキャリー!$K$2,_xlfn.CONCAT(IF(LEN(ドッグキャリー!$N$2)=1,0,""),ドッグキャリー!$N$2)))),"")</f>
        <v/>
      </c>
      <c r="C620" s="228"/>
      <c r="D620" s="228"/>
      <c r="E620" s="228"/>
      <c r="F620" s="229"/>
      <c r="G620" s="229"/>
      <c r="H620" s="229"/>
      <c r="I620" s="230" t="str">
        <f>IF(ウエア!N215=0,"",ウエア!E215)</f>
        <v/>
      </c>
      <c r="J620" s="229" t="str">
        <f>IF(ウエア!N215=0,"",ウエア!N215)</f>
        <v/>
      </c>
      <c r="K620" s="229"/>
      <c r="L620" s="229"/>
      <c r="M620" s="229"/>
      <c r="N620" s="229"/>
      <c r="O620" s="229"/>
      <c r="P620" s="229"/>
      <c r="Q620" s="229"/>
      <c r="R620" s="229"/>
      <c r="S620" s="219">
        <f t="shared" si="18"/>
        <v>619</v>
      </c>
      <c r="AA620" s="220" t="e">
        <f t="shared" si="19"/>
        <v>#VALUE!</v>
      </c>
    </row>
    <row r="621" spans="1:27" s="226" customFormat="1">
      <c r="A621" s="220" t="str">
        <f>IFERROR(IF(J621&lt;&gt;"",MAX($A$1:A620)+1,""),"")</f>
        <v/>
      </c>
      <c r="B621" s="221" t="str">
        <f>IFERROR(IF(J621="","",_xlfn.CONCAT($Y$2,_xlfn.CONCAT(IF(LEN(ドッグキャリー!$K$2)=1,0,""),ドッグキャリー!$K$2,_xlfn.CONCAT(IF(LEN(ドッグキャリー!$N$2)=1,0,""),ドッグキャリー!$N$2)))),"")</f>
        <v/>
      </c>
      <c r="C621" s="998"/>
      <c r="D621" s="998"/>
      <c r="E621" s="998"/>
      <c r="F621" s="997"/>
      <c r="G621" s="997"/>
      <c r="H621" s="997"/>
      <c r="I621" s="230" t="str">
        <f>IF(ウエア!N216=0,"",ウエア!E216)</f>
        <v/>
      </c>
      <c r="J621" s="229" t="str">
        <f>IF(ウエア!N216=0,"",ウエア!N216)</f>
        <v/>
      </c>
      <c r="K621" s="229"/>
      <c r="L621" s="229"/>
      <c r="M621" s="229"/>
      <c r="N621" s="229"/>
      <c r="O621" s="229"/>
      <c r="P621" s="229"/>
      <c r="Q621" s="229"/>
      <c r="R621" s="229"/>
      <c r="S621" s="219">
        <f t="shared" si="18"/>
        <v>620</v>
      </c>
      <c r="AA621" s="220" t="e">
        <f t="shared" si="19"/>
        <v>#VALUE!</v>
      </c>
    </row>
    <row r="622" spans="1:27" s="226" customFormat="1">
      <c r="A622" s="220" t="str">
        <f>IFERROR(IF(J622&lt;&gt;"",MAX($A$1:A621)+1,""),"")</f>
        <v/>
      </c>
      <c r="B622" s="221" t="str">
        <f>IFERROR(IF(J622="","",_xlfn.CONCAT($Y$2,_xlfn.CONCAT(IF(LEN(ドッグキャリー!$K$2)=1,0,""),ドッグキャリー!$K$2,_xlfn.CONCAT(IF(LEN(ドッグキャリー!$N$2)=1,0,""),ドッグキャリー!$N$2)))),"")</f>
        <v/>
      </c>
      <c r="C622" s="998"/>
      <c r="D622" s="998"/>
      <c r="E622" s="998"/>
      <c r="F622" s="997"/>
      <c r="G622" s="997"/>
      <c r="H622" s="997"/>
      <c r="I622" s="230" t="str">
        <f>IF(ウエア!N217=0,"",ウエア!E217)</f>
        <v/>
      </c>
      <c r="J622" s="229" t="str">
        <f>IF(ウエア!N217=0,"",ウエア!N217)</f>
        <v/>
      </c>
      <c r="K622" s="229"/>
      <c r="L622" s="229"/>
      <c r="M622" s="229"/>
      <c r="N622" s="229"/>
      <c r="O622" s="229"/>
      <c r="P622" s="229"/>
      <c r="Q622" s="229"/>
      <c r="R622" s="229"/>
      <c r="S622" s="219">
        <f t="shared" si="18"/>
        <v>621</v>
      </c>
      <c r="AA622" s="220" t="e">
        <f t="shared" si="19"/>
        <v>#VALUE!</v>
      </c>
    </row>
    <row r="623" spans="1:27" s="226" customFormat="1">
      <c r="A623" s="220" t="str">
        <f>IFERROR(IF(J623&lt;&gt;"",MAX($A$1:A622)+1,""),"")</f>
        <v/>
      </c>
      <c r="B623" s="221" t="str">
        <f>IFERROR(IF(J623="","",_xlfn.CONCAT($Y$2,_xlfn.CONCAT(IF(LEN(ドッグキャリー!$K$2)=1,0,""),ドッグキャリー!$K$2,_xlfn.CONCAT(IF(LEN(ドッグキャリー!$N$2)=1,0,""),ドッグキャリー!$N$2)))),"")</f>
        <v/>
      </c>
      <c r="C623" s="998"/>
      <c r="D623" s="998"/>
      <c r="E623" s="998"/>
      <c r="F623" s="997"/>
      <c r="G623" s="997"/>
      <c r="H623" s="997"/>
      <c r="I623" s="230" t="str">
        <f>IF(ウエア!N218=0,"",ウエア!E218)</f>
        <v/>
      </c>
      <c r="J623" s="229" t="str">
        <f>IF(ウエア!N218=0,"",ウエア!N218)</f>
        <v/>
      </c>
      <c r="K623" s="229"/>
      <c r="L623" s="229"/>
      <c r="M623" s="229"/>
      <c r="N623" s="229"/>
      <c r="O623" s="229"/>
      <c r="P623" s="229"/>
      <c r="Q623" s="229"/>
      <c r="R623" s="229"/>
      <c r="S623" s="219">
        <f t="shared" si="18"/>
        <v>622</v>
      </c>
      <c r="AA623" s="220" t="e">
        <f t="shared" si="19"/>
        <v>#VALUE!</v>
      </c>
    </row>
    <row r="624" spans="1:27" s="226" customFormat="1">
      <c r="A624" s="220" t="str">
        <f>IFERROR(IF(J624&lt;&gt;"",MAX($A$1:A623)+1,""),"")</f>
        <v/>
      </c>
      <c r="B624" s="221" t="str">
        <f>IFERROR(IF(J624="","",_xlfn.CONCAT($Y$2,_xlfn.CONCAT(IF(LEN(ドッグキャリー!$K$2)=1,0,""),ドッグキャリー!$K$2,_xlfn.CONCAT(IF(LEN(ドッグキャリー!$N$2)=1,0,""),ドッグキャリー!$N$2)))),"")</f>
        <v/>
      </c>
      <c r="C624" s="998"/>
      <c r="D624" s="998"/>
      <c r="E624" s="998"/>
      <c r="F624" s="997"/>
      <c r="G624" s="997"/>
      <c r="H624" s="997"/>
      <c r="I624" s="230" t="str">
        <f>IF(ウエア!N219=0,"",ウエア!E219)</f>
        <v/>
      </c>
      <c r="J624" s="229" t="str">
        <f>IF(ウエア!N219=0,"",ウエア!N219)</f>
        <v/>
      </c>
      <c r="K624" s="229"/>
      <c r="L624" s="229"/>
      <c r="M624" s="229"/>
      <c r="N624" s="229"/>
      <c r="O624" s="229"/>
      <c r="P624" s="229"/>
      <c r="Q624" s="229"/>
      <c r="R624" s="229"/>
      <c r="S624" s="219">
        <f t="shared" si="18"/>
        <v>623</v>
      </c>
      <c r="AA624" s="220" t="e">
        <f t="shared" si="19"/>
        <v>#VALUE!</v>
      </c>
    </row>
    <row r="625" spans="1:27" s="226" customFormat="1">
      <c r="A625" s="220" t="str">
        <f>IFERROR(IF(J625&lt;&gt;"",MAX($A$1:A624)+1,""),"")</f>
        <v/>
      </c>
      <c r="B625" s="221" t="str">
        <f>IFERROR(IF(J625="","",_xlfn.CONCAT($Y$2,_xlfn.CONCAT(IF(LEN(ドッグキャリー!$K$2)=1,0,""),ドッグキャリー!$K$2,_xlfn.CONCAT(IF(LEN(ドッグキャリー!$N$2)=1,0,""),ドッグキャリー!$N$2)))),"")</f>
        <v/>
      </c>
      <c r="C625" s="998"/>
      <c r="D625" s="998"/>
      <c r="E625" s="998"/>
      <c r="F625" s="997"/>
      <c r="G625" s="997"/>
      <c r="H625" s="997"/>
      <c r="I625" s="230" t="str">
        <f>IF(ウエア!N220=0,"",ウエア!E220)</f>
        <v/>
      </c>
      <c r="J625" s="229" t="str">
        <f>IF(ウエア!N220=0,"",ウエア!N220)</f>
        <v/>
      </c>
      <c r="K625" s="229"/>
      <c r="L625" s="229"/>
      <c r="M625" s="229"/>
      <c r="N625" s="229"/>
      <c r="O625" s="229"/>
      <c r="P625" s="229"/>
      <c r="Q625" s="229"/>
      <c r="R625" s="229"/>
      <c r="S625" s="219">
        <f t="shared" si="18"/>
        <v>624</v>
      </c>
      <c r="AA625" s="220" t="e">
        <f t="shared" si="19"/>
        <v>#VALUE!</v>
      </c>
    </row>
    <row r="626" spans="1:27" s="743" customFormat="1">
      <c r="A626" s="220" t="str">
        <f>IFERROR(IF(J626&lt;&gt;"",MAX($A$1:A625)+1,""),"")</f>
        <v/>
      </c>
      <c r="B626" s="221" t="str">
        <f>IFERROR(IF(J626="","",_xlfn.CONCAT($Y$2,_xlfn.CONCAT(IF(LEN(ドッグキャリー!$K$2)=1,0,""),ドッグキャリー!$K$2,_xlfn.CONCAT(IF(LEN(ドッグキャリー!$N$2)=1,0,""),ドッグキャリー!$N$2)))),"")</f>
        <v/>
      </c>
      <c r="C626" s="998"/>
      <c r="D626" s="998"/>
      <c r="E626" s="998"/>
      <c r="F626" s="997"/>
      <c r="G626" s="997"/>
      <c r="H626" s="997"/>
      <c r="I626" s="230" t="str">
        <f>IF(ウエア!N221=0,"",ウエア!E221)</f>
        <v/>
      </c>
      <c r="J626" s="229" t="str">
        <f>IF(ウエア!N221=0,"",ウエア!N221)</f>
        <v/>
      </c>
      <c r="K626" s="229"/>
      <c r="L626" s="229"/>
      <c r="M626" s="229"/>
      <c r="N626" s="229"/>
      <c r="O626" s="229"/>
      <c r="P626" s="229"/>
      <c r="Q626" s="229"/>
      <c r="R626" s="229"/>
      <c r="S626" s="219">
        <f t="shared" si="18"/>
        <v>625</v>
      </c>
      <c r="AA626" s="220" t="e">
        <f t="shared" si="19"/>
        <v>#VALUE!</v>
      </c>
    </row>
    <row r="627" spans="1:27" s="743" customFormat="1">
      <c r="A627" s="220" t="str">
        <f>IFERROR(IF(J627&lt;&gt;"",MAX($A$1:A626)+1,""),"")</f>
        <v/>
      </c>
      <c r="B627" s="221" t="str">
        <f>IFERROR(IF(J627="","",_xlfn.CONCAT($Y$2,_xlfn.CONCAT(IF(LEN(ドッグキャリー!$K$2)=1,0,""),ドッグキャリー!$K$2,_xlfn.CONCAT(IF(LEN(ドッグキャリー!$N$2)=1,0,""),ドッグキャリー!$N$2)))),"")</f>
        <v/>
      </c>
      <c r="C627" s="998"/>
      <c r="D627" s="998"/>
      <c r="E627" s="998"/>
      <c r="F627" s="997"/>
      <c r="G627" s="997"/>
      <c r="H627" s="997"/>
      <c r="I627" s="230" t="str">
        <f>IF(ウエア!N222=0,"",ウエア!E222)</f>
        <v/>
      </c>
      <c r="J627" s="229" t="str">
        <f>IF(ウエア!N222=0,"",ウエア!N222)</f>
        <v/>
      </c>
      <c r="K627" s="229"/>
      <c r="L627" s="229"/>
      <c r="M627" s="229"/>
      <c r="N627" s="229"/>
      <c r="O627" s="229"/>
      <c r="P627" s="229"/>
      <c r="Q627" s="229"/>
      <c r="R627" s="229"/>
      <c r="S627" s="219">
        <f t="shared" si="18"/>
        <v>626</v>
      </c>
      <c r="AA627" s="220" t="e">
        <f t="shared" si="19"/>
        <v>#VALUE!</v>
      </c>
    </row>
    <row r="628" spans="1:27" s="743" customFormat="1">
      <c r="A628" s="220" t="str">
        <f>IFERROR(IF(J628&lt;&gt;"",MAX($A$1:A627)+1,""),"")</f>
        <v/>
      </c>
      <c r="B628" s="221" t="str">
        <f>IFERROR(IF(J628="","",_xlfn.CONCAT($Y$2,_xlfn.CONCAT(IF(LEN(ドッグキャリー!$K$2)=1,0,""),ドッグキャリー!$K$2,_xlfn.CONCAT(IF(LEN(ドッグキャリー!$N$2)=1,0,""),ドッグキャリー!$N$2)))),"")</f>
        <v/>
      </c>
      <c r="C628" s="998"/>
      <c r="D628" s="998"/>
      <c r="E628" s="998"/>
      <c r="F628" s="997"/>
      <c r="G628" s="997"/>
      <c r="H628" s="997"/>
      <c r="I628" s="230" t="str">
        <f>IF(ウエア!N223=0,"",ウエア!E223)</f>
        <v/>
      </c>
      <c r="J628" s="229" t="str">
        <f>IF(ウエア!N223=0,"",ウエア!N223)</f>
        <v/>
      </c>
      <c r="K628" s="229"/>
      <c r="L628" s="229"/>
      <c r="M628" s="229"/>
      <c r="N628" s="229"/>
      <c r="O628" s="229"/>
      <c r="P628" s="229"/>
      <c r="Q628" s="229"/>
      <c r="R628" s="229"/>
      <c r="S628" s="219">
        <f t="shared" si="18"/>
        <v>627</v>
      </c>
      <c r="AA628" s="220" t="e">
        <f t="shared" si="19"/>
        <v>#VALUE!</v>
      </c>
    </row>
    <row r="629" spans="1:27" s="743" customFormat="1">
      <c r="A629" s="220" t="str">
        <f>IFERROR(IF(J629&lt;&gt;"",MAX($A$1:A628)+1,""),"")</f>
        <v/>
      </c>
      <c r="B629" s="221" t="str">
        <f>IFERROR(IF(J629="","",_xlfn.CONCAT($Y$2,_xlfn.CONCAT(IF(LEN(ドッグキャリー!$K$2)=1,0,""),ドッグキャリー!$K$2,_xlfn.CONCAT(IF(LEN(ドッグキャリー!$N$2)=1,0,""),ドッグキャリー!$N$2)))),"")</f>
        <v/>
      </c>
      <c r="C629" s="998"/>
      <c r="D629" s="998"/>
      <c r="E629" s="998"/>
      <c r="F629" s="997"/>
      <c r="G629" s="997"/>
      <c r="H629" s="997"/>
      <c r="I629" s="230" t="str">
        <f>IF(ウエア!N224=0,"",ウエア!E224)</f>
        <v/>
      </c>
      <c r="J629" s="229" t="str">
        <f>IF(ウエア!N224=0,"",ウエア!N224)</f>
        <v/>
      </c>
      <c r="K629" s="229"/>
      <c r="L629" s="229"/>
      <c r="M629" s="229"/>
      <c r="N629" s="229"/>
      <c r="O629" s="229"/>
      <c r="P629" s="229"/>
      <c r="Q629" s="229"/>
      <c r="R629" s="229"/>
      <c r="S629" s="219">
        <f t="shared" si="18"/>
        <v>628</v>
      </c>
      <c r="AA629" s="220" t="e">
        <f t="shared" si="19"/>
        <v>#VALUE!</v>
      </c>
    </row>
    <row r="630" spans="1:27" s="743" customFormat="1">
      <c r="A630" s="220" t="str">
        <f>IFERROR(IF(J630&lt;&gt;"",MAX($A$1:A629)+1,""),"")</f>
        <v/>
      </c>
      <c r="B630" s="221" t="str">
        <f>IFERROR(IF(J630="","",_xlfn.CONCAT($Y$2,_xlfn.CONCAT(IF(LEN(ドッグキャリー!$K$2)=1,0,""),ドッグキャリー!$K$2,_xlfn.CONCAT(IF(LEN(ドッグキャリー!$N$2)=1,0,""),ドッグキャリー!$N$2)))),"")</f>
        <v/>
      </c>
      <c r="C630" s="998"/>
      <c r="D630" s="998"/>
      <c r="E630" s="998"/>
      <c r="F630" s="997"/>
      <c r="G630" s="997"/>
      <c r="H630" s="997"/>
      <c r="I630" s="230" t="str">
        <f>IF(ウエア!N225=0,"",ウエア!E225)</f>
        <v/>
      </c>
      <c r="J630" s="229" t="str">
        <f>IF(ウエア!N225=0,"",ウエア!N225)</f>
        <v/>
      </c>
      <c r="K630" s="229"/>
      <c r="L630" s="229"/>
      <c r="M630" s="229"/>
      <c r="N630" s="229"/>
      <c r="O630" s="229"/>
      <c r="P630" s="229"/>
      <c r="Q630" s="229"/>
      <c r="R630" s="229"/>
      <c r="S630" s="219">
        <f t="shared" si="18"/>
        <v>629</v>
      </c>
      <c r="AA630" s="220" t="e">
        <f t="shared" si="19"/>
        <v>#VALUE!</v>
      </c>
    </row>
    <row r="631" spans="1:27" s="743" customFormat="1">
      <c r="A631" s="220" t="str">
        <f>IFERROR(IF(J631&lt;&gt;"",MAX($A$1:A630)+1,""),"")</f>
        <v/>
      </c>
      <c r="B631" s="221" t="str">
        <f>IFERROR(IF(J631="","",_xlfn.CONCAT($Y$2,_xlfn.CONCAT(IF(LEN(ドッグキャリー!$K$2)=1,0,""),ドッグキャリー!$K$2,_xlfn.CONCAT(IF(LEN(ドッグキャリー!$N$2)=1,0,""),ドッグキャリー!$N$2)))),"")</f>
        <v/>
      </c>
      <c r="C631" s="998"/>
      <c r="D631" s="998"/>
      <c r="E631" s="998"/>
      <c r="F631" s="997"/>
      <c r="G631" s="997"/>
      <c r="H631" s="997"/>
      <c r="I631" s="230" t="str">
        <f>IF(ウエア!N226=0,"",ウエア!E226)</f>
        <v/>
      </c>
      <c r="J631" s="229" t="str">
        <f>IF(ウエア!N226=0,"",ウエア!N226)</f>
        <v/>
      </c>
      <c r="K631" s="229"/>
      <c r="L631" s="229"/>
      <c r="M631" s="229"/>
      <c r="N631" s="229"/>
      <c r="O631" s="229"/>
      <c r="P631" s="229"/>
      <c r="Q631" s="229"/>
      <c r="R631" s="229"/>
      <c r="S631" s="219">
        <f t="shared" si="18"/>
        <v>630</v>
      </c>
      <c r="AA631" s="220" t="e">
        <f t="shared" si="19"/>
        <v>#VALUE!</v>
      </c>
    </row>
    <row r="632" spans="1:27" s="743" customFormat="1">
      <c r="A632" s="220" t="str">
        <f>IFERROR(IF(J632&lt;&gt;"",MAX($A$1:A631)+1,""),"")</f>
        <v/>
      </c>
      <c r="B632" s="221" t="str">
        <f>IFERROR(IF(J632="","",_xlfn.CONCAT($Y$2,_xlfn.CONCAT(IF(LEN(ドッグキャリー!$K$2)=1,0,""),ドッグキャリー!$K$2,_xlfn.CONCAT(IF(LEN(ドッグキャリー!$N$2)=1,0,""),ドッグキャリー!$N$2)))),"")</f>
        <v/>
      </c>
      <c r="C632" s="998"/>
      <c r="D632" s="998"/>
      <c r="E632" s="998"/>
      <c r="F632" s="997"/>
      <c r="G632" s="997"/>
      <c r="H632" s="997"/>
      <c r="I632" s="230" t="str">
        <f>IF(ウエア!N227=0,"",ウエア!E227)</f>
        <v/>
      </c>
      <c r="J632" s="229" t="str">
        <f>IF(ウエア!N227=0,"",ウエア!N227)</f>
        <v/>
      </c>
      <c r="K632" s="229"/>
      <c r="L632" s="229"/>
      <c r="M632" s="229"/>
      <c r="N632" s="229"/>
      <c r="O632" s="229"/>
      <c r="P632" s="229"/>
      <c r="Q632" s="229"/>
      <c r="R632" s="229"/>
      <c r="S632" s="219">
        <f t="shared" si="18"/>
        <v>631</v>
      </c>
      <c r="AA632" s="220" t="e">
        <f t="shared" si="19"/>
        <v>#VALUE!</v>
      </c>
    </row>
    <row r="633" spans="1:27" s="743" customFormat="1">
      <c r="A633" s="220" t="str">
        <f>IFERROR(IF(J633&lt;&gt;"",MAX($A$1:A632)+1,""),"")</f>
        <v/>
      </c>
      <c r="B633" s="221" t="str">
        <f>IFERROR(IF(J633="","",_xlfn.CONCAT($Y$2,_xlfn.CONCAT(IF(LEN(ドッグキャリー!$K$2)=1,0,""),ドッグキャリー!$K$2,_xlfn.CONCAT(IF(LEN(ドッグキャリー!$N$2)=1,0,""),ドッグキャリー!$N$2)))),"")</f>
        <v/>
      </c>
      <c r="C633" s="998"/>
      <c r="D633" s="998"/>
      <c r="E633" s="998"/>
      <c r="F633" s="997"/>
      <c r="G633" s="997"/>
      <c r="H633" s="997"/>
      <c r="I633" s="230" t="str">
        <f>IF(ウエア!N228=0,"",ウエア!E228)</f>
        <v/>
      </c>
      <c r="J633" s="229" t="str">
        <f>IF(ウエア!N228=0,"",ウエア!N228)</f>
        <v/>
      </c>
      <c r="K633" s="229"/>
      <c r="L633" s="229"/>
      <c r="M633" s="229"/>
      <c r="N633" s="229"/>
      <c r="O633" s="229"/>
      <c r="P633" s="229"/>
      <c r="Q633" s="229"/>
      <c r="R633" s="229"/>
      <c r="S633" s="219">
        <f t="shared" si="18"/>
        <v>632</v>
      </c>
      <c r="AA633" s="220" t="e">
        <f t="shared" si="19"/>
        <v>#VALUE!</v>
      </c>
    </row>
    <row r="634" spans="1:27" s="743" customFormat="1">
      <c r="A634" s="220" t="str">
        <f>IFERROR(IF(J634&lt;&gt;"",MAX($A$1:A633)+1,""),"")</f>
        <v/>
      </c>
      <c r="B634" s="221" t="str">
        <f>IFERROR(IF(J634="","",_xlfn.CONCAT($Y$2,_xlfn.CONCAT(IF(LEN(ドッグキャリー!$K$2)=1,0,""),ドッグキャリー!$K$2,_xlfn.CONCAT(IF(LEN(ドッグキャリー!$N$2)=1,0,""),ドッグキャリー!$N$2)))),"")</f>
        <v/>
      </c>
      <c r="C634" s="998"/>
      <c r="D634" s="998"/>
      <c r="E634" s="998"/>
      <c r="F634" s="997"/>
      <c r="G634" s="997"/>
      <c r="H634" s="997"/>
      <c r="I634" s="230" t="str">
        <f>IF(ウエア!N229=0,"",ウエア!E229)</f>
        <v/>
      </c>
      <c r="J634" s="229" t="str">
        <f>IF(ウエア!N229=0,"",ウエア!N229)</f>
        <v/>
      </c>
      <c r="K634" s="229"/>
      <c r="L634" s="229"/>
      <c r="M634" s="229"/>
      <c r="N634" s="229"/>
      <c r="O634" s="229"/>
      <c r="P634" s="229"/>
      <c r="Q634" s="229"/>
      <c r="R634" s="229"/>
      <c r="S634" s="219">
        <f t="shared" si="18"/>
        <v>633</v>
      </c>
      <c r="AA634" s="220" t="e">
        <f t="shared" si="19"/>
        <v>#VALUE!</v>
      </c>
    </row>
    <row r="635" spans="1:27" s="743" customFormat="1">
      <c r="A635" s="220" t="str">
        <f>IFERROR(IF(J635&lt;&gt;"",MAX($A$1:A634)+1,""),"")</f>
        <v/>
      </c>
      <c r="B635" s="221" t="str">
        <f>IFERROR(IF(J635="","",_xlfn.CONCAT($Y$2,_xlfn.CONCAT(IF(LEN(ドッグキャリー!$K$2)=1,0,""),ドッグキャリー!$K$2,_xlfn.CONCAT(IF(LEN(ドッグキャリー!$N$2)=1,0,""),ドッグキャリー!$N$2)))),"")</f>
        <v/>
      </c>
      <c r="C635" s="998"/>
      <c r="D635" s="998"/>
      <c r="E635" s="998"/>
      <c r="F635" s="997"/>
      <c r="G635" s="997"/>
      <c r="H635" s="997"/>
      <c r="I635" s="230" t="str">
        <f>IF(ウエア!N230=0,"",ウエア!E230)</f>
        <v/>
      </c>
      <c r="J635" s="229" t="str">
        <f>IF(ウエア!N230=0,"",ウエア!N230)</f>
        <v/>
      </c>
      <c r="K635" s="229"/>
      <c r="L635" s="229"/>
      <c r="M635" s="229"/>
      <c r="N635" s="229"/>
      <c r="O635" s="229"/>
      <c r="P635" s="229"/>
      <c r="Q635" s="229"/>
      <c r="R635" s="229"/>
      <c r="S635" s="219">
        <f t="shared" si="18"/>
        <v>634</v>
      </c>
      <c r="AA635" s="220" t="e">
        <f t="shared" si="19"/>
        <v>#VALUE!</v>
      </c>
    </row>
    <row r="636" spans="1:27" s="743" customFormat="1">
      <c r="A636" s="220" t="str">
        <f>IFERROR(IF(J636&lt;&gt;"",MAX($A$1:A635)+1,""),"")</f>
        <v/>
      </c>
      <c r="B636" s="221" t="str">
        <f>IFERROR(IF(J636="","",_xlfn.CONCAT($Y$2,_xlfn.CONCAT(IF(LEN(ドッグキャリー!$K$2)=1,0,""),ドッグキャリー!$K$2,_xlfn.CONCAT(IF(LEN(ドッグキャリー!$N$2)=1,0,""),ドッグキャリー!$N$2)))),"")</f>
        <v/>
      </c>
      <c r="C636" s="998"/>
      <c r="D636" s="998"/>
      <c r="E636" s="998"/>
      <c r="F636" s="997"/>
      <c r="G636" s="997"/>
      <c r="H636" s="997"/>
      <c r="I636" s="230" t="str">
        <f>IF(ウエア!N231=0,"",ウエア!E231)</f>
        <v/>
      </c>
      <c r="J636" s="229" t="str">
        <f>IF(ウエア!N231=0,"",ウエア!N231)</f>
        <v/>
      </c>
      <c r="K636" s="229"/>
      <c r="L636" s="229"/>
      <c r="M636" s="229"/>
      <c r="N636" s="229"/>
      <c r="O636" s="229"/>
      <c r="P636" s="229"/>
      <c r="Q636" s="229"/>
      <c r="R636" s="229"/>
      <c r="S636" s="219">
        <f t="shared" si="18"/>
        <v>635</v>
      </c>
      <c r="AA636" s="220" t="e">
        <f t="shared" si="19"/>
        <v>#VALUE!</v>
      </c>
    </row>
    <row r="637" spans="1:27" s="743" customFormat="1">
      <c r="A637" s="220" t="str">
        <f>IFERROR(IF(J637&lt;&gt;"",MAX($A$1:A636)+1,""),"")</f>
        <v/>
      </c>
      <c r="B637" s="221" t="str">
        <f>IFERROR(IF(J637="","",_xlfn.CONCAT($Y$2,_xlfn.CONCAT(IF(LEN(ドッグキャリー!$K$2)=1,0,""),ドッグキャリー!$K$2,_xlfn.CONCAT(IF(LEN(ドッグキャリー!$N$2)=1,0,""),ドッグキャリー!$N$2)))),"")</f>
        <v/>
      </c>
      <c r="C637" s="998"/>
      <c r="D637" s="998"/>
      <c r="E637" s="998"/>
      <c r="F637" s="997"/>
      <c r="G637" s="997"/>
      <c r="H637" s="997"/>
      <c r="I637" s="230" t="str">
        <f>IF(ウエア!N232=0,"",ウエア!E232)</f>
        <v/>
      </c>
      <c r="J637" s="229" t="str">
        <f>IF(ウエア!N232=0,"",ウエア!N232)</f>
        <v/>
      </c>
      <c r="K637" s="229"/>
      <c r="L637" s="229"/>
      <c r="M637" s="229"/>
      <c r="N637" s="229"/>
      <c r="O637" s="229"/>
      <c r="P637" s="229"/>
      <c r="Q637" s="229"/>
      <c r="R637" s="229"/>
      <c r="S637" s="219">
        <f t="shared" si="18"/>
        <v>636</v>
      </c>
      <c r="AA637" s="220" t="e">
        <f t="shared" si="19"/>
        <v>#VALUE!</v>
      </c>
    </row>
    <row r="638" spans="1:27" s="743" customFormat="1">
      <c r="A638" s="220" t="str">
        <f>IFERROR(IF(J638&lt;&gt;"",MAX($A$1:A637)+1,""),"")</f>
        <v/>
      </c>
      <c r="B638" s="221" t="str">
        <f>IFERROR(IF(J638="","",_xlfn.CONCAT($Y$2,_xlfn.CONCAT(IF(LEN(ドッグキャリー!$K$2)=1,0,""),ドッグキャリー!$K$2,_xlfn.CONCAT(IF(LEN(ドッグキャリー!$N$2)=1,0,""),ドッグキャリー!$N$2)))),"")</f>
        <v/>
      </c>
      <c r="C638" s="998"/>
      <c r="D638" s="998"/>
      <c r="E638" s="998"/>
      <c r="F638" s="997"/>
      <c r="G638" s="997"/>
      <c r="H638" s="997"/>
      <c r="I638" s="230" t="str">
        <f>IF(ウエア!N233=0,"",ウエア!E233)</f>
        <v/>
      </c>
      <c r="J638" s="229" t="str">
        <f>IF(ウエア!N233=0,"",ウエア!N233)</f>
        <v/>
      </c>
      <c r="K638" s="229"/>
      <c r="L638" s="229"/>
      <c r="M638" s="229"/>
      <c r="N638" s="229"/>
      <c r="O638" s="229"/>
      <c r="P638" s="229"/>
      <c r="Q638" s="229"/>
      <c r="R638" s="229"/>
      <c r="S638" s="219">
        <f t="shared" si="18"/>
        <v>637</v>
      </c>
      <c r="AA638" s="220" t="e">
        <f t="shared" si="19"/>
        <v>#VALUE!</v>
      </c>
    </row>
    <row r="639" spans="1:27" s="743" customFormat="1">
      <c r="A639" s="220" t="str">
        <f>IFERROR(IF(J639&lt;&gt;"",MAX($A$1:A638)+1,""),"")</f>
        <v/>
      </c>
      <c r="B639" s="221" t="str">
        <f>IFERROR(IF(J639="","",_xlfn.CONCAT($Y$2,_xlfn.CONCAT(IF(LEN(ドッグキャリー!$K$2)=1,0,""),ドッグキャリー!$K$2,_xlfn.CONCAT(IF(LEN(ドッグキャリー!$N$2)=1,0,""),ドッグキャリー!$N$2)))),"")</f>
        <v/>
      </c>
      <c r="C639" s="998"/>
      <c r="D639" s="998"/>
      <c r="E639" s="998"/>
      <c r="F639" s="997"/>
      <c r="G639" s="997"/>
      <c r="H639" s="997"/>
      <c r="I639" s="230" t="str">
        <f>IF(ウエア!N234=0,"",ウエア!E234)</f>
        <v/>
      </c>
      <c r="J639" s="229" t="str">
        <f>IF(ウエア!N234=0,"",ウエア!N234)</f>
        <v/>
      </c>
      <c r="K639" s="229"/>
      <c r="L639" s="229"/>
      <c r="M639" s="229"/>
      <c r="N639" s="229"/>
      <c r="O639" s="229"/>
      <c r="P639" s="229"/>
      <c r="Q639" s="229"/>
      <c r="R639" s="229"/>
      <c r="S639" s="219">
        <f t="shared" si="18"/>
        <v>638</v>
      </c>
      <c r="AA639" s="220" t="e">
        <f t="shared" si="19"/>
        <v>#VALUE!</v>
      </c>
    </row>
    <row r="640" spans="1:27" s="743" customFormat="1">
      <c r="A640" s="220" t="str">
        <f>IFERROR(IF(J640&lt;&gt;"",MAX($A$1:A639)+1,""),"")</f>
        <v/>
      </c>
      <c r="B640" s="221" t="str">
        <f>IFERROR(IF(J640="","",_xlfn.CONCAT($Y$2,_xlfn.CONCAT(IF(LEN(ドッグキャリー!$K$2)=1,0,""),ドッグキャリー!$K$2,_xlfn.CONCAT(IF(LEN(ドッグキャリー!$N$2)=1,0,""),ドッグキャリー!$N$2)))),"")</f>
        <v/>
      </c>
      <c r="C640" s="998"/>
      <c r="D640" s="998"/>
      <c r="E640" s="998"/>
      <c r="F640" s="997"/>
      <c r="G640" s="997"/>
      <c r="H640" s="997"/>
      <c r="I640" s="230" t="str">
        <f>IF(ウエア!N235=0,"",ウエア!E235)</f>
        <v/>
      </c>
      <c r="J640" s="229" t="str">
        <f>IF(ウエア!N235=0,"",ウエア!N235)</f>
        <v/>
      </c>
      <c r="K640" s="229"/>
      <c r="L640" s="229"/>
      <c r="M640" s="229"/>
      <c r="N640" s="229"/>
      <c r="O640" s="229"/>
      <c r="P640" s="229"/>
      <c r="Q640" s="229"/>
      <c r="R640" s="229"/>
      <c r="S640" s="219">
        <f t="shared" si="18"/>
        <v>639</v>
      </c>
      <c r="AA640" s="220" t="e">
        <f t="shared" si="19"/>
        <v>#VALUE!</v>
      </c>
    </row>
    <row r="641" spans="1:27" s="743" customFormat="1">
      <c r="A641" s="220" t="str">
        <f>IFERROR(IF(J641&lt;&gt;"",MAX($A$1:A640)+1,""),"")</f>
        <v/>
      </c>
      <c r="B641" s="221" t="str">
        <f>IFERROR(IF(J641="","",_xlfn.CONCAT($Y$2,_xlfn.CONCAT(IF(LEN(ドッグキャリー!$K$2)=1,0,""),ドッグキャリー!$K$2,_xlfn.CONCAT(IF(LEN(ドッグキャリー!$N$2)=1,0,""),ドッグキャリー!$N$2)))),"")</f>
        <v/>
      </c>
      <c r="C641" s="998"/>
      <c r="D641" s="998"/>
      <c r="E641" s="998"/>
      <c r="F641" s="997"/>
      <c r="G641" s="997"/>
      <c r="H641" s="997"/>
      <c r="I641" s="230" t="str">
        <f>IF(ウエア!N236=0,"",ウエア!E236)</f>
        <v/>
      </c>
      <c r="J641" s="229" t="str">
        <f>IF(ウエア!N236=0,"",ウエア!N236)</f>
        <v/>
      </c>
      <c r="K641" s="229"/>
      <c r="L641" s="229"/>
      <c r="M641" s="229"/>
      <c r="N641" s="229"/>
      <c r="O641" s="229"/>
      <c r="P641" s="229"/>
      <c r="Q641" s="229"/>
      <c r="R641" s="229"/>
      <c r="S641" s="219">
        <f t="shared" si="18"/>
        <v>640</v>
      </c>
      <c r="AA641" s="220" t="e">
        <f t="shared" si="19"/>
        <v>#VALUE!</v>
      </c>
    </row>
    <row r="642" spans="1:27" s="743" customFormat="1">
      <c r="A642" s="220" t="str">
        <f>IFERROR(IF(J642&lt;&gt;"",MAX($A$1:A641)+1,""),"")</f>
        <v/>
      </c>
      <c r="B642" s="221" t="str">
        <f>IFERROR(IF(J642="","",_xlfn.CONCAT($Y$2,_xlfn.CONCAT(IF(LEN(ドッグキャリー!$K$2)=1,0,""),ドッグキャリー!$K$2,_xlfn.CONCAT(IF(LEN(ドッグキャリー!$N$2)=1,0,""),ドッグキャリー!$N$2)))),"")</f>
        <v/>
      </c>
      <c r="C642" s="998"/>
      <c r="D642" s="998"/>
      <c r="E642" s="998"/>
      <c r="F642" s="997"/>
      <c r="G642" s="997"/>
      <c r="H642" s="997"/>
      <c r="I642" s="230" t="str">
        <f>IF(ウエア!N237=0,"",ウエア!E237)</f>
        <v/>
      </c>
      <c r="J642" s="229" t="str">
        <f>IF(ウエア!N237=0,"",ウエア!N237)</f>
        <v/>
      </c>
      <c r="K642" s="229"/>
      <c r="L642" s="229"/>
      <c r="M642" s="229"/>
      <c r="N642" s="229"/>
      <c r="O642" s="229"/>
      <c r="P642" s="229"/>
      <c r="Q642" s="229"/>
      <c r="R642" s="229"/>
      <c r="S642" s="219">
        <f t="shared" si="18"/>
        <v>641</v>
      </c>
      <c r="AA642" s="220" t="e">
        <f t="shared" si="19"/>
        <v>#VALUE!</v>
      </c>
    </row>
    <row r="643" spans="1:27" s="743" customFormat="1">
      <c r="A643" s="220" t="str">
        <f>IFERROR(IF(J643&lt;&gt;"",MAX($A$1:A642)+1,""),"")</f>
        <v/>
      </c>
      <c r="B643" s="221" t="str">
        <f>IFERROR(IF(J643="","",_xlfn.CONCAT($Y$2,_xlfn.CONCAT(IF(LEN(ドッグキャリー!$K$2)=1,0,""),ドッグキャリー!$K$2,_xlfn.CONCAT(IF(LEN(ドッグキャリー!$N$2)=1,0,""),ドッグキャリー!$N$2)))),"")</f>
        <v/>
      </c>
      <c r="C643" s="998"/>
      <c r="D643" s="998"/>
      <c r="E643" s="998"/>
      <c r="F643" s="997"/>
      <c r="G643" s="997"/>
      <c r="H643" s="997"/>
      <c r="I643" s="230" t="str">
        <f>IF(ウエア!N238=0,"",ウエア!E238)</f>
        <v/>
      </c>
      <c r="J643" s="229" t="str">
        <f>IF(ウエア!N238=0,"",ウエア!N238)</f>
        <v/>
      </c>
      <c r="K643" s="229"/>
      <c r="L643" s="229"/>
      <c r="M643" s="229"/>
      <c r="N643" s="229"/>
      <c r="O643" s="229"/>
      <c r="P643" s="229"/>
      <c r="Q643" s="229"/>
      <c r="R643" s="229"/>
      <c r="S643" s="219">
        <f t="shared" ref="S643:S706" si="20">+ROW()-ROW($B$1)</f>
        <v>642</v>
      </c>
      <c r="AA643" s="220" t="e">
        <f t="shared" ref="AA643:AA706" si="21">IF(J643-J642=1,0,1)</f>
        <v>#VALUE!</v>
      </c>
    </row>
    <row r="644" spans="1:27" s="743" customFormat="1">
      <c r="A644" s="220" t="str">
        <f>IFERROR(IF(J644&lt;&gt;"",MAX($A$1:A643)+1,""),"")</f>
        <v/>
      </c>
      <c r="B644" s="221" t="str">
        <f>IFERROR(IF(J644="","",_xlfn.CONCAT($Y$2,_xlfn.CONCAT(IF(LEN(ドッグキャリー!$K$2)=1,0,""),ドッグキャリー!$K$2,_xlfn.CONCAT(IF(LEN(ドッグキャリー!$N$2)=1,0,""),ドッグキャリー!$N$2)))),"")</f>
        <v/>
      </c>
      <c r="C644" s="998"/>
      <c r="D644" s="998"/>
      <c r="E644" s="998"/>
      <c r="F644" s="997"/>
      <c r="G644" s="997"/>
      <c r="H644" s="997"/>
      <c r="I644" s="230" t="str">
        <f>IF(ウエア!N239=0,"",ウエア!E239)</f>
        <v/>
      </c>
      <c r="J644" s="229" t="str">
        <f>IF(ウエア!N239=0,"",ウエア!N239)</f>
        <v/>
      </c>
      <c r="K644" s="229"/>
      <c r="L644" s="229"/>
      <c r="M644" s="229"/>
      <c r="N644" s="229"/>
      <c r="O644" s="229"/>
      <c r="P644" s="229"/>
      <c r="Q644" s="229"/>
      <c r="R644" s="229"/>
      <c r="S644" s="219">
        <f t="shared" si="20"/>
        <v>643</v>
      </c>
      <c r="AA644" s="220" t="e">
        <f t="shared" si="21"/>
        <v>#VALUE!</v>
      </c>
    </row>
    <row r="645" spans="1:27" s="743" customFormat="1">
      <c r="A645" s="220" t="str">
        <f>IFERROR(IF(J645&lt;&gt;"",MAX($A$1:A644)+1,""),"")</f>
        <v/>
      </c>
      <c r="B645" s="221" t="str">
        <f>IFERROR(IF(J645="","",_xlfn.CONCAT($Y$2,_xlfn.CONCAT(IF(LEN(ドッグキャリー!$K$2)=1,0,""),ドッグキャリー!$K$2,_xlfn.CONCAT(IF(LEN(ドッグキャリー!$N$2)=1,0,""),ドッグキャリー!$N$2)))),"")</f>
        <v/>
      </c>
      <c r="C645" s="998"/>
      <c r="D645" s="998"/>
      <c r="E645" s="998"/>
      <c r="F645" s="997"/>
      <c r="G645" s="997"/>
      <c r="H645" s="997"/>
      <c r="I645" s="230" t="str">
        <f>IF(ウエア!N240=0,"",ウエア!E240)</f>
        <v/>
      </c>
      <c r="J645" s="229" t="str">
        <f>IF(ウエア!N240=0,"",ウエア!N240)</f>
        <v/>
      </c>
      <c r="K645" s="229"/>
      <c r="L645" s="229"/>
      <c r="M645" s="229"/>
      <c r="N645" s="229"/>
      <c r="O645" s="229"/>
      <c r="P645" s="229"/>
      <c r="Q645" s="229"/>
      <c r="R645" s="229"/>
      <c r="S645" s="219">
        <f t="shared" si="20"/>
        <v>644</v>
      </c>
      <c r="AA645" s="220" t="e">
        <f t="shared" si="21"/>
        <v>#VALUE!</v>
      </c>
    </row>
    <row r="646" spans="1:27" s="743" customFormat="1">
      <c r="A646" s="220" t="str">
        <f>IFERROR(IF(J646&lt;&gt;"",MAX($A$1:A645)+1,""),"")</f>
        <v/>
      </c>
      <c r="B646" s="221" t="str">
        <f>IFERROR(IF(J646="","",_xlfn.CONCAT($Y$2,_xlfn.CONCAT(IF(LEN(ドッグキャリー!$K$2)=1,0,""),ドッグキャリー!$K$2,_xlfn.CONCAT(IF(LEN(ドッグキャリー!$N$2)=1,0,""),ドッグキャリー!$N$2)))),"")</f>
        <v/>
      </c>
      <c r="C646" s="998"/>
      <c r="D646" s="998"/>
      <c r="E646" s="998"/>
      <c r="F646" s="997"/>
      <c r="G646" s="997"/>
      <c r="H646" s="997"/>
      <c r="I646" s="230" t="str">
        <f>IF(ウエア!N241=0,"",ウエア!E241)</f>
        <v/>
      </c>
      <c r="J646" s="229" t="str">
        <f>IF(ウエア!N241=0,"",ウエア!N241)</f>
        <v/>
      </c>
      <c r="K646" s="229"/>
      <c r="L646" s="229"/>
      <c r="M646" s="229"/>
      <c r="N646" s="229"/>
      <c r="O646" s="229"/>
      <c r="P646" s="229"/>
      <c r="Q646" s="229"/>
      <c r="R646" s="229"/>
      <c r="S646" s="219">
        <f t="shared" si="20"/>
        <v>645</v>
      </c>
      <c r="AA646" s="220" t="e">
        <f t="shared" si="21"/>
        <v>#VALUE!</v>
      </c>
    </row>
    <row r="647" spans="1:27" s="743" customFormat="1">
      <c r="A647" s="220" t="str">
        <f>IFERROR(IF(J647&lt;&gt;"",MAX($A$1:A646)+1,""),"")</f>
        <v/>
      </c>
      <c r="B647" s="221" t="str">
        <f>IFERROR(IF(J647="","",_xlfn.CONCAT($Y$2,_xlfn.CONCAT(IF(LEN(ドッグキャリー!$K$2)=1,0,""),ドッグキャリー!$K$2,_xlfn.CONCAT(IF(LEN(ドッグキャリー!$N$2)=1,0,""),ドッグキャリー!$N$2)))),"")</f>
        <v/>
      </c>
      <c r="C647" s="998"/>
      <c r="D647" s="998"/>
      <c r="E647" s="998"/>
      <c r="F647" s="997"/>
      <c r="G647" s="997"/>
      <c r="H647" s="997"/>
      <c r="I647" s="230" t="str">
        <f>IF(ウエア!N242=0,"",ウエア!E242)</f>
        <v/>
      </c>
      <c r="J647" s="229" t="str">
        <f>IF(ウエア!N242=0,"",ウエア!N242)</f>
        <v/>
      </c>
      <c r="K647" s="229"/>
      <c r="L647" s="229"/>
      <c r="M647" s="229"/>
      <c r="N647" s="229"/>
      <c r="O647" s="229"/>
      <c r="P647" s="229"/>
      <c r="Q647" s="229"/>
      <c r="R647" s="229"/>
      <c r="S647" s="219">
        <f t="shared" si="20"/>
        <v>646</v>
      </c>
      <c r="AA647" s="220" t="e">
        <f t="shared" si="21"/>
        <v>#VALUE!</v>
      </c>
    </row>
    <row r="648" spans="1:27" s="743" customFormat="1">
      <c r="A648" s="220" t="str">
        <f>IFERROR(IF(J648&lt;&gt;"",MAX($A$1:A647)+1,""),"")</f>
        <v/>
      </c>
      <c r="B648" s="221" t="str">
        <f>IFERROR(IF(J648="","",_xlfn.CONCAT($Y$2,_xlfn.CONCAT(IF(LEN(ドッグキャリー!$K$2)=1,0,""),ドッグキャリー!$K$2,_xlfn.CONCAT(IF(LEN(ドッグキャリー!$N$2)=1,0,""),ドッグキャリー!$N$2)))),"")</f>
        <v/>
      </c>
      <c r="C648" s="998"/>
      <c r="D648" s="998"/>
      <c r="E648" s="998"/>
      <c r="F648" s="997"/>
      <c r="G648" s="997"/>
      <c r="H648" s="997"/>
      <c r="I648" s="230" t="str">
        <f>IF(ウエア!N243=0,"",ウエア!E243)</f>
        <v/>
      </c>
      <c r="J648" s="229" t="str">
        <f>IF(ウエア!N243=0,"",ウエア!N243)</f>
        <v/>
      </c>
      <c r="K648" s="229"/>
      <c r="L648" s="229"/>
      <c r="M648" s="229"/>
      <c r="N648" s="229"/>
      <c r="O648" s="229"/>
      <c r="P648" s="229"/>
      <c r="Q648" s="229"/>
      <c r="R648" s="229"/>
      <c r="S648" s="219">
        <f t="shared" si="20"/>
        <v>647</v>
      </c>
      <c r="AA648" s="220" t="e">
        <f t="shared" si="21"/>
        <v>#VALUE!</v>
      </c>
    </row>
    <row r="649" spans="1:27" s="743" customFormat="1">
      <c r="A649" s="220" t="str">
        <f>IFERROR(IF(J649&lt;&gt;"",MAX($A$1:A648)+1,""),"")</f>
        <v/>
      </c>
      <c r="B649" s="221" t="str">
        <f>IFERROR(IF(J649="","",_xlfn.CONCAT($Y$2,_xlfn.CONCAT(IF(LEN(ドッグキャリー!$K$2)=1,0,""),ドッグキャリー!$K$2,_xlfn.CONCAT(IF(LEN(ドッグキャリー!$N$2)=1,0,""),ドッグキャリー!$N$2)))),"")</f>
        <v/>
      </c>
      <c r="C649" s="998"/>
      <c r="D649" s="998"/>
      <c r="E649" s="998"/>
      <c r="F649" s="997"/>
      <c r="G649" s="997"/>
      <c r="H649" s="997"/>
      <c r="I649" s="230" t="str">
        <f>IF(ウエア!N244=0,"",ウエア!E244)</f>
        <v/>
      </c>
      <c r="J649" s="229" t="str">
        <f>IF(ウエア!N244=0,"",ウエア!N244)</f>
        <v/>
      </c>
      <c r="K649" s="229"/>
      <c r="L649" s="229"/>
      <c r="M649" s="229"/>
      <c r="N649" s="229"/>
      <c r="O649" s="229"/>
      <c r="P649" s="229"/>
      <c r="Q649" s="229"/>
      <c r="R649" s="229"/>
      <c r="S649" s="219">
        <f t="shared" si="20"/>
        <v>648</v>
      </c>
      <c r="AA649" s="220" t="e">
        <f t="shared" si="21"/>
        <v>#VALUE!</v>
      </c>
    </row>
    <row r="650" spans="1:27" s="743" customFormat="1">
      <c r="A650" s="220" t="str">
        <f>IFERROR(IF(J650&lt;&gt;"",MAX($A$1:A649)+1,""),"")</f>
        <v/>
      </c>
      <c r="B650" s="221" t="str">
        <f>IFERROR(IF(J650="","",_xlfn.CONCAT($Y$2,_xlfn.CONCAT(IF(LEN(ドッグキャリー!$K$2)=1,0,""),ドッグキャリー!$K$2,_xlfn.CONCAT(IF(LEN(ドッグキャリー!$N$2)=1,0,""),ドッグキャリー!$N$2)))),"")</f>
        <v/>
      </c>
      <c r="C650" s="998"/>
      <c r="D650" s="998"/>
      <c r="E650" s="998"/>
      <c r="F650" s="997"/>
      <c r="G650" s="997"/>
      <c r="H650" s="997"/>
      <c r="I650" s="230" t="str">
        <f>IF(ウエア!N245=0,"",ウエア!E245)</f>
        <v/>
      </c>
      <c r="J650" s="229" t="str">
        <f>IF(ウエア!N245=0,"",ウエア!N245)</f>
        <v/>
      </c>
      <c r="K650" s="229"/>
      <c r="L650" s="229"/>
      <c r="M650" s="229"/>
      <c r="N650" s="229"/>
      <c r="O650" s="229"/>
      <c r="P650" s="229"/>
      <c r="Q650" s="229"/>
      <c r="R650" s="229"/>
      <c r="S650" s="219">
        <f t="shared" si="20"/>
        <v>649</v>
      </c>
      <c r="AA650" s="220" t="e">
        <f t="shared" si="21"/>
        <v>#VALUE!</v>
      </c>
    </row>
    <row r="651" spans="1:27" s="743" customFormat="1">
      <c r="A651" s="220" t="str">
        <f>IFERROR(IF(J651&lt;&gt;"",MAX($A$1:A650)+1,""),"")</f>
        <v/>
      </c>
      <c r="B651" s="221" t="str">
        <f>IFERROR(IF(J651="","",_xlfn.CONCAT($Y$2,_xlfn.CONCAT(IF(LEN(ドッグキャリー!$K$2)=1,0,""),ドッグキャリー!$K$2,_xlfn.CONCAT(IF(LEN(ドッグキャリー!$N$2)=1,0,""),ドッグキャリー!$N$2)))),"")</f>
        <v/>
      </c>
      <c r="C651" s="998"/>
      <c r="D651" s="998"/>
      <c r="E651" s="998"/>
      <c r="F651" s="997"/>
      <c r="G651" s="997"/>
      <c r="H651" s="997"/>
      <c r="I651" s="230" t="str">
        <f>IF(ウエア!N246=0,"",ウエア!E246)</f>
        <v/>
      </c>
      <c r="J651" s="229" t="str">
        <f>IF(ウエア!N246=0,"",ウエア!N246)</f>
        <v/>
      </c>
      <c r="K651" s="229"/>
      <c r="L651" s="229"/>
      <c r="M651" s="229"/>
      <c r="N651" s="229"/>
      <c r="O651" s="229"/>
      <c r="P651" s="229"/>
      <c r="Q651" s="229"/>
      <c r="R651" s="229"/>
      <c r="S651" s="219">
        <f t="shared" si="20"/>
        <v>650</v>
      </c>
      <c r="AA651" s="220" t="e">
        <f t="shared" si="21"/>
        <v>#VALUE!</v>
      </c>
    </row>
    <row r="652" spans="1:27" s="743" customFormat="1">
      <c r="A652" s="220" t="str">
        <f>IFERROR(IF(J652&lt;&gt;"",MAX($A$1:A651)+1,""),"")</f>
        <v/>
      </c>
      <c r="B652" s="221" t="str">
        <f>IFERROR(IF(J652="","",_xlfn.CONCAT($Y$2,_xlfn.CONCAT(IF(LEN(ドッグキャリー!$K$2)=1,0,""),ドッグキャリー!$K$2,_xlfn.CONCAT(IF(LEN(ドッグキャリー!$N$2)=1,0,""),ドッグキャリー!$N$2)))),"")</f>
        <v/>
      </c>
      <c r="C652" s="998"/>
      <c r="D652" s="998"/>
      <c r="E652" s="998"/>
      <c r="F652" s="997"/>
      <c r="G652" s="997"/>
      <c r="H652" s="997"/>
      <c r="I652" s="230" t="str">
        <f>IF(ウエア!N247=0,"",ウエア!E247)</f>
        <v/>
      </c>
      <c r="J652" s="229" t="str">
        <f>IF(ウエア!N247=0,"",ウエア!N247)</f>
        <v/>
      </c>
      <c r="K652" s="229"/>
      <c r="L652" s="229"/>
      <c r="M652" s="229"/>
      <c r="N652" s="229"/>
      <c r="O652" s="229"/>
      <c r="P652" s="229"/>
      <c r="Q652" s="229"/>
      <c r="R652" s="229"/>
      <c r="S652" s="219">
        <f t="shared" si="20"/>
        <v>651</v>
      </c>
      <c r="AA652" s="220" t="e">
        <f t="shared" si="21"/>
        <v>#VALUE!</v>
      </c>
    </row>
    <row r="653" spans="1:27" s="743" customFormat="1">
      <c r="A653" s="220" t="str">
        <f>IFERROR(IF(J653&lt;&gt;"",MAX($A$1:A652)+1,""),"")</f>
        <v/>
      </c>
      <c r="B653" s="221" t="str">
        <f>IFERROR(IF(J653="","",_xlfn.CONCAT($Y$2,_xlfn.CONCAT(IF(LEN(ドッグキャリー!$K$2)=1,0,""),ドッグキャリー!$K$2,_xlfn.CONCAT(IF(LEN(ドッグキャリー!$N$2)=1,0,""),ドッグキャリー!$N$2)))),"")</f>
        <v/>
      </c>
      <c r="C653" s="998"/>
      <c r="D653" s="998"/>
      <c r="E653" s="998"/>
      <c r="F653" s="997"/>
      <c r="G653" s="997"/>
      <c r="H653" s="997"/>
      <c r="I653" s="230" t="str">
        <f>IF(ウエア!N248=0,"",ウエア!E248)</f>
        <v/>
      </c>
      <c r="J653" s="229" t="str">
        <f>IF(ウエア!N248=0,"",ウエア!N248)</f>
        <v/>
      </c>
      <c r="K653" s="229"/>
      <c r="L653" s="229"/>
      <c r="M653" s="229"/>
      <c r="N653" s="229"/>
      <c r="O653" s="229"/>
      <c r="P653" s="229"/>
      <c r="Q653" s="229"/>
      <c r="R653" s="229"/>
      <c r="S653" s="219">
        <f t="shared" si="20"/>
        <v>652</v>
      </c>
      <c r="AA653" s="220" t="e">
        <f t="shared" si="21"/>
        <v>#VALUE!</v>
      </c>
    </row>
    <row r="654" spans="1:27" s="743" customFormat="1">
      <c r="A654" s="220" t="str">
        <f>IFERROR(IF(J654&lt;&gt;"",MAX($A$1:A653)+1,""),"")</f>
        <v/>
      </c>
      <c r="B654" s="221" t="str">
        <f>IFERROR(IF(J654="","",_xlfn.CONCAT($Y$2,_xlfn.CONCAT(IF(LEN(ドッグキャリー!$K$2)=1,0,""),ドッグキャリー!$K$2,_xlfn.CONCAT(IF(LEN(ドッグキャリー!$N$2)=1,0,""),ドッグキャリー!$N$2)))),"")</f>
        <v/>
      </c>
      <c r="C654" s="998"/>
      <c r="D654" s="998"/>
      <c r="E654" s="998"/>
      <c r="F654" s="997"/>
      <c r="G654" s="997"/>
      <c r="H654" s="997"/>
      <c r="I654" s="230" t="str">
        <f>IF(ウエア!N249=0,"",ウエア!E249)</f>
        <v/>
      </c>
      <c r="J654" s="229" t="str">
        <f>IF(ウエア!N249=0,"",ウエア!N249)</f>
        <v/>
      </c>
      <c r="K654" s="229"/>
      <c r="L654" s="229"/>
      <c r="M654" s="229"/>
      <c r="N654" s="229"/>
      <c r="O654" s="229"/>
      <c r="P654" s="229"/>
      <c r="Q654" s="229"/>
      <c r="R654" s="229"/>
      <c r="S654" s="219">
        <f t="shared" si="20"/>
        <v>653</v>
      </c>
      <c r="AA654" s="220" t="e">
        <f t="shared" si="21"/>
        <v>#VALUE!</v>
      </c>
    </row>
    <row r="655" spans="1:27" s="743" customFormat="1">
      <c r="A655" s="220" t="str">
        <f>IFERROR(IF(J655&lt;&gt;"",MAX($A$1:A654)+1,""),"")</f>
        <v/>
      </c>
      <c r="B655" s="221" t="str">
        <f>IFERROR(IF(J655="","",_xlfn.CONCAT($Y$2,_xlfn.CONCAT(IF(LEN(ドッグキャリー!$K$2)=1,0,""),ドッグキャリー!$K$2,_xlfn.CONCAT(IF(LEN(ドッグキャリー!$N$2)=1,0,""),ドッグキャリー!$N$2)))),"")</f>
        <v/>
      </c>
      <c r="C655" s="998"/>
      <c r="D655" s="998"/>
      <c r="E655" s="998"/>
      <c r="F655" s="997"/>
      <c r="G655" s="997"/>
      <c r="H655" s="997"/>
      <c r="I655" s="230" t="str">
        <f>IF(ウエア!N250=0,"",ウエア!E250)</f>
        <v/>
      </c>
      <c r="J655" s="229" t="str">
        <f>IF(ウエア!N250=0,"",ウエア!N250)</f>
        <v/>
      </c>
      <c r="K655" s="229"/>
      <c r="L655" s="229"/>
      <c r="M655" s="229"/>
      <c r="N655" s="229"/>
      <c r="O655" s="229"/>
      <c r="P655" s="229"/>
      <c r="Q655" s="229"/>
      <c r="R655" s="229"/>
      <c r="S655" s="219">
        <f t="shared" si="20"/>
        <v>654</v>
      </c>
      <c r="AA655" s="220" t="e">
        <f t="shared" si="21"/>
        <v>#VALUE!</v>
      </c>
    </row>
    <row r="656" spans="1:27" s="743" customFormat="1">
      <c r="A656" s="220" t="str">
        <f>IFERROR(IF(J656&lt;&gt;"",MAX($A$1:A655)+1,""),"")</f>
        <v/>
      </c>
      <c r="B656" s="221" t="str">
        <f>IFERROR(IF(J656="","",_xlfn.CONCAT($Y$2,_xlfn.CONCAT(IF(LEN(ドッグキャリー!$K$2)=1,0,""),ドッグキャリー!$K$2,_xlfn.CONCAT(IF(LEN(ドッグキャリー!$N$2)=1,0,""),ドッグキャリー!$N$2)))),"")</f>
        <v/>
      </c>
      <c r="C656" s="998"/>
      <c r="D656" s="998"/>
      <c r="E656" s="998"/>
      <c r="F656" s="997"/>
      <c r="G656" s="997"/>
      <c r="H656" s="997"/>
      <c r="I656" s="230" t="str">
        <f>IF(ウエア!N251=0,"",ウエア!E251)</f>
        <v/>
      </c>
      <c r="J656" s="229" t="str">
        <f>IF(ウエア!N251=0,"",ウエア!N251)</f>
        <v/>
      </c>
      <c r="K656" s="229"/>
      <c r="L656" s="229"/>
      <c r="M656" s="229"/>
      <c r="N656" s="229"/>
      <c r="O656" s="229"/>
      <c r="P656" s="229"/>
      <c r="Q656" s="229"/>
      <c r="R656" s="229"/>
      <c r="S656" s="219">
        <f t="shared" si="20"/>
        <v>655</v>
      </c>
      <c r="AA656" s="220" t="e">
        <f t="shared" si="21"/>
        <v>#VALUE!</v>
      </c>
    </row>
    <row r="657" spans="1:27" s="743" customFormat="1">
      <c r="A657" s="220" t="str">
        <f>IFERROR(IF(J657&lt;&gt;"",MAX($A$1:A656)+1,""),"")</f>
        <v/>
      </c>
      <c r="B657" s="221" t="str">
        <f>IFERROR(IF(J657="","",_xlfn.CONCAT($Y$2,_xlfn.CONCAT(IF(LEN(ドッグキャリー!$K$2)=1,0,""),ドッグキャリー!$K$2,_xlfn.CONCAT(IF(LEN(ドッグキャリー!$N$2)=1,0,""),ドッグキャリー!$N$2)))),"")</f>
        <v/>
      </c>
      <c r="C657" s="998"/>
      <c r="D657" s="998"/>
      <c r="E657" s="998"/>
      <c r="F657" s="997"/>
      <c r="G657" s="997"/>
      <c r="H657" s="997"/>
      <c r="I657" s="230" t="str">
        <f>IF(ウエア!N252=0,"",ウエア!E252)</f>
        <v/>
      </c>
      <c r="J657" s="229" t="str">
        <f>IF(ウエア!N252=0,"",ウエア!N252)</f>
        <v/>
      </c>
      <c r="K657" s="229"/>
      <c r="L657" s="229"/>
      <c r="M657" s="229"/>
      <c r="N657" s="229"/>
      <c r="O657" s="229"/>
      <c r="P657" s="229"/>
      <c r="Q657" s="229"/>
      <c r="R657" s="229"/>
      <c r="S657" s="219">
        <f t="shared" si="20"/>
        <v>656</v>
      </c>
      <c r="AA657" s="220" t="e">
        <f t="shared" si="21"/>
        <v>#VALUE!</v>
      </c>
    </row>
    <row r="658" spans="1:27" s="743" customFormat="1">
      <c r="A658" s="220" t="str">
        <f>IFERROR(IF(J658&lt;&gt;"",MAX($A$1:A657)+1,""),"")</f>
        <v/>
      </c>
      <c r="B658" s="221" t="str">
        <f>IFERROR(IF(J658="","",_xlfn.CONCAT($Y$2,_xlfn.CONCAT(IF(LEN(ドッグキャリー!$K$2)=1,0,""),ドッグキャリー!$K$2,_xlfn.CONCAT(IF(LEN(ドッグキャリー!$N$2)=1,0,""),ドッグキャリー!$N$2)))),"")</f>
        <v/>
      </c>
      <c r="C658" s="998"/>
      <c r="D658" s="998"/>
      <c r="E658" s="998"/>
      <c r="F658" s="997"/>
      <c r="G658" s="997"/>
      <c r="H658" s="997"/>
      <c r="I658" s="230" t="str">
        <f>IF(ウエア!N253=0,"",ウエア!E253)</f>
        <v/>
      </c>
      <c r="J658" s="229" t="str">
        <f>IF(ウエア!N253=0,"",ウエア!N253)</f>
        <v/>
      </c>
      <c r="K658" s="229"/>
      <c r="L658" s="229"/>
      <c r="M658" s="229"/>
      <c r="N658" s="229"/>
      <c r="O658" s="229"/>
      <c r="P658" s="229"/>
      <c r="Q658" s="229"/>
      <c r="R658" s="229"/>
      <c r="S658" s="219">
        <f t="shared" si="20"/>
        <v>657</v>
      </c>
      <c r="AA658" s="220" t="e">
        <f t="shared" si="21"/>
        <v>#VALUE!</v>
      </c>
    </row>
    <row r="659" spans="1:27" s="743" customFormat="1">
      <c r="A659" s="220" t="str">
        <f>IFERROR(IF(J659&lt;&gt;"",MAX($A$1:A658)+1,""),"")</f>
        <v/>
      </c>
      <c r="B659" s="221" t="str">
        <f>IFERROR(IF(J659="","",_xlfn.CONCAT($Y$2,_xlfn.CONCAT(IF(LEN(ドッグキャリー!$K$2)=1,0,""),ドッグキャリー!$K$2,_xlfn.CONCAT(IF(LEN(ドッグキャリー!$N$2)=1,0,""),ドッグキャリー!$N$2)))),"")</f>
        <v/>
      </c>
      <c r="C659" s="998"/>
      <c r="D659" s="998"/>
      <c r="E659" s="998"/>
      <c r="F659" s="997"/>
      <c r="G659" s="997"/>
      <c r="H659" s="997"/>
      <c r="I659" s="230" t="str">
        <f>IF(ウエア!N254=0,"",ウエア!E254)</f>
        <v/>
      </c>
      <c r="J659" s="229" t="str">
        <f>IF(ウエア!N254=0,"",ウエア!N254)</f>
        <v/>
      </c>
      <c r="K659" s="229"/>
      <c r="L659" s="229"/>
      <c r="M659" s="229"/>
      <c r="N659" s="229"/>
      <c r="O659" s="229"/>
      <c r="P659" s="229"/>
      <c r="Q659" s="229"/>
      <c r="R659" s="229"/>
      <c r="S659" s="219">
        <f t="shared" si="20"/>
        <v>658</v>
      </c>
      <c r="AA659" s="220" t="e">
        <f t="shared" si="21"/>
        <v>#VALUE!</v>
      </c>
    </row>
    <row r="660" spans="1:27" s="743" customFormat="1">
      <c r="A660" s="220" t="str">
        <f>IFERROR(IF(J660&lt;&gt;"",MAX($A$1:A659)+1,""),"")</f>
        <v/>
      </c>
      <c r="B660" s="221" t="str">
        <f>IFERROR(IF(J660="","",_xlfn.CONCAT($Y$2,_xlfn.CONCAT(IF(LEN(ドッグキャリー!$K$2)=1,0,""),ドッグキャリー!$K$2,_xlfn.CONCAT(IF(LEN(ドッグキャリー!$N$2)=1,0,""),ドッグキャリー!$N$2)))),"")</f>
        <v/>
      </c>
      <c r="C660" s="998"/>
      <c r="D660" s="998"/>
      <c r="E660" s="998"/>
      <c r="F660" s="997"/>
      <c r="G660" s="997"/>
      <c r="H660" s="997"/>
      <c r="I660" s="230" t="str">
        <f>IF(ウエア!N255=0,"",ウエア!E255)</f>
        <v/>
      </c>
      <c r="J660" s="229" t="str">
        <f>IF(ウエア!N255=0,"",ウエア!N255)</f>
        <v/>
      </c>
      <c r="K660" s="229"/>
      <c r="L660" s="229"/>
      <c r="M660" s="229"/>
      <c r="N660" s="229"/>
      <c r="O660" s="229"/>
      <c r="P660" s="229"/>
      <c r="Q660" s="229"/>
      <c r="R660" s="229"/>
      <c r="S660" s="219">
        <f t="shared" si="20"/>
        <v>659</v>
      </c>
      <c r="AA660" s="220" t="e">
        <f t="shared" si="21"/>
        <v>#VALUE!</v>
      </c>
    </row>
    <row r="661" spans="1:27" s="743" customFormat="1">
      <c r="A661" s="220" t="str">
        <f>IFERROR(IF(J661&lt;&gt;"",MAX($A$1:A660)+1,""),"")</f>
        <v/>
      </c>
      <c r="B661" s="221" t="str">
        <f>IFERROR(IF(J661="","",_xlfn.CONCAT($Y$2,_xlfn.CONCAT(IF(LEN(ドッグキャリー!$K$2)=1,0,""),ドッグキャリー!$K$2,_xlfn.CONCAT(IF(LEN(ドッグキャリー!$N$2)=1,0,""),ドッグキャリー!$N$2)))),"")</f>
        <v/>
      </c>
      <c r="C661" s="998"/>
      <c r="D661" s="998"/>
      <c r="E661" s="998"/>
      <c r="F661" s="997"/>
      <c r="G661" s="997"/>
      <c r="H661" s="997"/>
      <c r="I661" s="230" t="str">
        <f>IF(ウエア!N256=0,"",ウエア!E256)</f>
        <v/>
      </c>
      <c r="J661" s="229" t="str">
        <f>IF(ウエア!N256=0,"",ウエア!N256)</f>
        <v/>
      </c>
      <c r="K661" s="229"/>
      <c r="L661" s="229"/>
      <c r="M661" s="229"/>
      <c r="N661" s="229"/>
      <c r="O661" s="229"/>
      <c r="P661" s="229"/>
      <c r="Q661" s="229"/>
      <c r="R661" s="229"/>
      <c r="S661" s="219">
        <f t="shared" si="20"/>
        <v>660</v>
      </c>
      <c r="AA661" s="220" t="e">
        <f t="shared" si="21"/>
        <v>#VALUE!</v>
      </c>
    </row>
    <row r="662" spans="1:27" s="229" customFormat="1">
      <c r="A662" s="220" t="str">
        <f>IFERROR(IF(J662&lt;&gt;"",MAX($A$1:A661)+1,""),"")</f>
        <v/>
      </c>
      <c r="B662" s="221" t="str">
        <f>IFERROR(IF(J662="","",_xlfn.CONCAT($Y$2,_xlfn.CONCAT(IF(LEN(ドッグキャリー!$K$2)=1,0,""),ドッグキャリー!$K$2,_xlfn.CONCAT(IF(LEN(ドッグキャリー!$N$2)=1,0,""),ドッグキャリー!$N$2)))),"")</f>
        <v/>
      </c>
      <c r="C662" s="998"/>
      <c r="D662" s="998"/>
      <c r="E662" s="998"/>
      <c r="F662" s="997"/>
      <c r="G662" s="997"/>
      <c r="H662" s="997"/>
      <c r="I662" s="230" t="str">
        <f>IF(ウエア!N257=0,"",ウエア!E257)</f>
        <v/>
      </c>
      <c r="J662" s="229" t="str">
        <f>IF(ウエア!N257=0,"",ウエア!N257)</f>
        <v/>
      </c>
      <c r="S662" s="219">
        <f t="shared" si="20"/>
        <v>661</v>
      </c>
      <c r="AA662" s="220" t="e">
        <f t="shared" si="21"/>
        <v>#VALUE!</v>
      </c>
    </row>
    <row r="663" spans="1:27" s="229" customFormat="1">
      <c r="A663" s="220" t="str">
        <f>IFERROR(IF(J663&lt;&gt;"",MAX($A$1:A662)+1,""),"")</f>
        <v/>
      </c>
      <c r="B663" s="221" t="str">
        <f>IFERROR(IF(J663="","",_xlfn.CONCAT($Y$2,_xlfn.CONCAT(IF(LEN(ドッグキャリー!$K$2)=1,0,""),ドッグキャリー!$K$2,_xlfn.CONCAT(IF(LEN(ドッグキャリー!$N$2)=1,0,""),ドッグキャリー!$N$2)))),"")</f>
        <v/>
      </c>
      <c r="C663" s="998"/>
      <c r="D663" s="998"/>
      <c r="E663" s="998"/>
      <c r="F663" s="997"/>
      <c r="G663" s="997"/>
      <c r="H663" s="997"/>
      <c r="I663" s="230" t="str">
        <f>IF(ウエア!N258=0,"",ウエア!E258)</f>
        <v/>
      </c>
      <c r="J663" s="229" t="str">
        <f>IF(ウエア!N258=0,"",ウエア!N258)</f>
        <v/>
      </c>
      <c r="S663" s="219">
        <f t="shared" si="20"/>
        <v>662</v>
      </c>
      <c r="AA663" s="220" t="e">
        <f t="shared" si="21"/>
        <v>#VALUE!</v>
      </c>
    </row>
    <row r="664" spans="1:27" s="229" customFormat="1">
      <c r="A664" s="220" t="str">
        <f>IFERROR(IF(J664&lt;&gt;"",MAX($A$1:A663)+1,""),"")</f>
        <v/>
      </c>
      <c r="B664" s="221" t="str">
        <f>IFERROR(IF(J664="","",_xlfn.CONCAT($Y$2,_xlfn.CONCAT(IF(LEN(ドッグキャリー!$K$2)=1,0,""),ドッグキャリー!$K$2,_xlfn.CONCAT(IF(LEN(ドッグキャリー!$N$2)=1,0,""),ドッグキャリー!$N$2)))),"")</f>
        <v/>
      </c>
      <c r="C664" s="998"/>
      <c r="D664" s="998"/>
      <c r="E664" s="998"/>
      <c r="F664" s="997"/>
      <c r="G664" s="997"/>
      <c r="H664" s="997"/>
      <c r="I664" s="230" t="str">
        <f>IF(ウエア!N259=0,"",ウエア!E259)</f>
        <v/>
      </c>
      <c r="J664" s="229" t="str">
        <f>IF(ウエア!N259=0,"",ウエア!N259)</f>
        <v/>
      </c>
      <c r="S664" s="219">
        <f t="shared" si="20"/>
        <v>663</v>
      </c>
      <c r="AA664" s="220" t="e">
        <f t="shared" si="21"/>
        <v>#VALUE!</v>
      </c>
    </row>
    <row r="665" spans="1:27" s="229" customFormat="1">
      <c r="A665" s="220" t="str">
        <f>IFERROR(IF(J665&lt;&gt;"",MAX($A$1:A664)+1,""),"")</f>
        <v/>
      </c>
      <c r="B665" s="221" t="str">
        <f>IFERROR(IF(J665="","",_xlfn.CONCAT($Y$2,_xlfn.CONCAT(IF(LEN(ドッグキャリー!$K$2)=1,0,""),ドッグキャリー!$K$2,_xlfn.CONCAT(IF(LEN(ドッグキャリー!$N$2)=1,0,""),ドッグキャリー!$N$2)))),"")</f>
        <v/>
      </c>
      <c r="C665" s="998"/>
      <c r="D665" s="998"/>
      <c r="E665" s="998"/>
      <c r="F665" s="997"/>
      <c r="G665" s="997"/>
      <c r="H665" s="997"/>
      <c r="I665" s="230" t="str">
        <f>IF(ウエア!N260=0,"",ウエア!E260)</f>
        <v/>
      </c>
      <c r="J665" s="229" t="str">
        <f>IF(ウエア!N260=0,"",ウエア!N260)</f>
        <v/>
      </c>
      <c r="S665" s="219">
        <f t="shared" si="20"/>
        <v>664</v>
      </c>
      <c r="AA665" s="220" t="e">
        <f t="shared" si="21"/>
        <v>#VALUE!</v>
      </c>
    </row>
    <row r="666" spans="1:27" s="229" customFormat="1">
      <c r="A666" s="220" t="str">
        <f>IFERROR(IF(J666&lt;&gt;"",MAX($A$1:A665)+1,""),"")</f>
        <v/>
      </c>
      <c r="B666" s="221" t="str">
        <f>IFERROR(IF(J666="","",_xlfn.CONCAT($Y$2,_xlfn.CONCAT(IF(LEN(ドッグキャリー!$K$2)=1,0,""),ドッグキャリー!$K$2,_xlfn.CONCAT(IF(LEN(ドッグキャリー!$N$2)=1,0,""),ドッグキャリー!$N$2)))),"")</f>
        <v/>
      </c>
      <c r="C666" s="998"/>
      <c r="D666" s="998"/>
      <c r="E666" s="998"/>
      <c r="F666" s="997"/>
      <c r="G666" s="997"/>
      <c r="H666" s="997"/>
      <c r="I666" s="230" t="str">
        <f>IF(ウエア!N261=0,"",ウエア!E261)</f>
        <v/>
      </c>
      <c r="J666" s="229" t="str">
        <f>IF(ウエア!N261=0,"",ウエア!N261)</f>
        <v/>
      </c>
      <c r="S666" s="219">
        <f t="shared" si="20"/>
        <v>665</v>
      </c>
      <c r="AA666" s="220" t="e">
        <f t="shared" si="21"/>
        <v>#VALUE!</v>
      </c>
    </row>
    <row r="667" spans="1:27" s="229" customFormat="1">
      <c r="A667" s="220" t="str">
        <f>IFERROR(IF(J667&lt;&gt;"",MAX($A$1:A666)+1,""),"")</f>
        <v/>
      </c>
      <c r="B667" s="221" t="str">
        <f>IFERROR(IF(J667="","",_xlfn.CONCAT($Y$2,_xlfn.CONCAT(IF(LEN(ドッグキャリー!$K$2)=1,0,""),ドッグキャリー!$K$2,_xlfn.CONCAT(IF(LEN(ドッグキャリー!$N$2)=1,0,""),ドッグキャリー!$N$2)))),"")</f>
        <v/>
      </c>
      <c r="C667" s="228"/>
      <c r="D667" s="228"/>
      <c r="E667" s="228"/>
      <c r="I667" s="230" t="str">
        <f>IF(ウエア!N262=0,"",ウエア!E262)</f>
        <v/>
      </c>
      <c r="J667" s="229" t="str">
        <f>IF(ウエア!N262=0,"",ウエア!N262)</f>
        <v/>
      </c>
      <c r="S667" s="219">
        <f t="shared" si="20"/>
        <v>666</v>
      </c>
      <c r="AA667" s="220" t="e">
        <f t="shared" si="21"/>
        <v>#VALUE!</v>
      </c>
    </row>
    <row r="668" spans="1:27" s="229" customFormat="1">
      <c r="A668" s="220" t="str">
        <f>IFERROR(IF(J668&lt;&gt;"",MAX($A$1:A667)+1,""),"")</f>
        <v/>
      </c>
      <c r="B668" s="221" t="str">
        <f>IFERROR(IF(J668="","",_xlfn.CONCAT($Y$2,_xlfn.CONCAT(IF(LEN(ドッグキャリー!$K$2)=1,0,""),ドッグキャリー!$K$2,_xlfn.CONCAT(IF(LEN(ドッグキャリー!$N$2)=1,0,""),ドッグキャリー!$N$2)))),"")</f>
        <v/>
      </c>
      <c r="C668" s="228"/>
      <c r="D668" s="228"/>
      <c r="E668" s="228"/>
      <c r="I668" s="230" t="str">
        <f>IF(ウエア!N263=0,"",ウエア!E263)</f>
        <v/>
      </c>
      <c r="J668" s="229" t="str">
        <f>IF(ウエア!N263=0,"",ウエア!N263)</f>
        <v/>
      </c>
      <c r="S668" s="219">
        <f t="shared" si="20"/>
        <v>667</v>
      </c>
      <c r="AA668" s="220" t="e">
        <f t="shared" si="21"/>
        <v>#VALUE!</v>
      </c>
    </row>
    <row r="669" spans="1:27" s="229" customFormat="1">
      <c r="A669" s="220" t="str">
        <f>IFERROR(IF(J669&lt;&gt;"",MAX($A$1:A668)+1,""),"")</f>
        <v/>
      </c>
      <c r="B669" s="221" t="str">
        <f>IFERROR(IF(J669="","",_xlfn.CONCAT($Y$2,_xlfn.CONCAT(IF(LEN(ドッグキャリー!$K$2)=1,0,""),ドッグキャリー!$K$2,_xlfn.CONCAT(IF(LEN(ドッグキャリー!$N$2)=1,0,""),ドッグキャリー!$N$2)))),"")</f>
        <v/>
      </c>
      <c r="C669" s="228"/>
      <c r="D669" s="228"/>
      <c r="E669" s="228"/>
      <c r="I669" s="230" t="str">
        <f>IF(ウエア!N264=0,"",ウエア!E264)</f>
        <v/>
      </c>
      <c r="J669" s="229" t="str">
        <f>IF(ウエア!N264=0,"",ウエア!N264)</f>
        <v/>
      </c>
      <c r="S669" s="219">
        <f t="shared" si="20"/>
        <v>668</v>
      </c>
      <c r="AA669" s="220" t="e">
        <f t="shared" si="21"/>
        <v>#VALUE!</v>
      </c>
    </row>
    <row r="670" spans="1:27" s="229" customFormat="1">
      <c r="A670" s="220" t="str">
        <f>IFERROR(IF(J670&lt;&gt;"",MAX($A$1:A669)+1,""),"")</f>
        <v/>
      </c>
      <c r="B670" s="221" t="str">
        <f>IFERROR(IF(J670="","",_xlfn.CONCAT($Y$2,_xlfn.CONCAT(IF(LEN(ドッグキャリー!$K$2)=1,0,""),ドッグキャリー!$K$2,_xlfn.CONCAT(IF(LEN(ドッグキャリー!$N$2)=1,0,""),ドッグキャリー!$N$2)))),"")</f>
        <v/>
      </c>
      <c r="C670" s="228"/>
      <c r="D670" s="228"/>
      <c r="E670" s="228"/>
      <c r="I670" s="230" t="str">
        <f>IF(ウエア!N265=0,"",ウエア!E265)</f>
        <v/>
      </c>
      <c r="J670" s="229" t="str">
        <f>IF(ウエア!N265=0,"",ウエア!N265)</f>
        <v/>
      </c>
      <c r="S670" s="219">
        <f t="shared" si="20"/>
        <v>669</v>
      </c>
      <c r="AA670" s="220" t="e">
        <f t="shared" si="21"/>
        <v>#VALUE!</v>
      </c>
    </row>
    <row r="671" spans="1:27" s="229" customFormat="1">
      <c r="A671" s="220" t="str">
        <f>IFERROR(IF(J671&lt;&gt;"",MAX($A$1:A670)+1,""),"")</f>
        <v/>
      </c>
      <c r="B671" s="221" t="str">
        <f>IFERROR(IF(J671="","",_xlfn.CONCAT($Y$2,_xlfn.CONCAT(IF(LEN(ドッグキャリー!$K$2)=1,0,""),ドッグキャリー!$K$2,_xlfn.CONCAT(IF(LEN(ドッグキャリー!$N$2)=1,0,""),ドッグキャリー!$N$2)))),"")</f>
        <v/>
      </c>
      <c r="C671" s="228"/>
      <c r="D671" s="228"/>
      <c r="E671" s="228"/>
      <c r="I671" s="230" t="str">
        <f>IF(ウエア!N266=0,"",ウエア!E266)</f>
        <v/>
      </c>
      <c r="J671" s="229" t="str">
        <f>IF(ウエア!N266=0,"",ウエア!N266)</f>
        <v/>
      </c>
      <c r="S671" s="219">
        <f t="shared" si="20"/>
        <v>670</v>
      </c>
      <c r="AA671" s="220" t="e">
        <f t="shared" si="21"/>
        <v>#VALUE!</v>
      </c>
    </row>
    <row r="672" spans="1:27" s="229" customFormat="1">
      <c r="A672" s="220" t="str">
        <f>IFERROR(IF(J672&lt;&gt;"",MAX($A$1:A671)+1,""),"")</f>
        <v/>
      </c>
      <c r="B672" s="221" t="str">
        <f>IFERROR(IF(J672="","",_xlfn.CONCAT($Y$2,_xlfn.CONCAT(IF(LEN(ドッグキャリー!$K$2)=1,0,""),ドッグキャリー!$K$2,_xlfn.CONCAT(IF(LEN(ドッグキャリー!$N$2)=1,0,""),ドッグキャリー!$N$2)))),"")</f>
        <v/>
      </c>
      <c r="C672" s="228"/>
      <c r="D672" s="228"/>
      <c r="E672" s="228"/>
      <c r="I672" s="230" t="str">
        <f>IF(ウエア!N267=0,"",ウエア!E267)</f>
        <v/>
      </c>
      <c r="J672" s="229" t="str">
        <f>IF(ウエア!N267=0,"",ウエア!N267)</f>
        <v/>
      </c>
      <c r="S672" s="219">
        <f t="shared" si="20"/>
        <v>671</v>
      </c>
      <c r="AA672" s="220" t="e">
        <f t="shared" si="21"/>
        <v>#VALUE!</v>
      </c>
    </row>
    <row r="673" spans="1:27" s="229" customFormat="1">
      <c r="A673" s="220" t="str">
        <f>IFERROR(IF(J673&lt;&gt;"",MAX($A$1:A672)+1,""),"")</f>
        <v/>
      </c>
      <c r="B673" s="221" t="str">
        <f>IFERROR(IF(J673="","",_xlfn.CONCAT($Y$2,_xlfn.CONCAT(IF(LEN(ドッグキャリー!$K$2)=1,0,""),ドッグキャリー!$K$2,_xlfn.CONCAT(IF(LEN(ドッグキャリー!$N$2)=1,0,""),ドッグキャリー!$N$2)))),"")</f>
        <v/>
      </c>
      <c r="C673" s="228"/>
      <c r="D673" s="228"/>
      <c r="E673" s="228"/>
      <c r="I673" s="230" t="str">
        <f>IF(ウエア!N268=0,"",ウエア!E268)</f>
        <v/>
      </c>
      <c r="J673" s="229" t="str">
        <f>IF(ウエア!N268=0,"",ウエア!N268)</f>
        <v/>
      </c>
      <c r="S673" s="219">
        <f t="shared" si="20"/>
        <v>672</v>
      </c>
      <c r="AA673" s="220" t="e">
        <f t="shared" si="21"/>
        <v>#VALUE!</v>
      </c>
    </row>
    <row r="674" spans="1:27" s="229" customFormat="1">
      <c r="A674" s="220" t="str">
        <f>IFERROR(IF(J674&lt;&gt;"",MAX($A$1:A673)+1,""),"")</f>
        <v/>
      </c>
      <c r="B674" s="221" t="str">
        <f>IFERROR(IF(J674="","",_xlfn.CONCAT($Y$2,_xlfn.CONCAT(IF(LEN(ドッグキャリー!$K$2)=1,0,""),ドッグキャリー!$K$2,_xlfn.CONCAT(IF(LEN(ドッグキャリー!$N$2)=1,0,""),ドッグキャリー!$N$2)))),"")</f>
        <v/>
      </c>
      <c r="C674" s="228"/>
      <c r="D674" s="228"/>
      <c r="E674" s="228"/>
      <c r="I674" s="230" t="str">
        <f>IF(ウエア!N269=0,"",ウエア!E269)</f>
        <v/>
      </c>
      <c r="J674" s="229" t="str">
        <f>IF(ウエア!N269=0,"",ウエア!N269)</f>
        <v/>
      </c>
      <c r="S674" s="219">
        <f t="shared" si="20"/>
        <v>673</v>
      </c>
      <c r="AA674" s="220" t="e">
        <f t="shared" si="21"/>
        <v>#VALUE!</v>
      </c>
    </row>
    <row r="675" spans="1:27" s="229" customFormat="1">
      <c r="A675" s="220" t="str">
        <f>IFERROR(IF(J675&lt;&gt;"",MAX($A$1:A674)+1,""),"")</f>
        <v/>
      </c>
      <c r="B675" s="221" t="str">
        <f>IFERROR(IF(J675="","",_xlfn.CONCAT($Y$2,_xlfn.CONCAT(IF(LEN(ドッグキャリー!$K$2)=1,0,""),ドッグキャリー!$K$2,_xlfn.CONCAT(IF(LEN(ドッグキャリー!$N$2)=1,0,""),ドッグキャリー!$N$2)))),"")</f>
        <v/>
      </c>
      <c r="C675" s="228"/>
      <c r="D675" s="228"/>
      <c r="E675" s="228"/>
      <c r="I675" s="230" t="str">
        <f>IF(ウエア!N270=0,"",ウエア!E270)</f>
        <v/>
      </c>
      <c r="J675" s="229" t="str">
        <f>IF(ウエア!N270=0,"",ウエア!N270)</f>
        <v/>
      </c>
      <c r="S675" s="219">
        <f t="shared" si="20"/>
        <v>674</v>
      </c>
      <c r="AA675" s="220" t="e">
        <f t="shared" si="21"/>
        <v>#VALUE!</v>
      </c>
    </row>
    <row r="676" spans="1:27" s="229" customFormat="1">
      <c r="A676" s="220" t="str">
        <f>IFERROR(IF(J676&lt;&gt;"",MAX($A$1:A675)+1,""),"")</f>
        <v/>
      </c>
      <c r="B676" s="221" t="str">
        <f>IFERROR(IF(J676="","",_xlfn.CONCAT($Y$2,_xlfn.CONCAT(IF(LEN(ドッグキャリー!$K$2)=1,0,""),ドッグキャリー!$K$2,_xlfn.CONCAT(IF(LEN(ドッグキャリー!$N$2)=1,0,""),ドッグキャリー!$N$2)))),"")</f>
        <v/>
      </c>
      <c r="C676" s="228"/>
      <c r="D676" s="228"/>
      <c r="E676" s="228"/>
      <c r="I676" s="230" t="str">
        <f>IF(ウエア!N271=0,"",ウエア!E271)</f>
        <v/>
      </c>
      <c r="J676" s="229" t="str">
        <f>IF(ウエア!N271=0,"",ウエア!N271)</f>
        <v/>
      </c>
      <c r="S676" s="219">
        <f t="shared" si="20"/>
        <v>675</v>
      </c>
      <c r="AA676" s="220" t="e">
        <f t="shared" si="21"/>
        <v>#VALUE!</v>
      </c>
    </row>
    <row r="677" spans="1:27" s="229" customFormat="1">
      <c r="A677" s="220" t="str">
        <f>IFERROR(IF(J677&lt;&gt;"",MAX($A$1:A676)+1,""),"")</f>
        <v/>
      </c>
      <c r="B677" s="221" t="str">
        <f>IFERROR(IF(J677="","",_xlfn.CONCAT($Y$2,_xlfn.CONCAT(IF(LEN(ドッグキャリー!$K$2)=1,0,""),ドッグキャリー!$K$2,_xlfn.CONCAT(IF(LEN(ドッグキャリー!$N$2)=1,0,""),ドッグキャリー!$N$2)))),"")</f>
        <v/>
      </c>
      <c r="C677" s="228"/>
      <c r="D677" s="228"/>
      <c r="E677" s="228"/>
      <c r="I677" s="230" t="str">
        <f>IF(ウエア!N272=0,"",ウエア!E272)</f>
        <v/>
      </c>
      <c r="J677" s="229" t="str">
        <f>IF(ウエア!N272=0,"",ウエア!N272)</f>
        <v/>
      </c>
      <c r="S677" s="219">
        <f t="shared" si="20"/>
        <v>676</v>
      </c>
      <c r="AA677" s="220" t="e">
        <f t="shared" si="21"/>
        <v>#VALUE!</v>
      </c>
    </row>
    <row r="678" spans="1:27" s="229" customFormat="1">
      <c r="A678" s="220" t="str">
        <f>IFERROR(IF(J678&lt;&gt;"",MAX($A$1:A677)+1,""),"")</f>
        <v/>
      </c>
      <c r="B678" s="221" t="str">
        <f>IFERROR(IF(J678="","",_xlfn.CONCAT($Y$2,_xlfn.CONCAT(IF(LEN(ドッグキャリー!$K$2)=1,0,""),ドッグキャリー!$K$2,_xlfn.CONCAT(IF(LEN(ドッグキャリー!$N$2)=1,0,""),ドッグキャリー!$N$2)))),"")</f>
        <v/>
      </c>
      <c r="C678" s="228"/>
      <c r="D678" s="228"/>
      <c r="E678" s="228"/>
      <c r="I678" s="230" t="str">
        <f>IF(ウエア!N273=0,"",ウエア!E273)</f>
        <v/>
      </c>
      <c r="J678" s="229" t="str">
        <f>IF(ウエア!N273=0,"",ウエア!N273)</f>
        <v/>
      </c>
      <c r="S678" s="219">
        <f t="shared" si="20"/>
        <v>677</v>
      </c>
      <c r="AA678" s="220" t="e">
        <f t="shared" si="21"/>
        <v>#VALUE!</v>
      </c>
    </row>
    <row r="679" spans="1:27" s="229" customFormat="1">
      <c r="A679" s="220" t="str">
        <f>IFERROR(IF(J679&lt;&gt;"",MAX($A$1:A678)+1,""),"")</f>
        <v/>
      </c>
      <c r="B679" s="221" t="str">
        <f>IFERROR(IF(J679="","",_xlfn.CONCAT($Y$2,_xlfn.CONCAT(IF(LEN(ドッグキャリー!$K$2)=1,0,""),ドッグキャリー!$K$2,_xlfn.CONCAT(IF(LEN(ドッグキャリー!$N$2)=1,0,""),ドッグキャリー!$N$2)))),"")</f>
        <v/>
      </c>
      <c r="C679" s="228"/>
      <c r="D679" s="228"/>
      <c r="E679" s="228"/>
      <c r="I679" s="230" t="str">
        <f>IF(ウエア!N274=0,"",ウエア!E274)</f>
        <v/>
      </c>
      <c r="J679" s="229" t="str">
        <f>IF(ウエア!N274=0,"",ウエア!N274)</f>
        <v/>
      </c>
      <c r="S679" s="219">
        <f t="shared" si="20"/>
        <v>678</v>
      </c>
      <c r="AA679" s="220" t="e">
        <f t="shared" si="21"/>
        <v>#VALUE!</v>
      </c>
    </row>
    <row r="680" spans="1:27" s="229" customFormat="1">
      <c r="A680" s="220" t="str">
        <f>IFERROR(IF(J680&lt;&gt;"",MAX($A$1:A679)+1,""),"")</f>
        <v/>
      </c>
      <c r="B680" s="221" t="str">
        <f>IFERROR(IF(J680="","",_xlfn.CONCAT($Y$2,_xlfn.CONCAT(IF(LEN(ドッグキャリー!$K$2)=1,0,""),ドッグキャリー!$K$2,_xlfn.CONCAT(IF(LEN(ドッグキャリー!$N$2)=1,0,""),ドッグキャリー!$N$2)))),"")</f>
        <v/>
      </c>
      <c r="C680" s="228"/>
      <c r="D680" s="228"/>
      <c r="E680" s="228"/>
      <c r="I680" s="230" t="str">
        <f>IF(ウエア!N275=0,"",ウエア!E275)</f>
        <v/>
      </c>
      <c r="J680" s="229" t="str">
        <f>IF(ウエア!N275=0,"",ウエア!N275)</f>
        <v/>
      </c>
      <c r="S680" s="219">
        <f t="shared" si="20"/>
        <v>679</v>
      </c>
      <c r="AA680" s="220" t="e">
        <f t="shared" si="21"/>
        <v>#VALUE!</v>
      </c>
    </row>
    <row r="681" spans="1:27" s="229" customFormat="1">
      <c r="A681" s="220" t="str">
        <f>IFERROR(IF(J681&lt;&gt;"",MAX($A$1:A680)+1,""),"")</f>
        <v/>
      </c>
      <c r="B681" s="221" t="str">
        <f>IFERROR(IF(J681="","",_xlfn.CONCAT($Y$2,_xlfn.CONCAT(IF(LEN(ドッグキャリー!$K$2)=1,0,""),ドッグキャリー!$K$2,_xlfn.CONCAT(IF(LEN(ドッグキャリー!$N$2)=1,0,""),ドッグキャリー!$N$2)))),"")</f>
        <v/>
      </c>
      <c r="C681" s="228"/>
      <c r="D681" s="228"/>
      <c r="E681" s="228"/>
      <c r="I681" s="230" t="str">
        <f>IF(ウエア!N276=0,"",ウエア!E276)</f>
        <v/>
      </c>
      <c r="J681" s="229" t="str">
        <f>IF(ウエア!N276=0,"",ウエア!N276)</f>
        <v/>
      </c>
      <c r="S681" s="219">
        <f t="shared" si="20"/>
        <v>680</v>
      </c>
      <c r="AA681" s="220" t="e">
        <f t="shared" si="21"/>
        <v>#VALUE!</v>
      </c>
    </row>
    <row r="682" spans="1:27" s="229" customFormat="1">
      <c r="A682" s="220" t="str">
        <f>IFERROR(IF(J682&lt;&gt;"",MAX($A$1:A681)+1,""),"")</f>
        <v/>
      </c>
      <c r="B682" s="221" t="str">
        <f>IFERROR(IF(J682="","",_xlfn.CONCAT($Y$2,_xlfn.CONCAT(IF(LEN(ドッグキャリー!$K$2)=1,0,""),ドッグキャリー!$K$2,_xlfn.CONCAT(IF(LEN(ドッグキャリー!$N$2)=1,0,""),ドッグキャリー!$N$2)))),"")</f>
        <v/>
      </c>
      <c r="C682" s="228"/>
      <c r="D682" s="228"/>
      <c r="E682" s="228"/>
      <c r="I682" s="230" t="str">
        <f>IF(ウエア!N277=0,"",ウエア!E277)</f>
        <v/>
      </c>
      <c r="J682" s="229" t="str">
        <f>IF(ウエア!N277=0,"",ウエア!N277)</f>
        <v/>
      </c>
      <c r="S682" s="219">
        <f t="shared" si="20"/>
        <v>681</v>
      </c>
      <c r="AA682" s="220" t="e">
        <f t="shared" si="21"/>
        <v>#VALUE!</v>
      </c>
    </row>
    <row r="683" spans="1:27" s="229" customFormat="1">
      <c r="A683" s="220" t="str">
        <f>IFERROR(IF(J683&lt;&gt;"",MAX($A$1:A682)+1,""),"")</f>
        <v/>
      </c>
      <c r="B683" s="221" t="str">
        <f>IFERROR(IF(J683="","",_xlfn.CONCAT($Y$2,_xlfn.CONCAT(IF(LEN(ドッグキャリー!$K$2)=1,0,""),ドッグキャリー!$K$2,_xlfn.CONCAT(IF(LEN(ドッグキャリー!$N$2)=1,0,""),ドッグキャリー!$N$2)))),"")</f>
        <v/>
      </c>
      <c r="C683" s="228"/>
      <c r="D683" s="228"/>
      <c r="E683" s="228"/>
      <c r="I683" s="230" t="str">
        <f>IF(ウエア!N278=0,"",ウエア!E278)</f>
        <v/>
      </c>
      <c r="J683" s="229" t="str">
        <f>IF(ウエア!N278=0,"",ウエア!N278)</f>
        <v/>
      </c>
      <c r="S683" s="219">
        <f t="shared" si="20"/>
        <v>682</v>
      </c>
      <c r="AA683" s="220" t="e">
        <f t="shared" si="21"/>
        <v>#VALUE!</v>
      </c>
    </row>
    <row r="684" spans="1:27" s="229" customFormat="1">
      <c r="A684" s="220" t="str">
        <f>IFERROR(IF(J684&lt;&gt;"",MAX($A$1:A683)+1,""),"")</f>
        <v/>
      </c>
      <c r="B684" s="221" t="str">
        <f>IFERROR(IF(J684="","",_xlfn.CONCAT($Y$2,_xlfn.CONCAT(IF(LEN(ドッグキャリー!$K$2)=1,0,""),ドッグキャリー!$K$2,_xlfn.CONCAT(IF(LEN(ドッグキャリー!$N$2)=1,0,""),ドッグキャリー!$N$2)))),"")</f>
        <v/>
      </c>
      <c r="C684" s="228"/>
      <c r="D684" s="228"/>
      <c r="E684" s="228"/>
      <c r="I684" s="230" t="str">
        <f>IF(ウエア!N279=0,"",ウエア!E279)</f>
        <v/>
      </c>
      <c r="J684" s="229" t="str">
        <f>IF(ウエア!N279=0,"",ウエア!N279)</f>
        <v/>
      </c>
      <c r="S684" s="219">
        <f t="shared" si="20"/>
        <v>683</v>
      </c>
      <c r="AA684" s="220" t="e">
        <f t="shared" si="21"/>
        <v>#VALUE!</v>
      </c>
    </row>
    <row r="685" spans="1:27" s="229" customFormat="1">
      <c r="A685" s="220" t="str">
        <f>IFERROR(IF(J685&lt;&gt;"",MAX($A$1:A684)+1,""),"")</f>
        <v/>
      </c>
      <c r="B685" s="221" t="str">
        <f>IFERROR(IF(J685="","",_xlfn.CONCAT($Y$2,_xlfn.CONCAT(IF(LEN(ドッグキャリー!$K$2)=1,0,""),ドッグキャリー!$K$2,_xlfn.CONCAT(IF(LEN(ドッグキャリー!$N$2)=1,0,""),ドッグキャリー!$N$2)))),"")</f>
        <v/>
      </c>
      <c r="C685" s="228"/>
      <c r="D685" s="228"/>
      <c r="E685" s="228"/>
      <c r="I685" s="230" t="str">
        <f>IF(ウエア!N280=0,"",ウエア!E280)</f>
        <v/>
      </c>
      <c r="J685" s="229" t="str">
        <f>IF(ウエア!N280=0,"",ウエア!N280)</f>
        <v/>
      </c>
      <c r="S685" s="219">
        <f t="shared" si="20"/>
        <v>684</v>
      </c>
      <c r="AA685" s="220" t="e">
        <f t="shared" si="21"/>
        <v>#VALUE!</v>
      </c>
    </row>
    <row r="686" spans="1:27" s="229" customFormat="1">
      <c r="A686" s="220" t="str">
        <f>IFERROR(IF(J686&lt;&gt;"",MAX($A$1:A685)+1,""),"")</f>
        <v/>
      </c>
      <c r="B686" s="221" t="str">
        <f>IFERROR(IF(J686="","",_xlfn.CONCAT($Y$2,_xlfn.CONCAT(IF(LEN(ドッグキャリー!$K$2)=1,0,""),ドッグキャリー!$K$2,_xlfn.CONCAT(IF(LEN(ドッグキャリー!$N$2)=1,0,""),ドッグキャリー!$N$2)))),"")</f>
        <v/>
      </c>
      <c r="C686" s="228"/>
      <c r="D686" s="228"/>
      <c r="E686" s="228"/>
      <c r="I686" s="230" t="str">
        <f>IF(ウエア!N281=0,"",ウエア!E281)</f>
        <v/>
      </c>
      <c r="J686" s="229" t="str">
        <f>IF(ウエア!N281=0,"",ウエア!N281)</f>
        <v/>
      </c>
      <c r="S686" s="219">
        <f t="shared" si="20"/>
        <v>685</v>
      </c>
      <c r="AA686" s="220" t="e">
        <f t="shared" si="21"/>
        <v>#VALUE!</v>
      </c>
    </row>
    <row r="687" spans="1:27" s="229" customFormat="1">
      <c r="A687" s="220" t="str">
        <f>IFERROR(IF(J687&lt;&gt;"",MAX($A$1:A686)+1,""),"")</f>
        <v/>
      </c>
      <c r="B687" s="221" t="str">
        <f>IFERROR(IF(J687="","",_xlfn.CONCAT($Y$2,_xlfn.CONCAT(IF(LEN(ドッグキャリー!$K$2)=1,0,""),ドッグキャリー!$K$2,_xlfn.CONCAT(IF(LEN(ドッグキャリー!$N$2)=1,0,""),ドッグキャリー!$N$2)))),"")</f>
        <v/>
      </c>
      <c r="C687" s="228"/>
      <c r="D687" s="228"/>
      <c r="E687" s="228"/>
      <c r="I687" s="230" t="str">
        <f>IF(ウエア!N282=0,"",ウエア!E282)</f>
        <v/>
      </c>
      <c r="J687" s="229" t="str">
        <f>IF(ウエア!N282=0,"",ウエア!N282)</f>
        <v/>
      </c>
      <c r="S687" s="219">
        <f t="shared" si="20"/>
        <v>686</v>
      </c>
      <c r="AA687" s="220" t="e">
        <f t="shared" si="21"/>
        <v>#VALUE!</v>
      </c>
    </row>
    <row r="688" spans="1:27" s="229" customFormat="1">
      <c r="A688" s="220" t="str">
        <f>IFERROR(IF(J688&lt;&gt;"",MAX($A$1:A687)+1,""),"")</f>
        <v/>
      </c>
      <c r="B688" s="221" t="str">
        <f>IFERROR(IF(J688="","",_xlfn.CONCAT($Y$2,_xlfn.CONCAT(IF(LEN(ドッグキャリー!$K$2)=1,0,""),ドッグキャリー!$K$2,_xlfn.CONCAT(IF(LEN(ドッグキャリー!$N$2)=1,0,""),ドッグキャリー!$N$2)))),"")</f>
        <v/>
      </c>
      <c r="C688" s="228"/>
      <c r="D688" s="228"/>
      <c r="E688" s="228"/>
      <c r="I688" s="230" t="str">
        <f>IF(ウエア!N283=0,"",ウエア!E283)</f>
        <v/>
      </c>
      <c r="J688" s="229" t="str">
        <f>IF(ウエア!N283=0,"",ウエア!N283)</f>
        <v/>
      </c>
      <c r="S688" s="219">
        <f t="shared" si="20"/>
        <v>687</v>
      </c>
      <c r="AA688" s="220" t="e">
        <f t="shared" si="21"/>
        <v>#VALUE!</v>
      </c>
    </row>
    <row r="689" spans="1:27" s="229" customFormat="1">
      <c r="A689" s="220" t="str">
        <f>IFERROR(IF(J689&lt;&gt;"",MAX($A$1:A688)+1,""),"")</f>
        <v/>
      </c>
      <c r="B689" s="221" t="str">
        <f>IFERROR(IF(J689="","",_xlfn.CONCAT($Y$2,_xlfn.CONCAT(IF(LEN(ドッグキャリー!$K$2)=1,0,""),ドッグキャリー!$K$2,_xlfn.CONCAT(IF(LEN(ドッグキャリー!$N$2)=1,0,""),ドッグキャリー!$N$2)))),"")</f>
        <v/>
      </c>
      <c r="C689" s="228"/>
      <c r="D689" s="228"/>
      <c r="E689" s="228"/>
      <c r="I689" s="230" t="str">
        <f>IF(ウエア!N284=0,"",ウエア!E284)</f>
        <v/>
      </c>
      <c r="J689" s="229" t="str">
        <f>IF(ウエア!N284=0,"",ウエア!N284)</f>
        <v/>
      </c>
      <c r="S689" s="219">
        <f t="shared" si="20"/>
        <v>688</v>
      </c>
      <c r="AA689" s="220" t="e">
        <f t="shared" si="21"/>
        <v>#VALUE!</v>
      </c>
    </row>
    <row r="690" spans="1:27" s="229" customFormat="1">
      <c r="A690" s="220" t="str">
        <f>IFERROR(IF(J690&lt;&gt;"",MAX($A$1:A689)+1,""),"")</f>
        <v/>
      </c>
      <c r="B690" s="221" t="str">
        <f>IFERROR(IF(J690="","",_xlfn.CONCAT($Y$2,_xlfn.CONCAT(IF(LEN(ドッグキャリー!$K$2)=1,0,""),ドッグキャリー!$K$2,_xlfn.CONCAT(IF(LEN(ドッグキャリー!$N$2)=1,0,""),ドッグキャリー!$N$2)))),"")</f>
        <v/>
      </c>
      <c r="C690" s="228"/>
      <c r="D690" s="228"/>
      <c r="E690" s="228"/>
      <c r="I690" s="230" t="str">
        <f>IF(ウエア!N285=0,"",ウエア!E285)</f>
        <v/>
      </c>
      <c r="J690" s="229" t="str">
        <f>IF(ウエア!N285=0,"",ウエア!N285)</f>
        <v/>
      </c>
      <c r="S690" s="219">
        <f t="shared" si="20"/>
        <v>689</v>
      </c>
      <c r="AA690" s="220" t="e">
        <f t="shared" si="21"/>
        <v>#VALUE!</v>
      </c>
    </row>
    <row r="691" spans="1:27" s="229" customFormat="1">
      <c r="A691" s="220" t="str">
        <f>IFERROR(IF(J691&lt;&gt;"",MAX($A$1:A690)+1,""),"")</f>
        <v/>
      </c>
      <c r="B691" s="221" t="str">
        <f>IFERROR(IF(J691="","",_xlfn.CONCAT($Y$2,_xlfn.CONCAT(IF(LEN(ドッグキャリー!$K$2)=1,0,""),ドッグキャリー!$K$2,_xlfn.CONCAT(IF(LEN(ドッグキャリー!$N$2)=1,0,""),ドッグキャリー!$N$2)))),"")</f>
        <v/>
      </c>
      <c r="C691" s="228"/>
      <c r="D691" s="228"/>
      <c r="E691" s="228"/>
      <c r="I691" s="230" t="str">
        <f>IF(ウエア!N286=0,"",ウエア!E286)</f>
        <v/>
      </c>
      <c r="J691" s="229" t="str">
        <f>IF(ウエア!N286=0,"",ウエア!N286)</f>
        <v/>
      </c>
      <c r="S691" s="219">
        <f t="shared" si="20"/>
        <v>690</v>
      </c>
      <c r="AA691" s="220" t="e">
        <f t="shared" si="21"/>
        <v>#VALUE!</v>
      </c>
    </row>
    <row r="692" spans="1:27" s="229" customFormat="1">
      <c r="A692" s="220" t="str">
        <f>IFERROR(IF(J692&lt;&gt;"",MAX($A$1:A691)+1,""),"")</f>
        <v/>
      </c>
      <c r="B692" s="221" t="str">
        <f>IFERROR(IF(J692="","",_xlfn.CONCAT($Y$2,_xlfn.CONCAT(IF(LEN(ドッグキャリー!$K$2)=1,0,""),ドッグキャリー!$K$2,_xlfn.CONCAT(IF(LEN(ドッグキャリー!$N$2)=1,0,""),ドッグキャリー!$N$2)))),"")</f>
        <v/>
      </c>
      <c r="C692" s="228"/>
      <c r="D692" s="228"/>
      <c r="E692" s="228"/>
      <c r="I692" s="230" t="str">
        <f>IF(ウエア!N287=0,"",ウエア!E287)</f>
        <v/>
      </c>
      <c r="J692" s="229" t="str">
        <f>IF(ウエア!N287=0,"",ウエア!N287)</f>
        <v/>
      </c>
      <c r="S692" s="219">
        <f t="shared" si="20"/>
        <v>691</v>
      </c>
      <c r="AA692" s="220" t="e">
        <f t="shared" si="21"/>
        <v>#VALUE!</v>
      </c>
    </row>
    <row r="693" spans="1:27" s="229" customFormat="1">
      <c r="A693" s="220" t="str">
        <f>IFERROR(IF(J693&lt;&gt;"",MAX($A$1:A692)+1,""),"")</f>
        <v/>
      </c>
      <c r="B693" s="221" t="str">
        <f>IFERROR(IF(J693="","",_xlfn.CONCAT($Y$2,_xlfn.CONCAT(IF(LEN(ドッグキャリー!$K$2)=1,0,""),ドッグキャリー!$K$2,_xlfn.CONCAT(IF(LEN(ドッグキャリー!$N$2)=1,0,""),ドッグキャリー!$N$2)))),"")</f>
        <v/>
      </c>
      <c r="C693" s="228"/>
      <c r="D693" s="228"/>
      <c r="E693" s="228"/>
      <c r="I693" s="230" t="str">
        <f>IF(ウエア!N288=0,"",ウエア!E288)</f>
        <v/>
      </c>
      <c r="J693" s="229" t="str">
        <f>IF(ウエア!N288=0,"",ウエア!N288)</f>
        <v/>
      </c>
      <c r="S693" s="219">
        <f t="shared" si="20"/>
        <v>692</v>
      </c>
      <c r="AA693" s="220" t="e">
        <f t="shared" si="21"/>
        <v>#VALUE!</v>
      </c>
    </row>
    <row r="694" spans="1:27" s="229" customFormat="1">
      <c r="A694" s="220" t="str">
        <f>IFERROR(IF(J694&lt;&gt;"",MAX($A$1:A693)+1,""),"")</f>
        <v/>
      </c>
      <c r="B694" s="221" t="str">
        <f>IFERROR(IF(J694="","",_xlfn.CONCAT($Y$2,_xlfn.CONCAT(IF(LEN(ドッグキャリー!$K$2)=1,0,""),ドッグキャリー!$K$2,_xlfn.CONCAT(IF(LEN(ドッグキャリー!$N$2)=1,0,""),ドッグキャリー!$N$2)))),"")</f>
        <v/>
      </c>
      <c r="C694" s="228"/>
      <c r="D694" s="228"/>
      <c r="E694" s="228"/>
      <c r="I694" s="230" t="str">
        <f>IF(ウエア!N289=0,"",ウエア!E289)</f>
        <v/>
      </c>
      <c r="J694" s="229" t="str">
        <f>IF(ウエア!N289=0,"",ウエア!N289)</f>
        <v/>
      </c>
      <c r="S694" s="219">
        <f t="shared" si="20"/>
        <v>693</v>
      </c>
      <c r="AA694" s="220" t="e">
        <f t="shared" si="21"/>
        <v>#VALUE!</v>
      </c>
    </row>
    <row r="695" spans="1:27" s="229" customFormat="1">
      <c r="A695" s="220" t="str">
        <f>IFERROR(IF(J695&lt;&gt;"",MAX($A$1:A694)+1,""),"")</f>
        <v/>
      </c>
      <c r="B695" s="221" t="str">
        <f>IFERROR(IF(J695="","",_xlfn.CONCAT($Y$2,_xlfn.CONCAT(IF(LEN(ドッグキャリー!$K$2)=1,0,""),ドッグキャリー!$K$2,_xlfn.CONCAT(IF(LEN(ドッグキャリー!$N$2)=1,0,""),ドッグキャリー!$N$2)))),"")</f>
        <v/>
      </c>
      <c r="C695" s="228"/>
      <c r="D695" s="228"/>
      <c r="E695" s="228"/>
      <c r="I695" s="230" t="str">
        <f>IF(ウエア!N290=0,"",ウエア!E290)</f>
        <v/>
      </c>
      <c r="J695" s="229" t="str">
        <f>IF(ウエア!N290=0,"",ウエア!N290)</f>
        <v/>
      </c>
      <c r="S695" s="219">
        <f t="shared" si="20"/>
        <v>694</v>
      </c>
      <c r="AA695" s="220" t="e">
        <f t="shared" si="21"/>
        <v>#VALUE!</v>
      </c>
    </row>
    <row r="696" spans="1:27" s="229" customFormat="1">
      <c r="A696" s="220" t="str">
        <f>IFERROR(IF(J696&lt;&gt;"",MAX($A$1:A695)+1,""),"")</f>
        <v/>
      </c>
      <c r="B696" s="221" t="str">
        <f>IFERROR(IF(J696="","",_xlfn.CONCAT($Y$2,_xlfn.CONCAT(IF(LEN(ドッグキャリー!$K$2)=1,0,""),ドッグキャリー!$K$2,_xlfn.CONCAT(IF(LEN(ドッグキャリー!$N$2)=1,0,""),ドッグキャリー!$N$2)))),"")</f>
        <v/>
      </c>
      <c r="C696" s="228"/>
      <c r="D696" s="228"/>
      <c r="E696" s="228"/>
      <c r="I696" s="230" t="str">
        <f>IF(ウエア!N291=0,"",ウエア!E291)</f>
        <v/>
      </c>
      <c r="J696" s="229" t="str">
        <f>IF(ウエア!N291=0,"",ウエア!N291)</f>
        <v/>
      </c>
      <c r="S696" s="219">
        <f t="shared" si="20"/>
        <v>695</v>
      </c>
      <c r="AA696" s="220" t="e">
        <f t="shared" si="21"/>
        <v>#VALUE!</v>
      </c>
    </row>
    <row r="697" spans="1:27" s="229" customFormat="1">
      <c r="A697" s="220" t="str">
        <f>IFERROR(IF(J697&lt;&gt;"",MAX($A$1:A696)+1,""),"")</f>
        <v/>
      </c>
      <c r="B697" s="221" t="str">
        <f>IFERROR(IF(J697="","",_xlfn.CONCAT($Y$2,_xlfn.CONCAT(IF(LEN(ドッグキャリー!$K$2)=1,0,""),ドッグキャリー!$K$2,_xlfn.CONCAT(IF(LEN(ドッグキャリー!$N$2)=1,0,""),ドッグキャリー!$N$2)))),"")</f>
        <v/>
      </c>
      <c r="C697" s="228"/>
      <c r="D697" s="228"/>
      <c r="E697" s="228"/>
      <c r="I697" s="230" t="str">
        <f>IF(ウエア!N292=0,"",ウエア!E292)</f>
        <v/>
      </c>
      <c r="J697" s="229" t="str">
        <f>IF(ウエア!N292=0,"",ウエア!N292)</f>
        <v/>
      </c>
      <c r="S697" s="219">
        <f t="shared" si="20"/>
        <v>696</v>
      </c>
      <c r="AA697" s="220" t="e">
        <f t="shared" si="21"/>
        <v>#VALUE!</v>
      </c>
    </row>
    <row r="698" spans="1:27" s="229" customFormat="1">
      <c r="A698" s="220" t="str">
        <f>IFERROR(IF(J698&lt;&gt;"",MAX($A$1:A697)+1,""),"")</f>
        <v/>
      </c>
      <c r="B698" s="221" t="str">
        <f>IFERROR(IF(J698="","",_xlfn.CONCAT($Y$2,_xlfn.CONCAT(IF(LEN(ドッグキャリー!$K$2)=1,0,""),ドッグキャリー!$K$2,_xlfn.CONCAT(IF(LEN(ドッグキャリー!$N$2)=1,0,""),ドッグキャリー!$N$2)))),"")</f>
        <v/>
      </c>
      <c r="C698" s="228"/>
      <c r="D698" s="228"/>
      <c r="E698" s="228"/>
      <c r="I698" s="230" t="str">
        <f>IF(ウエア!N293=0,"",ウエア!E293)</f>
        <v/>
      </c>
      <c r="J698" s="229" t="str">
        <f>IF(ウエア!N293=0,"",ウエア!N293)</f>
        <v/>
      </c>
      <c r="S698" s="219">
        <f t="shared" si="20"/>
        <v>697</v>
      </c>
      <c r="AA698" s="220" t="e">
        <f t="shared" si="21"/>
        <v>#VALUE!</v>
      </c>
    </row>
    <row r="699" spans="1:27" s="229" customFormat="1">
      <c r="A699" s="220" t="str">
        <f>IFERROR(IF(J699&lt;&gt;"",MAX($A$1:A698)+1,""),"")</f>
        <v/>
      </c>
      <c r="B699" s="221" t="str">
        <f>IFERROR(IF(J699="","",_xlfn.CONCAT($Y$2,_xlfn.CONCAT(IF(LEN(ドッグキャリー!$K$2)=1,0,""),ドッグキャリー!$K$2,_xlfn.CONCAT(IF(LEN(ドッグキャリー!$N$2)=1,0,""),ドッグキャリー!$N$2)))),"")</f>
        <v/>
      </c>
      <c r="C699" s="228"/>
      <c r="D699" s="228"/>
      <c r="E699" s="228"/>
      <c r="I699" s="230" t="str">
        <f>IF(ウエア!N294=0,"",ウエア!E294)</f>
        <v/>
      </c>
      <c r="J699" s="229" t="str">
        <f>IF(ウエア!N294=0,"",ウエア!N294)</f>
        <v/>
      </c>
      <c r="S699" s="219">
        <f t="shared" si="20"/>
        <v>698</v>
      </c>
      <c r="AA699" s="220" t="e">
        <f t="shared" si="21"/>
        <v>#VALUE!</v>
      </c>
    </row>
    <row r="700" spans="1:27" s="229" customFormat="1">
      <c r="A700" s="220" t="str">
        <f>IFERROR(IF(J700&lt;&gt;"",MAX($A$1:A699)+1,""),"")</f>
        <v/>
      </c>
      <c r="B700" s="221" t="str">
        <f>IFERROR(IF(J700="","",_xlfn.CONCAT($Y$2,_xlfn.CONCAT(IF(LEN(ドッグキャリー!$K$2)=1,0,""),ドッグキャリー!$K$2,_xlfn.CONCAT(IF(LEN(ドッグキャリー!$N$2)=1,0,""),ドッグキャリー!$N$2)))),"")</f>
        <v/>
      </c>
      <c r="C700" s="228"/>
      <c r="D700" s="228"/>
      <c r="E700" s="228"/>
      <c r="I700" s="230" t="str">
        <f>IF(ウエア!N295=0,"",ウエア!E295)</f>
        <v/>
      </c>
      <c r="J700" s="229" t="str">
        <f>IF(ウエア!N295=0,"",ウエア!N295)</f>
        <v/>
      </c>
      <c r="S700" s="219">
        <f t="shared" si="20"/>
        <v>699</v>
      </c>
      <c r="AA700" s="220" t="e">
        <f t="shared" si="21"/>
        <v>#VALUE!</v>
      </c>
    </row>
    <row r="701" spans="1:27" s="229" customFormat="1">
      <c r="A701" s="220" t="str">
        <f>IFERROR(IF(J701&lt;&gt;"",MAX($A$1:A700)+1,""),"")</f>
        <v/>
      </c>
      <c r="B701" s="221" t="str">
        <f>IFERROR(IF(J701="","",_xlfn.CONCAT($Y$2,_xlfn.CONCAT(IF(LEN(ドッグキャリー!$K$2)=1,0,""),ドッグキャリー!$K$2,_xlfn.CONCAT(IF(LEN(ドッグキャリー!$N$2)=1,0,""),ドッグキャリー!$N$2)))),"")</f>
        <v/>
      </c>
      <c r="C701" s="228"/>
      <c r="D701" s="228"/>
      <c r="E701" s="228"/>
      <c r="I701" s="230" t="str">
        <f>IF(ウエア!N296=0,"",ウエア!E296)</f>
        <v/>
      </c>
      <c r="J701" s="229" t="str">
        <f>IF(ウエア!N296=0,"",ウエア!N296)</f>
        <v/>
      </c>
      <c r="S701" s="219">
        <f t="shared" si="20"/>
        <v>700</v>
      </c>
      <c r="AA701" s="220" t="e">
        <f t="shared" si="21"/>
        <v>#VALUE!</v>
      </c>
    </row>
    <row r="702" spans="1:27" s="229" customFormat="1">
      <c r="A702" s="220" t="str">
        <f>IFERROR(IF(J702&lt;&gt;"",MAX($A$1:A701)+1,""),"")</f>
        <v/>
      </c>
      <c r="B702" s="221" t="str">
        <f>IFERROR(IF(J702="","",_xlfn.CONCAT($Y$2,_xlfn.CONCAT(IF(LEN(ドッグキャリー!$K$2)=1,0,""),ドッグキャリー!$K$2,_xlfn.CONCAT(IF(LEN(ドッグキャリー!$N$2)=1,0,""),ドッグキャリー!$N$2)))),"")</f>
        <v/>
      </c>
      <c r="C702" s="228"/>
      <c r="D702" s="228"/>
      <c r="E702" s="228"/>
      <c r="I702" s="230" t="str">
        <f>IF(ウエア!N297=0,"",ウエア!E297)</f>
        <v/>
      </c>
      <c r="J702" s="229" t="str">
        <f>IF(ウエア!N297=0,"",ウエア!N297)</f>
        <v/>
      </c>
      <c r="S702" s="219">
        <f t="shared" si="20"/>
        <v>701</v>
      </c>
      <c r="AA702" s="220" t="e">
        <f t="shared" si="21"/>
        <v>#VALUE!</v>
      </c>
    </row>
    <row r="703" spans="1:27" s="229" customFormat="1">
      <c r="A703" s="220" t="str">
        <f>IFERROR(IF(J703&lt;&gt;"",MAX($A$1:A702)+1,""),"")</f>
        <v/>
      </c>
      <c r="B703" s="221" t="str">
        <f>IFERROR(IF(J703="","",_xlfn.CONCAT($Y$2,_xlfn.CONCAT(IF(LEN(ドッグキャリー!$K$2)=1,0,""),ドッグキャリー!$K$2,_xlfn.CONCAT(IF(LEN(ドッグキャリー!$N$2)=1,0,""),ドッグキャリー!$N$2)))),"")</f>
        <v/>
      </c>
      <c r="C703" s="228"/>
      <c r="D703" s="228"/>
      <c r="E703" s="228"/>
      <c r="I703" s="230" t="str">
        <f>IF(ウエア!N298=0,"",ウエア!E298)</f>
        <v/>
      </c>
      <c r="J703" s="229" t="str">
        <f>IF(ウエア!N298=0,"",ウエア!N298)</f>
        <v/>
      </c>
      <c r="S703" s="219">
        <f t="shared" si="20"/>
        <v>702</v>
      </c>
      <c r="AA703" s="220" t="e">
        <f t="shared" si="21"/>
        <v>#VALUE!</v>
      </c>
    </row>
    <row r="704" spans="1:27" s="229" customFormat="1">
      <c r="A704" s="220" t="str">
        <f>IFERROR(IF(J704&lt;&gt;"",MAX($A$1:A703)+1,""),"")</f>
        <v/>
      </c>
      <c r="B704" s="221" t="str">
        <f>IFERROR(IF(J704="","",_xlfn.CONCAT($Y$2,_xlfn.CONCAT(IF(LEN(ドッグキャリー!$K$2)=1,0,""),ドッグキャリー!$K$2,_xlfn.CONCAT(IF(LEN(ドッグキャリー!$N$2)=1,0,""),ドッグキャリー!$N$2)))),"")</f>
        <v/>
      </c>
      <c r="C704" s="228"/>
      <c r="D704" s="228"/>
      <c r="E704" s="228"/>
      <c r="I704" s="230" t="str">
        <f>IF(ウエア!N299=0,"",ウエア!E299)</f>
        <v/>
      </c>
      <c r="J704" s="229" t="str">
        <f>IF(ウエア!N299=0,"",ウエア!N299)</f>
        <v/>
      </c>
      <c r="S704" s="219">
        <f t="shared" si="20"/>
        <v>703</v>
      </c>
      <c r="AA704" s="220" t="e">
        <f t="shared" si="21"/>
        <v>#VALUE!</v>
      </c>
    </row>
    <row r="705" spans="1:27" s="229" customFormat="1">
      <c r="A705" s="220" t="str">
        <f>IFERROR(IF(J705&lt;&gt;"",MAX($A$1:A704)+1,""),"")</f>
        <v/>
      </c>
      <c r="B705" s="221" t="str">
        <f>IFERROR(IF(J705="","",_xlfn.CONCAT($Y$2,_xlfn.CONCAT(IF(LEN(ドッグキャリー!$K$2)=1,0,""),ドッグキャリー!$K$2,_xlfn.CONCAT(IF(LEN(ドッグキャリー!$N$2)=1,0,""),ドッグキャリー!$N$2)))),"")</f>
        <v/>
      </c>
      <c r="C705" s="228"/>
      <c r="D705" s="228"/>
      <c r="E705" s="228"/>
      <c r="I705" s="230" t="str">
        <f>IF(ウエア!N300=0,"",ウエア!E300)</f>
        <v/>
      </c>
      <c r="J705" s="229" t="str">
        <f>IF(ウエア!N300=0,"",ウエア!N300)</f>
        <v/>
      </c>
      <c r="S705" s="219">
        <f t="shared" si="20"/>
        <v>704</v>
      </c>
      <c r="AA705" s="220" t="e">
        <f t="shared" si="21"/>
        <v>#VALUE!</v>
      </c>
    </row>
    <row r="706" spans="1:27" s="229" customFormat="1">
      <c r="A706" s="220" t="str">
        <f>IFERROR(IF(J706&lt;&gt;"",MAX($A$1:A705)+1,""),"")</f>
        <v/>
      </c>
      <c r="B706" s="221" t="str">
        <f>IFERROR(IF(J706="","",_xlfn.CONCAT($Y$2,_xlfn.CONCAT(IF(LEN(ドッグキャリー!$K$2)=1,0,""),ドッグキャリー!$K$2,_xlfn.CONCAT(IF(LEN(ドッグキャリー!$N$2)=1,0,""),ドッグキャリー!$N$2)))),"")</f>
        <v/>
      </c>
      <c r="C706" s="228"/>
      <c r="D706" s="228"/>
      <c r="E706" s="228"/>
      <c r="I706" s="230" t="str">
        <f>IF(ウエア!N301=0,"",ウエア!E301)</f>
        <v/>
      </c>
      <c r="J706" s="229" t="str">
        <f>IF(ウエア!N301=0,"",ウエア!N301)</f>
        <v/>
      </c>
      <c r="S706" s="219">
        <f t="shared" si="20"/>
        <v>705</v>
      </c>
      <c r="AA706" s="220" t="e">
        <f t="shared" si="21"/>
        <v>#VALUE!</v>
      </c>
    </row>
    <row r="707" spans="1:27" s="229" customFormat="1">
      <c r="A707" s="220" t="str">
        <f>IFERROR(IF(J707&lt;&gt;"",MAX($A$1:A706)+1,""),"")</f>
        <v/>
      </c>
      <c r="B707" s="221" t="str">
        <f>IFERROR(IF(J707="","",_xlfn.CONCAT($Y$2,_xlfn.CONCAT(IF(LEN(ドッグキャリー!$K$2)=1,0,""),ドッグキャリー!$K$2,_xlfn.CONCAT(IF(LEN(ドッグキャリー!$N$2)=1,0,""),ドッグキャリー!$N$2)))),"")</f>
        <v/>
      </c>
      <c r="C707" s="228"/>
      <c r="D707" s="228"/>
      <c r="E707" s="228"/>
      <c r="I707" s="230" t="str">
        <f>IF(ウエア!N302=0,"",ウエア!E302)</f>
        <v/>
      </c>
      <c r="J707" s="229" t="str">
        <f>IF(ウエア!N302=0,"",ウエア!N302)</f>
        <v/>
      </c>
      <c r="S707" s="219">
        <f t="shared" ref="S707:S770" si="22">+ROW()-ROW($B$1)</f>
        <v>706</v>
      </c>
      <c r="AA707" s="220" t="e">
        <f t="shared" ref="AA707:AA770" si="23">IF(J707-J706=1,0,1)</f>
        <v>#VALUE!</v>
      </c>
    </row>
    <row r="708" spans="1:27" s="229" customFormat="1">
      <c r="A708" s="220" t="str">
        <f>IFERROR(IF(J708&lt;&gt;"",MAX($A$1:A707)+1,""),"")</f>
        <v/>
      </c>
      <c r="B708" s="221" t="str">
        <f>IFERROR(IF(J708="","",_xlfn.CONCAT($Y$2,_xlfn.CONCAT(IF(LEN(ドッグキャリー!$K$2)=1,0,""),ドッグキャリー!$K$2,_xlfn.CONCAT(IF(LEN(ドッグキャリー!$N$2)=1,0,""),ドッグキャリー!$N$2)))),"")</f>
        <v/>
      </c>
      <c r="C708" s="228"/>
      <c r="D708" s="228"/>
      <c r="E708" s="228"/>
      <c r="I708" s="230" t="str">
        <f>IF(ウエア!N303=0,"",ウエア!E303)</f>
        <v/>
      </c>
      <c r="J708" s="229" t="str">
        <f>IF(ウエア!N303=0,"",ウエア!N303)</f>
        <v/>
      </c>
      <c r="S708" s="219">
        <f t="shared" si="22"/>
        <v>707</v>
      </c>
      <c r="AA708" s="220" t="e">
        <f t="shared" si="23"/>
        <v>#VALUE!</v>
      </c>
    </row>
    <row r="709" spans="1:27" s="229" customFormat="1">
      <c r="A709" s="220" t="str">
        <f>IFERROR(IF(J709&lt;&gt;"",MAX($A$1:A708)+1,""),"")</f>
        <v/>
      </c>
      <c r="B709" s="221" t="str">
        <f>IFERROR(IF(J709="","",_xlfn.CONCAT($Y$2,_xlfn.CONCAT(IF(LEN(ドッグキャリー!$K$2)=1,0,""),ドッグキャリー!$K$2,_xlfn.CONCAT(IF(LEN(ドッグキャリー!$N$2)=1,0,""),ドッグキャリー!$N$2)))),"")</f>
        <v/>
      </c>
      <c r="C709" s="228"/>
      <c r="D709" s="228"/>
      <c r="E709" s="228"/>
      <c r="I709" s="230" t="str">
        <f>IF(ウエア!N304=0,"",ウエア!E304)</f>
        <v/>
      </c>
      <c r="J709" s="229" t="str">
        <f>IF(ウエア!N304=0,"",ウエア!N304)</f>
        <v/>
      </c>
      <c r="S709" s="219">
        <f t="shared" si="22"/>
        <v>708</v>
      </c>
      <c r="AA709" s="220" t="e">
        <f t="shared" si="23"/>
        <v>#VALUE!</v>
      </c>
    </row>
    <row r="710" spans="1:27" s="229" customFormat="1">
      <c r="A710" s="220" t="str">
        <f>IFERROR(IF(J710&lt;&gt;"",MAX($A$1:A709)+1,""),"")</f>
        <v/>
      </c>
      <c r="B710" s="221" t="str">
        <f>IFERROR(IF(J710="","",_xlfn.CONCAT($Y$2,_xlfn.CONCAT(IF(LEN(ドッグキャリー!$K$2)=1,0,""),ドッグキャリー!$K$2,_xlfn.CONCAT(IF(LEN(ドッグキャリー!$N$2)=1,0,""),ドッグキャリー!$N$2)))),"")</f>
        <v/>
      </c>
      <c r="C710" s="228"/>
      <c r="D710" s="228"/>
      <c r="E710" s="228"/>
      <c r="I710" s="230" t="str">
        <f>IF(ウエア!N305=0,"",ウエア!E305)</f>
        <v/>
      </c>
      <c r="J710" s="229" t="str">
        <f>IF(ウエア!N305=0,"",ウエア!N305)</f>
        <v/>
      </c>
      <c r="S710" s="219">
        <f t="shared" si="22"/>
        <v>709</v>
      </c>
      <c r="AA710" s="220" t="e">
        <f t="shared" si="23"/>
        <v>#VALUE!</v>
      </c>
    </row>
    <row r="711" spans="1:27" s="229" customFormat="1">
      <c r="A711" s="220" t="str">
        <f>IFERROR(IF(J711&lt;&gt;"",MAX($A$1:A710)+1,""),"")</f>
        <v/>
      </c>
      <c r="B711" s="221" t="str">
        <f>IFERROR(IF(J711="","",_xlfn.CONCAT($Y$2,_xlfn.CONCAT(IF(LEN(ドッグキャリー!$K$2)=1,0,""),ドッグキャリー!$K$2,_xlfn.CONCAT(IF(LEN(ドッグキャリー!$N$2)=1,0,""),ドッグキャリー!$N$2)))),"")</f>
        <v/>
      </c>
      <c r="C711" s="228"/>
      <c r="D711" s="228"/>
      <c r="E711" s="228"/>
      <c r="I711" s="230" t="str">
        <f>IF(ウエア!N306=0,"",ウエア!E306)</f>
        <v/>
      </c>
      <c r="J711" s="229" t="str">
        <f>IF(ウエア!N306=0,"",ウエア!N306)</f>
        <v/>
      </c>
      <c r="S711" s="219">
        <f t="shared" si="22"/>
        <v>710</v>
      </c>
      <c r="AA711" s="220" t="e">
        <f t="shared" si="23"/>
        <v>#VALUE!</v>
      </c>
    </row>
    <row r="712" spans="1:27" s="229" customFormat="1">
      <c r="A712" s="220" t="str">
        <f>IFERROR(IF(J712&lt;&gt;"",MAX($A$1:A711)+1,""),"")</f>
        <v/>
      </c>
      <c r="B712" s="221" t="str">
        <f>IFERROR(IF(J712="","",_xlfn.CONCAT($Y$2,_xlfn.CONCAT(IF(LEN(ドッグキャリー!$K$2)=1,0,""),ドッグキャリー!$K$2,_xlfn.CONCAT(IF(LEN(ドッグキャリー!$N$2)=1,0,""),ドッグキャリー!$N$2)))),"")</f>
        <v/>
      </c>
      <c r="C712" s="228"/>
      <c r="D712" s="228"/>
      <c r="E712" s="228"/>
      <c r="I712" s="230" t="str">
        <f>IF(ウエア!N307=0,"",ウエア!E307)</f>
        <v/>
      </c>
      <c r="J712" s="229" t="str">
        <f>IF(ウエア!N307=0,"",ウエア!N307)</f>
        <v/>
      </c>
      <c r="S712" s="219">
        <f t="shared" si="22"/>
        <v>711</v>
      </c>
      <c r="AA712" s="220" t="e">
        <f t="shared" si="23"/>
        <v>#VALUE!</v>
      </c>
    </row>
    <row r="713" spans="1:27" s="229" customFormat="1">
      <c r="A713" s="220" t="str">
        <f>IFERROR(IF(J713&lt;&gt;"",MAX($A$1:A712)+1,""),"")</f>
        <v/>
      </c>
      <c r="B713" s="221" t="str">
        <f>IFERROR(IF(J713="","",_xlfn.CONCAT($Y$2,_xlfn.CONCAT(IF(LEN(ドッグキャリー!$K$2)=1,0,""),ドッグキャリー!$K$2,_xlfn.CONCAT(IF(LEN(ドッグキャリー!$N$2)=1,0,""),ドッグキャリー!$N$2)))),"")</f>
        <v/>
      </c>
      <c r="C713" s="228"/>
      <c r="D713" s="228"/>
      <c r="E713" s="228"/>
      <c r="I713" s="230" t="str">
        <f>IF(ウエア!N308=0,"",ウエア!E308)</f>
        <v/>
      </c>
      <c r="J713" s="229" t="str">
        <f>IF(ウエア!N308=0,"",ウエア!N308)</f>
        <v/>
      </c>
      <c r="S713" s="219">
        <f t="shared" si="22"/>
        <v>712</v>
      </c>
      <c r="AA713" s="220" t="e">
        <f t="shared" si="23"/>
        <v>#VALUE!</v>
      </c>
    </row>
    <row r="714" spans="1:27" s="229" customFormat="1">
      <c r="A714" s="220" t="str">
        <f>IFERROR(IF(J714&lt;&gt;"",MAX($A$1:A713)+1,""),"")</f>
        <v/>
      </c>
      <c r="B714" s="221" t="str">
        <f>IFERROR(IF(J714="","",_xlfn.CONCAT($Y$2,_xlfn.CONCAT(IF(LEN(ドッグキャリー!$K$2)=1,0,""),ドッグキャリー!$K$2,_xlfn.CONCAT(IF(LEN(ドッグキャリー!$N$2)=1,0,""),ドッグキャリー!$N$2)))),"")</f>
        <v/>
      </c>
      <c r="C714" s="228"/>
      <c r="D714" s="228"/>
      <c r="E714" s="228"/>
      <c r="I714" s="230" t="str">
        <f>IF(ウエア!N309=0,"",ウエア!E309)</f>
        <v/>
      </c>
      <c r="J714" s="229" t="str">
        <f>IF(ウエア!N309=0,"",ウエア!N309)</f>
        <v/>
      </c>
      <c r="S714" s="219">
        <f t="shared" si="22"/>
        <v>713</v>
      </c>
      <c r="AA714" s="220" t="e">
        <f t="shared" si="23"/>
        <v>#VALUE!</v>
      </c>
    </row>
    <row r="715" spans="1:27" s="229" customFormat="1">
      <c r="A715" s="220" t="str">
        <f>IFERROR(IF(J715&lt;&gt;"",MAX($A$1:A714)+1,""),"")</f>
        <v/>
      </c>
      <c r="B715" s="221" t="str">
        <f>IFERROR(IF(J715="","",_xlfn.CONCAT($Y$2,_xlfn.CONCAT(IF(LEN(ドッグキャリー!$K$2)=1,0,""),ドッグキャリー!$K$2,_xlfn.CONCAT(IF(LEN(ドッグキャリー!$N$2)=1,0,""),ドッグキャリー!$N$2)))),"")</f>
        <v/>
      </c>
      <c r="C715" s="228"/>
      <c r="D715" s="228"/>
      <c r="E715" s="228"/>
      <c r="I715" s="230" t="str">
        <f>IF(ウエア!N310=0,"",ウエア!E310)</f>
        <v/>
      </c>
      <c r="J715" s="229" t="str">
        <f>IF(ウエア!N310=0,"",ウエア!N310)</f>
        <v/>
      </c>
      <c r="S715" s="219">
        <f t="shared" si="22"/>
        <v>714</v>
      </c>
      <c r="AA715" s="220" t="e">
        <f t="shared" si="23"/>
        <v>#VALUE!</v>
      </c>
    </row>
    <row r="716" spans="1:27" s="229" customFormat="1">
      <c r="A716" s="220" t="str">
        <f>IFERROR(IF(J716&lt;&gt;"",MAX($A$1:A715)+1,""),"")</f>
        <v/>
      </c>
      <c r="B716" s="221" t="str">
        <f>IFERROR(IF(J716="","",_xlfn.CONCAT($Y$2,_xlfn.CONCAT(IF(LEN(ドッグキャリー!$K$2)=1,0,""),ドッグキャリー!$K$2,_xlfn.CONCAT(IF(LEN(ドッグキャリー!$N$2)=1,0,""),ドッグキャリー!$N$2)))),"")</f>
        <v/>
      </c>
      <c r="C716" s="228"/>
      <c r="D716" s="228"/>
      <c r="E716" s="228"/>
      <c r="I716" s="230" t="str">
        <f>IF(ウエア!N311=0,"",ウエア!E311)</f>
        <v/>
      </c>
      <c r="J716" s="229" t="str">
        <f>IF(ウエア!N311=0,"",ウエア!N311)</f>
        <v/>
      </c>
      <c r="S716" s="219">
        <f t="shared" si="22"/>
        <v>715</v>
      </c>
      <c r="AA716" s="220" t="e">
        <f t="shared" si="23"/>
        <v>#VALUE!</v>
      </c>
    </row>
    <row r="717" spans="1:27" s="229" customFormat="1">
      <c r="A717" s="220" t="str">
        <f>IFERROR(IF(J717&lt;&gt;"",MAX($A$1:A716)+1,""),"")</f>
        <v/>
      </c>
      <c r="B717" s="221" t="str">
        <f>IFERROR(IF(J717="","",_xlfn.CONCAT($Y$2,_xlfn.CONCAT(IF(LEN(ドッグキャリー!$K$2)=1,0,""),ドッグキャリー!$K$2,_xlfn.CONCAT(IF(LEN(ドッグキャリー!$N$2)=1,0,""),ドッグキャリー!$N$2)))),"")</f>
        <v/>
      </c>
      <c r="C717" s="228"/>
      <c r="D717" s="228"/>
      <c r="E717" s="228"/>
      <c r="I717" s="230" t="str">
        <f>IF(ウエア!N312=0,"",ウエア!E312)</f>
        <v/>
      </c>
      <c r="J717" s="229" t="str">
        <f>IF(ウエア!N312=0,"",ウエア!N312)</f>
        <v/>
      </c>
      <c r="S717" s="219">
        <f t="shared" si="22"/>
        <v>716</v>
      </c>
      <c r="AA717" s="220" t="e">
        <f t="shared" si="23"/>
        <v>#VALUE!</v>
      </c>
    </row>
    <row r="718" spans="1:27" s="229" customFormat="1">
      <c r="A718" s="220" t="str">
        <f>IFERROR(IF(J718&lt;&gt;"",MAX($A$1:A717)+1,""),"")</f>
        <v/>
      </c>
      <c r="B718" s="221" t="str">
        <f>IFERROR(IF(J718="","",_xlfn.CONCAT($Y$2,_xlfn.CONCAT(IF(LEN(ドッグキャリー!$K$2)=1,0,""),ドッグキャリー!$K$2,_xlfn.CONCAT(IF(LEN(ドッグキャリー!$N$2)=1,0,""),ドッグキャリー!$N$2)))),"")</f>
        <v/>
      </c>
      <c r="C718" s="228"/>
      <c r="D718" s="228"/>
      <c r="E718" s="228"/>
      <c r="I718" s="230" t="str">
        <f>IF(ウエア!N313=0,"",ウエア!E313)</f>
        <v/>
      </c>
      <c r="J718" s="229" t="str">
        <f>IF(ウエア!N313=0,"",ウエア!N313)</f>
        <v/>
      </c>
      <c r="S718" s="219">
        <f t="shared" si="22"/>
        <v>717</v>
      </c>
      <c r="AA718" s="220" t="e">
        <f t="shared" si="23"/>
        <v>#VALUE!</v>
      </c>
    </row>
    <row r="719" spans="1:27" s="229" customFormat="1">
      <c r="A719" s="220" t="str">
        <f>IFERROR(IF(J719&lt;&gt;"",MAX($A$1:A718)+1,""),"")</f>
        <v/>
      </c>
      <c r="B719" s="221" t="str">
        <f>IFERROR(IF(J719="","",_xlfn.CONCAT($Y$2,_xlfn.CONCAT(IF(LEN(ドッグキャリー!$K$2)=1,0,""),ドッグキャリー!$K$2,_xlfn.CONCAT(IF(LEN(ドッグキャリー!$N$2)=1,0,""),ドッグキャリー!$N$2)))),"")</f>
        <v/>
      </c>
      <c r="C719" s="228"/>
      <c r="D719" s="228"/>
      <c r="E719" s="228"/>
      <c r="I719" s="230" t="str">
        <f>IF(ウエア!N314=0,"",ウエア!E314)</f>
        <v/>
      </c>
      <c r="J719" s="229" t="str">
        <f>IF(ウエア!N314=0,"",ウエア!N314)</f>
        <v/>
      </c>
      <c r="S719" s="219">
        <f t="shared" si="22"/>
        <v>718</v>
      </c>
      <c r="AA719" s="220" t="e">
        <f t="shared" si="23"/>
        <v>#VALUE!</v>
      </c>
    </row>
    <row r="720" spans="1:27" s="229" customFormat="1">
      <c r="A720" s="220" t="str">
        <f>IFERROR(IF(J720&lt;&gt;"",MAX($A$1:A719)+1,""),"")</f>
        <v/>
      </c>
      <c r="B720" s="221" t="str">
        <f>IFERROR(IF(J720="","",_xlfn.CONCAT($Y$2,_xlfn.CONCAT(IF(LEN(ドッグキャリー!$K$2)=1,0,""),ドッグキャリー!$K$2,_xlfn.CONCAT(IF(LEN(ドッグキャリー!$N$2)=1,0,""),ドッグキャリー!$N$2)))),"")</f>
        <v/>
      </c>
      <c r="C720" s="228"/>
      <c r="D720" s="228"/>
      <c r="E720" s="228"/>
      <c r="I720" s="230" t="str">
        <f>IF(ウエア!N315=0,"",ウエア!E315)</f>
        <v/>
      </c>
      <c r="J720" s="229" t="str">
        <f>IF(ウエア!N315=0,"",ウエア!N315)</f>
        <v/>
      </c>
      <c r="S720" s="219">
        <f t="shared" si="22"/>
        <v>719</v>
      </c>
      <c r="AA720" s="220" t="e">
        <f t="shared" si="23"/>
        <v>#VALUE!</v>
      </c>
    </row>
    <row r="721" spans="1:27" s="229" customFormat="1">
      <c r="A721" s="220" t="str">
        <f>IFERROR(IF(J721&lt;&gt;"",MAX($A$1:A720)+1,""),"")</f>
        <v/>
      </c>
      <c r="B721" s="221" t="str">
        <f>IFERROR(IF(J721="","",_xlfn.CONCAT($Y$2,_xlfn.CONCAT(IF(LEN(ドッグキャリー!$K$2)=1,0,""),ドッグキャリー!$K$2,_xlfn.CONCAT(IF(LEN(ドッグキャリー!$N$2)=1,0,""),ドッグキャリー!$N$2)))),"")</f>
        <v/>
      </c>
      <c r="C721" s="228"/>
      <c r="D721" s="228"/>
      <c r="E721" s="228"/>
      <c r="I721" s="230" t="str">
        <f>IF(ウエア!N316=0,"",ウエア!E316)</f>
        <v/>
      </c>
      <c r="J721" s="229" t="str">
        <f>IF(ウエア!N316=0,"",ウエア!N316)</f>
        <v/>
      </c>
      <c r="S721" s="219">
        <f t="shared" si="22"/>
        <v>720</v>
      </c>
      <c r="AA721" s="220" t="e">
        <f t="shared" si="23"/>
        <v>#VALUE!</v>
      </c>
    </row>
    <row r="722" spans="1:27" s="229" customFormat="1">
      <c r="A722" s="220" t="str">
        <f>IFERROR(IF(J722&lt;&gt;"",MAX($A$1:A721)+1,""),"")</f>
        <v/>
      </c>
      <c r="B722" s="221" t="str">
        <f>IFERROR(IF(J722="","",_xlfn.CONCAT($Y$2,_xlfn.CONCAT(IF(LEN(ドッグキャリー!$K$2)=1,0,""),ドッグキャリー!$K$2,_xlfn.CONCAT(IF(LEN(ドッグキャリー!$N$2)=1,0,""),ドッグキャリー!$N$2)))),"")</f>
        <v/>
      </c>
      <c r="C722" s="228"/>
      <c r="D722" s="228"/>
      <c r="E722" s="228"/>
      <c r="I722" s="230" t="str">
        <f>IF(ウエア!N317=0,"",ウエア!E317)</f>
        <v/>
      </c>
      <c r="J722" s="229" t="str">
        <f>IF(ウエア!N317=0,"",ウエア!N317)</f>
        <v/>
      </c>
      <c r="S722" s="219">
        <f t="shared" si="22"/>
        <v>721</v>
      </c>
      <c r="AA722" s="220" t="e">
        <f t="shared" si="23"/>
        <v>#VALUE!</v>
      </c>
    </row>
    <row r="723" spans="1:27" s="229" customFormat="1">
      <c r="A723" s="220" t="str">
        <f>IFERROR(IF(J723&lt;&gt;"",MAX($A$1:A722)+1,""),"")</f>
        <v/>
      </c>
      <c r="B723" s="221" t="str">
        <f>IFERROR(IF(J723="","",_xlfn.CONCAT($Y$2,_xlfn.CONCAT(IF(LEN(ドッグキャリー!$K$2)=1,0,""),ドッグキャリー!$K$2,_xlfn.CONCAT(IF(LEN(ドッグキャリー!$N$2)=1,0,""),ドッグキャリー!$N$2)))),"")</f>
        <v/>
      </c>
      <c r="C723" s="228"/>
      <c r="D723" s="228"/>
      <c r="E723" s="228"/>
      <c r="I723" s="230" t="str">
        <f>IF(ウエア!N318=0,"",ウエア!E318)</f>
        <v/>
      </c>
      <c r="J723" s="229" t="str">
        <f>IF(ウエア!N318=0,"",ウエア!N318)</f>
        <v/>
      </c>
      <c r="S723" s="219">
        <f t="shared" si="22"/>
        <v>722</v>
      </c>
      <c r="AA723" s="220" t="e">
        <f t="shared" si="23"/>
        <v>#VALUE!</v>
      </c>
    </row>
    <row r="724" spans="1:27" s="229" customFormat="1">
      <c r="A724" s="220" t="str">
        <f>IFERROR(IF(J724&lt;&gt;"",MAX($A$1:A723)+1,""),"")</f>
        <v/>
      </c>
      <c r="B724" s="221" t="str">
        <f>IFERROR(IF(J724="","",_xlfn.CONCAT($Y$2,_xlfn.CONCAT(IF(LEN(ドッグキャリー!$K$2)=1,0,""),ドッグキャリー!$K$2,_xlfn.CONCAT(IF(LEN(ドッグキャリー!$N$2)=1,0,""),ドッグキャリー!$N$2)))),"")</f>
        <v/>
      </c>
      <c r="C724" s="228"/>
      <c r="D724" s="228"/>
      <c r="E724" s="228"/>
      <c r="I724" s="230" t="str">
        <f>IF(ウエア!N319=0,"",ウエア!E319)</f>
        <v/>
      </c>
      <c r="J724" s="229" t="str">
        <f>IF(ウエア!N319=0,"",ウエア!N319)</f>
        <v/>
      </c>
      <c r="S724" s="219">
        <f t="shared" si="22"/>
        <v>723</v>
      </c>
      <c r="AA724" s="220" t="e">
        <f t="shared" si="23"/>
        <v>#VALUE!</v>
      </c>
    </row>
    <row r="725" spans="1:27" s="229" customFormat="1">
      <c r="A725" s="220" t="str">
        <f>IFERROR(IF(J725&lt;&gt;"",MAX($A$1:A724)+1,""),"")</f>
        <v/>
      </c>
      <c r="B725" s="221" t="str">
        <f>IFERROR(IF(J725="","",_xlfn.CONCAT($Y$2,_xlfn.CONCAT(IF(LEN(ドッグキャリー!$K$2)=1,0,""),ドッグキャリー!$K$2,_xlfn.CONCAT(IF(LEN(ドッグキャリー!$N$2)=1,0,""),ドッグキャリー!$N$2)))),"")</f>
        <v/>
      </c>
      <c r="C725" s="228"/>
      <c r="D725" s="228"/>
      <c r="E725" s="228"/>
      <c r="I725" s="230" t="str">
        <f>IF(ウエア!N320=0,"",ウエア!E320)</f>
        <v/>
      </c>
      <c r="J725" s="229" t="str">
        <f>IF(ウエア!N320=0,"",ウエア!N320)</f>
        <v/>
      </c>
      <c r="S725" s="219">
        <f t="shared" si="22"/>
        <v>724</v>
      </c>
      <c r="AA725" s="220" t="e">
        <f t="shared" si="23"/>
        <v>#VALUE!</v>
      </c>
    </row>
    <row r="726" spans="1:27" s="229" customFormat="1">
      <c r="A726" s="220" t="str">
        <f>IFERROR(IF(J726&lt;&gt;"",MAX($A$1:A725)+1,""),"")</f>
        <v/>
      </c>
      <c r="B726" s="221" t="str">
        <f>IFERROR(IF(J726="","",_xlfn.CONCAT($Y$2,_xlfn.CONCAT(IF(LEN(ドッグキャリー!$K$2)=1,0,""),ドッグキャリー!$K$2,_xlfn.CONCAT(IF(LEN(ドッグキャリー!$N$2)=1,0,""),ドッグキャリー!$N$2)))),"")</f>
        <v/>
      </c>
      <c r="C726" s="228"/>
      <c r="D726" s="228"/>
      <c r="E726" s="228"/>
      <c r="I726" s="230" t="str">
        <f>IF(ウエア!N321=0,"",ウエア!E321)</f>
        <v/>
      </c>
      <c r="J726" s="229" t="str">
        <f>IF(ウエア!N321=0,"",ウエア!N321)</f>
        <v/>
      </c>
      <c r="S726" s="219">
        <f t="shared" si="22"/>
        <v>725</v>
      </c>
      <c r="AA726" s="220" t="e">
        <f t="shared" si="23"/>
        <v>#VALUE!</v>
      </c>
    </row>
    <row r="727" spans="1:27" s="229" customFormat="1">
      <c r="A727" s="220" t="str">
        <f>IFERROR(IF(J727&lt;&gt;"",MAX($A$1:A726)+1,""),"")</f>
        <v/>
      </c>
      <c r="B727" s="221" t="str">
        <f>IFERROR(IF(J727="","",_xlfn.CONCAT($Y$2,_xlfn.CONCAT(IF(LEN(ドッグキャリー!$K$2)=1,0,""),ドッグキャリー!$K$2,_xlfn.CONCAT(IF(LEN(ドッグキャリー!$N$2)=1,0,""),ドッグキャリー!$N$2)))),"")</f>
        <v/>
      </c>
      <c r="C727" s="228"/>
      <c r="D727" s="228"/>
      <c r="E727" s="228"/>
      <c r="I727" s="230" t="str">
        <f>IF(ウエア!N322=0,"",ウエア!E322)</f>
        <v/>
      </c>
      <c r="J727" s="229" t="str">
        <f>IF(ウエア!N322=0,"",ウエア!N322)</f>
        <v/>
      </c>
      <c r="S727" s="219">
        <f t="shared" si="22"/>
        <v>726</v>
      </c>
      <c r="AA727" s="220" t="e">
        <f t="shared" si="23"/>
        <v>#VALUE!</v>
      </c>
    </row>
    <row r="728" spans="1:27" s="229" customFormat="1">
      <c r="A728" s="220" t="str">
        <f>IFERROR(IF(J728&lt;&gt;"",MAX($A$1:A727)+1,""),"")</f>
        <v/>
      </c>
      <c r="B728" s="221" t="str">
        <f>IFERROR(IF(J728="","",_xlfn.CONCAT($Y$2,_xlfn.CONCAT(IF(LEN(ドッグキャリー!$K$2)=1,0,""),ドッグキャリー!$K$2,_xlfn.CONCAT(IF(LEN(ドッグキャリー!$N$2)=1,0,""),ドッグキャリー!$N$2)))),"")</f>
        <v/>
      </c>
      <c r="C728" s="228"/>
      <c r="D728" s="228"/>
      <c r="E728" s="228"/>
      <c r="I728" s="230" t="str">
        <f>IF(ウエア!N323=0,"",ウエア!E323)</f>
        <v/>
      </c>
      <c r="J728" s="229" t="str">
        <f>IF(ウエア!N323=0,"",ウエア!N323)</f>
        <v/>
      </c>
      <c r="S728" s="219">
        <f t="shared" si="22"/>
        <v>727</v>
      </c>
      <c r="AA728" s="220" t="e">
        <f t="shared" si="23"/>
        <v>#VALUE!</v>
      </c>
    </row>
    <row r="729" spans="1:27" s="229" customFormat="1">
      <c r="A729" s="220" t="str">
        <f>IFERROR(IF(J729&lt;&gt;"",MAX($A$1:A728)+1,""),"")</f>
        <v/>
      </c>
      <c r="B729" s="221" t="str">
        <f>IFERROR(IF(J729="","",_xlfn.CONCAT($Y$2,_xlfn.CONCAT(IF(LEN(ドッグキャリー!$K$2)=1,0,""),ドッグキャリー!$K$2,_xlfn.CONCAT(IF(LEN(ドッグキャリー!$N$2)=1,0,""),ドッグキャリー!$N$2)))),"")</f>
        <v/>
      </c>
      <c r="C729" s="228"/>
      <c r="D729" s="228"/>
      <c r="E729" s="228"/>
      <c r="I729" s="230" t="str">
        <f>IF(ウエア!N324=0,"",ウエア!E324)</f>
        <v/>
      </c>
      <c r="J729" s="229" t="str">
        <f>IF(ウエア!N324=0,"",ウエア!N324)</f>
        <v/>
      </c>
      <c r="S729" s="219">
        <f t="shared" si="22"/>
        <v>728</v>
      </c>
      <c r="AA729" s="220" t="e">
        <f t="shared" si="23"/>
        <v>#VALUE!</v>
      </c>
    </row>
    <row r="730" spans="1:27" s="229" customFormat="1">
      <c r="A730" s="220" t="str">
        <f>IFERROR(IF(J730&lt;&gt;"",MAX($A$1:A729)+1,""),"")</f>
        <v/>
      </c>
      <c r="B730" s="221" t="str">
        <f>IFERROR(IF(J730="","",_xlfn.CONCAT($Y$2,_xlfn.CONCAT(IF(LEN(ドッグキャリー!$K$2)=1,0,""),ドッグキャリー!$K$2,_xlfn.CONCAT(IF(LEN(ドッグキャリー!$N$2)=1,0,""),ドッグキャリー!$N$2)))),"")</f>
        <v/>
      </c>
      <c r="C730" s="228"/>
      <c r="D730" s="228"/>
      <c r="E730" s="228"/>
      <c r="I730" s="230" t="str">
        <f>IF(ウエア!N325=0,"",ウエア!E325)</f>
        <v/>
      </c>
      <c r="J730" s="229" t="str">
        <f>IF(ウエア!N325=0,"",ウエア!N325)</f>
        <v/>
      </c>
      <c r="S730" s="219">
        <f t="shared" si="22"/>
        <v>729</v>
      </c>
      <c r="AA730" s="220" t="e">
        <f t="shared" si="23"/>
        <v>#VALUE!</v>
      </c>
    </row>
    <row r="731" spans="1:27" s="229" customFormat="1">
      <c r="A731" s="220" t="str">
        <f>IFERROR(IF(J731&lt;&gt;"",MAX($A$1:A730)+1,""),"")</f>
        <v/>
      </c>
      <c r="B731" s="221" t="str">
        <f>IFERROR(IF(J731="","",_xlfn.CONCAT($Y$2,_xlfn.CONCAT(IF(LEN(ドッグキャリー!$K$2)=1,0,""),ドッグキャリー!$K$2,_xlfn.CONCAT(IF(LEN(ドッグキャリー!$N$2)=1,0,""),ドッグキャリー!$N$2)))),"")</f>
        <v/>
      </c>
      <c r="C731" s="228"/>
      <c r="D731" s="228"/>
      <c r="E731" s="228"/>
      <c r="I731" s="230" t="str">
        <f>IF(ウエア!N326=0,"",ウエア!E326)</f>
        <v/>
      </c>
      <c r="J731" s="229" t="str">
        <f>IF(ウエア!N326=0,"",ウエア!N326)</f>
        <v/>
      </c>
      <c r="S731" s="219">
        <f t="shared" si="22"/>
        <v>730</v>
      </c>
      <c r="AA731" s="220" t="e">
        <f t="shared" si="23"/>
        <v>#VALUE!</v>
      </c>
    </row>
    <row r="732" spans="1:27" s="229" customFormat="1">
      <c r="A732" s="220" t="str">
        <f>IFERROR(IF(J732&lt;&gt;"",MAX($A$1:A731)+1,""),"")</f>
        <v/>
      </c>
      <c r="B732" s="221" t="str">
        <f>IFERROR(IF(J732="","",_xlfn.CONCAT($Y$2,_xlfn.CONCAT(IF(LEN(ドッグキャリー!$K$2)=1,0,""),ドッグキャリー!$K$2,_xlfn.CONCAT(IF(LEN(ドッグキャリー!$N$2)=1,0,""),ドッグキャリー!$N$2)))),"")</f>
        <v/>
      </c>
      <c r="C732" s="228"/>
      <c r="D732" s="228"/>
      <c r="E732" s="228"/>
      <c r="I732" s="230" t="str">
        <f>IF(ウエア!N327=0,"",ウエア!E327)</f>
        <v/>
      </c>
      <c r="J732" s="229" t="str">
        <f>IF(ウエア!N327=0,"",ウエア!N327)</f>
        <v/>
      </c>
      <c r="S732" s="219">
        <f t="shared" si="22"/>
        <v>731</v>
      </c>
      <c r="AA732" s="220" t="e">
        <f t="shared" si="23"/>
        <v>#VALUE!</v>
      </c>
    </row>
    <row r="733" spans="1:27" s="229" customFormat="1">
      <c r="A733" s="220" t="str">
        <f>IFERROR(IF(J733&lt;&gt;"",MAX($A$1:A732)+1,""),"")</f>
        <v/>
      </c>
      <c r="B733" s="221" t="str">
        <f>IFERROR(IF(J733="","",_xlfn.CONCAT($Y$2,_xlfn.CONCAT(IF(LEN(ドッグキャリー!$K$2)=1,0,""),ドッグキャリー!$K$2,_xlfn.CONCAT(IF(LEN(ドッグキャリー!$N$2)=1,0,""),ドッグキャリー!$N$2)))),"")</f>
        <v/>
      </c>
      <c r="C733" s="228"/>
      <c r="D733" s="228"/>
      <c r="E733" s="228"/>
      <c r="I733" s="230" t="str">
        <f>IF(ウエア!N328=0,"",ウエア!E328)</f>
        <v/>
      </c>
      <c r="J733" s="229" t="str">
        <f>IF(ウエア!N328=0,"",ウエア!N328)</f>
        <v/>
      </c>
      <c r="S733" s="219">
        <f t="shared" si="22"/>
        <v>732</v>
      </c>
      <c r="AA733" s="220" t="e">
        <f t="shared" si="23"/>
        <v>#VALUE!</v>
      </c>
    </row>
    <row r="734" spans="1:27" s="229" customFormat="1">
      <c r="A734" s="220" t="str">
        <f>IFERROR(IF(J734&lt;&gt;"",MAX($A$1:A733)+1,""),"")</f>
        <v/>
      </c>
      <c r="B734" s="221" t="str">
        <f>IFERROR(IF(J734="","",_xlfn.CONCAT($Y$2,_xlfn.CONCAT(IF(LEN(ドッグキャリー!$K$2)=1,0,""),ドッグキャリー!$K$2,_xlfn.CONCAT(IF(LEN(ドッグキャリー!$N$2)=1,0,""),ドッグキャリー!$N$2)))),"")</f>
        <v/>
      </c>
      <c r="C734" s="228"/>
      <c r="D734" s="228"/>
      <c r="E734" s="228"/>
      <c r="I734" s="230" t="str">
        <f>IF(ウエア!N329=0,"",ウエア!E329)</f>
        <v/>
      </c>
      <c r="J734" s="229" t="str">
        <f>IF(ウエア!N329=0,"",ウエア!N329)</f>
        <v/>
      </c>
      <c r="S734" s="219">
        <f t="shared" si="22"/>
        <v>733</v>
      </c>
      <c r="AA734" s="220" t="e">
        <f t="shared" si="23"/>
        <v>#VALUE!</v>
      </c>
    </row>
    <row r="735" spans="1:27" s="229" customFormat="1">
      <c r="A735" s="220" t="str">
        <f>IFERROR(IF(J735&lt;&gt;"",MAX($A$1:A734)+1,""),"")</f>
        <v/>
      </c>
      <c r="B735" s="221" t="str">
        <f>IFERROR(IF(J735="","",_xlfn.CONCAT($Y$2,_xlfn.CONCAT(IF(LEN(ドッグキャリー!$K$2)=1,0,""),ドッグキャリー!$K$2,_xlfn.CONCAT(IF(LEN(ドッグキャリー!$N$2)=1,0,""),ドッグキャリー!$N$2)))),"")</f>
        <v/>
      </c>
      <c r="C735" s="228"/>
      <c r="D735" s="228"/>
      <c r="E735" s="228"/>
      <c r="I735" s="230" t="str">
        <f>IF(ウエア!N330=0,"",ウエア!E330)</f>
        <v/>
      </c>
      <c r="J735" s="229" t="str">
        <f>IF(ウエア!N330=0,"",ウエア!N330)</f>
        <v/>
      </c>
      <c r="S735" s="219">
        <f t="shared" si="22"/>
        <v>734</v>
      </c>
      <c r="AA735" s="220" t="e">
        <f t="shared" si="23"/>
        <v>#VALUE!</v>
      </c>
    </row>
    <row r="736" spans="1:27" s="229" customFormat="1">
      <c r="A736" s="220" t="str">
        <f>IFERROR(IF(J736&lt;&gt;"",MAX($A$1:A735)+1,""),"")</f>
        <v/>
      </c>
      <c r="B736" s="221" t="str">
        <f>IFERROR(IF(J736="","",_xlfn.CONCAT($Y$2,_xlfn.CONCAT(IF(LEN(ドッグキャリー!$K$2)=1,0,""),ドッグキャリー!$K$2,_xlfn.CONCAT(IF(LEN(ドッグキャリー!$N$2)=1,0,""),ドッグキャリー!$N$2)))),"")</f>
        <v/>
      </c>
      <c r="C736" s="228"/>
      <c r="D736" s="228"/>
      <c r="E736" s="228"/>
      <c r="I736" s="230" t="str">
        <f>IF(ウエア!N331=0,"",ウエア!E331)</f>
        <v/>
      </c>
      <c r="J736" s="229" t="str">
        <f>IF(ウエア!N331=0,"",ウエア!N331)</f>
        <v/>
      </c>
      <c r="S736" s="219">
        <f t="shared" si="22"/>
        <v>735</v>
      </c>
      <c r="AA736" s="220" t="e">
        <f t="shared" si="23"/>
        <v>#VALUE!</v>
      </c>
    </row>
    <row r="737" spans="1:27" s="229" customFormat="1">
      <c r="A737" s="220" t="str">
        <f>IFERROR(IF(J737&lt;&gt;"",MAX($A$1:A736)+1,""),"")</f>
        <v/>
      </c>
      <c r="B737" s="221" t="str">
        <f>IFERROR(IF(J737="","",_xlfn.CONCAT($Y$2,_xlfn.CONCAT(IF(LEN(ドッグキャリー!$K$2)=1,0,""),ドッグキャリー!$K$2,_xlfn.CONCAT(IF(LEN(ドッグキャリー!$N$2)=1,0,""),ドッグキャリー!$N$2)))),"")</f>
        <v/>
      </c>
      <c r="C737" s="228"/>
      <c r="D737" s="228"/>
      <c r="E737" s="228"/>
      <c r="I737" s="230" t="str">
        <f>IF(ウエア!N332=0,"",ウエア!E332)</f>
        <v/>
      </c>
      <c r="J737" s="229" t="str">
        <f>IF(ウエア!N332=0,"",ウエア!N332)</f>
        <v/>
      </c>
      <c r="S737" s="219">
        <f t="shared" si="22"/>
        <v>736</v>
      </c>
      <c r="AA737" s="220" t="e">
        <f t="shared" si="23"/>
        <v>#VALUE!</v>
      </c>
    </row>
    <row r="738" spans="1:27" s="229" customFormat="1">
      <c r="A738" s="220" t="str">
        <f>IFERROR(IF(J738&lt;&gt;"",MAX($A$1:A737)+1,""),"")</f>
        <v/>
      </c>
      <c r="B738" s="221" t="str">
        <f>IFERROR(IF(J738="","",_xlfn.CONCAT($Y$2,_xlfn.CONCAT(IF(LEN(ドッグキャリー!$K$2)=1,0,""),ドッグキャリー!$K$2,_xlfn.CONCAT(IF(LEN(ドッグキャリー!$N$2)=1,0,""),ドッグキャリー!$N$2)))),"")</f>
        <v/>
      </c>
      <c r="C738" s="228"/>
      <c r="D738" s="228"/>
      <c r="E738" s="228"/>
      <c r="I738" s="230" t="str">
        <f>IF(ウエア!N333=0,"",ウエア!E333)</f>
        <v/>
      </c>
      <c r="J738" s="229" t="str">
        <f>IF(ウエア!N333=0,"",ウエア!N333)</f>
        <v/>
      </c>
      <c r="S738" s="219">
        <f t="shared" si="22"/>
        <v>737</v>
      </c>
      <c r="AA738" s="220" t="e">
        <f t="shared" si="23"/>
        <v>#VALUE!</v>
      </c>
    </row>
    <row r="739" spans="1:27" s="229" customFormat="1">
      <c r="A739" s="220" t="str">
        <f>IFERROR(IF(J739&lt;&gt;"",MAX($A$1:A738)+1,""),"")</f>
        <v/>
      </c>
      <c r="B739" s="221" t="str">
        <f>IFERROR(IF(J739="","",_xlfn.CONCAT($Y$2,_xlfn.CONCAT(IF(LEN(ドッグキャリー!$K$2)=1,0,""),ドッグキャリー!$K$2,_xlfn.CONCAT(IF(LEN(ドッグキャリー!$N$2)=1,0,""),ドッグキャリー!$N$2)))),"")</f>
        <v/>
      </c>
      <c r="C739" s="228"/>
      <c r="D739" s="228"/>
      <c r="E739" s="228"/>
      <c r="I739" s="230" t="str">
        <f>IF(ウエア!N334=0,"",ウエア!E334)</f>
        <v/>
      </c>
      <c r="J739" s="229" t="str">
        <f>IF(ウエア!N334=0,"",ウエア!N334)</f>
        <v/>
      </c>
      <c r="S739" s="219">
        <f t="shared" si="22"/>
        <v>738</v>
      </c>
      <c r="AA739" s="220" t="e">
        <f t="shared" si="23"/>
        <v>#VALUE!</v>
      </c>
    </row>
    <row r="740" spans="1:27" s="229" customFormat="1">
      <c r="A740" s="220" t="str">
        <f>IFERROR(IF(J740&lt;&gt;"",MAX($A$1:A739)+1,""),"")</f>
        <v/>
      </c>
      <c r="B740" s="221" t="str">
        <f>IFERROR(IF(J740="","",_xlfn.CONCAT($Y$2,_xlfn.CONCAT(IF(LEN(ドッグキャリー!$K$2)=1,0,""),ドッグキャリー!$K$2,_xlfn.CONCAT(IF(LEN(ドッグキャリー!$N$2)=1,0,""),ドッグキャリー!$N$2)))),"")</f>
        <v/>
      </c>
      <c r="C740" s="228"/>
      <c r="D740" s="228"/>
      <c r="E740" s="228"/>
      <c r="I740" s="230" t="str">
        <f>IF(ウエア!N335=0,"",ウエア!E335)</f>
        <v/>
      </c>
      <c r="J740" s="229" t="str">
        <f>IF(ウエア!N335=0,"",ウエア!N335)</f>
        <v/>
      </c>
      <c r="S740" s="219">
        <f t="shared" si="22"/>
        <v>739</v>
      </c>
      <c r="AA740" s="220" t="e">
        <f t="shared" si="23"/>
        <v>#VALUE!</v>
      </c>
    </row>
    <row r="741" spans="1:27" s="229" customFormat="1">
      <c r="A741" s="220" t="str">
        <f>IFERROR(IF(J741&lt;&gt;"",MAX($A$1:A740)+1,""),"")</f>
        <v/>
      </c>
      <c r="B741" s="221" t="str">
        <f>IFERROR(IF(J741="","",_xlfn.CONCAT($Y$2,_xlfn.CONCAT(IF(LEN(ドッグキャリー!$K$2)=1,0,""),ドッグキャリー!$K$2,_xlfn.CONCAT(IF(LEN(ドッグキャリー!$N$2)=1,0,""),ドッグキャリー!$N$2)))),"")</f>
        <v/>
      </c>
      <c r="C741" s="228"/>
      <c r="D741" s="228"/>
      <c r="E741" s="228"/>
      <c r="I741" s="230" t="str">
        <f>IF(ウエア!N336=0,"",ウエア!E336)</f>
        <v/>
      </c>
      <c r="J741" s="229" t="str">
        <f>IF(ウエア!N336=0,"",ウエア!N336)</f>
        <v/>
      </c>
      <c r="S741" s="219">
        <f t="shared" si="22"/>
        <v>740</v>
      </c>
      <c r="AA741" s="220" t="e">
        <f t="shared" si="23"/>
        <v>#VALUE!</v>
      </c>
    </row>
    <row r="742" spans="1:27" s="229" customFormat="1">
      <c r="A742" s="220" t="str">
        <f>IFERROR(IF(J742&lt;&gt;"",MAX($A$1:A741)+1,""),"")</f>
        <v/>
      </c>
      <c r="B742" s="221" t="str">
        <f>IFERROR(IF(J742="","",_xlfn.CONCAT($Y$2,_xlfn.CONCAT(IF(LEN(ドッグキャリー!$K$2)=1,0,""),ドッグキャリー!$K$2,_xlfn.CONCAT(IF(LEN(ドッグキャリー!$N$2)=1,0,""),ドッグキャリー!$N$2)))),"")</f>
        <v/>
      </c>
      <c r="C742" s="228"/>
      <c r="D742" s="228"/>
      <c r="E742" s="228"/>
      <c r="I742" s="230" t="str">
        <f>IF(ウエア!N337=0,"",ウエア!E337)</f>
        <v/>
      </c>
      <c r="J742" s="229" t="str">
        <f>IF(ウエア!N337=0,"",ウエア!N337)</f>
        <v/>
      </c>
      <c r="S742" s="219">
        <f t="shared" si="22"/>
        <v>741</v>
      </c>
      <c r="AA742" s="220" t="e">
        <f t="shared" si="23"/>
        <v>#VALUE!</v>
      </c>
    </row>
    <row r="743" spans="1:27" s="229" customFormat="1">
      <c r="A743" s="220" t="str">
        <f>IFERROR(IF(J743&lt;&gt;"",MAX($A$1:A742)+1,""),"")</f>
        <v/>
      </c>
      <c r="B743" s="221" t="str">
        <f>IFERROR(IF(J743="","",_xlfn.CONCAT($Y$2,_xlfn.CONCAT(IF(LEN(ドッグキャリー!$K$2)=1,0,""),ドッグキャリー!$K$2,_xlfn.CONCAT(IF(LEN(ドッグキャリー!$N$2)=1,0,""),ドッグキャリー!$N$2)))),"")</f>
        <v/>
      </c>
      <c r="C743" s="228"/>
      <c r="D743" s="228"/>
      <c r="E743" s="228"/>
      <c r="I743" s="230" t="str">
        <f>IF(ウエア!N338=0,"",ウエア!E338)</f>
        <v/>
      </c>
      <c r="J743" s="229" t="str">
        <f>IF(ウエア!N338=0,"",ウエア!N338)</f>
        <v/>
      </c>
      <c r="S743" s="219">
        <f t="shared" si="22"/>
        <v>742</v>
      </c>
      <c r="AA743" s="220" t="e">
        <f t="shared" si="23"/>
        <v>#VALUE!</v>
      </c>
    </row>
    <row r="744" spans="1:27" s="229" customFormat="1">
      <c r="A744" s="220" t="str">
        <f>IFERROR(IF(J744&lt;&gt;"",MAX($A$1:A743)+1,""),"")</f>
        <v/>
      </c>
      <c r="B744" s="221" t="str">
        <f>IFERROR(IF(J744="","",_xlfn.CONCAT($Y$2,_xlfn.CONCAT(IF(LEN(ドッグキャリー!$K$2)=1,0,""),ドッグキャリー!$K$2,_xlfn.CONCAT(IF(LEN(ドッグキャリー!$N$2)=1,0,""),ドッグキャリー!$N$2)))),"")</f>
        <v/>
      </c>
      <c r="C744" s="228"/>
      <c r="D744" s="228"/>
      <c r="E744" s="228"/>
      <c r="I744" s="230" t="str">
        <f>IF(ウエア!N339=0,"",ウエア!E339)</f>
        <v/>
      </c>
      <c r="J744" s="229" t="str">
        <f>IF(ウエア!N339=0,"",ウエア!N339)</f>
        <v/>
      </c>
      <c r="S744" s="219">
        <f t="shared" si="22"/>
        <v>743</v>
      </c>
      <c r="AA744" s="220" t="e">
        <f t="shared" si="23"/>
        <v>#VALUE!</v>
      </c>
    </row>
    <row r="745" spans="1:27" s="229" customFormat="1">
      <c r="A745" s="220" t="str">
        <f>IFERROR(IF(J745&lt;&gt;"",MAX($A$1:A744)+1,""),"")</f>
        <v/>
      </c>
      <c r="B745" s="221" t="str">
        <f>IFERROR(IF(J745="","",_xlfn.CONCAT($Y$2,_xlfn.CONCAT(IF(LEN(ドッグキャリー!$K$2)=1,0,""),ドッグキャリー!$K$2,_xlfn.CONCAT(IF(LEN(ドッグキャリー!$N$2)=1,0,""),ドッグキャリー!$N$2)))),"")</f>
        <v/>
      </c>
      <c r="C745" s="228"/>
      <c r="D745" s="228"/>
      <c r="E745" s="228"/>
      <c r="I745" s="230" t="str">
        <f>IF(ウエア!N340=0,"",ウエア!E340)</f>
        <v/>
      </c>
      <c r="J745" s="229" t="str">
        <f>IF(ウエア!N340=0,"",ウエア!N340)</f>
        <v/>
      </c>
      <c r="S745" s="219">
        <f t="shared" si="22"/>
        <v>744</v>
      </c>
      <c r="AA745" s="220" t="e">
        <f t="shared" si="23"/>
        <v>#VALUE!</v>
      </c>
    </row>
    <row r="746" spans="1:27" s="229" customFormat="1">
      <c r="A746" s="220" t="str">
        <f>IFERROR(IF(J746&lt;&gt;"",MAX($A$1:A745)+1,""),"")</f>
        <v/>
      </c>
      <c r="B746" s="221" t="str">
        <f>IFERROR(IF(J746="","",_xlfn.CONCAT($Y$2,_xlfn.CONCAT(IF(LEN(ドッグキャリー!$K$2)=1,0,""),ドッグキャリー!$K$2,_xlfn.CONCAT(IF(LEN(ドッグキャリー!$N$2)=1,0,""),ドッグキャリー!$N$2)))),"")</f>
        <v/>
      </c>
      <c r="C746" s="228"/>
      <c r="D746" s="228"/>
      <c r="E746" s="228"/>
      <c r="I746" s="230" t="str">
        <f>IF(ウエア!N341=0,"",ウエア!E341)</f>
        <v/>
      </c>
      <c r="J746" s="229" t="str">
        <f>IF(ウエア!N341=0,"",ウエア!N341)</f>
        <v/>
      </c>
      <c r="S746" s="219">
        <f t="shared" si="22"/>
        <v>745</v>
      </c>
      <c r="AA746" s="220" t="e">
        <f t="shared" si="23"/>
        <v>#VALUE!</v>
      </c>
    </row>
    <row r="747" spans="1:27" s="229" customFormat="1">
      <c r="A747" s="220" t="str">
        <f>IFERROR(IF(J747&lt;&gt;"",MAX($A$1:A746)+1,""),"")</f>
        <v/>
      </c>
      <c r="B747" s="221" t="str">
        <f>IFERROR(IF(J747="","",_xlfn.CONCAT($Y$2,_xlfn.CONCAT(IF(LEN(ドッグキャリー!$K$2)=1,0,""),ドッグキャリー!$K$2,_xlfn.CONCAT(IF(LEN(ドッグキャリー!$N$2)=1,0,""),ドッグキャリー!$N$2)))),"")</f>
        <v/>
      </c>
      <c r="C747" s="228"/>
      <c r="D747" s="228"/>
      <c r="E747" s="228"/>
      <c r="I747" s="230" t="str">
        <f>IF(ウエア!N342=0,"",ウエア!E342)</f>
        <v/>
      </c>
      <c r="J747" s="229" t="str">
        <f>IF(ウエア!N342=0,"",ウエア!N342)</f>
        <v/>
      </c>
      <c r="S747" s="219">
        <f t="shared" si="22"/>
        <v>746</v>
      </c>
      <c r="AA747" s="220" t="e">
        <f t="shared" si="23"/>
        <v>#VALUE!</v>
      </c>
    </row>
    <row r="748" spans="1:27" s="229" customFormat="1">
      <c r="A748" s="220" t="str">
        <f>IFERROR(IF(J748&lt;&gt;"",MAX($A$1:A747)+1,""),"")</f>
        <v/>
      </c>
      <c r="B748" s="221" t="str">
        <f>IFERROR(IF(J748="","",_xlfn.CONCAT($Y$2,_xlfn.CONCAT(IF(LEN(ドッグキャリー!$K$2)=1,0,""),ドッグキャリー!$K$2,_xlfn.CONCAT(IF(LEN(ドッグキャリー!$N$2)=1,0,""),ドッグキャリー!$N$2)))),"")</f>
        <v/>
      </c>
      <c r="C748" s="228"/>
      <c r="D748" s="228"/>
      <c r="E748" s="228"/>
      <c r="I748" s="230" t="str">
        <f>IF(ウエア!N343=0,"",ウエア!E343)</f>
        <v/>
      </c>
      <c r="J748" s="229" t="str">
        <f>IF(ウエア!N343=0,"",ウエア!N343)</f>
        <v/>
      </c>
      <c r="S748" s="219">
        <f t="shared" si="22"/>
        <v>747</v>
      </c>
      <c r="AA748" s="220" t="e">
        <f t="shared" si="23"/>
        <v>#VALUE!</v>
      </c>
    </row>
    <row r="749" spans="1:27" s="229" customFormat="1">
      <c r="A749" s="220" t="str">
        <f>IFERROR(IF(J749&lt;&gt;"",MAX($A$1:A748)+1,""),"")</f>
        <v/>
      </c>
      <c r="B749" s="221" t="str">
        <f>IFERROR(IF(J749="","",_xlfn.CONCAT($Y$2,_xlfn.CONCAT(IF(LEN(ドッグキャリー!$K$2)=1,0,""),ドッグキャリー!$K$2,_xlfn.CONCAT(IF(LEN(ドッグキャリー!$N$2)=1,0,""),ドッグキャリー!$N$2)))),"")</f>
        <v/>
      </c>
      <c r="C749" s="228"/>
      <c r="D749" s="228"/>
      <c r="E749" s="228"/>
      <c r="I749" s="230" t="str">
        <f>IF(ウエア!N344=0,"",ウエア!E344)</f>
        <v/>
      </c>
      <c r="J749" s="229" t="str">
        <f>IF(ウエア!N344=0,"",ウエア!N344)</f>
        <v/>
      </c>
      <c r="S749" s="219">
        <f t="shared" si="22"/>
        <v>748</v>
      </c>
      <c r="AA749" s="220" t="e">
        <f t="shared" si="23"/>
        <v>#VALUE!</v>
      </c>
    </row>
    <row r="750" spans="1:27" s="229" customFormat="1">
      <c r="A750" s="220" t="str">
        <f>IFERROR(IF(J750&lt;&gt;"",MAX($A$1:A749)+1,""),"")</f>
        <v/>
      </c>
      <c r="B750" s="221" t="str">
        <f>IFERROR(IF(J750="","",_xlfn.CONCAT($Y$2,_xlfn.CONCAT(IF(LEN(ドッグキャリー!$K$2)=1,0,""),ドッグキャリー!$K$2,_xlfn.CONCAT(IF(LEN(ドッグキャリー!$N$2)=1,0,""),ドッグキャリー!$N$2)))),"")</f>
        <v/>
      </c>
      <c r="C750" s="228"/>
      <c r="D750" s="228"/>
      <c r="E750" s="228"/>
      <c r="I750" s="230" t="str">
        <f>IF(ウエア!N345=0,"",ウエア!E345)</f>
        <v/>
      </c>
      <c r="J750" s="229" t="str">
        <f>IF(ウエア!N345=0,"",ウエア!N345)</f>
        <v/>
      </c>
      <c r="S750" s="219">
        <f t="shared" si="22"/>
        <v>749</v>
      </c>
      <c r="AA750" s="220" t="e">
        <f t="shared" si="23"/>
        <v>#VALUE!</v>
      </c>
    </row>
    <row r="751" spans="1:27" s="229" customFormat="1">
      <c r="A751" s="220" t="str">
        <f>IFERROR(IF(J751&lt;&gt;"",MAX($A$1:A750)+1,""),"")</f>
        <v/>
      </c>
      <c r="B751" s="221" t="str">
        <f>IFERROR(IF(J751="","",_xlfn.CONCAT($Y$2,_xlfn.CONCAT(IF(LEN(ドッグキャリー!$K$2)=1,0,""),ドッグキャリー!$K$2,_xlfn.CONCAT(IF(LEN(ドッグキャリー!$N$2)=1,0,""),ドッグキャリー!$N$2)))),"")</f>
        <v/>
      </c>
      <c r="C751" s="228"/>
      <c r="D751" s="228"/>
      <c r="E751" s="228"/>
      <c r="I751" s="230" t="str">
        <f>IF(ウエア!N346=0,"",ウエア!E346)</f>
        <v/>
      </c>
      <c r="J751" s="229" t="str">
        <f>IF(ウエア!N346=0,"",ウエア!N346)</f>
        <v/>
      </c>
      <c r="S751" s="219">
        <f t="shared" si="22"/>
        <v>750</v>
      </c>
      <c r="AA751" s="220" t="e">
        <f t="shared" si="23"/>
        <v>#VALUE!</v>
      </c>
    </row>
    <row r="752" spans="1:27" s="229" customFormat="1">
      <c r="A752" s="220" t="str">
        <f>IFERROR(IF(J752&lt;&gt;"",MAX($A$1:A751)+1,""),"")</f>
        <v/>
      </c>
      <c r="B752" s="221" t="str">
        <f>IFERROR(IF(J752="","",_xlfn.CONCAT($Y$2,_xlfn.CONCAT(IF(LEN(ドッグキャリー!$K$2)=1,0,""),ドッグキャリー!$K$2,_xlfn.CONCAT(IF(LEN(ドッグキャリー!$N$2)=1,0,""),ドッグキャリー!$N$2)))),"")</f>
        <v/>
      </c>
      <c r="C752" s="228"/>
      <c r="D752" s="228"/>
      <c r="E752" s="228"/>
      <c r="I752" s="230" t="str">
        <f>IF(ウエア!N347=0,"",ウエア!E347)</f>
        <v/>
      </c>
      <c r="J752" s="229" t="str">
        <f>IF(ウエア!N347=0,"",ウエア!N347)</f>
        <v/>
      </c>
      <c r="S752" s="219">
        <f t="shared" si="22"/>
        <v>751</v>
      </c>
      <c r="AA752" s="220" t="e">
        <f t="shared" si="23"/>
        <v>#VALUE!</v>
      </c>
    </row>
    <row r="753" spans="1:27" s="229" customFormat="1">
      <c r="A753" s="220" t="str">
        <f>IFERROR(IF(J753&lt;&gt;"",MAX($A$1:A752)+1,""),"")</f>
        <v/>
      </c>
      <c r="B753" s="221" t="str">
        <f>IFERROR(IF(J753="","",_xlfn.CONCAT($Y$2,_xlfn.CONCAT(IF(LEN(ドッグキャリー!$K$2)=1,0,""),ドッグキャリー!$K$2,_xlfn.CONCAT(IF(LEN(ドッグキャリー!$N$2)=1,0,""),ドッグキャリー!$N$2)))),"")</f>
        <v/>
      </c>
      <c r="C753" s="228"/>
      <c r="D753" s="228"/>
      <c r="E753" s="228"/>
      <c r="I753" s="230" t="str">
        <f>IF(ウエア!N348=0,"",ウエア!E348)</f>
        <v/>
      </c>
      <c r="J753" s="229" t="str">
        <f>IF(ウエア!N348=0,"",ウエア!N348)</f>
        <v/>
      </c>
      <c r="S753" s="219">
        <f t="shared" si="22"/>
        <v>752</v>
      </c>
      <c r="AA753" s="220" t="e">
        <f t="shared" si="23"/>
        <v>#VALUE!</v>
      </c>
    </row>
    <row r="754" spans="1:27" s="229" customFormat="1">
      <c r="A754" s="220" t="str">
        <f>IFERROR(IF(J754&lt;&gt;"",MAX($A$1:A753)+1,""),"")</f>
        <v/>
      </c>
      <c r="B754" s="221" t="str">
        <f>IFERROR(IF(J754="","",_xlfn.CONCAT($Y$2,_xlfn.CONCAT(IF(LEN(ドッグキャリー!$K$2)=1,0,""),ドッグキャリー!$K$2,_xlfn.CONCAT(IF(LEN(ドッグキャリー!$N$2)=1,0,""),ドッグキャリー!$N$2)))),"")</f>
        <v/>
      </c>
      <c r="C754" s="228"/>
      <c r="D754" s="228"/>
      <c r="E754" s="228"/>
      <c r="I754" s="230" t="str">
        <f>IF(ウエア!N349=0,"",ウエア!E349)</f>
        <v/>
      </c>
      <c r="J754" s="229" t="str">
        <f>IF(ウエア!N349=0,"",ウエア!N349)</f>
        <v/>
      </c>
      <c r="S754" s="219">
        <f t="shared" si="22"/>
        <v>753</v>
      </c>
      <c r="AA754" s="220" t="e">
        <f t="shared" si="23"/>
        <v>#VALUE!</v>
      </c>
    </row>
    <row r="755" spans="1:27" s="229" customFormat="1">
      <c r="A755" s="220" t="str">
        <f>IFERROR(IF(J755&lt;&gt;"",MAX($A$1:A754)+1,""),"")</f>
        <v/>
      </c>
      <c r="B755" s="221" t="str">
        <f>IFERROR(IF(J755="","",_xlfn.CONCAT($Y$2,_xlfn.CONCAT(IF(LEN(ドッグキャリー!$K$2)=1,0,""),ドッグキャリー!$K$2,_xlfn.CONCAT(IF(LEN(ドッグキャリー!$N$2)=1,0,""),ドッグキャリー!$N$2)))),"")</f>
        <v/>
      </c>
      <c r="C755" s="228"/>
      <c r="D755" s="228"/>
      <c r="E755" s="228"/>
      <c r="I755" s="230" t="str">
        <f>IF(ウエア!N350=0,"",ウエア!E350)</f>
        <v/>
      </c>
      <c r="J755" s="229" t="str">
        <f>IF(ウエア!N350=0,"",ウエア!N350)</f>
        <v/>
      </c>
      <c r="S755" s="219">
        <f t="shared" si="22"/>
        <v>754</v>
      </c>
      <c r="AA755" s="220" t="e">
        <f t="shared" si="23"/>
        <v>#VALUE!</v>
      </c>
    </row>
    <row r="756" spans="1:27" s="229" customFormat="1">
      <c r="A756" s="220" t="str">
        <f>IFERROR(IF(J756&lt;&gt;"",MAX($A$1:A755)+1,""),"")</f>
        <v/>
      </c>
      <c r="B756" s="221" t="str">
        <f>IFERROR(IF(J756="","",_xlfn.CONCAT($Y$2,_xlfn.CONCAT(IF(LEN(ドッグキャリー!$K$2)=1,0,""),ドッグキャリー!$K$2,_xlfn.CONCAT(IF(LEN(ドッグキャリー!$N$2)=1,0,""),ドッグキャリー!$N$2)))),"")</f>
        <v/>
      </c>
      <c r="C756" s="228"/>
      <c r="D756" s="228"/>
      <c r="E756" s="228"/>
      <c r="I756" s="230" t="str">
        <f>IF(ウエア!N351=0,"",ウエア!E351)</f>
        <v/>
      </c>
      <c r="J756" s="229" t="str">
        <f>IF(ウエア!N351=0,"",ウエア!N351)</f>
        <v/>
      </c>
      <c r="S756" s="219">
        <f t="shared" si="22"/>
        <v>755</v>
      </c>
      <c r="AA756" s="220" t="e">
        <f t="shared" si="23"/>
        <v>#VALUE!</v>
      </c>
    </row>
    <row r="757" spans="1:27" s="229" customFormat="1">
      <c r="A757" s="220" t="str">
        <f>IFERROR(IF(J757&lt;&gt;"",MAX($A$1:A756)+1,""),"")</f>
        <v/>
      </c>
      <c r="B757" s="221" t="str">
        <f>IFERROR(IF(J757="","",_xlfn.CONCAT($Y$2,_xlfn.CONCAT(IF(LEN(ドッグキャリー!$K$2)=1,0,""),ドッグキャリー!$K$2,_xlfn.CONCAT(IF(LEN(ドッグキャリー!$N$2)=1,0,""),ドッグキャリー!$N$2)))),"")</f>
        <v/>
      </c>
      <c r="C757" s="228"/>
      <c r="D757" s="228"/>
      <c r="E757" s="228"/>
      <c r="I757" s="230" t="str">
        <f>IF(ウエア!N352=0,"",ウエア!E352)</f>
        <v/>
      </c>
      <c r="J757" s="229" t="str">
        <f>IF(ウエア!N352=0,"",ウエア!N352)</f>
        <v/>
      </c>
      <c r="S757" s="219">
        <f t="shared" si="22"/>
        <v>756</v>
      </c>
      <c r="AA757" s="220" t="e">
        <f t="shared" si="23"/>
        <v>#VALUE!</v>
      </c>
    </row>
    <row r="758" spans="1:27" s="229" customFormat="1">
      <c r="A758" s="220" t="str">
        <f>IFERROR(IF(J758&lt;&gt;"",MAX($A$1:A757)+1,""),"")</f>
        <v/>
      </c>
      <c r="B758" s="221" t="str">
        <f>IFERROR(IF(J758="","",_xlfn.CONCAT($Y$2,_xlfn.CONCAT(IF(LEN(ドッグキャリー!$K$2)=1,0,""),ドッグキャリー!$K$2,_xlfn.CONCAT(IF(LEN(ドッグキャリー!$N$2)=1,0,""),ドッグキャリー!$N$2)))),"")</f>
        <v/>
      </c>
      <c r="C758" s="228"/>
      <c r="D758" s="228"/>
      <c r="E758" s="228"/>
      <c r="I758" s="230" t="str">
        <f>IF(ウエア!N353=0,"",ウエア!E353)</f>
        <v/>
      </c>
      <c r="J758" s="229" t="str">
        <f>IF(ウエア!N353=0,"",ウエア!N353)</f>
        <v/>
      </c>
      <c r="S758" s="219">
        <f t="shared" si="22"/>
        <v>757</v>
      </c>
      <c r="AA758" s="220" t="e">
        <f t="shared" si="23"/>
        <v>#VALUE!</v>
      </c>
    </row>
    <row r="759" spans="1:27" s="229" customFormat="1">
      <c r="A759" s="220" t="str">
        <f>IFERROR(IF(J759&lt;&gt;"",MAX($A$1:A758)+1,""),"")</f>
        <v/>
      </c>
      <c r="B759" s="221" t="str">
        <f>IFERROR(IF(J759="","",_xlfn.CONCAT($Y$2,_xlfn.CONCAT(IF(LEN(ドッグキャリー!$K$2)=1,0,""),ドッグキャリー!$K$2,_xlfn.CONCAT(IF(LEN(ドッグキャリー!$N$2)=1,0,""),ドッグキャリー!$N$2)))),"")</f>
        <v/>
      </c>
      <c r="C759" s="228"/>
      <c r="D759" s="228"/>
      <c r="E759" s="228"/>
      <c r="I759" s="230" t="str">
        <f>IF(ウエア!N354=0,"",ウエア!E354)</f>
        <v/>
      </c>
      <c r="J759" s="229" t="str">
        <f>IF(ウエア!N354=0,"",ウエア!N354)</f>
        <v/>
      </c>
      <c r="S759" s="219">
        <f t="shared" si="22"/>
        <v>758</v>
      </c>
      <c r="AA759" s="220" t="e">
        <f t="shared" si="23"/>
        <v>#VALUE!</v>
      </c>
    </row>
    <row r="760" spans="1:27" s="229" customFormat="1">
      <c r="A760" s="220" t="str">
        <f>IFERROR(IF(J760&lt;&gt;"",MAX($A$1:A759)+1,""),"")</f>
        <v/>
      </c>
      <c r="B760" s="221" t="str">
        <f>IFERROR(IF(J760="","",_xlfn.CONCAT($Y$2,_xlfn.CONCAT(IF(LEN(ドッグキャリー!$K$2)=1,0,""),ドッグキャリー!$K$2,_xlfn.CONCAT(IF(LEN(ドッグキャリー!$N$2)=1,0,""),ドッグキャリー!$N$2)))),"")</f>
        <v/>
      </c>
      <c r="C760" s="228"/>
      <c r="D760" s="228"/>
      <c r="E760" s="228"/>
      <c r="I760" s="230" t="str">
        <f>IF(ウエア!N355=0,"",ウエア!E355)</f>
        <v/>
      </c>
      <c r="J760" s="229" t="str">
        <f>IF(ウエア!N355=0,"",ウエア!N355)</f>
        <v/>
      </c>
      <c r="S760" s="219">
        <f t="shared" si="22"/>
        <v>759</v>
      </c>
      <c r="AA760" s="220" t="e">
        <f t="shared" si="23"/>
        <v>#VALUE!</v>
      </c>
    </row>
    <row r="761" spans="1:27" s="229" customFormat="1">
      <c r="A761" s="220" t="str">
        <f>IFERROR(IF(J761&lt;&gt;"",MAX($A$1:A760)+1,""),"")</f>
        <v/>
      </c>
      <c r="B761" s="221" t="str">
        <f>IFERROR(IF(J761="","",_xlfn.CONCAT($Y$2,_xlfn.CONCAT(IF(LEN(ドッグキャリー!$K$2)=1,0,""),ドッグキャリー!$K$2,_xlfn.CONCAT(IF(LEN(ドッグキャリー!$N$2)=1,0,""),ドッグキャリー!$N$2)))),"")</f>
        <v/>
      </c>
      <c r="C761" s="228"/>
      <c r="D761" s="228"/>
      <c r="E761" s="228"/>
      <c r="I761" s="230" t="str">
        <f>IF(ウエア!N356=0,"",ウエア!E356)</f>
        <v/>
      </c>
      <c r="J761" s="229" t="str">
        <f>IF(ウエア!N356=0,"",ウエア!N356)</f>
        <v/>
      </c>
      <c r="S761" s="219">
        <f t="shared" si="22"/>
        <v>760</v>
      </c>
      <c r="AA761" s="220" t="e">
        <f t="shared" si="23"/>
        <v>#VALUE!</v>
      </c>
    </row>
    <row r="762" spans="1:27" s="229" customFormat="1">
      <c r="A762" s="220" t="str">
        <f>IFERROR(IF(J762&lt;&gt;"",MAX($A$1:A761)+1,""),"")</f>
        <v/>
      </c>
      <c r="B762" s="221" t="str">
        <f>IFERROR(IF(J762="","",_xlfn.CONCAT($Y$2,_xlfn.CONCAT(IF(LEN(ドッグキャリー!$K$2)=1,0,""),ドッグキャリー!$K$2,_xlfn.CONCAT(IF(LEN(ドッグキャリー!$N$2)=1,0,""),ドッグキャリー!$N$2)))),"")</f>
        <v/>
      </c>
      <c r="C762" s="228"/>
      <c r="D762" s="228"/>
      <c r="E762" s="228"/>
      <c r="I762" s="230" t="str">
        <f>IF(ウエア!N357=0,"",ウエア!E357)</f>
        <v/>
      </c>
      <c r="J762" s="229" t="str">
        <f>IF(ウエア!N357=0,"",ウエア!N357)</f>
        <v/>
      </c>
      <c r="S762" s="219">
        <f t="shared" si="22"/>
        <v>761</v>
      </c>
      <c r="AA762" s="220" t="e">
        <f t="shared" si="23"/>
        <v>#VALUE!</v>
      </c>
    </row>
    <row r="763" spans="1:27" s="229" customFormat="1">
      <c r="A763" s="220" t="str">
        <f>IFERROR(IF(J763&lt;&gt;"",MAX($A$1:A762)+1,""),"")</f>
        <v/>
      </c>
      <c r="B763" s="221" t="str">
        <f>IFERROR(IF(J763="","",_xlfn.CONCAT($Y$2,_xlfn.CONCAT(IF(LEN(ドッグキャリー!$K$2)=1,0,""),ドッグキャリー!$K$2,_xlfn.CONCAT(IF(LEN(ドッグキャリー!$N$2)=1,0,""),ドッグキャリー!$N$2)))),"")</f>
        <v/>
      </c>
      <c r="C763" s="228"/>
      <c r="D763" s="228"/>
      <c r="E763" s="228"/>
      <c r="I763" s="230" t="str">
        <f>IF(ウエア!N358=0,"",ウエア!E358)</f>
        <v/>
      </c>
      <c r="J763" s="229" t="str">
        <f>IF(ウエア!N358=0,"",ウエア!N358)</f>
        <v/>
      </c>
      <c r="S763" s="219">
        <f t="shared" si="22"/>
        <v>762</v>
      </c>
      <c r="AA763" s="220" t="e">
        <f t="shared" si="23"/>
        <v>#VALUE!</v>
      </c>
    </row>
    <row r="764" spans="1:27" s="229" customFormat="1">
      <c r="A764" s="220" t="str">
        <f>IFERROR(IF(J764&lt;&gt;"",MAX($A$1:A763)+1,""),"")</f>
        <v/>
      </c>
      <c r="B764" s="221" t="str">
        <f>IFERROR(IF(J764="","",_xlfn.CONCAT($Y$2,_xlfn.CONCAT(IF(LEN(ドッグキャリー!$K$2)=1,0,""),ドッグキャリー!$K$2,_xlfn.CONCAT(IF(LEN(ドッグキャリー!$N$2)=1,0,""),ドッグキャリー!$N$2)))),"")</f>
        <v/>
      </c>
      <c r="C764" s="228"/>
      <c r="D764" s="228"/>
      <c r="E764" s="228"/>
      <c r="I764" s="230" t="str">
        <f>IF(ウエア!N359=0,"",ウエア!E359)</f>
        <v/>
      </c>
      <c r="J764" s="229" t="str">
        <f>IF(ウエア!N359=0,"",ウエア!N359)</f>
        <v/>
      </c>
      <c r="S764" s="219">
        <f t="shared" si="22"/>
        <v>763</v>
      </c>
      <c r="AA764" s="220" t="e">
        <f t="shared" si="23"/>
        <v>#VALUE!</v>
      </c>
    </row>
    <row r="765" spans="1:27" s="229" customFormat="1">
      <c r="A765" s="220" t="str">
        <f>IFERROR(IF(J765&lt;&gt;"",MAX($A$1:A764)+1,""),"")</f>
        <v/>
      </c>
      <c r="B765" s="221" t="str">
        <f>IFERROR(IF(J765="","",_xlfn.CONCAT($Y$2,_xlfn.CONCAT(IF(LEN(ドッグキャリー!$K$2)=1,0,""),ドッグキャリー!$K$2,_xlfn.CONCAT(IF(LEN(ドッグキャリー!$N$2)=1,0,""),ドッグキャリー!$N$2)))),"")</f>
        <v/>
      </c>
      <c r="C765" s="228"/>
      <c r="D765" s="228"/>
      <c r="E765" s="228"/>
      <c r="I765" s="230"/>
      <c r="S765" s="219">
        <f t="shared" si="22"/>
        <v>764</v>
      </c>
      <c r="AA765" s="220" t="e">
        <f t="shared" si="23"/>
        <v>#VALUE!</v>
      </c>
    </row>
    <row r="766" spans="1:27" s="229" customFormat="1">
      <c r="A766" s="220" t="str">
        <f>IFERROR(IF(J766&lt;&gt;"",MAX($A$1:A765)+1,""),"")</f>
        <v/>
      </c>
      <c r="B766" s="221" t="str">
        <f>IFERROR(IF(J766="","",_xlfn.CONCAT($Y$2,_xlfn.CONCAT(IF(LEN(ドッグキャリー!$K$2)=1,0,""),ドッグキャリー!$K$2,_xlfn.CONCAT(IF(LEN(ドッグキャリー!$N$2)=1,0,""),ドッグキャリー!$N$2)))),"")</f>
        <v/>
      </c>
      <c r="C766" s="228"/>
      <c r="D766" s="228"/>
      <c r="E766" s="228"/>
      <c r="I766" s="230"/>
      <c r="S766" s="219">
        <f t="shared" si="22"/>
        <v>765</v>
      </c>
      <c r="AA766" s="220">
        <f t="shared" si="23"/>
        <v>1</v>
      </c>
    </row>
    <row r="767" spans="1:27" s="229" customFormat="1">
      <c r="A767" s="220" t="str">
        <f>IFERROR(IF(J767&lt;&gt;"",MAX($A$1:A766)+1,""),"")</f>
        <v/>
      </c>
      <c r="B767" s="221" t="str">
        <f>IFERROR(IF(J767="","",_xlfn.CONCAT($Y$2,_xlfn.CONCAT(IF(LEN(ドッグキャリー!$K$2)=1,0,""),ドッグキャリー!$K$2,_xlfn.CONCAT(IF(LEN(ドッグキャリー!$N$2)=1,0,""),ドッグキャリー!$N$2)))),"")</f>
        <v/>
      </c>
      <c r="C767" s="228"/>
      <c r="D767" s="228"/>
      <c r="E767" s="228"/>
      <c r="I767" s="230"/>
      <c r="S767" s="219">
        <f t="shared" si="22"/>
        <v>766</v>
      </c>
      <c r="AA767" s="220">
        <f t="shared" si="23"/>
        <v>1</v>
      </c>
    </row>
    <row r="768" spans="1:27" s="229" customFormat="1">
      <c r="A768" s="220" t="str">
        <f>IFERROR(IF(J768&lt;&gt;"",MAX($A$1:A767)+1,""),"")</f>
        <v/>
      </c>
      <c r="B768" s="221" t="str">
        <f>IFERROR(IF(J768="","",_xlfn.CONCAT($Y$2,_xlfn.CONCAT(IF(LEN(ドッグキャリー!$K$2)=1,0,""),ドッグキャリー!$K$2,_xlfn.CONCAT(IF(LEN(ドッグキャリー!$N$2)=1,0,""),ドッグキャリー!$N$2)))),"")</f>
        <v/>
      </c>
      <c r="C768" s="228"/>
      <c r="D768" s="228"/>
      <c r="E768" s="228"/>
      <c r="I768" s="230"/>
      <c r="S768" s="219">
        <f t="shared" si="22"/>
        <v>767</v>
      </c>
      <c r="AA768" s="220">
        <f t="shared" si="23"/>
        <v>1</v>
      </c>
    </row>
    <row r="769" spans="1:27" s="229" customFormat="1">
      <c r="A769" s="220" t="str">
        <f>IFERROR(IF(J769&lt;&gt;"",MAX($A$1:A768)+1,""),"")</f>
        <v/>
      </c>
      <c r="B769" s="221" t="str">
        <f>IFERROR(IF(J769="","",_xlfn.CONCAT($Y$2,_xlfn.CONCAT(IF(LEN(ドッグキャリー!$K$2)=1,0,""),ドッグキャリー!$K$2,_xlfn.CONCAT(IF(LEN(ドッグキャリー!$N$2)=1,0,""),ドッグキャリー!$N$2)))),"")</f>
        <v/>
      </c>
      <c r="C769" s="228"/>
      <c r="D769" s="228"/>
      <c r="E769" s="228"/>
      <c r="I769" s="230"/>
      <c r="S769" s="219">
        <f t="shared" si="22"/>
        <v>768</v>
      </c>
      <c r="AA769" s="220">
        <f t="shared" si="23"/>
        <v>1</v>
      </c>
    </row>
    <row r="770" spans="1:27" s="229" customFormat="1">
      <c r="A770" s="220" t="str">
        <f>IFERROR(IF(J770&lt;&gt;"",MAX($A$1:A769)+1,""),"")</f>
        <v/>
      </c>
      <c r="B770" s="221" t="str">
        <f>IFERROR(IF(J770="","",_xlfn.CONCAT($Y$2,_xlfn.CONCAT(IF(LEN(ドッグキャリー!$K$2)=1,0,""),ドッグキャリー!$K$2,_xlfn.CONCAT(IF(LEN(ドッグキャリー!$N$2)=1,0,""),ドッグキャリー!$N$2)))),"")</f>
        <v/>
      </c>
      <c r="C770" s="228"/>
      <c r="D770" s="228"/>
      <c r="E770" s="228"/>
      <c r="I770" s="230"/>
      <c r="S770" s="219">
        <f t="shared" si="22"/>
        <v>769</v>
      </c>
      <c r="AA770" s="220">
        <f t="shared" si="23"/>
        <v>1</v>
      </c>
    </row>
    <row r="771" spans="1:27" s="229" customFormat="1">
      <c r="A771" s="220" t="str">
        <f>IFERROR(IF(J771&lt;&gt;"",MAX($A$1:A770)+1,""),"")</f>
        <v/>
      </c>
      <c r="B771" s="221" t="str">
        <f>IFERROR(IF(J771="","",_xlfn.CONCAT($Y$2,_xlfn.CONCAT(IF(LEN(ドッグキャリー!$K$2)=1,0,""),ドッグキャリー!$K$2,_xlfn.CONCAT(IF(LEN(ドッグキャリー!$N$2)=1,0,""),ドッグキャリー!$N$2)))),"")</f>
        <v/>
      </c>
      <c r="C771" s="228"/>
      <c r="D771" s="228"/>
      <c r="E771" s="228"/>
      <c r="I771" s="230"/>
      <c r="S771" s="219">
        <f t="shared" ref="S771:S834" si="24">+ROW()-ROW($B$1)</f>
        <v>770</v>
      </c>
      <c r="AA771" s="220">
        <f t="shared" ref="AA771:AA834" si="25">IF(J771-J770=1,0,1)</f>
        <v>1</v>
      </c>
    </row>
    <row r="772" spans="1:27" s="229" customFormat="1">
      <c r="A772" s="220" t="str">
        <f>IFERROR(IF(J772&lt;&gt;"",MAX($A$1:A771)+1,""),"")</f>
        <v/>
      </c>
      <c r="B772" s="221" t="str">
        <f>IFERROR(IF(J772="","",_xlfn.CONCAT($Y$2,_xlfn.CONCAT(IF(LEN(ドッグキャリー!$K$2)=1,0,""),ドッグキャリー!$K$2,_xlfn.CONCAT(IF(LEN(ドッグキャリー!$N$2)=1,0,""),ドッグキャリー!$N$2)))),"")</f>
        <v/>
      </c>
      <c r="C772" s="228"/>
      <c r="D772" s="228"/>
      <c r="E772" s="228"/>
      <c r="I772" s="230"/>
      <c r="S772" s="219">
        <f t="shared" si="24"/>
        <v>771</v>
      </c>
      <c r="AA772" s="220">
        <f t="shared" si="25"/>
        <v>1</v>
      </c>
    </row>
    <row r="773" spans="1:27" s="229" customFormat="1">
      <c r="A773" s="220" t="str">
        <f>IFERROR(IF(J773&lt;&gt;"",MAX($A$1:A772)+1,""),"")</f>
        <v/>
      </c>
      <c r="B773" s="221" t="str">
        <f>IFERROR(IF(J773="","",_xlfn.CONCAT($Y$2,_xlfn.CONCAT(IF(LEN(ドッグキャリー!$K$2)=1,0,""),ドッグキャリー!$K$2,_xlfn.CONCAT(IF(LEN(ドッグキャリー!$N$2)=1,0,""),ドッグキャリー!$N$2)))),"")</f>
        <v/>
      </c>
      <c r="C773" s="228"/>
      <c r="D773" s="228"/>
      <c r="E773" s="228"/>
      <c r="I773" s="230"/>
      <c r="S773" s="219">
        <f t="shared" si="24"/>
        <v>772</v>
      </c>
      <c r="AA773" s="220">
        <f t="shared" si="25"/>
        <v>1</v>
      </c>
    </row>
    <row r="774" spans="1:27" s="229" customFormat="1">
      <c r="A774" s="220" t="str">
        <f>IFERROR(IF(J774&lt;&gt;"",MAX($A$1:A773)+1,""),"")</f>
        <v/>
      </c>
      <c r="B774" s="221" t="str">
        <f>IFERROR(IF(J774="","",_xlfn.CONCAT($Y$2,_xlfn.CONCAT(IF(LEN(ドッグキャリー!$K$2)=1,0,""),ドッグキャリー!$K$2,_xlfn.CONCAT(IF(LEN(ドッグキャリー!$N$2)=1,0,""),ドッグキャリー!$N$2)))),"")</f>
        <v/>
      </c>
      <c r="C774" s="228"/>
      <c r="D774" s="228"/>
      <c r="E774" s="228"/>
      <c r="I774" s="230"/>
      <c r="S774" s="219">
        <f t="shared" si="24"/>
        <v>773</v>
      </c>
      <c r="AA774" s="220">
        <f t="shared" si="25"/>
        <v>1</v>
      </c>
    </row>
    <row r="775" spans="1:27" s="229" customFormat="1">
      <c r="A775" s="220" t="str">
        <f>IFERROR(IF(J775&lt;&gt;"",MAX($A$1:A774)+1,""),"")</f>
        <v/>
      </c>
      <c r="B775" s="221" t="str">
        <f>IFERROR(IF(J775="","",_xlfn.CONCAT($Y$2,_xlfn.CONCAT(IF(LEN(ドッグキャリー!$K$2)=1,0,""),ドッグキャリー!$K$2,_xlfn.CONCAT(IF(LEN(ドッグキャリー!$N$2)=1,0,""),ドッグキャリー!$N$2)))),"")</f>
        <v/>
      </c>
      <c r="C775" s="228"/>
      <c r="D775" s="228"/>
      <c r="E775" s="228"/>
      <c r="I775" s="230"/>
      <c r="S775" s="219">
        <f t="shared" si="24"/>
        <v>774</v>
      </c>
      <c r="AA775" s="220">
        <f t="shared" si="25"/>
        <v>1</v>
      </c>
    </row>
    <row r="776" spans="1:27" s="229" customFormat="1">
      <c r="A776" s="220" t="str">
        <f>IFERROR(IF(J776&lt;&gt;"",MAX($A$1:A775)+1,""),"")</f>
        <v/>
      </c>
      <c r="B776" s="221" t="str">
        <f>IFERROR(IF(J776="","",_xlfn.CONCAT($Y$2,_xlfn.CONCAT(IF(LEN(ドッグキャリー!$K$2)=1,0,""),ドッグキャリー!$K$2,_xlfn.CONCAT(IF(LEN(ドッグキャリー!$N$2)=1,0,""),ドッグキャリー!$N$2)))),"")</f>
        <v/>
      </c>
      <c r="C776" s="228"/>
      <c r="D776" s="228"/>
      <c r="E776" s="228"/>
      <c r="I776" s="230"/>
      <c r="S776" s="219">
        <f t="shared" si="24"/>
        <v>775</v>
      </c>
      <c r="AA776" s="220">
        <f t="shared" si="25"/>
        <v>1</v>
      </c>
    </row>
    <row r="777" spans="1:27" s="229" customFormat="1">
      <c r="A777" s="220" t="str">
        <f>IFERROR(IF(J777&lt;&gt;"",MAX($A$1:A776)+1,""),"")</f>
        <v/>
      </c>
      <c r="B777" s="221" t="str">
        <f>IFERROR(IF(J777="","",_xlfn.CONCAT($Y$2,_xlfn.CONCAT(IF(LEN(ドッグキャリー!$K$2)=1,0,""),ドッグキャリー!$K$2,_xlfn.CONCAT(IF(LEN(ドッグキャリー!$N$2)=1,0,""),ドッグキャリー!$N$2)))),"")</f>
        <v/>
      </c>
      <c r="C777" s="228"/>
      <c r="D777" s="228"/>
      <c r="E777" s="228"/>
      <c r="I777" s="230"/>
      <c r="S777" s="219">
        <f t="shared" si="24"/>
        <v>776</v>
      </c>
      <c r="AA777" s="220">
        <f t="shared" si="25"/>
        <v>1</v>
      </c>
    </row>
    <row r="778" spans="1:27" s="229" customFormat="1">
      <c r="A778" s="220" t="str">
        <f>IFERROR(IF(J778&lt;&gt;"",MAX($A$1:A777)+1,""),"")</f>
        <v/>
      </c>
      <c r="B778" s="221" t="str">
        <f>IFERROR(IF(J778="","",_xlfn.CONCAT($Y$2,_xlfn.CONCAT(IF(LEN(ドッグキャリー!$K$2)=1,0,""),ドッグキャリー!$K$2,_xlfn.CONCAT(IF(LEN(ドッグキャリー!$N$2)=1,0,""),ドッグキャリー!$N$2)))),"")</f>
        <v/>
      </c>
      <c r="C778" s="228"/>
      <c r="D778" s="228"/>
      <c r="E778" s="228"/>
      <c r="I778" s="230"/>
      <c r="S778" s="219">
        <f t="shared" si="24"/>
        <v>777</v>
      </c>
      <c r="AA778" s="220">
        <f t="shared" si="25"/>
        <v>1</v>
      </c>
    </row>
    <row r="779" spans="1:27" s="229" customFormat="1">
      <c r="A779" s="220" t="str">
        <f>IFERROR(IF(J779&lt;&gt;"",MAX($A$1:A778)+1,""),"")</f>
        <v/>
      </c>
      <c r="B779" s="221" t="str">
        <f>IFERROR(IF(J779="","",_xlfn.CONCAT($Y$2,_xlfn.CONCAT(IF(LEN(ドッグキャリー!$K$2)=1,0,""),ドッグキャリー!$K$2,_xlfn.CONCAT(IF(LEN(ドッグキャリー!$N$2)=1,0,""),ドッグキャリー!$N$2)))),"")</f>
        <v/>
      </c>
      <c r="C779" s="228"/>
      <c r="D779" s="228"/>
      <c r="E779" s="228"/>
      <c r="I779" s="230"/>
      <c r="S779" s="219">
        <f t="shared" si="24"/>
        <v>778</v>
      </c>
      <c r="AA779" s="220">
        <f t="shared" si="25"/>
        <v>1</v>
      </c>
    </row>
    <row r="780" spans="1:27" s="229" customFormat="1">
      <c r="A780" s="220" t="str">
        <f>IFERROR(IF(J780&lt;&gt;"",MAX($A$1:A779)+1,""),"")</f>
        <v/>
      </c>
      <c r="B780" s="221" t="str">
        <f>IFERROR(IF(J780="","",_xlfn.CONCAT($Y$2,_xlfn.CONCAT(IF(LEN(ドッグキャリー!$K$2)=1,0,""),ドッグキャリー!$K$2,_xlfn.CONCAT(IF(LEN(ドッグキャリー!$N$2)=1,0,""),ドッグキャリー!$N$2)))),"")</f>
        <v/>
      </c>
      <c r="C780" s="228"/>
      <c r="D780" s="228"/>
      <c r="E780" s="228"/>
      <c r="I780" s="230"/>
      <c r="S780" s="219">
        <f t="shared" si="24"/>
        <v>779</v>
      </c>
      <c r="AA780" s="220">
        <f t="shared" si="25"/>
        <v>1</v>
      </c>
    </row>
    <row r="781" spans="1:27" s="229" customFormat="1">
      <c r="A781" s="220" t="str">
        <f>IFERROR(IF(J781&lt;&gt;"",MAX($A$1:A780)+1,""),"")</f>
        <v/>
      </c>
      <c r="B781" s="221" t="str">
        <f>IFERROR(IF(J781="","",_xlfn.CONCAT($Y$2,_xlfn.CONCAT(IF(LEN(ドッグキャリー!$K$2)=1,0,""),ドッグキャリー!$K$2,_xlfn.CONCAT(IF(LEN(ドッグキャリー!$N$2)=1,0,""),ドッグキャリー!$N$2)))),"")</f>
        <v/>
      </c>
      <c r="C781" s="228"/>
      <c r="D781" s="228"/>
      <c r="E781" s="228"/>
      <c r="I781" s="230"/>
      <c r="S781" s="219">
        <f t="shared" si="24"/>
        <v>780</v>
      </c>
      <c r="AA781" s="220">
        <f t="shared" si="25"/>
        <v>1</v>
      </c>
    </row>
    <row r="782" spans="1:27" s="229" customFormat="1">
      <c r="A782" s="220" t="str">
        <f>IFERROR(IF(J782&lt;&gt;"",MAX($A$1:A781)+1,""),"")</f>
        <v/>
      </c>
      <c r="B782" s="221" t="str">
        <f>IFERROR(IF(J782="","",_xlfn.CONCAT($Y$2,_xlfn.CONCAT(IF(LEN(ドッグキャリー!$K$2)=1,0,""),ドッグキャリー!$K$2,_xlfn.CONCAT(IF(LEN(ドッグキャリー!$N$2)=1,0,""),ドッグキャリー!$N$2)))),"")</f>
        <v/>
      </c>
      <c r="C782" s="228"/>
      <c r="D782" s="228"/>
      <c r="E782" s="228"/>
      <c r="I782" s="230"/>
      <c r="S782" s="219">
        <f t="shared" si="24"/>
        <v>781</v>
      </c>
      <c r="AA782" s="220">
        <f t="shared" si="25"/>
        <v>1</v>
      </c>
    </row>
    <row r="783" spans="1:27" s="229" customFormat="1">
      <c r="A783" s="220" t="str">
        <f>IFERROR(IF(J783&lt;&gt;"",MAX($A$1:A782)+1,""),"")</f>
        <v/>
      </c>
      <c r="B783" s="221" t="str">
        <f>IFERROR(IF(J783="","",_xlfn.CONCAT($Y$2,_xlfn.CONCAT(IF(LEN(ドッグキャリー!$K$2)=1,0,""),ドッグキャリー!$K$2,_xlfn.CONCAT(IF(LEN(ドッグキャリー!$N$2)=1,0,""),ドッグキャリー!$N$2)))),"")</f>
        <v/>
      </c>
      <c r="C783" s="228"/>
      <c r="D783" s="228"/>
      <c r="E783" s="228"/>
      <c r="I783" s="230"/>
      <c r="S783" s="219">
        <f t="shared" si="24"/>
        <v>782</v>
      </c>
      <c r="AA783" s="220">
        <f t="shared" si="25"/>
        <v>1</v>
      </c>
    </row>
    <row r="784" spans="1:27" s="229" customFormat="1">
      <c r="A784" s="220" t="str">
        <f>IFERROR(IF(J784&lt;&gt;"",MAX($A$1:A783)+1,""),"")</f>
        <v/>
      </c>
      <c r="B784" s="221" t="str">
        <f>IFERROR(IF(J784="","",_xlfn.CONCAT($Y$2,_xlfn.CONCAT(IF(LEN(ドッグキャリー!$K$2)=1,0,""),ドッグキャリー!$K$2,_xlfn.CONCAT(IF(LEN(ドッグキャリー!$N$2)=1,0,""),ドッグキャリー!$N$2)))),"")</f>
        <v/>
      </c>
      <c r="C784" s="228"/>
      <c r="D784" s="228"/>
      <c r="E784" s="228"/>
      <c r="I784" s="996"/>
      <c r="J784" s="997"/>
      <c r="S784" s="219">
        <f t="shared" si="24"/>
        <v>783</v>
      </c>
      <c r="AA784" s="220">
        <f t="shared" si="25"/>
        <v>1</v>
      </c>
    </row>
    <row r="785" spans="1:27" s="229" customFormat="1">
      <c r="A785" s="220" t="str">
        <f>IFERROR(IF(J785&lt;&gt;"",MAX($A$1:A784)+1,""),"")</f>
        <v/>
      </c>
      <c r="B785" s="221" t="str">
        <f>IFERROR(IF(J785="","",_xlfn.CONCAT($Y$2,_xlfn.CONCAT(IF(LEN(ドッグキャリー!$K$2)=1,0,""),ドッグキャリー!$K$2,_xlfn.CONCAT(IF(LEN(ドッグキャリー!$N$2)=1,0,""),ドッグキャリー!$N$2)))),"")</f>
        <v/>
      </c>
      <c r="C785" s="228"/>
      <c r="D785" s="228"/>
      <c r="E785" s="228"/>
      <c r="I785" s="996"/>
      <c r="J785" s="997"/>
      <c r="S785" s="219">
        <f t="shared" si="24"/>
        <v>784</v>
      </c>
      <c r="AA785" s="220">
        <f t="shared" si="25"/>
        <v>1</v>
      </c>
    </row>
    <row r="786" spans="1:27" s="229" customFormat="1">
      <c r="A786" s="220" t="str">
        <f>IFERROR(IF(J786&lt;&gt;"",MAX($A$1:A785)+1,""),"")</f>
        <v/>
      </c>
      <c r="B786" s="221" t="str">
        <f>IFERROR(IF(J786="","",_xlfn.CONCAT($Y$2,_xlfn.CONCAT(IF(LEN(ドッグキャリー!$K$2)=1,0,""),ドッグキャリー!$K$2,_xlfn.CONCAT(IF(LEN(ドッグキャリー!$N$2)=1,0,""),ドッグキャリー!$N$2)))),"")</f>
        <v/>
      </c>
      <c r="C786" s="228"/>
      <c r="D786" s="228"/>
      <c r="E786" s="228"/>
      <c r="I786" s="996"/>
      <c r="J786" s="997"/>
      <c r="S786" s="219">
        <f t="shared" si="24"/>
        <v>785</v>
      </c>
      <c r="AA786" s="220">
        <f t="shared" si="25"/>
        <v>1</v>
      </c>
    </row>
    <row r="787" spans="1:27" s="229" customFormat="1">
      <c r="A787" s="220" t="str">
        <f>IFERROR(IF(J787&lt;&gt;"",MAX($A$1:A786)+1,""),"")</f>
        <v/>
      </c>
      <c r="B787" s="221" t="str">
        <f>IFERROR(IF(J787="","",_xlfn.CONCAT($Y$2,_xlfn.CONCAT(IF(LEN(ドッグキャリー!$K$2)=1,0,""),ドッグキャリー!$K$2,_xlfn.CONCAT(IF(LEN(ドッグキャリー!$N$2)=1,0,""),ドッグキャリー!$N$2)))),"")</f>
        <v/>
      </c>
      <c r="C787" s="228"/>
      <c r="D787" s="228"/>
      <c r="E787" s="228"/>
      <c r="I787" s="996"/>
      <c r="J787" s="997"/>
      <c r="S787" s="219">
        <f t="shared" si="24"/>
        <v>786</v>
      </c>
      <c r="AA787" s="220">
        <f t="shared" si="25"/>
        <v>1</v>
      </c>
    </row>
    <row r="788" spans="1:27" s="229" customFormat="1">
      <c r="A788" s="220" t="str">
        <f>IFERROR(IF(J788&lt;&gt;"",MAX($A$1:A787)+1,""),"")</f>
        <v/>
      </c>
      <c r="B788" s="221" t="str">
        <f>IFERROR(IF(J788="","",_xlfn.CONCAT($Y$2,_xlfn.CONCAT(IF(LEN(ドッグキャリー!$K$2)=1,0,""),ドッグキャリー!$K$2,_xlfn.CONCAT(IF(LEN(ドッグキャリー!$N$2)=1,0,""),ドッグキャリー!$N$2)))),"")</f>
        <v/>
      </c>
      <c r="C788" s="228"/>
      <c r="D788" s="228"/>
      <c r="E788" s="228"/>
      <c r="I788" s="996"/>
      <c r="J788" s="997"/>
      <c r="S788" s="219">
        <f t="shared" si="24"/>
        <v>787</v>
      </c>
      <c r="AA788" s="220">
        <f t="shared" si="25"/>
        <v>1</v>
      </c>
    </row>
    <row r="789" spans="1:27" s="229" customFormat="1">
      <c r="A789" s="220" t="str">
        <f>IFERROR(IF(J789&lt;&gt;"",MAX($A$1:A788)+1,""),"")</f>
        <v/>
      </c>
      <c r="B789" s="221" t="str">
        <f>IFERROR(IF(J789="","",_xlfn.CONCAT($Y$2,_xlfn.CONCAT(IF(LEN(ドッグキャリー!$K$2)=1,0,""),ドッグキャリー!$K$2,_xlfn.CONCAT(IF(LEN(ドッグキャリー!$N$2)=1,0,""),ドッグキャリー!$N$2)))),"")</f>
        <v/>
      </c>
      <c r="C789" s="228"/>
      <c r="D789" s="228"/>
      <c r="E789" s="228"/>
      <c r="I789" s="996"/>
      <c r="J789" s="997"/>
      <c r="S789" s="219">
        <f t="shared" si="24"/>
        <v>788</v>
      </c>
      <c r="AA789" s="220">
        <f t="shared" si="25"/>
        <v>1</v>
      </c>
    </row>
    <row r="790" spans="1:27" s="229" customFormat="1">
      <c r="A790" s="220" t="str">
        <f>IFERROR(IF(J790&lt;&gt;"",MAX($A$1:A789)+1,""),"")</f>
        <v/>
      </c>
      <c r="B790" s="221" t="str">
        <f>IFERROR(IF(J790="","",_xlfn.CONCAT($Y$2,_xlfn.CONCAT(IF(LEN(ドッグキャリー!$K$2)=1,0,""),ドッグキャリー!$K$2,_xlfn.CONCAT(IF(LEN(ドッグキャリー!$N$2)=1,0,""),ドッグキャリー!$N$2)))),"")</f>
        <v/>
      </c>
      <c r="C790" s="228"/>
      <c r="D790" s="228"/>
      <c r="E790" s="228"/>
      <c r="I790" s="996"/>
      <c r="J790" s="997"/>
      <c r="S790" s="219">
        <f t="shared" si="24"/>
        <v>789</v>
      </c>
      <c r="AA790" s="220">
        <f t="shared" si="25"/>
        <v>1</v>
      </c>
    </row>
    <row r="791" spans="1:27" s="229" customFormat="1">
      <c r="A791" s="220" t="str">
        <f>IFERROR(IF(J791&lt;&gt;"",MAX($A$1:A790)+1,""),"")</f>
        <v/>
      </c>
      <c r="B791" s="221" t="str">
        <f>IFERROR(IF(J791="","",_xlfn.CONCAT($Y$2,_xlfn.CONCAT(IF(LEN(ドッグキャリー!$K$2)=1,0,""),ドッグキャリー!$K$2,_xlfn.CONCAT(IF(LEN(ドッグキャリー!$N$2)=1,0,""),ドッグキャリー!$N$2)))),"")</f>
        <v/>
      </c>
      <c r="C791" s="228"/>
      <c r="D791" s="228"/>
      <c r="E791" s="228"/>
      <c r="I791" s="996"/>
      <c r="J791" s="997"/>
      <c r="S791" s="219">
        <f t="shared" si="24"/>
        <v>790</v>
      </c>
      <c r="AA791" s="220">
        <f t="shared" si="25"/>
        <v>1</v>
      </c>
    </row>
    <row r="792" spans="1:27" s="229" customFormat="1">
      <c r="A792" s="220" t="str">
        <f>IFERROR(IF(J792&lt;&gt;"",MAX($A$1:A791)+1,""),"")</f>
        <v/>
      </c>
      <c r="B792" s="221" t="str">
        <f>IFERROR(IF(J792="","",_xlfn.CONCAT($Y$2,_xlfn.CONCAT(IF(LEN(ドッグキャリー!$K$2)=1,0,""),ドッグキャリー!$K$2,_xlfn.CONCAT(IF(LEN(ドッグキャリー!$N$2)=1,0,""),ドッグキャリー!$N$2)))),"")</f>
        <v/>
      </c>
      <c r="C792" s="228"/>
      <c r="D792" s="228"/>
      <c r="E792" s="228"/>
      <c r="I792" s="996"/>
      <c r="J792" s="997"/>
      <c r="S792" s="219">
        <f t="shared" si="24"/>
        <v>791</v>
      </c>
      <c r="AA792" s="220">
        <f t="shared" si="25"/>
        <v>1</v>
      </c>
    </row>
    <row r="793" spans="1:27" s="229" customFormat="1">
      <c r="A793" s="220" t="str">
        <f>IFERROR(IF(J793&lt;&gt;"",MAX($A$1:A792)+1,""),"")</f>
        <v/>
      </c>
      <c r="B793" s="221" t="str">
        <f>IFERROR(IF(J793="","",_xlfn.CONCAT($Y$2,_xlfn.CONCAT(IF(LEN(ドッグキャリー!$K$2)=1,0,""),ドッグキャリー!$K$2,_xlfn.CONCAT(IF(LEN(ドッグキャリー!$N$2)=1,0,""),ドッグキャリー!$N$2)))),"")</f>
        <v/>
      </c>
      <c r="C793" s="228"/>
      <c r="D793" s="228"/>
      <c r="E793" s="228"/>
      <c r="I793" s="996"/>
      <c r="J793" s="997"/>
      <c r="S793" s="219">
        <f t="shared" si="24"/>
        <v>792</v>
      </c>
      <c r="AA793" s="220">
        <f t="shared" si="25"/>
        <v>1</v>
      </c>
    </row>
    <row r="794" spans="1:27" s="229" customFormat="1">
      <c r="A794" s="220" t="str">
        <f>IFERROR(IF(J794&lt;&gt;"",MAX($A$1:A793)+1,""),"")</f>
        <v/>
      </c>
      <c r="B794" s="221" t="str">
        <f>IFERROR(IF(J794="","",_xlfn.CONCAT($Y$2,_xlfn.CONCAT(IF(LEN(ドッグキャリー!$K$2)=1,0,""),ドッグキャリー!$K$2,_xlfn.CONCAT(IF(LEN(ドッグキャリー!$N$2)=1,0,""),ドッグキャリー!$N$2)))),"")</f>
        <v/>
      </c>
      <c r="C794" s="228"/>
      <c r="D794" s="228"/>
      <c r="E794" s="228"/>
      <c r="I794" s="996"/>
      <c r="J794" s="997"/>
      <c r="S794" s="219">
        <f t="shared" si="24"/>
        <v>793</v>
      </c>
      <c r="AA794" s="220">
        <f t="shared" si="25"/>
        <v>1</v>
      </c>
    </row>
    <row r="795" spans="1:27" s="229" customFormat="1">
      <c r="A795" s="220" t="str">
        <f>IFERROR(IF(J795&lt;&gt;"",MAX($A$1:A794)+1,""),"")</f>
        <v/>
      </c>
      <c r="B795" s="221" t="str">
        <f>IFERROR(IF(J795="","",_xlfn.CONCAT($Y$2,_xlfn.CONCAT(IF(LEN(ドッグキャリー!$K$2)=1,0,""),ドッグキャリー!$K$2,_xlfn.CONCAT(IF(LEN(ドッグキャリー!$N$2)=1,0,""),ドッグキャリー!$N$2)))),"")</f>
        <v/>
      </c>
      <c r="C795" s="228"/>
      <c r="D795" s="228"/>
      <c r="E795" s="228"/>
      <c r="I795" s="996"/>
      <c r="J795" s="997"/>
      <c r="S795" s="219">
        <f t="shared" si="24"/>
        <v>794</v>
      </c>
      <c r="AA795" s="220">
        <f t="shared" si="25"/>
        <v>1</v>
      </c>
    </row>
    <row r="796" spans="1:27" s="229" customFormat="1">
      <c r="A796" s="220" t="str">
        <f>IFERROR(IF(J796&lt;&gt;"",MAX($A$1:A795)+1,""),"")</f>
        <v/>
      </c>
      <c r="B796" s="221" t="str">
        <f>IFERROR(IF(J796="","",_xlfn.CONCAT($Y$2,_xlfn.CONCAT(IF(LEN(ドッグキャリー!$K$2)=1,0,""),ドッグキャリー!$K$2,_xlfn.CONCAT(IF(LEN(ドッグキャリー!$N$2)=1,0,""),ドッグキャリー!$N$2)))),"")</f>
        <v/>
      </c>
      <c r="C796" s="228"/>
      <c r="D796" s="228"/>
      <c r="E796" s="228"/>
      <c r="I796" s="996"/>
      <c r="J796" s="997"/>
      <c r="S796" s="219">
        <f t="shared" si="24"/>
        <v>795</v>
      </c>
      <c r="AA796" s="220">
        <f t="shared" si="25"/>
        <v>1</v>
      </c>
    </row>
    <row r="797" spans="1:27" s="229" customFormat="1">
      <c r="A797" s="220" t="str">
        <f>IFERROR(IF(J797&lt;&gt;"",MAX($A$1:A796)+1,""),"")</f>
        <v/>
      </c>
      <c r="B797" s="221" t="str">
        <f>IFERROR(IF(J797="","",_xlfn.CONCAT($Y$2,_xlfn.CONCAT(IF(LEN(ドッグキャリー!$K$2)=1,0,""),ドッグキャリー!$K$2,_xlfn.CONCAT(IF(LEN(ドッグキャリー!$N$2)=1,0,""),ドッグキャリー!$N$2)))),"")</f>
        <v/>
      </c>
      <c r="C797" s="228"/>
      <c r="D797" s="228"/>
      <c r="E797" s="228"/>
      <c r="I797" s="996"/>
      <c r="J797" s="997"/>
      <c r="S797" s="219">
        <f t="shared" si="24"/>
        <v>796</v>
      </c>
      <c r="AA797" s="220">
        <f t="shared" si="25"/>
        <v>1</v>
      </c>
    </row>
    <row r="798" spans="1:27" s="229" customFormat="1">
      <c r="A798" s="220" t="str">
        <f>IFERROR(IF(J798&lt;&gt;"",MAX($A$1:A797)+1,""),"")</f>
        <v/>
      </c>
      <c r="B798" s="221" t="str">
        <f>IFERROR(IF(J798="","",_xlfn.CONCAT($Y$2,_xlfn.CONCAT(IF(LEN(ドッグキャリー!$K$2)=1,0,""),ドッグキャリー!$K$2,_xlfn.CONCAT(IF(LEN(ドッグキャリー!$N$2)=1,0,""),ドッグキャリー!$N$2)))),"")</f>
        <v/>
      </c>
      <c r="C798" s="228"/>
      <c r="D798" s="228"/>
      <c r="E798" s="228"/>
      <c r="I798" s="996"/>
      <c r="J798" s="997"/>
      <c r="S798" s="219">
        <f t="shared" si="24"/>
        <v>797</v>
      </c>
      <c r="AA798" s="220">
        <f t="shared" si="25"/>
        <v>1</v>
      </c>
    </row>
    <row r="799" spans="1:27" s="229" customFormat="1">
      <c r="A799" s="220" t="str">
        <f>IFERROR(IF(J799&lt;&gt;"",MAX($A$1:A798)+1,""),"")</f>
        <v/>
      </c>
      <c r="B799" s="221" t="str">
        <f>IFERROR(IF(J799="","",_xlfn.CONCAT($Y$2,_xlfn.CONCAT(IF(LEN(ドッグキャリー!$K$2)=1,0,""),ドッグキャリー!$K$2,_xlfn.CONCAT(IF(LEN(ドッグキャリー!$N$2)=1,0,""),ドッグキャリー!$N$2)))),"")</f>
        <v/>
      </c>
      <c r="C799" s="228"/>
      <c r="D799" s="228"/>
      <c r="E799" s="228"/>
      <c r="I799" s="996"/>
      <c r="J799" s="997"/>
      <c r="S799" s="219">
        <f t="shared" si="24"/>
        <v>798</v>
      </c>
      <c r="AA799" s="220">
        <f t="shared" si="25"/>
        <v>1</v>
      </c>
    </row>
    <row r="800" spans="1:27" s="229" customFormat="1">
      <c r="A800" s="220" t="str">
        <f>IFERROR(IF(J800&lt;&gt;"",MAX($A$1:A799)+1,""),"")</f>
        <v/>
      </c>
      <c r="B800" s="221" t="str">
        <f>IFERROR(IF(J800="","",_xlfn.CONCAT($Y$2,_xlfn.CONCAT(IF(LEN(ドッグキャリー!$K$2)=1,0,""),ドッグキャリー!$K$2,_xlfn.CONCAT(IF(LEN(ドッグキャリー!$N$2)=1,0,""),ドッグキャリー!$N$2)))),"")</f>
        <v/>
      </c>
      <c r="C800" s="228"/>
      <c r="D800" s="228"/>
      <c r="E800" s="228"/>
      <c r="I800" s="996"/>
      <c r="J800" s="997"/>
      <c r="S800" s="219">
        <f t="shared" si="24"/>
        <v>799</v>
      </c>
      <c r="AA800" s="220">
        <f t="shared" si="25"/>
        <v>1</v>
      </c>
    </row>
    <row r="801" spans="1:27" s="229" customFormat="1">
      <c r="A801" s="220" t="str">
        <f>IFERROR(IF(J801&lt;&gt;"",MAX($A$1:A800)+1,""),"")</f>
        <v/>
      </c>
      <c r="B801" s="221" t="str">
        <f>IFERROR(IF(J801="","",_xlfn.CONCAT($Y$2,_xlfn.CONCAT(IF(LEN(ドッグキャリー!$K$2)=1,0,""),ドッグキャリー!$K$2,_xlfn.CONCAT(IF(LEN(ドッグキャリー!$N$2)=1,0,""),ドッグキャリー!$N$2)))),"")</f>
        <v/>
      </c>
      <c r="C801" s="228"/>
      <c r="D801" s="228"/>
      <c r="E801" s="228"/>
      <c r="I801" s="996"/>
      <c r="J801" s="997"/>
      <c r="S801" s="219">
        <f t="shared" si="24"/>
        <v>800</v>
      </c>
      <c r="AA801" s="220">
        <f t="shared" si="25"/>
        <v>1</v>
      </c>
    </row>
    <row r="802" spans="1:27" s="229" customFormat="1">
      <c r="A802" s="220" t="str">
        <f>IFERROR(IF(J802&lt;&gt;"",MAX($A$1:A801)+1,""),"")</f>
        <v/>
      </c>
      <c r="B802" s="221" t="str">
        <f>IFERROR(IF(J802="","",_xlfn.CONCAT($Y$2,_xlfn.CONCAT(IF(LEN(ドッグキャリー!$K$2)=1,0,""),ドッグキャリー!$K$2,_xlfn.CONCAT(IF(LEN(ドッグキャリー!$N$2)=1,0,""),ドッグキャリー!$N$2)))),"")</f>
        <v/>
      </c>
      <c r="C802" s="228"/>
      <c r="D802" s="228"/>
      <c r="E802" s="228"/>
      <c r="I802" s="996"/>
      <c r="J802" s="997"/>
      <c r="S802" s="219">
        <f t="shared" si="24"/>
        <v>801</v>
      </c>
      <c r="AA802" s="220">
        <f t="shared" si="25"/>
        <v>1</v>
      </c>
    </row>
    <row r="803" spans="1:27" s="229" customFormat="1">
      <c r="A803" s="220" t="str">
        <f>IFERROR(IF(J803&lt;&gt;"",MAX($A$1:A802)+1,""),"")</f>
        <v/>
      </c>
      <c r="B803" s="221" t="str">
        <f>IFERROR(IF(J803="","",_xlfn.CONCAT($Y$2,_xlfn.CONCAT(IF(LEN(ドッグキャリー!$K$2)=1,0,""),ドッグキャリー!$K$2,_xlfn.CONCAT(IF(LEN(ドッグキャリー!$N$2)=1,0,""),ドッグキャリー!$N$2)))),"")</f>
        <v/>
      </c>
      <c r="C803" s="228"/>
      <c r="D803" s="228"/>
      <c r="E803" s="228"/>
      <c r="I803" s="996"/>
      <c r="J803" s="997"/>
      <c r="S803" s="219">
        <f t="shared" si="24"/>
        <v>802</v>
      </c>
      <c r="AA803" s="220">
        <f t="shared" si="25"/>
        <v>1</v>
      </c>
    </row>
    <row r="804" spans="1:27" s="229" customFormat="1">
      <c r="A804" s="220" t="str">
        <f>IFERROR(IF(J804&lt;&gt;"",MAX($A$1:A803)+1,""),"")</f>
        <v/>
      </c>
      <c r="B804" s="221" t="str">
        <f>IFERROR(IF(J804="","",_xlfn.CONCAT($Y$2,_xlfn.CONCAT(IF(LEN(ドッグキャリー!$K$2)=1,0,""),ドッグキャリー!$K$2,_xlfn.CONCAT(IF(LEN(ドッグキャリー!$N$2)=1,0,""),ドッグキャリー!$N$2)))),"")</f>
        <v/>
      </c>
      <c r="C804" s="228"/>
      <c r="D804" s="228"/>
      <c r="E804" s="228"/>
      <c r="I804" s="996"/>
      <c r="J804" s="997"/>
      <c r="S804" s="219">
        <f t="shared" si="24"/>
        <v>803</v>
      </c>
      <c r="AA804" s="220">
        <f t="shared" si="25"/>
        <v>1</v>
      </c>
    </row>
    <row r="805" spans="1:27" s="229" customFormat="1">
      <c r="A805" s="220" t="str">
        <f>IFERROR(IF(J805&lt;&gt;"",MAX($A$1:A804)+1,""),"")</f>
        <v/>
      </c>
      <c r="B805" s="221" t="str">
        <f>IFERROR(IF(J805="","",_xlfn.CONCAT($Y$2,_xlfn.CONCAT(IF(LEN(ドッグキャリー!$K$2)=1,0,""),ドッグキャリー!$K$2,_xlfn.CONCAT(IF(LEN(ドッグキャリー!$N$2)=1,0,""),ドッグキャリー!$N$2)))),"")</f>
        <v/>
      </c>
      <c r="C805" s="228"/>
      <c r="D805" s="228"/>
      <c r="E805" s="228"/>
      <c r="I805" s="996"/>
      <c r="J805" s="997"/>
      <c r="S805" s="219">
        <f t="shared" si="24"/>
        <v>804</v>
      </c>
      <c r="AA805" s="220">
        <f t="shared" si="25"/>
        <v>1</v>
      </c>
    </row>
    <row r="806" spans="1:27" s="229" customFormat="1">
      <c r="A806" s="220" t="str">
        <f>IFERROR(IF(J806&lt;&gt;"",MAX($A$1:A805)+1,""),"")</f>
        <v/>
      </c>
      <c r="B806" s="221" t="str">
        <f>IFERROR(IF(J806="","",_xlfn.CONCAT($Y$2,_xlfn.CONCAT(IF(LEN(ドッグキャリー!$K$2)=1,0,""),ドッグキャリー!$K$2,_xlfn.CONCAT(IF(LEN(ドッグキャリー!$N$2)=1,0,""),ドッグキャリー!$N$2)))),"")</f>
        <v/>
      </c>
      <c r="C806" s="228"/>
      <c r="D806" s="228"/>
      <c r="E806" s="228"/>
      <c r="I806" s="996"/>
      <c r="J806" s="997"/>
      <c r="S806" s="219">
        <f t="shared" si="24"/>
        <v>805</v>
      </c>
      <c r="AA806" s="220">
        <f t="shared" si="25"/>
        <v>1</v>
      </c>
    </row>
    <row r="807" spans="1:27" s="229" customFormat="1">
      <c r="A807" s="220" t="str">
        <f>IFERROR(IF(J807&lt;&gt;"",MAX($A$1:A806)+1,""),"")</f>
        <v/>
      </c>
      <c r="B807" s="221" t="str">
        <f>IFERROR(IF(J807="","",_xlfn.CONCAT($Y$2,_xlfn.CONCAT(IF(LEN(ドッグキャリー!$K$2)=1,0,""),ドッグキャリー!$K$2,_xlfn.CONCAT(IF(LEN(ドッグキャリー!$N$2)=1,0,""),ドッグキャリー!$N$2)))),"")</f>
        <v/>
      </c>
      <c r="C807" s="228"/>
      <c r="D807" s="228"/>
      <c r="E807" s="228"/>
      <c r="I807" s="996"/>
      <c r="J807" s="997"/>
      <c r="S807" s="219">
        <f t="shared" si="24"/>
        <v>806</v>
      </c>
      <c r="AA807" s="220">
        <f t="shared" si="25"/>
        <v>1</v>
      </c>
    </row>
    <row r="808" spans="1:27" s="229" customFormat="1">
      <c r="A808" s="220" t="str">
        <f>IFERROR(IF(J808&lt;&gt;"",MAX($A$1:A807)+1,""),"")</f>
        <v/>
      </c>
      <c r="B808" s="221" t="str">
        <f>IFERROR(IF(J808="","",_xlfn.CONCAT($Y$2,_xlfn.CONCAT(IF(LEN(ドッグキャリー!$K$2)=1,0,""),ドッグキャリー!$K$2,_xlfn.CONCAT(IF(LEN(ドッグキャリー!$N$2)=1,0,""),ドッグキャリー!$N$2)))),"")</f>
        <v/>
      </c>
      <c r="C808" s="228"/>
      <c r="D808" s="228"/>
      <c r="E808" s="228"/>
      <c r="I808" s="996"/>
      <c r="J808" s="997"/>
      <c r="S808" s="219">
        <f t="shared" si="24"/>
        <v>807</v>
      </c>
      <c r="AA808" s="220">
        <f t="shared" si="25"/>
        <v>1</v>
      </c>
    </row>
    <row r="809" spans="1:27" s="229" customFormat="1" ht="16.5">
      <c r="A809" s="220" t="str">
        <f>IFERROR(IF(J809&lt;&gt;"",MAX($A$1:A808)+1,""),"")</f>
        <v/>
      </c>
      <c r="B809" s="221" t="str">
        <f>IFERROR(IF(J809="","",_xlfn.CONCAT($Y$2,_xlfn.CONCAT(IF(LEN(ドッグキャリー!$K$2)=1,0,""),ドッグキャリー!$K$2,_xlfn.CONCAT(IF(LEN(ドッグキャリー!$N$2)=1,0,""),ドッグキャリー!$N$2)))),"")</f>
        <v/>
      </c>
      <c r="C809" s="232"/>
      <c r="D809" s="232"/>
      <c r="E809" s="232"/>
      <c r="F809" s="233"/>
      <c r="G809" s="233"/>
      <c r="H809" s="233"/>
      <c r="I809" s="234"/>
      <c r="J809" s="232"/>
      <c r="S809" s="219">
        <f t="shared" si="24"/>
        <v>808</v>
      </c>
      <c r="AA809" s="220">
        <f t="shared" si="25"/>
        <v>1</v>
      </c>
    </row>
    <row r="810" spans="1:27" s="229" customFormat="1" ht="16.5">
      <c r="A810" s="220" t="str">
        <f>IFERROR(IF(J810&lt;&gt;"",MAX($A$1:A809)+1,""),"")</f>
        <v/>
      </c>
      <c r="B810" s="221" t="str">
        <f>IFERROR(IF(J810="","",_xlfn.CONCAT($Y$2,_xlfn.CONCAT(IF(LEN(ドッグキャリー!$K$2)=1,0,""),ドッグキャリー!$K$2,_xlfn.CONCAT(IF(LEN(ドッグキャリー!$N$2)=1,0,""),ドッグキャリー!$N$2)))),"")</f>
        <v/>
      </c>
      <c r="C810" s="232"/>
      <c r="D810" s="232"/>
      <c r="E810" s="232"/>
      <c r="F810" s="233"/>
      <c r="G810" s="233"/>
      <c r="H810" s="233"/>
      <c r="I810" s="234" t="str">
        <f>IF(リード・アクセサリー!N7=0,"",リード・アクセサリー!E7)</f>
        <v/>
      </c>
      <c r="J810" s="232" t="str">
        <f>IFERROR(IF(リード・アクセサリー!N7=0,"",リード・アクセサリー!N7),"")</f>
        <v/>
      </c>
      <c r="S810" s="219">
        <f t="shared" si="24"/>
        <v>809</v>
      </c>
      <c r="AA810" s="220" t="e">
        <f t="shared" si="25"/>
        <v>#VALUE!</v>
      </c>
    </row>
    <row r="811" spans="1:27" s="229" customFormat="1" ht="16.5">
      <c r="A811" s="220" t="str">
        <f>IFERROR(IF(J811&lt;&gt;"",MAX($A$1:A810)+1,""),"")</f>
        <v/>
      </c>
      <c r="B811" s="221" t="str">
        <f>IFERROR(IF(J811="","",_xlfn.CONCAT($Y$2,_xlfn.CONCAT(IF(LEN(ドッグキャリー!$K$2)=1,0,""),ドッグキャリー!$K$2,_xlfn.CONCAT(IF(LEN(ドッグキャリー!$N$2)=1,0,""),ドッグキャリー!$N$2)))),"")</f>
        <v/>
      </c>
      <c r="C811" s="232"/>
      <c r="D811" s="232"/>
      <c r="E811" s="232"/>
      <c r="F811" s="233"/>
      <c r="G811" s="233"/>
      <c r="H811" s="233"/>
      <c r="I811" s="234" t="str">
        <f>IF(リード・アクセサリー!N8=0,"",リード・アクセサリー!E8)</f>
        <v/>
      </c>
      <c r="J811" s="232" t="str">
        <f>IFERROR(IF(リード・アクセサリー!N8=0,"",リード・アクセサリー!N8),"")</f>
        <v/>
      </c>
      <c r="S811" s="219">
        <f t="shared" si="24"/>
        <v>810</v>
      </c>
      <c r="AA811" s="220" t="e">
        <f t="shared" si="25"/>
        <v>#VALUE!</v>
      </c>
    </row>
    <row r="812" spans="1:27" s="229" customFormat="1" ht="16.5">
      <c r="A812" s="220" t="str">
        <f>IFERROR(IF(J812&lt;&gt;"",MAX($A$1:A811)+1,""),"")</f>
        <v/>
      </c>
      <c r="B812" s="221" t="str">
        <f>IFERROR(IF(J812="","",_xlfn.CONCAT($Y$2,_xlfn.CONCAT(IF(LEN(ドッグキャリー!$K$2)=1,0,""),ドッグキャリー!$K$2,_xlfn.CONCAT(IF(LEN(ドッグキャリー!$N$2)=1,0,""),ドッグキャリー!$N$2)))),"")</f>
        <v/>
      </c>
      <c r="C812" s="232"/>
      <c r="D812" s="232"/>
      <c r="E812" s="232"/>
      <c r="F812" s="233"/>
      <c r="G812" s="233"/>
      <c r="H812" s="233"/>
      <c r="I812" s="234" t="str">
        <f>IF(リード・アクセサリー!N9=0,"",リード・アクセサリー!E9)</f>
        <v/>
      </c>
      <c r="J812" s="232" t="str">
        <f>IFERROR(IF(リード・アクセサリー!N9=0,"",リード・アクセサリー!N9),"")</f>
        <v/>
      </c>
      <c r="S812" s="219">
        <f t="shared" si="24"/>
        <v>811</v>
      </c>
      <c r="AA812" s="220" t="e">
        <f t="shared" si="25"/>
        <v>#VALUE!</v>
      </c>
    </row>
    <row r="813" spans="1:27" s="229" customFormat="1" ht="16.5">
      <c r="A813" s="220" t="str">
        <f>IFERROR(IF(J813&lt;&gt;"",MAX($A$1:A812)+1,""),"")</f>
        <v/>
      </c>
      <c r="B813" s="221" t="str">
        <f>IFERROR(IF(J813="","",_xlfn.CONCAT($Y$2,_xlfn.CONCAT(IF(LEN(ドッグキャリー!$K$2)=1,0,""),ドッグキャリー!$K$2,_xlfn.CONCAT(IF(LEN(ドッグキャリー!$N$2)=1,0,""),ドッグキャリー!$N$2)))),"")</f>
        <v/>
      </c>
      <c r="C813" s="232"/>
      <c r="D813" s="232"/>
      <c r="E813" s="232"/>
      <c r="F813" s="233"/>
      <c r="G813" s="233"/>
      <c r="H813" s="233"/>
      <c r="I813" s="234" t="str">
        <f>IF(リード・アクセサリー!N10=0,"",リード・アクセサリー!E10)</f>
        <v/>
      </c>
      <c r="J813" s="232" t="str">
        <f>IFERROR(IF(リード・アクセサリー!N10=0,"",リード・アクセサリー!N10),"")</f>
        <v/>
      </c>
      <c r="S813" s="219">
        <f t="shared" si="24"/>
        <v>812</v>
      </c>
      <c r="AA813" s="220" t="e">
        <f t="shared" si="25"/>
        <v>#VALUE!</v>
      </c>
    </row>
    <row r="814" spans="1:27" s="229" customFormat="1" ht="16.5">
      <c r="A814" s="220" t="str">
        <f>IFERROR(IF(J814&lt;&gt;"",MAX($A$1:A813)+1,""),"")</f>
        <v/>
      </c>
      <c r="B814" s="221" t="str">
        <f>IFERROR(IF(J814="","",_xlfn.CONCAT($Y$2,_xlfn.CONCAT(IF(LEN(ドッグキャリー!$K$2)=1,0,""),ドッグキャリー!$K$2,_xlfn.CONCAT(IF(LEN(ドッグキャリー!$N$2)=1,0,""),ドッグキャリー!$N$2)))),"")</f>
        <v/>
      </c>
      <c r="C814" s="232"/>
      <c r="D814" s="232"/>
      <c r="E814" s="232"/>
      <c r="F814" s="233"/>
      <c r="G814" s="233"/>
      <c r="H814" s="233"/>
      <c r="I814" s="234" t="str">
        <f>IF(リード・アクセサリー!N11=0,"",リード・アクセサリー!E11)</f>
        <v/>
      </c>
      <c r="J814" s="232" t="str">
        <f>IFERROR(IF(リード・アクセサリー!N11=0,"",リード・アクセサリー!N11),"")</f>
        <v/>
      </c>
      <c r="S814" s="219">
        <f t="shared" si="24"/>
        <v>813</v>
      </c>
      <c r="AA814" s="220" t="e">
        <f t="shared" si="25"/>
        <v>#VALUE!</v>
      </c>
    </row>
    <row r="815" spans="1:27" s="229" customFormat="1" ht="16.5">
      <c r="A815" s="220" t="str">
        <f>IFERROR(IF(J815&lt;&gt;"",MAX($A$1:A814)+1,""),"")</f>
        <v/>
      </c>
      <c r="B815" s="221" t="str">
        <f>IFERROR(IF(J815="","",_xlfn.CONCAT($Y$2,_xlfn.CONCAT(IF(LEN(ドッグキャリー!$K$2)=1,0,""),ドッグキャリー!$K$2,_xlfn.CONCAT(IF(LEN(ドッグキャリー!$N$2)=1,0,""),ドッグキャリー!$N$2)))),"")</f>
        <v/>
      </c>
      <c r="C815" s="232"/>
      <c r="D815" s="232"/>
      <c r="E815" s="232"/>
      <c r="F815" s="233"/>
      <c r="G815" s="233"/>
      <c r="H815" s="233"/>
      <c r="I815" s="234" t="str">
        <f>IF(リード・アクセサリー!N12=0,"",リード・アクセサリー!E12)</f>
        <v/>
      </c>
      <c r="J815" s="232" t="str">
        <f>IFERROR(IF(リード・アクセサリー!N12=0,"",リード・アクセサリー!N12),"")</f>
        <v/>
      </c>
      <c r="S815" s="219">
        <f t="shared" si="24"/>
        <v>814</v>
      </c>
      <c r="AA815" s="220" t="e">
        <f t="shared" si="25"/>
        <v>#VALUE!</v>
      </c>
    </row>
    <row r="816" spans="1:27" s="229" customFormat="1" ht="16.5">
      <c r="A816" s="220" t="str">
        <f>IFERROR(IF(J816&lt;&gt;"",MAX($A$1:A815)+1,""),"")</f>
        <v/>
      </c>
      <c r="B816" s="221" t="str">
        <f>IFERROR(IF(J816="","",_xlfn.CONCAT($Y$2,_xlfn.CONCAT(IF(LEN(ドッグキャリー!$K$2)=1,0,""),ドッグキャリー!$K$2,_xlfn.CONCAT(IF(LEN(ドッグキャリー!$N$2)=1,0,""),ドッグキャリー!$N$2)))),"")</f>
        <v/>
      </c>
      <c r="C816" s="232"/>
      <c r="D816" s="232"/>
      <c r="E816" s="232"/>
      <c r="F816" s="233"/>
      <c r="G816" s="233"/>
      <c r="H816" s="233"/>
      <c r="I816" s="234" t="str">
        <f>IF(リード・アクセサリー!N13=0,"",リード・アクセサリー!E13)</f>
        <v/>
      </c>
      <c r="J816" s="232" t="str">
        <f>IFERROR(IF(リード・アクセサリー!N13=0,"",リード・アクセサリー!N13),"")</f>
        <v/>
      </c>
      <c r="S816" s="219">
        <f t="shared" si="24"/>
        <v>815</v>
      </c>
      <c r="AA816" s="220" t="e">
        <f t="shared" si="25"/>
        <v>#VALUE!</v>
      </c>
    </row>
    <row r="817" spans="1:27" s="229" customFormat="1" ht="16.5">
      <c r="A817" s="220" t="str">
        <f>IFERROR(IF(J817&lt;&gt;"",MAX($A$1:A816)+1,""),"")</f>
        <v/>
      </c>
      <c r="B817" s="221" t="str">
        <f>IFERROR(IF(J817="","",_xlfn.CONCAT($Y$2,_xlfn.CONCAT(IF(LEN(ドッグキャリー!$K$2)=1,0,""),ドッグキャリー!$K$2,_xlfn.CONCAT(IF(LEN(ドッグキャリー!$N$2)=1,0,""),ドッグキャリー!$N$2)))),"")</f>
        <v/>
      </c>
      <c r="C817" s="232"/>
      <c r="D817" s="232"/>
      <c r="E817" s="232"/>
      <c r="F817" s="233"/>
      <c r="G817" s="233"/>
      <c r="H817" s="233"/>
      <c r="I817" s="234" t="str">
        <f>IF(リード・アクセサリー!N14=0,"",リード・アクセサリー!E14)</f>
        <v/>
      </c>
      <c r="J817" s="232" t="str">
        <f>IFERROR(IF(リード・アクセサリー!N14=0,"",リード・アクセサリー!N14),"")</f>
        <v/>
      </c>
      <c r="S817" s="219">
        <f t="shared" si="24"/>
        <v>816</v>
      </c>
      <c r="AA817" s="220" t="e">
        <f t="shared" si="25"/>
        <v>#VALUE!</v>
      </c>
    </row>
    <row r="818" spans="1:27" s="229" customFormat="1" ht="16.5">
      <c r="A818" s="220" t="str">
        <f>IFERROR(IF(J818&lt;&gt;"",MAX($A$1:A817)+1,""),"")</f>
        <v/>
      </c>
      <c r="B818" s="221" t="str">
        <f>IFERROR(IF(J818="","",_xlfn.CONCAT($Y$2,_xlfn.CONCAT(IF(LEN(ドッグキャリー!$K$2)=1,0,""),ドッグキャリー!$K$2,_xlfn.CONCAT(IF(LEN(ドッグキャリー!$N$2)=1,0,""),ドッグキャリー!$N$2)))),"")</f>
        <v/>
      </c>
      <c r="C818" s="232"/>
      <c r="D818" s="232"/>
      <c r="E818" s="232"/>
      <c r="F818" s="233"/>
      <c r="G818" s="233"/>
      <c r="H818" s="233"/>
      <c r="I818" s="234" t="str">
        <f>IF(リード・アクセサリー!N15=0,"",リード・アクセサリー!E15)</f>
        <v/>
      </c>
      <c r="J818" s="232" t="str">
        <f>IFERROR(IF(リード・アクセサリー!N15=0,"",リード・アクセサリー!N15),"")</f>
        <v/>
      </c>
      <c r="S818" s="219">
        <f t="shared" si="24"/>
        <v>817</v>
      </c>
      <c r="AA818" s="220" t="e">
        <f t="shared" si="25"/>
        <v>#VALUE!</v>
      </c>
    </row>
    <row r="819" spans="1:27" s="229" customFormat="1" ht="16.5">
      <c r="A819" s="220" t="str">
        <f>IFERROR(IF(J819&lt;&gt;"",MAX($A$1:A818)+1,""),"")</f>
        <v/>
      </c>
      <c r="B819" s="221" t="str">
        <f>IFERROR(IF(J819="","",_xlfn.CONCAT($Y$2,_xlfn.CONCAT(IF(LEN(ドッグキャリー!$K$2)=1,0,""),ドッグキャリー!$K$2,_xlfn.CONCAT(IF(LEN(ドッグキャリー!$N$2)=1,0,""),ドッグキャリー!$N$2)))),"")</f>
        <v/>
      </c>
      <c r="C819" s="232"/>
      <c r="D819" s="232"/>
      <c r="E819" s="232"/>
      <c r="F819" s="233"/>
      <c r="G819" s="233"/>
      <c r="H819" s="233"/>
      <c r="I819" s="234" t="str">
        <f>IF(リード・アクセサリー!N16=0,"",リード・アクセサリー!E16)</f>
        <v/>
      </c>
      <c r="J819" s="232" t="str">
        <f>IFERROR(IF(リード・アクセサリー!N16=0,"",リード・アクセサリー!N16),"")</f>
        <v/>
      </c>
      <c r="S819" s="219">
        <f t="shared" si="24"/>
        <v>818</v>
      </c>
      <c r="AA819" s="220" t="e">
        <f t="shared" si="25"/>
        <v>#VALUE!</v>
      </c>
    </row>
    <row r="820" spans="1:27" s="229" customFormat="1" ht="16.5">
      <c r="A820" s="220" t="str">
        <f>IFERROR(IF(J820&lt;&gt;"",MAX($A$1:A819)+1,""),"")</f>
        <v/>
      </c>
      <c r="B820" s="221" t="str">
        <f>IFERROR(IF(J820="","",_xlfn.CONCAT($Y$2,_xlfn.CONCAT(IF(LEN(ドッグキャリー!$K$2)=1,0,""),ドッグキャリー!$K$2,_xlfn.CONCAT(IF(LEN(ドッグキャリー!$N$2)=1,0,""),ドッグキャリー!$N$2)))),"")</f>
        <v/>
      </c>
      <c r="C820" s="232"/>
      <c r="D820" s="232"/>
      <c r="E820" s="232"/>
      <c r="F820" s="233"/>
      <c r="G820" s="233"/>
      <c r="H820" s="233"/>
      <c r="I820" s="234" t="str">
        <f>IF(リード・アクセサリー!N17=0,"",リード・アクセサリー!E17)</f>
        <v/>
      </c>
      <c r="J820" s="232" t="str">
        <f>IFERROR(IF(リード・アクセサリー!N17=0,"",リード・アクセサリー!N17),"")</f>
        <v/>
      </c>
      <c r="S820" s="219">
        <f t="shared" si="24"/>
        <v>819</v>
      </c>
      <c r="AA820" s="220" t="e">
        <f t="shared" si="25"/>
        <v>#VALUE!</v>
      </c>
    </row>
    <row r="821" spans="1:27" s="229" customFormat="1" ht="16.5">
      <c r="A821" s="220" t="str">
        <f>IFERROR(IF(J821&lt;&gt;"",MAX($A$1:A820)+1,""),"")</f>
        <v/>
      </c>
      <c r="B821" s="221" t="str">
        <f>IFERROR(IF(J821="","",_xlfn.CONCAT($Y$2,_xlfn.CONCAT(IF(LEN(ドッグキャリー!$K$2)=1,0,""),ドッグキャリー!$K$2,_xlfn.CONCAT(IF(LEN(ドッグキャリー!$N$2)=1,0,""),ドッグキャリー!$N$2)))),"")</f>
        <v/>
      </c>
      <c r="C821" s="232"/>
      <c r="D821" s="232"/>
      <c r="E821" s="232"/>
      <c r="F821" s="233"/>
      <c r="G821" s="233"/>
      <c r="H821" s="233"/>
      <c r="I821" s="234" t="str">
        <f>IF(リード・アクセサリー!N18=0,"",リード・アクセサリー!E18)</f>
        <v/>
      </c>
      <c r="J821" s="232" t="str">
        <f>IFERROR(IF(リード・アクセサリー!N18=0,"",リード・アクセサリー!N18),"")</f>
        <v/>
      </c>
      <c r="S821" s="219">
        <f t="shared" si="24"/>
        <v>820</v>
      </c>
      <c r="AA821" s="220" t="e">
        <f t="shared" si="25"/>
        <v>#VALUE!</v>
      </c>
    </row>
    <row r="822" spans="1:27" s="229" customFormat="1" ht="16.5">
      <c r="A822" s="220" t="str">
        <f>IFERROR(IF(J822&lt;&gt;"",MAX($A$1:A821)+1,""),"")</f>
        <v/>
      </c>
      <c r="B822" s="221" t="str">
        <f>IFERROR(IF(J822="","",_xlfn.CONCAT($Y$2,_xlfn.CONCAT(IF(LEN(ドッグキャリー!$K$2)=1,0,""),ドッグキャリー!$K$2,_xlfn.CONCAT(IF(LEN(ドッグキャリー!$N$2)=1,0,""),ドッグキャリー!$N$2)))),"")</f>
        <v/>
      </c>
      <c r="C822" s="232"/>
      <c r="D822" s="232"/>
      <c r="E822" s="232"/>
      <c r="F822" s="233"/>
      <c r="G822" s="233"/>
      <c r="H822" s="233"/>
      <c r="I822" s="234" t="str">
        <f>IF(リード・アクセサリー!N19=0,"",リード・アクセサリー!E19)</f>
        <v/>
      </c>
      <c r="J822" s="232" t="str">
        <f>IFERROR(IF(リード・アクセサリー!N19=0,"",リード・アクセサリー!N19),"")</f>
        <v/>
      </c>
      <c r="S822" s="219">
        <f t="shared" si="24"/>
        <v>821</v>
      </c>
      <c r="AA822" s="220" t="e">
        <f t="shared" si="25"/>
        <v>#VALUE!</v>
      </c>
    </row>
    <row r="823" spans="1:27" s="229" customFormat="1" ht="16.5">
      <c r="A823" s="220" t="str">
        <f>IFERROR(IF(J823&lt;&gt;"",MAX($A$1:A822)+1,""),"")</f>
        <v/>
      </c>
      <c r="B823" s="221" t="str">
        <f>IFERROR(IF(J823="","",_xlfn.CONCAT($Y$2,_xlfn.CONCAT(IF(LEN(ドッグキャリー!$K$2)=1,0,""),ドッグキャリー!$K$2,_xlfn.CONCAT(IF(LEN(ドッグキャリー!$N$2)=1,0,""),ドッグキャリー!$N$2)))),"")</f>
        <v/>
      </c>
      <c r="C823" s="232"/>
      <c r="D823" s="232"/>
      <c r="E823" s="232"/>
      <c r="F823" s="233"/>
      <c r="G823" s="233"/>
      <c r="H823" s="233"/>
      <c r="I823" s="234" t="str">
        <f>IF(リード・アクセサリー!N20=0,"",リード・アクセサリー!E20)</f>
        <v/>
      </c>
      <c r="J823" s="232" t="str">
        <f>IFERROR(IF(リード・アクセサリー!N20=0,"",リード・アクセサリー!N20),"")</f>
        <v/>
      </c>
      <c r="S823" s="219">
        <f t="shared" si="24"/>
        <v>822</v>
      </c>
      <c r="AA823" s="220" t="e">
        <f t="shared" si="25"/>
        <v>#VALUE!</v>
      </c>
    </row>
    <row r="824" spans="1:27" s="229" customFormat="1" ht="16.5">
      <c r="A824" s="220" t="str">
        <f>IFERROR(IF(J824&lt;&gt;"",MAX($A$1:A823)+1,""),"")</f>
        <v/>
      </c>
      <c r="B824" s="221" t="str">
        <f>IFERROR(IF(J824="","",_xlfn.CONCAT($Y$2,_xlfn.CONCAT(IF(LEN(ドッグキャリー!$K$2)=1,0,""),ドッグキャリー!$K$2,_xlfn.CONCAT(IF(LEN(ドッグキャリー!$N$2)=1,0,""),ドッグキャリー!$N$2)))),"")</f>
        <v/>
      </c>
      <c r="C824" s="232"/>
      <c r="D824" s="232"/>
      <c r="E824" s="232"/>
      <c r="F824" s="233"/>
      <c r="G824" s="233"/>
      <c r="H824" s="233"/>
      <c r="I824" s="234" t="str">
        <f>IF(リード・アクセサリー!N21=0,"",リード・アクセサリー!E21)</f>
        <v/>
      </c>
      <c r="J824" s="232" t="str">
        <f>IFERROR(IF(リード・アクセサリー!N21=0,"",リード・アクセサリー!N21),"")</f>
        <v/>
      </c>
      <c r="S824" s="219">
        <f t="shared" si="24"/>
        <v>823</v>
      </c>
      <c r="AA824" s="220" t="e">
        <f t="shared" si="25"/>
        <v>#VALUE!</v>
      </c>
    </row>
    <row r="825" spans="1:27" s="229" customFormat="1" ht="16.5">
      <c r="A825" s="220" t="str">
        <f>IFERROR(IF(J825&lt;&gt;"",MAX($A$1:A824)+1,""),"")</f>
        <v/>
      </c>
      <c r="B825" s="221" t="str">
        <f>IFERROR(IF(J825="","",_xlfn.CONCAT($Y$2,_xlfn.CONCAT(IF(LEN(ドッグキャリー!$K$2)=1,0,""),ドッグキャリー!$K$2,_xlfn.CONCAT(IF(LEN(ドッグキャリー!$N$2)=1,0,""),ドッグキャリー!$N$2)))),"")</f>
        <v/>
      </c>
      <c r="C825" s="232"/>
      <c r="D825" s="232"/>
      <c r="E825" s="232"/>
      <c r="F825" s="233"/>
      <c r="G825" s="233"/>
      <c r="H825" s="233"/>
      <c r="I825" s="234" t="str">
        <f>IF(リード・アクセサリー!N22=0,"",リード・アクセサリー!E22)</f>
        <v/>
      </c>
      <c r="J825" s="232" t="str">
        <f>IFERROR(IF(リード・アクセサリー!N22=0,"",リード・アクセサリー!N22),"")</f>
        <v/>
      </c>
      <c r="S825" s="219">
        <f t="shared" si="24"/>
        <v>824</v>
      </c>
      <c r="AA825" s="220" t="e">
        <f t="shared" si="25"/>
        <v>#VALUE!</v>
      </c>
    </row>
    <row r="826" spans="1:27" s="229" customFormat="1" ht="16.5">
      <c r="A826" s="220" t="str">
        <f>IFERROR(IF(J826&lt;&gt;"",MAX($A$1:A825)+1,""),"")</f>
        <v/>
      </c>
      <c r="B826" s="221" t="str">
        <f>IFERROR(IF(J826="","",_xlfn.CONCAT($Y$2,_xlfn.CONCAT(IF(LEN(ドッグキャリー!$K$2)=1,0,""),ドッグキャリー!$K$2,_xlfn.CONCAT(IF(LEN(ドッグキャリー!$N$2)=1,0,""),ドッグキャリー!$N$2)))),"")</f>
        <v/>
      </c>
      <c r="C826" s="232"/>
      <c r="D826" s="232"/>
      <c r="E826" s="232"/>
      <c r="F826" s="233"/>
      <c r="G826" s="233"/>
      <c r="H826" s="233"/>
      <c r="I826" s="234" t="str">
        <f>IF(リード・アクセサリー!N23=0,"",リード・アクセサリー!E23)</f>
        <v/>
      </c>
      <c r="J826" s="232" t="str">
        <f>IFERROR(IF(リード・アクセサリー!N23=0,"",リード・アクセサリー!N23),"")</f>
        <v/>
      </c>
      <c r="S826" s="219">
        <f t="shared" si="24"/>
        <v>825</v>
      </c>
      <c r="AA826" s="220" t="e">
        <f t="shared" si="25"/>
        <v>#VALUE!</v>
      </c>
    </row>
    <row r="827" spans="1:27" s="231" customFormat="1" ht="16.5">
      <c r="A827" s="220" t="str">
        <f>IFERROR(IF(J827&lt;&gt;"",MAX($A$1:A826)+1,""),"")</f>
        <v/>
      </c>
      <c r="B827" s="221" t="str">
        <f>IFERROR(IF(J827="","",_xlfn.CONCAT($Y$2,_xlfn.CONCAT(IF(LEN(ドッグキャリー!$K$2)=1,0,""),ドッグキャリー!$K$2,_xlfn.CONCAT(IF(LEN(ドッグキャリー!$N$2)=1,0,""),ドッグキャリー!$N$2)))),"")</f>
        <v/>
      </c>
      <c r="C827" s="232"/>
      <c r="D827" s="232"/>
      <c r="E827" s="232"/>
      <c r="F827" s="233"/>
      <c r="G827" s="233"/>
      <c r="H827" s="233"/>
      <c r="I827" s="234" t="str">
        <f>IF(リード・アクセサリー!N24=0,"",リード・アクセサリー!E24)</f>
        <v/>
      </c>
      <c r="J827" s="232" t="str">
        <f>IFERROR(IF(リード・アクセサリー!N24=0,"",リード・アクセサリー!N24),"")</f>
        <v/>
      </c>
      <c r="S827" s="219">
        <f t="shared" si="24"/>
        <v>826</v>
      </c>
      <c r="AA827" s="220" t="e">
        <f t="shared" si="25"/>
        <v>#VALUE!</v>
      </c>
    </row>
    <row r="828" spans="1:27" s="231" customFormat="1" ht="16.5">
      <c r="A828" s="220" t="str">
        <f>IFERROR(IF(J828&lt;&gt;"",MAX($A$1:A827)+1,""),"")</f>
        <v/>
      </c>
      <c r="B828" s="221" t="str">
        <f>IFERROR(IF(J828="","",_xlfn.CONCAT($Y$2,_xlfn.CONCAT(IF(LEN(ドッグキャリー!$K$2)=1,0,""),ドッグキャリー!$K$2,_xlfn.CONCAT(IF(LEN(ドッグキャリー!$N$2)=1,0,""),ドッグキャリー!$N$2)))),"")</f>
        <v/>
      </c>
      <c r="C828" s="232"/>
      <c r="D828" s="232"/>
      <c r="E828" s="232"/>
      <c r="F828" s="233"/>
      <c r="G828" s="233"/>
      <c r="H828" s="233"/>
      <c r="I828" s="234" t="str">
        <f>IF(リード・アクセサリー!N25=0,"",リード・アクセサリー!E25)</f>
        <v/>
      </c>
      <c r="J828" s="232" t="str">
        <f>IFERROR(IF(リード・アクセサリー!N25=0,"",リード・アクセサリー!N25),"")</f>
        <v/>
      </c>
      <c r="S828" s="219">
        <f t="shared" si="24"/>
        <v>827</v>
      </c>
      <c r="AA828" s="220" t="e">
        <f t="shared" si="25"/>
        <v>#VALUE!</v>
      </c>
    </row>
    <row r="829" spans="1:27" s="231" customFormat="1" ht="16.5">
      <c r="A829" s="220" t="str">
        <f>IFERROR(IF(J829&lt;&gt;"",MAX($A$1:A828)+1,""),"")</f>
        <v/>
      </c>
      <c r="B829" s="221" t="str">
        <f>IFERROR(IF(J829="","",_xlfn.CONCAT($Y$2,_xlfn.CONCAT(IF(LEN(ドッグキャリー!$K$2)=1,0,""),ドッグキャリー!$K$2,_xlfn.CONCAT(IF(LEN(ドッグキャリー!$N$2)=1,0,""),ドッグキャリー!$N$2)))),"")</f>
        <v/>
      </c>
      <c r="C829" s="232"/>
      <c r="D829" s="232"/>
      <c r="E829" s="232"/>
      <c r="F829" s="233"/>
      <c r="G829" s="233"/>
      <c r="H829" s="233"/>
      <c r="I829" s="234" t="str">
        <f>IF(リード・アクセサリー!N26=0,"",リード・アクセサリー!E26)</f>
        <v/>
      </c>
      <c r="J829" s="232" t="str">
        <f>IFERROR(IF(リード・アクセサリー!N26=0,"",リード・アクセサリー!N26),"")</f>
        <v/>
      </c>
      <c r="S829" s="219">
        <f t="shared" si="24"/>
        <v>828</v>
      </c>
      <c r="AA829" s="220" t="e">
        <f t="shared" si="25"/>
        <v>#VALUE!</v>
      </c>
    </row>
    <row r="830" spans="1:27" s="231" customFormat="1" ht="16.5">
      <c r="A830" s="220" t="str">
        <f>IFERROR(IF(J830&lt;&gt;"",MAX($A$1:A829)+1,""),"")</f>
        <v/>
      </c>
      <c r="B830" s="221" t="str">
        <f>IFERROR(IF(J830="","",_xlfn.CONCAT($Y$2,_xlfn.CONCAT(IF(LEN(ドッグキャリー!$K$2)=1,0,""),ドッグキャリー!$K$2,_xlfn.CONCAT(IF(LEN(ドッグキャリー!$N$2)=1,0,""),ドッグキャリー!$N$2)))),"")</f>
        <v/>
      </c>
      <c r="C830" s="232"/>
      <c r="D830" s="232"/>
      <c r="E830" s="232"/>
      <c r="F830" s="233"/>
      <c r="G830" s="233"/>
      <c r="H830" s="233"/>
      <c r="I830" s="234" t="str">
        <f>IF(リード・アクセサリー!N27=0,"",リード・アクセサリー!E27)</f>
        <v/>
      </c>
      <c r="J830" s="232" t="str">
        <f>IFERROR(IF(リード・アクセサリー!N27=0,"",リード・アクセサリー!N27),"")</f>
        <v/>
      </c>
      <c r="S830" s="219">
        <f t="shared" si="24"/>
        <v>829</v>
      </c>
      <c r="AA830" s="220" t="e">
        <f t="shared" si="25"/>
        <v>#VALUE!</v>
      </c>
    </row>
    <row r="831" spans="1:27" s="231" customFormat="1" ht="16.5">
      <c r="A831" s="220" t="str">
        <f>IFERROR(IF(J831&lt;&gt;"",MAX($A$1:A830)+1,""),"")</f>
        <v/>
      </c>
      <c r="B831" s="221" t="str">
        <f>IFERROR(IF(J831="","",_xlfn.CONCAT($Y$2,_xlfn.CONCAT(IF(LEN(ドッグキャリー!$K$2)=1,0,""),ドッグキャリー!$K$2,_xlfn.CONCAT(IF(LEN(ドッグキャリー!$N$2)=1,0,""),ドッグキャリー!$N$2)))),"")</f>
        <v/>
      </c>
      <c r="C831" s="232"/>
      <c r="D831" s="232"/>
      <c r="E831" s="232"/>
      <c r="F831" s="233"/>
      <c r="G831" s="233"/>
      <c r="H831" s="233"/>
      <c r="I831" s="234" t="str">
        <f>IF(リード・アクセサリー!N28=0,"",リード・アクセサリー!E28)</f>
        <v/>
      </c>
      <c r="J831" s="232" t="str">
        <f>IFERROR(IF(リード・アクセサリー!N28=0,"",リード・アクセサリー!N28),"")</f>
        <v/>
      </c>
      <c r="S831" s="219">
        <f t="shared" si="24"/>
        <v>830</v>
      </c>
      <c r="AA831" s="220" t="e">
        <f t="shared" si="25"/>
        <v>#VALUE!</v>
      </c>
    </row>
    <row r="832" spans="1:27" s="231" customFormat="1" ht="16.5">
      <c r="A832" s="220" t="str">
        <f>IFERROR(IF(J832&lt;&gt;"",MAX($A$1:A831)+1,""),"")</f>
        <v/>
      </c>
      <c r="B832" s="221" t="str">
        <f>IFERROR(IF(J832="","",_xlfn.CONCAT($Y$2,_xlfn.CONCAT(IF(LEN(ドッグキャリー!$K$2)=1,0,""),ドッグキャリー!$K$2,_xlfn.CONCAT(IF(LEN(ドッグキャリー!$N$2)=1,0,""),ドッグキャリー!$N$2)))),"")</f>
        <v/>
      </c>
      <c r="C832" s="232"/>
      <c r="D832" s="232"/>
      <c r="E832" s="232"/>
      <c r="F832" s="233"/>
      <c r="G832" s="233"/>
      <c r="H832" s="233"/>
      <c r="I832" s="234" t="str">
        <f>IF(リード・アクセサリー!N29=0,"",リード・アクセサリー!E29)</f>
        <v/>
      </c>
      <c r="J832" s="232" t="str">
        <f>IFERROR(IF(リード・アクセサリー!N29=0,"",リード・アクセサリー!N29),"")</f>
        <v/>
      </c>
      <c r="S832" s="219">
        <f t="shared" si="24"/>
        <v>831</v>
      </c>
      <c r="AA832" s="220" t="e">
        <f t="shared" si="25"/>
        <v>#VALUE!</v>
      </c>
    </row>
    <row r="833" spans="1:27" s="231" customFormat="1" ht="16.5">
      <c r="A833" s="220" t="str">
        <f>IFERROR(IF(J833&lt;&gt;"",MAX($A$1:A832)+1,""),"")</f>
        <v/>
      </c>
      <c r="B833" s="221" t="str">
        <f>IFERROR(IF(J833="","",_xlfn.CONCAT($Y$2,_xlfn.CONCAT(IF(LEN(ドッグキャリー!$K$2)=1,0,""),ドッグキャリー!$K$2,_xlfn.CONCAT(IF(LEN(ドッグキャリー!$N$2)=1,0,""),ドッグキャリー!$N$2)))),"")</f>
        <v/>
      </c>
      <c r="C833" s="232"/>
      <c r="D833" s="232"/>
      <c r="E833" s="232"/>
      <c r="F833" s="233"/>
      <c r="G833" s="233"/>
      <c r="H833" s="233"/>
      <c r="I833" s="234" t="str">
        <f>IF(リード・アクセサリー!N30=0,"",リード・アクセサリー!E30)</f>
        <v/>
      </c>
      <c r="J833" s="232" t="str">
        <f>IFERROR(IF(リード・アクセサリー!N30=0,"",リード・アクセサリー!N30),"")</f>
        <v/>
      </c>
      <c r="S833" s="219">
        <f t="shared" si="24"/>
        <v>832</v>
      </c>
      <c r="AA833" s="220" t="e">
        <f t="shared" si="25"/>
        <v>#VALUE!</v>
      </c>
    </row>
    <row r="834" spans="1:27" s="231" customFormat="1" ht="16.5">
      <c r="A834" s="220" t="str">
        <f>IFERROR(IF(J834&lt;&gt;"",MAX($A$1:A833)+1,""),"")</f>
        <v/>
      </c>
      <c r="B834" s="221" t="str">
        <f>IFERROR(IF(J834="","",_xlfn.CONCAT($Y$2,_xlfn.CONCAT(IF(LEN(ドッグキャリー!$K$2)=1,0,""),ドッグキャリー!$K$2,_xlfn.CONCAT(IF(LEN(ドッグキャリー!$N$2)=1,0,""),ドッグキャリー!$N$2)))),"")</f>
        <v/>
      </c>
      <c r="C834" s="232"/>
      <c r="D834" s="232"/>
      <c r="E834" s="232"/>
      <c r="F834" s="233"/>
      <c r="G834" s="233"/>
      <c r="H834" s="233"/>
      <c r="I834" s="234" t="str">
        <f>IF(リード・アクセサリー!N31=0,"",リード・アクセサリー!E31)</f>
        <v/>
      </c>
      <c r="J834" s="232" t="str">
        <f>IFERROR(IF(リード・アクセサリー!N31=0,"",リード・アクセサリー!N31),"")</f>
        <v/>
      </c>
      <c r="S834" s="219">
        <f t="shared" si="24"/>
        <v>833</v>
      </c>
      <c r="AA834" s="220" t="e">
        <f t="shared" si="25"/>
        <v>#VALUE!</v>
      </c>
    </row>
    <row r="835" spans="1:27" s="231" customFormat="1" ht="16.5">
      <c r="A835" s="220" t="str">
        <f>IFERROR(IF(J835&lt;&gt;"",MAX($A$1:A834)+1,""),"")</f>
        <v/>
      </c>
      <c r="B835" s="221" t="str">
        <f>IFERROR(IF(J835="","",_xlfn.CONCAT($Y$2,_xlfn.CONCAT(IF(LEN(ドッグキャリー!$K$2)=1,0,""),ドッグキャリー!$K$2,_xlfn.CONCAT(IF(LEN(ドッグキャリー!$N$2)=1,0,""),ドッグキャリー!$N$2)))),"")</f>
        <v/>
      </c>
      <c r="C835" s="232"/>
      <c r="D835" s="232"/>
      <c r="E835" s="232"/>
      <c r="F835" s="233"/>
      <c r="G835" s="233"/>
      <c r="H835" s="233"/>
      <c r="I835" s="234" t="str">
        <f>IF(リード・アクセサリー!N32=0,"",リード・アクセサリー!E32)</f>
        <v/>
      </c>
      <c r="J835" s="232" t="str">
        <f>IFERROR(IF(リード・アクセサリー!N32=0,"",リード・アクセサリー!N32),"")</f>
        <v/>
      </c>
      <c r="S835" s="219">
        <f t="shared" ref="S835:S898" si="26">+ROW()-ROW($B$1)</f>
        <v>834</v>
      </c>
      <c r="AA835" s="220" t="e">
        <f t="shared" ref="AA835:AA898" si="27">IF(J835-J834=1,0,1)</f>
        <v>#VALUE!</v>
      </c>
    </row>
    <row r="836" spans="1:27" s="231" customFormat="1" ht="16.5">
      <c r="A836" s="220" t="str">
        <f>IFERROR(IF(J836&lt;&gt;"",MAX($A$1:A835)+1,""),"")</f>
        <v/>
      </c>
      <c r="B836" s="221" t="str">
        <f>IFERROR(IF(J836="","",_xlfn.CONCAT($Y$2,_xlfn.CONCAT(IF(LEN(ドッグキャリー!$K$2)=1,0,""),ドッグキャリー!$K$2,_xlfn.CONCAT(IF(LEN(ドッグキャリー!$N$2)=1,0,""),ドッグキャリー!$N$2)))),"")</f>
        <v/>
      </c>
      <c r="C836" s="232"/>
      <c r="D836" s="232"/>
      <c r="E836" s="232"/>
      <c r="F836" s="233"/>
      <c r="G836" s="233"/>
      <c r="H836" s="233"/>
      <c r="I836" s="234" t="str">
        <f>IF(リード・アクセサリー!N33=0,"",リード・アクセサリー!E33)</f>
        <v/>
      </c>
      <c r="J836" s="232" t="str">
        <f>IFERROR(IF(リード・アクセサリー!N33=0,"",リード・アクセサリー!N33),"")</f>
        <v/>
      </c>
      <c r="S836" s="219">
        <f t="shared" si="26"/>
        <v>835</v>
      </c>
      <c r="AA836" s="220" t="e">
        <f t="shared" si="27"/>
        <v>#VALUE!</v>
      </c>
    </row>
    <row r="837" spans="1:27" s="231" customFormat="1" ht="16.5">
      <c r="A837" s="220" t="str">
        <f>IFERROR(IF(J837&lt;&gt;"",MAX($A$1:A836)+1,""),"")</f>
        <v/>
      </c>
      <c r="B837" s="221" t="str">
        <f>IFERROR(IF(J837="","",_xlfn.CONCAT($Y$2,_xlfn.CONCAT(IF(LEN(ドッグキャリー!$K$2)=1,0,""),ドッグキャリー!$K$2,_xlfn.CONCAT(IF(LEN(ドッグキャリー!$N$2)=1,0,""),ドッグキャリー!$N$2)))),"")</f>
        <v/>
      </c>
      <c r="C837" s="232"/>
      <c r="D837" s="232"/>
      <c r="E837" s="232"/>
      <c r="F837" s="233"/>
      <c r="G837" s="233"/>
      <c r="H837" s="233"/>
      <c r="I837" s="234" t="str">
        <f>IF(リード・アクセサリー!N34=0,"",リード・アクセサリー!E34)</f>
        <v/>
      </c>
      <c r="J837" s="232" t="str">
        <f>IFERROR(IF(リード・アクセサリー!N34=0,"",リード・アクセサリー!N34),"")</f>
        <v/>
      </c>
      <c r="S837" s="219">
        <f t="shared" si="26"/>
        <v>836</v>
      </c>
      <c r="AA837" s="220" t="e">
        <f t="shared" si="27"/>
        <v>#VALUE!</v>
      </c>
    </row>
    <row r="838" spans="1:27" s="231" customFormat="1" ht="16.5">
      <c r="A838" s="220" t="str">
        <f>IFERROR(IF(J838&lt;&gt;"",MAX($A$1:A837)+1,""),"")</f>
        <v/>
      </c>
      <c r="B838" s="221" t="str">
        <f>IFERROR(IF(J838="","",_xlfn.CONCAT($Y$2,_xlfn.CONCAT(IF(LEN(ドッグキャリー!$K$2)=1,0,""),ドッグキャリー!$K$2,_xlfn.CONCAT(IF(LEN(ドッグキャリー!$N$2)=1,0,""),ドッグキャリー!$N$2)))),"")</f>
        <v/>
      </c>
      <c r="C838" s="232"/>
      <c r="D838" s="232"/>
      <c r="E838" s="232"/>
      <c r="F838" s="233"/>
      <c r="G838" s="233"/>
      <c r="H838" s="233"/>
      <c r="I838" s="234" t="str">
        <f>IF(リード・アクセサリー!N35=0,"",リード・アクセサリー!E35)</f>
        <v/>
      </c>
      <c r="J838" s="232" t="str">
        <f>IFERROR(IF(リード・アクセサリー!N35=0,"",リード・アクセサリー!N35),"")</f>
        <v/>
      </c>
      <c r="S838" s="219">
        <f t="shared" si="26"/>
        <v>837</v>
      </c>
      <c r="AA838" s="220" t="e">
        <f t="shared" si="27"/>
        <v>#VALUE!</v>
      </c>
    </row>
    <row r="839" spans="1:27" s="231" customFormat="1" ht="16.5">
      <c r="A839" s="220" t="str">
        <f>IFERROR(IF(J839&lt;&gt;"",MAX($A$1:A838)+1,""),"")</f>
        <v/>
      </c>
      <c r="B839" s="221" t="str">
        <f>IFERROR(IF(J839="","",_xlfn.CONCAT($Y$2,_xlfn.CONCAT(IF(LEN(ドッグキャリー!$K$2)=1,0,""),ドッグキャリー!$K$2,_xlfn.CONCAT(IF(LEN(ドッグキャリー!$N$2)=1,0,""),ドッグキャリー!$N$2)))),"")</f>
        <v/>
      </c>
      <c r="C839" s="232"/>
      <c r="D839" s="232"/>
      <c r="E839" s="232"/>
      <c r="F839" s="233"/>
      <c r="G839" s="233"/>
      <c r="H839" s="233"/>
      <c r="I839" s="234" t="str">
        <f>IF(リード・アクセサリー!N36=0,"",リード・アクセサリー!E36)</f>
        <v/>
      </c>
      <c r="J839" s="232" t="str">
        <f>IFERROR(IF(リード・アクセサリー!N36=0,"",リード・アクセサリー!N36),"")</f>
        <v/>
      </c>
      <c r="S839" s="219">
        <f t="shared" si="26"/>
        <v>838</v>
      </c>
      <c r="AA839" s="220" t="e">
        <f t="shared" si="27"/>
        <v>#VALUE!</v>
      </c>
    </row>
    <row r="840" spans="1:27" s="231" customFormat="1" ht="16.5">
      <c r="A840" s="220" t="str">
        <f>IFERROR(IF(J840&lt;&gt;"",MAX($A$1:A839)+1,""),"")</f>
        <v/>
      </c>
      <c r="B840" s="221" t="str">
        <f>IFERROR(IF(J840="","",_xlfn.CONCAT($Y$2,_xlfn.CONCAT(IF(LEN(ドッグキャリー!$K$2)=1,0,""),ドッグキャリー!$K$2,_xlfn.CONCAT(IF(LEN(ドッグキャリー!$N$2)=1,0,""),ドッグキャリー!$N$2)))),"")</f>
        <v/>
      </c>
      <c r="C840" s="232"/>
      <c r="D840" s="232"/>
      <c r="E840" s="232"/>
      <c r="F840" s="233"/>
      <c r="G840" s="233"/>
      <c r="H840" s="233"/>
      <c r="I840" s="234" t="str">
        <f>IF(リード・アクセサリー!N37=0,"",リード・アクセサリー!E37)</f>
        <v/>
      </c>
      <c r="J840" s="232" t="str">
        <f>IFERROR(IF(リード・アクセサリー!N37=0,"",リード・アクセサリー!N37),"")</f>
        <v/>
      </c>
      <c r="S840" s="219">
        <f t="shared" si="26"/>
        <v>839</v>
      </c>
      <c r="AA840" s="220" t="e">
        <f t="shared" si="27"/>
        <v>#VALUE!</v>
      </c>
    </row>
    <row r="841" spans="1:27" s="231" customFormat="1" ht="16.5">
      <c r="A841" s="220" t="str">
        <f>IFERROR(IF(J841&lt;&gt;"",MAX($A$1:A840)+1,""),"")</f>
        <v/>
      </c>
      <c r="B841" s="221" t="str">
        <f>IFERROR(IF(J841="","",_xlfn.CONCAT($Y$2,_xlfn.CONCAT(IF(LEN(ドッグキャリー!$K$2)=1,0,""),ドッグキャリー!$K$2,_xlfn.CONCAT(IF(LEN(ドッグキャリー!$N$2)=1,0,""),ドッグキャリー!$N$2)))),"")</f>
        <v/>
      </c>
      <c r="C841" s="232"/>
      <c r="D841" s="232"/>
      <c r="E841" s="232"/>
      <c r="F841" s="233"/>
      <c r="G841" s="233"/>
      <c r="H841" s="233"/>
      <c r="I841" s="234" t="str">
        <f>IF(リード・アクセサリー!N38=0,"",リード・アクセサリー!E38)</f>
        <v/>
      </c>
      <c r="J841" s="232" t="str">
        <f>IFERROR(IF(リード・アクセサリー!N38=0,"",リード・アクセサリー!N38),"")</f>
        <v/>
      </c>
      <c r="S841" s="219">
        <f t="shared" si="26"/>
        <v>840</v>
      </c>
      <c r="AA841" s="220" t="e">
        <f t="shared" si="27"/>
        <v>#VALUE!</v>
      </c>
    </row>
    <row r="842" spans="1:27" s="231" customFormat="1" ht="16.5">
      <c r="A842" s="220" t="str">
        <f>IFERROR(IF(J842&lt;&gt;"",MAX($A$1:A841)+1,""),"")</f>
        <v/>
      </c>
      <c r="B842" s="221" t="str">
        <f>IFERROR(IF(J842="","",_xlfn.CONCAT($Y$2,_xlfn.CONCAT(IF(LEN(ドッグキャリー!$K$2)=1,0,""),ドッグキャリー!$K$2,_xlfn.CONCAT(IF(LEN(ドッグキャリー!$N$2)=1,0,""),ドッグキャリー!$N$2)))),"")</f>
        <v/>
      </c>
      <c r="C842" s="232"/>
      <c r="D842" s="232"/>
      <c r="E842" s="232"/>
      <c r="F842" s="233"/>
      <c r="G842" s="233"/>
      <c r="H842" s="233"/>
      <c r="I842" s="234" t="str">
        <f>IF(リード・アクセサリー!N39=0,"",リード・アクセサリー!E39)</f>
        <v/>
      </c>
      <c r="J842" s="232" t="str">
        <f>IFERROR(IF(リード・アクセサリー!N39=0,"",リード・アクセサリー!N39),"")</f>
        <v/>
      </c>
      <c r="S842" s="219">
        <f t="shared" si="26"/>
        <v>841</v>
      </c>
      <c r="AA842" s="220" t="e">
        <f t="shared" si="27"/>
        <v>#VALUE!</v>
      </c>
    </row>
    <row r="843" spans="1:27" s="231" customFormat="1" ht="16.5">
      <c r="A843" s="220" t="str">
        <f>IFERROR(IF(J843&lt;&gt;"",MAX($A$1:A842)+1,""),"")</f>
        <v/>
      </c>
      <c r="B843" s="221" t="str">
        <f>IFERROR(IF(J843="","",_xlfn.CONCAT($Y$2,_xlfn.CONCAT(IF(LEN(ドッグキャリー!$K$2)=1,0,""),ドッグキャリー!$K$2,_xlfn.CONCAT(IF(LEN(ドッグキャリー!$N$2)=1,0,""),ドッグキャリー!$N$2)))),"")</f>
        <v/>
      </c>
      <c r="C843" s="232"/>
      <c r="D843" s="232"/>
      <c r="E843" s="232"/>
      <c r="F843" s="233"/>
      <c r="G843" s="233"/>
      <c r="H843" s="233"/>
      <c r="I843" s="234" t="str">
        <f>IF(リード・アクセサリー!N40=0,"",リード・アクセサリー!E40)</f>
        <v/>
      </c>
      <c r="J843" s="232" t="str">
        <f>IFERROR(IF(リード・アクセサリー!N40=0,"",リード・アクセサリー!N40),"")</f>
        <v/>
      </c>
      <c r="S843" s="219">
        <f t="shared" si="26"/>
        <v>842</v>
      </c>
      <c r="AA843" s="220" t="e">
        <f t="shared" si="27"/>
        <v>#VALUE!</v>
      </c>
    </row>
    <row r="844" spans="1:27" s="231" customFormat="1" ht="16.5">
      <c r="A844" s="220" t="str">
        <f>IFERROR(IF(J844&lt;&gt;"",MAX($A$1:A843)+1,""),"")</f>
        <v/>
      </c>
      <c r="B844" s="221" t="str">
        <f>IFERROR(IF(J844="","",_xlfn.CONCAT($Y$2,_xlfn.CONCAT(IF(LEN(ドッグキャリー!$K$2)=1,0,""),ドッグキャリー!$K$2,_xlfn.CONCAT(IF(LEN(ドッグキャリー!$N$2)=1,0,""),ドッグキャリー!$N$2)))),"")</f>
        <v/>
      </c>
      <c r="C844" s="232"/>
      <c r="D844" s="232"/>
      <c r="E844" s="232"/>
      <c r="F844" s="233"/>
      <c r="G844" s="233"/>
      <c r="H844" s="233"/>
      <c r="I844" s="234" t="str">
        <f>IF(リード・アクセサリー!N41=0,"",リード・アクセサリー!E41)</f>
        <v/>
      </c>
      <c r="J844" s="232" t="str">
        <f>IFERROR(IF(リード・アクセサリー!N41=0,"",リード・アクセサリー!N41),"")</f>
        <v/>
      </c>
      <c r="S844" s="219">
        <f t="shared" si="26"/>
        <v>843</v>
      </c>
      <c r="AA844" s="220" t="e">
        <f t="shared" si="27"/>
        <v>#VALUE!</v>
      </c>
    </row>
    <row r="845" spans="1:27" s="231" customFormat="1" ht="16.5">
      <c r="A845" s="220" t="str">
        <f>IFERROR(IF(J845&lt;&gt;"",MAX($A$1:A844)+1,""),"")</f>
        <v/>
      </c>
      <c r="B845" s="221" t="str">
        <f>IFERROR(IF(J845="","",_xlfn.CONCAT($Y$2,_xlfn.CONCAT(IF(LEN(ドッグキャリー!$K$2)=1,0,""),ドッグキャリー!$K$2,_xlfn.CONCAT(IF(LEN(ドッグキャリー!$N$2)=1,0,""),ドッグキャリー!$N$2)))),"")</f>
        <v/>
      </c>
      <c r="C845" s="232"/>
      <c r="D845" s="232"/>
      <c r="E845" s="232"/>
      <c r="F845" s="233"/>
      <c r="G845" s="233"/>
      <c r="H845" s="233"/>
      <c r="I845" s="234" t="str">
        <f>IF(リード・アクセサリー!N42=0,"",リード・アクセサリー!E42)</f>
        <v/>
      </c>
      <c r="J845" s="232" t="str">
        <f>IFERROR(IF(リード・アクセサリー!N42=0,"",リード・アクセサリー!N42),"")</f>
        <v/>
      </c>
      <c r="S845" s="219">
        <f t="shared" si="26"/>
        <v>844</v>
      </c>
      <c r="AA845" s="220" t="e">
        <f t="shared" si="27"/>
        <v>#VALUE!</v>
      </c>
    </row>
    <row r="846" spans="1:27" s="231" customFormat="1" ht="16.5">
      <c r="A846" s="220" t="str">
        <f>IFERROR(IF(J846&lt;&gt;"",MAX($A$1:A845)+1,""),"")</f>
        <v/>
      </c>
      <c r="B846" s="221" t="str">
        <f>IFERROR(IF(J846="","",_xlfn.CONCAT($Y$2,_xlfn.CONCAT(IF(LEN(ドッグキャリー!$K$2)=1,0,""),ドッグキャリー!$K$2,_xlfn.CONCAT(IF(LEN(ドッグキャリー!$N$2)=1,0,""),ドッグキャリー!$N$2)))),"")</f>
        <v/>
      </c>
      <c r="C846" s="232"/>
      <c r="D846" s="232"/>
      <c r="E846" s="232"/>
      <c r="F846" s="233"/>
      <c r="G846" s="233"/>
      <c r="H846" s="233"/>
      <c r="I846" s="234" t="str">
        <f>IF(リード・アクセサリー!N43=0,"",リード・アクセサリー!E43)</f>
        <v/>
      </c>
      <c r="J846" s="232" t="str">
        <f>IFERROR(IF(リード・アクセサリー!N43=0,"",リード・アクセサリー!N43),"")</f>
        <v/>
      </c>
      <c r="S846" s="219">
        <f t="shared" si="26"/>
        <v>845</v>
      </c>
      <c r="AA846" s="220" t="e">
        <f t="shared" si="27"/>
        <v>#VALUE!</v>
      </c>
    </row>
    <row r="847" spans="1:27" s="231" customFormat="1" ht="16.5">
      <c r="A847" s="220" t="str">
        <f>IFERROR(IF(J847&lt;&gt;"",MAX($A$1:A846)+1,""),"")</f>
        <v/>
      </c>
      <c r="B847" s="221" t="str">
        <f>IFERROR(IF(J847="","",_xlfn.CONCAT($Y$2,_xlfn.CONCAT(IF(LEN(ドッグキャリー!$K$2)=1,0,""),ドッグキャリー!$K$2,_xlfn.CONCAT(IF(LEN(ドッグキャリー!$N$2)=1,0,""),ドッグキャリー!$N$2)))),"")</f>
        <v/>
      </c>
      <c r="C847" s="232"/>
      <c r="D847" s="232"/>
      <c r="E847" s="232"/>
      <c r="F847" s="233"/>
      <c r="G847" s="233"/>
      <c r="H847" s="233"/>
      <c r="I847" s="234" t="str">
        <f>IF(リード・アクセサリー!N44=0,"",リード・アクセサリー!E44)</f>
        <v/>
      </c>
      <c r="J847" s="232" t="str">
        <f>IFERROR(IF(リード・アクセサリー!N44=0,"",リード・アクセサリー!N44),"")</f>
        <v/>
      </c>
      <c r="S847" s="219">
        <f t="shared" si="26"/>
        <v>846</v>
      </c>
      <c r="AA847" s="220" t="e">
        <f t="shared" si="27"/>
        <v>#VALUE!</v>
      </c>
    </row>
    <row r="848" spans="1:27" s="231" customFormat="1" ht="16.5">
      <c r="A848" s="220" t="str">
        <f>IFERROR(IF(J848&lt;&gt;"",MAX($A$1:A847)+1,""),"")</f>
        <v/>
      </c>
      <c r="B848" s="221" t="str">
        <f>IFERROR(IF(J848="","",_xlfn.CONCAT($Y$2,_xlfn.CONCAT(IF(LEN(ドッグキャリー!$K$2)=1,0,""),ドッグキャリー!$K$2,_xlfn.CONCAT(IF(LEN(ドッグキャリー!$N$2)=1,0,""),ドッグキャリー!$N$2)))),"")</f>
        <v/>
      </c>
      <c r="C848" s="232"/>
      <c r="D848" s="232"/>
      <c r="E848" s="232"/>
      <c r="F848" s="233"/>
      <c r="G848" s="233"/>
      <c r="H848" s="233"/>
      <c r="I848" s="234" t="str">
        <f>IF(リード・アクセサリー!N45=0,"",リード・アクセサリー!E45)</f>
        <v/>
      </c>
      <c r="J848" s="232" t="str">
        <f>IFERROR(IF(リード・アクセサリー!N45=0,"",リード・アクセサリー!N45),"")</f>
        <v/>
      </c>
      <c r="S848" s="219">
        <f t="shared" si="26"/>
        <v>847</v>
      </c>
      <c r="AA848" s="220" t="e">
        <f t="shared" si="27"/>
        <v>#VALUE!</v>
      </c>
    </row>
    <row r="849" spans="1:27" s="231" customFormat="1" ht="16.5">
      <c r="A849" s="220" t="str">
        <f>IFERROR(IF(J849&lt;&gt;"",MAX($A$1:A848)+1,""),"")</f>
        <v/>
      </c>
      <c r="B849" s="221" t="str">
        <f>IFERROR(IF(J849="","",_xlfn.CONCAT($Y$2,_xlfn.CONCAT(IF(LEN(ドッグキャリー!$K$2)=1,0,""),ドッグキャリー!$K$2,_xlfn.CONCAT(IF(LEN(ドッグキャリー!$N$2)=1,0,""),ドッグキャリー!$N$2)))),"")</f>
        <v/>
      </c>
      <c r="C849" s="232"/>
      <c r="D849" s="232"/>
      <c r="E849" s="232"/>
      <c r="F849" s="233"/>
      <c r="G849" s="233"/>
      <c r="H849" s="233"/>
      <c r="I849" s="234" t="str">
        <f>IF(リード・アクセサリー!N46=0,"",リード・アクセサリー!E46)</f>
        <v/>
      </c>
      <c r="J849" s="232" t="str">
        <f>IFERROR(IF(リード・アクセサリー!N46=0,"",リード・アクセサリー!N46),"")</f>
        <v/>
      </c>
      <c r="S849" s="219">
        <f t="shared" si="26"/>
        <v>848</v>
      </c>
      <c r="AA849" s="220" t="e">
        <f t="shared" si="27"/>
        <v>#VALUE!</v>
      </c>
    </row>
    <row r="850" spans="1:27" s="231" customFormat="1" ht="16.5">
      <c r="A850" s="220" t="str">
        <f>IFERROR(IF(J850&lt;&gt;"",MAX($A$1:A849)+1,""),"")</f>
        <v/>
      </c>
      <c r="B850" s="221" t="str">
        <f>IFERROR(IF(J850="","",_xlfn.CONCAT($Y$2,_xlfn.CONCAT(IF(LEN(ドッグキャリー!$K$2)=1,0,""),ドッグキャリー!$K$2,_xlfn.CONCAT(IF(LEN(ドッグキャリー!$N$2)=1,0,""),ドッグキャリー!$N$2)))),"")</f>
        <v/>
      </c>
      <c r="C850" s="232"/>
      <c r="D850" s="232"/>
      <c r="E850" s="232"/>
      <c r="F850" s="233"/>
      <c r="G850" s="233"/>
      <c r="H850" s="233"/>
      <c r="I850" s="234" t="str">
        <f>IF(リード・アクセサリー!N47=0,"",リード・アクセサリー!E47)</f>
        <v/>
      </c>
      <c r="J850" s="232" t="str">
        <f>IFERROR(IF(リード・アクセサリー!N47=0,"",リード・アクセサリー!N47),"")</f>
        <v/>
      </c>
      <c r="S850" s="219">
        <f t="shared" si="26"/>
        <v>849</v>
      </c>
      <c r="AA850" s="220" t="e">
        <f t="shared" si="27"/>
        <v>#VALUE!</v>
      </c>
    </row>
    <row r="851" spans="1:27" s="231" customFormat="1" ht="16.5">
      <c r="A851" s="220" t="str">
        <f>IFERROR(IF(J851&lt;&gt;"",MAX($A$1:A850)+1,""),"")</f>
        <v/>
      </c>
      <c r="B851" s="221" t="str">
        <f>IFERROR(IF(J851="","",_xlfn.CONCAT($Y$2,_xlfn.CONCAT(IF(LEN(ドッグキャリー!$K$2)=1,0,""),ドッグキャリー!$K$2,_xlfn.CONCAT(IF(LEN(ドッグキャリー!$N$2)=1,0,""),ドッグキャリー!$N$2)))),"")</f>
        <v/>
      </c>
      <c r="C851" s="232"/>
      <c r="D851" s="232"/>
      <c r="E851" s="232"/>
      <c r="F851" s="233"/>
      <c r="G851" s="233"/>
      <c r="H851" s="233"/>
      <c r="I851" s="234" t="str">
        <f>IF(リード・アクセサリー!N48=0,"",リード・アクセサリー!E48)</f>
        <v/>
      </c>
      <c r="J851" s="232" t="str">
        <f>IFERROR(IF(リード・アクセサリー!N48=0,"",リード・アクセサリー!N48),"")</f>
        <v/>
      </c>
      <c r="S851" s="219">
        <f t="shared" si="26"/>
        <v>850</v>
      </c>
      <c r="AA851" s="220" t="e">
        <f t="shared" si="27"/>
        <v>#VALUE!</v>
      </c>
    </row>
    <row r="852" spans="1:27" s="231" customFormat="1" ht="16.5">
      <c r="A852" s="220" t="str">
        <f>IFERROR(IF(J852&lt;&gt;"",MAX($A$1:A851)+1,""),"")</f>
        <v/>
      </c>
      <c r="B852" s="221" t="str">
        <f>IFERROR(IF(J852="","",_xlfn.CONCAT($Y$2,_xlfn.CONCAT(IF(LEN(ドッグキャリー!$K$2)=1,0,""),ドッグキャリー!$K$2,_xlfn.CONCAT(IF(LEN(ドッグキャリー!$N$2)=1,0,""),ドッグキャリー!$N$2)))),"")</f>
        <v/>
      </c>
      <c r="C852" s="232"/>
      <c r="D852" s="232"/>
      <c r="E852" s="232"/>
      <c r="F852" s="233"/>
      <c r="G852" s="233"/>
      <c r="H852" s="233"/>
      <c r="I852" s="234" t="str">
        <f>IF(リード・アクセサリー!N49=0,"",リード・アクセサリー!E49)</f>
        <v/>
      </c>
      <c r="J852" s="232" t="str">
        <f>IFERROR(IF(リード・アクセサリー!N49=0,"",リード・アクセサリー!N49),"")</f>
        <v/>
      </c>
      <c r="S852" s="219">
        <f t="shared" si="26"/>
        <v>851</v>
      </c>
      <c r="AA852" s="220" t="e">
        <f t="shared" si="27"/>
        <v>#VALUE!</v>
      </c>
    </row>
    <row r="853" spans="1:27" s="231" customFormat="1" ht="16.5">
      <c r="A853" s="220" t="str">
        <f>IFERROR(IF(J853&lt;&gt;"",MAX($A$1:A852)+1,""),"")</f>
        <v/>
      </c>
      <c r="B853" s="221" t="str">
        <f>IFERROR(IF(J853="","",_xlfn.CONCAT($Y$2,_xlfn.CONCAT(IF(LEN(ドッグキャリー!$K$2)=1,0,""),ドッグキャリー!$K$2,_xlfn.CONCAT(IF(LEN(ドッグキャリー!$N$2)=1,0,""),ドッグキャリー!$N$2)))),"")</f>
        <v/>
      </c>
      <c r="C853" s="232"/>
      <c r="D853" s="232"/>
      <c r="E853" s="232"/>
      <c r="F853" s="233"/>
      <c r="G853" s="233"/>
      <c r="H853" s="233"/>
      <c r="I853" s="234" t="str">
        <f>IF(リード・アクセサリー!N50=0,"",リード・アクセサリー!E50)</f>
        <v/>
      </c>
      <c r="J853" s="232" t="str">
        <f>IFERROR(IF(リード・アクセサリー!N50=0,"",リード・アクセサリー!N50),"")</f>
        <v/>
      </c>
      <c r="S853" s="219">
        <f t="shared" si="26"/>
        <v>852</v>
      </c>
      <c r="AA853" s="220" t="e">
        <f t="shared" si="27"/>
        <v>#VALUE!</v>
      </c>
    </row>
    <row r="854" spans="1:27" s="231" customFormat="1" ht="16.5">
      <c r="A854" s="220" t="str">
        <f>IFERROR(IF(J854&lt;&gt;"",MAX($A$1:A853)+1,""),"")</f>
        <v/>
      </c>
      <c r="B854" s="221" t="str">
        <f>IFERROR(IF(J854="","",_xlfn.CONCAT($Y$2,_xlfn.CONCAT(IF(LEN(ドッグキャリー!$K$2)=1,0,""),ドッグキャリー!$K$2,_xlfn.CONCAT(IF(LEN(ドッグキャリー!$N$2)=1,0,""),ドッグキャリー!$N$2)))),"")</f>
        <v/>
      </c>
      <c r="C854" s="232"/>
      <c r="D854" s="232"/>
      <c r="E854" s="232"/>
      <c r="F854" s="233"/>
      <c r="G854" s="233"/>
      <c r="H854" s="233"/>
      <c r="I854" s="234" t="str">
        <f>IF(リード・アクセサリー!N51=0,"",リード・アクセサリー!E51)</f>
        <v/>
      </c>
      <c r="J854" s="232" t="str">
        <f>IFERROR(IF(リード・アクセサリー!N51=0,"",リード・アクセサリー!N51),"")</f>
        <v/>
      </c>
      <c r="S854" s="219">
        <f t="shared" si="26"/>
        <v>853</v>
      </c>
      <c r="AA854" s="220" t="e">
        <f t="shared" si="27"/>
        <v>#VALUE!</v>
      </c>
    </row>
    <row r="855" spans="1:27" s="231" customFormat="1" ht="16.5">
      <c r="A855" s="220" t="str">
        <f>IFERROR(IF(J855&lt;&gt;"",MAX($A$1:A854)+1,""),"")</f>
        <v/>
      </c>
      <c r="B855" s="221" t="str">
        <f>IFERROR(IF(J855="","",_xlfn.CONCAT($Y$2,_xlfn.CONCAT(IF(LEN(ドッグキャリー!$K$2)=1,0,""),ドッグキャリー!$K$2,_xlfn.CONCAT(IF(LEN(ドッグキャリー!$N$2)=1,0,""),ドッグキャリー!$N$2)))),"")</f>
        <v/>
      </c>
      <c r="C855" s="232"/>
      <c r="D855" s="232"/>
      <c r="E855" s="232"/>
      <c r="F855" s="233"/>
      <c r="G855" s="233"/>
      <c r="H855" s="233"/>
      <c r="I855" s="234" t="str">
        <f>IF(リード・アクセサリー!N52=0,"",リード・アクセサリー!E52)</f>
        <v/>
      </c>
      <c r="J855" s="232" t="str">
        <f>IFERROR(IF(リード・アクセサリー!N52=0,"",リード・アクセサリー!N52),"")</f>
        <v/>
      </c>
      <c r="S855" s="219">
        <f t="shared" si="26"/>
        <v>854</v>
      </c>
      <c r="AA855" s="220" t="e">
        <f t="shared" si="27"/>
        <v>#VALUE!</v>
      </c>
    </row>
    <row r="856" spans="1:27" s="231" customFormat="1" ht="16.5">
      <c r="A856" s="220" t="str">
        <f>IFERROR(IF(J856&lt;&gt;"",MAX($A$1:A855)+1,""),"")</f>
        <v/>
      </c>
      <c r="B856" s="221" t="str">
        <f>IFERROR(IF(J856="","",_xlfn.CONCAT($Y$2,_xlfn.CONCAT(IF(LEN(ドッグキャリー!$K$2)=1,0,""),ドッグキャリー!$K$2,_xlfn.CONCAT(IF(LEN(ドッグキャリー!$N$2)=1,0,""),ドッグキャリー!$N$2)))),"")</f>
        <v/>
      </c>
      <c r="C856" s="232"/>
      <c r="D856" s="232"/>
      <c r="E856" s="232"/>
      <c r="F856" s="233"/>
      <c r="G856" s="233"/>
      <c r="H856" s="233"/>
      <c r="I856" s="234" t="str">
        <f>IF(リード・アクセサリー!N53=0,"",リード・アクセサリー!E53)</f>
        <v/>
      </c>
      <c r="J856" s="232" t="str">
        <f>IFERROR(IF(リード・アクセサリー!N53=0,"",リード・アクセサリー!N53),"")</f>
        <v/>
      </c>
      <c r="S856" s="219">
        <f t="shared" si="26"/>
        <v>855</v>
      </c>
      <c r="AA856" s="220" t="e">
        <f t="shared" si="27"/>
        <v>#VALUE!</v>
      </c>
    </row>
    <row r="857" spans="1:27" s="231" customFormat="1" ht="16.5">
      <c r="A857" s="220" t="str">
        <f>IFERROR(IF(J857&lt;&gt;"",MAX($A$1:A856)+1,""),"")</f>
        <v/>
      </c>
      <c r="B857" s="221" t="str">
        <f>IFERROR(IF(J857="","",_xlfn.CONCAT($Y$2,_xlfn.CONCAT(IF(LEN(ドッグキャリー!$K$2)=1,0,""),ドッグキャリー!$K$2,_xlfn.CONCAT(IF(LEN(ドッグキャリー!$N$2)=1,0,""),ドッグキャリー!$N$2)))),"")</f>
        <v/>
      </c>
      <c r="C857" s="232"/>
      <c r="D857" s="232"/>
      <c r="E857" s="232"/>
      <c r="F857" s="233"/>
      <c r="G857" s="233"/>
      <c r="H857" s="233"/>
      <c r="I857" s="234" t="str">
        <f>IF(リード・アクセサリー!N54=0,"",リード・アクセサリー!E54)</f>
        <v/>
      </c>
      <c r="J857" s="232" t="str">
        <f>IFERROR(IF(リード・アクセサリー!N54=0,"",リード・アクセサリー!N54),"")</f>
        <v/>
      </c>
      <c r="S857" s="219">
        <f t="shared" si="26"/>
        <v>856</v>
      </c>
      <c r="AA857" s="220" t="e">
        <f t="shared" si="27"/>
        <v>#VALUE!</v>
      </c>
    </row>
    <row r="858" spans="1:27" s="231" customFormat="1" ht="16.5">
      <c r="A858" s="220" t="str">
        <f>IFERROR(IF(J858&lt;&gt;"",MAX($A$1:A857)+1,""),"")</f>
        <v/>
      </c>
      <c r="B858" s="221" t="str">
        <f>IFERROR(IF(J858="","",_xlfn.CONCAT($Y$2,_xlfn.CONCAT(IF(LEN(ドッグキャリー!$K$2)=1,0,""),ドッグキャリー!$K$2,_xlfn.CONCAT(IF(LEN(ドッグキャリー!$N$2)=1,0,""),ドッグキャリー!$N$2)))),"")</f>
        <v/>
      </c>
      <c r="C858" s="232"/>
      <c r="D858" s="232"/>
      <c r="E858" s="232"/>
      <c r="F858" s="233"/>
      <c r="G858" s="233"/>
      <c r="H858" s="233"/>
      <c r="I858" s="234" t="str">
        <f>IF(リード・アクセサリー!N55=0,"",リード・アクセサリー!E55)</f>
        <v/>
      </c>
      <c r="J858" s="232" t="str">
        <f>IFERROR(IF(リード・アクセサリー!N55=0,"",リード・アクセサリー!N55),"")</f>
        <v/>
      </c>
      <c r="S858" s="219">
        <f t="shared" si="26"/>
        <v>857</v>
      </c>
      <c r="AA858" s="220" t="e">
        <f t="shared" si="27"/>
        <v>#VALUE!</v>
      </c>
    </row>
    <row r="859" spans="1:27" s="231" customFormat="1" ht="16.5">
      <c r="A859" s="220" t="str">
        <f>IFERROR(IF(J859&lt;&gt;"",MAX($A$1:A858)+1,""),"")</f>
        <v/>
      </c>
      <c r="B859" s="221" t="str">
        <f>IFERROR(IF(J859="","",_xlfn.CONCAT($Y$2,_xlfn.CONCAT(IF(LEN(ドッグキャリー!$K$2)=1,0,""),ドッグキャリー!$K$2,_xlfn.CONCAT(IF(LEN(ドッグキャリー!$N$2)=1,0,""),ドッグキャリー!$N$2)))),"")</f>
        <v/>
      </c>
      <c r="C859" s="232"/>
      <c r="D859" s="232"/>
      <c r="E859" s="232"/>
      <c r="F859" s="233"/>
      <c r="G859" s="233"/>
      <c r="H859" s="233"/>
      <c r="I859" s="234" t="str">
        <f>IF(リード・アクセサリー!N56=0,"",リード・アクセサリー!E56)</f>
        <v/>
      </c>
      <c r="J859" s="232" t="str">
        <f>IFERROR(IF(リード・アクセサリー!N56=0,"",リード・アクセサリー!N56),"")</f>
        <v/>
      </c>
      <c r="S859" s="219">
        <f t="shared" si="26"/>
        <v>858</v>
      </c>
      <c r="AA859" s="220" t="e">
        <f t="shared" si="27"/>
        <v>#VALUE!</v>
      </c>
    </row>
    <row r="860" spans="1:27" s="231" customFormat="1" ht="16.5">
      <c r="A860" s="220" t="str">
        <f>IFERROR(IF(J860&lt;&gt;"",MAX($A$1:A859)+1,""),"")</f>
        <v/>
      </c>
      <c r="B860" s="221" t="str">
        <f>IFERROR(IF(J860="","",_xlfn.CONCAT($Y$2,_xlfn.CONCAT(IF(LEN(ドッグキャリー!$K$2)=1,0,""),ドッグキャリー!$K$2,_xlfn.CONCAT(IF(LEN(ドッグキャリー!$N$2)=1,0,""),ドッグキャリー!$N$2)))),"")</f>
        <v/>
      </c>
      <c r="C860" s="232"/>
      <c r="D860" s="232"/>
      <c r="E860" s="232"/>
      <c r="F860" s="233"/>
      <c r="G860" s="233"/>
      <c r="H860" s="233"/>
      <c r="I860" s="234" t="str">
        <f>IF(リード・アクセサリー!N57=0,"",リード・アクセサリー!E57)</f>
        <v/>
      </c>
      <c r="J860" s="232" t="str">
        <f>IFERROR(IF(リード・アクセサリー!N57=0,"",リード・アクセサリー!N57),"")</f>
        <v/>
      </c>
      <c r="S860" s="219">
        <f t="shared" si="26"/>
        <v>859</v>
      </c>
      <c r="AA860" s="220" t="e">
        <f t="shared" si="27"/>
        <v>#VALUE!</v>
      </c>
    </row>
    <row r="861" spans="1:27" s="231" customFormat="1" ht="16.5">
      <c r="A861" s="220" t="str">
        <f>IFERROR(IF(J861&lt;&gt;"",MAX($A$1:A860)+1,""),"")</f>
        <v/>
      </c>
      <c r="B861" s="221" t="str">
        <f>IFERROR(IF(J861="","",_xlfn.CONCAT($Y$2,_xlfn.CONCAT(IF(LEN(ドッグキャリー!$K$2)=1,0,""),ドッグキャリー!$K$2,_xlfn.CONCAT(IF(LEN(ドッグキャリー!$N$2)=1,0,""),ドッグキャリー!$N$2)))),"")</f>
        <v/>
      </c>
      <c r="C861" s="232"/>
      <c r="D861" s="232"/>
      <c r="E861" s="232"/>
      <c r="F861" s="233"/>
      <c r="G861" s="233"/>
      <c r="H861" s="233"/>
      <c r="I861" s="234" t="str">
        <f>IF(リード・アクセサリー!N58=0,"",リード・アクセサリー!E58)</f>
        <v/>
      </c>
      <c r="J861" s="232" t="str">
        <f>IFERROR(IF(リード・アクセサリー!N58=0,"",リード・アクセサリー!N58),"")</f>
        <v/>
      </c>
      <c r="S861" s="219">
        <f t="shared" si="26"/>
        <v>860</v>
      </c>
      <c r="AA861" s="220" t="e">
        <f t="shared" si="27"/>
        <v>#VALUE!</v>
      </c>
    </row>
    <row r="862" spans="1:27" s="231" customFormat="1" ht="16.5">
      <c r="A862" s="220" t="str">
        <f>IFERROR(IF(J862&lt;&gt;"",MAX($A$1:A861)+1,""),"")</f>
        <v/>
      </c>
      <c r="B862" s="221" t="str">
        <f>IFERROR(IF(J862="","",_xlfn.CONCAT($Y$2,_xlfn.CONCAT(IF(LEN(ドッグキャリー!$K$2)=1,0,""),ドッグキャリー!$K$2,_xlfn.CONCAT(IF(LEN(ドッグキャリー!$N$2)=1,0,""),ドッグキャリー!$N$2)))),"")</f>
        <v/>
      </c>
      <c r="C862" s="232"/>
      <c r="D862" s="232"/>
      <c r="E862" s="232"/>
      <c r="F862" s="233"/>
      <c r="G862" s="233"/>
      <c r="H862" s="233"/>
      <c r="I862" s="234" t="str">
        <f>IF(リード・アクセサリー!N59=0,"",リード・アクセサリー!E59)</f>
        <v/>
      </c>
      <c r="J862" s="232" t="str">
        <f>IFERROR(IF(リード・アクセサリー!N59=0,"",リード・アクセサリー!N59),"")</f>
        <v/>
      </c>
      <c r="S862" s="219">
        <f t="shared" si="26"/>
        <v>861</v>
      </c>
      <c r="AA862" s="220" t="e">
        <f t="shared" si="27"/>
        <v>#VALUE!</v>
      </c>
    </row>
    <row r="863" spans="1:27" s="231" customFormat="1" ht="16.5">
      <c r="A863" s="220" t="str">
        <f>IFERROR(IF(J863&lt;&gt;"",MAX($A$1:A862)+1,""),"")</f>
        <v/>
      </c>
      <c r="B863" s="221" t="str">
        <f>IFERROR(IF(J863="","",_xlfn.CONCAT($Y$2,_xlfn.CONCAT(IF(LEN(ドッグキャリー!$K$2)=1,0,""),ドッグキャリー!$K$2,_xlfn.CONCAT(IF(LEN(ドッグキャリー!$N$2)=1,0,""),ドッグキャリー!$N$2)))),"")</f>
        <v/>
      </c>
      <c r="C863" s="232"/>
      <c r="D863" s="232"/>
      <c r="E863" s="232"/>
      <c r="F863" s="233"/>
      <c r="G863" s="233"/>
      <c r="H863" s="233"/>
      <c r="I863" s="234" t="str">
        <f>IF(リード・アクセサリー!N60=0,"",リード・アクセサリー!E60)</f>
        <v/>
      </c>
      <c r="J863" s="232" t="str">
        <f>IFERROR(IF(リード・アクセサリー!N60=0,"",リード・アクセサリー!N60),"")</f>
        <v/>
      </c>
      <c r="S863" s="219">
        <f t="shared" si="26"/>
        <v>862</v>
      </c>
      <c r="AA863" s="220" t="e">
        <f t="shared" si="27"/>
        <v>#VALUE!</v>
      </c>
    </row>
    <row r="864" spans="1:27" s="231" customFormat="1" ht="16.5">
      <c r="A864" s="220" t="str">
        <f>IFERROR(IF(J864&lt;&gt;"",MAX($A$1:A863)+1,""),"")</f>
        <v/>
      </c>
      <c r="B864" s="221" t="str">
        <f>IFERROR(IF(J864="","",_xlfn.CONCAT($Y$2,_xlfn.CONCAT(IF(LEN(ドッグキャリー!$K$2)=1,0,""),ドッグキャリー!$K$2,_xlfn.CONCAT(IF(LEN(ドッグキャリー!$N$2)=1,0,""),ドッグキャリー!$N$2)))),"")</f>
        <v/>
      </c>
      <c r="C864" s="232"/>
      <c r="D864" s="232"/>
      <c r="E864" s="232"/>
      <c r="F864" s="233"/>
      <c r="G864" s="233"/>
      <c r="H864" s="233"/>
      <c r="I864" s="234" t="str">
        <f>IF(リード・アクセサリー!N61=0,"",リード・アクセサリー!E61)</f>
        <v/>
      </c>
      <c r="J864" s="232" t="str">
        <f>IFERROR(IF(リード・アクセサリー!N61=0,"",リード・アクセサリー!N61),"")</f>
        <v/>
      </c>
      <c r="S864" s="219">
        <f t="shared" si="26"/>
        <v>863</v>
      </c>
      <c r="AA864" s="220" t="e">
        <f t="shared" si="27"/>
        <v>#VALUE!</v>
      </c>
    </row>
    <row r="865" spans="1:27" s="231" customFormat="1" ht="16.5">
      <c r="A865" s="220" t="str">
        <f>IFERROR(IF(J865&lt;&gt;"",MAX($A$1:A864)+1,""),"")</f>
        <v/>
      </c>
      <c r="B865" s="221" t="str">
        <f>IFERROR(IF(J865="","",_xlfn.CONCAT($Y$2,_xlfn.CONCAT(IF(LEN(ドッグキャリー!$K$2)=1,0,""),ドッグキャリー!$K$2,_xlfn.CONCAT(IF(LEN(ドッグキャリー!$N$2)=1,0,""),ドッグキャリー!$N$2)))),"")</f>
        <v/>
      </c>
      <c r="C865" s="232"/>
      <c r="D865" s="232"/>
      <c r="E865" s="232"/>
      <c r="F865" s="233"/>
      <c r="G865" s="233"/>
      <c r="H865" s="233"/>
      <c r="I865" s="234" t="str">
        <f>IF(リード・アクセサリー!N62=0,"",リード・アクセサリー!E62)</f>
        <v/>
      </c>
      <c r="J865" s="232" t="str">
        <f>IFERROR(IF(リード・アクセサリー!N62=0,"",リード・アクセサリー!N62),"")</f>
        <v/>
      </c>
      <c r="S865" s="219">
        <f t="shared" si="26"/>
        <v>864</v>
      </c>
      <c r="AA865" s="220" t="e">
        <f t="shared" si="27"/>
        <v>#VALUE!</v>
      </c>
    </row>
    <row r="866" spans="1:27" s="231" customFormat="1" ht="16.5">
      <c r="A866" s="220" t="str">
        <f>IFERROR(IF(J866&lt;&gt;"",MAX($A$1:A865)+1,""),"")</f>
        <v/>
      </c>
      <c r="B866" s="221" t="str">
        <f>IFERROR(IF(J866="","",_xlfn.CONCAT($Y$2,_xlfn.CONCAT(IF(LEN(ドッグキャリー!$K$2)=1,0,""),ドッグキャリー!$K$2,_xlfn.CONCAT(IF(LEN(ドッグキャリー!$N$2)=1,0,""),ドッグキャリー!$N$2)))),"")</f>
        <v/>
      </c>
      <c r="C866" s="232"/>
      <c r="D866" s="232"/>
      <c r="E866" s="232"/>
      <c r="F866" s="233"/>
      <c r="G866" s="233"/>
      <c r="H866" s="233"/>
      <c r="I866" s="234" t="str">
        <f>IF(リード・アクセサリー!N63=0,"",リード・アクセサリー!E63)</f>
        <v/>
      </c>
      <c r="J866" s="232" t="str">
        <f>IFERROR(IF(リード・アクセサリー!N63=0,"",リード・アクセサリー!N63),"")</f>
        <v/>
      </c>
      <c r="K866" s="233"/>
      <c r="L866" s="233"/>
      <c r="M866" s="233"/>
      <c r="N866" s="233"/>
      <c r="O866" s="233"/>
      <c r="P866" s="233"/>
      <c r="Q866" s="233"/>
      <c r="R866" s="233"/>
      <c r="S866" s="219">
        <f t="shared" si="26"/>
        <v>865</v>
      </c>
      <c r="U866" s="231">
        <f>SUM(J866:J951)</f>
        <v>0</v>
      </c>
      <c r="AA866" s="220" t="e">
        <f t="shared" si="27"/>
        <v>#VALUE!</v>
      </c>
    </row>
    <row r="867" spans="1:27" s="231" customFormat="1" ht="16.5">
      <c r="A867" s="220" t="str">
        <f>IFERROR(IF(J867&lt;&gt;"",MAX($A$1:A866)+1,""),"")</f>
        <v/>
      </c>
      <c r="B867" s="221" t="str">
        <f>IFERROR(IF(J867="","",_xlfn.CONCAT($Y$2,_xlfn.CONCAT(IF(LEN(ドッグキャリー!$K$2)=1,0,""),ドッグキャリー!$K$2,_xlfn.CONCAT(IF(LEN(ドッグキャリー!$N$2)=1,0,""),ドッグキャリー!$N$2)))),"")</f>
        <v/>
      </c>
      <c r="C867" s="232"/>
      <c r="D867" s="232"/>
      <c r="E867" s="232"/>
      <c r="F867" s="233"/>
      <c r="G867" s="233"/>
      <c r="H867" s="233"/>
      <c r="I867" s="234" t="str">
        <f>IF(リード・アクセサリー!N64=0,"",リード・アクセサリー!E64)</f>
        <v/>
      </c>
      <c r="J867" s="232" t="str">
        <f>IFERROR(IF(リード・アクセサリー!N64=0,"",リード・アクセサリー!N64),"")</f>
        <v/>
      </c>
      <c r="K867" s="233"/>
      <c r="L867" s="233"/>
      <c r="M867" s="233"/>
      <c r="N867" s="233"/>
      <c r="O867" s="233"/>
      <c r="P867" s="233"/>
      <c r="Q867" s="233"/>
      <c r="R867" s="233"/>
      <c r="S867" s="219">
        <f t="shared" si="26"/>
        <v>866</v>
      </c>
      <c r="AA867" s="220" t="e">
        <f t="shared" si="27"/>
        <v>#VALUE!</v>
      </c>
    </row>
    <row r="868" spans="1:27" s="231" customFormat="1" ht="16.5">
      <c r="A868" s="220" t="str">
        <f>IFERROR(IF(J868&lt;&gt;"",MAX($A$1:A867)+1,""),"")</f>
        <v/>
      </c>
      <c r="B868" s="221" t="str">
        <f>IFERROR(IF(J868="","",_xlfn.CONCAT($Y$2,_xlfn.CONCAT(IF(LEN(ドッグキャリー!$K$2)=1,0,""),ドッグキャリー!$K$2,_xlfn.CONCAT(IF(LEN(ドッグキャリー!$N$2)=1,0,""),ドッグキャリー!$N$2)))),"")</f>
        <v/>
      </c>
      <c r="C868" s="232"/>
      <c r="D868" s="232"/>
      <c r="E868" s="232"/>
      <c r="F868" s="233"/>
      <c r="G868" s="233"/>
      <c r="H868" s="233"/>
      <c r="I868" s="234" t="str">
        <f>IF(リード・アクセサリー!N65=0,"",リード・アクセサリー!E65)</f>
        <v/>
      </c>
      <c r="J868" s="232" t="str">
        <f>IFERROR(IF(リード・アクセサリー!N65=0,"",リード・アクセサリー!N65),"")</f>
        <v/>
      </c>
      <c r="K868" s="233"/>
      <c r="L868" s="233"/>
      <c r="M868" s="233"/>
      <c r="N868" s="233"/>
      <c r="O868" s="233"/>
      <c r="P868" s="233"/>
      <c r="Q868" s="233"/>
      <c r="R868" s="233"/>
      <c r="S868" s="219">
        <f t="shared" si="26"/>
        <v>867</v>
      </c>
      <c r="AA868" s="220" t="e">
        <f t="shared" si="27"/>
        <v>#VALUE!</v>
      </c>
    </row>
    <row r="869" spans="1:27" s="231" customFormat="1" ht="16.5">
      <c r="A869" s="220" t="str">
        <f>IFERROR(IF(J869&lt;&gt;"",MAX($A$1:A868)+1,""),"")</f>
        <v/>
      </c>
      <c r="B869" s="221" t="str">
        <f>IFERROR(IF(J869="","",_xlfn.CONCAT($Y$2,_xlfn.CONCAT(IF(LEN(ドッグキャリー!$K$2)=1,0,""),ドッグキャリー!$K$2,_xlfn.CONCAT(IF(LEN(ドッグキャリー!$N$2)=1,0,""),ドッグキャリー!$N$2)))),"")</f>
        <v/>
      </c>
      <c r="C869" s="232"/>
      <c r="D869" s="232"/>
      <c r="E869" s="232"/>
      <c r="F869" s="233"/>
      <c r="G869" s="233"/>
      <c r="H869" s="233"/>
      <c r="I869" s="234" t="str">
        <f>IF(リード・アクセサリー!N66=0,"",リード・アクセサリー!E66)</f>
        <v/>
      </c>
      <c r="J869" s="232" t="str">
        <f>IFERROR(IF(リード・アクセサリー!N66=0,"",リード・アクセサリー!N66),"")</f>
        <v/>
      </c>
      <c r="K869" s="233"/>
      <c r="L869" s="233"/>
      <c r="M869" s="233"/>
      <c r="N869" s="233"/>
      <c r="O869" s="233"/>
      <c r="P869" s="233"/>
      <c r="Q869" s="233"/>
      <c r="R869" s="233"/>
      <c r="S869" s="219">
        <f t="shared" si="26"/>
        <v>868</v>
      </c>
      <c r="AA869" s="220" t="e">
        <f t="shared" si="27"/>
        <v>#VALUE!</v>
      </c>
    </row>
    <row r="870" spans="1:27" s="231" customFormat="1" ht="16.5">
      <c r="A870" s="220" t="str">
        <f>IFERROR(IF(J870&lt;&gt;"",MAX($A$1:A869)+1,""),"")</f>
        <v/>
      </c>
      <c r="B870" s="221" t="str">
        <f>IFERROR(IF(J870="","",_xlfn.CONCAT($Y$2,_xlfn.CONCAT(IF(LEN(ドッグキャリー!$K$2)=1,0,""),ドッグキャリー!$K$2,_xlfn.CONCAT(IF(LEN(ドッグキャリー!$N$2)=1,0,""),ドッグキャリー!$N$2)))),"")</f>
        <v/>
      </c>
      <c r="C870" s="232"/>
      <c r="D870" s="232"/>
      <c r="E870" s="232"/>
      <c r="F870" s="233"/>
      <c r="G870" s="233"/>
      <c r="H870" s="233"/>
      <c r="I870" s="234" t="str">
        <f>IF(リード・アクセサリー!N67=0,"",リード・アクセサリー!E67)</f>
        <v/>
      </c>
      <c r="J870" s="232" t="str">
        <f>IFERROR(IF(リード・アクセサリー!N67=0,"",リード・アクセサリー!N67),"")</f>
        <v/>
      </c>
      <c r="K870" s="233"/>
      <c r="L870" s="233"/>
      <c r="M870" s="233"/>
      <c r="N870" s="233"/>
      <c r="O870" s="233"/>
      <c r="P870" s="233"/>
      <c r="Q870" s="233"/>
      <c r="R870" s="233"/>
      <c r="S870" s="219">
        <f t="shared" si="26"/>
        <v>869</v>
      </c>
      <c r="AA870" s="220" t="e">
        <f t="shared" si="27"/>
        <v>#VALUE!</v>
      </c>
    </row>
    <row r="871" spans="1:27" s="231" customFormat="1" ht="16.5">
      <c r="A871" s="220" t="str">
        <f>IFERROR(IF(J871&lt;&gt;"",MAX($A$1:A870)+1,""),"")</f>
        <v/>
      </c>
      <c r="B871" s="221" t="str">
        <f>IFERROR(IF(J871="","",_xlfn.CONCAT($Y$2,_xlfn.CONCAT(IF(LEN(ドッグキャリー!$K$2)=1,0,""),ドッグキャリー!$K$2,_xlfn.CONCAT(IF(LEN(ドッグキャリー!$N$2)=1,0,""),ドッグキャリー!$N$2)))),"")</f>
        <v/>
      </c>
      <c r="C871" s="232"/>
      <c r="D871" s="232"/>
      <c r="E871" s="232"/>
      <c r="F871" s="233"/>
      <c r="G871" s="233"/>
      <c r="H871" s="233"/>
      <c r="I871" s="234" t="str">
        <f>IF(リード・アクセサリー!N68=0,"",リード・アクセサリー!E68)</f>
        <v/>
      </c>
      <c r="J871" s="232" t="str">
        <f>IFERROR(IF(リード・アクセサリー!N68=0,"",リード・アクセサリー!N68),"")</f>
        <v/>
      </c>
      <c r="K871" s="233"/>
      <c r="L871" s="233"/>
      <c r="M871" s="233"/>
      <c r="N871" s="233"/>
      <c r="O871" s="233"/>
      <c r="P871" s="233"/>
      <c r="Q871" s="233"/>
      <c r="R871" s="233"/>
      <c r="S871" s="219">
        <f t="shared" si="26"/>
        <v>870</v>
      </c>
      <c r="AA871" s="220" t="e">
        <f t="shared" si="27"/>
        <v>#VALUE!</v>
      </c>
    </row>
    <row r="872" spans="1:27" s="231" customFormat="1" ht="16.5">
      <c r="A872" s="220" t="str">
        <f>IFERROR(IF(J872&lt;&gt;"",MAX($A$1:A871)+1,""),"")</f>
        <v/>
      </c>
      <c r="B872" s="221" t="str">
        <f>IFERROR(IF(J872="","",_xlfn.CONCAT($Y$2,_xlfn.CONCAT(IF(LEN(ドッグキャリー!$K$2)=1,0,""),ドッグキャリー!$K$2,_xlfn.CONCAT(IF(LEN(ドッグキャリー!$N$2)=1,0,""),ドッグキャリー!$N$2)))),"")</f>
        <v/>
      </c>
      <c r="C872" s="232"/>
      <c r="D872" s="232"/>
      <c r="E872" s="232"/>
      <c r="F872" s="233"/>
      <c r="G872" s="233"/>
      <c r="H872" s="233"/>
      <c r="I872" s="234" t="str">
        <f>IF(リード・アクセサリー!N69=0,"",リード・アクセサリー!E69)</f>
        <v/>
      </c>
      <c r="J872" s="232" t="str">
        <f>IFERROR(IF(リード・アクセサリー!N69=0,"",リード・アクセサリー!N69),"")</f>
        <v/>
      </c>
      <c r="K872" s="233"/>
      <c r="L872" s="233"/>
      <c r="M872" s="233"/>
      <c r="N872" s="233"/>
      <c r="O872" s="233"/>
      <c r="P872" s="233"/>
      <c r="Q872" s="233"/>
      <c r="R872" s="233"/>
      <c r="S872" s="219">
        <f t="shared" si="26"/>
        <v>871</v>
      </c>
      <c r="AA872" s="220" t="e">
        <f t="shared" si="27"/>
        <v>#VALUE!</v>
      </c>
    </row>
    <row r="873" spans="1:27" s="231" customFormat="1" ht="16.5">
      <c r="A873" s="220" t="str">
        <f>IFERROR(IF(J873&lt;&gt;"",MAX($A$1:A872)+1,""),"")</f>
        <v/>
      </c>
      <c r="B873" s="221" t="str">
        <f>IFERROR(IF(J873="","",_xlfn.CONCAT($Y$2,_xlfn.CONCAT(IF(LEN(ドッグキャリー!$K$2)=1,0,""),ドッグキャリー!$K$2,_xlfn.CONCAT(IF(LEN(ドッグキャリー!$N$2)=1,0,""),ドッグキャリー!$N$2)))),"")</f>
        <v/>
      </c>
      <c r="C873" s="232"/>
      <c r="D873" s="232"/>
      <c r="E873" s="232"/>
      <c r="F873" s="233"/>
      <c r="G873" s="233"/>
      <c r="H873" s="233"/>
      <c r="I873" s="234" t="str">
        <f>IF(リード・アクセサリー!N70=0,"",リード・アクセサリー!E70)</f>
        <v/>
      </c>
      <c r="J873" s="232" t="str">
        <f>IFERROR(IF(リード・アクセサリー!N70=0,"",リード・アクセサリー!N70),"")</f>
        <v/>
      </c>
      <c r="K873" s="233"/>
      <c r="L873" s="233"/>
      <c r="M873" s="233"/>
      <c r="N873" s="233"/>
      <c r="O873" s="233"/>
      <c r="P873" s="233"/>
      <c r="Q873" s="233"/>
      <c r="R873" s="233"/>
      <c r="S873" s="219">
        <f t="shared" si="26"/>
        <v>872</v>
      </c>
      <c r="AA873" s="220" t="e">
        <f t="shared" si="27"/>
        <v>#VALUE!</v>
      </c>
    </row>
    <row r="874" spans="1:27" s="231" customFormat="1" ht="16.5">
      <c r="A874" s="220" t="str">
        <f>IFERROR(IF(J874&lt;&gt;"",MAX($A$1:A873)+1,""),"")</f>
        <v/>
      </c>
      <c r="B874" s="221" t="str">
        <f>IFERROR(IF(J874="","",_xlfn.CONCAT($Y$2,_xlfn.CONCAT(IF(LEN(ドッグキャリー!$K$2)=1,0,""),ドッグキャリー!$K$2,_xlfn.CONCAT(IF(LEN(ドッグキャリー!$N$2)=1,0,""),ドッグキャリー!$N$2)))),"")</f>
        <v/>
      </c>
      <c r="C874" s="232"/>
      <c r="D874" s="232"/>
      <c r="E874" s="232"/>
      <c r="F874" s="233"/>
      <c r="G874" s="233"/>
      <c r="H874" s="233"/>
      <c r="I874" s="234" t="str">
        <f>IF(リード・アクセサリー!N71=0,"",リード・アクセサリー!E71)</f>
        <v/>
      </c>
      <c r="J874" s="232" t="str">
        <f>IFERROR(IF(リード・アクセサリー!N71=0,"",リード・アクセサリー!N71),"")</f>
        <v/>
      </c>
      <c r="K874" s="233"/>
      <c r="L874" s="233"/>
      <c r="M874" s="233"/>
      <c r="N874" s="233"/>
      <c r="O874" s="233"/>
      <c r="P874" s="233"/>
      <c r="Q874" s="233"/>
      <c r="R874" s="233"/>
      <c r="S874" s="219">
        <f t="shared" si="26"/>
        <v>873</v>
      </c>
      <c r="AA874" s="220" t="e">
        <f t="shared" si="27"/>
        <v>#VALUE!</v>
      </c>
    </row>
    <row r="875" spans="1:27" s="231" customFormat="1" ht="16.5">
      <c r="A875" s="220" t="str">
        <f>IFERROR(IF(J875&lt;&gt;"",MAX($A$1:A874)+1,""),"")</f>
        <v/>
      </c>
      <c r="B875" s="221" t="str">
        <f>IFERROR(IF(J875="","",_xlfn.CONCAT($Y$2,_xlfn.CONCAT(IF(LEN(ドッグキャリー!$K$2)=1,0,""),ドッグキャリー!$K$2,_xlfn.CONCAT(IF(LEN(ドッグキャリー!$N$2)=1,0,""),ドッグキャリー!$N$2)))),"")</f>
        <v/>
      </c>
      <c r="C875" s="232"/>
      <c r="D875" s="232"/>
      <c r="E875" s="232"/>
      <c r="F875" s="233"/>
      <c r="G875" s="233"/>
      <c r="H875" s="233"/>
      <c r="I875" s="234" t="str">
        <f>IF(リード・アクセサリー!N72=0,"",リード・アクセサリー!E72)</f>
        <v/>
      </c>
      <c r="J875" s="232" t="str">
        <f>IFERROR(IF(リード・アクセサリー!N72=0,"",リード・アクセサリー!N72),"")</f>
        <v/>
      </c>
      <c r="K875" s="233"/>
      <c r="L875" s="233"/>
      <c r="M875" s="233"/>
      <c r="N875" s="233"/>
      <c r="O875" s="233"/>
      <c r="P875" s="233"/>
      <c r="Q875" s="233"/>
      <c r="R875" s="233"/>
      <c r="S875" s="219">
        <f t="shared" si="26"/>
        <v>874</v>
      </c>
      <c r="AA875" s="220" t="e">
        <f t="shared" si="27"/>
        <v>#VALUE!</v>
      </c>
    </row>
    <row r="876" spans="1:27" s="231" customFormat="1" ht="16.5">
      <c r="A876" s="220" t="str">
        <f>IFERROR(IF(J876&lt;&gt;"",MAX($A$1:A875)+1,""),"")</f>
        <v/>
      </c>
      <c r="B876" s="221" t="str">
        <f>IFERROR(IF(J876="","",_xlfn.CONCAT($Y$2,_xlfn.CONCAT(IF(LEN(ドッグキャリー!$K$2)=1,0,""),ドッグキャリー!$K$2,_xlfn.CONCAT(IF(LEN(ドッグキャリー!$N$2)=1,0,""),ドッグキャリー!$N$2)))),"")</f>
        <v/>
      </c>
      <c r="C876" s="232"/>
      <c r="D876" s="232"/>
      <c r="E876" s="232"/>
      <c r="F876" s="233"/>
      <c r="G876" s="233"/>
      <c r="H876" s="233"/>
      <c r="I876" s="234" t="str">
        <f>IF(リード・アクセサリー!N73=0,"",リード・アクセサリー!E73)</f>
        <v/>
      </c>
      <c r="J876" s="232" t="str">
        <f>IFERROR(IF(リード・アクセサリー!N73=0,"",リード・アクセサリー!N73),"")</f>
        <v/>
      </c>
      <c r="K876" s="233"/>
      <c r="L876" s="233"/>
      <c r="M876" s="233"/>
      <c r="N876" s="233"/>
      <c r="O876" s="233"/>
      <c r="P876" s="233"/>
      <c r="Q876" s="233"/>
      <c r="R876" s="233"/>
      <c r="S876" s="219">
        <f t="shared" si="26"/>
        <v>875</v>
      </c>
      <c r="AA876" s="220" t="e">
        <f t="shared" si="27"/>
        <v>#VALUE!</v>
      </c>
    </row>
    <row r="877" spans="1:27" s="231" customFormat="1" ht="16.5">
      <c r="A877" s="220" t="str">
        <f>IFERROR(IF(J877&lt;&gt;"",MAX($A$1:A876)+1,""),"")</f>
        <v/>
      </c>
      <c r="B877" s="221" t="str">
        <f>IFERROR(IF(J877="","",_xlfn.CONCAT($Y$2,_xlfn.CONCAT(IF(LEN(ドッグキャリー!$K$2)=1,0,""),ドッグキャリー!$K$2,_xlfn.CONCAT(IF(LEN(ドッグキャリー!$N$2)=1,0,""),ドッグキャリー!$N$2)))),"")</f>
        <v/>
      </c>
      <c r="C877" s="232"/>
      <c r="D877" s="232"/>
      <c r="E877" s="232"/>
      <c r="F877" s="233"/>
      <c r="G877" s="233"/>
      <c r="H877" s="233"/>
      <c r="I877" s="234" t="str">
        <f>IF(リード・アクセサリー!N74=0,"",リード・アクセサリー!E74)</f>
        <v/>
      </c>
      <c r="J877" s="232" t="str">
        <f>IFERROR(IF(リード・アクセサリー!N74=0,"",リード・アクセサリー!N74),"")</f>
        <v/>
      </c>
      <c r="K877" s="233"/>
      <c r="L877" s="233"/>
      <c r="M877" s="233"/>
      <c r="N877" s="233"/>
      <c r="O877" s="233"/>
      <c r="P877" s="233"/>
      <c r="Q877" s="233"/>
      <c r="R877" s="233"/>
      <c r="S877" s="219">
        <f t="shared" si="26"/>
        <v>876</v>
      </c>
      <c r="AA877" s="220" t="e">
        <f t="shared" si="27"/>
        <v>#VALUE!</v>
      </c>
    </row>
    <row r="878" spans="1:27" s="231" customFormat="1" ht="16.5">
      <c r="A878" s="220" t="str">
        <f>IFERROR(IF(J878&lt;&gt;"",MAX($A$1:A877)+1,""),"")</f>
        <v/>
      </c>
      <c r="B878" s="221" t="str">
        <f>IFERROR(IF(J878="","",_xlfn.CONCAT($Y$2,_xlfn.CONCAT(IF(LEN(ドッグキャリー!$K$2)=1,0,""),ドッグキャリー!$K$2,_xlfn.CONCAT(IF(LEN(ドッグキャリー!$N$2)=1,0,""),ドッグキャリー!$N$2)))),"")</f>
        <v/>
      </c>
      <c r="C878" s="232"/>
      <c r="D878" s="232"/>
      <c r="E878" s="232"/>
      <c r="F878" s="233"/>
      <c r="G878" s="233"/>
      <c r="H878" s="233"/>
      <c r="I878" s="234" t="str">
        <f>IF(リード・アクセサリー!N75=0,"",リード・アクセサリー!E75)</f>
        <v/>
      </c>
      <c r="J878" s="232" t="str">
        <f>IFERROR(IF(リード・アクセサリー!N75=0,"",リード・アクセサリー!N75),"")</f>
        <v/>
      </c>
      <c r="K878" s="233"/>
      <c r="L878" s="233"/>
      <c r="M878" s="233"/>
      <c r="N878" s="233"/>
      <c r="O878" s="233"/>
      <c r="P878" s="233"/>
      <c r="Q878" s="233"/>
      <c r="R878" s="233"/>
      <c r="S878" s="219">
        <f t="shared" si="26"/>
        <v>877</v>
      </c>
      <c r="AA878" s="220" t="e">
        <f t="shared" si="27"/>
        <v>#VALUE!</v>
      </c>
    </row>
    <row r="879" spans="1:27" s="231" customFormat="1" ht="16.5">
      <c r="A879" s="220" t="str">
        <f>IFERROR(IF(J879&lt;&gt;"",MAX($A$1:A878)+1,""),"")</f>
        <v/>
      </c>
      <c r="B879" s="221" t="str">
        <f>IFERROR(IF(J879="","",_xlfn.CONCAT($Y$2,_xlfn.CONCAT(IF(LEN(ドッグキャリー!$K$2)=1,0,""),ドッグキャリー!$K$2,_xlfn.CONCAT(IF(LEN(ドッグキャリー!$N$2)=1,0,""),ドッグキャリー!$N$2)))),"")</f>
        <v/>
      </c>
      <c r="C879" s="232"/>
      <c r="D879" s="232"/>
      <c r="E879" s="232"/>
      <c r="F879" s="233"/>
      <c r="G879" s="233"/>
      <c r="H879" s="233"/>
      <c r="I879" s="234" t="str">
        <f>IF(リード・アクセサリー!N76=0,"",リード・アクセサリー!E76)</f>
        <v/>
      </c>
      <c r="J879" s="232" t="str">
        <f>IFERROR(IF(リード・アクセサリー!N76=0,"",リード・アクセサリー!N76),"")</f>
        <v/>
      </c>
      <c r="K879" s="233"/>
      <c r="L879" s="233"/>
      <c r="M879" s="233"/>
      <c r="N879" s="233"/>
      <c r="O879" s="233"/>
      <c r="P879" s="233"/>
      <c r="Q879" s="233"/>
      <c r="R879" s="233"/>
      <c r="S879" s="219">
        <f t="shared" si="26"/>
        <v>878</v>
      </c>
      <c r="AA879" s="220" t="e">
        <f t="shared" si="27"/>
        <v>#VALUE!</v>
      </c>
    </row>
    <row r="880" spans="1:27" s="231" customFormat="1" ht="16.5">
      <c r="A880" s="220" t="str">
        <f>IFERROR(IF(J880&lt;&gt;"",MAX($A$1:A879)+1,""),"")</f>
        <v/>
      </c>
      <c r="B880" s="221" t="str">
        <f>IFERROR(IF(J880="","",_xlfn.CONCAT($Y$2,_xlfn.CONCAT(IF(LEN(ドッグキャリー!$K$2)=1,0,""),ドッグキャリー!$K$2,_xlfn.CONCAT(IF(LEN(ドッグキャリー!$N$2)=1,0,""),ドッグキャリー!$N$2)))),"")</f>
        <v/>
      </c>
      <c r="C880" s="232"/>
      <c r="D880" s="232"/>
      <c r="E880" s="232"/>
      <c r="F880" s="233"/>
      <c r="G880" s="233"/>
      <c r="H880" s="233"/>
      <c r="I880" s="234" t="str">
        <f>IF(リード・アクセサリー!N77=0,"",リード・アクセサリー!E77)</f>
        <v/>
      </c>
      <c r="J880" s="232" t="str">
        <f>IFERROR(IF(リード・アクセサリー!N77=0,"",リード・アクセサリー!N77),"")</f>
        <v/>
      </c>
      <c r="K880" s="233"/>
      <c r="L880" s="233"/>
      <c r="M880" s="233"/>
      <c r="N880" s="233"/>
      <c r="O880" s="233"/>
      <c r="P880" s="233"/>
      <c r="Q880" s="233"/>
      <c r="R880" s="233"/>
      <c r="S880" s="219">
        <f t="shared" si="26"/>
        <v>879</v>
      </c>
      <c r="AA880" s="220" t="e">
        <f t="shared" si="27"/>
        <v>#VALUE!</v>
      </c>
    </row>
    <row r="881" spans="1:27" s="231" customFormat="1" ht="16.5">
      <c r="A881" s="220" t="str">
        <f>IFERROR(IF(J881&lt;&gt;"",MAX($A$1:A880)+1,""),"")</f>
        <v/>
      </c>
      <c r="B881" s="221" t="str">
        <f>IFERROR(IF(J881="","",_xlfn.CONCAT($Y$2,_xlfn.CONCAT(IF(LEN(ドッグキャリー!$K$2)=1,0,""),ドッグキャリー!$K$2,_xlfn.CONCAT(IF(LEN(ドッグキャリー!$N$2)=1,0,""),ドッグキャリー!$N$2)))),"")</f>
        <v/>
      </c>
      <c r="C881" s="232"/>
      <c r="D881" s="232"/>
      <c r="E881" s="232"/>
      <c r="F881" s="233"/>
      <c r="G881" s="233"/>
      <c r="H881" s="233"/>
      <c r="I881" s="234" t="str">
        <f>IF(リード・アクセサリー!N78=0,"",リード・アクセサリー!E78)</f>
        <v/>
      </c>
      <c r="J881" s="232" t="str">
        <f>IFERROR(IF(リード・アクセサリー!N78=0,"",リード・アクセサリー!N78),"")</f>
        <v/>
      </c>
      <c r="K881" s="233"/>
      <c r="L881" s="233"/>
      <c r="M881" s="233"/>
      <c r="N881" s="233"/>
      <c r="O881" s="233"/>
      <c r="P881" s="233"/>
      <c r="Q881" s="233"/>
      <c r="R881" s="233"/>
      <c r="S881" s="219">
        <f t="shared" si="26"/>
        <v>880</v>
      </c>
      <c r="AA881" s="220" t="e">
        <f t="shared" si="27"/>
        <v>#VALUE!</v>
      </c>
    </row>
    <row r="882" spans="1:27" s="231" customFormat="1" ht="16.5">
      <c r="A882" s="220" t="str">
        <f>IFERROR(IF(J882&lt;&gt;"",MAX($A$1:A881)+1,""),"")</f>
        <v/>
      </c>
      <c r="B882" s="221" t="str">
        <f>IFERROR(IF(J882="","",_xlfn.CONCAT($Y$2,_xlfn.CONCAT(IF(LEN(ドッグキャリー!$K$2)=1,0,""),ドッグキャリー!$K$2,_xlfn.CONCAT(IF(LEN(ドッグキャリー!$N$2)=1,0,""),ドッグキャリー!$N$2)))),"")</f>
        <v/>
      </c>
      <c r="C882" s="232"/>
      <c r="D882" s="232"/>
      <c r="E882" s="232"/>
      <c r="F882" s="233"/>
      <c r="G882" s="233"/>
      <c r="H882" s="233"/>
      <c r="I882" s="234" t="str">
        <f>IF(リード・アクセサリー!N79=0,"",リード・アクセサリー!E79)</f>
        <v/>
      </c>
      <c r="J882" s="232" t="str">
        <f>IFERROR(IF(リード・アクセサリー!N79=0,"",リード・アクセサリー!N79),"")</f>
        <v/>
      </c>
      <c r="K882" s="233"/>
      <c r="L882" s="233"/>
      <c r="M882" s="233"/>
      <c r="N882" s="233"/>
      <c r="O882" s="233"/>
      <c r="P882" s="233"/>
      <c r="Q882" s="233"/>
      <c r="R882" s="233"/>
      <c r="S882" s="219">
        <f t="shared" si="26"/>
        <v>881</v>
      </c>
      <c r="AA882" s="220" t="e">
        <f t="shared" si="27"/>
        <v>#VALUE!</v>
      </c>
    </row>
    <row r="883" spans="1:27" s="231" customFormat="1" ht="16.5">
      <c r="A883" s="220" t="str">
        <f>IFERROR(IF(J883&lt;&gt;"",MAX($A$1:A882)+1,""),"")</f>
        <v/>
      </c>
      <c r="B883" s="221" t="str">
        <f>IFERROR(IF(J883="","",_xlfn.CONCAT($Y$2,_xlfn.CONCAT(IF(LEN(ドッグキャリー!$K$2)=1,0,""),ドッグキャリー!$K$2,_xlfn.CONCAT(IF(LEN(ドッグキャリー!$N$2)=1,0,""),ドッグキャリー!$N$2)))),"")</f>
        <v/>
      </c>
      <c r="C883" s="232"/>
      <c r="D883" s="232"/>
      <c r="E883" s="232"/>
      <c r="F883" s="233"/>
      <c r="G883" s="233"/>
      <c r="H883" s="233"/>
      <c r="I883" s="234" t="str">
        <f>IF(リード・アクセサリー!N80=0,"",リード・アクセサリー!E80)</f>
        <v/>
      </c>
      <c r="J883" s="232" t="str">
        <f>IFERROR(IF(リード・アクセサリー!N80=0,"",リード・アクセサリー!N80),"")</f>
        <v/>
      </c>
      <c r="K883" s="233"/>
      <c r="L883" s="233"/>
      <c r="M883" s="233"/>
      <c r="N883" s="233"/>
      <c r="O883" s="233"/>
      <c r="P883" s="233"/>
      <c r="Q883" s="233"/>
      <c r="R883" s="233"/>
      <c r="S883" s="219">
        <f t="shared" si="26"/>
        <v>882</v>
      </c>
      <c r="AA883" s="220" t="e">
        <f t="shared" si="27"/>
        <v>#VALUE!</v>
      </c>
    </row>
    <row r="884" spans="1:27" s="231" customFormat="1" ht="16.5">
      <c r="A884" s="220" t="str">
        <f>IFERROR(IF(J884&lt;&gt;"",MAX($A$1:A883)+1,""),"")</f>
        <v/>
      </c>
      <c r="B884" s="221" t="str">
        <f>IFERROR(IF(J884="","",_xlfn.CONCAT($Y$2,_xlfn.CONCAT(IF(LEN(ドッグキャリー!$K$2)=1,0,""),ドッグキャリー!$K$2,_xlfn.CONCAT(IF(LEN(ドッグキャリー!$N$2)=1,0,""),ドッグキャリー!$N$2)))),"")</f>
        <v/>
      </c>
      <c r="C884" s="232"/>
      <c r="D884" s="232"/>
      <c r="E884" s="232"/>
      <c r="F884" s="233"/>
      <c r="G884" s="233"/>
      <c r="H884" s="233"/>
      <c r="I884" s="234" t="str">
        <f>IF(リード・アクセサリー!N81=0,"",リード・アクセサリー!E81)</f>
        <v/>
      </c>
      <c r="J884" s="232" t="str">
        <f>IFERROR(IF(リード・アクセサリー!N81=0,"",リード・アクセサリー!N81),"")</f>
        <v/>
      </c>
      <c r="K884" s="233"/>
      <c r="L884" s="233"/>
      <c r="M884" s="233"/>
      <c r="N884" s="233"/>
      <c r="O884" s="233"/>
      <c r="P884" s="233"/>
      <c r="Q884" s="233"/>
      <c r="R884" s="233"/>
      <c r="S884" s="219">
        <f t="shared" si="26"/>
        <v>883</v>
      </c>
      <c r="AA884" s="220" t="e">
        <f t="shared" si="27"/>
        <v>#VALUE!</v>
      </c>
    </row>
    <row r="885" spans="1:27" s="231" customFormat="1" ht="16.5">
      <c r="A885" s="220" t="str">
        <f>IFERROR(IF(J885&lt;&gt;"",MAX($A$1:A884)+1,""),"")</f>
        <v/>
      </c>
      <c r="B885" s="221" t="str">
        <f>IFERROR(IF(J885="","",_xlfn.CONCAT($Y$2,_xlfn.CONCAT(IF(LEN(ドッグキャリー!$K$2)=1,0,""),ドッグキャリー!$K$2,_xlfn.CONCAT(IF(LEN(ドッグキャリー!$N$2)=1,0,""),ドッグキャリー!$N$2)))),"")</f>
        <v/>
      </c>
      <c r="C885" s="232"/>
      <c r="D885" s="232"/>
      <c r="E885" s="232"/>
      <c r="F885" s="233"/>
      <c r="G885" s="233"/>
      <c r="H885" s="233"/>
      <c r="I885" s="234" t="str">
        <f>IF(リード・アクセサリー!N82=0,"",リード・アクセサリー!E82)</f>
        <v/>
      </c>
      <c r="J885" s="232" t="str">
        <f>IFERROR(IF(リード・アクセサリー!N82=0,"",リード・アクセサリー!N82),"")</f>
        <v/>
      </c>
      <c r="K885" s="233"/>
      <c r="L885" s="233"/>
      <c r="M885" s="233"/>
      <c r="N885" s="233"/>
      <c r="O885" s="233"/>
      <c r="P885" s="233"/>
      <c r="Q885" s="233"/>
      <c r="R885" s="233"/>
      <c r="S885" s="219">
        <f t="shared" si="26"/>
        <v>884</v>
      </c>
      <c r="AA885" s="220" t="e">
        <f t="shared" si="27"/>
        <v>#VALUE!</v>
      </c>
    </row>
    <row r="886" spans="1:27" s="231" customFormat="1" ht="16.5">
      <c r="A886" s="220" t="str">
        <f>IFERROR(IF(J886&lt;&gt;"",MAX($A$1:A885)+1,""),"")</f>
        <v/>
      </c>
      <c r="B886" s="221" t="str">
        <f>IFERROR(IF(J886="","",_xlfn.CONCAT($Y$2,_xlfn.CONCAT(IF(LEN(ドッグキャリー!$K$2)=1,0,""),ドッグキャリー!$K$2,_xlfn.CONCAT(IF(LEN(ドッグキャリー!$N$2)=1,0,""),ドッグキャリー!$N$2)))),"")</f>
        <v/>
      </c>
      <c r="C886" s="232"/>
      <c r="D886" s="232"/>
      <c r="E886" s="232"/>
      <c r="F886" s="233"/>
      <c r="G886" s="233"/>
      <c r="H886" s="233"/>
      <c r="I886" s="234" t="str">
        <f>IF(リード・アクセサリー!N83=0,"",リード・アクセサリー!E83)</f>
        <v/>
      </c>
      <c r="J886" s="232" t="str">
        <f>IFERROR(IF(リード・アクセサリー!N83=0,"",リード・アクセサリー!N83),"")</f>
        <v/>
      </c>
      <c r="K886" s="233"/>
      <c r="L886" s="233"/>
      <c r="M886" s="233"/>
      <c r="N886" s="233"/>
      <c r="O886" s="233"/>
      <c r="P886" s="233"/>
      <c r="Q886" s="233"/>
      <c r="R886" s="233"/>
      <c r="S886" s="219">
        <f t="shared" si="26"/>
        <v>885</v>
      </c>
      <c r="AA886" s="220" t="e">
        <f t="shared" si="27"/>
        <v>#VALUE!</v>
      </c>
    </row>
    <row r="887" spans="1:27" s="231" customFormat="1" ht="16.5">
      <c r="A887" s="220" t="str">
        <f>IFERROR(IF(J887&lt;&gt;"",MAX($A$1:A886)+1,""),"")</f>
        <v/>
      </c>
      <c r="B887" s="221" t="str">
        <f>IFERROR(IF(J887="","",_xlfn.CONCAT($Y$2,_xlfn.CONCAT(IF(LEN(ドッグキャリー!$K$2)=1,0,""),ドッグキャリー!$K$2,_xlfn.CONCAT(IF(LEN(ドッグキャリー!$N$2)=1,0,""),ドッグキャリー!$N$2)))),"")</f>
        <v/>
      </c>
      <c r="C887" s="232"/>
      <c r="D887" s="232"/>
      <c r="E887" s="232"/>
      <c r="F887" s="233"/>
      <c r="G887" s="233"/>
      <c r="H887" s="233"/>
      <c r="I887" s="234" t="str">
        <f>IF(リード・アクセサリー!N84=0,"",リード・アクセサリー!E84)</f>
        <v/>
      </c>
      <c r="J887" s="232" t="str">
        <f>IFERROR(IF(リード・アクセサリー!N84=0,"",リード・アクセサリー!N84),"")</f>
        <v/>
      </c>
      <c r="K887" s="233"/>
      <c r="L887" s="233"/>
      <c r="M887" s="233"/>
      <c r="N887" s="233"/>
      <c r="O887" s="233"/>
      <c r="P887" s="233"/>
      <c r="Q887" s="233"/>
      <c r="R887" s="233"/>
      <c r="S887" s="219">
        <f t="shared" si="26"/>
        <v>886</v>
      </c>
      <c r="AA887" s="220" t="e">
        <f t="shared" si="27"/>
        <v>#VALUE!</v>
      </c>
    </row>
    <row r="888" spans="1:27" s="231" customFormat="1" ht="16.5">
      <c r="A888" s="220" t="str">
        <f>IFERROR(IF(J888&lt;&gt;"",MAX($A$1:A887)+1,""),"")</f>
        <v/>
      </c>
      <c r="B888" s="221" t="str">
        <f>IFERROR(IF(J888="","",_xlfn.CONCAT($Y$2,_xlfn.CONCAT(IF(LEN(ドッグキャリー!$K$2)=1,0,""),ドッグキャリー!$K$2,_xlfn.CONCAT(IF(LEN(ドッグキャリー!$N$2)=1,0,""),ドッグキャリー!$N$2)))),"")</f>
        <v/>
      </c>
      <c r="C888" s="232"/>
      <c r="D888" s="232"/>
      <c r="E888" s="232"/>
      <c r="F888" s="233"/>
      <c r="G888" s="233"/>
      <c r="H888" s="233"/>
      <c r="I888" s="234" t="str">
        <f>IF(リード・アクセサリー!N85=0,"",リード・アクセサリー!E85)</f>
        <v/>
      </c>
      <c r="J888" s="232" t="str">
        <f>IFERROR(IF(リード・アクセサリー!N85=0,"",リード・アクセサリー!N85),"")</f>
        <v/>
      </c>
      <c r="K888" s="233"/>
      <c r="L888" s="233"/>
      <c r="M888" s="233"/>
      <c r="N888" s="233"/>
      <c r="O888" s="233"/>
      <c r="P888" s="233"/>
      <c r="Q888" s="233"/>
      <c r="R888" s="233"/>
      <c r="S888" s="219">
        <f t="shared" si="26"/>
        <v>887</v>
      </c>
      <c r="AA888" s="220" t="e">
        <f t="shared" si="27"/>
        <v>#VALUE!</v>
      </c>
    </row>
    <row r="889" spans="1:27" s="231" customFormat="1" ht="16.5">
      <c r="A889" s="220" t="str">
        <f>IFERROR(IF(J889&lt;&gt;"",MAX($A$1:A888)+1,""),"")</f>
        <v/>
      </c>
      <c r="B889" s="221" t="str">
        <f>IFERROR(IF(J889="","",_xlfn.CONCAT($Y$2,_xlfn.CONCAT(IF(LEN(ドッグキャリー!$K$2)=1,0,""),ドッグキャリー!$K$2,_xlfn.CONCAT(IF(LEN(ドッグキャリー!$N$2)=1,0,""),ドッグキャリー!$N$2)))),"")</f>
        <v/>
      </c>
      <c r="C889" s="232"/>
      <c r="D889" s="232"/>
      <c r="E889" s="232"/>
      <c r="F889" s="233"/>
      <c r="G889" s="233"/>
      <c r="H889" s="233"/>
      <c r="I889" s="234" t="str">
        <f>IF(リード・アクセサリー!N86=0,"",リード・アクセサリー!E86)</f>
        <v/>
      </c>
      <c r="J889" s="232" t="str">
        <f>IFERROR(IF(リード・アクセサリー!N86=0,"",リード・アクセサリー!N86),"")</f>
        <v/>
      </c>
      <c r="K889" s="233"/>
      <c r="L889" s="233"/>
      <c r="M889" s="233"/>
      <c r="N889" s="233"/>
      <c r="O889" s="233"/>
      <c r="P889" s="233"/>
      <c r="Q889" s="233"/>
      <c r="R889" s="233"/>
      <c r="S889" s="219">
        <f t="shared" si="26"/>
        <v>888</v>
      </c>
      <c r="AA889" s="220" t="e">
        <f t="shared" si="27"/>
        <v>#VALUE!</v>
      </c>
    </row>
    <row r="890" spans="1:27" s="231" customFormat="1" ht="16.5">
      <c r="A890" s="220" t="str">
        <f>IFERROR(IF(J890&lt;&gt;"",MAX($A$1:A889)+1,""),"")</f>
        <v/>
      </c>
      <c r="B890" s="221" t="str">
        <f>IFERROR(IF(J890="","",_xlfn.CONCAT($Y$2,_xlfn.CONCAT(IF(LEN(ドッグキャリー!$K$2)=1,0,""),ドッグキャリー!$K$2,_xlfn.CONCAT(IF(LEN(ドッグキャリー!$N$2)=1,0,""),ドッグキャリー!$N$2)))),"")</f>
        <v/>
      </c>
      <c r="C890" s="232"/>
      <c r="D890" s="232"/>
      <c r="E890" s="232"/>
      <c r="F890" s="233"/>
      <c r="G890" s="233"/>
      <c r="H890" s="233"/>
      <c r="I890" s="234" t="str">
        <f>IF(リード・アクセサリー!N87=0,"",リード・アクセサリー!E87)</f>
        <v/>
      </c>
      <c r="J890" s="232" t="str">
        <f>IFERROR(IF(リード・アクセサリー!N87=0,"",リード・アクセサリー!N87),"")</f>
        <v/>
      </c>
      <c r="K890" s="233"/>
      <c r="L890" s="233"/>
      <c r="M890" s="233"/>
      <c r="N890" s="233"/>
      <c r="O890" s="233"/>
      <c r="P890" s="233"/>
      <c r="Q890" s="233"/>
      <c r="R890" s="233"/>
      <c r="S890" s="219">
        <f t="shared" si="26"/>
        <v>889</v>
      </c>
      <c r="AA890" s="220" t="e">
        <f t="shared" si="27"/>
        <v>#VALUE!</v>
      </c>
    </row>
    <row r="891" spans="1:27" s="231" customFormat="1" ht="16.5">
      <c r="A891" s="220" t="str">
        <f>IFERROR(IF(J891&lt;&gt;"",MAX($A$1:A890)+1,""),"")</f>
        <v/>
      </c>
      <c r="B891" s="221" t="str">
        <f>IFERROR(IF(J891="","",_xlfn.CONCAT($Y$2,_xlfn.CONCAT(IF(LEN(ドッグキャリー!$K$2)=1,0,""),ドッグキャリー!$K$2,_xlfn.CONCAT(IF(LEN(ドッグキャリー!$N$2)=1,0,""),ドッグキャリー!$N$2)))),"")</f>
        <v/>
      </c>
      <c r="C891" s="232"/>
      <c r="D891" s="232"/>
      <c r="E891" s="232"/>
      <c r="F891" s="233"/>
      <c r="G891" s="233"/>
      <c r="H891" s="233"/>
      <c r="I891" s="234" t="str">
        <f>IF(リード・アクセサリー!N88=0,"",リード・アクセサリー!E88)</f>
        <v/>
      </c>
      <c r="J891" s="232" t="str">
        <f>IFERROR(IF(リード・アクセサリー!N88=0,"",リード・アクセサリー!N88),"")</f>
        <v/>
      </c>
      <c r="K891" s="233"/>
      <c r="L891" s="233"/>
      <c r="M891" s="233"/>
      <c r="N891" s="233"/>
      <c r="O891" s="233"/>
      <c r="P891" s="233"/>
      <c r="Q891" s="233"/>
      <c r="R891" s="233"/>
      <c r="S891" s="219">
        <f t="shared" si="26"/>
        <v>890</v>
      </c>
      <c r="AA891" s="220" t="e">
        <f t="shared" si="27"/>
        <v>#VALUE!</v>
      </c>
    </row>
    <row r="892" spans="1:27" s="231" customFormat="1" ht="16.5">
      <c r="A892" s="220" t="str">
        <f>IFERROR(IF(J892&lt;&gt;"",MAX($A$1:A891)+1,""),"")</f>
        <v/>
      </c>
      <c r="B892" s="221" t="str">
        <f>IFERROR(IF(J892="","",_xlfn.CONCAT($Y$2,_xlfn.CONCAT(IF(LEN(ドッグキャリー!$K$2)=1,0,""),ドッグキャリー!$K$2,_xlfn.CONCAT(IF(LEN(ドッグキャリー!$N$2)=1,0,""),ドッグキャリー!$N$2)))),"")</f>
        <v/>
      </c>
      <c r="C892" s="232"/>
      <c r="D892" s="232"/>
      <c r="E892" s="232"/>
      <c r="F892" s="233"/>
      <c r="G892" s="233"/>
      <c r="H892" s="233"/>
      <c r="I892" s="234" t="str">
        <f>IF(リード・アクセサリー!N89=0,"",リード・アクセサリー!E89)</f>
        <v/>
      </c>
      <c r="J892" s="232" t="str">
        <f>IFERROR(IF(リード・アクセサリー!N89=0,"",リード・アクセサリー!N89),"")</f>
        <v/>
      </c>
      <c r="K892" s="233"/>
      <c r="L892" s="233"/>
      <c r="M892" s="233"/>
      <c r="N892" s="233"/>
      <c r="O892" s="233"/>
      <c r="P892" s="233"/>
      <c r="Q892" s="233"/>
      <c r="R892" s="233"/>
      <c r="S892" s="219">
        <f t="shared" si="26"/>
        <v>891</v>
      </c>
      <c r="AA892" s="220" t="e">
        <f t="shared" si="27"/>
        <v>#VALUE!</v>
      </c>
    </row>
    <row r="893" spans="1:27" s="231" customFormat="1" ht="16.5">
      <c r="A893" s="220" t="str">
        <f>IFERROR(IF(J893&lt;&gt;"",MAX($A$1:A892)+1,""),"")</f>
        <v/>
      </c>
      <c r="B893" s="221" t="str">
        <f>IFERROR(IF(J893="","",_xlfn.CONCAT($Y$2,_xlfn.CONCAT(IF(LEN(ドッグキャリー!$K$2)=1,0,""),ドッグキャリー!$K$2,_xlfn.CONCAT(IF(LEN(ドッグキャリー!$N$2)=1,0,""),ドッグキャリー!$N$2)))),"")</f>
        <v/>
      </c>
      <c r="C893" s="232"/>
      <c r="D893" s="232"/>
      <c r="E893" s="232"/>
      <c r="F893" s="233"/>
      <c r="G893" s="233"/>
      <c r="H893" s="233"/>
      <c r="I893" s="234" t="str">
        <f>IF(リード・アクセサリー!N90=0,"",リード・アクセサリー!E90)</f>
        <v/>
      </c>
      <c r="J893" s="232" t="str">
        <f>IFERROR(IF(リード・アクセサリー!N90=0,"",リード・アクセサリー!N90),"")</f>
        <v/>
      </c>
      <c r="K893" s="233"/>
      <c r="L893" s="233"/>
      <c r="M893" s="233"/>
      <c r="N893" s="233"/>
      <c r="O893" s="233"/>
      <c r="P893" s="233"/>
      <c r="Q893" s="233"/>
      <c r="R893" s="233"/>
      <c r="S893" s="219">
        <f t="shared" si="26"/>
        <v>892</v>
      </c>
      <c r="AA893" s="220" t="e">
        <f t="shared" si="27"/>
        <v>#VALUE!</v>
      </c>
    </row>
    <row r="894" spans="1:27" s="231" customFormat="1" ht="16.5">
      <c r="A894" s="220" t="str">
        <f>IFERROR(IF(J894&lt;&gt;"",MAX($A$1:A893)+1,""),"")</f>
        <v/>
      </c>
      <c r="B894" s="221" t="str">
        <f>IFERROR(IF(J894="","",_xlfn.CONCAT($Y$2,_xlfn.CONCAT(IF(LEN(ドッグキャリー!$K$2)=1,0,""),ドッグキャリー!$K$2,_xlfn.CONCAT(IF(LEN(ドッグキャリー!$N$2)=1,0,""),ドッグキャリー!$N$2)))),"")</f>
        <v/>
      </c>
      <c r="C894" s="232"/>
      <c r="D894" s="232"/>
      <c r="E894" s="232"/>
      <c r="F894" s="233"/>
      <c r="G894" s="233"/>
      <c r="H894" s="233"/>
      <c r="I894" s="234" t="str">
        <f>IF(リード・アクセサリー!N91=0,"",リード・アクセサリー!E91)</f>
        <v/>
      </c>
      <c r="J894" s="232" t="str">
        <f>IFERROR(IF(リード・アクセサリー!N91=0,"",リード・アクセサリー!N91),"")</f>
        <v/>
      </c>
      <c r="K894" s="233"/>
      <c r="L894" s="233"/>
      <c r="M894" s="233"/>
      <c r="N894" s="233"/>
      <c r="O894" s="233"/>
      <c r="P894" s="233"/>
      <c r="Q894" s="233"/>
      <c r="R894" s="233"/>
      <c r="S894" s="219">
        <f t="shared" si="26"/>
        <v>893</v>
      </c>
      <c r="AA894" s="220" t="e">
        <f t="shared" si="27"/>
        <v>#VALUE!</v>
      </c>
    </row>
    <row r="895" spans="1:27" s="231" customFormat="1" ht="16.5">
      <c r="A895" s="220" t="str">
        <f>IFERROR(IF(J895&lt;&gt;"",MAX($A$1:A894)+1,""),"")</f>
        <v/>
      </c>
      <c r="B895" s="221" t="str">
        <f>IFERROR(IF(J895="","",_xlfn.CONCAT($Y$2,_xlfn.CONCAT(IF(LEN(ドッグキャリー!$K$2)=1,0,""),ドッグキャリー!$K$2,_xlfn.CONCAT(IF(LEN(ドッグキャリー!$N$2)=1,0,""),ドッグキャリー!$N$2)))),"")</f>
        <v/>
      </c>
      <c r="C895" s="232"/>
      <c r="D895" s="232"/>
      <c r="E895" s="232"/>
      <c r="F895" s="233"/>
      <c r="G895" s="233"/>
      <c r="H895" s="233"/>
      <c r="I895" s="234" t="str">
        <f>IF(リード・アクセサリー!N92=0,"",リード・アクセサリー!E92)</f>
        <v/>
      </c>
      <c r="J895" s="232" t="str">
        <f>IFERROR(IF(リード・アクセサリー!N92=0,"",リード・アクセサリー!N92),"")</f>
        <v/>
      </c>
      <c r="K895" s="233"/>
      <c r="L895" s="233"/>
      <c r="M895" s="233"/>
      <c r="N895" s="233"/>
      <c r="O895" s="233"/>
      <c r="P895" s="233"/>
      <c r="Q895" s="233"/>
      <c r="R895" s="233"/>
      <c r="S895" s="219">
        <f t="shared" si="26"/>
        <v>894</v>
      </c>
      <c r="AA895" s="220" t="e">
        <f t="shared" si="27"/>
        <v>#VALUE!</v>
      </c>
    </row>
    <row r="896" spans="1:27" s="231" customFormat="1" ht="16.5">
      <c r="A896" s="220" t="str">
        <f>IFERROR(IF(J896&lt;&gt;"",MAX($A$1:A895)+1,""),"")</f>
        <v/>
      </c>
      <c r="B896" s="221" t="str">
        <f>IFERROR(IF(J896="","",_xlfn.CONCAT($Y$2,_xlfn.CONCAT(IF(LEN(ドッグキャリー!$K$2)=1,0,""),ドッグキャリー!$K$2,_xlfn.CONCAT(IF(LEN(ドッグキャリー!$N$2)=1,0,""),ドッグキャリー!$N$2)))),"")</f>
        <v/>
      </c>
      <c r="C896" s="232"/>
      <c r="D896" s="232"/>
      <c r="E896" s="232"/>
      <c r="F896" s="233"/>
      <c r="G896" s="233"/>
      <c r="H896" s="233"/>
      <c r="I896" s="234" t="str">
        <f>IF(リード・アクセサリー!N93=0,"",リード・アクセサリー!E93)</f>
        <v/>
      </c>
      <c r="J896" s="232" t="str">
        <f>IFERROR(IF(リード・アクセサリー!N93=0,"",リード・アクセサリー!N93),"")</f>
        <v/>
      </c>
      <c r="K896" s="233"/>
      <c r="L896" s="233"/>
      <c r="M896" s="233"/>
      <c r="N896" s="233"/>
      <c r="O896" s="233"/>
      <c r="P896" s="233"/>
      <c r="Q896" s="233"/>
      <c r="R896" s="233"/>
      <c r="S896" s="219">
        <f t="shared" si="26"/>
        <v>895</v>
      </c>
      <c r="AA896" s="220" t="e">
        <f t="shared" si="27"/>
        <v>#VALUE!</v>
      </c>
    </row>
    <row r="897" spans="1:27" s="231" customFormat="1" ht="16.5">
      <c r="A897" s="220" t="str">
        <f>IFERROR(IF(J897&lt;&gt;"",MAX($A$1:A896)+1,""),"")</f>
        <v/>
      </c>
      <c r="B897" s="221" t="str">
        <f>IFERROR(IF(J897="","",_xlfn.CONCAT($Y$2,_xlfn.CONCAT(IF(LEN(ドッグキャリー!$K$2)=1,0,""),ドッグキャリー!$K$2,_xlfn.CONCAT(IF(LEN(ドッグキャリー!$N$2)=1,0,""),ドッグキャリー!$N$2)))),"")</f>
        <v/>
      </c>
      <c r="C897" s="232"/>
      <c r="D897" s="232"/>
      <c r="E897" s="232"/>
      <c r="F897" s="233"/>
      <c r="G897" s="233"/>
      <c r="H897" s="233"/>
      <c r="I897" s="234" t="str">
        <f>IF(リード・アクセサリー!N94=0,"",リード・アクセサリー!E94)</f>
        <v/>
      </c>
      <c r="J897" s="232" t="str">
        <f>IFERROR(IF(リード・アクセサリー!N94=0,"",リード・アクセサリー!N94),"")</f>
        <v/>
      </c>
      <c r="K897" s="233"/>
      <c r="L897" s="233"/>
      <c r="M897" s="233"/>
      <c r="N897" s="233"/>
      <c r="O897" s="233"/>
      <c r="P897" s="233"/>
      <c r="Q897" s="233"/>
      <c r="R897" s="233"/>
      <c r="S897" s="219">
        <f t="shared" si="26"/>
        <v>896</v>
      </c>
      <c r="AA897" s="220" t="e">
        <f t="shared" si="27"/>
        <v>#VALUE!</v>
      </c>
    </row>
    <row r="898" spans="1:27" s="231" customFormat="1" ht="16.5">
      <c r="A898" s="220" t="str">
        <f>IFERROR(IF(J898&lt;&gt;"",MAX($A$1:A897)+1,""),"")</f>
        <v/>
      </c>
      <c r="B898" s="221" t="str">
        <f>IFERROR(IF(J898="","",_xlfn.CONCAT($Y$2,_xlfn.CONCAT(IF(LEN(ドッグキャリー!$K$2)=1,0,""),ドッグキャリー!$K$2,_xlfn.CONCAT(IF(LEN(ドッグキャリー!$N$2)=1,0,""),ドッグキャリー!$N$2)))),"")</f>
        <v/>
      </c>
      <c r="C898" s="232"/>
      <c r="D898" s="232"/>
      <c r="E898" s="232"/>
      <c r="F898" s="233"/>
      <c r="G898" s="233"/>
      <c r="H898" s="233"/>
      <c r="I898" s="234" t="str">
        <f>IF(リード・アクセサリー!N95=0,"",リード・アクセサリー!E95)</f>
        <v/>
      </c>
      <c r="J898" s="232" t="str">
        <f>IFERROR(IF(リード・アクセサリー!N95=0,"",リード・アクセサリー!N95),"")</f>
        <v/>
      </c>
      <c r="K898" s="233"/>
      <c r="L898" s="233"/>
      <c r="M898" s="233"/>
      <c r="N898" s="233"/>
      <c r="O898" s="233"/>
      <c r="P898" s="233"/>
      <c r="Q898" s="233"/>
      <c r="R898" s="233"/>
      <c r="S898" s="219">
        <f t="shared" si="26"/>
        <v>897</v>
      </c>
      <c r="AA898" s="220" t="e">
        <f t="shared" si="27"/>
        <v>#VALUE!</v>
      </c>
    </row>
    <row r="899" spans="1:27" s="231" customFormat="1" ht="16.5">
      <c r="A899" s="220" t="str">
        <f>IFERROR(IF(J899&lt;&gt;"",MAX($A$1:A898)+1,""),"")</f>
        <v/>
      </c>
      <c r="B899" s="221" t="str">
        <f>IFERROR(IF(J899="","",_xlfn.CONCAT($Y$2,_xlfn.CONCAT(IF(LEN(ドッグキャリー!$K$2)=1,0,""),ドッグキャリー!$K$2,_xlfn.CONCAT(IF(LEN(ドッグキャリー!$N$2)=1,0,""),ドッグキャリー!$N$2)))),"")</f>
        <v/>
      </c>
      <c r="C899" s="232"/>
      <c r="D899" s="232"/>
      <c r="E899" s="232"/>
      <c r="F899" s="233"/>
      <c r="G899" s="233"/>
      <c r="H899" s="233"/>
      <c r="I899" s="234" t="str">
        <f>IF(リード・アクセサリー!N96=0,"",リード・アクセサリー!E96)</f>
        <v/>
      </c>
      <c r="J899" s="232" t="str">
        <f>IFERROR(IF(リード・アクセサリー!N96=0,"",リード・アクセサリー!N96),"")</f>
        <v/>
      </c>
      <c r="K899" s="233"/>
      <c r="L899" s="233"/>
      <c r="M899" s="233"/>
      <c r="N899" s="233"/>
      <c r="O899" s="233"/>
      <c r="P899" s="233"/>
      <c r="Q899" s="233"/>
      <c r="R899" s="233"/>
      <c r="S899" s="219">
        <f t="shared" ref="S899:S962" si="28">+ROW()-ROW($B$1)</f>
        <v>898</v>
      </c>
      <c r="AA899" s="220" t="e">
        <f t="shared" ref="AA899:AA962" si="29">IF(J899-J898=1,0,1)</f>
        <v>#VALUE!</v>
      </c>
    </row>
    <row r="900" spans="1:27" s="231" customFormat="1" ht="16.5">
      <c r="A900" s="220" t="str">
        <f>IFERROR(IF(J900&lt;&gt;"",MAX($A$1:A899)+1,""),"")</f>
        <v/>
      </c>
      <c r="B900" s="221" t="str">
        <f>IFERROR(IF(J900="","",_xlfn.CONCAT($Y$2,_xlfn.CONCAT(IF(LEN(ドッグキャリー!$K$2)=1,0,""),ドッグキャリー!$K$2,_xlfn.CONCAT(IF(LEN(ドッグキャリー!$N$2)=1,0,""),ドッグキャリー!$N$2)))),"")</f>
        <v/>
      </c>
      <c r="C900" s="232"/>
      <c r="D900" s="232"/>
      <c r="E900" s="232"/>
      <c r="F900" s="233"/>
      <c r="G900" s="233"/>
      <c r="H900" s="233"/>
      <c r="I900" s="234" t="str">
        <f>IF(リード・アクセサリー!N97=0,"",リード・アクセサリー!E97)</f>
        <v/>
      </c>
      <c r="J900" s="232" t="str">
        <f>IFERROR(IF(リード・アクセサリー!N97=0,"",リード・アクセサリー!N97),"")</f>
        <v/>
      </c>
      <c r="K900" s="233"/>
      <c r="L900" s="233"/>
      <c r="M900" s="233"/>
      <c r="N900" s="233"/>
      <c r="O900" s="233"/>
      <c r="P900" s="233"/>
      <c r="Q900" s="233"/>
      <c r="R900" s="233"/>
      <c r="S900" s="219">
        <f t="shared" si="28"/>
        <v>899</v>
      </c>
      <c r="AA900" s="220" t="e">
        <f t="shared" si="29"/>
        <v>#VALUE!</v>
      </c>
    </row>
    <row r="901" spans="1:27" s="231" customFormat="1" ht="16.5">
      <c r="A901" s="220" t="str">
        <f>IFERROR(IF(J901&lt;&gt;"",MAX($A$1:A900)+1,""),"")</f>
        <v/>
      </c>
      <c r="B901" s="221" t="str">
        <f>IFERROR(IF(J901="","",_xlfn.CONCAT($Y$2,_xlfn.CONCAT(IF(LEN(ドッグキャリー!$K$2)=1,0,""),ドッグキャリー!$K$2,_xlfn.CONCAT(IF(LEN(ドッグキャリー!$N$2)=1,0,""),ドッグキャリー!$N$2)))),"")</f>
        <v/>
      </c>
      <c r="C901" s="232"/>
      <c r="D901" s="232"/>
      <c r="E901" s="232"/>
      <c r="F901" s="233"/>
      <c r="G901" s="233"/>
      <c r="H901" s="233"/>
      <c r="I901" s="234" t="str">
        <f>IF(リード・アクセサリー!N98=0,"",リード・アクセサリー!E98)</f>
        <v/>
      </c>
      <c r="J901" s="232" t="str">
        <f>IFERROR(IF(リード・アクセサリー!N98=0,"",リード・アクセサリー!N98),"")</f>
        <v/>
      </c>
      <c r="K901" s="233"/>
      <c r="L901" s="233"/>
      <c r="M901" s="233"/>
      <c r="N901" s="233"/>
      <c r="O901" s="233"/>
      <c r="P901" s="233"/>
      <c r="Q901" s="233"/>
      <c r="R901" s="233"/>
      <c r="S901" s="219">
        <f t="shared" si="28"/>
        <v>900</v>
      </c>
      <c r="AA901" s="220" t="e">
        <f t="shared" si="29"/>
        <v>#VALUE!</v>
      </c>
    </row>
    <row r="902" spans="1:27" s="231" customFormat="1" ht="16.5">
      <c r="A902" s="220" t="str">
        <f>IFERROR(IF(J902&lt;&gt;"",MAX($A$1:A901)+1,""),"")</f>
        <v/>
      </c>
      <c r="B902" s="221" t="str">
        <f>IFERROR(IF(J902="","",_xlfn.CONCAT($Y$2,_xlfn.CONCAT(IF(LEN(ドッグキャリー!$K$2)=1,0,""),ドッグキャリー!$K$2,_xlfn.CONCAT(IF(LEN(ドッグキャリー!$N$2)=1,0,""),ドッグキャリー!$N$2)))),"")</f>
        <v/>
      </c>
      <c r="C902" s="232"/>
      <c r="D902" s="232"/>
      <c r="E902" s="232"/>
      <c r="F902" s="233"/>
      <c r="G902" s="233"/>
      <c r="H902" s="233"/>
      <c r="I902" s="234" t="str">
        <f>IF(リード・アクセサリー!N99=0,"",リード・アクセサリー!E99)</f>
        <v/>
      </c>
      <c r="J902" s="232" t="str">
        <f>IFERROR(IF(リード・アクセサリー!N99=0,"",リード・アクセサリー!N99),"")</f>
        <v/>
      </c>
      <c r="K902" s="233"/>
      <c r="L902" s="233"/>
      <c r="M902" s="233"/>
      <c r="N902" s="233"/>
      <c r="O902" s="233"/>
      <c r="P902" s="233"/>
      <c r="Q902" s="233"/>
      <c r="R902" s="233"/>
      <c r="S902" s="219">
        <f t="shared" si="28"/>
        <v>901</v>
      </c>
      <c r="AA902" s="220" t="e">
        <f t="shared" si="29"/>
        <v>#VALUE!</v>
      </c>
    </row>
    <row r="903" spans="1:27" s="231" customFormat="1" ht="16.5">
      <c r="A903" s="220" t="str">
        <f>IFERROR(IF(J903&lt;&gt;"",MAX($A$1:A902)+1,""),"")</f>
        <v/>
      </c>
      <c r="B903" s="221" t="str">
        <f>IFERROR(IF(J903="","",_xlfn.CONCAT($Y$2,_xlfn.CONCAT(IF(LEN(ドッグキャリー!$K$2)=1,0,""),ドッグキャリー!$K$2,_xlfn.CONCAT(IF(LEN(ドッグキャリー!$N$2)=1,0,""),ドッグキャリー!$N$2)))),"")</f>
        <v/>
      </c>
      <c r="C903" s="232"/>
      <c r="D903" s="232"/>
      <c r="E903" s="232"/>
      <c r="F903" s="233"/>
      <c r="G903" s="233"/>
      <c r="H903" s="233"/>
      <c r="I903" s="234" t="str">
        <f>IF(リード・アクセサリー!N100=0,"",リード・アクセサリー!E100)</f>
        <v/>
      </c>
      <c r="J903" s="232" t="str">
        <f>IFERROR(IF(リード・アクセサリー!N100=0,"",リード・アクセサリー!N100),"")</f>
        <v/>
      </c>
      <c r="K903" s="233"/>
      <c r="L903" s="233"/>
      <c r="M903" s="233"/>
      <c r="N903" s="233"/>
      <c r="O903" s="233"/>
      <c r="P903" s="233"/>
      <c r="Q903" s="233"/>
      <c r="R903" s="233"/>
      <c r="S903" s="219">
        <f t="shared" si="28"/>
        <v>902</v>
      </c>
      <c r="AA903" s="220" t="e">
        <f t="shared" si="29"/>
        <v>#VALUE!</v>
      </c>
    </row>
    <row r="904" spans="1:27" s="231" customFormat="1" ht="16.5">
      <c r="A904" s="220" t="str">
        <f>IFERROR(IF(J904&lt;&gt;"",MAX($A$1:A903)+1,""),"")</f>
        <v/>
      </c>
      <c r="B904" s="221" t="str">
        <f>IFERROR(IF(J904="","",_xlfn.CONCAT($Y$2,_xlfn.CONCAT(IF(LEN(ドッグキャリー!$K$2)=1,0,""),ドッグキャリー!$K$2,_xlfn.CONCAT(IF(LEN(ドッグキャリー!$N$2)=1,0,""),ドッグキャリー!$N$2)))),"")</f>
        <v/>
      </c>
      <c r="C904" s="232"/>
      <c r="D904" s="232"/>
      <c r="E904" s="232"/>
      <c r="F904" s="233"/>
      <c r="G904" s="233"/>
      <c r="H904" s="233"/>
      <c r="I904" s="234" t="str">
        <f>IF(リード・アクセサリー!N101=0,"",リード・アクセサリー!E101)</f>
        <v/>
      </c>
      <c r="J904" s="232" t="str">
        <f>IFERROR(IF(リード・アクセサリー!N101=0,"",リード・アクセサリー!N101),"")</f>
        <v/>
      </c>
      <c r="K904" s="233"/>
      <c r="L904" s="233"/>
      <c r="M904" s="233"/>
      <c r="N904" s="233"/>
      <c r="O904" s="233"/>
      <c r="P904" s="233"/>
      <c r="Q904" s="233"/>
      <c r="R904" s="233"/>
      <c r="S904" s="219">
        <f t="shared" si="28"/>
        <v>903</v>
      </c>
      <c r="AA904" s="220" t="e">
        <f t="shared" si="29"/>
        <v>#VALUE!</v>
      </c>
    </row>
    <row r="905" spans="1:27" s="231" customFormat="1" ht="16.5">
      <c r="A905" s="220" t="str">
        <f>IFERROR(IF(J905&lt;&gt;"",MAX($A$1:A904)+1,""),"")</f>
        <v/>
      </c>
      <c r="B905" s="221" t="str">
        <f>IFERROR(IF(J905="","",_xlfn.CONCAT($Y$2,_xlfn.CONCAT(IF(LEN(ドッグキャリー!$K$2)=1,0,""),ドッグキャリー!$K$2,_xlfn.CONCAT(IF(LEN(ドッグキャリー!$N$2)=1,0,""),ドッグキャリー!$N$2)))),"")</f>
        <v/>
      </c>
      <c r="C905" s="232"/>
      <c r="D905" s="232"/>
      <c r="E905" s="232"/>
      <c r="F905" s="233"/>
      <c r="G905" s="233"/>
      <c r="H905" s="233"/>
      <c r="I905" s="234" t="str">
        <f>IF(リード・アクセサリー!N102=0,"",リード・アクセサリー!E102)</f>
        <v/>
      </c>
      <c r="J905" s="232" t="str">
        <f>IFERROR(IF(リード・アクセサリー!N102=0,"",リード・アクセサリー!N102),"")</f>
        <v/>
      </c>
      <c r="K905" s="233"/>
      <c r="L905" s="233"/>
      <c r="M905" s="233"/>
      <c r="N905" s="233"/>
      <c r="O905" s="233"/>
      <c r="P905" s="233"/>
      <c r="Q905" s="233"/>
      <c r="R905" s="233"/>
      <c r="S905" s="219">
        <f t="shared" si="28"/>
        <v>904</v>
      </c>
      <c r="AA905" s="220" t="e">
        <f t="shared" si="29"/>
        <v>#VALUE!</v>
      </c>
    </row>
    <row r="906" spans="1:27" s="231" customFormat="1" ht="16.5">
      <c r="A906" s="220" t="str">
        <f>IFERROR(IF(J906&lt;&gt;"",MAX($A$1:A905)+1,""),"")</f>
        <v/>
      </c>
      <c r="B906" s="221" t="str">
        <f>IFERROR(IF(J906="","",_xlfn.CONCAT($Y$2,_xlfn.CONCAT(IF(LEN(ドッグキャリー!$K$2)=1,0,""),ドッグキャリー!$K$2,_xlfn.CONCAT(IF(LEN(ドッグキャリー!$N$2)=1,0,""),ドッグキャリー!$N$2)))),"")</f>
        <v/>
      </c>
      <c r="C906" s="232"/>
      <c r="D906" s="232"/>
      <c r="E906" s="232"/>
      <c r="F906" s="233"/>
      <c r="G906" s="233"/>
      <c r="H906" s="233"/>
      <c r="I906" s="234" t="str">
        <f>IF(リード・アクセサリー!N103=0,"",リード・アクセサリー!E103)</f>
        <v/>
      </c>
      <c r="J906" s="232" t="str">
        <f>IFERROR(IF(リード・アクセサリー!N103=0,"",リード・アクセサリー!N103),"")</f>
        <v/>
      </c>
      <c r="K906" s="233"/>
      <c r="L906" s="233"/>
      <c r="M906" s="233"/>
      <c r="N906" s="233"/>
      <c r="O906" s="233"/>
      <c r="P906" s="233"/>
      <c r="Q906" s="233"/>
      <c r="R906" s="233"/>
      <c r="S906" s="219">
        <f t="shared" si="28"/>
        <v>905</v>
      </c>
      <c r="AA906" s="220" t="e">
        <f t="shared" si="29"/>
        <v>#VALUE!</v>
      </c>
    </row>
    <row r="907" spans="1:27" s="231" customFormat="1" ht="16.5">
      <c r="A907" s="220" t="str">
        <f>IFERROR(IF(J907&lt;&gt;"",MAX($A$1:A906)+1,""),"")</f>
        <v/>
      </c>
      <c r="B907" s="221" t="str">
        <f>IFERROR(IF(J907="","",_xlfn.CONCAT($Y$2,_xlfn.CONCAT(IF(LEN(ドッグキャリー!$K$2)=1,0,""),ドッグキャリー!$K$2,_xlfn.CONCAT(IF(LEN(ドッグキャリー!$N$2)=1,0,""),ドッグキャリー!$N$2)))),"")</f>
        <v/>
      </c>
      <c r="C907" s="232"/>
      <c r="D907" s="232"/>
      <c r="E907" s="232"/>
      <c r="F907" s="233"/>
      <c r="G907" s="233"/>
      <c r="H907" s="233"/>
      <c r="I907" s="234" t="str">
        <f>IF(リード・アクセサリー!N104=0,"",リード・アクセサリー!E104)</f>
        <v/>
      </c>
      <c r="J907" s="232" t="str">
        <f>IFERROR(IF(リード・アクセサリー!N104=0,"",リード・アクセサリー!N104),"")</f>
        <v/>
      </c>
      <c r="K907" s="233"/>
      <c r="L907" s="233"/>
      <c r="M907" s="233"/>
      <c r="N907" s="233"/>
      <c r="O907" s="233"/>
      <c r="P907" s="233"/>
      <c r="Q907" s="233"/>
      <c r="R907" s="233"/>
      <c r="S907" s="219">
        <f t="shared" si="28"/>
        <v>906</v>
      </c>
      <c r="AA907" s="220" t="e">
        <f t="shared" si="29"/>
        <v>#VALUE!</v>
      </c>
    </row>
    <row r="908" spans="1:27" s="231" customFormat="1" ht="16.5">
      <c r="A908" s="220" t="str">
        <f>IFERROR(IF(J908&lt;&gt;"",MAX($A$1:A907)+1,""),"")</f>
        <v/>
      </c>
      <c r="B908" s="221" t="str">
        <f>IFERROR(IF(J908="","",_xlfn.CONCAT($Y$2,_xlfn.CONCAT(IF(LEN(ドッグキャリー!$K$2)=1,0,""),ドッグキャリー!$K$2,_xlfn.CONCAT(IF(LEN(ドッグキャリー!$N$2)=1,0,""),ドッグキャリー!$N$2)))),"")</f>
        <v/>
      </c>
      <c r="C908" s="232"/>
      <c r="D908" s="232"/>
      <c r="E908" s="232"/>
      <c r="F908" s="233"/>
      <c r="G908" s="233"/>
      <c r="H908" s="233"/>
      <c r="I908" s="234" t="str">
        <f>IF(リード・アクセサリー!N105=0,"",リード・アクセサリー!E105)</f>
        <v/>
      </c>
      <c r="J908" s="232" t="str">
        <f>IFERROR(IF(リード・アクセサリー!N105=0,"",リード・アクセサリー!N105),"")</f>
        <v/>
      </c>
      <c r="K908" s="233"/>
      <c r="L908" s="233"/>
      <c r="M908" s="233"/>
      <c r="N908" s="233"/>
      <c r="O908" s="233"/>
      <c r="P908" s="233"/>
      <c r="Q908" s="233"/>
      <c r="R908" s="233"/>
      <c r="S908" s="219">
        <f t="shared" si="28"/>
        <v>907</v>
      </c>
      <c r="AA908" s="220" t="e">
        <f t="shared" si="29"/>
        <v>#VALUE!</v>
      </c>
    </row>
    <row r="909" spans="1:27" s="236" customFormat="1" ht="16.5">
      <c r="A909" s="220" t="str">
        <f>IFERROR(IF(J909&lt;&gt;"",MAX($A$1:A908)+1,""),"")</f>
        <v/>
      </c>
      <c r="B909" s="221" t="str">
        <f>IFERROR(IF(J909="","",_xlfn.CONCAT($Y$2,_xlfn.CONCAT(IF(LEN(ドッグキャリー!$K$2)=1,0,""),ドッグキャリー!$K$2,_xlfn.CONCAT(IF(LEN(ドッグキャリー!$N$2)=1,0,""),ドッグキャリー!$N$2)))),"")</f>
        <v/>
      </c>
      <c r="C909" s="232"/>
      <c r="D909" s="232"/>
      <c r="E909" s="232"/>
      <c r="F909" s="233"/>
      <c r="G909" s="233"/>
      <c r="H909" s="233"/>
      <c r="I909" s="234" t="str">
        <f>IF(リード・アクセサリー!N106=0,"",リード・アクセサリー!E106)</f>
        <v/>
      </c>
      <c r="J909" s="232" t="str">
        <f>IFERROR(IF(リード・アクセサリー!N106=0,"",リード・アクセサリー!N106),"")</f>
        <v/>
      </c>
      <c r="K909" s="233"/>
      <c r="L909" s="233"/>
      <c r="M909" s="233"/>
      <c r="N909" s="233"/>
      <c r="O909" s="233"/>
      <c r="P909" s="233"/>
      <c r="Q909" s="233"/>
      <c r="R909" s="233"/>
      <c r="S909" s="219">
        <f t="shared" si="28"/>
        <v>908</v>
      </c>
      <c r="AA909" s="220" t="e">
        <f t="shared" si="29"/>
        <v>#VALUE!</v>
      </c>
    </row>
    <row r="910" spans="1:27" s="236" customFormat="1" ht="16.5">
      <c r="A910" s="220" t="str">
        <f>IFERROR(IF(J910&lt;&gt;"",MAX($A$1:A909)+1,""),"")</f>
        <v/>
      </c>
      <c r="B910" s="221" t="str">
        <f>IFERROR(IF(J910="","",_xlfn.CONCAT($Y$2,_xlfn.CONCAT(IF(LEN(ドッグキャリー!$K$2)=1,0,""),ドッグキャリー!$K$2,_xlfn.CONCAT(IF(LEN(ドッグキャリー!$N$2)=1,0,""),ドッグキャリー!$N$2)))),"")</f>
        <v/>
      </c>
      <c r="C910" s="232"/>
      <c r="D910" s="232"/>
      <c r="E910" s="232"/>
      <c r="F910" s="233"/>
      <c r="G910" s="233"/>
      <c r="H910" s="233"/>
      <c r="I910" s="234" t="str">
        <f>IF(リード・アクセサリー!N107=0,"",リード・アクセサリー!E107)</f>
        <v/>
      </c>
      <c r="J910" s="232" t="str">
        <f>IFERROR(IF(リード・アクセサリー!N107=0,"",リード・アクセサリー!N107),"")</f>
        <v/>
      </c>
      <c r="K910" s="233"/>
      <c r="L910" s="233"/>
      <c r="M910" s="233"/>
      <c r="N910" s="233"/>
      <c r="O910" s="233"/>
      <c r="P910" s="233"/>
      <c r="Q910" s="233"/>
      <c r="R910" s="233"/>
      <c r="S910" s="219">
        <f t="shared" si="28"/>
        <v>909</v>
      </c>
      <c r="AA910" s="220" t="e">
        <f t="shared" si="29"/>
        <v>#VALUE!</v>
      </c>
    </row>
    <row r="911" spans="1:27" s="236" customFormat="1" ht="16.5">
      <c r="A911" s="220" t="str">
        <f>IFERROR(IF(J911&lt;&gt;"",MAX($A$1:A910)+1,""),"")</f>
        <v/>
      </c>
      <c r="B911" s="221" t="str">
        <f>IFERROR(IF(J911="","",_xlfn.CONCAT($Y$2,_xlfn.CONCAT(IF(LEN(ドッグキャリー!$K$2)=1,0,""),ドッグキャリー!$K$2,_xlfn.CONCAT(IF(LEN(ドッグキャリー!$N$2)=1,0,""),ドッグキャリー!$N$2)))),"")</f>
        <v/>
      </c>
      <c r="C911" s="232"/>
      <c r="D911" s="232"/>
      <c r="E911" s="232"/>
      <c r="F911" s="233"/>
      <c r="G911" s="233"/>
      <c r="H911" s="233"/>
      <c r="I911" s="234" t="str">
        <f>IF(リード・アクセサリー!N108=0,"",リード・アクセサリー!E108)</f>
        <v/>
      </c>
      <c r="J911" s="232" t="str">
        <f>IFERROR(IF(リード・アクセサリー!N108=0,"",リード・アクセサリー!N108),"")</f>
        <v/>
      </c>
      <c r="K911" s="233"/>
      <c r="L911" s="233"/>
      <c r="M911" s="233"/>
      <c r="N911" s="233"/>
      <c r="O911" s="233"/>
      <c r="P911" s="233"/>
      <c r="Q911" s="233"/>
      <c r="R911" s="233"/>
      <c r="S911" s="219">
        <f t="shared" si="28"/>
        <v>910</v>
      </c>
      <c r="AA911" s="220" t="e">
        <f t="shared" si="29"/>
        <v>#VALUE!</v>
      </c>
    </row>
    <row r="912" spans="1:27" s="236" customFormat="1" ht="16.5">
      <c r="A912" s="220" t="str">
        <f>IFERROR(IF(J912&lt;&gt;"",MAX($A$1:A911)+1,""),"")</f>
        <v/>
      </c>
      <c r="B912" s="221" t="str">
        <f>IFERROR(IF(J912="","",_xlfn.CONCAT($Y$2,_xlfn.CONCAT(IF(LEN(ドッグキャリー!$K$2)=1,0,""),ドッグキャリー!$K$2,_xlfn.CONCAT(IF(LEN(ドッグキャリー!$N$2)=1,0,""),ドッグキャリー!$N$2)))),"")</f>
        <v/>
      </c>
      <c r="C912" s="232"/>
      <c r="D912" s="232"/>
      <c r="E912" s="232"/>
      <c r="F912" s="233"/>
      <c r="G912" s="233"/>
      <c r="H912" s="233"/>
      <c r="I912" s="234" t="str">
        <f>IF(リード・アクセサリー!N109=0,"",リード・アクセサリー!E109)</f>
        <v/>
      </c>
      <c r="J912" s="232" t="str">
        <f>IFERROR(IF(リード・アクセサリー!N109=0,"",リード・アクセサリー!N109),"")</f>
        <v/>
      </c>
      <c r="K912" s="233"/>
      <c r="L912" s="233"/>
      <c r="M912" s="233"/>
      <c r="N912" s="233"/>
      <c r="O912" s="233"/>
      <c r="P912" s="233"/>
      <c r="Q912" s="233"/>
      <c r="R912" s="233"/>
      <c r="S912" s="219">
        <f t="shared" si="28"/>
        <v>911</v>
      </c>
      <c r="AA912" s="220" t="e">
        <f t="shared" si="29"/>
        <v>#VALUE!</v>
      </c>
    </row>
    <row r="913" spans="1:27" s="236" customFormat="1" ht="16.5">
      <c r="A913" s="220" t="str">
        <f>IFERROR(IF(J913&lt;&gt;"",MAX($A$1:A912)+1,""),"")</f>
        <v/>
      </c>
      <c r="B913" s="221" t="str">
        <f>IFERROR(IF(J913="","",_xlfn.CONCAT($Y$2,_xlfn.CONCAT(IF(LEN(ドッグキャリー!$K$2)=1,0,""),ドッグキャリー!$K$2,_xlfn.CONCAT(IF(LEN(ドッグキャリー!$N$2)=1,0,""),ドッグキャリー!$N$2)))),"")</f>
        <v/>
      </c>
      <c r="C913" s="232"/>
      <c r="D913" s="232"/>
      <c r="E913" s="232"/>
      <c r="F913" s="233"/>
      <c r="G913" s="233"/>
      <c r="H913" s="233"/>
      <c r="I913" s="234" t="str">
        <f>IF(リード・アクセサリー!N110=0,"",リード・アクセサリー!E110)</f>
        <v/>
      </c>
      <c r="J913" s="232" t="str">
        <f>IFERROR(IF(リード・アクセサリー!N110=0,"",リード・アクセサリー!N110),"")</f>
        <v/>
      </c>
      <c r="K913" s="233"/>
      <c r="L913" s="233"/>
      <c r="M913" s="233"/>
      <c r="N913" s="233"/>
      <c r="O913" s="233"/>
      <c r="P913" s="233"/>
      <c r="Q913" s="233"/>
      <c r="R913" s="233"/>
      <c r="S913" s="219">
        <f t="shared" si="28"/>
        <v>912</v>
      </c>
      <c r="AA913" s="220" t="e">
        <f t="shared" si="29"/>
        <v>#VALUE!</v>
      </c>
    </row>
    <row r="914" spans="1:27" s="236" customFormat="1" ht="16.5">
      <c r="A914" s="220" t="str">
        <f>IFERROR(IF(J914&lt;&gt;"",MAX($A$1:A913)+1,""),"")</f>
        <v/>
      </c>
      <c r="B914" s="221" t="str">
        <f>IFERROR(IF(J914="","",_xlfn.CONCAT($Y$2,_xlfn.CONCAT(IF(LEN(ドッグキャリー!$K$2)=1,0,""),ドッグキャリー!$K$2,_xlfn.CONCAT(IF(LEN(ドッグキャリー!$N$2)=1,0,""),ドッグキャリー!$N$2)))),"")</f>
        <v/>
      </c>
      <c r="C914" s="232"/>
      <c r="D914" s="232"/>
      <c r="E914" s="232"/>
      <c r="F914" s="233"/>
      <c r="G914" s="233"/>
      <c r="H914" s="233"/>
      <c r="I914" s="234" t="str">
        <f>IF(リード・アクセサリー!N111=0,"",リード・アクセサリー!E111)</f>
        <v/>
      </c>
      <c r="J914" s="232" t="str">
        <f>IFERROR(IF(リード・アクセサリー!N111=0,"",リード・アクセサリー!N111),"")</f>
        <v/>
      </c>
      <c r="K914" s="233"/>
      <c r="L914" s="233"/>
      <c r="M914" s="233"/>
      <c r="N914" s="233"/>
      <c r="O914" s="233"/>
      <c r="P914" s="233"/>
      <c r="Q914" s="233"/>
      <c r="R914" s="233"/>
      <c r="S914" s="219">
        <f t="shared" si="28"/>
        <v>913</v>
      </c>
      <c r="AA914" s="220" t="e">
        <f t="shared" si="29"/>
        <v>#VALUE!</v>
      </c>
    </row>
    <row r="915" spans="1:27" s="236" customFormat="1" ht="16.5">
      <c r="A915" s="220" t="str">
        <f>IFERROR(IF(J915&lt;&gt;"",MAX($A$1:A914)+1,""),"")</f>
        <v/>
      </c>
      <c r="B915" s="221" t="str">
        <f>IFERROR(IF(J915="","",_xlfn.CONCAT($Y$2,_xlfn.CONCAT(IF(LEN(ドッグキャリー!$K$2)=1,0,""),ドッグキャリー!$K$2,_xlfn.CONCAT(IF(LEN(ドッグキャリー!$N$2)=1,0,""),ドッグキャリー!$N$2)))),"")</f>
        <v/>
      </c>
      <c r="C915" s="232"/>
      <c r="D915" s="232"/>
      <c r="E915" s="232"/>
      <c r="F915" s="233"/>
      <c r="G915" s="233"/>
      <c r="H915" s="233"/>
      <c r="I915" s="234" t="str">
        <f>IF(リード・アクセサリー!N112=0,"",リード・アクセサリー!E112)</f>
        <v/>
      </c>
      <c r="J915" s="232" t="str">
        <f>IFERROR(IF(リード・アクセサリー!N112=0,"",リード・アクセサリー!N112),"")</f>
        <v/>
      </c>
      <c r="K915" s="233"/>
      <c r="L915" s="233"/>
      <c r="M915" s="233"/>
      <c r="N915" s="233"/>
      <c r="O915" s="233"/>
      <c r="P915" s="233"/>
      <c r="Q915" s="233"/>
      <c r="R915" s="233"/>
      <c r="S915" s="219">
        <f t="shared" si="28"/>
        <v>914</v>
      </c>
      <c r="AA915" s="220" t="e">
        <f t="shared" si="29"/>
        <v>#VALUE!</v>
      </c>
    </row>
    <row r="916" spans="1:27" s="236" customFormat="1" ht="16.5">
      <c r="A916" s="220" t="str">
        <f>IFERROR(IF(J916&lt;&gt;"",MAX($A$1:A915)+1,""),"")</f>
        <v/>
      </c>
      <c r="B916" s="221" t="str">
        <f>IFERROR(IF(J916="","",_xlfn.CONCAT($Y$2,_xlfn.CONCAT(IF(LEN(ドッグキャリー!$K$2)=1,0,""),ドッグキャリー!$K$2,_xlfn.CONCAT(IF(LEN(ドッグキャリー!$N$2)=1,0,""),ドッグキャリー!$N$2)))),"")</f>
        <v/>
      </c>
      <c r="C916" s="232"/>
      <c r="D916" s="232"/>
      <c r="E916" s="232"/>
      <c r="F916" s="233"/>
      <c r="G916" s="233"/>
      <c r="H916" s="233"/>
      <c r="I916" s="234" t="str">
        <f>IF(リード・アクセサリー!N113=0,"",リード・アクセサリー!E113)</f>
        <v/>
      </c>
      <c r="J916" s="232" t="str">
        <f>IFERROR(IF(リード・アクセサリー!N113=0,"",リード・アクセサリー!N113),"")</f>
        <v/>
      </c>
      <c r="K916" s="233"/>
      <c r="L916" s="233"/>
      <c r="M916" s="233"/>
      <c r="N916" s="233"/>
      <c r="O916" s="233"/>
      <c r="P916" s="233"/>
      <c r="Q916" s="233"/>
      <c r="R916" s="233"/>
      <c r="S916" s="219">
        <f t="shared" si="28"/>
        <v>915</v>
      </c>
      <c r="AA916" s="220" t="e">
        <f t="shared" si="29"/>
        <v>#VALUE!</v>
      </c>
    </row>
    <row r="917" spans="1:27" s="236" customFormat="1" ht="16.5">
      <c r="A917" s="220" t="str">
        <f>IFERROR(IF(J917&lt;&gt;"",MAX($A$1:A916)+1,""),"")</f>
        <v/>
      </c>
      <c r="B917" s="221" t="str">
        <f>IFERROR(IF(J917="","",_xlfn.CONCAT($Y$2,_xlfn.CONCAT(IF(LEN(ドッグキャリー!$K$2)=1,0,""),ドッグキャリー!$K$2,_xlfn.CONCAT(IF(LEN(ドッグキャリー!$N$2)=1,0,""),ドッグキャリー!$N$2)))),"")</f>
        <v/>
      </c>
      <c r="C917" s="232"/>
      <c r="D917" s="232"/>
      <c r="E917" s="232"/>
      <c r="F917" s="233"/>
      <c r="G917" s="233"/>
      <c r="H917" s="233"/>
      <c r="I917" s="234" t="str">
        <f>IF(リード・アクセサリー!N114=0,"",リード・アクセサリー!E114)</f>
        <v/>
      </c>
      <c r="J917" s="232" t="str">
        <f>IFERROR(IF(リード・アクセサリー!N114=0,"",リード・アクセサリー!N114),"")</f>
        <v/>
      </c>
      <c r="K917" s="233"/>
      <c r="L917" s="233"/>
      <c r="M917" s="233"/>
      <c r="N917" s="233"/>
      <c r="O917" s="233"/>
      <c r="P917" s="233"/>
      <c r="Q917" s="233"/>
      <c r="R917" s="233"/>
      <c r="S917" s="219">
        <f t="shared" si="28"/>
        <v>916</v>
      </c>
      <c r="AA917" s="220" t="e">
        <f t="shared" si="29"/>
        <v>#VALUE!</v>
      </c>
    </row>
    <row r="918" spans="1:27" s="236" customFormat="1" ht="16.5">
      <c r="A918" s="220" t="str">
        <f>IFERROR(IF(J918&lt;&gt;"",MAX($A$1:A917)+1,""),"")</f>
        <v/>
      </c>
      <c r="B918" s="221" t="str">
        <f>IFERROR(IF(J918="","",_xlfn.CONCAT($Y$2,_xlfn.CONCAT(IF(LEN(ドッグキャリー!$K$2)=1,0,""),ドッグキャリー!$K$2,_xlfn.CONCAT(IF(LEN(ドッグキャリー!$N$2)=1,0,""),ドッグキャリー!$N$2)))),"")</f>
        <v/>
      </c>
      <c r="C918" s="232"/>
      <c r="D918" s="232"/>
      <c r="E918" s="232"/>
      <c r="F918" s="233"/>
      <c r="G918" s="233"/>
      <c r="H918" s="233"/>
      <c r="I918" s="234" t="str">
        <f>IF(リード・アクセサリー!N115=0,"",リード・アクセサリー!E115)</f>
        <v/>
      </c>
      <c r="J918" s="232" t="str">
        <f>IFERROR(IF(リード・アクセサリー!N115=0,"",リード・アクセサリー!N115),"")</f>
        <v/>
      </c>
      <c r="K918" s="233"/>
      <c r="L918" s="233"/>
      <c r="M918" s="233"/>
      <c r="N918" s="233"/>
      <c r="O918" s="233"/>
      <c r="P918" s="233"/>
      <c r="Q918" s="233"/>
      <c r="R918" s="233"/>
      <c r="S918" s="219">
        <f t="shared" si="28"/>
        <v>917</v>
      </c>
      <c r="AA918" s="220" t="e">
        <f t="shared" si="29"/>
        <v>#VALUE!</v>
      </c>
    </row>
    <row r="919" spans="1:27" s="236" customFormat="1" ht="16.5">
      <c r="A919" s="220" t="str">
        <f>IFERROR(IF(J919&lt;&gt;"",MAX($A$1:A918)+1,""),"")</f>
        <v/>
      </c>
      <c r="B919" s="221" t="str">
        <f>IFERROR(IF(J919="","",_xlfn.CONCAT($Y$2,_xlfn.CONCAT(IF(LEN(ドッグキャリー!$K$2)=1,0,""),ドッグキャリー!$K$2,_xlfn.CONCAT(IF(LEN(ドッグキャリー!$N$2)=1,0,""),ドッグキャリー!$N$2)))),"")</f>
        <v/>
      </c>
      <c r="C919" s="232"/>
      <c r="D919" s="232"/>
      <c r="E919" s="232"/>
      <c r="F919" s="233"/>
      <c r="G919" s="233"/>
      <c r="H919" s="233"/>
      <c r="I919" s="234" t="str">
        <f>IF(リード・アクセサリー!N116=0,"",リード・アクセサリー!E116)</f>
        <v/>
      </c>
      <c r="J919" s="232" t="str">
        <f>IFERROR(IF(リード・アクセサリー!N116=0,"",リード・アクセサリー!N116),"")</f>
        <v/>
      </c>
      <c r="K919" s="233"/>
      <c r="L919" s="233"/>
      <c r="M919" s="233"/>
      <c r="N919" s="233"/>
      <c r="O919" s="233"/>
      <c r="P919" s="233"/>
      <c r="Q919" s="233"/>
      <c r="R919" s="233"/>
      <c r="S919" s="219">
        <f t="shared" si="28"/>
        <v>918</v>
      </c>
      <c r="AA919" s="220" t="e">
        <f t="shared" si="29"/>
        <v>#VALUE!</v>
      </c>
    </row>
    <row r="920" spans="1:27" s="236" customFormat="1" ht="16.5">
      <c r="A920" s="220" t="str">
        <f>IFERROR(IF(J920&lt;&gt;"",MAX($A$1:A919)+1,""),"")</f>
        <v/>
      </c>
      <c r="B920" s="221" t="str">
        <f>IFERROR(IF(J920="","",_xlfn.CONCAT($Y$2,_xlfn.CONCAT(IF(LEN(ドッグキャリー!$K$2)=1,0,""),ドッグキャリー!$K$2,_xlfn.CONCAT(IF(LEN(ドッグキャリー!$N$2)=1,0,""),ドッグキャリー!$N$2)))),"")</f>
        <v/>
      </c>
      <c r="C920" s="232"/>
      <c r="D920" s="232"/>
      <c r="E920" s="232"/>
      <c r="F920" s="233"/>
      <c r="G920" s="233"/>
      <c r="H920" s="233"/>
      <c r="I920" s="234"/>
      <c r="J920" s="232"/>
      <c r="K920" s="233"/>
      <c r="L920" s="233"/>
      <c r="M920" s="233"/>
      <c r="N920" s="233"/>
      <c r="O920" s="233"/>
      <c r="P920" s="233"/>
      <c r="Q920" s="233"/>
      <c r="R920" s="233"/>
      <c r="S920" s="219">
        <f t="shared" si="28"/>
        <v>919</v>
      </c>
      <c r="AA920" s="220" t="e">
        <f t="shared" si="29"/>
        <v>#VALUE!</v>
      </c>
    </row>
    <row r="921" spans="1:27" s="236" customFormat="1" ht="16.5">
      <c r="A921" s="220" t="str">
        <f>IFERROR(IF(J921&lt;&gt;"",MAX($A$1:A920)+1,""),"")</f>
        <v/>
      </c>
      <c r="B921" s="221" t="str">
        <f>IFERROR(IF(J921="","",_xlfn.CONCAT($Y$2,_xlfn.CONCAT(IF(LEN(ドッグキャリー!$K$2)=1,0,""),ドッグキャリー!$K$2,_xlfn.CONCAT(IF(LEN(ドッグキャリー!$N$2)=1,0,""),ドッグキャリー!$N$2)))),"")</f>
        <v/>
      </c>
      <c r="C921" s="232"/>
      <c r="D921" s="232"/>
      <c r="E921" s="232"/>
      <c r="F921" s="233"/>
      <c r="G921" s="233"/>
      <c r="H921" s="233"/>
      <c r="I921" s="234"/>
      <c r="J921" s="232"/>
      <c r="K921" s="233"/>
      <c r="L921" s="233"/>
      <c r="M921" s="233"/>
      <c r="N921" s="233"/>
      <c r="O921" s="233"/>
      <c r="P921" s="233"/>
      <c r="Q921" s="233"/>
      <c r="R921" s="233"/>
      <c r="S921" s="219">
        <f t="shared" si="28"/>
        <v>920</v>
      </c>
      <c r="AA921" s="220">
        <f t="shared" si="29"/>
        <v>1</v>
      </c>
    </row>
    <row r="922" spans="1:27" s="236" customFormat="1" ht="16.5">
      <c r="A922" s="220" t="str">
        <f>IFERROR(IF(J922&lt;&gt;"",MAX($A$1:A921)+1,""),"")</f>
        <v/>
      </c>
      <c r="B922" s="221" t="str">
        <f>IFERROR(IF(J922="","",_xlfn.CONCAT($Y$2,_xlfn.CONCAT(IF(LEN(ドッグキャリー!$K$2)=1,0,""),ドッグキャリー!$K$2,_xlfn.CONCAT(IF(LEN(ドッグキャリー!$N$2)=1,0,""),ドッグキャリー!$N$2)))),"")</f>
        <v/>
      </c>
      <c r="C922" s="232"/>
      <c r="D922" s="232"/>
      <c r="E922" s="232"/>
      <c r="F922" s="233"/>
      <c r="G922" s="233"/>
      <c r="H922" s="233"/>
      <c r="I922" s="234"/>
      <c r="J922" s="232"/>
      <c r="K922" s="233"/>
      <c r="L922" s="233"/>
      <c r="M922" s="233"/>
      <c r="N922" s="233"/>
      <c r="O922" s="233"/>
      <c r="P922" s="233"/>
      <c r="Q922" s="233"/>
      <c r="R922" s="233"/>
      <c r="S922" s="219">
        <f t="shared" si="28"/>
        <v>921</v>
      </c>
      <c r="AA922" s="220">
        <f t="shared" si="29"/>
        <v>1</v>
      </c>
    </row>
    <row r="923" spans="1:27" s="236" customFormat="1" ht="16.5">
      <c r="A923" s="220" t="str">
        <f>IFERROR(IF(J923&lt;&gt;"",MAX($A$1:A922)+1,""),"")</f>
        <v/>
      </c>
      <c r="B923" s="221" t="str">
        <f>IFERROR(IF(J923="","",_xlfn.CONCAT($Y$2,_xlfn.CONCAT(IF(LEN(ドッグキャリー!$K$2)=1,0,""),ドッグキャリー!$K$2,_xlfn.CONCAT(IF(LEN(ドッグキャリー!$N$2)=1,0,""),ドッグキャリー!$N$2)))),"")</f>
        <v/>
      </c>
      <c r="C923" s="232"/>
      <c r="D923" s="232"/>
      <c r="E923" s="232"/>
      <c r="F923" s="233"/>
      <c r="G923" s="233"/>
      <c r="H923" s="233"/>
      <c r="I923" s="234"/>
      <c r="J923" s="232"/>
      <c r="K923" s="233"/>
      <c r="L923" s="233"/>
      <c r="M923" s="233"/>
      <c r="N923" s="233"/>
      <c r="O923" s="233"/>
      <c r="P923" s="233"/>
      <c r="Q923" s="233"/>
      <c r="R923" s="233"/>
      <c r="S923" s="219">
        <f t="shared" si="28"/>
        <v>922</v>
      </c>
      <c r="AA923" s="220">
        <f t="shared" si="29"/>
        <v>1</v>
      </c>
    </row>
    <row r="924" spans="1:27" s="236" customFormat="1" ht="16.5">
      <c r="A924" s="220" t="str">
        <f>IFERROR(IF(J924&lt;&gt;"",MAX($A$1:A923)+1,""),"")</f>
        <v/>
      </c>
      <c r="B924" s="221" t="str">
        <f>IFERROR(IF(J924="","",_xlfn.CONCAT($Y$2,_xlfn.CONCAT(IF(LEN(ドッグキャリー!$K$2)=1,0,""),ドッグキャリー!$K$2,_xlfn.CONCAT(IF(LEN(ドッグキャリー!$N$2)=1,0,""),ドッグキャリー!$N$2)))),"")</f>
        <v/>
      </c>
      <c r="C924" s="232"/>
      <c r="D924" s="232"/>
      <c r="E924" s="232"/>
      <c r="F924" s="233"/>
      <c r="G924" s="233"/>
      <c r="H924" s="233"/>
      <c r="I924" s="234"/>
      <c r="J924" s="232"/>
      <c r="K924" s="233"/>
      <c r="L924" s="233"/>
      <c r="M924" s="233"/>
      <c r="N924" s="233"/>
      <c r="O924" s="233"/>
      <c r="P924" s="233"/>
      <c r="Q924" s="233"/>
      <c r="R924" s="233"/>
      <c r="S924" s="219">
        <f t="shared" si="28"/>
        <v>923</v>
      </c>
      <c r="AA924" s="220">
        <f t="shared" si="29"/>
        <v>1</v>
      </c>
    </row>
    <row r="925" spans="1:27" s="236" customFormat="1" ht="16.5">
      <c r="A925" s="220" t="str">
        <f>IFERROR(IF(J925&lt;&gt;"",MAX($A$1:A924)+1,""),"")</f>
        <v/>
      </c>
      <c r="B925" s="221" t="str">
        <f>IFERROR(IF(J925="","",_xlfn.CONCAT($Y$2,_xlfn.CONCAT(IF(LEN(ドッグキャリー!$K$2)=1,0,""),ドッグキャリー!$K$2,_xlfn.CONCAT(IF(LEN(ドッグキャリー!$N$2)=1,0,""),ドッグキャリー!$N$2)))),"")</f>
        <v/>
      </c>
      <c r="C925" s="232"/>
      <c r="D925" s="232"/>
      <c r="E925" s="232"/>
      <c r="F925" s="233"/>
      <c r="G925" s="233"/>
      <c r="H925" s="233"/>
      <c r="I925" s="234"/>
      <c r="J925" s="232"/>
      <c r="K925" s="233"/>
      <c r="L925" s="233"/>
      <c r="M925" s="233"/>
      <c r="N925" s="233"/>
      <c r="O925" s="233"/>
      <c r="P925" s="233"/>
      <c r="Q925" s="233"/>
      <c r="R925" s="233"/>
      <c r="S925" s="219">
        <f t="shared" si="28"/>
        <v>924</v>
      </c>
      <c r="AA925" s="220">
        <f t="shared" si="29"/>
        <v>1</v>
      </c>
    </row>
    <row r="926" spans="1:27" s="236" customFormat="1" ht="16.5">
      <c r="A926" s="220" t="str">
        <f>IFERROR(IF(J926&lt;&gt;"",MAX($A$1:A925)+1,""),"")</f>
        <v/>
      </c>
      <c r="B926" s="221" t="str">
        <f>IFERROR(IF(J926="","",_xlfn.CONCAT($Y$2,_xlfn.CONCAT(IF(LEN(ドッグキャリー!$K$2)=1,0,""),ドッグキャリー!$K$2,_xlfn.CONCAT(IF(LEN(ドッグキャリー!$N$2)=1,0,""),ドッグキャリー!$N$2)))),"")</f>
        <v/>
      </c>
      <c r="C926" s="232"/>
      <c r="D926" s="232"/>
      <c r="E926" s="232"/>
      <c r="F926" s="233"/>
      <c r="G926" s="233"/>
      <c r="H926" s="233"/>
      <c r="I926" s="234"/>
      <c r="J926" s="232"/>
      <c r="K926" s="233"/>
      <c r="L926" s="233"/>
      <c r="M926" s="233"/>
      <c r="N926" s="233"/>
      <c r="O926" s="233"/>
      <c r="P926" s="233"/>
      <c r="Q926" s="233"/>
      <c r="R926" s="233"/>
      <c r="S926" s="219">
        <f t="shared" si="28"/>
        <v>925</v>
      </c>
      <c r="AA926" s="220">
        <f t="shared" si="29"/>
        <v>1</v>
      </c>
    </row>
    <row r="927" spans="1:27" s="236" customFormat="1" ht="16.5">
      <c r="A927" s="220" t="str">
        <f>IFERROR(IF(J927&lt;&gt;"",MAX($A$1:A926)+1,""),"")</f>
        <v/>
      </c>
      <c r="B927" s="221" t="str">
        <f>IFERROR(IF(J927="","",_xlfn.CONCAT($Y$2,_xlfn.CONCAT(IF(LEN(ドッグキャリー!$K$2)=1,0,""),ドッグキャリー!$K$2,_xlfn.CONCAT(IF(LEN(ドッグキャリー!$N$2)=1,0,""),ドッグキャリー!$N$2)))),"")</f>
        <v/>
      </c>
      <c r="C927" s="232"/>
      <c r="D927" s="232"/>
      <c r="E927" s="232"/>
      <c r="F927" s="233"/>
      <c r="G927" s="233"/>
      <c r="H927" s="233"/>
      <c r="I927" s="234"/>
      <c r="J927" s="232"/>
      <c r="K927" s="233"/>
      <c r="L927" s="233"/>
      <c r="M927" s="233"/>
      <c r="N927" s="233"/>
      <c r="O927" s="233"/>
      <c r="P927" s="233"/>
      <c r="Q927" s="233"/>
      <c r="R927" s="233"/>
      <c r="S927" s="219">
        <f t="shared" si="28"/>
        <v>926</v>
      </c>
      <c r="AA927" s="220">
        <f t="shared" si="29"/>
        <v>1</v>
      </c>
    </row>
    <row r="928" spans="1:27" s="236" customFormat="1" ht="16.5">
      <c r="A928" s="220" t="str">
        <f>IFERROR(IF(J928&lt;&gt;"",MAX($A$1:A927)+1,""),"")</f>
        <v/>
      </c>
      <c r="B928" s="221" t="str">
        <f>IFERROR(IF(J928="","",_xlfn.CONCAT($Y$2,_xlfn.CONCAT(IF(LEN(ドッグキャリー!$K$2)=1,0,""),ドッグキャリー!$K$2,_xlfn.CONCAT(IF(LEN(ドッグキャリー!$N$2)=1,0,""),ドッグキャリー!$N$2)))),"")</f>
        <v/>
      </c>
      <c r="C928" s="232"/>
      <c r="D928" s="232"/>
      <c r="E928" s="232"/>
      <c r="F928" s="233"/>
      <c r="G928" s="233"/>
      <c r="H928" s="233"/>
      <c r="I928" s="234"/>
      <c r="J928" s="232"/>
      <c r="K928" s="233"/>
      <c r="L928" s="233"/>
      <c r="M928" s="233"/>
      <c r="N928" s="233"/>
      <c r="O928" s="233"/>
      <c r="P928" s="233"/>
      <c r="Q928" s="233"/>
      <c r="R928" s="233"/>
      <c r="S928" s="219">
        <f t="shared" si="28"/>
        <v>927</v>
      </c>
      <c r="AA928" s="220">
        <f t="shared" si="29"/>
        <v>1</v>
      </c>
    </row>
    <row r="929" spans="1:27" s="236" customFormat="1" ht="16.5">
      <c r="A929" s="220" t="str">
        <f>IFERROR(IF(J929&lt;&gt;"",MAX($A$1:A928)+1,""),"")</f>
        <v/>
      </c>
      <c r="B929" s="221" t="str">
        <f>IFERROR(IF(J929="","",_xlfn.CONCAT($Y$2,_xlfn.CONCAT(IF(LEN(ドッグキャリー!$K$2)=1,0,""),ドッグキャリー!$K$2,_xlfn.CONCAT(IF(LEN(ドッグキャリー!$N$2)=1,0,""),ドッグキャリー!$N$2)))),"")</f>
        <v/>
      </c>
      <c r="C929" s="232"/>
      <c r="D929" s="232"/>
      <c r="E929" s="232"/>
      <c r="F929" s="233"/>
      <c r="G929" s="233"/>
      <c r="H929" s="233"/>
      <c r="I929" s="234"/>
      <c r="J929" s="232"/>
      <c r="K929" s="233"/>
      <c r="L929" s="233"/>
      <c r="M929" s="233"/>
      <c r="N929" s="233"/>
      <c r="O929" s="233"/>
      <c r="P929" s="233"/>
      <c r="Q929" s="233"/>
      <c r="R929" s="233"/>
      <c r="S929" s="219">
        <f t="shared" si="28"/>
        <v>928</v>
      </c>
      <c r="AA929" s="220">
        <f t="shared" si="29"/>
        <v>1</v>
      </c>
    </row>
    <row r="930" spans="1:27" s="236" customFormat="1" ht="16.5">
      <c r="A930" s="220" t="str">
        <f>IFERROR(IF(J930&lt;&gt;"",MAX($A$1:A929)+1,""),"")</f>
        <v/>
      </c>
      <c r="B930" s="221" t="str">
        <f>IFERROR(IF(J930="","",_xlfn.CONCAT($Y$2,_xlfn.CONCAT(IF(LEN(ドッグキャリー!$K$2)=1,0,""),ドッグキャリー!$K$2,_xlfn.CONCAT(IF(LEN(ドッグキャリー!$N$2)=1,0,""),ドッグキャリー!$N$2)))),"")</f>
        <v/>
      </c>
      <c r="C930" s="232"/>
      <c r="D930" s="232"/>
      <c r="E930" s="232"/>
      <c r="F930" s="233"/>
      <c r="G930" s="233"/>
      <c r="H930" s="233"/>
      <c r="I930" s="234"/>
      <c r="J930" s="232"/>
      <c r="K930" s="233"/>
      <c r="L930" s="233"/>
      <c r="M930" s="233"/>
      <c r="N930" s="233"/>
      <c r="O930" s="233"/>
      <c r="P930" s="233"/>
      <c r="Q930" s="233"/>
      <c r="R930" s="233"/>
      <c r="S930" s="219">
        <f t="shared" si="28"/>
        <v>929</v>
      </c>
      <c r="AA930" s="220">
        <f t="shared" si="29"/>
        <v>1</v>
      </c>
    </row>
    <row r="931" spans="1:27" s="236" customFormat="1" ht="16.5">
      <c r="A931" s="220" t="str">
        <f>IFERROR(IF(J931&lt;&gt;"",MAX($A$1:A930)+1,""),"")</f>
        <v/>
      </c>
      <c r="B931" s="221" t="str">
        <f>IFERROR(IF(J931="","",_xlfn.CONCAT($Y$2,_xlfn.CONCAT(IF(LEN(ドッグキャリー!$K$2)=1,0,""),ドッグキャリー!$K$2,_xlfn.CONCAT(IF(LEN(ドッグキャリー!$N$2)=1,0,""),ドッグキャリー!$N$2)))),"")</f>
        <v/>
      </c>
      <c r="C931" s="232"/>
      <c r="D931" s="232"/>
      <c r="E931" s="232"/>
      <c r="F931" s="233"/>
      <c r="G931" s="233"/>
      <c r="H931" s="233"/>
      <c r="I931" s="234"/>
      <c r="J931" s="232"/>
      <c r="K931" s="233"/>
      <c r="L931" s="233"/>
      <c r="M931" s="233"/>
      <c r="N931" s="233"/>
      <c r="O931" s="233"/>
      <c r="P931" s="233"/>
      <c r="Q931" s="233"/>
      <c r="R931" s="233"/>
      <c r="S931" s="219">
        <f t="shared" si="28"/>
        <v>930</v>
      </c>
      <c r="AA931" s="220">
        <f t="shared" si="29"/>
        <v>1</v>
      </c>
    </row>
    <row r="932" spans="1:27" s="236" customFormat="1" ht="16.5">
      <c r="A932" s="220" t="str">
        <f>IFERROR(IF(J932&lt;&gt;"",MAX($A$1:A931)+1,""),"")</f>
        <v/>
      </c>
      <c r="B932" s="221" t="str">
        <f>IFERROR(IF(J932="","",_xlfn.CONCAT($Y$2,_xlfn.CONCAT(IF(LEN(ドッグキャリー!$K$2)=1,0,""),ドッグキャリー!$K$2,_xlfn.CONCAT(IF(LEN(ドッグキャリー!$N$2)=1,0,""),ドッグキャリー!$N$2)))),"")</f>
        <v/>
      </c>
      <c r="C932" s="232"/>
      <c r="D932" s="232"/>
      <c r="E932" s="232"/>
      <c r="F932" s="233"/>
      <c r="G932" s="233"/>
      <c r="H932" s="233"/>
      <c r="I932" s="234"/>
      <c r="J932" s="232"/>
      <c r="K932" s="233"/>
      <c r="L932" s="233"/>
      <c r="M932" s="233"/>
      <c r="N932" s="233"/>
      <c r="O932" s="233"/>
      <c r="P932" s="233"/>
      <c r="Q932" s="233"/>
      <c r="R932" s="233"/>
      <c r="S932" s="219">
        <f t="shared" si="28"/>
        <v>931</v>
      </c>
      <c r="AA932" s="220">
        <f t="shared" si="29"/>
        <v>1</v>
      </c>
    </row>
    <row r="933" spans="1:27" s="236" customFormat="1" ht="16.5">
      <c r="A933" s="220" t="str">
        <f>IFERROR(IF(J933&lt;&gt;"",MAX($A$1:A932)+1,""),"")</f>
        <v/>
      </c>
      <c r="B933" s="221" t="str">
        <f>IFERROR(IF(J933="","",_xlfn.CONCAT($Y$2,_xlfn.CONCAT(IF(LEN(ドッグキャリー!$K$2)=1,0,""),ドッグキャリー!$K$2,_xlfn.CONCAT(IF(LEN(ドッグキャリー!$N$2)=1,0,""),ドッグキャリー!$N$2)))),"")</f>
        <v/>
      </c>
      <c r="C933" s="232"/>
      <c r="D933" s="232"/>
      <c r="E933" s="232"/>
      <c r="F933" s="233"/>
      <c r="G933" s="233"/>
      <c r="H933" s="233"/>
      <c r="I933" s="234"/>
      <c r="J933" s="232"/>
      <c r="K933" s="233"/>
      <c r="L933" s="233"/>
      <c r="M933" s="233"/>
      <c r="N933" s="233"/>
      <c r="O933" s="233"/>
      <c r="P933" s="233"/>
      <c r="Q933" s="233"/>
      <c r="R933" s="233"/>
      <c r="S933" s="219">
        <f t="shared" si="28"/>
        <v>932</v>
      </c>
      <c r="AA933" s="220">
        <f t="shared" si="29"/>
        <v>1</v>
      </c>
    </row>
    <row r="934" spans="1:27" s="236" customFormat="1" ht="16.5">
      <c r="A934" s="220" t="str">
        <f>IFERROR(IF(J934&lt;&gt;"",MAX($A$1:A933)+1,""),"")</f>
        <v/>
      </c>
      <c r="B934" s="221" t="str">
        <f>IFERROR(IF(J934="","",_xlfn.CONCAT($Y$2,_xlfn.CONCAT(IF(LEN(ドッグキャリー!$K$2)=1,0,""),ドッグキャリー!$K$2,_xlfn.CONCAT(IF(LEN(ドッグキャリー!$N$2)=1,0,""),ドッグキャリー!$N$2)))),"")</f>
        <v/>
      </c>
      <c r="C934" s="232"/>
      <c r="D934" s="232"/>
      <c r="E934" s="232"/>
      <c r="F934" s="233"/>
      <c r="G934" s="233"/>
      <c r="H934" s="233"/>
      <c r="I934" s="234"/>
      <c r="J934" s="232"/>
      <c r="K934" s="233"/>
      <c r="L934" s="233"/>
      <c r="M934" s="233"/>
      <c r="N934" s="233"/>
      <c r="O934" s="233"/>
      <c r="P934" s="233"/>
      <c r="Q934" s="233"/>
      <c r="R934" s="233"/>
      <c r="S934" s="219">
        <f t="shared" si="28"/>
        <v>933</v>
      </c>
      <c r="AA934" s="220">
        <f t="shared" si="29"/>
        <v>1</v>
      </c>
    </row>
    <row r="935" spans="1:27" s="236" customFormat="1" ht="16.5">
      <c r="A935" s="220" t="str">
        <f>IFERROR(IF(J935&lt;&gt;"",MAX($A$1:A934)+1,""),"")</f>
        <v/>
      </c>
      <c r="B935" s="221" t="str">
        <f>IFERROR(IF(J935="","",_xlfn.CONCAT($Y$2,_xlfn.CONCAT(IF(LEN(ドッグキャリー!$K$2)=1,0,""),ドッグキャリー!$K$2,_xlfn.CONCAT(IF(LEN(ドッグキャリー!$N$2)=1,0,""),ドッグキャリー!$N$2)))),"")</f>
        <v/>
      </c>
      <c r="C935" s="232"/>
      <c r="D935" s="232"/>
      <c r="E935" s="232"/>
      <c r="F935" s="233"/>
      <c r="G935" s="233"/>
      <c r="H935" s="233"/>
      <c r="I935" s="234"/>
      <c r="J935" s="232"/>
      <c r="K935" s="233"/>
      <c r="L935" s="233"/>
      <c r="M935" s="233"/>
      <c r="N935" s="233"/>
      <c r="O935" s="233"/>
      <c r="P935" s="233"/>
      <c r="Q935" s="233"/>
      <c r="R935" s="233"/>
      <c r="S935" s="219">
        <f t="shared" si="28"/>
        <v>934</v>
      </c>
      <c r="AA935" s="220">
        <f t="shared" si="29"/>
        <v>1</v>
      </c>
    </row>
    <row r="936" spans="1:27" s="236" customFormat="1" ht="16.5">
      <c r="A936" s="220" t="str">
        <f>IFERROR(IF(J936&lt;&gt;"",MAX($A$1:A935)+1,""),"")</f>
        <v/>
      </c>
      <c r="B936" s="221" t="str">
        <f>IFERROR(IF(J936="","",_xlfn.CONCAT($Y$2,_xlfn.CONCAT(IF(LEN(ドッグキャリー!$K$2)=1,0,""),ドッグキャリー!$K$2,_xlfn.CONCAT(IF(LEN(ドッグキャリー!$N$2)=1,0,""),ドッグキャリー!$N$2)))),"")</f>
        <v/>
      </c>
      <c r="C936" s="232"/>
      <c r="D936" s="232"/>
      <c r="E936" s="232"/>
      <c r="F936" s="233"/>
      <c r="G936" s="233"/>
      <c r="H936" s="233"/>
      <c r="I936" s="234"/>
      <c r="J936" s="232"/>
      <c r="K936" s="233"/>
      <c r="L936" s="233"/>
      <c r="M936" s="233"/>
      <c r="N936" s="233"/>
      <c r="O936" s="233"/>
      <c r="P936" s="233"/>
      <c r="Q936" s="233"/>
      <c r="R936" s="233"/>
      <c r="S936" s="219">
        <f t="shared" si="28"/>
        <v>935</v>
      </c>
      <c r="AA936" s="220">
        <f t="shared" si="29"/>
        <v>1</v>
      </c>
    </row>
    <row r="937" spans="1:27" s="236" customFormat="1" ht="16.5">
      <c r="A937" s="220" t="str">
        <f>IFERROR(IF(J937&lt;&gt;"",MAX($A$1:A936)+1,""),"")</f>
        <v/>
      </c>
      <c r="B937" s="221" t="str">
        <f>IFERROR(IF(J937="","",_xlfn.CONCAT($Y$2,_xlfn.CONCAT(IF(LEN(ドッグキャリー!$K$2)=1,0,""),ドッグキャリー!$K$2,_xlfn.CONCAT(IF(LEN(ドッグキャリー!$N$2)=1,0,""),ドッグキャリー!$N$2)))),"")</f>
        <v/>
      </c>
      <c r="C937" s="235"/>
      <c r="D937" s="235"/>
      <c r="E937" s="235"/>
      <c r="I937" s="237"/>
      <c r="J937" s="238"/>
      <c r="K937" s="233"/>
      <c r="L937" s="233"/>
      <c r="M937" s="233"/>
      <c r="N937" s="233"/>
      <c r="O937" s="233"/>
      <c r="P937" s="233"/>
      <c r="Q937" s="233"/>
      <c r="R937" s="233"/>
      <c r="S937" s="219">
        <f t="shared" si="28"/>
        <v>936</v>
      </c>
      <c r="AA937" s="220">
        <f t="shared" si="29"/>
        <v>1</v>
      </c>
    </row>
    <row r="938" spans="1:27" s="236" customFormat="1" ht="16.5">
      <c r="A938" s="220" t="str">
        <f>IFERROR(IF(J938&lt;&gt;"",MAX($A$1:A937)+1,""),"")</f>
        <v/>
      </c>
      <c r="B938" s="221" t="str">
        <f>IFERROR(IF(J938="","",_xlfn.CONCAT($Y$2,_xlfn.CONCAT(IF(LEN(ドッグキャリー!$K$2)=1,0,""),ドッグキャリー!$K$2,_xlfn.CONCAT(IF(LEN(ドッグキャリー!$N$2)=1,0,""),ドッグキャリー!$N$2)))),"")</f>
        <v/>
      </c>
      <c r="C938" s="235"/>
      <c r="D938" s="235"/>
      <c r="E938" s="235"/>
      <c r="I938" s="237"/>
      <c r="J938" s="238"/>
      <c r="K938" s="233"/>
      <c r="L938" s="233"/>
      <c r="M938" s="233"/>
      <c r="N938" s="233"/>
      <c r="O938" s="233"/>
      <c r="P938" s="233"/>
      <c r="Q938" s="233"/>
      <c r="R938" s="233"/>
      <c r="S938" s="219">
        <f t="shared" si="28"/>
        <v>937</v>
      </c>
      <c r="AA938" s="220">
        <f t="shared" si="29"/>
        <v>1</v>
      </c>
    </row>
    <row r="939" spans="1:27" s="236" customFormat="1" ht="16.5">
      <c r="A939" s="220" t="str">
        <f>IFERROR(IF(J939&lt;&gt;"",MAX($A$1:A938)+1,""),"")</f>
        <v/>
      </c>
      <c r="B939" s="221" t="str">
        <f>IFERROR(IF(J939="","",_xlfn.CONCAT($Y$2,_xlfn.CONCAT(IF(LEN(ドッグキャリー!$K$2)=1,0,""),ドッグキャリー!$K$2,_xlfn.CONCAT(IF(LEN(ドッグキャリー!$N$2)=1,0,""),ドッグキャリー!$N$2)))),"")</f>
        <v/>
      </c>
      <c r="C939" s="235"/>
      <c r="D939" s="235"/>
      <c r="E939" s="235"/>
      <c r="I939" s="237"/>
      <c r="J939" s="238"/>
      <c r="K939" s="233"/>
      <c r="L939" s="233"/>
      <c r="M939" s="233"/>
      <c r="N939" s="233"/>
      <c r="O939" s="233"/>
      <c r="P939" s="233"/>
      <c r="Q939" s="233"/>
      <c r="R939" s="233"/>
      <c r="S939" s="219">
        <f t="shared" si="28"/>
        <v>938</v>
      </c>
      <c r="AA939" s="220">
        <f t="shared" si="29"/>
        <v>1</v>
      </c>
    </row>
    <row r="940" spans="1:27" s="236" customFormat="1" ht="16.5">
      <c r="A940" s="220" t="str">
        <f>IFERROR(IF(J940&lt;&gt;"",MAX($A$1:A939)+1,""),"")</f>
        <v/>
      </c>
      <c r="B940" s="221" t="str">
        <f>IFERROR(IF(J940="","",_xlfn.CONCAT($Y$2,_xlfn.CONCAT(IF(LEN(ドッグキャリー!$K$2)=1,0,""),ドッグキャリー!$K$2,_xlfn.CONCAT(IF(LEN(ドッグキャリー!$N$2)=1,0,""),ドッグキャリー!$N$2)))),"")</f>
        <v/>
      </c>
      <c r="C940" s="235"/>
      <c r="D940" s="235"/>
      <c r="E940" s="235"/>
      <c r="I940" s="237"/>
      <c r="J940" s="238"/>
      <c r="K940" s="233"/>
      <c r="L940" s="233"/>
      <c r="M940" s="233"/>
      <c r="N940" s="233"/>
      <c r="O940" s="233"/>
      <c r="P940" s="233"/>
      <c r="Q940" s="233"/>
      <c r="R940" s="233"/>
      <c r="S940" s="219">
        <f t="shared" si="28"/>
        <v>939</v>
      </c>
      <c r="AA940" s="220">
        <f t="shared" si="29"/>
        <v>1</v>
      </c>
    </row>
    <row r="941" spans="1:27" s="236" customFormat="1" ht="16.5">
      <c r="A941" s="220" t="str">
        <f>IFERROR(IF(J941&lt;&gt;"",MAX($A$1:A940)+1,""),"")</f>
        <v/>
      </c>
      <c r="B941" s="221" t="str">
        <f>IFERROR(IF(J941="","",_xlfn.CONCAT($Y$2,_xlfn.CONCAT(IF(LEN(ドッグキャリー!$K$2)=1,0,""),ドッグキャリー!$K$2,_xlfn.CONCAT(IF(LEN(ドッグキャリー!$N$2)=1,0,""),ドッグキャリー!$N$2)))),"")</f>
        <v/>
      </c>
      <c r="C941" s="235"/>
      <c r="D941" s="235"/>
      <c r="E941" s="235"/>
      <c r="I941" s="237"/>
      <c r="J941" s="238"/>
      <c r="K941" s="233"/>
      <c r="L941" s="233"/>
      <c r="M941" s="233"/>
      <c r="N941" s="233"/>
      <c r="O941" s="233"/>
      <c r="P941" s="233"/>
      <c r="Q941" s="233"/>
      <c r="R941" s="233"/>
      <c r="S941" s="219">
        <f t="shared" si="28"/>
        <v>940</v>
      </c>
      <c r="AA941" s="220">
        <f t="shared" si="29"/>
        <v>1</v>
      </c>
    </row>
    <row r="942" spans="1:27" s="236" customFormat="1" ht="16.5">
      <c r="A942" s="220" t="str">
        <f>IFERROR(IF(J942&lt;&gt;"",MAX($A$1:A941)+1,""),"")</f>
        <v/>
      </c>
      <c r="B942" s="221" t="str">
        <f>IFERROR(IF(J942="","",_xlfn.CONCAT($Y$2,_xlfn.CONCAT(IF(LEN(ドッグキャリー!$K$2)=1,0,""),ドッグキャリー!$K$2,_xlfn.CONCAT(IF(LEN(ドッグキャリー!$N$2)=1,0,""),ドッグキャリー!$N$2)))),"")</f>
        <v/>
      </c>
      <c r="C942" s="235"/>
      <c r="D942" s="235"/>
      <c r="E942" s="235"/>
      <c r="I942" s="237"/>
      <c r="J942" s="238"/>
      <c r="K942" s="233"/>
      <c r="L942" s="233"/>
      <c r="M942" s="233"/>
      <c r="N942" s="233"/>
      <c r="O942" s="233"/>
      <c r="P942" s="233"/>
      <c r="Q942" s="233"/>
      <c r="R942" s="233"/>
      <c r="S942" s="219">
        <f t="shared" si="28"/>
        <v>941</v>
      </c>
      <c r="AA942" s="220">
        <f t="shared" si="29"/>
        <v>1</v>
      </c>
    </row>
    <row r="943" spans="1:27" s="236" customFormat="1" ht="16.5">
      <c r="A943" s="220" t="str">
        <f>IFERROR(IF(J943&lt;&gt;"",MAX($A$1:A942)+1,""),"")</f>
        <v/>
      </c>
      <c r="B943" s="221" t="str">
        <f>IFERROR(IF(J943="","",_xlfn.CONCAT($Y$2,_xlfn.CONCAT(IF(LEN(ドッグキャリー!$K$2)=1,0,""),ドッグキャリー!$K$2,_xlfn.CONCAT(IF(LEN(ドッグキャリー!$N$2)=1,0,""),ドッグキャリー!$N$2)))),"")</f>
        <v/>
      </c>
      <c r="C943" s="235"/>
      <c r="D943" s="235"/>
      <c r="E943" s="235"/>
      <c r="I943" s="237" t="str">
        <f>IF(アイテム!N7=0,"",アイテム!E7)</f>
        <v/>
      </c>
      <c r="J943" s="238" t="str">
        <f>IFERROR(IF(アイテム!N7=0,"",アイテム!N7),"")</f>
        <v/>
      </c>
      <c r="K943" s="233"/>
      <c r="L943" s="233"/>
      <c r="M943" s="233"/>
      <c r="N943" s="233"/>
      <c r="O943" s="233"/>
      <c r="P943" s="233"/>
      <c r="Q943" s="233"/>
      <c r="R943" s="233"/>
      <c r="S943" s="219">
        <f t="shared" si="28"/>
        <v>942</v>
      </c>
      <c r="AA943" s="220" t="e">
        <f t="shared" si="29"/>
        <v>#VALUE!</v>
      </c>
    </row>
    <row r="944" spans="1:27" s="236" customFormat="1" ht="16.5">
      <c r="A944" s="220" t="str">
        <f>IFERROR(IF(J944&lt;&gt;"",MAX($A$1:A943)+1,""),"")</f>
        <v/>
      </c>
      <c r="B944" s="221" t="str">
        <f>IFERROR(IF(J944="","",_xlfn.CONCAT($Y$2,_xlfn.CONCAT(IF(LEN(ドッグキャリー!$K$2)=1,0,""),ドッグキャリー!$K$2,_xlfn.CONCAT(IF(LEN(ドッグキャリー!$N$2)=1,0,""),ドッグキャリー!$N$2)))),"")</f>
        <v/>
      </c>
      <c r="C944" s="235"/>
      <c r="D944" s="235"/>
      <c r="E944" s="235"/>
      <c r="I944" s="237" t="str">
        <f>IF(アイテム!N8=0,"",アイテム!E8)</f>
        <v/>
      </c>
      <c r="J944" s="238" t="str">
        <f>IFERROR(IF(アイテム!N8=0,"",アイテム!N8),"")</f>
        <v/>
      </c>
      <c r="K944" s="233"/>
      <c r="L944" s="233"/>
      <c r="M944" s="233"/>
      <c r="N944" s="233"/>
      <c r="O944" s="233"/>
      <c r="P944" s="233"/>
      <c r="Q944" s="233"/>
      <c r="R944" s="233"/>
      <c r="S944" s="219">
        <f t="shared" si="28"/>
        <v>943</v>
      </c>
      <c r="AA944" s="220" t="e">
        <f t="shared" si="29"/>
        <v>#VALUE!</v>
      </c>
    </row>
    <row r="945" spans="1:27" s="236" customFormat="1" ht="16.5">
      <c r="A945" s="220" t="str">
        <f>IFERROR(IF(J945&lt;&gt;"",MAX($A$1:A944)+1,""),"")</f>
        <v/>
      </c>
      <c r="B945" s="221" t="str">
        <f>IFERROR(IF(J945="","",_xlfn.CONCAT($Y$2,_xlfn.CONCAT(IF(LEN(ドッグキャリー!$K$2)=1,0,""),ドッグキャリー!$K$2,_xlfn.CONCAT(IF(LEN(ドッグキャリー!$N$2)=1,0,""),ドッグキャリー!$N$2)))),"")</f>
        <v/>
      </c>
      <c r="C945" s="235"/>
      <c r="D945" s="235"/>
      <c r="E945" s="235"/>
      <c r="I945" s="237" t="str">
        <f>IF(アイテム!N9=0,"",アイテム!E9)</f>
        <v/>
      </c>
      <c r="J945" s="238" t="str">
        <f>IFERROR(IF(アイテム!N9=0,"",アイテム!N9),"")</f>
        <v/>
      </c>
      <c r="K945" s="233"/>
      <c r="L945" s="233"/>
      <c r="M945" s="233"/>
      <c r="N945" s="233"/>
      <c r="O945" s="233"/>
      <c r="P945" s="233"/>
      <c r="Q945" s="233"/>
      <c r="R945" s="233"/>
      <c r="S945" s="219">
        <f t="shared" si="28"/>
        <v>944</v>
      </c>
      <c r="AA945" s="220" t="e">
        <f t="shared" si="29"/>
        <v>#VALUE!</v>
      </c>
    </row>
    <row r="946" spans="1:27" s="236" customFormat="1" ht="16.5">
      <c r="A946" s="220" t="str">
        <f>IFERROR(IF(J946&lt;&gt;"",MAX($A$1:A945)+1,""),"")</f>
        <v/>
      </c>
      <c r="B946" s="221" t="str">
        <f>IFERROR(IF(J946="","",_xlfn.CONCAT($Y$2,_xlfn.CONCAT(IF(LEN(ドッグキャリー!$K$2)=1,0,""),ドッグキャリー!$K$2,_xlfn.CONCAT(IF(LEN(ドッグキャリー!$N$2)=1,0,""),ドッグキャリー!$N$2)))),"")</f>
        <v/>
      </c>
      <c r="C946" s="235"/>
      <c r="D946" s="235"/>
      <c r="E946" s="235"/>
      <c r="I946" s="237" t="str">
        <f>IF(アイテム!N10=0,"",アイテム!E10)</f>
        <v/>
      </c>
      <c r="J946" s="238" t="str">
        <f>IFERROR(IF(アイテム!N10=0,"",アイテム!N10),"")</f>
        <v/>
      </c>
      <c r="K946" s="233"/>
      <c r="L946" s="233"/>
      <c r="M946" s="233"/>
      <c r="N946" s="233"/>
      <c r="O946" s="233"/>
      <c r="P946" s="233"/>
      <c r="Q946" s="233"/>
      <c r="R946" s="233"/>
      <c r="S946" s="219">
        <f t="shared" si="28"/>
        <v>945</v>
      </c>
      <c r="AA946" s="220" t="e">
        <f t="shared" si="29"/>
        <v>#VALUE!</v>
      </c>
    </row>
    <row r="947" spans="1:27" s="236" customFormat="1" ht="16.5">
      <c r="A947" s="220" t="str">
        <f>IFERROR(IF(J947&lt;&gt;"",MAX($A$1:A946)+1,""),"")</f>
        <v/>
      </c>
      <c r="B947" s="221" t="str">
        <f>IFERROR(IF(J947="","",_xlfn.CONCAT($Y$2,_xlfn.CONCAT(IF(LEN(ドッグキャリー!$K$2)=1,0,""),ドッグキャリー!$K$2,_xlfn.CONCAT(IF(LEN(ドッグキャリー!$N$2)=1,0,""),ドッグキャリー!$N$2)))),"")</f>
        <v/>
      </c>
      <c r="C947" s="235"/>
      <c r="D947" s="235"/>
      <c r="E947" s="235"/>
      <c r="I947" s="237" t="str">
        <f>IF(アイテム!N11=0,"",アイテム!E11)</f>
        <v/>
      </c>
      <c r="J947" s="238" t="str">
        <f>IFERROR(IF(アイテム!N11=0,"",アイテム!N11),"")</f>
        <v/>
      </c>
      <c r="K947" s="233"/>
      <c r="L947" s="233"/>
      <c r="M947" s="233"/>
      <c r="N947" s="233"/>
      <c r="O947" s="233"/>
      <c r="P947" s="233"/>
      <c r="Q947" s="233"/>
      <c r="R947" s="233"/>
      <c r="S947" s="219">
        <f t="shared" si="28"/>
        <v>946</v>
      </c>
      <c r="AA947" s="220" t="e">
        <f t="shared" si="29"/>
        <v>#VALUE!</v>
      </c>
    </row>
    <row r="948" spans="1:27" s="236" customFormat="1" ht="16.5">
      <c r="A948" s="220" t="str">
        <f>IFERROR(IF(J948&lt;&gt;"",MAX($A$1:A947)+1,""),"")</f>
        <v/>
      </c>
      <c r="B948" s="221" t="str">
        <f>IFERROR(IF(J948="","",_xlfn.CONCAT($Y$2,_xlfn.CONCAT(IF(LEN(ドッグキャリー!$K$2)=1,0,""),ドッグキャリー!$K$2,_xlfn.CONCAT(IF(LEN(ドッグキャリー!$N$2)=1,0,""),ドッグキャリー!$N$2)))),"")</f>
        <v/>
      </c>
      <c r="C948" s="235"/>
      <c r="D948" s="235"/>
      <c r="E948" s="235"/>
      <c r="I948" s="237" t="str">
        <f>IF(アイテム!N12=0,"",アイテム!E12)</f>
        <v/>
      </c>
      <c r="J948" s="238" t="str">
        <f>IFERROR(IF(アイテム!N12=0,"",アイテム!N12),"")</f>
        <v/>
      </c>
      <c r="K948" s="233"/>
      <c r="L948" s="233"/>
      <c r="M948" s="233"/>
      <c r="N948" s="233"/>
      <c r="O948" s="233"/>
      <c r="P948" s="233"/>
      <c r="Q948" s="233"/>
      <c r="R948" s="233"/>
      <c r="S948" s="219">
        <f t="shared" si="28"/>
        <v>947</v>
      </c>
      <c r="AA948" s="220" t="e">
        <f t="shared" si="29"/>
        <v>#VALUE!</v>
      </c>
    </row>
    <row r="949" spans="1:27" s="236" customFormat="1" ht="16.5">
      <c r="A949" s="220" t="str">
        <f>IFERROR(IF(J949&lt;&gt;"",MAX($A$1:A948)+1,""),"")</f>
        <v/>
      </c>
      <c r="B949" s="221" t="str">
        <f>IFERROR(IF(J949="","",_xlfn.CONCAT($Y$2,_xlfn.CONCAT(IF(LEN(ドッグキャリー!$K$2)=1,0,""),ドッグキャリー!$K$2,_xlfn.CONCAT(IF(LEN(ドッグキャリー!$N$2)=1,0,""),ドッグキャリー!$N$2)))),"")</f>
        <v/>
      </c>
      <c r="C949" s="235"/>
      <c r="D949" s="235"/>
      <c r="E949" s="235"/>
      <c r="I949" s="237" t="str">
        <f>IF(アイテム!N13=0,"",アイテム!E13)</f>
        <v/>
      </c>
      <c r="J949" s="238" t="str">
        <f>IFERROR(IF(アイテム!N13=0,"",アイテム!N13),"")</f>
        <v/>
      </c>
      <c r="K949" s="233"/>
      <c r="L949" s="233"/>
      <c r="M949" s="233"/>
      <c r="N949" s="233"/>
      <c r="O949" s="233"/>
      <c r="P949" s="233"/>
      <c r="Q949" s="233"/>
      <c r="R949" s="233"/>
      <c r="S949" s="219">
        <f t="shared" si="28"/>
        <v>948</v>
      </c>
      <c r="AA949" s="220" t="e">
        <f t="shared" si="29"/>
        <v>#VALUE!</v>
      </c>
    </row>
    <row r="950" spans="1:27" s="236" customFormat="1" ht="16.5">
      <c r="A950" s="220" t="str">
        <f>IFERROR(IF(J950&lt;&gt;"",MAX($A$1:A949)+1,""),"")</f>
        <v/>
      </c>
      <c r="B950" s="221" t="str">
        <f>IFERROR(IF(J950="","",_xlfn.CONCAT($Y$2,_xlfn.CONCAT(IF(LEN(ドッグキャリー!$K$2)=1,0,""),ドッグキャリー!$K$2,_xlfn.CONCAT(IF(LEN(ドッグキャリー!$N$2)=1,0,""),ドッグキャリー!$N$2)))),"")</f>
        <v/>
      </c>
      <c r="C950" s="235"/>
      <c r="D950" s="235"/>
      <c r="E950" s="235"/>
      <c r="I950" s="237" t="str">
        <f>IF(アイテム!N14=0,"",アイテム!E14)</f>
        <v/>
      </c>
      <c r="J950" s="238" t="str">
        <f>IFERROR(IF(アイテム!N14=0,"",アイテム!N14),"")</f>
        <v/>
      </c>
      <c r="K950" s="233"/>
      <c r="L950" s="233"/>
      <c r="M950" s="233"/>
      <c r="N950" s="233"/>
      <c r="O950" s="233"/>
      <c r="P950" s="233"/>
      <c r="Q950" s="233"/>
      <c r="R950" s="233"/>
      <c r="S950" s="219">
        <f t="shared" si="28"/>
        <v>949</v>
      </c>
      <c r="AA950" s="220" t="e">
        <f t="shared" si="29"/>
        <v>#VALUE!</v>
      </c>
    </row>
    <row r="951" spans="1:27" s="236" customFormat="1" ht="16.5">
      <c r="A951" s="220" t="str">
        <f>IFERROR(IF(J951&lt;&gt;"",MAX($A$1:A950)+1,""),"")</f>
        <v/>
      </c>
      <c r="B951" s="221" t="str">
        <f>IFERROR(IF(J951="","",_xlfn.CONCAT($Y$2,_xlfn.CONCAT(IF(LEN(ドッグキャリー!$K$2)=1,0,""),ドッグキャリー!$K$2,_xlfn.CONCAT(IF(LEN(ドッグキャリー!$N$2)=1,0,""),ドッグキャリー!$N$2)))),"")</f>
        <v/>
      </c>
      <c r="C951" s="235"/>
      <c r="D951" s="235"/>
      <c r="E951" s="235"/>
      <c r="I951" s="237" t="str">
        <f>IF(アイテム!N15=0,"",アイテム!E15)</f>
        <v/>
      </c>
      <c r="J951" s="238" t="str">
        <f>IFERROR(IF(アイテム!N15=0,"",アイテム!N15),"")</f>
        <v/>
      </c>
      <c r="K951" s="233"/>
      <c r="L951" s="233"/>
      <c r="M951" s="233"/>
      <c r="N951" s="233"/>
      <c r="O951" s="233"/>
      <c r="P951" s="233"/>
      <c r="Q951" s="233"/>
      <c r="R951" s="233"/>
      <c r="S951" s="219">
        <f t="shared" si="28"/>
        <v>950</v>
      </c>
      <c r="AA951" s="220" t="e">
        <f t="shared" si="29"/>
        <v>#VALUE!</v>
      </c>
    </row>
    <row r="952" spans="1:27" s="236" customFormat="1" ht="16.5">
      <c r="A952" s="220" t="str">
        <f>IFERROR(IF(J952&lt;&gt;"",MAX($A$1:A951)+1,""),"")</f>
        <v/>
      </c>
      <c r="B952" s="221" t="str">
        <f>IFERROR(IF(J952="","",_xlfn.CONCAT($Y$2,_xlfn.CONCAT(IF(LEN(ドッグキャリー!$K$2)=1,0,""),ドッグキャリー!$K$2,_xlfn.CONCAT(IF(LEN(ドッグキャリー!$N$2)=1,0,""),ドッグキャリー!$N$2)))),"")</f>
        <v/>
      </c>
      <c r="C952" s="235"/>
      <c r="D952" s="235"/>
      <c r="E952" s="235"/>
      <c r="I952" s="237" t="str">
        <f>IF(アイテム!N16=0,"",アイテム!E16)</f>
        <v/>
      </c>
      <c r="J952" s="238" t="str">
        <f>IFERROR(IF(アイテム!N16=0,"",アイテム!N16),"")</f>
        <v/>
      </c>
      <c r="K952" s="233"/>
      <c r="L952" s="233"/>
      <c r="M952" s="233"/>
      <c r="N952" s="233"/>
      <c r="O952" s="233"/>
      <c r="P952" s="233"/>
      <c r="Q952" s="233"/>
      <c r="R952" s="233"/>
      <c r="S952" s="219">
        <f t="shared" si="28"/>
        <v>951</v>
      </c>
      <c r="AA952" s="220" t="e">
        <f t="shared" si="29"/>
        <v>#VALUE!</v>
      </c>
    </row>
    <row r="953" spans="1:27" s="236" customFormat="1" ht="16.5">
      <c r="A953" s="220" t="str">
        <f>IFERROR(IF(J953&lt;&gt;"",MAX($A$1:A952)+1,""),"")</f>
        <v/>
      </c>
      <c r="B953" s="221" t="str">
        <f>IFERROR(IF(J953="","",_xlfn.CONCAT($Y$2,_xlfn.CONCAT(IF(LEN(ドッグキャリー!$K$2)=1,0,""),ドッグキャリー!$K$2,_xlfn.CONCAT(IF(LEN(ドッグキャリー!$N$2)=1,0,""),ドッグキャリー!$N$2)))),"")</f>
        <v/>
      </c>
      <c r="C953" s="235"/>
      <c r="D953" s="235"/>
      <c r="E953" s="235"/>
      <c r="I953" s="237" t="str">
        <f>IF(アイテム!N17=0,"",アイテム!E17)</f>
        <v/>
      </c>
      <c r="J953" s="238" t="str">
        <f>IFERROR(IF(アイテム!N17=0,"",アイテム!N17),"")</f>
        <v/>
      </c>
      <c r="K953" s="233"/>
      <c r="L953" s="233"/>
      <c r="M953" s="233"/>
      <c r="N953" s="233"/>
      <c r="O953" s="233"/>
      <c r="P953" s="233"/>
      <c r="Q953" s="233"/>
      <c r="R953" s="233"/>
      <c r="S953" s="219">
        <f t="shared" si="28"/>
        <v>952</v>
      </c>
      <c r="AA953" s="220" t="e">
        <f t="shared" si="29"/>
        <v>#VALUE!</v>
      </c>
    </row>
    <row r="954" spans="1:27" s="236" customFormat="1" ht="16.5">
      <c r="A954" s="220" t="str">
        <f>IFERROR(IF(J954&lt;&gt;"",MAX($A$1:A953)+1,""),"")</f>
        <v/>
      </c>
      <c r="B954" s="221" t="str">
        <f>IFERROR(IF(J954="","",_xlfn.CONCAT($Y$2,_xlfn.CONCAT(IF(LEN(ドッグキャリー!$K$2)=1,0,""),ドッグキャリー!$K$2,_xlfn.CONCAT(IF(LEN(ドッグキャリー!$N$2)=1,0,""),ドッグキャリー!$N$2)))),"")</f>
        <v/>
      </c>
      <c r="C954" s="235"/>
      <c r="D954" s="235"/>
      <c r="E954" s="235"/>
      <c r="I954" s="237" t="str">
        <f>IF(アイテム!N18=0,"",アイテム!E18)</f>
        <v/>
      </c>
      <c r="J954" s="238" t="str">
        <f>IFERROR(IF(アイテム!N18=0,"",アイテム!N18),"")</f>
        <v/>
      </c>
      <c r="K954" s="233"/>
      <c r="L954" s="233"/>
      <c r="M954" s="233"/>
      <c r="N954" s="233"/>
      <c r="O954" s="233"/>
      <c r="P954" s="233"/>
      <c r="Q954" s="233"/>
      <c r="R954" s="233"/>
      <c r="S954" s="219">
        <f t="shared" si="28"/>
        <v>953</v>
      </c>
      <c r="AA954" s="220" t="e">
        <f t="shared" si="29"/>
        <v>#VALUE!</v>
      </c>
    </row>
    <row r="955" spans="1:27" s="236" customFormat="1" ht="16.5">
      <c r="A955" s="220" t="str">
        <f>IFERROR(IF(J955&lt;&gt;"",MAX($A$1:A954)+1,""),"")</f>
        <v/>
      </c>
      <c r="B955" s="221" t="str">
        <f>IFERROR(IF(J955="","",_xlfn.CONCAT($Y$2,_xlfn.CONCAT(IF(LEN(ドッグキャリー!$K$2)=1,0,""),ドッグキャリー!$K$2,_xlfn.CONCAT(IF(LEN(ドッグキャリー!$N$2)=1,0,""),ドッグキャリー!$N$2)))),"")</f>
        <v/>
      </c>
      <c r="C955" s="235"/>
      <c r="D955" s="235"/>
      <c r="E955" s="235"/>
      <c r="I955" s="237" t="str">
        <f>IF(アイテム!N19=0,"",アイテム!E19)</f>
        <v/>
      </c>
      <c r="J955" s="238" t="str">
        <f>IFERROR(IF(アイテム!N19=0,"",アイテム!N19),"")</f>
        <v/>
      </c>
      <c r="K955" s="233"/>
      <c r="L955" s="233"/>
      <c r="M955" s="233"/>
      <c r="N955" s="233"/>
      <c r="O955" s="233"/>
      <c r="P955" s="233"/>
      <c r="Q955" s="233"/>
      <c r="R955" s="233"/>
      <c r="S955" s="219">
        <f t="shared" si="28"/>
        <v>954</v>
      </c>
      <c r="AA955" s="220" t="e">
        <f t="shared" si="29"/>
        <v>#VALUE!</v>
      </c>
    </row>
    <row r="956" spans="1:27" s="236" customFormat="1" ht="16.5">
      <c r="A956" s="220" t="str">
        <f>IFERROR(IF(J956&lt;&gt;"",MAX($A$1:A955)+1,""),"")</f>
        <v/>
      </c>
      <c r="B956" s="221" t="str">
        <f>IFERROR(IF(J956="","",_xlfn.CONCAT($Y$2,_xlfn.CONCAT(IF(LEN(ドッグキャリー!$K$2)=1,0,""),ドッグキャリー!$K$2,_xlfn.CONCAT(IF(LEN(ドッグキャリー!$N$2)=1,0,""),ドッグキャリー!$N$2)))),"")</f>
        <v/>
      </c>
      <c r="C956" s="235"/>
      <c r="D956" s="235"/>
      <c r="E956" s="235"/>
      <c r="I956" s="237" t="str">
        <f>IF(アイテム!N20=0,"",アイテム!E20)</f>
        <v/>
      </c>
      <c r="J956" s="238" t="str">
        <f>IFERROR(IF(アイテム!N20=0,"",アイテム!N20),"")</f>
        <v/>
      </c>
      <c r="K956" s="233"/>
      <c r="L956" s="233"/>
      <c r="M956" s="233"/>
      <c r="N956" s="233"/>
      <c r="O956" s="233"/>
      <c r="P956" s="233"/>
      <c r="Q956" s="233"/>
      <c r="R956" s="233"/>
      <c r="S956" s="219">
        <f t="shared" si="28"/>
        <v>955</v>
      </c>
      <c r="AA956" s="220" t="e">
        <f t="shared" si="29"/>
        <v>#VALUE!</v>
      </c>
    </row>
    <row r="957" spans="1:27" s="236" customFormat="1" ht="16.5">
      <c r="A957" s="220" t="str">
        <f>IFERROR(IF(J957&lt;&gt;"",MAX($A$1:A956)+1,""),"")</f>
        <v/>
      </c>
      <c r="B957" s="221" t="str">
        <f>IFERROR(IF(J957="","",_xlfn.CONCAT($Y$2,_xlfn.CONCAT(IF(LEN(ドッグキャリー!$K$2)=1,0,""),ドッグキャリー!$K$2,_xlfn.CONCAT(IF(LEN(ドッグキャリー!$N$2)=1,0,""),ドッグキャリー!$N$2)))),"")</f>
        <v/>
      </c>
      <c r="C957" s="235"/>
      <c r="D957" s="235"/>
      <c r="E957" s="235"/>
      <c r="I957" s="237" t="str">
        <f>IF(アイテム!N21=0,"",アイテム!E21)</f>
        <v/>
      </c>
      <c r="J957" s="238" t="str">
        <f>IFERROR(IF(アイテム!N21=0,"",アイテム!N21),"")</f>
        <v/>
      </c>
      <c r="K957" s="233"/>
      <c r="L957" s="233"/>
      <c r="M957" s="233"/>
      <c r="N957" s="233"/>
      <c r="O957" s="233"/>
      <c r="P957" s="233"/>
      <c r="Q957" s="233"/>
      <c r="R957" s="233"/>
      <c r="S957" s="219">
        <f t="shared" si="28"/>
        <v>956</v>
      </c>
      <c r="AA957" s="220" t="e">
        <f t="shared" si="29"/>
        <v>#VALUE!</v>
      </c>
    </row>
    <row r="958" spans="1:27" s="236" customFormat="1" ht="16.5">
      <c r="A958" s="220" t="str">
        <f>IFERROR(IF(J958&lt;&gt;"",MAX($A$1:A957)+1,""),"")</f>
        <v/>
      </c>
      <c r="B958" s="221" t="str">
        <f>IFERROR(IF(J958="","",_xlfn.CONCAT($Y$2,_xlfn.CONCAT(IF(LEN(ドッグキャリー!$K$2)=1,0,""),ドッグキャリー!$K$2,_xlfn.CONCAT(IF(LEN(ドッグキャリー!$N$2)=1,0,""),ドッグキャリー!$N$2)))),"")</f>
        <v/>
      </c>
      <c r="C958" s="235"/>
      <c r="D958" s="235"/>
      <c r="E958" s="235"/>
      <c r="I958" s="237" t="str">
        <f>IF(アイテム!N22=0,"",アイテム!E22)</f>
        <v/>
      </c>
      <c r="J958" s="238" t="str">
        <f>IFERROR(IF(アイテム!N22=0,"",アイテム!N22),"")</f>
        <v/>
      </c>
      <c r="K958" s="233"/>
      <c r="L958" s="233"/>
      <c r="M958" s="233"/>
      <c r="N958" s="233"/>
      <c r="O958" s="233"/>
      <c r="P958" s="233"/>
      <c r="Q958" s="233"/>
      <c r="R958" s="233"/>
      <c r="S958" s="219">
        <f t="shared" si="28"/>
        <v>957</v>
      </c>
      <c r="AA958" s="220" t="e">
        <f t="shared" si="29"/>
        <v>#VALUE!</v>
      </c>
    </row>
    <row r="959" spans="1:27" s="236" customFormat="1" ht="16.5">
      <c r="A959" s="220" t="str">
        <f>IFERROR(IF(J959&lt;&gt;"",MAX($A$1:A958)+1,""),"")</f>
        <v/>
      </c>
      <c r="B959" s="221" t="str">
        <f>IFERROR(IF(J959="","",_xlfn.CONCAT($Y$2,_xlfn.CONCAT(IF(LEN(ドッグキャリー!$K$2)=1,0,""),ドッグキャリー!$K$2,_xlfn.CONCAT(IF(LEN(ドッグキャリー!$N$2)=1,0,""),ドッグキャリー!$N$2)))),"")</f>
        <v/>
      </c>
      <c r="C959" s="235"/>
      <c r="D959" s="235"/>
      <c r="E959" s="235"/>
      <c r="I959" s="237" t="str">
        <f>IF(アイテム!N23=0,"",アイテム!E23)</f>
        <v/>
      </c>
      <c r="J959" s="238" t="str">
        <f>IFERROR(IF(アイテム!N23=0,"",アイテム!N23),"")</f>
        <v/>
      </c>
      <c r="K959" s="233"/>
      <c r="L959" s="233"/>
      <c r="M959" s="233"/>
      <c r="N959" s="233"/>
      <c r="O959" s="233"/>
      <c r="P959" s="233"/>
      <c r="Q959" s="233"/>
      <c r="R959" s="233"/>
      <c r="S959" s="219">
        <f t="shared" si="28"/>
        <v>958</v>
      </c>
      <c r="AA959" s="220" t="e">
        <f t="shared" si="29"/>
        <v>#VALUE!</v>
      </c>
    </row>
    <row r="960" spans="1:27" s="236" customFormat="1" ht="16.5">
      <c r="A960" s="220" t="str">
        <f>IFERROR(IF(J960&lt;&gt;"",MAX($A$1:A959)+1,""),"")</f>
        <v/>
      </c>
      <c r="B960" s="221" t="str">
        <f>IFERROR(IF(J960="","",_xlfn.CONCAT($Y$2,_xlfn.CONCAT(IF(LEN(ドッグキャリー!$K$2)=1,0,""),ドッグキャリー!$K$2,_xlfn.CONCAT(IF(LEN(ドッグキャリー!$N$2)=1,0,""),ドッグキャリー!$N$2)))),"")</f>
        <v/>
      </c>
      <c r="C960" s="235"/>
      <c r="D960" s="235"/>
      <c r="E960" s="235"/>
      <c r="I960" s="237" t="str">
        <f>IF(アイテム!N24=0,"",アイテム!E24)</f>
        <v/>
      </c>
      <c r="J960" s="238" t="str">
        <f>IFERROR(IF(アイテム!N24=0,"",アイテム!N24),"")</f>
        <v/>
      </c>
      <c r="K960" s="233"/>
      <c r="L960" s="233"/>
      <c r="M960" s="233"/>
      <c r="N960" s="233"/>
      <c r="O960" s="233"/>
      <c r="P960" s="233"/>
      <c r="Q960" s="233"/>
      <c r="R960" s="233"/>
      <c r="S960" s="219">
        <f t="shared" si="28"/>
        <v>959</v>
      </c>
      <c r="AA960" s="220" t="e">
        <f t="shared" si="29"/>
        <v>#VALUE!</v>
      </c>
    </row>
    <row r="961" spans="1:27" s="236" customFormat="1" ht="16.5">
      <c r="A961" s="220" t="str">
        <f>IFERROR(IF(J961&lt;&gt;"",MAX($A$1:A960)+1,""),"")</f>
        <v/>
      </c>
      <c r="B961" s="221" t="str">
        <f>IFERROR(IF(J961="","",_xlfn.CONCAT($Y$2,_xlfn.CONCAT(IF(LEN(ドッグキャリー!$K$2)=1,0,""),ドッグキャリー!$K$2,_xlfn.CONCAT(IF(LEN(ドッグキャリー!$N$2)=1,0,""),ドッグキャリー!$N$2)))),"")</f>
        <v/>
      </c>
      <c r="C961" s="235"/>
      <c r="D961" s="235"/>
      <c r="E961" s="235"/>
      <c r="I961" s="237" t="str">
        <f>IF(アイテム!N25=0,"",アイテム!E25)</f>
        <v/>
      </c>
      <c r="J961" s="238" t="str">
        <f>IFERROR(IF(アイテム!N25=0,"",アイテム!N25),"")</f>
        <v/>
      </c>
      <c r="K961" s="233"/>
      <c r="L961" s="233"/>
      <c r="M961" s="233"/>
      <c r="N961" s="233"/>
      <c r="O961" s="233"/>
      <c r="P961" s="233"/>
      <c r="Q961" s="233"/>
      <c r="R961" s="233"/>
      <c r="S961" s="219">
        <f t="shared" si="28"/>
        <v>960</v>
      </c>
      <c r="AA961" s="220" t="e">
        <f t="shared" si="29"/>
        <v>#VALUE!</v>
      </c>
    </row>
    <row r="962" spans="1:27" s="236" customFormat="1" ht="16.5">
      <c r="A962" s="220" t="str">
        <f>IFERROR(IF(J962&lt;&gt;"",MAX($A$1:A961)+1,""),"")</f>
        <v/>
      </c>
      <c r="B962" s="221" t="str">
        <f>IFERROR(IF(J962="","",_xlfn.CONCAT($Y$2,_xlfn.CONCAT(IF(LEN(ドッグキャリー!$K$2)=1,0,""),ドッグキャリー!$K$2,_xlfn.CONCAT(IF(LEN(ドッグキャリー!$N$2)=1,0,""),ドッグキャリー!$N$2)))),"")</f>
        <v/>
      </c>
      <c r="C962" s="235"/>
      <c r="D962" s="235"/>
      <c r="E962" s="235"/>
      <c r="I962" s="237" t="str">
        <f>IF(アイテム!N26=0,"",アイテム!E26)</f>
        <v/>
      </c>
      <c r="J962" s="238" t="str">
        <f>IFERROR(IF(アイテム!N26=0,"",アイテム!N26),"")</f>
        <v/>
      </c>
      <c r="K962" s="233"/>
      <c r="L962" s="233"/>
      <c r="M962" s="233"/>
      <c r="N962" s="233"/>
      <c r="O962" s="233"/>
      <c r="P962" s="233"/>
      <c r="Q962" s="233"/>
      <c r="R962" s="233"/>
      <c r="S962" s="219">
        <f t="shared" si="28"/>
        <v>961</v>
      </c>
      <c r="AA962" s="220" t="e">
        <f t="shared" si="29"/>
        <v>#VALUE!</v>
      </c>
    </row>
    <row r="963" spans="1:27" s="236" customFormat="1" ht="16.5">
      <c r="A963" s="220" t="str">
        <f>IFERROR(IF(J963&lt;&gt;"",MAX($A$1:A962)+1,""),"")</f>
        <v/>
      </c>
      <c r="B963" s="221" t="str">
        <f>IFERROR(IF(J963="","",_xlfn.CONCAT($Y$2,_xlfn.CONCAT(IF(LEN(ドッグキャリー!$K$2)=1,0,""),ドッグキャリー!$K$2,_xlfn.CONCAT(IF(LEN(ドッグキャリー!$N$2)=1,0,""),ドッグキャリー!$N$2)))),"")</f>
        <v/>
      </c>
      <c r="C963" s="235"/>
      <c r="D963" s="235"/>
      <c r="E963" s="235"/>
      <c r="I963" s="237" t="str">
        <f>IF(アイテム!N27=0,"",アイテム!E27)</f>
        <v/>
      </c>
      <c r="J963" s="238" t="str">
        <f>IFERROR(IF(アイテム!N27=0,"",アイテム!N27),"")</f>
        <v/>
      </c>
      <c r="K963" s="233"/>
      <c r="L963" s="233"/>
      <c r="M963" s="233"/>
      <c r="N963" s="233"/>
      <c r="O963" s="233"/>
      <c r="P963" s="233"/>
      <c r="Q963" s="233"/>
      <c r="R963" s="233"/>
      <c r="S963" s="219">
        <f t="shared" ref="S963:S1026" si="30">+ROW()-ROW($B$1)</f>
        <v>962</v>
      </c>
      <c r="AA963" s="220" t="e">
        <f t="shared" ref="AA963:AA1026" si="31">IF(J963-J962=1,0,1)</f>
        <v>#VALUE!</v>
      </c>
    </row>
    <row r="964" spans="1:27" s="236" customFormat="1" ht="16.5">
      <c r="A964" s="220" t="str">
        <f>IFERROR(IF(J964&lt;&gt;"",MAX($A$1:A963)+1,""),"")</f>
        <v/>
      </c>
      <c r="B964" s="221" t="str">
        <f>IFERROR(IF(J964="","",_xlfn.CONCAT($Y$2,_xlfn.CONCAT(IF(LEN(ドッグキャリー!$K$2)=1,0,""),ドッグキャリー!$K$2,_xlfn.CONCAT(IF(LEN(ドッグキャリー!$N$2)=1,0,""),ドッグキャリー!$N$2)))),"")</f>
        <v/>
      </c>
      <c r="C964" s="235"/>
      <c r="D964" s="235"/>
      <c r="E964" s="235"/>
      <c r="I964" s="237" t="str">
        <f>IF(アイテム!N28=0,"",アイテム!E28)</f>
        <v/>
      </c>
      <c r="J964" s="238" t="str">
        <f>IFERROR(IF(アイテム!N28=0,"",アイテム!N28),"")</f>
        <v/>
      </c>
      <c r="K964" s="233"/>
      <c r="L964" s="233"/>
      <c r="M964" s="233"/>
      <c r="N964" s="233"/>
      <c r="O964" s="233"/>
      <c r="P964" s="233"/>
      <c r="Q964" s="233"/>
      <c r="R964" s="233"/>
      <c r="S964" s="219">
        <f t="shared" si="30"/>
        <v>963</v>
      </c>
      <c r="AA964" s="220" t="e">
        <f t="shared" si="31"/>
        <v>#VALUE!</v>
      </c>
    </row>
    <row r="965" spans="1:27" s="236" customFormat="1" ht="16.5">
      <c r="A965" s="220" t="str">
        <f>IFERROR(IF(J965&lt;&gt;"",MAX($A$1:A964)+1,""),"")</f>
        <v/>
      </c>
      <c r="B965" s="221" t="str">
        <f>IFERROR(IF(J965="","",_xlfn.CONCAT($Y$2,_xlfn.CONCAT(IF(LEN(ドッグキャリー!$K$2)=1,0,""),ドッグキャリー!$K$2,_xlfn.CONCAT(IF(LEN(ドッグキャリー!$N$2)=1,0,""),ドッグキャリー!$N$2)))),"")</f>
        <v/>
      </c>
      <c r="C965" s="235"/>
      <c r="D965" s="235"/>
      <c r="E965" s="235"/>
      <c r="I965" s="237" t="str">
        <f>IF(アイテム!N29=0,"",アイテム!E29)</f>
        <v/>
      </c>
      <c r="J965" s="238" t="str">
        <f>IFERROR(IF(アイテム!N29=0,"",アイテム!N29),"")</f>
        <v/>
      </c>
      <c r="K965" s="233"/>
      <c r="L965" s="233"/>
      <c r="M965" s="233"/>
      <c r="N965" s="233"/>
      <c r="O965" s="233"/>
      <c r="P965" s="233"/>
      <c r="Q965" s="233"/>
      <c r="R965" s="233"/>
      <c r="S965" s="219">
        <f t="shared" si="30"/>
        <v>964</v>
      </c>
      <c r="AA965" s="220" t="e">
        <f t="shared" si="31"/>
        <v>#VALUE!</v>
      </c>
    </row>
    <row r="966" spans="1:27" s="236" customFormat="1">
      <c r="A966" s="220" t="str">
        <f>IFERROR(IF(J966&lt;&gt;"",MAX($A$1:A965)+1,""),"")</f>
        <v/>
      </c>
      <c r="B966" s="221" t="str">
        <f>IFERROR(IF(J966="","",_xlfn.CONCAT($Y$2,_xlfn.CONCAT(IF(LEN(ドッグキャリー!$K$2)=1,0,""),ドッグキャリー!$K$2,_xlfn.CONCAT(IF(LEN(ドッグキャリー!$N$2)=1,0,""),ドッグキャリー!$N$2)))),"")</f>
        <v/>
      </c>
      <c r="C966" s="235"/>
      <c r="D966" s="235"/>
      <c r="E966" s="235"/>
      <c r="I966" s="237" t="str">
        <f>IF(アイテム!N30=0,"",アイテム!E30)</f>
        <v/>
      </c>
      <c r="J966" s="238" t="str">
        <f>IFERROR(IF(アイテム!N30=0,"",アイテム!N30),"")</f>
        <v/>
      </c>
      <c r="S966" s="219">
        <f t="shared" si="30"/>
        <v>965</v>
      </c>
      <c r="U966" s="745">
        <f>SUM(J966:J1024)</f>
        <v>0</v>
      </c>
      <c r="AA966" s="220" t="e">
        <f t="shared" si="31"/>
        <v>#VALUE!</v>
      </c>
    </row>
    <row r="967" spans="1:27" s="236" customFormat="1">
      <c r="A967" s="220" t="str">
        <f>IFERROR(IF(J967&lt;&gt;"",MAX($A$1:A966)+1,""),"")</f>
        <v/>
      </c>
      <c r="B967" s="221" t="str">
        <f>IFERROR(IF(J967="","",_xlfn.CONCAT($Y$2,_xlfn.CONCAT(IF(LEN(ドッグキャリー!$K$2)=1,0,""),ドッグキャリー!$K$2,_xlfn.CONCAT(IF(LEN(ドッグキャリー!$N$2)=1,0,""),ドッグキャリー!$N$2)))),"")</f>
        <v/>
      </c>
      <c r="C967" s="235"/>
      <c r="D967" s="235"/>
      <c r="E967" s="235"/>
      <c r="I967" s="237" t="str">
        <f>IF(アイテム!N31=0,"",アイテム!E31)</f>
        <v/>
      </c>
      <c r="J967" s="238" t="str">
        <f>IFERROR(IF(アイテム!N31=0,"",アイテム!N31),"")</f>
        <v/>
      </c>
      <c r="S967" s="219">
        <f t="shared" si="30"/>
        <v>966</v>
      </c>
      <c r="AA967" s="220" t="e">
        <f t="shared" si="31"/>
        <v>#VALUE!</v>
      </c>
    </row>
    <row r="968" spans="1:27" s="236" customFormat="1">
      <c r="A968" s="220" t="str">
        <f>IFERROR(IF(J968&lt;&gt;"",MAX($A$1:A967)+1,""),"")</f>
        <v/>
      </c>
      <c r="B968" s="221" t="str">
        <f>IFERROR(IF(J968="","",_xlfn.CONCAT($Y$2,_xlfn.CONCAT(IF(LEN(ドッグキャリー!$K$2)=1,0,""),ドッグキャリー!$K$2,_xlfn.CONCAT(IF(LEN(ドッグキャリー!$N$2)=1,0,""),ドッグキャリー!$N$2)))),"")</f>
        <v/>
      </c>
      <c r="C968" s="235"/>
      <c r="D968" s="235"/>
      <c r="E968" s="235"/>
      <c r="I968" s="237" t="str">
        <f>IF(アイテム!N32=0,"",アイテム!E32)</f>
        <v/>
      </c>
      <c r="J968" s="238" t="str">
        <f>IFERROR(IF(アイテム!N32=0,"",アイテム!N32),"")</f>
        <v/>
      </c>
      <c r="S968" s="219">
        <f t="shared" si="30"/>
        <v>967</v>
      </c>
      <c r="AA968" s="220" t="e">
        <f t="shared" si="31"/>
        <v>#VALUE!</v>
      </c>
    </row>
    <row r="969" spans="1:27" s="236" customFormat="1">
      <c r="A969" s="220" t="str">
        <f>IFERROR(IF(J969&lt;&gt;"",MAX($A$1:A968)+1,""),"")</f>
        <v/>
      </c>
      <c r="B969" s="221" t="str">
        <f>IFERROR(IF(J969="","",_xlfn.CONCAT($Y$2,_xlfn.CONCAT(IF(LEN(ドッグキャリー!$K$2)=1,0,""),ドッグキャリー!$K$2,_xlfn.CONCAT(IF(LEN(ドッグキャリー!$N$2)=1,0,""),ドッグキャリー!$N$2)))),"")</f>
        <v/>
      </c>
      <c r="C969" s="235"/>
      <c r="D969" s="235"/>
      <c r="E969" s="235"/>
      <c r="I969" s="237" t="str">
        <f>IF(アイテム!N33=0,"",アイテム!E33)</f>
        <v/>
      </c>
      <c r="J969" s="238" t="str">
        <f>IFERROR(IF(アイテム!N33=0,"",アイテム!N33),"")</f>
        <v/>
      </c>
      <c r="S969" s="219">
        <f t="shared" si="30"/>
        <v>968</v>
      </c>
      <c r="AA969" s="220" t="e">
        <f t="shared" si="31"/>
        <v>#VALUE!</v>
      </c>
    </row>
    <row r="970" spans="1:27" s="236" customFormat="1">
      <c r="A970" s="220" t="str">
        <f>IFERROR(IF(J970&lt;&gt;"",MAX($A$1:A969)+1,""),"")</f>
        <v/>
      </c>
      <c r="B970" s="221" t="str">
        <f>IFERROR(IF(J970="","",_xlfn.CONCAT($Y$2,_xlfn.CONCAT(IF(LEN(ドッグキャリー!$K$2)=1,0,""),ドッグキャリー!$K$2,_xlfn.CONCAT(IF(LEN(ドッグキャリー!$N$2)=1,0,""),ドッグキャリー!$N$2)))),"")</f>
        <v/>
      </c>
      <c r="C970" s="235"/>
      <c r="D970" s="235"/>
      <c r="E970" s="235"/>
      <c r="I970" s="237" t="str">
        <f>IF(アイテム!N34=0,"",アイテム!E34)</f>
        <v/>
      </c>
      <c r="J970" s="238" t="str">
        <f>IFERROR(IF(アイテム!N34=0,"",アイテム!N34),"")</f>
        <v/>
      </c>
      <c r="S970" s="219">
        <f t="shared" si="30"/>
        <v>969</v>
      </c>
      <c r="AA970" s="220" t="e">
        <f t="shared" si="31"/>
        <v>#VALUE!</v>
      </c>
    </row>
    <row r="971" spans="1:27" s="236" customFormat="1">
      <c r="A971" s="220" t="str">
        <f>IFERROR(IF(J971&lt;&gt;"",MAX($A$1:A970)+1,""),"")</f>
        <v/>
      </c>
      <c r="B971" s="221" t="str">
        <f>IFERROR(IF(J971="","",_xlfn.CONCAT($Y$2,_xlfn.CONCAT(IF(LEN(ドッグキャリー!$K$2)=1,0,""),ドッグキャリー!$K$2,_xlfn.CONCAT(IF(LEN(ドッグキャリー!$N$2)=1,0,""),ドッグキャリー!$N$2)))),"")</f>
        <v/>
      </c>
      <c r="C971" s="235"/>
      <c r="D971" s="235"/>
      <c r="E971" s="235"/>
      <c r="I971" s="237" t="str">
        <f>IF(アイテム!N35=0,"",アイテム!E35)</f>
        <v/>
      </c>
      <c r="J971" s="238" t="str">
        <f>IFERROR(IF(アイテム!N35=0,"",アイテム!N35),"")</f>
        <v/>
      </c>
      <c r="S971" s="219">
        <f t="shared" si="30"/>
        <v>970</v>
      </c>
      <c r="AA971" s="220" t="e">
        <f t="shared" si="31"/>
        <v>#VALUE!</v>
      </c>
    </row>
    <row r="972" spans="1:27" s="236" customFormat="1">
      <c r="A972" s="220" t="str">
        <f>IFERROR(IF(J972&lt;&gt;"",MAX($A$1:A971)+1,""),"")</f>
        <v/>
      </c>
      <c r="B972" s="221" t="str">
        <f>IFERROR(IF(J972="","",_xlfn.CONCAT($Y$2,_xlfn.CONCAT(IF(LEN(ドッグキャリー!$K$2)=1,0,""),ドッグキャリー!$K$2,_xlfn.CONCAT(IF(LEN(ドッグキャリー!$N$2)=1,0,""),ドッグキャリー!$N$2)))),"")</f>
        <v/>
      </c>
      <c r="C972" s="235"/>
      <c r="D972" s="235"/>
      <c r="E972" s="235"/>
      <c r="I972" s="237" t="str">
        <f>IF(アイテム!N36=0,"",アイテム!E36)</f>
        <v/>
      </c>
      <c r="J972" s="238" t="str">
        <f>IFERROR(IF(アイテム!N36=0,"",アイテム!N36),"")</f>
        <v/>
      </c>
      <c r="S972" s="219">
        <f t="shared" si="30"/>
        <v>971</v>
      </c>
      <c r="AA972" s="220" t="e">
        <f t="shared" si="31"/>
        <v>#VALUE!</v>
      </c>
    </row>
    <row r="973" spans="1:27" s="236" customFormat="1">
      <c r="A973" s="220" t="str">
        <f>IFERROR(IF(J973&lt;&gt;"",MAX($A$1:A972)+1,""),"")</f>
        <v/>
      </c>
      <c r="B973" s="221" t="str">
        <f>IFERROR(IF(J973="","",_xlfn.CONCAT($Y$2,_xlfn.CONCAT(IF(LEN(ドッグキャリー!$K$2)=1,0,""),ドッグキャリー!$K$2,_xlfn.CONCAT(IF(LEN(ドッグキャリー!$N$2)=1,0,""),ドッグキャリー!$N$2)))),"")</f>
        <v/>
      </c>
      <c r="C973" s="235"/>
      <c r="D973" s="235"/>
      <c r="E973" s="235"/>
      <c r="I973" s="237" t="str">
        <f>IF(アイテム!N37=0,"",アイテム!E37)</f>
        <v/>
      </c>
      <c r="J973" s="238" t="str">
        <f>IFERROR(IF(アイテム!N37=0,"",アイテム!N37),"")</f>
        <v/>
      </c>
      <c r="S973" s="219">
        <f t="shared" si="30"/>
        <v>972</v>
      </c>
      <c r="AA973" s="220" t="e">
        <f t="shared" si="31"/>
        <v>#VALUE!</v>
      </c>
    </row>
    <row r="974" spans="1:27" s="236" customFormat="1">
      <c r="A974" s="220" t="str">
        <f>IFERROR(IF(J974&lt;&gt;"",MAX($A$1:A973)+1,""),"")</f>
        <v/>
      </c>
      <c r="B974" s="221" t="str">
        <f>IFERROR(IF(J974="","",_xlfn.CONCAT($Y$2,_xlfn.CONCAT(IF(LEN(ドッグキャリー!$K$2)=1,0,""),ドッグキャリー!$K$2,_xlfn.CONCAT(IF(LEN(ドッグキャリー!$N$2)=1,0,""),ドッグキャリー!$N$2)))),"")</f>
        <v/>
      </c>
      <c r="C974" s="235"/>
      <c r="D974" s="235"/>
      <c r="E974" s="235"/>
      <c r="I974" s="237" t="str">
        <f>IF(アイテム!N38=0,"",アイテム!E38)</f>
        <v/>
      </c>
      <c r="J974" s="238" t="str">
        <f>IFERROR(IF(アイテム!N38=0,"",アイテム!N38),"")</f>
        <v/>
      </c>
      <c r="S974" s="219">
        <f t="shared" si="30"/>
        <v>973</v>
      </c>
      <c r="AA974" s="220" t="e">
        <f t="shared" si="31"/>
        <v>#VALUE!</v>
      </c>
    </row>
    <row r="975" spans="1:27" s="236" customFormat="1">
      <c r="A975" s="220" t="str">
        <f>IFERROR(IF(J975&lt;&gt;"",MAX($A$1:A974)+1,""),"")</f>
        <v/>
      </c>
      <c r="B975" s="221" t="str">
        <f>IFERROR(IF(J975="","",_xlfn.CONCAT($Y$2,_xlfn.CONCAT(IF(LEN(ドッグキャリー!$K$2)=1,0,""),ドッグキャリー!$K$2,_xlfn.CONCAT(IF(LEN(ドッグキャリー!$N$2)=1,0,""),ドッグキャリー!$N$2)))),"")</f>
        <v/>
      </c>
      <c r="C975" s="235"/>
      <c r="D975" s="235"/>
      <c r="E975" s="235"/>
      <c r="I975" s="237" t="str">
        <f>IF(アイテム!N39=0,"",アイテム!E39)</f>
        <v/>
      </c>
      <c r="J975" s="238" t="str">
        <f>IFERROR(IF(アイテム!N39=0,"",アイテム!N39),"")</f>
        <v/>
      </c>
      <c r="S975" s="219">
        <f t="shared" si="30"/>
        <v>974</v>
      </c>
      <c r="AA975" s="220" t="e">
        <f t="shared" si="31"/>
        <v>#VALUE!</v>
      </c>
    </row>
    <row r="976" spans="1:27" s="236" customFormat="1">
      <c r="A976" s="220" t="str">
        <f>IFERROR(IF(J976&lt;&gt;"",MAX($A$1:A975)+1,""),"")</f>
        <v/>
      </c>
      <c r="B976" s="221" t="str">
        <f>IFERROR(IF(J976="","",_xlfn.CONCAT($Y$2,_xlfn.CONCAT(IF(LEN(ドッグキャリー!$K$2)=1,0,""),ドッグキャリー!$K$2,_xlfn.CONCAT(IF(LEN(ドッグキャリー!$N$2)=1,0,""),ドッグキャリー!$N$2)))),"")</f>
        <v/>
      </c>
      <c r="C976" s="235"/>
      <c r="D976" s="235"/>
      <c r="E976" s="235"/>
      <c r="I976" s="237" t="str">
        <f>IF(アイテム!N40=0,"",アイテム!E40)</f>
        <v/>
      </c>
      <c r="J976" s="238" t="str">
        <f>IFERROR(IF(アイテム!N40=0,"",アイテム!N40),"")</f>
        <v/>
      </c>
      <c r="S976" s="219">
        <f t="shared" si="30"/>
        <v>975</v>
      </c>
      <c r="AA976" s="220" t="e">
        <f t="shared" si="31"/>
        <v>#VALUE!</v>
      </c>
    </row>
    <row r="977" spans="1:27" s="236" customFormat="1">
      <c r="A977" s="220" t="str">
        <f>IFERROR(IF(J977&lt;&gt;"",MAX($A$1:A976)+1,""),"")</f>
        <v/>
      </c>
      <c r="B977" s="221" t="str">
        <f>IFERROR(IF(J977="","",_xlfn.CONCAT($Y$2,_xlfn.CONCAT(IF(LEN(ドッグキャリー!$K$2)=1,0,""),ドッグキャリー!$K$2,_xlfn.CONCAT(IF(LEN(ドッグキャリー!$N$2)=1,0,""),ドッグキャリー!$N$2)))),"")</f>
        <v/>
      </c>
      <c r="C977" s="235"/>
      <c r="D977" s="235"/>
      <c r="E977" s="235"/>
      <c r="I977" s="237" t="str">
        <f>IF(アイテム!N41=0,"",アイテム!E41)</f>
        <v/>
      </c>
      <c r="J977" s="238" t="str">
        <f>IFERROR(IF(アイテム!N41=0,"",アイテム!N41),"")</f>
        <v/>
      </c>
      <c r="S977" s="219">
        <f t="shared" si="30"/>
        <v>976</v>
      </c>
      <c r="AA977" s="220" t="e">
        <f t="shared" si="31"/>
        <v>#VALUE!</v>
      </c>
    </row>
    <row r="978" spans="1:27" s="236" customFormat="1">
      <c r="A978" s="220" t="str">
        <f>IFERROR(IF(J978&lt;&gt;"",MAX($A$1:A977)+1,""),"")</f>
        <v/>
      </c>
      <c r="B978" s="221" t="str">
        <f>IFERROR(IF(J978="","",_xlfn.CONCAT($Y$2,_xlfn.CONCAT(IF(LEN(ドッグキャリー!$K$2)=1,0,""),ドッグキャリー!$K$2,_xlfn.CONCAT(IF(LEN(ドッグキャリー!$N$2)=1,0,""),ドッグキャリー!$N$2)))),"")</f>
        <v/>
      </c>
      <c r="C978" s="235"/>
      <c r="D978" s="235"/>
      <c r="E978" s="235"/>
      <c r="I978" s="237" t="str">
        <f>IF(アイテム!N42=0,"",アイテム!E42)</f>
        <v/>
      </c>
      <c r="J978" s="238" t="str">
        <f>IFERROR(IF(アイテム!N42=0,"",アイテム!N42),"")</f>
        <v/>
      </c>
      <c r="S978" s="219">
        <f t="shared" si="30"/>
        <v>977</v>
      </c>
      <c r="AA978" s="220" t="e">
        <f t="shared" si="31"/>
        <v>#VALUE!</v>
      </c>
    </row>
    <row r="979" spans="1:27" s="236" customFormat="1">
      <c r="A979" s="220" t="str">
        <f>IFERROR(IF(J979&lt;&gt;"",MAX($A$1:A978)+1,""),"")</f>
        <v/>
      </c>
      <c r="B979" s="221" t="str">
        <f>IFERROR(IF(J979="","",_xlfn.CONCAT($Y$2,_xlfn.CONCAT(IF(LEN(ドッグキャリー!$K$2)=1,0,""),ドッグキャリー!$K$2,_xlfn.CONCAT(IF(LEN(ドッグキャリー!$N$2)=1,0,""),ドッグキャリー!$N$2)))),"")</f>
        <v/>
      </c>
      <c r="C979" s="235"/>
      <c r="D979" s="235"/>
      <c r="E979" s="235"/>
      <c r="I979" s="237" t="str">
        <f>IF(アイテム!N43=0,"",アイテム!E43)</f>
        <v/>
      </c>
      <c r="J979" s="238" t="str">
        <f>IFERROR(IF(アイテム!N43=0,"",アイテム!N43),"")</f>
        <v/>
      </c>
      <c r="S979" s="219">
        <f t="shared" si="30"/>
        <v>978</v>
      </c>
      <c r="AA979" s="220" t="e">
        <f t="shared" si="31"/>
        <v>#VALUE!</v>
      </c>
    </row>
    <row r="980" spans="1:27" s="236" customFormat="1">
      <c r="A980" s="220" t="str">
        <f>IFERROR(IF(J980&lt;&gt;"",MAX($A$1:A979)+1,""),"")</f>
        <v/>
      </c>
      <c r="B980" s="221" t="str">
        <f>IFERROR(IF(J980="","",_xlfn.CONCAT($Y$2,_xlfn.CONCAT(IF(LEN(ドッグキャリー!$K$2)=1,0,""),ドッグキャリー!$K$2,_xlfn.CONCAT(IF(LEN(ドッグキャリー!$N$2)=1,0,""),ドッグキャリー!$N$2)))),"")</f>
        <v/>
      </c>
      <c r="C980" s="235"/>
      <c r="D980" s="235"/>
      <c r="E980" s="235"/>
      <c r="I980" s="237" t="str">
        <f>IF(アイテム!N44=0,"",アイテム!E44)</f>
        <v/>
      </c>
      <c r="J980" s="238" t="str">
        <f>IFERROR(IF(アイテム!N44=0,"",アイテム!N44),"")</f>
        <v/>
      </c>
      <c r="S980" s="219">
        <f t="shared" si="30"/>
        <v>979</v>
      </c>
      <c r="AA980" s="220" t="e">
        <f t="shared" si="31"/>
        <v>#VALUE!</v>
      </c>
    </row>
    <row r="981" spans="1:27" s="236" customFormat="1">
      <c r="A981" s="220" t="str">
        <f>IFERROR(IF(J981&lt;&gt;"",MAX($A$1:A980)+1,""),"")</f>
        <v/>
      </c>
      <c r="B981" s="221" t="str">
        <f>IFERROR(IF(J981="","",_xlfn.CONCAT($Y$2,_xlfn.CONCAT(IF(LEN(ドッグキャリー!$K$2)=1,0,""),ドッグキャリー!$K$2,_xlfn.CONCAT(IF(LEN(ドッグキャリー!$N$2)=1,0,""),ドッグキャリー!$N$2)))),"")</f>
        <v/>
      </c>
      <c r="C981" s="235"/>
      <c r="D981" s="235"/>
      <c r="E981" s="235"/>
      <c r="I981" s="237" t="str">
        <f>IF(アイテム!N45=0,"",アイテム!E45)</f>
        <v/>
      </c>
      <c r="J981" s="238" t="str">
        <f>IFERROR(IF(アイテム!N45=0,"",アイテム!N45),"")</f>
        <v/>
      </c>
      <c r="S981" s="219">
        <f t="shared" si="30"/>
        <v>980</v>
      </c>
      <c r="AA981" s="220" t="e">
        <f t="shared" si="31"/>
        <v>#VALUE!</v>
      </c>
    </row>
    <row r="982" spans="1:27" s="236" customFormat="1">
      <c r="A982" s="220" t="str">
        <f>IFERROR(IF(J982&lt;&gt;"",MAX($A$1:A981)+1,""),"")</f>
        <v/>
      </c>
      <c r="B982" s="221" t="str">
        <f>IFERROR(IF(J982="","",_xlfn.CONCAT($Y$2,_xlfn.CONCAT(IF(LEN(ドッグキャリー!$K$2)=1,0,""),ドッグキャリー!$K$2,_xlfn.CONCAT(IF(LEN(ドッグキャリー!$N$2)=1,0,""),ドッグキャリー!$N$2)))),"")</f>
        <v/>
      </c>
      <c r="C982" s="235"/>
      <c r="D982" s="235"/>
      <c r="E982" s="235"/>
      <c r="I982" s="237" t="str">
        <f>IF(アイテム!N46=0,"",アイテム!E46)</f>
        <v/>
      </c>
      <c r="J982" s="238" t="str">
        <f>IFERROR(IF(アイテム!N46=0,"",アイテム!N46),"")</f>
        <v/>
      </c>
      <c r="S982" s="219">
        <f t="shared" si="30"/>
        <v>981</v>
      </c>
      <c r="AA982" s="220" t="e">
        <f t="shared" si="31"/>
        <v>#VALUE!</v>
      </c>
    </row>
    <row r="983" spans="1:27" s="236" customFormat="1">
      <c r="A983" s="220" t="str">
        <f>IFERROR(IF(J983&lt;&gt;"",MAX($A$1:A982)+1,""),"")</f>
        <v/>
      </c>
      <c r="B983" s="221" t="str">
        <f>IFERROR(IF(J983="","",_xlfn.CONCAT($Y$2,_xlfn.CONCAT(IF(LEN(ドッグキャリー!$K$2)=1,0,""),ドッグキャリー!$K$2,_xlfn.CONCAT(IF(LEN(ドッグキャリー!$N$2)=1,0,""),ドッグキャリー!$N$2)))),"")</f>
        <v/>
      </c>
      <c r="C983" s="235"/>
      <c r="D983" s="235"/>
      <c r="E983" s="235"/>
      <c r="I983" s="237" t="str">
        <f>IF(アイテム!N47=0,"",アイテム!E47)</f>
        <v/>
      </c>
      <c r="J983" s="238" t="str">
        <f>IFERROR(IF(アイテム!N47=0,"",アイテム!N47),"")</f>
        <v/>
      </c>
      <c r="S983" s="219">
        <f t="shared" si="30"/>
        <v>982</v>
      </c>
      <c r="AA983" s="220" t="e">
        <f t="shared" si="31"/>
        <v>#VALUE!</v>
      </c>
    </row>
    <row r="984" spans="1:27" s="236" customFormat="1">
      <c r="A984" s="220" t="str">
        <f>IFERROR(IF(J984&lt;&gt;"",MAX($A$1:A983)+1,""),"")</f>
        <v/>
      </c>
      <c r="B984" s="221" t="str">
        <f>IFERROR(IF(J984="","",_xlfn.CONCAT($Y$2,_xlfn.CONCAT(IF(LEN(ドッグキャリー!$K$2)=1,0,""),ドッグキャリー!$K$2,_xlfn.CONCAT(IF(LEN(ドッグキャリー!$N$2)=1,0,""),ドッグキャリー!$N$2)))),"")</f>
        <v/>
      </c>
      <c r="C984" s="235"/>
      <c r="D984" s="235"/>
      <c r="E984" s="235"/>
      <c r="I984" s="237" t="str">
        <f>IF(アイテム!N48=0,"",アイテム!E48)</f>
        <v/>
      </c>
      <c r="J984" s="238" t="str">
        <f>IFERROR(IF(アイテム!N48=0,"",アイテム!N48),"")</f>
        <v/>
      </c>
      <c r="S984" s="219">
        <f t="shared" si="30"/>
        <v>983</v>
      </c>
      <c r="AA984" s="220" t="e">
        <f t="shared" si="31"/>
        <v>#VALUE!</v>
      </c>
    </row>
    <row r="985" spans="1:27" s="236" customFormat="1">
      <c r="A985" s="220" t="str">
        <f>IFERROR(IF(J985&lt;&gt;"",MAX($A$1:A984)+1,""),"")</f>
        <v/>
      </c>
      <c r="B985" s="221" t="str">
        <f>IFERROR(IF(J985="","",_xlfn.CONCAT($Y$2,_xlfn.CONCAT(IF(LEN(ドッグキャリー!$K$2)=1,0,""),ドッグキャリー!$K$2,_xlfn.CONCAT(IF(LEN(ドッグキャリー!$N$2)=1,0,""),ドッグキャリー!$N$2)))),"")</f>
        <v/>
      </c>
      <c r="C985" s="235"/>
      <c r="D985" s="235"/>
      <c r="E985" s="235"/>
      <c r="I985" s="237" t="str">
        <f>IF(アイテム!N49=0,"",アイテム!E49)</f>
        <v/>
      </c>
      <c r="J985" s="238" t="str">
        <f>IFERROR(IF(アイテム!N49=0,"",アイテム!N49),"")</f>
        <v/>
      </c>
      <c r="S985" s="219">
        <f t="shared" si="30"/>
        <v>984</v>
      </c>
      <c r="AA985" s="220" t="e">
        <f t="shared" si="31"/>
        <v>#VALUE!</v>
      </c>
    </row>
    <row r="986" spans="1:27" s="236" customFormat="1">
      <c r="A986" s="220" t="str">
        <f>IFERROR(IF(J986&lt;&gt;"",MAX($A$1:A985)+1,""),"")</f>
        <v/>
      </c>
      <c r="B986" s="221" t="str">
        <f>IFERROR(IF(J986="","",_xlfn.CONCAT($Y$2,_xlfn.CONCAT(IF(LEN(ドッグキャリー!$K$2)=1,0,""),ドッグキャリー!$K$2,_xlfn.CONCAT(IF(LEN(ドッグキャリー!$N$2)=1,0,""),ドッグキャリー!$N$2)))),"")</f>
        <v/>
      </c>
      <c r="C986" s="235"/>
      <c r="D986" s="235"/>
      <c r="E986" s="235"/>
      <c r="I986" s="237" t="str">
        <f>IF(アイテム!N50=0,"",アイテム!E50)</f>
        <v/>
      </c>
      <c r="J986" s="238" t="str">
        <f>IFERROR(IF(アイテム!N50=0,"",アイテム!N50),"")</f>
        <v/>
      </c>
      <c r="S986" s="219">
        <f t="shared" si="30"/>
        <v>985</v>
      </c>
      <c r="AA986" s="220" t="e">
        <f t="shared" si="31"/>
        <v>#VALUE!</v>
      </c>
    </row>
    <row r="987" spans="1:27" s="236" customFormat="1">
      <c r="A987" s="220" t="str">
        <f>IFERROR(IF(J987&lt;&gt;"",MAX($A$1:A986)+1,""),"")</f>
        <v/>
      </c>
      <c r="B987" s="221" t="str">
        <f>IFERROR(IF(J987="","",_xlfn.CONCAT($Y$2,_xlfn.CONCAT(IF(LEN(ドッグキャリー!$K$2)=1,0,""),ドッグキャリー!$K$2,_xlfn.CONCAT(IF(LEN(ドッグキャリー!$N$2)=1,0,""),ドッグキャリー!$N$2)))),"")</f>
        <v/>
      </c>
      <c r="C987" s="235"/>
      <c r="D987" s="235"/>
      <c r="E987" s="235"/>
      <c r="I987" s="237" t="str">
        <f>IF(アイテム!N51=0,"",アイテム!E51)</f>
        <v/>
      </c>
      <c r="J987" s="238" t="str">
        <f>IFERROR(IF(アイテム!N51=0,"",アイテム!N51),"")</f>
        <v/>
      </c>
      <c r="S987" s="219">
        <f t="shared" si="30"/>
        <v>986</v>
      </c>
      <c r="AA987" s="220" t="e">
        <f t="shared" si="31"/>
        <v>#VALUE!</v>
      </c>
    </row>
    <row r="988" spans="1:27" s="236" customFormat="1">
      <c r="A988" s="220" t="str">
        <f>IFERROR(IF(J988&lt;&gt;"",MAX($A$1:A987)+1,""),"")</f>
        <v/>
      </c>
      <c r="B988" s="221" t="str">
        <f>IFERROR(IF(J988="","",_xlfn.CONCAT($Y$2,_xlfn.CONCAT(IF(LEN(ドッグキャリー!$K$2)=1,0,""),ドッグキャリー!$K$2,_xlfn.CONCAT(IF(LEN(ドッグキャリー!$N$2)=1,0,""),ドッグキャリー!$N$2)))),"")</f>
        <v/>
      </c>
      <c r="C988" s="235"/>
      <c r="D988" s="235"/>
      <c r="E988" s="235"/>
      <c r="I988" s="237" t="str">
        <f>IF(アイテム!N52=0,"",アイテム!E52)</f>
        <v/>
      </c>
      <c r="J988" s="238" t="str">
        <f>IFERROR(IF(アイテム!N52=0,"",アイテム!N52),"")</f>
        <v/>
      </c>
      <c r="S988" s="219">
        <f t="shared" si="30"/>
        <v>987</v>
      </c>
      <c r="AA988" s="220" t="e">
        <f t="shared" si="31"/>
        <v>#VALUE!</v>
      </c>
    </row>
    <row r="989" spans="1:27" s="236" customFormat="1">
      <c r="A989" s="220" t="str">
        <f>IFERROR(IF(J989&lt;&gt;"",MAX($A$1:A988)+1,""),"")</f>
        <v/>
      </c>
      <c r="B989" s="221" t="str">
        <f>IFERROR(IF(J989="","",_xlfn.CONCAT($Y$2,_xlfn.CONCAT(IF(LEN(ドッグキャリー!$K$2)=1,0,""),ドッグキャリー!$K$2,_xlfn.CONCAT(IF(LEN(ドッグキャリー!$N$2)=1,0,""),ドッグキャリー!$N$2)))),"")</f>
        <v/>
      </c>
      <c r="C989" s="235"/>
      <c r="D989" s="235"/>
      <c r="E989" s="235"/>
      <c r="I989" s="237" t="str">
        <f>IF(アイテム!N53=0,"",アイテム!E53)</f>
        <v/>
      </c>
      <c r="J989" s="238" t="str">
        <f>IFERROR(IF(アイテム!N53=0,"",アイテム!N53),"")</f>
        <v/>
      </c>
      <c r="S989" s="219">
        <f t="shared" si="30"/>
        <v>988</v>
      </c>
      <c r="AA989" s="220" t="e">
        <f t="shared" si="31"/>
        <v>#VALUE!</v>
      </c>
    </row>
    <row r="990" spans="1:27" s="236" customFormat="1">
      <c r="A990" s="220" t="str">
        <f>IFERROR(IF(J990&lt;&gt;"",MAX($A$1:A989)+1,""),"")</f>
        <v/>
      </c>
      <c r="B990" s="221" t="str">
        <f>IFERROR(IF(J990="","",_xlfn.CONCAT($Y$2,_xlfn.CONCAT(IF(LEN(ドッグキャリー!$K$2)=1,0,""),ドッグキャリー!$K$2,_xlfn.CONCAT(IF(LEN(ドッグキャリー!$N$2)=1,0,""),ドッグキャリー!$N$2)))),"")</f>
        <v/>
      </c>
      <c r="C990" s="235"/>
      <c r="D990" s="235"/>
      <c r="E990" s="235"/>
      <c r="I990" s="237" t="str">
        <f>IF(アイテム!N54=0,"",アイテム!E54)</f>
        <v/>
      </c>
      <c r="J990" s="238" t="str">
        <f>IFERROR(IF(アイテム!N54=0,"",アイテム!N54),"")</f>
        <v/>
      </c>
      <c r="S990" s="219">
        <f t="shared" si="30"/>
        <v>989</v>
      </c>
      <c r="AA990" s="220" t="e">
        <f t="shared" si="31"/>
        <v>#VALUE!</v>
      </c>
    </row>
    <row r="991" spans="1:27" s="236" customFormat="1">
      <c r="A991" s="220" t="str">
        <f>IFERROR(IF(J991&lt;&gt;"",MAX($A$1:A990)+1,""),"")</f>
        <v/>
      </c>
      <c r="B991" s="221" t="str">
        <f>IFERROR(IF(J991="","",_xlfn.CONCAT($Y$2,_xlfn.CONCAT(IF(LEN(ドッグキャリー!$K$2)=1,0,""),ドッグキャリー!$K$2,_xlfn.CONCAT(IF(LEN(ドッグキャリー!$N$2)=1,0,""),ドッグキャリー!$N$2)))),"")</f>
        <v/>
      </c>
      <c r="C991" s="235"/>
      <c r="D991" s="235"/>
      <c r="E991" s="235"/>
      <c r="I991" s="237" t="str">
        <f>IF(アイテム!N55=0,"",アイテム!E55)</f>
        <v/>
      </c>
      <c r="J991" s="238" t="str">
        <f>IFERROR(IF(アイテム!N55=0,"",アイテム!N55),"")</f>
        <v/>
      </c>
      <c r="S991" s="219">
        <f t="shared" si="30"/>
        <v>990</v>
      </c>
      <c r="AA991" s="220" t="e">
        <f t="shared" si="31"/>
        <v>#VALUE!</v>
      </c>
    </row>
    <row r="992" spans="1:27">
      <c r="A992" s="220" t="str">
        <f>IFERROR(IF(J992&lt;&gt;"",MAX($A$1:A991)+1,""),"")</f>
        <v/>
      </c>
      <c r="B992" s="221" t="str">
        <f>IFERROR(IF(J992="","",_xlfn.CONCAT($Y$2,_xlfn.CONCAT(IF(LEN(ドッグキャリー!$K$2)=1,0,""),ドッグキャリー!$K$2,_xlfn.CONCAT(IF(LEN(ドッグキャリー!$N$2)=1,0,""),ドッグキャリー!$N$2)))),"")</f>
        <v/>
      </c>
      <c r="C992" s="235"/>
      <c r="D992" s="235"/>
      <c r="E992" s="235"/>
      <c r="F992" s="236"/>
      <c r="G992" s="236"/>
      <c r="H992" s="236"/>
      <c r="I992" s="237" t="str">
        <f>IF(アイテム!N56=0,"",アイテム!E56)</f>
        <v/>
      </c>
      <c r="J992" s="238" t="str">
        <f>IFERROR(IF(アイテム!N56=0,"",アイテム!N56),"")</f>
        <v/>
      </c>
      <c r="K992" s="236"/>
      <c r="L992" s="236"/>
      <c r="M992" s="236"/>
      <c r="N992" s="236"/>
      <c r="O992" s="236"/>
      <c r="P992" s="236"/>
      <c r="Q992" s="236"/>
      <c r="R992" s="236"/>
      <c r="S992" s="219">
        <f t="shared" si="30"/>
        <v>991</v>
      </c>
      <c r="AA992" s="220" t="e">
        <f t="shared" si="31"/>
        <v>#VALUE!</v>
      </c>
    </row>
    <row r="993" spans="1:27">
      <c r="A993" s="220" t="str">
        <f>IFERROR(IF(J993&lt;&gt;"",MAX($A$1:A992)+1,""),"")</f>
        <v/>
      </c>
      <c r="B993" s="221" t="str">
        <f>IFERROR(IF(J993="","",_xlfn.CONCAT($Y$2,_xlfn.CONCAT(IF(LEN(ドッグキャリー!$K$2)=1,0,""),ドッグキャリー!$K$2,_xlfn.CONCAT(IF(LEN(ドッグキャリー!$N$2)=1,0,""),ドッグキャリー!$N$2)))),"")</f>
        <v/>
      </c>
      <c r="C993" s="235"/>
      <c r="D993" s="235"/>
      <c r="E993" s="235"/>
      <c r="F993" s="236"/>
      <c r="G993" s="236"/>
      <c r="H993" s="236"/>
      <c r="I993" s="237" t="str">
        <f>IF(アイテム!N57=0,"",アイテム!E57)</f>
        <v/>
      </c>
      <c r="J993" s="238" t="str">
        <f>IFERROR(IF(アイテム!N57=0,"",アイテム!N57),"")</f>
        <v/>
      </c>
      <c r="K993" s="236"/>
      <c r="L993" s="236"/>
      <c r="M993" s="236"/>
      <c r="N993" s="236"/>
      <c r="O993" s="236"/>
      <c r="P993" s="236"/>
      <c r="Q993" s="236"/>
      <c r="R993" s="236"/>
      <c r="S993" s="219">
        <f t="shared" si="30"/>
        <v>992</v>
      </c>
      <c r="AA993" s="220" t="e">
        <f t="shared" si="31"/>
        <v>#VALUE!</v>
      </c>
    </row>
    <row r="994" spans="1:27">
      <c r="A994" s="220" t="str">
        <f>IFERROR(IF(J994&lt;&gt;"",MAX($A$1:A993)+1,""),"")</f>
        <v/>
      </c>
      <c r="B994" s="221" t="str">
        <f>IFERROR(IF(J994="","",_xlfn.CONCAT($Y$2,_xlfn.CONCAT(IF(LEN(ドッグキャリー!$K$2)=1,0,""),ドッグキャリー!$K$2,_xlfn.CONCAT(IF(LEN(ドッグキャリー!$N$2)=1,0,""),ドッグキャリー!$N$2)))),"")</f>
        <v/>
      </c>
      <c r="C994" s="235"/>
      <c r="D994" s="235"/>
      <c r="E994" s="235"/>
      <c r="F994" s="236"/>
      <c r="G994" s="236"/>
      <c r="H994" s="236"/>
      <c r="I994" s="237" t="str">
        <f>IF(アイテム!N58=0,"",アイテム!E58)</f>
        <v/>
      </c>
      <c r="J994" s="238" t="str">
        <f>IFERROR(IF(アイテム!N58=0,"",アイテム!N58),"")</f>
        <v/>
      </c>
      <c r="K994" s="236"/>
      <c r="L994" s="236"/>
      <c r="M994" s="236"/>
      <c r="N994" s="236"/>
      <c r="O994" s="236"/>
      <c r="P994" s="236"/>
      <c r="Q994" s="236"/>
      <c r="R994" s="236"/>
      <c r="S994" s="219">
        <f t="shared" si="30"/>
        <v>993</v>
      </c>
      <c r="AA994" s="220" t="e">
        <f t="shared" si="31"/>
        <v>#VALUE!</v>
      </c>
    </row>
    <row r="995" spans="1:27">
      <c r="A995" s="220" t="str">
        <f>IFERROR(IF(J995&lt;&gt;"",MAX($A$1:A994)+1,""),"")</f>
        <v/>
      </c>
      <c r="B995" s="221" t="str">
        <f>IFERROR(IF(J995="","",_xlfn.CONCAT($Y$2,_xlfn.CONCAT(IF(LEN(ドッグキャリー!$K$2)=1,0,""),ドッグキャリー!$K$2,_xlfn.CONCAT(IF(LEN(ドッグキャリー!$N$2)=1,0,""),ドッグキャリー!$N$2)))),"")</f>
        <v/>
      </c>
      <c r="C995" s="235"/>
      <c r="D995" s="235"/>
      <c r="E995" s="235"/>
      <c r="F995" s="236"/>
      <c r="G995" s="236"/>
      <c r="H995" s="236"/>
      <c r="I995" s="237" t="str">
        <f>IF(アイテム!N59=0,"",アイテム!E59)</f>
        <v/>
      </c>
      <c r="J995" s="238" t="str">
        <f>IFERROR(IF(アイテム!N59=0,"",アイテム!N59),"")</f>
        <v/>
      </c>
      <c r="K995" s="236"/>
      <c r="L995" s="236"/>
      <c r="M995" s="236"/>
      <c r="N995" s="236"/>
      <c r="O995" s="236"/>
      <c r="P995" s="236"/>
      <c r="Q995" s="236"/>
      <c r="R995" s="236"/>
      <c r="S995" s="219">
        <f t="shared" si="30"/>
        <v>994</v>
      </c>
      <c r="AA995" s="220" t="e">
        <f t="shared" si="31"/>
        <v>#VALUE!</v>
      </c>
    </row>
    <row r="996" spans="1:27">
      <c r="A996" s="220" t="str">
        <f>IFERROR(IF(J996&lt;&gt;"",MAX($A$1:A995)+1,""),"")</f>
        <v/>
      </c>
      <c r="B996" s="221" t="str">
        <f>IFERROR(IF(J996="","",_xlfn.CONCAT($Y$2,_xlfn.CONCAT(IF(LEN(ドッグキャリー!$K$2)=1,0,""),ドッグキャリー!$K$2,_xlfn.CONCAT(IF(LEN(ドッグキャリー!$N$2)=1,0,""),ドッグキャリー!$N$2)))),"")</f>
        <v/>
      </c>
      <c r="C996" s="235"/>
      <c r="D996" s="235"/>
      <c r="E996" s="235"/>
      <c r="F996" s="236"/>
      <c r="G996" s="236"/>
      <c r="H996" s="236"/>
      <c r="I996" s="237" t="str">
        <f>IF(アイテム!N60=0,"",アイテム!E60)</f>
        <v/>
      </c>
      <c r="J996" s="238" t="str">
        <f>IFERROR(IF(アイテム!N60=0,"",アイテム!N60),"")</f>
        <v/>
      </c>
      <c r="K996" s="236"/>
      <c r="L996" s="236"/>
      <c r="M996" s="236"/>
      <c r="N996" s="236"/>
      <c r="O996" s="236"/>
      <c r="P996" s="236"/>
      <c r="Q996" s="236"/>
      <c r="R996" s="236"/>
      <c r="S996" s="219">
        <f t="shared" si="30"/>
        <v>995</v>
      </c>
      <c r="AA996" s="220" t="e">
        <f t="shared" si="31"/>
        <v>#VALUE!</v>
      </c>
    </row>
    <row r="997" spans="1:27">
      <c r="A997" s="220" t="str">
        <f>IFERROR(IF(J997&lt;&gt;"",MAX($A$1:A996)+1,""),"")</f>
        <v/>
      </c>
      <c r="B997" s="221" t="str">
        <f>IFERROR(IF(J997="","",_xlfn.CONCAT($Y$2,_xlfn.CONCAT(IF(LEN(ドッグキャリー!$K$2)=1,0,""),ドッグキャリー!$K$2,_xlfn.CONCAT(IF(LEN(ドッグキャリー!$N$2)=1,0,""),ドッグキャリー!$N$2)))),"")</f>
        <v/>
      </c>
      <c r="C997" s="235"/>
      <c r="D997" s="235"/>
      <c r="E997" s="235"/>
      <c r="F997" s="236"/>
      <c r="G997" s="236"/>
      <c r="H997" s="236"/>
      <c r="I997" s="237" t="str">
        <f>IF(アイテム!N61=0,"",アイテム!E61)</f>
        <v/>
      </c>
      <c r="J997" s="238" t="str">
        <f>IFERROR(IF(アイテム!N61=0,"",アイテム!N61),"")</f>
        <v/>
      </c>
      <c r="K997" s="236"/>
      <c r="L997" s="236"/>
      <c r="M997" s="236"/>
      <c r="N997" s="236"/>
      <c r="O997" s="236"/>
      <c r="P997" s="236"/>
      <c r="Q997" s="236"/>
      <c r="R997" s="236"/>
      <c r="S997" s="219">
        <f t="shared" si="30"/>
        <v>996</v>
      </c>
      <c r="AA997" s="220" t="e">
        <f t="shared" si="31"/>
        <v>#VALUE!</v>
      </c>
    </row>
    <row r="998" spans="1:27">
      <c r="A998" s="220" t="str">
        <f>IFERROR(IF(J998&lt;&gt;"",MAX($A$1:A997)+1,""),"")</f>
        <v/>
      </c>
      <c r="B998" s="221" t="str">
        <f>IFERROR(IF(J998="","",_xlfn.CONCAT($Y$2,_xlfn.CONCAT(IF(LEN(ドッグキャリー!$K$2)=1,0,""),ドッグキャリー!$K$2,_xlfn.CONCAT(IF(LEN(ドッグキャリー!$N$2)=1,0,""),ドッグキャリー!$N$2)))),"")</f>
        <v/>
      </c>
      <c r="C998" s="235"/>
      <c r="D998" s="235"/>
      <c r="E998" s="235"/>
      <c r="F998" s="236"/>
      <c r="G998" s="236"/>
      <c r="H998" s="236"/>
      <c r="I998" s="237" t="str">
        <f>IF(アイテム!N62=0,"",アイテム!E62)</f>
        <v/>
      </c>
      <c r="J998" s="238" t="str">
        <f>IFERROR(IF(アイテム!N62=0,"",アイテム!N62),"")</f>
        <v/>
      </c>
      <c r="K998" s="236"/>
      <c r="L998" s="236"/>
      <c r="M998" s="236"/>
      <c r="N998" s="236"/>
      <c r="O998" s="236"/>
      <c r="P998" s="236"/>
      <c r="Q998" s="236"/>
      <c r="R998" s="236"/>
      <c r="S998" s="219">
        <f t="shared" si="30"/>
        <v>997</v>
      </c>
      <c r="AA998" s="220" t="e">
        <f t="shared" si="31"/>
        <v>#VALUE!</v>
      </c>
    </row>
    <row r="999" spans="1:27">
      <c r="A999" s="220" t="str">
        <f>IFERROR(IF(J999&lt;&gt;"",MAX($A$1:A998)+1,""),"")</f>
        <v/>
      </c>
      <c r="B999" s="221" t="str">
        <f>IFERROR(IF(J999="","",_xlfn.CONCAT($Y$2,_xlfn.CONCAT(IF(LEN(ドッグキャリー!$K$2)=1,0,""),ドッグキャリー!$K$2,_xlfn.CONCAT(IF(LEN(ドッグキャリー!$N$2)=1,0,""),ドッグキャリー!$N$2)))),"")</f>
        <v/>
      </c>
      <c r="C999" s="235"/>
      <c r="D999" s="235"/>
      <c r="E999" s="235"/>
      <c r="F999" s="236"/>
      <c r="G999" s="236"/>
      <c r="H999" s="236"/>
      <c r="I999" s="237" t="str">
        <f>IF(アイテム!N63=0,"",アイテム!E63)</f>
        <v/>
      </c>
      <c r="J999" s="238" t="str">
        <f>IFERROR(IF(アイテム!N63=0,"",アイテム!N63),"")</f>
        <v/>
      </c>
      <c r="K999" s="236"/>
      <c r="L999" s="236"/>
      <c r="M999" s="236"/>
      <c r="N999" s="236"/>
      <c r="O999" s="236"/>
      <c r="P999" s="236"/>
      <c r="Q999" s="236"/>
      <c r="R999" s="236"/>
      <c r="S999" s="219">
        <f t="shared" si="30"/>
        <v>998</v>
      </c>
      <c r="AA999" s="220" t="e">
        <f t="shared" si="31"/>
        <v>#VALUE!</v>
      </c>
    </row>
    <row r="1000" spans="1:27">
      <c r="A1000" s="220" t="str">
        <f>IFERROR(IF(J1000&lt;&gt;"",MAX($A$1:A999)+1,""),"")</f>
        <v/>
      </c>
      <c r="B1000" s="221" t="str">
        <f>IFERROR(IF(J1000="","",_xlfn.CONCAT($Y$2,_xlfn.CONCAT(IF(LEN(ドッグキャリー!$K$2)=1,0,""),ドッグキャリー!$K$2,_xlfn.CONCAT(IF(LEN(ドッグキャリー!$N$2)=1,0,""),ドッグキャリー!$N$2)))),"")</f>
        <v/>
      </c>
      <c r="C1000" s="235"/>
      <c r="D1000" s="235"/>
      <c r="E1000" s="235"/>
      <c r="F1000" s="236"/>
      <c r="G1000" s="236"/>
      <c r="H1000" s="236"/>
      <c r="I1000" s="237" t="str">
        <f>IF(アイテム!N64=0,"",アイテム!E64)</f>
        <v/>
      </c>
      <c r="J1000" s="238" t="str">
        <f>IFERROR(IF(アイテム!N64=0,"",アイテム!N64),"")</f>
        <v/>
      </c>
      <c r="K1000" s="236"/>
      <c r="L1000" s="236"/>
      <c r="M1000" s="236"/>
      <c r="N1000" s="236"/>
      <c r="O1000" s="236"/>
      <c r="P1000" s="236"/>
      <c r="Q1000" s="236"/>
      <c r="R1000" s="236"/>
      <c r="S1000" s="219">
        <f t="shared" si="30"/>
        <v>999</v>
      </c>
      <c r="AA1000" s="220" t="e">
        <f t="shared" si="31"/>
        <v>#VALUE!</v>
      </c>
    </row>
    <row r="1001" spans="1:27">
      <c r="A1001" s="220" t="str">
        <f>IFERROR(IF(J1001&lt;&gt;"",MAX($A$1:A1000)+1,""),"")</f>
        <v/>
      </c>
      <c r="B1001" s="221" t="str">
        <f>IFERROR(IF(J1001="","",_xlfn.CONCAT($Y$2,_xlfn.CONCAT(IF(LEN(ドッグキャリー!$K$2)=1,0,""),ドッグキャリー!$K$2,_xlfn.CONCAT(IF(LEN(ドッグキャリー!$N$2)=1,0,""),ドッグキャリー!$N$2)))),"")</f>
        <v/>
      </c>
      <c r="C1001" s="235"/>
      <c r="D1001" s="235"/>
      <c r="E1001" s="235"/>
      <c r="F1001" s="236"/>
      <c r="G1001" s="236"/>
      <c r="H1001" s="236"/>
      <c r="I1001" s="237" t="str">
        <f>IF(アイテム!N65=0,"",アイテム!E65)</f>
        <v/>
      </c>
      <c r="J1001" s="238" t="str">
        <f>IFERROR(IF(アイテム!N65=0,"",アイテム!N65),"")</f>
        <v/>
      </c>
      <c r="K1001" s="236"/>
      <c r="L1001" s="236"/>
      <c r="M1001" s="236"/>
      <c r="N1001" s="236"/>
      <c r="O1001" s="236"/>
      <c r="P1001" s="236"/>
      <c r="Q1001" s="236"/>
      <c r="R1001" s="236"/>
      <c r="S1001" s="219">
        <f t="shared" si="30"/>
        <v>1000</v>
      </c>
      <c r="AA1001" s="220" t="e">
        <f t="shared" si="31"/>
        <v>#VALUE!</v>
      </c>
    </row>
    <row r="1002" spans="1:27">
      <c r="A1002" s="220" t="str">
        <f>IFERROR(IF(J1002&lt;&gt;"",MAX($A$1:A1001)+1,""),"")</f>
        <v/>
      </c>
      <c r="B1002" s="221" t="str">
        <f>IFERROR(IF(J1002="","",_xlfn.CONCAT($Y$2,_xlfn.CONCAT(IF(LEN(ドッグキャリー!$K$2)=1,0,""),ドッグキャリー!$K$2,_xlfn.CONCAT(IF(LEN(ドッグキャリー!$N$2)=1,0,""),ドッグキャリー!$N$2)))),"")</f>
        <v/>
      </c>
      <c r="C1002" s="235"/>
      <c r="D1002" s="235"/>
      <c r="E1002" s="235"/>
      <c r="F1002" s="236"/>
      <c r="G1002" s="236"/>
      <c r="H1002" s="236"/>
      <c r="I1002" s="237" t="str">
        <f>IF(アイテム!N66=0,"",アイテム!E66)</f>
        <v/>
      </c>
      <c r="J1002" s="238" t="str">
        <f>IFERROR(IF(アイテム!N66=0,"",アイテム!N66),"")</f>
        <v/>
      </c>
      <c r="K1002" s="236"/>
      <c r="L1002" s="236"/>
      <c r="M1002" s="236"/>
      <c r="N1002" s="236"/>
      <c r="O1002" s="236"/>
      <c r="P1002" s="236"/>
      <c r="Q1002" s="236"/>
      <c r="R1002" s="236"/>
      <c r="S1002" s="219">
        <f t="shared" si="30"/>
        <v>1001</v>
      </c>
      <c r="AA1002" s="220" t="e">
        <f t="shared" si="31"/>
        <v>#VALUE!</v>
      </c>
    </row>
    <row r="1003" spans="1:27">
      <c r="A1003" s="220" t="str">
        <f>IFERROR(IF(J1003&lt;&gt;"",MAX($A$1:A1002)+1,""),"")</f>
        <v/>
      </c>
      <c r="B1003" s="221" t="str">
        <f>IFERROR(IF(J1003="","",_xlfn.CONCAT($Y$2,_xlfn.CONCAT(IF(LEN(ドッグキャリー!$K$2)=1,0,""),ドッグキャリー!$K$2,_xlfn.CONCAT(IF(LEN(ドッグキャリー!$N$2)=1,0,""),ドッグキャリー!$N$2)))),"")</f>
        <v/>
      </c>
      <c r="C1003" s="235"/>
      <c r="D1003" s="235"/>
      <c r="E1003" s="235"/>
      <c r="F1003" s="236"/>
      <c r="G1003" s="236"/>
      <c r="H1003" s="236"/>
      <c r="I1003" s="237" t="str">
        <f>IF(アイテム!N67=0,"",アイテム!E67)</f>
        <v/>
      </c>
      <c r="J1003" s="238" t="str">
        <f>IFERROR(IF(アイテム!N67=0,"",アイテム!N67),"")</f>
        <v/>
      </c>
      <c r="K1003" s="236"/>
      <c r="L1003" s="236"/>
      <c r="M1003" s="236"/>
      <c r="N1003" s="236"/>
      <c r="O1003" s="236"/>
      <c r="P1003" s="236"/>
      <c r="Q1003" s="236"/>
      <c r="R1003" s="236"/>
      <c r="S1003" s="219">
        <f t="shared" si="30"/>
        <v>1002</v>
      </c>
      <c r="AA1003" s="220" t="e">
        <f t="shared" si="31"/>
        <v>#VALUE!</v>
      </c>
    </row>
    <row r="1004" spans="1:27">
      <c r="A1004" s="220" t="str">
        <f>IFERROR(IF(J1004&lt;&gt;"",MAX($A$1:A1003)+1,""),"")</f>
        <v/>
      </c>
      <c r="B1004" s="221" t="str">
        <f>IFERROR(IF(J1004="","",_xlfn.CONCAT($Y$2,_xlfn.CONCAT(IF(LEN(ドッグキャリー!$K$2)=1,0,""),ドッグキャリー!$K$2,_xlfn.CONCAT(IF(LEN(ドッグキャリー!$N$2)=1,0,""),ドッグキャリー!$N$2)))),"")</f>
        <v/>
      </c>
      <c r="C1004" s="235"/>
      <c r="D1004" s="235"/>
      <c r="E1004" s="235"/>
      <c r="F1004" s="236"/>
      <c r="G1004" s="236"/>
      <c r="H1004" s="236"/>
      <c r="I1004" s="237" t="str">
        <f>IF(アイテム!N68=0,"",アイテム!E68)</f>
        <v/>
      </c>
      <c r="J1004" s="238" t="str">
        <f>IFERROR(IF(アイテム!N68=0,"",アイテム!N68),"")</f>
        <v/>
      </c>
      <c r="K1004" s="236"/>
      <c r="L1004" s="236"/>
      <c r="M1004" s="236"/>
      <c r="N1004" s="236"/>
      <c r="O1004" s="236"/>
      <c r="P1004" s="236"/>
      <c r="Q1004" s="236"/>
      <c r="R1004" s="236"/>
      <c r="S1004" s="219">
        <f t="shared" si="30"/>
        <v>1003</v>
      </c>
      <c r="AA1004" s="220" t="e">
        <f t="shared" si="31"/>
        <v>#VALUE!</v>
      </c>
    </row>
    <row r="1005" spans="1:27">
      <c r="A1005" s="220" t="str">
        <f>IFERROR(IF(J1005&lt;&gt;"",MAX($A$1:A1004)+1,""),"")</f>
        <v/>
      </c>
      <c r="B1005" s="221" t="str">
        <f>IFERROR(IF(J1005="","",_xlfn.CONCAT($Y$2,_xlfn.CONCAT(IF(LEN(ドッグキャリー!$K$2)=1,0,""),ドッグキャリー!$K$2,_xlfn.CONCAT(IF(LEN(ドッグキャリー!$N$2)=1,0,""),ドッグキャリー!$N$2)))),"")</f>
        <v/>
      </c>
      <c r="C1005" s="235"/>
      <c r="D1005" s="235"/>
      <c r="E1005" s="235"/>
      <c r="F1005" s="236"/>
      <c r="G1005" s="236"/>
      <c r="H1005" s="236"/>
      <c r="I1005" s="237"/>
      <c r="J1005" s="238"/>
      <c r="K1005" s="236"/>
      <c r="L1005" s="236"/>
      <c r="M1005" s="236"/>
      <c r="N1005" s="236"/>
      <c r="O1005" s="236"/>
      <c r="P1005" s="236"/>
      <c r="Q1005" s="236"/>
      <c r="R1005" s="236"/>
      <c r="S1005" s="219">
        <f t="shared" si="30"/>
        <v>1004</v>
      </c>
      <c r="AA1005" s="220" t="e">
        <f t="shared" si="31"/>
        <v>#VALUE!</v>
      </c>
    </row>
    <row r="1006" spans="1:27">
      <c r="A1006" s="220" t="str">
        <f>IFERROR(IF(J1006&lt;&gt;"",MAX($A$1:A1005)+1,""),"")</f>
        <v/>
      </c>
      <c r="B1006" s="221" t="str">
        <f>IFERROR(IF(J1006="","",_xlfn.CONCAT($Y$2,_xlfn.CONCAT(IF(LEN(ドッグキャリー!$K$2)=1,0,""),ドッグキャリー!$K$2,_xlfn.CONCAT(IF(LEN(ドッグキャリー!$N$2)=1,0,""),ドッグキャリー!$N$2)))),"")</f>
        <v/>
      </c>
      <c r="C1006" s="235"/>
      <c r="D1006" s="235"/>
      <c r="E1006" s="235"/>
      <c r="F1006" s="236"/>
      <c r="G1006" s="236"/>
      <c r="H1006" s="236"/>
      <c r="I1006" s="237"/>
      <c r="J1006" s="238"/>
      <c r="K1006" s="236"/>
      <c r="L1006" s="236"/>
      <c r="M1006" s="236"/>
      <c r="N1006" s="236"/>
      <c r="O1006" s="236"/>
      <c r="P1006" s="236"/>
      <c r="Q1006" s="236"/>
      <c r="R1006" s="236"/>
      <c r="S1006" s="219">
        <f t="shared" si="30"/>
        <v>1005</v>
      </c>
      <c r="AA1006" s="220">
        <f t="shared" si="31"/>
        <v>1</v>
      </c>
    </row>
    <row r="1007" spans="1:27">
      <c r="A1007" s="220" t="str">
        <f>IFERROR(IF(J1007&lt;&gt;"",MAX($A$1:A1006)+1,""),"")</f>
        <v/>
      </c>
      <c r="B1007" s="221" t="str">
        <f>IFERROR(IF(J1007="","",_xlfn.CONCAT($Y$2,_xlfn.CONCAT(IF(LEN(ドッグキャリー!$K$2)=1,0,""),ドッグキャリー!$K$2,_xlfn.CONCAT(IF(LEN(ドッグキャリー!$N$2)=1,0,""),ドッグキャリー!$N$2)))),"")</f>
        <v/>
      </c>
      <c r="C1007" s="235"/>
      <c r="D1007" s="235"/>
      <c r="E1007" s="235"/>
      <c r="F1007" s="236"/>
      <c r="G1007" s="236"/>
      <c r="H1007" s="236"/>
      <c r="I1007" s="237"/>
      <c r="J1007" s="238"/>
      <c r="K1007" s="236"/>
      <c r="L1007" s="236"/>
      <c r="M1007" s="236"/>
      <c r="N1007" s="236"/>
      <c r="O1007" s="236"/>
      <c r="P1007" s="236"/>
      <c r="Q1007" s="236"/>
      <c r="R1007" s="236"/>
      <c r="S1007" s="219">
        <f t="shared" si="30"/>
        <v>1006</v>
      </c>
      <c r="AA1007" s="220">
        <f t="shared" si="31"/>
        <v>1</v>
      </c>
    </row>
    <row r="1008" spans="1:27">
      <c r="A1008" s="220" t="str">
        <f>IFERROR(IF(J1008&lt;&gt;"",MAX($A$1:A1007)+1,""),"")</f>
        <v/>
      </c>
      <c r="B1008" s="221" t="str">
        <f>IFERROR(IF(J1008="","",_xlfn.CONCAT($Y$2,_xlfn.CONCAT(IF(LEN(ドッグキャリー!$K$2)=1,0,""),ドッグキャリー!$K$2,_xlfn.CONCAT(IF(LEN(ドッグキャリー!$N$2)=1,0,""),ドッグキャリー!$N$2)))),"")</f>
        <v/>
      </c>
      <c r="C1008" s="235"/>
      <c r="D1008" s="235"/>
      <c r="E1008" s="235"/>
      <c r="F1008" s="236"/>
      <c r="G1008" s="236"/>
      <c r="H1008" s="236"/>
      <c r="I1008" s="237"/>
      <c r="J1008" s="238"/>
      <c r="K1008" s="236"/>
      <c r="L1008" s="236"/>
      <c r="M1008" s="236"/>
      <c r="N1008" s="236"/>
      <c r="O1008" s="236"/>
      <c r="P1008" s="236"/>
      <c r="Q1008" s="236"/>
      <c r="R1008" s="236"/>
      <c r="S1008" s="219">
        <f t="shared" si="30"/>
        <v>1007</v>
      </c>
      <c r="AA1008" s="220">
        <f t="shared" si="31"/>
        <v>1</v>
      </c>
    </row>
    <row r="1009" spans="1:27">
      <c r="A1009" s="220" t="str">
        <f>IFERROR(IF(J1009&lt;&gt;"",MAX($A$1:A1008)+1,""),"")</f>
        <v/>
      </c>
      <c r="B1009" s="221" t="str">
        <f>IFERROR(IF(J1009="","",_xlfn.CONCAT($Y$2,_xlfn.CONCAT(IF(LEN(ドッグキャリー!$K$2)=1,0,""),ドッグキャリー!$K$2,_xlfn.CONCAT(IF(LEN(ドッグキャリー!$N$2)=1,0,""),ドッグキャリー!$N$2)))),"")</f>
        <v/>
      </c>
      <c r="C1009" s="235"/>
      <c r="D1009" s="235"/>
      <c r="E1009" s="235"/>
      <c r="F1009" s="236"/>
      <c r="G1009" s="236"/>
      <c r="H1009" s="236"/>
      <c r="I1009" s="237"/>
      <c r="J1009" s="238"/>
      <c r="K1009" s="236"/>
      <c r="L1009" s="236"/>
      <c r="M1009" s="236"/>
      <c r="N1009" s="236"/>
      <c r="O1009" s="236"/>
      <c r="P1009" s="236"/>
      <c r="Q1009" s="236"/>
      <c r="R1009" s="236"/>
      <c r="S1009" s="219">
        <f t="shared" si="30"/>
        <v>1008</v>
      </c>
      <c r="AA1009" s="220">
        <f t="shared" si="31"/>
        <v>1</v>
      </c>
    </row>
    <row r="1010" spans="1:27">
      <c r="A1010" s="220" t="str">
        <f>IFERROR(IF(J1010&lt;&gt;"",MAX($A$1:A1009)+1,""),"")</f>
        <v/>
      </c>
      <c r="B1010" s="221" t="str">
        <f>IFERROR(IF(J1010="","",_xlfn.CONCAT($Y$2,_xlfn.CONCAT(IF(LEN(ドッグキャリー!$K$2)=1,0,""),ドッグキャリー!$K$2,_xlfn.CONCAT(IF(LEN(ドッグキャリー!$N$2)=1,0,""),ドッグキャリー!$N$2)))),"")</f>
        <v/>
      </c>
      <c r="C1010" s="235"/>
      <c r="D1010" s="235"/>
      <c r="E1010" s="235"/>
      <c r="F1010" s="236"/>
      <c r="G1010" s="236"/>
      <c r="H1010" s="236"/>
      <c r="I1010" s="237"/>
      <c r="J1010" s="238"/>
      <c r="K1010" s="236"/>
      <c r="L1010" s="236"/>
      <c r="M1010" s="236"/>
      <c r="N1010" s="236"/>
      <c r="O1010" s="236"/>
      <c r="P1010" s="236"/>
      <c r="Q1010" s="236"/>
      <c r="R1010" s="236"/>
      <c r="S1010" s="219">
        <f t="shared" si="30"/>
        <v>1009</v>
      </c>
      <c r="AA1010" s="220">
        <f t="shared" si="31"/>
        <v>1</v>
      </c>
    </row>
    <row r="1011" spans="1:27">
      <c r="A1011" s="220" t="str">
        <f>IFERROR(IF(J1011&lt;&gt;"",MAX($A$1:A1010)+1,""),"")</f>
        <v/>
      </c>
      <c r="B1011" s="221" t="str">
        <f>IFERROR(IF(J1011="","",_xlfn.CONCAT($Y$2,_xlfn.CONCAT(IF(LEN(ドッグキャリー!$K$2)=1,0,""),ドッグキャリー!$K$2,_xlfn.CONCAT(IF(LEN(ドッグキャリー!$N$2)=1,0,""),ドッグキャリー!$N$2)))),"")</f>
        <v/>
      </c>
      <c r="C1011" s="235"/>
      <c r="D1011" s="235"/>
      <c r="E1011" s="235"/>
      <c r="F1011" s="236"/>
      <c r="G1011" s="236"/>
      <c r="H1011" s="236"/>
      <c r="I1011" s="237"/>
      <c r="J1011" s="238"/>
      <c r="K1011" s="236"/>
      <c r="L1011" s="236"/>
      <c r="M1011" s="236"/>
      <c r="N1011" s="236"/>
      <c r="O1011" s="236"/>
      <c r="P1011" s="236"/>
      <c r="Q1011" s="236"/>
      <c r="R1011" s="236"/>
      <c r="S1011" s="219">
        <f t="shared" si="30"/>
        <v>1010</v>
      </c>
      <c r="AA1011" s="220">
        <f t="shared" si="31"/>
        <v>1</v>
      </c>
    </row>
    <row r="1012" spans="1:27">
      <c r="A1012" s="220" t="str">
        <f>IFERROR(IF(J1012&lt;&gt;"",MAX($A$1:A1011)+1,""),"")</f>
        <v/>
      </c>
      <c r="B1012" s="221" t="str">
        <f>IFERROR(IF(J1012="","",_xlfn.CONCAT($Y$2,_xlfn.CONCAT(IF(LEN(ドッグキャリー!$K$2)=1,0,""),ドッグキャリー!$K$2,_xlfn.CONCAT(IF(LEN(ドッグキャリー!$N$2)=1,0,""),ドッグキャリー!$N$2)))),"")</f>
        <v/>
      </c>
      <c r="C1012" s="235"/>
      <c r="D1012" s="235"/>
      <c r="E1012" s="235"/>
      <c r="F1012" s="236"/>
      <c r="G1012" s="236"/>
      <c r="H1012" s="236"/>
      <c r="I1012" s="237"/>
      <c r="J1012" s="238"/>
      <c r="K1012" s="236"/>
      <c r="L1012" s="236"/>
      <c r="M1012" s="236"/>
      <c r="N1012" s="236"/>
      <c r="O1012" s="236"/>
      <c r="P1012" s="236"/>
      <c r="Q1012" s="236"/>
      <c r="R1012" s="236"/>
      <c r="S1012" s="219">
        <f t="shared" si="30"/>
        <v>1011</v>
      </c>
      <c r="AA1012" s="220">
        <f t="shared" si="31"/>
        <v>1</v>
      </c>
    </row>
    <row r="1013" spans="1:27">
      <c r="A1013" s="220" t="str">
        <f>IFERROR(IF(J1013&lt;&gt;"",MAX($A$1:A1012)+1,""),"")</f>
        <v/>
      </c>
      <c r="B1013" s="221" t="str">
        <f>IFERROR(IF(J1013="","",_xlfn.CONCAT($Y$2,_xlfn.CONCAT(IF(LEN(ドッグキャリー!$K$2)=1,0,""),ドッグキャリー!$K$2,_xlfn.CONCAT(IF(LEN(ドッグキャリー!$N$2)=1,0,""),ドッグキャリー!$N$2)))),"")</f>
        <v/>
      </c>
      <c r="C1013" s="235"/>
      <c r="D1013" s="235"/>
      <c r="E1013" s="235"/>
      <c r="F1013" s="236"/>
      <c r="G1013" s="236"/>
      <c r="H1013" s="236"/>
      <c r="I1013" s="237"/>
      <c r="J1013" s="238"/>
      <c r="K1013" s="236"/>
      <c r="L1013" s="236"/>
      <c r="M1013" s="236"/>
      <c r="N1013" s="236"/>
      <c r="O1013" s="236"/>
      <c r="P1013" s="236"/>
      <c r="Q1013" s="236"/>
      <c r="R1013" s="236"/>
      <c r="S1013" s="219">
        <f t="shared" si="30"/>
        <v>1012</v>
      </c>
      <c r="AA1013" s="220">
        <f t="shared" si="31"/>
        <v>1</v>
      </c>
    </row>
    <row r="1014" spans="1:27">
      <c r="A1014" s="220" t="str">
        <f>IFERROR(IF(J1014&lt;&gt;"",MAX($A$1:A1013)+1,""),"")</f>
        <v/>
      </c>
      <c r="B1014" s="221" t="str">
        <f>IFERROR(IF(J1014="","",_xlfn.CONCAT($Y$2,_xlfn.CONCAT(IF(LEN(ドッグキャリー!$K$2)=1,0,""),ドッグキャリー!$K$2,_xlfn.CONCAT(IF(LEN(ドッグキャリー!$N$2)=1,0,""),ドッグキャリー!$N$2)))),"")</f>
        <v/>
      </c>
      <c r="C1014" s="235"/>
      <c r="D1014" s="235"/>
      <c r="E1014" s="235"/>
      <c r="F1014" s="236"/>
      <c r="G1014" s="236"/>
      <c r="H1014" s="236"/>
      <c r="I1014" s="237"/>
      <c r="J1014" s="238"/>
      <c r="K1014" s="236"/>
      <c r="L1014" s="236"/>
      <c r="M1014" s="236"/>
      <c r="N1014" s="236"/>
      <c r="O1014" s="236"/>
      <c r="P1014" s="236"/>
      <c r="Q1014" s="236"/>
      <c r="R1014" s="236"/>
      <c r="S1014" s="219">
        <f t="shared" si="30"/>
        <v>1013</v>
      </c>
      <c r="AA1014" s="220">
        <f t="shared" si="31"/>
        <v>1</v>
      </c>
    </row>
    <row r="1015" spans="1:27">
      <c r="A1015" s="220" t="str">
        <f>IFERROR(IF(J1015&lt;&gt;"",MAX($A$1:A1014)+1,""),"")</f>
        <v/>
      </c>
      <c r="B1015" s="221" t="str">
        <f>IFERROR(IF(J1015="","",_xlfn.CONCAT($Y$2,_xlfn.CONCAT(IF(LEN(ドッグキャリー!$K$2)=1,0,""),ドッグキャリー!$K$2,_xlfn.CONCAT(IF(LEN(ドッグキャリー!$N$2)=1,0,""),ドッグキャリー!$N$2)))),"")</f>
        <v/>
      </c>
      <c r="C1015" s="235"/>
      <c r="D1015" s="235"/>
      <c r="E1015" s="235"/>
      <c r="F1015" s="236"/>
      <c r="G1015" s="236"/>
      <c r="H1015" s="236"/>
      <c r="I1015" s="237"/>
      <c r="J1015" s="238"/>
      <c r="K1015" s="236"/>
      <c r="L1015" s="236"/>
      <c r="M1015" s="236"/>
      <c r="N1015" s="236"/>
      <c r="O1015" s="236"/>
      <c r="P1015" s="236"/>
      <c r="Q1015" s="236"/>
      <c r="R1015" s="236"/>
      <c r="S1015" s="219">
        <f t="shared" si="30"/>
        <v>1014</v>
      </c>
      <c r="AA1015" s="220">
        <f t="shared" si="31"/>
        <v>1</v>
      </c>
    </row>
    <row r="1016" spans="1:27">
      <c r="A1016" s="220" t="str">
        <f>IFERROR(IF(J1016&lt;&gt;"",MAX($A$1:A1015)+1,""),"")</f>
        <v/>
      </c>
      <c r="B1016" s="221" t="str">
        <f>IFERROR(IF(J1016="","",_xlfn.CONCAT($Y$2,_xlfn.CONCAT(IF(LEN(ドッグキャリー!$K$2)=1,0,""),ドッグキャリー!$K$2,_xlfn.CONCAT(IF(LEN(ドッグキャリー!$N$2)=1,0,""),ドッグキャリー!$N$2)))),"")</f>
        <v/>
      </c>
      <c r="C1016" s="235"/>
      <c r="D1016" s="235"/>
      <c r="E1016" s="235"/>
      <c r="F1016" s="236"/>
      <c r="G1016" s="236"/>
      <c r="H1016" s="236"/>
      <c r="I1016" s="237"/>
      <c r="J1016" s="238"/>
      <c r="K1016" s="236"/>
      <c r="L1016" s="236"/>
      <c r="M1016" s="236"/>
      <c r="N1016" s="236"/>
      <c r="O1016" s="236"/>
      <c r="P1016" s="236"/>
      <c r="Q1016" s="236"/>
      <c r="R1016" s="236"/>
      <c r="S1016" s="219">
        <f t="shared" si="30"/>
        <v>1015</v>
      </c>
      <c r="AA1016" s="220">
        <f t="shared" si="31"/>
        <v>1</v>
      </c>
    </row>
    <row r="1017" spans="1:27">
      <c r="A1017" s="220" t="str">
        <f>IFERROR(IF(J1017&lt;&gt;"",MAX($A$1:A1016)+1,""),"")</f>
        <v/>
      </c>
      <c r="B1017" s="221" t="str">
        <f>IFERROR(IF(J1017="","",_xlfn.CONCAT($Y$2,_xlfn.CONCAT(IF(LEN(ドッグキャリー!$K$2)=1,0,""),ドッグキャリー!$K$2,_xlfn.CONCAT(IF(LEN(ドッグキャリー!$N$2)=1,0,""),ドッグキャリー!$N$2)))),"")</f>
        <v/>
      </c>
      <c r="C1017" s="239"/>
      <c r="D1017" s="239"/>
      <c r="E1017" s="239"/>
      <c r="F1017" s="240"/>
      <c r="G1017" s="240"/>
      <c r="H1017" s="240"/>
      <c r="I1017" s="241"/>
      <c r="J1017" s="242"/>
      <c r="K1017" s="236"/>
      <c r="L1017" s="236"/>
      <c r="M1017" s="236"/>
      <c r="N1017" s="236"/>
      <c r="O1017" s="236"/>
      <c r="P1017" s="236"/>
      <c r="Q1017" s="236"/>
      <c r="R1017" s="236"/>
      <c r="S1017" s="219">
        <f t="shared" si="30"/>
        <v>1016</v>
      </c>
      <c r="AA1017" s="220">
        <f t="shared" si="31"/>
        <v>1</v>
      </c>
    </row>
    <row r="1018" spans="1:27">
      <c r="A1018" s="220" t="str">
        <f>IFERROR(IF(J1018&lt;&gt;"",MAX($A$1:A1017)+1,""),"")</f>
        <v/>
      </c>
      <c r="B1018" s="221" t="str">
        <f>IFERROR(IF(J1018="","",_xlfn.CONCAT($Y$2,_xlfn.CONCAT(IF(LEN(ドッグキャリー!$K$2)=1,0,""),ドッグキャリー!$K$2,_xlfn.CONCAT(IF(LEN(ドッグキャリー!$N$2)=1,0,""),ドッグキャリー!$N$2)))),"")</f>
        <v/>
      </c>
      <c r="C1018" s="239"/>
      <c r="D1018" s="239"/>
      <c r="E1018" s="239"/>
      <c r="F1018" s="240"/>
      <c r="G1018" s="240"/>
      <c r="H1018" s="240"/>
      <c r="I1018" s="241"/>
      <c r="J1018" s="242"/>
      <c r="K1018" s="236"/>
      <c r="L1018" s="236"/>
      <c r="M1018" s="236"/>
      <c r="N1018" s="236"/>
      <c r="O1018" s="236"/>
      <c r="P1018" s="236"/>
      <c r="Q1018" s="236"/>
      <c r="R1018" s="236"/>
      <c r="S1018" s="219">
        <f t="shared" si="30"/>
        <v>1017</v>
      </c>
      <c r="AA1018" s="220">
        <f t="shared" si="31"/>
        <v>1</v>
      </c>
    </row>
    <row r="1019" spans="1:27">
      <c r="A1019" s="220" t="str">
        <f>IFERROR(IF(J1019&lt;&gt;"",MAX($A$1:A1018)+1,""),"")</f>
        <v/>
      </c>
      <c r="B1019" s="221" t="str">
        <f>IFERROR(IF(J1019="","",_xlfn.CONCAT($Y$2,_xlfn.CONCAT(IF(LEN(ドッグキャリー!$K$2)=1,0,""),ドッグキャリー!$K$2,_xlfn.CONCAT(IF(LEN(ドッグキャリー!$N$2)=1,0,""),ドッグキャリー!$N$2)))),"")</f>
        <v/>
      </c>
      <c r="C1019" s="239"/>
      <c r="D1019" s="239"/>
      <c r="E1019" s="239"/>
      <c r="F1019" s="240"/>
      <c r="G1019" s="240"/>
      <c r="H1019" s="240"/>
      <c r="I1019" s="241"/>
      <c r="J1019" s="242"/>
      <c r="K1019" s="236"/>
      <c r="L1019" s="236"/>
      <c r="M1019" s="236"/>
      <c r="N1019" s="236"/>
      <c r="O1019" s="236"/>
      <c r="P1019" s="236"/>
      <c r="Q1019" s="236"/>
      <c r="R1019" s="236"/>
      <c r="S1019" s="219">
        <f t="shared" si="30"/>
        <v>1018</v>
      </c>
      <c r="AA1019" s="220">
        <f t="shared" si="31"/>
        <v>1</v>
      </c>
    </row>
    <row r="1020" spans="1:27">
      <c r="A1020" s="220" t="str">
        <f>IFERROR(IF(J1020&lt;&gt;"",MAX($A$1:A1019)+1,""),"")</f>
        <v/>
      </c>
      <c r="B1020" s="221" t="str">
        <f>IFERROR(IF(J1020="","",_xlfn.CONCAT($Y$2,_xlfn.CONCAT(IF(LEN(ドッグキャリー!$K$2)=1,0,""),ドッグキャリー!$K$2,_xlfn.CONCAT(IF(LEN(ドッグキャリー!$N$2)=1,0,""),ドッグキャリー!$N$2)))),"")</f>
        <v/>
      </c>
      <c r="C1020" s="239"/>
      <c r="D1020" s="239"/>
      <c r="E1020" s="239"/>
      <c r="F1020" s="240"/>
      <c r="G1020" s="240"/>
      <c r="H1020" s="240"/>
      <c r="I1020" s="241" t="str">
        <f>IF(トイ・販促!N7=0,"",トイ・販促!E7)</f>
        <v/>
      </c>
      <c r="J1020" s="242" t="str">
        <f>IFERROR(IF(トイ・販促!N7=0,"",トイ・販促!N7),"")</f>
        <v/>
      </c>
      <c r="K1020" s="236"/>
      <c r="L1020" s="236"/>
      <c r="M1020" s="236"/>
      <c r="N1020" s="236"/>
      <c r="O1020" s="236"/>
      <c r="P1020" s="236"/>
      <c r="Q1020" s="236"/>
      <c r="R1020" s="236"/>
      <c r="S1020" s="219">
        <f t="shared" si="30"/>
        <v>1019</v>
      </c>
      <c r="AA1020" s="220" t="e">
        <f t="shared" si="31"/>
        <v>#VALUE!</v>
      </c>
    </row>
    <row r="1021" spans="1:27">
      <c r="A1021" s="220" t="str">
        <f>IFERROR(IF(J1021&lt;&gt;"",MAX($A$1:A1020)+1,""),"")</f>
        <v/>
      </c>
      <c r="B1021" s="221" t="str">
        <f>IFERROR(IF(J1021="","",_xlfn.CONCAT($Y$2,_xlfn.CONCAT(IF(LEN(ドッグキャリー!$K$2)=1,0,""),ドッグキャリー!$K$2,_xlfn.CONCAT(IF(LEN(ドッグキャリー!$N$2)=1,0,""),ドッグキャリー!$N$2)))),"")</f>
        <v/>
      </c>
      <c r="C1021" s="239"/>
      <c r="D1021" s="239"/>
      <c r="E1021" s="239"/>
      <c r="F1021" s="240"/>
      <c r="G1021" s="240"/>
      <c r="H1021" s="240"/>
      <c r="I1021" s="241" t="str">
        <f>IF(トイ・販促!N8=0,"",トイ・販促!E8)</f>
        <v/>
      </c>
      <c r="J1021" s="242" t="str">
        <f>IFERROR(IF(トイ・販促!N8=0,"",トイ・販促!N8),"")</f>
        <v/>
      </c>
      <c r="K1021" s="236"/>
      <c r="L1021" s="236"/>
      <c r="M1021" s="236"/>
      <c r="N1021" s="236"/>
      <c r="O1021" s="236"/>
      <c r="P1021" s="236"/>
      <c r="Q1021" s="236"/>
      <c r="R1021" s="236"/>
      <c r="S1021" s="219">
        <f t="shared" si="30"/>
        <v>1020</v>
      </c>
      <c r="AA1021" s="220" t="e">
        <f t="shared" si="31"/>
        <v>#VALUE!</v>
      </c>
    </row>
    <row r="1022" spans="1:27">
      <c r="A1022" s="220" t="str">
        <f>IFERROR(IF(J1022&lt;&gt;"",MAX($A$1:A1021)+1,""),"")</f>
        <v/>
      </c>
      <c r="B1022" s="221" t="str">
        <f>IFERROR(IF(J1022="","",_xlfn.CONCAT($Y$2,_xlfn.CONCAT(IF(LEN(ドッグキャリー!$K$2)=1,0,""),ドッグキャリー!$K$2,_xlfn.CONCAT(IF(LEN(ドッグキャリー!$N$2)=1,0,""),ドッグキャリー!$N$2)))),"")</f>
        <v/>
      </c>
      <c r="C1022" s="239"/>
      <c r="D1022" s="239"/>
      <c r="E1022" s="239"/>
      <c r="F1022" s="240"/>
      <c r="G1022" s="240"/>
      <c r="H1022" s="240"/>
      <c r="I1022" s="241" t="str">
        <f>IF(トイ・販促!N9=0,"",トイ・販促!E9)</f>
        <v/>
      </c>
      <c r="J1022" s="242" t="str">
        <f>IFERROR(IF(トイ・販促!N9=0,"",トイ・販促!N9),"")</f>
        <v/>
      </c>
      <c r="K1022" s="236"/>
      <c r="L1022" s="236"/>
      <c r="M1022" s="236"/>
      <c r="N1022" s="236"/>
      <c r="O1022" s="236"/>
      <c r="P1022" s="236"/>
      <c r="Q1022" s="236"/>
      <c r="R1022" s="236"/>
      <c r="S1022" s="219">
        <f t="shared" si="30"/>
        <v>1021</v>
      </c>
      <c r="AA1022" s="220" t="e">
        <f t="shared" si="31"/>
        <v>#VALUE!</v>
      </c>
    </row>
    <row r="1023" spans="1:27">
      <c r="A1023" s="220" t="str">
        <f>IFERROR(IF(J1023&lt;&gt;"",MAX($A$1:A1022)+1,""),"")</f>
        <v/>
      </c>
      <c r="B1023" s="221" t="str">
        <f>IFERROR(IF(J1023="","",_xlfn.CONCAT($Y$2,_xlfn.CONCAT(IF(LEN(ドッグキャリー!$K$2)=1,0,""),ドッグキャリー!$K$2,_xlfn.CONCAT(IF(LEN(ドッグキャリー!$N$2)=1,0,""),ドッグキャリー!$N$2)))),"")</f>
        <v/>
      </c>
      <c r="C1023" s="239"/>
      <c r="D1023" s="239"/>
      <c r="E1023" s="239"/>
      <c r="F1023" s="240"/>
      <c r="G1023" s="240"/>
      <c r="H1023" s="240"/>
      <c r="I1023" s="241" t="str">
        <f>IF(トイ・販促!N10=0,"",トイ・販促!E10)</f>
        <v/>
      </c>
      <c r="J1023" s="242" t="str">
        <f>IFERROR(IF(トイ・販促!N10=0,"",トイ・販促!N10),"")</f>
        <v/>
      </c>
      <c r="K1023" s="236"/>
      <c r="L1023" s="236"/>
      <c r="M1023" s="236"/>
      <c r="N1023" s="236"/>
      <c r="O1023" s="236"/>
      <c r="P1023" s="236"/>
      <c r="Q1023" s="236"/>
      <c r="R1023" s="236"/>
      <c r="S1023" s="219">
        <f t="shared" si="30"/>
        <v>1022</v>
      </c>
      <c r="AA1023" s="220" t="e">
        <f t="shared" si="31"/>
        <v>#VALUE!</v>
      </c>
    </row>
    <row r="1024" spans="1:27">
      <c r="A1024" s="220" t="str">
        <f>IFERROR(IF(J1024&lt;&gt;"",MAX($A$1:A1023)+1,""),"")</f>
        <v/>
      </c>
      <c r="B1024" s="221" t="str">
        <f>IFERROR(IF(J1024="","",_xlfn.CONCAT($Y$2,_xlfn.CONCAT(IF(LEN(ドッグキャリー!$K$2)=1,0,""),ドッグキャリー!$K$2,_xlfn.CONCAT(IF(LEN(ドッグキャリー!$N$2)=1,0,""),ドッグキャリー!$N$2)))),"")</f>
        <v/>
      </c>
      <c r="C1024" s="239"/>
      <c r="D1024" s="239"/>
      <c r="E1024" s="239"/>
      <c r="F1024" s="240"/>
      <c r="G1024" s="240"/>
      <c r="H1024" s="240"/>
      <c r="I1024" s="241" t="str">
        <f>IF(トイ・販促!N11=0,"",トイ・販促!E11)</f>
        <v/>
      </c>
      <c r="J1024" s="242" t="str">
        <f>IFERROR(IF(トイ・販促!N11=0,"",トイ・販促!N11),"")</f>
        <v/>
      </c>
      <c r="K1024" s="236"/>
      <c r="L1024" s="236"/>
      <c r="M1024" s="236"/>
      <c r="N1024" s="236"/>
      <c r="O1024" s="236"/>
      <c r="P1024" s="236"/>
      <c r="Q1024" s="236"/>
      <c r="R1024" s="236"/>
      <c r="S1024" s="219">
        <f t="shared" si="30"/>
        <v>1023</v>
      </c>
      <c r="AA1024" s="220" t="e">
        <f t="shared" si="31"/>
        <v>#VALUE!</v>
      </c>
    </row>
    <row r="1025" spans="1:27">
      <c r="A1025" s="220" t="str">
        <f>IFERROR(IF(J1025&lt;&gt;"",MAX($A$1:A1024)+1,""),"")</f>
        <v/>
      </c>
      <c r="B1025" s="221" t="str">
        <f>IFERROR(IF(J1025="","",_xlfn.CONCAT($Y$2,_xlfn.CONCAT(IF(LEN(ドッグキャリー!$K$2)=1,0,""),ドッグキャリー!$K$2,_xlfn.CONCAT(IF(LEN(ドッグキャリー!$N$2)=1,0,""),ドッグキャリー!$N$2)))),"")</f>
        <v/>
      </c>
      <c r="C1025" s="239"/>
      <c r="D1025" s="239"/>
      <c r="E1025" s="239"/>
      <c r="F1025" s="240"/>
      <c r="G1025" s="240"/>
      <c r="H1025" s="240"/>
      <c r="I1025" s="241" t="str">
        <f>IF(トイ・販促!N12=0,"",トイ・販促!E12)</f>
        <v/>
      </c>
      <c r="J1025" s="242" t="str">
        <f>IFERROR(IF(トイ・販促!N12=0,"",トイ・販促!N12),"")</f>
        <v/>
      </c>
      <c r="K1025" s="236"/>
      <c r="L1025" s="236"/>
      <c r="M1025" s="236"/>
      <c r="N1025" s="236"/>
      <c r="O1025" s="236"/>
      <c r="P1025" s="236"/>
      <c r="Q1025" s="236"/>
      <c r="R1025" s="236"/>
      <c r="S1025" s="219">
        <f t="shared" si="30"/>
        <v>1024</v>
      </c>
      <c r="AA1025" s="220" t="e">
        <f t="shared" si="31"/>
        <v>#VALUE!</v>
      </c>
    </row>
    <row r="1026" spans="1:27">
      <c r="A1026" s="220" t="str">
        <f>IFERROR(IF(J1026&lt;&gt;"",MAX($A$1:A1025)+1,""),"")</f>
        <v/>
      </c>
      <c r="B1026" s="221" t="str">
        <f>IFERROR(IF(J1026="","",_xlfn.CONCAT($Y$2,_xlfn.CONCAT(IF(LEN(ドッグキャリー!$K$2)=1,0,""),ドッグキャリー!$K$2,_xlfn.CONCAT(IF(LEN(ドッグキャリー!$N$2)=1,0,""),ドッグキャリー!$N$2)))),"")</f>
        <v/>
      </c>
      <c r="C1026" s="239"/>
      <c r="D1026" s="239"/>
      <c r="E1026" s="239"/>
      <c r="F1026" s="240"/>
      <c r="G1026" s="240"/>
      <c r="H1026" s="240"/>
      <c r="I1026" s="241" t="str">
        <f>IF(トイ・販促!N13=0,"",トイ・販促!E13)</f>
        <v/>
      </c>
      <c r="J1026" s="242" t="str">
        <f>IFERROR(IF(トイ・販促!N13=0,"",トイ・販促!N13),"")</f>
        <v/>
      </c>
      <c r="K1026" s="236"/>
      <c r="L1026" s="236"/>
      <c r="M1026" s="236"/>
      <c r="N1026" s="236"/>
      <c r="O1026" s="236"/>
      <c r="P1026" s="236"/>
      <c r="Q1026" s="236"/>
      <c r="R1026" s="236"/>
      <c r="S1026" s="219">
        <f t="shared" si="30"/>
        <v>1025</v>
      </c>
      <c r="AA1026" s="220" t="e">
        <f t="shared" si="31"/>
        <v>#VALUE!</v>
      </c>
    </row>
    <row r="1027" spans="1:27">
      <c r="A1027" s="220" t="str">
        <f>IFERROR(IF(J1027&lt;&gt;"",MAX($A$1:A1026)+1,""),"")</f>
        <v/>
      </c>
      <c r="B1027" s="221" t="str">
        <f>IFERROR(IF(J1027="","",_xlfn.CONCAT($Y$2,_xlfn.CONCAT(IF(LEN(ドッグキャリー!$K$2)=1,0,""),ドッグキャリー!$K$2,_xlfn.CONCAT(IF(LEN(ドッグキャリー!$N$2)=1,0,""),ドッグキャリー!$N$2)))),"")</f>
        <v/>
      </c>
      <c r="C1027" s="239"/>
      <c r="D1027" s="239"/>
      <c r="E1027" s="239"/>
      <c r="F1027" s="240"/>
      <c r="G1027" s="240"/>
      <c r="H1027" s="240"/>
      <c r="I1027" s="241" t="str">
        <f>IF(トイ・販促!N14=0,"",トイ・販促!E14)</f>
        <v/>
      </c>
      <c r="J1027" s="242" t="str">
        <f>IFERROR(IF(トイ・販促!N14=0,"",トイ・販促!N14),"")</f>
        <v/>
      </c>
      <c r="K1027" s="236"/>
      <c r="L1027" s="236"/>
      <c r="M1027" s="236"/>
      <c r="N1027" s="236"/>
      <c r="O1027" s="236"/>
      <c r="P1027" s="236"/>
      <c r="Q1027" s="236"/>
      <c r="R1027" s="236"/>
      <c r="S1027" s="219">
        <f t="shared" ref="S1027:S1090" si="32">+ROW()-ROW($B$1)</f>
        <v>1026</v>
      </c>
      <c r="AA1027" s="220" t="e">
        <f t="shared" ref="AA1027:AA1090" si="33">IF(J1027-J1026=1,0,1)</f>
        <v>#VALUE!</v>
      </c>
    </row>
    <row r="1028" spans="1:27">
      <c r="A1028" s="220" t="str">
        <f>IFERROR(IF(J1028&lt;&gt;"",MAX($A$1:A1027)+1,""),"")</f>
        <v/>
      </c>
      <c r="B1028" s="221" t="str">
        <f>IFERROR(IF(J1028="","",_xlfn.CONCAT($Y$2,_xlfn.CONCAT(IF(LEN(ドッグキャリー!$K$2)=1,0,""),ドッグキャリー!$K$2,_xlfn.CONCAT(IF(LEN(ドッグキャリー!$N$2)=1,0,""),ドッグキャリー!$N$2)))),"")</f>
        <v/>
      </c>
      <c r="C1028" s="239"/>
      <c r="D1028" s="239"/>
      <c r="E1028" s="239"/>
      <c r="F1028" s="240"/>
      <c r="G1028" s="240"/>
      <c r="H1028" s="240"/>
      <c r="I1028" s="241" t="str">
        <f>IF(トイ・販促!N15=0,"",トイ・販促!E15)</f>
        <v/>
      </c>
      <c r="J1028" s="242" t="str">
        <f>IFERROR(IF(トイ・販促!N15=0,"",トイ・販促!N15),"")</f>
        <v/>
      </c>
      <c r="K1028" s="236"/>
      <c r="L1028" s="236"/>
      <c r="M1028" s="236"/>
      <c r="N1028" s="236"/>
      <c r="O1028" s="236"/>
      <c r="P1028" s="236"/>
      <c r="Q1028" s="236"/>
      <c r="R1028" s="236"/>
      <c r="S1028" s="219">
        <f t="shared" si="32"/>
        <v>1027</v>
      </c>
      <c r="AA1028" s="220" t="e">
        <f t="shared" si="33"/>
        <v>#VALUE!</v>
      </c>
    </row>
    <row r="1029" spans="1:27">
      <c r="A1029" s="220" t="str">
        <f>IFERROR(IF(J1029&lt;&gt;"",MAX($A$1:A1028)+1,""),"")</f>
        <v/>
      </c>
      <c r="B1029" s="221" t="str">
        <f>IFERROR(IF(J1029="","",_xlfn.CONCAT($Y$2,_xlfn.CONCAT(IF(LEN(ドッグキャリー!$K$2)=1,0,""),ドッグキャリー!$K$2,_xlfn.CONCAT(IF(LEN(ドッグキャリー!$N$2)=1,0,""),ドッグキャリー!$N$2)))),"")</f>
        <v/>
      </c>
      <c r="C1029" s="239"/>
      <c r="D1029" s="239"/>
      <c r="E1029" s="239"/>
      <c r="F1029" s="240"/>
      <c r="G1029" s="240"/>
      <c r="H1029" s="240"/>
      <c r="I1029" s="241" t="str">
        <f>IF(トイ・販促!N16=0,"",トイ・販促!E16)</f>
        <v/>
      </c>
      <c r="J1029" s="242" t="str">
        <f>IFERROR(IF(トイ・販促!N16=0,"",トイ・販促!N16),"")</f>
        <v/>
      </c>
      <c r="K1029" s="236"/>
      <c r="L1029" s="236"/>
      <c r="M1029" s="236"/>
      <c r="N1029" s="236"/>
      <c r="O1029" s="236"/>
      <c r="P1029" s="236"/>
      <c r="Q1029" s="236"/>
      <c r="R1029" s="236"/>
      <c r="S1029" s="219">
        <f t="shared" si="32"/>
        <v>1028</v>
      </c>
      <c r="AA1029" s="220" t="e">
        <f t="shared" si="33"/>
        <v>#VALUE!</v>
      </c>
    </row>
    <row r="1030" spans="1:27">
      <c r="A1030" s="220" t="str">
        <f>IFERROR(IF(J1030&lt;&gt;"",MAX($A$1:A1029)+1,""),"")</f>
        <v/>
      </c>
      <c r="B1030" s="221" t="str">
        <f>IFERROR(IF(J1030="","",_xlfn.CONCAT($Y$2,_xlfn.CONCAT(IF(LEN(ドッグキャリー!$K$2)=1,0,""),ドッグキャリー!$K$2,_xlfn.CONCAT(IF(LEN(ドッグキャリー!$N$2)=1,0,""),ドッグキャリー!$N$2)))),"")</f>
        <v/>
      </c>
      <c r="C1030" s="239"/>
      <c r="D1030" s="239"/>
      <c r="E1030" s="239"/>
      <c r="F1030" s="240"/>
      <c r="G1030" s="240"/>
      <c r="H1030" s="240"/>
      <c r="I1030" s="241" t="str">
        <f>IF(トイ・販促!N17=0,"",トイ・販促!E17)</f>
        <v/>
      </c>
      <c r="J1030" s="242" t="str">
        <f>IFERROR(IF(トイ・販促!N17=0,"",トイ・販促!N17),"")</f>
        <v/>
      </c>
      <c r="K1030" s="236"/>
      <c r="L1030" s="236"/>
      <c r="M1030" s="236"/>
      <c r="N1030" s="236"/>
      <c r="O1030" s="236"/>
      <c r="P1030" s="236"/>
      <c r="Q1030" s="236"/>
      <c r="R1030" s="236"/>
      <c r="S1030" s="219">
        <f t="shared" si="32"/>
        <v>1029</v>
      </c>
      <c r="AA1030" s="220" t="e">
        <f t="shared" si="33"/>
        <v>#VALUE!</v>
      </c>
    </row>
    <row r="1031" spans="1:27">
      <c r="A1031" s="220" t="str">
        <f>IFERROR(IF(J1031&lt;&gt;"",MAX($A$1:A1030)+1,""),"")</f>
        <v/>
      </c>
      <c r="B1031" s="221" t="str">
        <f>IFERROR(IF(J1031="","",_xlfn.CONCAT($Y$2,_xlfn.CONCAT(IF(LEN(ドッグキャリー!$K$2)=1,0,""),ドッグキャリー!$K$2,_xlfn.CONCAT(IF(LEN(ドッグキャリー!$N$2)=1,0,""),ドッグキャリー!$N$2)))),"")</f>
        <v/>
      </c>
      <c r="C1031" s="239"/>
      <c r="D1031" s="239"/>
      <c r="E1031" s="239"/>
      <c r="F1031" s="240"/>
      <c r="G1031" s="240"/>
      <c r="H1031" s="240"/>
      <c r="I1031" s="241" t="str">
        <f>IF(トイ・販促!N18=0,"",トイ・販促!E18)</f>
        <v/>
      </c>
      <c r="J1031" s="242" t="str">
        <f>IFERROR(IF(トイ・販促!N18=0,"",トイ・販促!N18),"")</f>
        <v/>
      </c>
      <c r="K1031" s="236"/>
      <c r="L1031" s="236"/>
      <c r="M1031" s="236"/>
      <c r="N1031" s="236"/>
      <c r="O1031" s="236"/>
      <c r="P1031" s="236"/>
      <c r="Q1031" s="236"/>
      <c r="R1031" s="236"/>
      <c r="S1031" s="219">
        <f t="shared" si="32"/>
        <v>1030</v>
      </c>
      <c r="AA1031" s="220" t="e">
        <f t="shared" si="33"/>
        <v>#VALUE!</v>
      </c>
    </row>
    <row r="1032" spans="1:27">
      <c r="A1032" s="220" t="str">
        <f>IFERROR(IF(J1032&lt;&gt;"",MAX($A$1:A1031)+1,""),"")</f>
        <v/>
      </c>
      <c r="B1032" s="221" t="str">
        <f>IFERROR(IF(J1032="","",_xlfn.CONCAT($Y$2,_xlfn.CONCAT(IF(LEN(ドッグキャリー!$K$2)=1,0,""),ドッグキャリー!$K$2,_xlfn.CONCAT(IF(LEN(ドッグキャリー!$N$2)=1,0,""),ドッグキャリー!$N$2)))),"")</f>
        <v/>
      </c>
      <c r="C1032" s="239"/>
      <c r="D1032" s="239"/>
      <c r="E1032" s="239"/>
      <c r="F1032" s="240"/>
      <c r="G1032" s="240"/>
      <c r="H1032" s="240"/>
      <c r="I1032" s="241" t="str">
        <f>IF(トイ・販促!N19=0,"",トイ・販促!E19)</f>
        <v/>
      </c>
      <c r="J1032" s="242" t="str">
        <f>IFERROR(IF(トイ・販促!N19=0,"",トイ・販促!N19),"")</f>
        <v/>
      </c>
      <c r="K1032" s="240"/>
      <c r="L1032" s="240"/>
      <c r="M1032" s="240"/>
      <c r="N1032" s="240"/>
      <c r="O1032" s="240"/>
      <c r="P1032" s="240"/>
      <c r="Q1032" s="240"/>
      <c r="R1032" s="240"/>
      <c r="S1032" s="219">
        <f t="shared" si="32"/>
        <v>1031</v>
      </c>
      <c r="U1032" s="746">
        <f>SUM(J1032:J1138)</f>
        <v>0</v>
      </c>
      <c r="AA1032" s="220" t="e">
        <f t="shared" si="33"/>
        <v>#VALUE!</v>
      </c>
    </row>
    <row r="1033" spans="1:27">
      <c r="A1033" s="220" t="str">
        <f>IFERROR(IF(J1033&lt;&gt;"",MAX($A$1:A1032)+1,""),"")</f>
        <v/>
      </c>
      <c r="B1033" s="221" t="str">
        <f>IFERROR(IF(J1033="","",_xlfn.CONCAT($Y$2,_xlfn.CONCAT(IF(LEN(ドッグキャリー!$K$2)=1,0,""),ドッグキャリー!$K$2,_xlfn.CONCAT(IF(LEN(ドッグキャリー!$N$2)=1,0,""),ドッグキャリー!$N$2)))),"")</f>
        <v/>
      </c>
      <c r="C1033" s="239"/>
      <c r="D1033" s="239"/>
      <c r="E1033" s="239"/>
      <c r="F1033" s="240"/>
      <c r="G1033" s="240"/>
      <c r="H1033" s="240"/>
      <c r="I1033" s="241" t="str">
        <f>IF(トイ・販促!N20=0,"",トイ・販促!E20)</f>
        <v/>
      </c>
      <c r="J1033" s="242" t="str">
        <f>IFERROR(IF(トイ・販促!N20=0,"",トイ・販促!N20),"")</f>
        <v/>
      </c>
      <c r="K1033" s="240"/>
      <c r="L1033" s="240"/>
      <c r="M1033" s="240"/>
      <c r="N1033" s="240"/>
      <c r="O1033" s="240"/>
      <c r="P1033" s="240"/>
      <c r="Q1033" s="240"/>
      <c r="R1033" s="240"/>
      <c r="S1033" s="219">
        <f t="shared" si="32"/>
        <v>1032</v>
      </c>
      <c r="AA1033" s="220" t="e">
        <f t="shared" si="33"/>
        <v>#VALUE!</v>
      </c>
    </row>
    <row r="1034" spans="1:27">
      <c r="A1034" s="220" t="str">
        <f>IFERROR(IF(J1034&lt;&gt;"",MAX($A$1:A1033)+1,""),"")</f>
        <v/>
      </c>
      <c r="B1034" s="221" t="str">
        <f>IFERROR(IF(J1034="","",_xlfn.CONCAT($Y$2,_xlfn.CONCAT(IF(LEN(ドッグキャリー!$K$2)=1,0,""),ドッグキャリー!$K$2,_xlfn.CONCAT(IF(LEN(ドッグキャリー!$N$2)=1,0,""),ドッグキャリー!$N$2)))),"")</f>
        <v/>
      </c>
      <c r="C1034" s="239"/>
      <c r="D1034" s="239"/>
      <c r="E1034" s="239"/>
      <c r="F1034" s="240"/>
      <c r="G1034" s="240"/>
      <c r="H1034" s="240"/>
      <c r="I1034" s="241" t="str">
        <f>IF(トイ・販促!N21=0,"",トイ・販促!E21)</f>
        <v/>
      </c>
      <c r="J1034" s="242" t="str">
        <f>IFERROR(IF(トイ・販促!N21=0,"",トイ・販促!N21),"")</f>
        <v/>
      </c>
      <c r="K1034" s="240"/>
      <c r="L1034" s="240"/>
      <c r="M1034" s="240"/>
      <c r="N1034" s="240"/>
      <c r="O1034" s="240"/>
      <c r="P1034" s="240"/>
      <c r="Q1034" s="240"/>
      <c r="R1034" s="240"/>
      <c r="S1034" s="219">
        <f t="shared" si="32"/>
        <v>1033</v>
      </c>
      <c r="AA1034" s="220" t="e">
        <f t="shared" si="33"/>
        <v>#VALUE!</v>
      </c>
    </row>
    <row r="1035" spans="1:27">
      <c r="A1035" s="220" t="str">
        <f>IFERROR(IF(J1035&lt;&gt;"",MAX($A$1:A1034)+1,""),"")</f>
        <v/>
      </c>
      <c r="B1035" s="221" t="str">
        <f>IFERROR(IF(J1035="","",_xlfn.CONCAT($Y$2,_xlfn.CONCAT(IF(LEN(ドッグキャリー!$K$2)=1,0,""),ドッグキャリー!$K$2,_xlfn.CONCAT(IF(LEN(ドッグキャリー!$N$2)=1,0,""),ドッグキャリー!$N$2)))),"")</f>
        <v/>
      </c>
      <c r="C1035" s="239"/>
      <c r="D1035" s="239"/>
      <c r="E1035" s="239"/>
      <c r="F1035" s="240"/>
      <c r="G1035" s="240"/>
      <c r="H1035" s="240"/>
      <c r="I1035" s="241" t="str">
        <f>IF(トイ・販促!N22=0,"",トイ・販促!E22)</f>
        <v/>
      </c>
      <c r="J1035" s="242" t="str">
        <f>IFERROR(IF(トイ・販促!N22=0,"",トイ・販促!N22),"")</f>
        <v/>
      </c>
      <c r="K1035" s="240"/>
      <c r="L1035" s="240"/>
      <c r="M1035" s="240"/>
      <c r="N1035" s="240"/>
      <c r="O1035" s="240"/>
      <c r="P1035" s="240"/>
      <c r="Q1035" s="240"/>
      <c r="R1035" s="240"/>
      <c r="S1035" s="219">
        <f t="shared" si="32"/>
        <v>1034</v>
      </c>
      <c r="AA1035" s="220" t="e">
        <f t="shared" si="33"/>
        <v>#VALUE!</v>
      </c>
    </row>
    <row r="1036" spans="1:27">
      <c r="A1036" s="220" t="str">
        <f>IFERROR(IF(J1036&lt;&gt;"",MAX($A$1:A1035)+1,""),"")</f>
        <v/>
      </c>
      <c r="B1036" s="221" t="str">
        <f>IFERROR(IF(J1036="","",_xlfn.CONCAT($Y$2,_xlfn.CONCAT(IF(LEN(ドッグキャリー!$K$2)=1,0,""),ドッグキャリー!$K$2,_xlfn.CONCAT(IF(LEN(ドッグキャリー!$N$2)=1,0,""),ドッグキャリー!$N$2)))),"")</f>
        <v/>
      </c>
      <c r="C1036" s="239"/>
      <c r="D1036" s="239"/>
      <c r="E1036" s="239"/>
      <c r="F1036" s="240"/>
      <c r="G1036" s="240"/>
      <c r="H1036" s="240"/>
      <c r="I1036" s="241" t="str">
        <f>IF(トイ・販促!N23=0,"",トイ・販促!E23)</f>
        <v/>
      </c>
      <c r="J1036" s="242" t="str">
        <f>IFERROR(IF(トイ・販促!N23=0,"",トイ・販促!N23),"")</f>
        <v/>
      </c>
      <c r="K1036" s="240"/>
      <c r="L1036" s="240"/>
      <c r="M1036" s="240"/>
      <c r="N1036" s="240"/>
      <c r="O1036" s="240"/>
      <c r="P1036" s="240"/>
      <c r="Q1036" s="240"/>
      <c r="R1036" s="240"/>
      <c r="S1036" s="219">
        <f t="shared" si="32"/>
        <v>1035</v>
      </c>
      <c r="AA1036" s="220" t="e">
        <f t="shared" si="33"/>
        <v>#VALUE!</v>
      </c>
    </row>
    <row r="1037" spans="1:27">
      <c r="A1037" s="220" t="str">
        <f>IFERROR(IF(J1037&lt;&gt;"",MAX($A$1:A1036)+1,""),"")</f>
        <v/>
      </c>
      <c r="B1037" s="221" t="str">
        <f>IFERROR(IF(J1037="","",_xlfn.CONCAT($Y$2,_xlfn.CONCAT(IF(LEN(ドッグキャリー!$K$2)=1,0,""),ドッグキャリー!$K$2,_xlfn.CONCAT(IF(LEN(ドッグキャリー!$N$2)=1,0,""),ドッグキャリー!$N$2)))),"")</f>
        <v/>
      </c>
      <c r="C1037" s="239"/>
      <c r="D1037" s="239"/>
      <c r="E1037" s="239"/>
      <c r="F1037" s="240"/>
      <c r="G1037" s="240"/>
      <c r="H1037" s="240"/>
      <c r="I1037" s="241" t="str">
        <f>IF(トイ・販促!N24=0,"",トイ・販促!E24)</f>
        <v/>
      </c>
      <c r="J1037" s="242" t="str">
        <f>IFERROR(IF(トイ・販促!N24=0,"",トイ・販促!N24),"")</f>
        <v/>
      </c>
      <c r="K1037" s="240"/>
      <c r="L1037" s="240"/>
      <c r="M1037" s="240"/>
      <c r="N1037" s="240"/>
      <c r="O1037" s="240"/>
      <c r="P1037" s="240"/>
      <c r="Q1037" s="240"/>
      <c r="R1037" s="240"/>
      <c r="S1037" s="219">
        <f t="shared" si="32"/>
        <v>1036</v>
      </c>
      <c r="AA1037" s="220" t="e">
        <f t="shared" si="33"/>
        <v>#VALUE!</v>
      </c>
    </row>
    <row r="1038" spans="1:27">
      <c r="A1038" s="220" t="str">
        <f>IFERROR(IF(J1038&lt;&gt;"",MAX($A$1:A1037)+1,""),"")</f>
        <v/>
      </c>
      <c r="B1038" s="221" t="str">
        <f>IFERROR(IF(J1038="","",_xlfn.CONCAT($Y$2,_xlfn.CONCAT(IF(LEN(ドッグキャリー!$K$2)=1,0,""),ドッグキャリー!$K$2,_xlfn.CONCAT(IF(LEN(ドッグキャリー!$N$2)=1,0,""),ドッグキャリー!$N$2)))),"")</f>
        <v/>
      </c>
      <c r="C1038" s="239"/>
      <c r="D1038" s="239"/>
      <c r="E1038" s="239"/>
      <c r="F1038" s="240"/>
      <c r="G1038" s="240"/>
      <c r="H1038" s="240"/>
      <c r="I1038" s="241" t="str">
        <f>IF(トイ・販促!N25=0,"",トイ・販促!E25)</f>
        <v/>
      </c>
      <c r="J1038" s="242" t="str">
        <f>IFERROR(IF(トイ・販促!N25=0,"",トイ・販促!N25),"")</f>
        <v/>
      </c>
      <c r="K1038" s="240"/>
      <c r="L1038" s="240"/>
      <c r="M1038" s="240"/>
      <c r="N1038" s="240"/>
      <c r="O1038" s="240"/>
      <c r="P1038" s="240"/>
      <c r="Q1038" s="240"/>
      <c r="R1038" s="240"/>
      <c r="S1038" s="219">
        <f t="shared" si="32"/>
        <v>1037</v>
      </c>
      <c r="AA1038" s="220" t="e">
        <f t="shared" si="33"/>
        <v>#VALUE!</v>
      </c>
    </row>
    <row r="1039" spans="1:27">
      <c r="A1039" s="220" t="str">
        <f>IFERROR(IF(J1039&lt;&gt;"",MAX($A$1:A1038)+1,""),"")</f>
        <v/>
      </c>
      <c r="B1039" s="221" t="str">
        <f>IFERROR(IF(J1039="","",_xlfn.CONCAT($Y$2,_xlfn.CONCAT(IF(LEN(ドッグキャリー!$K$2)=1,0,""),ドッグキャリー!$K$2,_xlfn.CONCAT(IF(LEN(ドッグキャリー!$N$2)=1,0,""),ドッグキャリー!$N$2)))),"")</f>
        <v/>
      </c>
      <c r="C1039" s="239"/>
      <c r="D1039" s="239"/>
      <c r="E1039" s="239"/>
      <c r="F1039" s="240"/>
      <c r="G1039" s="240"/>
      <c r="H1039" s="240"/>
      <c r="I1039" s="241" t="str">
        <f>IF(トイ・販促!N26=0,"",トイ・販促!E26)</f>
        <v/>
      </c>
      <c r="J1039" s="242" t="str">
        <f>IFERROR(IF(トイ・販促!N26=0,"",トイ・販促!N26),"")</f>
        <v/>
      </c>
      <c r="K1039" s="240"/>
      <c r="L1039" s="240"/>
      <c r="M1039" s="240"/>
      <c r="N1039" s="240"/>
      <c r="O1039" s="240"/>
      <c r="P1039" s="240"/>
      <c r="Q1039" s="240"/>
      <c r="R1039" s="240"/>
      <c r="S1039" s="219">
        <f t="shared" si="32"/>
        <v>1038</v>
      </c>
      <c r="AA1039" s="220" t="e">
        <f t="shared" si="33"/>
        <v>#VALUE!</v>
      </c>
    </row>
    <row r="1040" spans="1:27">
      <c r="A1040" s="220" t="str">
        <f>IFERROR(IF(J1040&lt;&gt;"",MAX($A$1:A1039)+1,""),"")</f>
        <v/>
      </c>
      <c r="B1040" s="221" t="str">
        <f>IFERROR(IF(J1040="","",_xlfn.CONCAT($Y$2,_xlfn.CONCAT(IF(LEN(ドッグキャリー!$K$2)=1,0,""),ドッグキャリー!$K$2,_xlfn.CONCAT(IF(LEN(ドッグキャリー!$N$2)=1,0,""),ドッグキャリー!$N$2)))),"")</f>
        <v/>
      </c>
      <c r="C1040" s="239"/>
      <c r="D1040" s="239"/>
      <c r="E1040" s="239"/>
      <c r="F1040" s="240"/>
      <c r="G1040" s="240"/>
      <c r="H1040" s="240"/>
      <c r="I1040" s="241" t="str">
        <f>IF(トイ・販促!N27=0,"",トイ・販促!E27)</f>
        <v/>
      </c>
      <c r="J1040" s="242" t="str">
        <f>IFERROR(IF(トイ・販促!N27=0,"",トイ・販促!N27),"")</f>
        <v/>
      </c>
      <c r="K1040" s="240"/>
      <c r="L1040" s="240"/>
      <c r="M1040" s="240"/>
      <c r="N1040" s="240"/>
      <c r="O1040" s="240"/>
      <c r="P1040" s="240"/>
      <c r="Q1040" s="240"/>
      <c r="R1040" s="240"/>
      <c r="S1040" s="219">
        <f t="shared" si="32"/>
        <v>1039</v>
      </c>
      <c r="AA1040" s="220" t="e">
        <f t="shared" si="33"/>
        <v>#VALUE!</v>
      </c>
    </row>
    <row r="1041" spans="1:27">
      <c r="A1041" s="220" t="str">
        <f>IFERROR(IF(J1041&lt;&gt;"",MAX($A$1:A1040)+1,""),"")</f>
        <v/>
      </c>
      <c r="B1041" s="221" t="str">
        <f>IFERROR(IF(J1041="","",_xlfn.CONCAT($Y$2,_xlfn.CONCAT(IF(LEN(ドッグキャリー!$K$2)=1,0,""),ドッグキャリー!$K$2,_xlfn.CONCAT(IF(LEN(ドッグキャリー!$N$2)=1,0,""),ドッグキャリー!$N$2)))),"")</f>
        <v/>
      </c>
      <c r="C1041" s="239"/>
      <c r="D1041" s="239"/>
      <c r="E1041" s="239"/>
      <c r="F1041" s="240"/>
      <c r="G1041" s="240"/>
      <c r="H1041" s="240"/>
      <c r="I1041" s="241" t="str">
        <f>IF(トイ・販促!N28=0,"",トイ・販促!E28)</f>
        <v/>
      </c>
      <c r="J1041" s="242" t="str">
        <f>IFERROR(IF(トイ・販促!N28=0,"",トイ・販促!N28),"")</f>
        <v/>
      </c>
      <c r="K1041" s="240"/>
      <c r="L1041" s="240"/>
      <c r="M1041" s="240"/>
      <c r="N1041" s="240"/>
      <c r="O1041" s="240"/>
      <c r="P1041" s="240"/>
      <c r="Q1041" s="240"/>
      <c r="R1041" s="240"/>
      <c r="S1041" s="219">
        <f t="shared" si="32"/>
        <v>1040</v>
      </c>
      <c r="AA1041" s="220" t="e">
        <f t="shared" si="33"/>
        <v>#VALUE!</v>
      </c>
    </row>
    <row r="1042" spans="1:27">
      <c r="A1042" s="220" t="str">
        <f>IFERROR(IF(J1042&lt;&gt;"",MAX($A$1:A1041)+1,""),"")</f>
        <v/>
      </c>
      <c r="B1042" s="221" t="str">
        <f>IFERROR(IF(J1042="","",_xlfn.CONCAT($Y$2,_xlfn.CONCAT(IF(LEN(ドッグキャリー!$K$2)=1,0,""),ドッグキャリー!$K$2,_xlfn.CONCAT(IF(LEN(ドッグキャリー!$N$2)=1,0,""),ドッグキャリー!$N$2)))),"")</f>
        <v/>
      </c>
      <c r="C1042" s="239"/>
      <c r="D1042" s="239"/>
      <c r="E1042" s="239"/>
      <c r="F1042" s="240"/>
      <c r="G1042" s="240"/>
      <c r="H1042" s="240"/>
      <c r="I1042" s="241" t="str">
        <f>IF(トイ・販促!N29=0,"",トイ・販促!E29)</f>
        <v/>
      </c>
      <c r="J1042" s="242" t="str">
        <f>IFERROR(IF(トイ・販促!N29=0,"",トイ・販促!N29),"")</f>
        <v/>
      </c>
      <c r="K1042" s="240"/>
      <c r="L1042" s="240"/>
      <c r="M1042" s="240"/>
      <c r="N1042" s="240"/>
      <c r="O1042" s="240"/>
      <c r="P1042" s="240"/>
      <c r="Q1042" s="240"/>
      <c r="R1042" s="240"/>
      <c r="S1042" s="219">
        <f t="shared" si="32"/>
        <v>1041</v>
      </c>
      <c r="AA1042" s="220" t="e">
        <f t="shared" si="33"/>
        <v>#VALUE!</v>
      </c>
    </row>
    <row r="1043" spans="1:27">
      <c r="A1043" s="220" t="str">
        <f>IFERROR(IF(J1043&lt;&gt;"",MAX($A$1:A1042)+1,""),"")</f>
        <v/>
      </c>
      <c r="B1043" s="221" t="str">
        <f>IFERROR(IF(J1043="","",_xlfn.CONCAT($Y$2,_xlfn.CONCAT(IF(LEN(ドッグキャリー!$K$2)=1,0,""),ドッグキャリー!$K$2,_xlfn.CONCAT(IF(LEN(ドッグキャリー!$N$2)=1,0,""),ドッグキャリー!$N$2)))),"")</f>
        <v/>
      </c>
      <c r="C1043" s="239"/>
      <c r="D1043" s="239"/>
      <c r="E1043" s="239"/>
      <c r="F1043" s="240"/>
      <c r="G1043" s="240"/>
      <c r="H1043" s="240"/>
      <c r="I1043" s="241" t="str">
        <f>IF(トイ・販促!N30=0,"",トイ・販促!E30)</f>
        <v/>
      </c>
      <c r="J1043" s="242" t="str">
        <f>IFERROR(IF(トイ・販促!N30=0,"",トイ・販促!N30),"")</f>
        <v/>
      </c>
      <c r="K1043" s="240"/>
      <c r="L1043" s="240"/>
      <c r="M1043" s="240"/>
      <c r="N1043" s="240"/>
      <c r="O1043" s="240"/>
      <c r="P1043" s="240"/>
      <c r="Q1043" s="240"/>
      <c r="R1043" s="240"/>
      <c r="S1043" s="219">
        <f t="shared" si="32"/>
        <v>1042</v>
      </c>
      <c r="AA1043" s="220" t="e">
        <f t="shared" si="33"/>
        <v>#VALUE!</v>
      </c>
    </row>
    <row r="1044" spans="1:27">
      <c r="A1044" s="220" t="str">
        <f>IFERROR(IF(J1044&lt;&gt;"",MAX($A$1:A1043)+1,""),"")</f>
        <v/>
      </c>
      <c r="B1044" s="221" t="str">
        <f>IFERROR(IF(J1044="","",_xlfn.CONCAT($Y$2,_xlfn.CONCAT(IF(LEN(ドッグキャリー!$K$2)=1,0,""),ドッグキャリー!$K$2,_xlfn.CONCAT(IF(LEN(ドッグキャリー!$N$2)=1,0,""),ドッグキャリー!$N$2)))),"")</f>
        <v/>
      </c>
      <c r="C1044" s="239"/>
      <c r="D1044" s="239"/>
      <c r="E1044" s="239"/>
      <c r="F1044" s="240"/>
      <c r="G1044" s="240"/>
      <c r="H1044" s="240"/>
      <c r="I1044" s="241" t="str">
        <f>IF(トイ・販促!N31=0,"",トイ・販促!E31)</f>
        <v/>
      </c>
      <c r="J1044" s="242" t="str">
        <f>IFERROR(IF(トイ・販促!N31=0,"",トイ・販促!N31),"")</f>
        <v/>
      </c>
      <c r="K1044" s="240"/>
      <c r="L1044" s="240"/>
      <c r="M1044" s="240"/>
      <c r="N1044" s="240"/>
      <c r="O1044" s="240"/>
      <c r="P1044" s="240"/>
      <c r="Q1044" s="240"/>
      <c r="R1044" s="240"/>
      <c r="S1044" s="219">
        <f t="shared" si="32"/>
        <v>1043</v>
      </c>
      <c r="AA1044" s="220" t="e">
        <f t="shared" si="33"/>
        <v>#VALUE!</v>
      </c>
    </row>
    <row r="1045" spans="1:27">
      <c r="A1045" s="220" t="str">
        <f>IFERROR(IF(J1045&lt;&gt;"",MAX($A$1:A1044)+1,""),"")</f>
        <v/>
      </c>
      <c r="B1045" s="221" t="str">
        <f>IFERROR(IF(J1045="","",_xlfn.CONCAT($Y$2,_xlfn.CONCAT(IF(LEN(ドッグキャリー!$K$2)=1,0,""),ドッグキャリー!$K$2,_xlfn.CONCAT(IF(LEN(ドッグキャリー!$N$2)=1,0,""),ドッグキャリー!$N$2)))),"")</f>
        <v/>
      </c>
      <c r="C1045" s="239"/>
      <c r="D1045" s="239"/>
      <c r="E1045" s="239"/>
      <c r="F1045" s="240"/>
      <c r="G1045" s="240"/>
      <c r="H1045" s="240"/>
      <c r="I1045" s="241" t="str">
        <f>IF(トイ・販促!N32=0,"",トイ・販促!E32)</f>
        <v/>
      </c>
      <c r="J1045" s="242" t="str">
        <f>IFERROR(IF(トイ・販促!N32=0,"",トイ・販促!N32),"")</f>
        <v/>
      </c>
      <c r="K1045" s="240"/>
      <c r="L1045" s="240"/>
      <c r="M1045" s="240"/>
      <c r="N1045" s="240"/>
      <c r="O1045" s="240"/>
      <c r="P1045" s="240"/>
      <c r="Q1045" s="240"/>
      <c r="R1045" s="240"/>
      <c r="S1045" s="219">
        <f t="shared" si="32"/>
        <v>1044</v>
      </c>
      <c r="AA1045" s="220" t="e">
        <f t="shared" si="33"/>
        <v>#VALUE!</v>
      </c>
    </row>
    <row r="1046" spans="1:27">
      <c r="A1046" s="220" t="str">
        <f>IFERROR(IF(J1046&lt;&gt;"",MAX($A$1:A1045)+1,""),"")</f>
        <v/>
      </c>
      <c r="B1046" s="221" t="str">
        <f>IFERROR(IF(J1046="","",_xlfn.CONCAT($Y$2,_xlfn.CONCAT(IF(LEN(ドッグキャリー!$K$2)=1,0,""),ドッグキャリー!$K$2,_xlfn.CONCAT(IF(LEN(ドッグキャリー!$N$2)=1,0,""),ドッグキャリー!$N$2)))),"")</f>
        <v/>
      </c>
      <c r="C1046" s="239"/>
      <c r="D1046" s="239"/>
      <c r="E1046" s="239"/>
      <c r="F1046" s="240"/>
      <c r="G1046" s="240"/>
      <c r="H1046" s="240"/>
      <c r="I1046" s="241" t="str">
        <f>IF(トイ・販促!N33=0,"",トイ・販促!E33)</f>
        <v/>
      </c>
      <c r="J1046" s="242" t="str">
        <f>IFERROR(IF(トイ・販促!N33=0,"",トイ・販促!N33),"")</f>
        <v/>
      </c>
      <c r="K1046" s="240"/>
      <c r="L1046" s="240"/>
      <c r="M1046" s="240"/>
      <c r="N1046" s="240"/>
      <c r="O1046" s="240"/>
      <c r="P1046" s="240"/>
      <c r="Q1046" s="240"/>
      <c r="R1046" s="240"/>
      <c r="S1046" s="219">
        <f t="shared" si="32"/>
        <v>1045</v>
      </c>
      <c r="AA1046" s="220" t="e">
        <f t="shared" si="33"/>
        <v>#VALUE!</v>
      </c>
    </row>
    <row r="1047" spans="1:27">
      <c r="A1047" s="220" t="str">
        <f>IFERROR(IF(J1047&lt;&gt;"",MAX($A$1:A1046)+1,""),"")</f>
        <v/>
      </c>
      <c r="B1047" s="221" t="str">
        <f>IFERROR(IF(J1047="","",_xlfn.CONCAT($Y$2,_xlfn.CONCAT(IF(LEN(ドッグキャリー!$K$2)=1,0,""),ドッグキャリー!$K$2,_xlfn.CONCAT(IF(LEN(ドッグキャリー!$N$2)=1,0,""),ドッグキャリー!$N$2)))),"")</f>
        <v/>
      </c>
      <c r="C1047" s="239"/>
      <c r="D1047" s="239"/>
      <c r="E1047" s="239"/>
      <c r="F1047" s="240"/>
      <c r="G1047" s="240"/>
      <c r="H1047" s="240"/>
      <c r="I1047" s="241" t="str">
        <f>IF(トイ・販促!N34=0,"",トイ・販促!E34)</f>
        <v/>
      </c>
      <c r="J1047" s="242" t="str">
        <f>IFERROR(IF(トイ・販促!N34=0,"",トイ・販促!N34),"")</f>
        <v/>
      </c>
      <c r="K1047" s="240"/>
      <c r="L1047" s="240"/>
      <c r="M1047" s="240"/>
      <c r="N1047" s="240"/>
      <c r="O1047" s="240"/>
      <c r="P1047" s="240"/>
      <c r="Q1047" s="240"/>
      <c r="R1047" s="240"/>
      <c r="S1047" s="219">
        <f t="shared" si="32"/>
        <v>1046</v>
      </c>
      <c r="AA1047" s="220" t="e">
        <f t="shared" si="33"/>
        <v>#VALUE!</v>
      </c>
    </row>
    <row r="1048" spans="1:27">
      <c r="A1048" s="220" t="str">
        <f>IFERROR(IF(J1048&lt;&gt;"",MAX($A$1:A1047)+1,""),"")</f>
        <v/>
      </c>
      <c r="B1048" s="221" t="str">
        <f>IFERROR(IF(J1048="","",_xlfn.CONCAT($Y$2,_xlfn.CONCAT(IF(LEN(ドッグキャリー!$K$2)=1,0,""),ドッグキャリー!$K$2,_xlfn.CONCAT(IF(LEN(ドッグキャリー!$N$2)=1,0,""),ドッグキャリー!$N$2)))),"")</f>
        <v/>
      </c>
      <c r="C1048" s="239"/>
      <c r="D1048" s="239"/>
      <c r="E1048" s="239"/>
      <c r="F1048" s="240"/>
      <c r="G1048" s="240"/>
      <c r="H1048" s="240"/>
      <c r="I1048" s="241" t="str">
        <f>IF(トイ・販促!N35=0,"",トイ・販促!E35)</f>
        <v/>
      </c>
      <c r="J1048" s="242" t="str">
        <f>IFERROR(IF(トイ・販促!N35=0,"",トイ・販促!N35),"")</f>
        <v/>
      </c>
      <c r="K1048" s="240"/>
      <c r="L1048" s="240"/>
      <c r="M1048" s="240"/>
      <c r="N1048" s="240"/>
      <c r="O1048" s="240"/>
      <c r="P1048" s="240"/>
      <c r="Q1048" s="240"/>
      <c r="R1048" s="240"/>
      <c r="S1048" s="219">
        <f t="shared" si="32"/>
        <v>1047</v>
      </c>
      <c r="AA1048" s="220" t="e">
        <f t="shared" si="33"/>
        <v>#VALUE!</v>
      </c>
    </row>
    <row r="1049" spans="1:27">
      <c r="A1049" s="220" t="str">
        <f>IFERROR(IF(J1049&lt;&gt;"",MAX($A$1:A1048)+1,""),"")</f>
        <v/>
      </c>
      <c r="B1049" s="221" t="str">
        <f>IFERROR(IF(J1049="","",_xlfn.CONCAT($Y$2,_xlfn.CONCAT(IF(LEN(ドッグキャリー!$K$2)=1,0,""),ドッグキャリー!$K$2,_xlfn.CONCAT(IF(LEN(ドッグキャリー!$N$2)=1,0,""),ドッグキャリー!$N$2)))),"")</f>
        <v/>
      </c>
      <c r="C1049" s="239"/>
      <c r="D1049" s="239"/>
      <c r="E1049" s="239"/>
      <c r="F1049" s="240"/>
      <c r="G1049" s="240"/>
      <c r="H1049" s="240"/>
      <c r="I1049" s="241" t="str">
        <f>IF(トイ・販促!N36=0,"",トイ・販促!E36)</f>
        <v/>
      </c>
      <c r="J1049" s="242" t="str">
        <f>IFERROR(IF(トイ・販促!N36=0,"",トイ・販促!N36),"")</f>
        <v/>
      </c>
      <c r="K1049" s="240"/>
      <c r="L1049" s="240"/>
      <c r="M1049" s="240"/>
      <c r="N1049" s="240"/>
      <c r="O1049" s="240"/>
      <c r="P1049" s="240"/>
      <c r="Q1049" s="240"/>
      <c r="R1049" s="240"/>
      <c r="S1049" s="219">
        <f t="shared" si="32"/>
        <v>1048</v>
      </c>
      <c r="AA1049" s="220" t="e">
        <f t="shared" si="33"/>
        <v>#VALUE!</v>
      </c>
    </row>
    <row r="1050" spans="1:27">
      <c r="A1050" s="220" t="str">
        <f>IFERROR(IF(J1050&lt;&gt;"",MAX($A$1:A1049)+1,""),"")</f>
        <v/>
      </c>
      <c r="B1050" s="221" t="str">
        <f>IFERROR(IF(J1050="","",_xlfn.CONCAT($Y$2,_xlfn.CONCAT(IF(LEN(ドッグキャリー!$K$2)=1,0,""),ドッグキャリー!$K$2,_xlfn.CONCAT(IF(LEN(ドッグキャリー!$N$2)=1,0,""),ドッグキャリー!$N$2)))),"")</f>
        <v/>
      </c>
      <c r="C1050" s="239"/>
      <c r="D1050" s="239"/>
      <c r="E1050" s="239"/>
      <c r="F1050" s="240"/>
      <c r="G1050" s="240"/>
      <c r="H1050" s="240"/>
      <c r="I1050" s="241" t="str">
        <f>IF(トイ・販促!N37=0,"",トイ・販促!E37)</f>
        <v/>
      </c>
      <c r="J1050" s="242" t="str">
        <f>IFERROR(IF(トイ・販促!N37=0,"",トイ・販促!N37),"")</f>
        <v/>
      </c>
      <c r="K1050" s="240"/>
      <c r="L1050" s="240"/>
      <c r="M1050" s="240"/>
      <c r="N1050" s="240"/>
      <c r="O1050" s="240"/>
      <c r="P1050" s="240"/>
      <c r="Q1050" s="240"/>
      <c r="R1050" s="240"/>
      <c r="S1050" s="219">
        <f t="shared" si="32"/>
        <v>1049</v>
      </c>
      <c r="AA1050" s="220" t="e">
        <f t="shared" si="33"/>
        <v>#VALUE!</v>
      </c>
    </row>
    <row r="1051" spans="1:27">
      <c r="A1051" s="220" t="str">
        <f>IFERROR(IF(J1051&lt;&gt;"",MAX($A$1:A1050)+1,""),"")</f>
        <v/>
      </c>
      <c r="B1051" s="221" t="str">
        <f>IFERROR(IF(J1051="","",_xlfn.CONCAT($Y$2,_xlfn.CONCAT(IF(LEN(ドッグキャリー!$K$2)=1,0,""),ドッグキャリー!$K$2,_xlfn.CONCAT(IF(LEN(ドッグキャリー!$N$2)=1,0,""),ドッグキャリー!$N$2)))),"")</f>
        <v/>
      </c>
      <c r="C1051" s="239"/>
      <c r="D1051" s="239"/>
      <c r="E1051" s="239"/>
      <c r="F1051" s="240"/>
      <c r="G1051" s="240"/>
      <c r="H1051" s="240"/>
      <c r="I1051" s="241" t="str">
        <f>IF(トイ・販促!N38=0,"",トイ・販促!E38)</f>
        <v/>
      </c>
      <c r="J1051" s="242" t="str">
        <f>IFERROR(IF(トイ・販促!N38=0,"",トイ・販促!N38),"")</f>
        <v/>
      </c>
      <c r="K1051" s="240"/>
      <c r="L1051" s="240"/>
      <c r="M1051" s="240"/>
      <c r="N1051" s="240"/>
      <c r="O1051" s="240"/>
      <c r="P1051" s="240"/>
      <c r="Q1051" s="240"/>
      <c r="R1051" s="240"/>
      <c r="S1051" s="219">
        <f t="shared" si="32"/>
        <v>1050</v>
      </c>
      <c r="AA1051" s="220" t="e">
        <f t="shared" si="33"/>
        <v>#VALUE!</v>
      </c>
    </row>
    <row r="1052" spans="1:27">
      <c r="A1052" s="220" t="str">
        <f>IFERROR(IF(J1052&lt;&gt;"",MAX($A$1:A1051)+1,""),"")</f>
        <v/>
      </c>
      <c r="B1052" s="221" t="str">
        <f>IFERROR(IF(J1052="","",_xlfn.CONCAT($Y$2,_xlfn.CONCAT(IF(LEN(ドッグキャリー!$K$2)=1,0,""),ドッグキャリー!$K$2,_xlfn.CONCAT(IF(LEN(ドッグキャリー!$N$2)=1,0,""),ドッグキャリー!$N$2)))),"")</f>
        <v/>
      </c>
      <c r="C1052" s="239"/>
      <c r="D1052" s="239"/>
      <c r="E1052" s="239"/>
      <c r="F1052" s="240"/>
      <c r="G1052" s="240"/>
      <c r="H1052" s="240"/>
      <c r="I1052" s="241" t="str">
        <f>IF(トイ・販促!N39=0,"",トイ・販促!E39)</f>
        <v/>
      </c>
      <c r="J1052" s="242" t="str">
        <f>IFERROR(IF(トイ・販促!N39=0,"",トイ・販促!N39),"")</f>
        <v/>
      </c>
      <c r="K1052" s="240"/>
      <c r="L1052" s="240"/>
      <c r="M1052" s="240"/>
      <c r="N1052" s="240"/>
      <c r="O1052" s="240"/>
      <c r="P1052" s="240"/>
      <c r="Q1052" s="240"/>
      <c r="R1052" s="240"/>
      <c r="S1052" s="219">
        <f t="shared" si="32"/>
        <v>1051</v>
      </c>
      <c r="AA1052" s="220" t="e">
        <f t="shared" si="33"/>
        <v>#VALUE!</v>
      </c>
    </row>
    <row r="1053" spans="1:27">
      <c r="A1053" s="220" t="str">
        <f>IFERROR(IF(J1053&lt;&gt;"",MAX($A$1:A1052)+1,""),"")</f>
        <v/>
      </c>
      <c r="B1053" s="221" t="str">
        <f>IFERROR(IF(J1053="","",_xlfn.CONCAT($Y$2,_xlfn.CONCAT(IF(LEN(ドッグキャリー!$K$2)=1,0,""),ドッグキャリー!$K$2,_xlfn.CONCAT(IF(LEN(ドッグキャリー!$N$2)=1,0,""),ドッグキャリー!$N$2)))),"")</f>
        <v/>
      </c>
      <c r="C1053" s="239"/>
      <c r="D1053" s="239"/>
      <c r="E1053" s="239"/>
      <c r="F1053" s="240"/>
      <c r="G1053" s="240"/>
      <c r="H1053" s="240"/>
      <c r="I1053" s="241" t="str">
        <f>IF(トイ・販促!N40=0,"",トイ・販促!E40)</f>
        <v/>
      </c>
      <c r="J1053" s="242" t="str">
        <f>IFERROR(IF(トイ・販促!N40=0,"",トイ・販促!N40),"")</f>
        <v/>
      </c>
      <c r="K1053" s="240"/>
      <c r="L1053" s="240"/>
      <c r="M1053" s="240"/>
      <c r="N1053" s="240"/>
      <c r="O1053" s="240"/>
      <c r="P1053" s="240"/>
      <c r="Q1053" s="240"/>
      <c r="R1053" s="240"/>
      <c r="S1053" s="219">
        <f t="shared" si="32"/>
        <v>1052</v>
      </c>
      <c r="AA1053" s="220" t="e">
        <f t="shared" si="33"/>
        <v>#VALUE!</v>
      </c>
    </row>
    <row r="1054" spans="1:27">
      <c r="A1054" s="220" t="str">
        <f>IFERROR(IF(J1054&lt;&gt;"",MAX($A$1:A1053)+1,""),"")</f>
        <v/>
      </c>
      <c r="B1054" s="221" t="str">
        <f>IFERROR(IF(J1054="","",_xlfn.CONCAT($Y$2,_xlfn.CONCAT(IF(LEN(ドッグキャリー!$K$2)=1,0,""),ドッグキャリー!$K$2,_xlfn.CONCAT(IF(LEN(ドッグキャリー!$N$2)=1,0,""),ドッグキャリー!$N$2)))),"")</f>
        <v/>
      </c>
      <c r="C1054" s="239"/>
      <c r="D1054" s="239"/>
      <c r="E1054" s="239"/>
      <c r="F1054" s="240"/>
      <c r="G1054" s="240"/>
      <c r="H1054" s="240"/>
      <c r="I1054" s="241" t="str">
        <f>IF(トイ・販促!N41=0,"",トイ・販促!E41)</f>
        <v/>
      </c>
      <c r="J1054" s="242" t="str">
        <f>IFERROR(IF(トイ・販促!N41=0,"",トイ・販促!N41),"")</f>
        <v/>
      </c>
      <c r="K1054" s="240"/>
      <c r="L1054" s="240"/>
      <c r="M1054" s="240"/>
      <c r="N1054" s="240"/>
      <c r="O1054" s="240"/>
      <c r="P1054" s="240"/>
      <c r="Q1054" s="240"/>
      <c r="R1054" s="240"/>
      <c r="S1054" s="219">
        <f t="shared" si="32"/>
        <v>1053</v>
      </c>
      <c r="AA1054" s="220" t="e">
        <f t="shared" si="33"/>
        <v>#VALUE!</v>
      </c>
    </row>
    <row r="1055" spans="1:27">
      <c r="A1055" s="220" t="str">
        <f>IFERROR(IF(J1055&lt;&gt;"",MAX($A$1:A1054)+1,""),"")</f>
        <v/>
      </c>
      <c r="B1055" s="221" t="str">
        <f>IFERROR(IF(J1055="","",_xlfn.CONCAT($Y$2,_xlfn.CONCAT(IF(LEN(ドッグキャリー!$K$2)=1,0,""),ドッグキャリー!$K$2,_xlfn.CONCAT(IF(LEN(ドッグキャリー!$N$2)=1,0,""),ドッグキャリー!$N$2)))),"")</f>
        <v/>
      </c>
      <c r="C1055" s="239"/>
      <c r="D1055" s="239"/>
      <c r="E1055" s="239"/>
      <c r="F1055" s="240"/>
      <c r="G1055" s="240"/>
      <c r="H1055" s="240"/>
      <c r="I1055" s="241" t="str">
        <f>IF(トイ・販促!N42=0,"",トイ・販促!E42)</f>
        <v/>
      </c>
      <c r="J1055" s="242" t="str">
        <f>IFERROR(IF(トイ・販促!N42=0,"",トイ・販促!N42),"")</f>
        <v/>
      </c>
      <c r="K1055" s="240"/>
      <c r="L1055" s="240"/>
      <c r="M1055" s="240"/>
      <c r="N1055" s="240"/>
      <c r="O1055" s="240"/>
      <c r="P1055" s="240"/>
      <c r="Q1055" s="240"/>
      <c r="R1055" s="240"/>
      <c r="S1055" s="219">
        <f t="shared" si="32"/>
        <v>1054</v>
      </c>
      <c r="AA1055" s="220" t="e">
        <f t="shared" si="33"/>
        <v>#VALUE!</v>
      </c>
    </row>
    <row r="1056" spans="1:27">
      <c r="A1056" s="220" t="str">
        <f>IFERROR(IF(J1056&lt;&gt;"",MAX($A$1:A1055)+1,""),"")</f>
        <v/>
      </c>
      <c r="B1056" s="221" t="str">
        <f>IFERROR(IF(J1056="","",_xlfn.CONCAT($Y$2,_xlfn.CONCAT(IF(LEN(ドッグキャリー!$K$2)=1,0,""),ドッグキャリー!$K$2,_xlfn.CONCAT(IF(LEN(ドッグキャリー!$N$2)=1,0,""),ドッグキャリー!$N$2)))),"")</f>
        <v/>
      </c>
      <c r="C1056" s="239"/>
      <c r="D1056" s="239"/>
      <c r="E1056" s="239"/>
      <c r="F1056" s="240"/>
      <c r="G1056" s="240"/>
      <c r="H1056" s="240"/>
      <c r="I1056" s="241" t="str">
        <f>IF(トイ・販促!N43=0,"",トイ・販促!E43)</f>
        <v/>
      </c>
      <c r="J1056" s="242" t="str">
        <f>IFERROR(IF(トイ・販促!N43=0,"",トイ・販促!N43),"")</f>
        <v/>
      </c>
      <c r="K1056" s="240"/>
      <c r="L1056" s="240"/>
      <c r="M1056" s="240"/>
      <c r="N1056" s="240"/>
      <c r="O1056" s="240"/>
      <c r="P1056" s="240"/>
      <c r="Q1056" s="240"/>
      <c r="R1056" s="240"/>
      <c r="S1056" s="219">
        <f t="shared" si="32"/>
        <v>1055</v>
      </c>
      <c r="AA1056" s="220" t="e">
        <f t="shared" si="33"/>
        <v>#VALUE!</v>
      </c>
    </row>
    <row r="1057" spans="1:27">
      <c r="A1057" s="220" t="str">
        <f>IFERROR(IF(J1057&lt;&gt;"",MAX($A$1:A1056)+1,""),"")</f>
        <v/>
      </c>
      <c r="B1057" s="221" t="str">
        <f>IFERROR(IF(J1057="","",_xlfn.CONCAT($Y$2,_xlfn.CONCAT(IF(LEN(ドッグキャリー!$K$2)=1,0,""),ドッグキャリー!$K$2,_xlfn.CONCAT(IF(LEN(ドッグキャリー!$N$2)=1,0,""),ドッグキャリー!$N$2)))),"")</f>
        <v/>
      </c>
      <c r="C1057" s="239"/>
      <c r="D1057" s="239"/>
      <c r="E1057" s="239"/>
      <c r="F1057" s="240"/>
      <c r="G1057" s="240"/>
      <c r="H1057" s="240"/>
      <c r="I1057" s="241" t="e">
        <f>IF(トイ・販促!#REF!=0,"",トイ・販促!#REF!)</f>
        <v>#REF!</v>
      </c>
      <c r="J1057" s="242" t="str">
        <f>IFERROR(IF(トイ・販促!#REF!=0,"",トイ・販促!#REF!),"")</f>
        <v/>
      </c>
      <c r="K1057" s="240"/>
      <c r="L1057" s="240"/>
      <c r="M1057" s="240"/>
      <c r="N1057" s="240"/>
      <c r="O1057" s="240"/>
      <c r="P1057" s="240"/>
      <c r="Q1057" s="240"/>
      <c r="R1057" s="240"/>
      <c r="S1057" s="219">
        <f t="shared" si="32"/>
        <v>1056</v>
      </c>
      <c r="AA1057" s="220" t="e">
        <f t="shared" si="33"/>
        <v>#VALUE!</v>
      </c>
    </row>
    <row r="1058" spans="1:27">
      <c r="A1058" s="220" t="str">
        <f>IFERROR(IF(J1058&lt;&gt;"",MAX($A$1:A1057)+1,""),"")</f>
        <v/>
      </c>
      <c r="B1058" s="221" t="str">
        <f>IFERROR(IF(J1058="","",_xlfn.CONCAT($Y$2,_xlfn.CONCAT(IF(LEN(ドッグキャリー!$K$2)=1,0,""),ドッグキャリー!$K$2,_xlfn.CONCAT(IF(LEN(ドッグキャリー!$N$2)=1,0,""),ドッグキャリー!$N$2)))),"")</f>
        <v/>
      </c>
      <c r="C1058" s="239"/>
      <c r="D1058" s="239"/>
      <c r="E1058" s="239"/>
      <c r="F1058" s="240"/>
      <c r="G1058" s="240"/>
      <c r="H1058" s="240"/>
      <c r="I1058" s="241" t="str">
        <f>IF(トイ・販促!N44=0,"",トイ・販促!E44)</f>
        <v/>
      </c>
      <c r="J1058" s="242" t="str">
        <f>IFERROR(IF(トイ・販促!N44=0,"",トイ・販促!N44),"")</f>
        <v/>
      </c>
      <c r="K1058" s="240"/>
      <c r="L1058" s="240"/>
      <c r="M1058" s="240"/>
      <c r="N1058" s="240"/>
      <c r="O1058" s="240"/>
      <c r="P1058" s="240"/>
      <c r="Q1058" s="240"/>
      <c r="R1058" s="240"/>
      <c r="S1058" s="219">
        <f t="shared" si="32"/>
        <v>1057</v>
      </c>
      <c r="AA1058" s="220" t="e">
        <f t="shared" si="33"/>
        <v>#VALUE!</v>
      </c>
    </row>
    <row r="1059" spans="1:27">
      <c r="A1059" s="220" t="str">
        <f>IFERROR(IF(J1059&lt;&gt;"",MAX($A$1:A1058)+1,""),"")</f>
        <v/>
      </c>
      <c r="B1059" s="221" t="str">
        <f>IFERROR(IF(J1059="","",_xlfn.CONCAT($Y$2,_xlfn.CONCAT(IF(LEN(ドッグキャリー!$K$2)=1,0,""),ドッグキャリー!$K$2,_xlfn.CONCAT(IF(LEN(ドッグキャリー!$N$2)=1,0,""),ドッグキャリー!$N$2)))),"")</f>
        <v/>
      </c>
      <c r="C1059" s="239"/>
      <c r="D1059" s="239"/>
      <c r="E1059" s="239"/>
      <c r="F1059" s="240"/>
      <c r="G1059" s="240"/>
      <c r="H1059" s="240"/>
      <c r="I1059" s="241" t="str">
        <f>IF(トイ・販促!N45=0,"",トイ・販促!E45)</f>
        <v/>
      </c>
      <c r="J1059" s="242" t="str">
        <f>IFERROR(IF(トイ・販促!N45=0,"",トイ・販促!N45),"")</f>
        <v/>
      </c>
      <c r="K1059" s="240"/>
      <c r="L1059" s="240"/>
      <c r="M1059" s="240"/>
      <c r="N1059" s="240"/>
      <c r="O1059" s="240"/>
      <c r="P1059" s="240"/>
      <c r="Q1059" s="240"/>
      <c r="R1059" s="240"/>
      <c r="S1059" s="219">
        <f t="shared" si="32"/>
        <v>1058</v>
      </c>
      <c r="AA1059" s="220" t="e">
        <f t="shared" si="33"/>
        <v>#VALUE!</v>
      </c>
    </row>
    <row r="1060" spans="1:27">
      <c r="A1060" s="220" t="str">
        <f>IFERROR(IF(J1060&lt;&gt;"",MAX($A$1:A1059)+1,""),"")</f>
        <v/>
      </c>
      <c r="B1060" s="221" t="str">
        <f>IFERROR(IF(J1060="","",_xlfn.CONCAT($Y$2,_xlfn.CONCAT(IF(LEN(ドッグキャリー!$K$2)=1,0,""),ドッグキャリー!$K$2,_xlfn.CONCAT(IF(LEN(ドッグキャリー!$N$2)=1,0,""),ドッグキャリー!$N$2)))),"")</f>
        <v/>
      </c>
      <c r="C1060" s="239"/>
      <c r="D1060" s="239"/>
      <c r="E1060" s="239"/>
      <c r="F1060" s="240"/>
      <c r="G1060" s="240"/>
      <c r="H1060" s="240"/>
      <c r="I1060" s="241" t="e">
        <f>IF(トイ・販促!#REF!=0,"",トイ・販促!#REF!)</f>
        <v>#REF!</v>
      </c>
      <c r="J1060" s="242" t="str">
        <f>IFERROR(IF(トイ・販促!#REF!=0,"",トイ・販促!#REF!),"")</f>
        <v/>
      </c>
      <c r="K1060" s="240"/>
      <c r="L1060" s="240"/>
      <c r="M1060" s="240"/>
      <c r="N1060" s="240"/>
      <c r="O1060" s="240"/>
      <c r="P1060" s="240"/>
      <c r="Q1060" s="240"/>
      <c r="R1060" s="240"/>
      <c r="S1060" s="219">
        <f t="shared" si="32"/>
        <v>1059</v>
      </c>
      <c r="AA1060" s="220" t="e">
        <f t="shared" si="33"/>
        <v>#VALUE!</v>
      </c>
    </row>
    <row r="1061" spans="1:27">
      <c r="A1061" s="220" t="str">
        <f>IFERROR(IF(J1061&lt;&gt;"",MAX($A$1:A1060)+1,""),"")</f>
        <v/>
      </c>
      <c r="B1061" s="221" t="str">
        <f>IFERROR(IF(J1061="","",_xlfn.CONCAT($Y$2,_xlfn.CONCAT(IF(LEN(ドッグキャリー!$K$2)=1,0,""),ドッグキャリー!$K$2,_xlfn.CONCAT(IF(LEN(ドッグキャリー!$N$2)=1,0,""),ドッグキャリー!$N$2)))),"")</f>
        <v/>
      </c>
      <c r="C1061" s="239"/>
      <c r="D1061" s="239"/>
      <c r="E1061" s="239"/>
      <c r="F1061" s="240"/>
      <c r="G1061" s="240"/>
      <c r="H1061" s="240"/>
      <c r="I1061" s="241" t="str">
        <f>IF(トイ・販促!N46=0,"",トイ・販促!E46)</f>
        <v/>
      </c>
      <c r="J1061" s="242" t="str">
        <f>IFERROR(IF(トイ・販促!N46=0,"",トイ・販促!N46),"")</f>
        <v/>
      </c>
      <c r="K1061" s="240"/>
      <c r="L1061" s="240"/>
      <c r="M1061" s="240"/>
      <c r="N1061" s="240"/>
      <c r="O1061" s="240"/>
      <c r="P1061" s="240"/>
      <c r="Q1061" s="240"/>
      <c r="R1061" s="240"/>
      <c r="S1061" s="219">
        <f t="shared" si="32"/>
        <v>1060</v>
      </c>
      <c r="AA1061" s="220" t="e">
        <f t="shared" si="33"/>
        <v>#VALUE!</v>
      </c>
    </row>
    <row r="1062" spans="1:27">
      <c r="A1062" s="220" t="str">
        <f>IFERROR(IF(J1062&lt;&gt;"",MAX($A$1:A1061)+1,""),"")</f>
        <v/>
      </c>
      <c r="B1062" s="221" t="str">
        <f>IFERROR(IF(J1062="","",_xlfn.CONCAT($Y$2,_xlfn.CONCAT(IF(LEN(ドッグキャリー!$K$2)=1,0,""),ドッグキャリー!$K$2,_xlfn.CONCAT(IF(LEN(ドッグキャリー!$N$2)=1,0,""),ドッグキャリー!$N$2)))),"")</f>
        <v/>
      </c>
      <c r="C1062" s="239"/>
      <c r="D1062" s="239"/>
      <c r="E1062" s="239"/>
      <c r="F1062" s="240"/>
      <c r="G1062" s="240"/>
      <c r="H1062" s="240"/>
      <c r="I1062" s="241" t="str">
        <f>IF(トイ・販促!N47=0,"",トイ・販促!E47)</f>
        <v/>
      </c>
      <c r="J1062" s="242" t="str">
        <f>IFERROR(IF(トイ・販促!N47=0,"",トイ・販促!N47),"")</f>
        <v/>
      </c>
      <c r="K1062" s="240"/>
      <c r="L1062" s="240"/>
      <c r="M1062" s="240"/>
      <c r="N1062" s="240"/>
      <c r="O1062" s="240"/>
      <c r="P1062" s="240"/>
      <c r="Q1062" s="240"/>
      <c r="R1062" s="240"/>
      <c r="S1062" s="219">
        <f t="shared" si="32"/>
        <v>1061</v>
      </c>
      <c r="AA1062" s="220" t="e">
        <f t="shared" si="33"/>
        <v>#VALUE!</v>
      </c>
    </row>
    <row r="1063" spans="1:27">
      <c r="A1063" s="220" t="str">
        <f>IFERROR(IF(J1063&lt;&gt;"",MAX($A$1:A1062)+1,""),"")</f>
        <v/>
      </c>
      <c r="B1063" s="221" t="str">
        <f>IFERROR(IF(J1063="","",_xlfn.CONCAT($Y$2,_xlfn.CONCAT(IF(LEN(ドッグキャリー!$K$2)=1,0,""),ドッグキャリー!$K$2,_xlfn.CONCAT(IF(LEN(ドッグキャリー!$N$2)=1,0,""),ドッグキャリー!$N$2)))),"")</f>
        <v/>
      </c>
      <c r="C1063" s="239"/>
      <c r="D1063" s="239"/>
      <c r="E1063" s="239"/>
      <c r="F1063" s="240"/>
      <c r="G1063" s="240"/>
      <c r="H1063" s="240"/>
      <c r="I1063" s="241" t="str">
        <f>IF(トイ・販促!N48=0,"",トイ・販促!E48)</f>
        <v/>
      </c>
      <c r="J1063" s="242" t="str">
        <f>IFERROR(IF(トイ・販促!N48=0,"",トイ・販促!N48),"")</f>
        <v/>
      </c>
      <c r="K1063" s="240"/>
      <c r="L1063" s="240"/>
      <c r="M1063" s="240"/>
      <c r="N1063" s="240"/>
      <c r="O1063" s="240"/>
      <c r="P1063" s="240"/>
      <c r="Q1063" s="240"/>
      <c r="R1063" s="240"/>
      <c r="S1063" s="219">
        <f t="shared" si="32"/>
        <v>1062</v>
      </c>
      <c r="AA1063" s="220" t="e">
        <f t="shared" si="33"/>
        <v>#VALUE!</v>
      </c>
    </row>
    <row r="1064" spans="1:27">
      <c r="A1064" s="220" t="str">
        <f>IFERROR(IF(J1064&lt;&gt;"",MAX($A$1:A1063)+1,""),"")</f>
        <v/>
      </c>
      <c r="B1064" s="221" t="str">
        <f>IFERROR(IF(J1064="","",_xlfn.CONCAT($Y$2,_xlfn.CONCAT(IF(LEN(ドッグキャリー!$K$2)=1,0,""),ドッグキャリー!$K$2,_xlfn.CONCAT(IF(LEN(ドッグキャリー!$N$2)=1,0,""),ドッグキャリー!$N$2)))),"")</f>
        <v/>
      </c>
      <c r="C1064" s="239"/>
      <c r="D1064" s="239"/>
      <c r="E1064" s="239"/>
      <c r="F1064" s="240"/>
      <c r="G1064" s="240"/>
      <c r="H1064" s="240"/>
      <c r="I1064" s="241" t="str">
        <f>IF(トイ・販促!N49=0,"",トイ・販促!E49)</f>
        <v/>
      </c>
      <c r="J1064" s="242" t="str">
        <f>IFERROR(IF(トイ・販促!N49=0,"",トイ・販促!N49),"")</f>
        <v/>
      </c>
      <c r="K1064" s="240"/>
      <c r="L1064" s="240"/>
      <c r="M1064" s="240"/>
      <c r="N1064" s="240"/>
      <c r="O1064" s="240"/>
      <c r="P1064" s="240"/>
      <c r="Q1064" s="240"/>
      <c r="R1064" s="240"/>
      <c r="S1064" s="219">
        <f t="shared" si="32"/>
        <v>1063</v>
      </c>
      <c r="AA1064" s="220" t="e">
        <f t="shared" si="33"/>
        <v>#VALUE!</v>
      </c>
    </row>
    <row r="1065" spans="1:27">
      <c r="A1065" s="220" t="str">
        <f>IFERROR(IF(J1065&lt;&gt;"",MAX($A$1:A1064)+1,""),"")</f>
        <v/>
      </c>
      <c r="B1065" s="221" t="str">
        <f>IFERROR(IF(J1065="","",_xlfn.CONCAT($Y$2,_xlfn.CONCAT(IF(LEN(ドッグキャリー!$K$2)=1,0,""),ドッグキャリー!$K$2,_xlfn.CONCAT(IF(LEN(ドッグキャリー!$N$2)=1,0,""),ドッグキャリー!$N$2)))),"")</f>
        <v/>
      </c>
      <c r="C1065" s="239"/>
      <c r="D1065" s="239"/>
      <c r="E1065" s="239"/>
      <c r="F1065" s="240"/>
      <c r="G1065" s="240"/>
      <c r="H1065" s="240"/>
      <c r="I1065" s="241" t="str">
        <f>IF(トイ・販促!N50=0,"",トイ・販促!E50)</f>
        <v/>
      </c>
      <c r="J1065" s="242" t="str">
        <f>IFERROR(IF(トイ・販促!N50=0,"",トイ・販促!N50),"")</f>
        <v/>
      </c>
      <c r="K1065" s="240"/>
      <c r="L1065" s="240"/>
      <c r="M1065" s="240"/>
      <c r="N1065" s="240"/>
      <c r="O1065" s="240"/>
      <c r="P1065" s="240"/>
      <c r="Q1065" s="240"/>
      <c r="R1065" s="240"/>
      <c r="S1065" s="219">
        <f t="shared" si="32"/>
        <v>1064</v>
      </c>
      <c r="AA1065" s="220" t="e">
        <f t="shared" si="33"/>
        <v>#VALUE!</v>
      </c>
    </row>
    <row r="1066" spans="1:27">
      <c r="A1066" s="220" t="str">
        <f>IFERROR(IF(J1066&lt;&gt;"",MAX($A$1:A1065)+1,""),"")</f>
        <v/>
      </c>
      <c r="B1066" s="221" t="str">
        <f>IFERROR(IF(J1066="","",_xlfn.CONCAT($Y$2,_xlfn.CONCAT(IF(LEN(ドッグキャリー!$K$2)=1,0,""),ドッグキャリー!$K$2,_xlfn.CONCAT(IF(LEN(ドッグキャリー!$N$2)=1,0,""),ドッグキャリー!$N$2)))),"")</f>
        <v/>
      </c>
      <c r="C1066" s="239"/>
      <c r="D1066" s="239"/>
      <c r="E1066" s="239"/>
      <c r="F1066" s="240"/>
      <c r="G1066" s="240"/>
      <c r="H1066" s="240"/>
      <c r="I1066" s="241" t="e">
        <f>IF(トイ・販促!#REF!=0,"",トイ・販促!#REF!)</f>
        <v>#REF!</v>
      </c>
      <c r="J1066" s="242" t="str">
        <f>IFERROR(IF(トイ・販促!#REF!=0,"",トイ・販促!#REF!),"")</f>
        <v/>
      </c>
      <c r="K1066" s="240"/>
      <c r="L1066" s="240"/>
      <c r="M1066" s="240"/>
      <c r="N1066" s="240"/>
      <c r="O1066" s="240"/>
      <c r="P1066" s="240"/>
      <c r="Q1066" s="240"/>
      <c r="R1066" s="240"/>
      <c r="S1066" s="219">
        <f t="shared" si="32"/>
        <v>1065</v>
      </c>
      <c r="AA1066" s="220" t="e">
        <f t="shared" si="33"/>
        <v>#VALUE!</v>
      </c>
    </row>
    <row r="1067" spans="1:27">
      <c r="A1067" s="220" t="str">
        <f>IFERROR(IF(J1067&lt;&gt;"",MAX($A$1:A1066)+1,""),"")</f>
        <v/>
      </c>
      <c r="B1067" s="221" t="str">
        <f>IFERROR(IF(J1067="","",_xlfn.CONCAT($Y$2,_xlfn.CONCAT(IF(LEN(ドッグキャリー!$K$2)=1,0,""),ドッグキャリー!$K$2,_xlfn.CONCAT(IF(LEN(ドッグキャリー!$N$2)=1,0,""),ドッグキャリー!$N$2)))),"")</f>
        <v/>
      </c>
      <c r="C1067" s="239"/>
      <c r="D1067" s="239"/>
      <c r="E1067" s="239"/>
      <c r="F1067" s="240"/>
      <c r="G1067" s="240"/>
      <c r="H1067" s="240"/>
      <c r="I1067" s="241" t="e">
        <f>IF(トイ・販促!#REF!=0,"",トイ・販促!#REF!)</f>
        <v>#REF!</v>
      </c>
      <c r="J1067" s="242" t="str">
        <f>IFERROR(IF(トイ・販促!#REF!=0,"",トイ・販促!#REF!),"")</f>
        <v/>
      </c>
      <c r="K1067" s="240"/>
      <c r="L1067" s="240"/>
      <c r="M1067" s="240"/>
      <c r="N1067" s="240"/>
      <c r="O1067" s="240"/>
      <c r="P1067" s="240"/>
      <c r="Q1067" s="240"/>
      <c r="R1067" s="240"/>
      <c r="S1067" s="219">
        <f t="shared" si="32"/>
        <v>1066</v>
      </c>
      <c r="AA1067" s="220" t="e">
        <f t="shared" si="33"/>
        <v>#VALUE!</v>
      </c>
    </row>
    <row r="1068" spans="1:27">
      <c r="A1068" s="220" t="str">
        <f>IFERROR(IF(J1068&lt;&gt;"",MAX($A$1:A1067)+1,""),"")</f>
        <v/>
      </c>
      <c r="B1068" s="221" t="str">
        <f>IFERROR(IF(J1068="","",_xlfn.CONCAT($Y$2,_xlfn.CONCAT(IF(LEN(ドッグキャリー!$K$2)=1,0,""),ドッグキャリー!$K$2,_xlfn.CONCAT(IF(LEN(ドッグキャリー!$N$2)=1,0,""),ドッグキャリー!$N$2)))),"")</f>
        <v/>
      </c>
      <c r="C1068" s="239"/>
      <c r="D1068" s="239"/>
      <c r="E1068" s="239"/>
      <c r="F1068" s="240"/>
      <c r="G1068" s="240"/>
      <c r="H1068" s="240"/>
      <c r="I1068" s="241" t="e">
        <f>IF(トイ・販促!#REF!=0,"",トイ・販促!#REF!)</f>
        <v>#REF!</v>
      </c>
      <c r="J1068" s="242" t="str">
        <f>IFERROR(IF(トイ・販促!#REF!=0,"",トイ・販促!#REF!),"")</f>
        <v/>
      </c>
      <c r="K1068" s="240"/>
      <c r="L1068" s="240"/>
      <c r="M1068" s="240"/>
      <c r="N1068" s="240"/>
      <c r="O1068" s="240"/>
      <c r="P1068" s="240"/>
      <c r="Q1068" s="240"/>
      <c r="R1068" s="240"/>
      <c r="S1068" s="219">
        <f t="shared" si="32"/>
        <v>1067</v>
      </c>
      <c r="AA1068" s="220" t="e">
        <f t="shared" si="33"/>
        <v>#VALUE!</v>
      </c>
    </row>
    <row r="1069" spans="1:27">
      <c r="A1069" s="220" t="str">
        <f>IFERROR(IF(J1069&lt;&gt;"",MAX($A$1:A1068)+1,""),"")</f>
        <v/>
      </c>
      <c r="B1069" s="221" t="str">
        <f>IFERROR(IF(J1069="","",_xlfn.CONCAT($Y$2,_xlfn.CONCAT(IF(LEN(ドッグキャリー!$K$2)=1,0,""),ドッグキャリー!$K$2,_xlfn.CONCAT(IF(LEN(ドッグキャリー!$N$2)=1,0,""),ドッグキャリー!$N$2)))),"")</f>
        <v/>
      </c>
      <c r="C1069" s="239"/>
      <c r="D1069" s="239"/>
      <c r="E1069" s="239"/>
      <c r="F1069" s="240"/>
      <c r="G1069" s="240"/>
      <c r="H1069" s="240"/>
      <c r="I1069" s="241" t="e">
        <f>IF(トイ・販促!#REF!=0,"",トイ・販促!#REF!)</f>
        <v>#REF!</v>
      </c>
      <c r="J1069" s="242" t="str">
        <f>IFERROR(IF(トイ・販促!#REF!=0,"",トイ・販促!#REF!),"")</f>
        <v/>
      </c>
      <c r="K1069" s="240"/>
      <c r="L1069" s="240"/>
      <c r="M1069" s="240"/>
      <c r="N1069" s="240"/>
      <c r="O1069" s="240"/>
      <c r="P1069" s="240"/>
      <c r="Q1069" s="240"/>
      <c r="R1069" s="240"/>
      <c r="S1069" s="219">
        <f t="shared" si="32"/>
        <v>1068</v>
      </c>
      <c r="AA1069" s="220" t="e">
        <f t="shared" si="33"/>
        <v>#VALUE!</v>
      </c>
    </row>
    <row r="1070" spans="1:27">
      <c r="A1070" s="220" t="str">
        <f>IFERROR(IF(J1070&lt;&gt;"",MAX($A$1:A1069)+1,""),"")</f>
        <v/>
      </c>
      <c r="B1070" s="221" t="str">
        <f>IFERROR(IF(J1070="","",_xlfn.CONCAT($Y$2,_xlfn.CONCAT(IF(LEN(ドッグキャリー!$K$2)=1,0,""),ドッグキャリー!$K$2,_xlfn.CONCAT(IF(LEN(ドッグキャリー!$N$2)=1,0,""),ドッグキャリー!$N$2)))),"")</f>
        <v/>
      </c>
      <c r="C1070" s="239"/>
      <c r="D1070" s="239"/>
      <c r="E1070" s="239"/>
      <c r="F1070" s="240"/>
      <c r="G1070" s="240"/>
      <c r="H1070" s="240"/>
      <c r="I1070" s="241" t="e">
        <f>IF(トイ・販促!#REF!=0,"",トイ・販促!#REF!)</f>
        <v>#REF!</v>
      </c>
      <c r="J1070" s="242" t="str">
        <f>IFERROR(IF(トイ・販促!#REF!=0,"",トイ・販促!#REF!),"")</f>
        <v/>
      </c>
      <c r="K1070" s="240"/>
      <c r="L1070" s="240"/>
      <c r="M1070" s="240"/>
      <c r="N1070" s="240"/>
      <c r="O1070" s="240"/>
      <c r="P1070" s="240"/>
      <c r="Q1070" s="240"/>
      <c r="R1070" s="240"/>
      <c r="S1070" s="219">
        <f t="shared" si="32"/>
        <v>1069</v>
      </c>
      <c r="AA1070" s="220" t="e">
        <f t="shared" si="33"/>
        <v>#VALUE!</v>
      </c>
    </row>
    <row r="1071" spans="1:27">
      <c r="A1071" s="220" t="str">
        <f>IFERROR(IF(J1071&lt;&gt;"",MAX($A$1:A1070)+1,""),"")</f>
        <v/>
      </c>
      <c r="B1071" s="221" t="str">
        <f>IFERROR(IF(J1071="","",_xlfn.CONCAT($Y$2,_xlfn.CONCAT(IF(LEN(ドッグキャリー!$K$2)=1,0,""),ドッグキャリー!$K$2,_xlfn.CONCAT(IF(LEN(ドッグキャリー!$N$2)=1,0,""),ドッグキャリー!$N$2)))),"")</f>
        <v/>
      </c>
      <c r="C1071" s="239"/>
      <c r="D1071" s="239"/>
      <c r="E1071" s="239"/>
      <c r="F1071" s="240"/>
      <c r="G1071" s="240"/>
      <c r="H1071" s="240"/>
      <c r="I1071" s="241" t="e">
        <f>IF(トイ・販促!#REF!=0,"",トイ・販促!#REF!)</f>
        <v>#REF!</v>
      </c>
      <c r="J1071" s="242" t="str">
        <f>IFERROR(IF(トイ・販促!#REF!=0,"",トイ・販促!#REF!),"")</f>
        <v/>
      </c>
      <c r="K1071" s="240"/>
      <c r="L1071" s="240"/>
      <c r="M1071" s="240"/>
      <c r="N1071" s="240"/>
      <c r="O1071" s="240"/>
      <c r="P1071" s="240"/>
      <c r="Q1071" s="240"/>
      <c r="R1071" s="240"/>
      <c r="S1071" s="219">
        <f t="shared" si="32"/>
        <v>1070</v>
      </c>
      <c r="AA1071" s="220" t="e">
        <f t="shared" si="33"/>
        <v>#VALUE!</v>
      </c>
    </row>
    <row r="1072" spans="1:27">
      <c r="A1072" s="220" t="str">
        <f>IFERROR(IF(J1072&lt;&gt;"",MAX($A$1:A1071)+1,""),"")</f>
        <v/>
      </c>
      <c r="B1072" s="221" t="str">
        <f>IFERROR(IF(J1072="","",_xlfn.CONCAT($Y$2,_xlfn.CONCAT(IF(LEN(ドッグキャリー!$K$2)=1,0,""),ドッグキャリー!$K$2,_xlfn.CONCAT(IF(LEN(ドッグキャリー!$N$2)=1,0,""),ドッグキャリー!$N$2)))),"")</f>
        <v/>
      </c>
      <c r="C1072" s="239"/>
      <c r="D1072" s="239"/>
      <c r="E1072" s="239"/>
      <c r="F1072" s="240"/>
      <c r="G1072" s="240"/>
      <c r="H1072" s="240"/>
      <c r="I1072" s="241" t="e">
        <f>IF(トイ・販促!#REF!=0,"",トイ・販促!#REF!)</f>
        <v>#REF!</v>
      </c>
      <c r="J1072" s="242" t="str">
        <f>IFERROR(IF(トイ・販促!#REF!=0,"",トイ・販促!#REF!),"")</f>
        <v/>
      </c>
      <c r="K1072" s="240"/>
      <c r="L1072" s="240"/>
      <c r="M1072" s="240"/>
      <c r="N1072" s="240"/>
      <c r="O1072" s="240"/>
      <c r="P1072" s="240"/>
      <c r="Q1072" s="240"/>
      <c r="R1072" s="240"/>
      <c r="S1072" s="219">
        <f t="shared" si="32"/>
        <v>1071</v>
      </c>
      <c r="AA1072" s="220" t="e">
        <f t="shared" si="33"/>
        <v>#VALUE!</v>
      </c>
    </row>
    <row r="1073" spans="1:27">
      <c r="A1073" s="220" t="str">
        <f>IFERROR(IF(J1073&lt;&gt;"",MAX($A$1:A1072)+1,""),"")</f>
        <v/>
      </c>
      <c r="B1073" s="221" t="str">
        <f>IFERROR(IF(J1073="","",_xlfn.CONCAT($Y$2,_xlfn.CONCAT(IF(LEN(ドッグキャリー!$K$2)=1,0,""),ドッグキャリー!$K$2,_xlfn.CONCAT(IF(LEN(ドッグキャリー!$N$2)=1,0,""),ドッグキャリー!$N$2)))),"")</f>
        <v/>
      </c>
      <c r="C1073" s="239"/>
      <c r="D1073" s="239"/>
      <c r="E1073" s="239"/>
      <c r="F1073" s="240"/>
      <c r="G1073" s="240"/>
      <c r="H1073" s="240"/>
      <c r="I1073" s="241" t="e">
        <f>IF(トイ・販促!#REF!=0,"",トイ・販促!#REF!)</f>
        <v>#REF!</v>
      </c>
      <c r="J1073" s="242" t="str">
        <f>IFERROR(IF(トイ・販促!#REF!=0,"",トイ・販促!#REF!),"")</f>
        <v/>
      </c>
      <c r="K1073" s="240"/>
      <c r="L1073" s="240"/>
      <c r="M1073" s="240"/>
      <c r="N1073" s="240"/>
      <c r="O1073" s="240"/>
      <c r="P1073" s="240"/>
      <c r="Q1073" s="240"/>
      <c r="R1073" s="240"/>
      <c r="S1073" s="219">
        <f t="shared" si="32"/>
        <v>1072</v>
      </c>
      <c r="AA1073" s="220" t="e">
        <f t="shared" si="33"/>
        <v>#VALUE!</v>
      </c>
    </row>
    <row r="1074" spans="1:27">
      <c r="A1074" s="220" t="str">
        <f>IFERROR(IF(J1074&lt;&gt;"",MAX($A$1:A1073)+1,""),"")</f>
        <v/>
      </c>
      <c r="B1074" s="221" t="str">
        <f>IFERROR(IF(J1074="","",_xlfn.CONCAT($Y$2,_xlfn.CONCAT(IF(LEN(ドッグキャリー!$K$2)=1,0,""),ドッグキャリー!$K$2,_xlfn.CONCAT(IF(LEN(ドッグキャリー!$N$2)=1,0,""),ドッグキャリー!$N$2)))),"")</f>
        <v/>
      </c>
      <c r="C1074" s="239"/>
      <c r="D1074" s="239"/>
      <c r="E1074" s="239"/>
      <c r="F1074" s="240"/>
      <c r="G1074" s="240"/>
      <c r="H1074" s="240"/>
      <c r="I1074" s="241" t="e">
        <f>IF(トイ・販促!#REF!=0,"",トイ・販促!#REF!)</f>
        <v>#REF!</v>
      </c>
      <c r="J1074" s="242" t="str">
        <f>IFERROR(IF(トイ・販促!#REF!=0,"",トイ・販促!#REF!),"")</f>
        <v/>
      </c>
      <c r="K1074" s="240"/>
      <c r="L1074" s="240"/>
      <c r="M1074" s="240"/>
      <c r="N1074" s="240"/>
      <c r="O1074" s="240"/>
      <c r="P1074" s="240"/>
      <c r="Q1074" s="240"/>
      <c r="R1074" s="240"/>
      <c r="S1074" s="219">
        <f t="shared" si="32"/>
        <v>1073</v>
      </c>
      <c r="AA1074" s="220" t="e">
        <f t="shared" si="33"/>
        <v>#VALUE!</v>
      </c>
    </row>
    <row r="1075" spans="1:27">
      <c r="A1075" s="220" t="str">
        <f>IFERROR(IF(J1075&lt;&gt;"",MAX($A$1:A1074)+1,""),"")</f>
        <v/>
      </c>
      <c r="B1075" s="221" t="str">
        <f>IFERROR(IF(J1075="","",_xlfn.CONCAT($Y$2,_xlfn.CONCAT(IF(LEN(ドッグキャリー!$K$2)=1,0,""),ドッグキャリー!$K$2,_xlfn.CONCAT(IF(LEN(ドッグキャリー!$N$2)=1,0,""),ドッグキャリー!$N$2)))),"")</f>
        <v/>
      </c>
      <c r="C1075" s="239"/>
      <c r="D1075" s="239"/>
      <c r="E1075" s="239"/>
      <c r="F1075" s="240"/>
      <c r="G1075" s="240"/>
      <c r="H1075" s="240"/>
      <c r="I1075" s="241" t="e">
        <f>IF(トイ・販促!#REF!=0,"",トイ・販促!#REF!)</f>
        <v>#REF!</v>
      </c>
      <c r="J1075" s="242" t="str">
        <f>IFERROR(IF(トイ・販促!#REF!=0,"",トイ・販促!#REF!),"")</f>
        <v/>
      </c>
      <c r="K1075" s="240"/>
      <c r="L1075" s="240"/>
      <c r="M1075" s="240"/>
      <c r="N1075" s="240"/>
      <c r="O1075" s="240"/>
      <c r="P1075" s="240"/>
      <c r="Q1075" s="240"/>
      <c r="R1075" s="240"/>
      <c r="S1075" s="219">
        <f t="shared" si="32"/>
        <v>1074</v>
      </c>
      <c r="AA1075" s="220" t="e">
        <f t="shared" si="33"/>
        <v>#VALUE!</v>
      </c>
    </row>
    <row r="1076" spans="1:27">
      <c r="A1076" s="220" t="str">
        <f>IFERROR(IF(J1076&lt;&gt;"",MAX($A$1:A1075)+1,""),"")</f>
        <v/>
      </c>
      <c r="B1076" s="221" t="str">
        <f>IFERROR(IF(J1076="","",_xlfn.CONCAT($Y$2,_xlfn.CONCAT(IF(LEN(ドッグキャリー!$K$2)=1,0,""),ドッグキャリー!$K$2,_xlfn.CONCAT(IF(LEN(ドッグキャリー!$N$2)=1,0,""),ドッグキャリー!$N$2)))),"")</f>
        <v/>
      </c>
      <c r="C1076" s="239"/>
      <c r="D1076" s="239"/>
      <c r="E1076" s="239"/>
      <c r="F1076" s="240"/>
      <c r="G1076" s="240"/>
      <c r="H1076" s="240"/>
      <c r="I1076" s="241" t="e">
        <f>IF(トイ・販促!#REF!=0,"",トイ・販促!#REF!)</f>
        <v>#REF!</v>
      </c>
      <c r="J1076" s="242" t="str">
        <f>IFERROR(IF(トイ・販促!#REF!=0,"",トイ・販促!#REF!),"")</f>
        <v/>
      </c>
      <c r="K1076" s="240"/>
      <c r="L1076" s="240"/>
      <c r="M1076" s="240"/>
      <c r="N1076" s="240"/>
      <c r="O1076" s="240"/>
      <c r="P1076" s="240"/>
      <c r="Q1076" s="240"/>
      <c r="R1076" s="240"/>
      <c r="S1076" s="219">
        <f t="shared" si="32"/>
        <v>1075</v>
      </c>
      <c r="AA1076" s="220" t="e">
        <f t="shared" si="33"/>
        <v>#VALUE!</v>
      </c>
    </row>
    <row r="1077" spans="1:27">
      <c r="A1077" s="220" t="str">
        <f>IFERROR(IF(J1077&lt;&gt;"",MAX($A$1:A1076)+1,""),"")</f>
        <v/>
      </c>
      <c r="B1077" s="221" t="str">
        <f>IFERROR(IF(J1077="","",_xlfn.CONCAT($Y$2,_xlfn.CONCAT(IF(LEN(ドッグキャリー!$K$2)=1,0,""),ドッグキャリー!$K$2,_xlfn.CONCAT(IF(LEN(ドッグキャリー!$N$2)=1,0,""),ドッグキャリー!$N$2)))),"")</f>
        <v/>
      </c>
      <c r="C1077" s="239"/>
      <c r="D1077" s="239"/>
      <c r="E1077" s="239"/>
      <c r="F1077" s="240"/>
      <c r="G1077" s="240"/>
      <c r="H1077" s="240"/>
      <c r="I1077" s="241" t="str">
        <f>IF(トイ・販促!N51=0,"",トイ・販促!E51)</f>
        <v/>
      </c>
      <c r="J1077" s="242" t="str">
        <f>IFERROR(IF(トイ・販促!N51=0,"",トイ・販促!N51),"")</f>
        <v/>
      </c>
      <c r="K1077" s="240"/>
      <c r="L1077" s="240"/>
      <c r="M1077" s="240"/>
      <c r="N1077" s="240"/>
      <c r="O1077" s="240"/>
      <c r="P1077" s="240"/>
      <c r="Q1077" s="240"/>
      <c r="R1077" s="240"/>
      <c r="S1077" s="219">
        <f t="shared" si="32"/>
        <v>1076</v>
      </c>
      <c r="AA1077" s="220" t="e">
        <f t="shared" si="33"/>
        <v>#VALUE!</v>
      </c>
    </row>
    <row r="1078" spans="1:27">
      <c r="A1078" s="220" t="str">
        <f>IFERROR(IF(J1078&lt;&gt;"",MAX($A$1:A1077)+1,""),"")</f>
        <v/>
      </c>
      <c r="B1078" s="221" t="str">
        <f>IFERROR(IF(J1078="","",_xlfn.CONCAT($Y$2,_xlfn.CONCAT(IF(LEN(ドッグキャリー!$K$2)=1,0,""),ドッグキャリー!$K$2,_xlfn.CONCAT(IF(LEN(ドッグキャリー!$N$2)=1,0,""),ドッグキャリー!$N$2)))),"")</f>
        <v/>
      </c>
      <c r="C1078" s="239"/>
      <c r="D1078" s="239"/>
      <c r="E1078" s="239"/>
      <c r="F1078" s="240"/>
      <c r="G1078" s="240"/>
      <c r="H1078" s="240"/>
      <c r="I1078" s="241" t="str">
        <f>IF(トイ・販促!N52=0,"",トイ・販促!E52)</f>
        <v/>
      </c>
      <c r="J1078" s="242" t="str">
        <f>IFERROR(IF(トイ・販促!N52=0,"",トイ・販促!N52),"")</f>
        <v/>
      </c>
      <c r="K1078" s="240"/>
      <c r="L1078" s="240"/>
      <c r="M1078" s="240"/>
      <c r="N1078" s="240"/>
      <c r="O1078" s="240"/>
      <c r="P1078" s="240"/>
      <c r="Q1078" s="240"/>
      <c r="R1078" s="240"/>
      <c r="S1078" s="219">
        <f t="shared" si="32"/>
        <v>1077</v>
      </c>
      <c r="AA1078" s="220" t="e">
        <f t="shared" si="33"/>
        <v>#VALUE!</v>
      </c>
    </row>
    <row r="1079" spans="1:27">
      <c r="A1079" s="220" t="str">
        <f>IFERROR(IF(J1079&lt;&gt;"",MAX($A$1:A1078)+1,""),"")</f>
        <v/>
      </c>
      <c r="B1079" s="221" t="str">
        <f>IFERROR(IF(J1079="","",_xlfn.CONCAT($Y$2,_xlfn.CONCAT(IF(LEN(ドッグキャリー!$K$2)=1,0,""),ドッグキャリー!$K$2,_xlfn.CONCAT(IF(LEN(ドッグキャリー!$N$2)=1,0,""),ドッグキャリー!$N$2)))),"")</f>
        <v/>
      </c>
      <c r="C1079" s="239"/>
      <c r="D1079" s="239"/>
      <c r="E1079" s="239"/>
      <c r="F1079" s="240"/>
      <c r="G1079" s="240"/>
      <c r="H1079" s="240"/>
      <c r="I1079" s="241" t="str">
        <f>IF(トイ・販促!N53=0,"",トイ・販促!E53)</f>
        <v/>
      </c>
      <c r="J1079" s="242" t="str">
        <f>IFERROR(IF(トイ・販促!N53=0,"",トイ・販促!N53),"")</f>
        <v/>
      </c>
      <c r="K1079" s="240"/>
      <c r="L1079" s="240"/>
      <c r="M1079" s="240"/>
      <c r="N1079" s="240"/>
      <c r="O1079" s="240"/>
      <c r="P1079" s="240"/>
      <c r="Q1079" s="240"/>
      <c r="R1079" s="240"/>
      <c r="S1079" s="219">
        <f t="shared" si="32"/>
        <v>1078</v>
      </c>
      <c r="AA1079" s="220" t="e">
        <f t="shared" si="33"/>
        <v>#VALUE!</v>
      </c>
    </row>
    <row r="1080" spans="1:27">
      <c r="A1080" s="220" t="str">
        <f>IFERROR(IF(J1080&lt;&gt;"",MAX($A$1:A1079)+1,""),"")</f>
        <v/>
      </c>
      <c r="B1080" s="221" t="str">
        <f>IFERROR(IF(J1080="","",_xlfn.CONCAT($Y$2,_xlfn.CONCAT(IF(LEN(ドッグキャリー!$K$2)=1,0,""),ドッグキャリー!$K$2,_xlfn.CONCAT(IF(LEN(ドッグキャリー!$N$2)=1,0,""),ドッグキャリー!$N$2)))),"")</f>
        <v/>
      </c>
      <c r="C1080" s="239"/>
      <c r="D1080" s="239"/>
      <c r="E1080" s="239"/>
      <c r="F1080" s="240"/>
      <c r="G1080" s="240"/>
      <c r="H1080" s="240"/>
      <c r="I1080" s="241" t="str">
        <f>IF(トイ・販促!N54=0,"",トイ・販促!E54)</f>
        <v/>
      </c>
      <c r="J1080" s="242" t="str">
        <f>IFERROR(IF(トイ・販促!N54=0,"",トイ・販促!N54),"")</f>
        <v/>
      </c>
      <c r="K1080" s="240"/>
      <c r="L1080" s="240"/>
      <c r="M1080" s="240"/>
      <c r="N1080" s="240"/>
      <c r="O1080" s="240"/>
      <c r="P1080" s="240"/>
      <c r="Q1080" s="240"/>
      <c r="R1080" s="240"/>
      <c r="S1080" s="219">
        <f t="shared" si="32"/>
        <v>1079</v>
      </c>
      <c r="AA1080" s="220" t="e">
        <f t="shared" si="33"/>
        <v>#VALUE!</v>
      </c>
    </row>
    <row r="1081" spans="1:27">
      <c r="A1081" s="220" t="str">
        <f>IFERROR(IF(J1081&lt;&gt;"",MAX($A$1:A1080)+1,""),"")</f>
        <v/>
      </c>
      <c r="B1081" s="221" t="str">
        <f>IFERROR(IF(J1081="","",_xlfn.CONCAT($Y$2,_xlfn.CONCAT(IF(LEN(ドッグキャリー!$K$2)=1,0,""),ドッグキャリー!$K$2,_xlfn.CONCAT(IF(LEN(ドッグキャリー!$N$2)=1,0,""),ドッグキャリー!$N$2)))),"")</f>
        <v/>
      </c>
      <c r="C1081" s="239"/>
      <c r="D1081" s="239"/>
      <c r="E1081" s="239"/>
      <c r="F1081" s="240"/>
      <c r="G1081" s="240"/>
      <c r="H1081" s="240"/>
      <c r="I1081" s="241" t="str">
        <f>IF(トイ・販促!N55=0,"",トイ・販促!E55)</f>
        <v/>
      </c>
      <c r="J1081" s="242" t="str">
        <f>IFERROR(IF(トイ・販促!N55=0,"",トイ・販促!N55),"")</f>
        <v/>
      </c>
      <c r="K1081" s="240"/>
      <c r="L1081" s="240"/>
      <c r="M1081" s="240"/>
      <c r="N1081" s="240"/>
      <c r="O1081" s="240"/>
      <c r="P1081" s="240"/>
      <c r="Q1081" s="240"/>
      <c r="R1081" s="240"/>
      <c r="S1081" s="219">
        <f t="shared" si="32"/>
        <v>1080</v>
      </c>
      <c r="AA1081" s="220" t="e">
        <f t="shared" si="33"/>
        <v>#VALUE!</v>
      </c>
    </row>
    <row r="1082" spans="1:27">
      <c r="A1082" s="220" t="str">
        <f>IFERROR(IF(J1082&lt;&gt;"",MAX($A$1:A1081)+1,""),"")</f>
        <v/>
      </c>
      <c r="B1082" s="221" t="str">
        <f>IFERROR(IF(J1082="","",_xlfn.CONCAT($Y$2,_xlfn.CONCAT(IF(LEN(ドッグキャリー!$K$2)=1,0,""),ドッグキャリー!$K$2,_xlfn.CONCAT(IF(LEN(ドッグキャリー!$N$2)=1,0,""),ドッグキャリー!$N$2)))),"")</f>
        <v/>
      </c>
      <c r="C1082" s="239"/>
      <c r="D1082" s="239"/>
      <c r="E1082" s="239"/>
      <c r="F1082" s="240"/>
      <c r="G1082" s="240"/>
      <c r="H1082" s="240"/>
      <c r="I1082" s="241" t="str">
        <f>IF(トイ・販促!N56=0,"",トイ・販促!E56)</f>
        <v/>
      </c>
      <c r="J1082" s="242" t="str">
        <f>IFERROR(IF(トイ・販促!N56=0,"",トイ・販促!N56),"")</f>
        <v/>
      </c>
      <c r="K1082" s="240"/>
      <c r="L1082" s="240"/>
      <c r="M1082" s="240"/>
      <c r="N1082" s="240"/>
      <c r="O1082" s="240"/>
      <c r="P1082" s="240"/>
      <c r="Q1082" s="240"/>
      <c r="R1082" s="240"/>
      <c r="S1082" s="219">
        <f t="shared" si="32"/>
        <v>1081</v>
      </c>
      <c r="AA1082" s="220" t="e">
        <f t="shared" si="33"/>
        <v>#VALUE!</v>
      </c>
    </row>
    <row r="1083" spans="1:27">
      <c r="A1083" s="220" t="str">
        <f>IFERROR(IF(J1083&lt;&gt;"",MAX($A$1:A1082)+1,""),"")</f>
        <v/>
      </c>
      <c r="B1083" s="221" t="str">
        <f>IFERROR(IF(J1083="","",_xlfn.CONCAT($Y$2,_xlfn.CONCAT(IF(LEN(ドッグキャリー!$K$2)=1,0,""),ドッグキャリー!$K$2,_xlfn.CONCAT(IF(LEN(ドッグキャリー!$N$2)=1,0,""),ドッグキャリー!$N$2)))),"")</f>
        <v/>
      </c>
      <c r="C1083" s="239"/>
      <c r="D1083" s="239"/>
      <c r="E1083" s="239"/>
      <c r="F1083" s="240"/>
      <c r="G1083" s="240"/>
      <c r="H1083" s="240"/>
      <c r="I1083" s="241" t="str">
        <f>IF(トイ・販促!N57=0,"",トイ・販促!E57)</f>
        <v/>
      </c>
      <c r="J1083" s="242" t="str">
        <f>IFERROR(IF(トイ・販促!N57=0,"",トイ・販促!N57),"")</f>
        <v/>
      </c>
      <c r="K1083" s="240"/>
      <c r="L1083" s="240"/>
      <c r="M1083" s="240"/>
      <c r="N1083" s="240"/>
      <c r="O1083" s="240"/>
      <c r="P1083" s="240"/>
      <c r="Q1083" s="240"/>
      <c r="R1083" s="240"/>
      <c r="S1083" s="219">
        <f t="shared" si="32"/>
        <v>1082</v>
      </c>
      <c r="AA1083" s="220" t="e">
        <f t="shared" si="33"/>
        <v>#VALUE!</v>
      </c>
    </row>
    <row r="1084" spans="1:27">
      <c r="A1084" s="220" t="str">
        <f>IFERROR(IF(J1084&lt;&gt;"",MAX($A$1:A1083)+1,""),"")</f>
        <v/>
      </c>
      <c r="B1084" s="221" t="str">
        <f>IFERROR(IF(J1084="","",_xlfn.CONCAT($Y$2,_xlfn.CONCAT(IF(LEN(ドッグキャリー!$K$2)=1,0,""),ドッグキャリー!$K$2,_xlfn.CONCAT(IF(LEN(ドッグキャリー!$N$2)=1,0,""),ドッグキャリー!$N$2)))),"")</f>
        <v/>
      </c>
      <c r="C1084" s="239"/>
      <c r="D1084" s="239"/>
      <c r="E1084" s="239"/>
      <c r="F1084" s="240"/>
      <c r="G1084" s="240"/>
      <c r="H1084" s="240"/>
      <c r="I1084" s="241" t="str">
        <f>IF(トイ・販促!N58=0,"",トイ・販促!E58)</f>
        <v/>
      </c>
      <c r="J1084" s="242" t="str">
        <f>IFERROR(IF(トイ・販促!N58=0,"",トイ・販促!N58),"")</f>
        <v/>
      </c>
      <c r="K1084" s="240"/>
      <c r="L1084" s="240"/>
      <c r="M1084" s="240"/>
      <c r="N1084" s="240"/>
      <c r="O1084" s="240"/>
      <c r="P1084" s="240"/>
      <c r="Q1084" s="240"/>
      <c r="R1084" s="240"/>
      <c r="S1084" s="219">
        <f t="shared" si="32"/>
        <v>1083</v>
      </c>
      <c r="AA1084" s="220" t="e">
        <f t="shared" si="33"/>
        <v>#VALUE!</v>
      </c>
    </row>
    <row r="1085" spans="1:27">
      <c r="A1085" s="220" t="str">
        <f>IFERROR(IF(J1085&lt;&gt;"",MAX($A$1:A1084)+1,""),"")</f>
        <v/>
      </c>
      <c r="B1085" s="221" t="str">
        <f>IFERROR(IF(J1085="","",_xlfn.CONCAT($Y$2,_xlfn.CONCAT(IF(LEN(ドッグキャリー!$K$2)=1,0,""),ドッグキャリー!$K$2,_xlfn.CONCAT(IF(LEN(ドッグキャリー!$N$2)=1,0,""),ドッグキャリー!$N$2)))),"")</f>
        <v/>
      </c>
      <c r="C1085" s="239"/>
      <c r="D1085" s="239"/>
      <c r="E1085" s="239"/>
      <c r="F1085" s="240"/>
      <c r="G1085" s="240"/>
      <c r="H1085" s="240"/>
      <c r="I1085" s="241" t="str">
        <f>IF(トイ・販促!N59=0,"",トイ・販促!E59)</f>
        <v/>
      </c>
      <c r="J1085" s="242" t="str">
        <f>IFERROR(IF(トイ・販促!N59=0,"",トイ・販促!N59),"")</f>
        <v/>
      </c>
      <c r="K1085" s="240"/>
      <c r="L1085" s="240"/>
      <c r="M1085" s="240"/>
      <c r="N1085" s="240"/>
      <c r="O1085" s="240"/>
      <c r="P1085" s="240"/>
      <c r="Q1085" s="240"/>
      <c r="R1085" s="240"/>
      <c r="S1085" s="219">
        <f t="shared" si="32"/>
        <v>1084</v>
      </c>
      <c r="AA1085" s="220" t="e">
        <f t="shared" si="33"/>
        <v>#VALUE!</v>
      </c>
    </row>
    <row r="1086" spans="1:27">
      <c r="A1086" s="220" t="str">
        <f>IFERROR(IF(J1086&lt;&gt;"",MAX($A$1:A1085)+1,""),"")</f>
        <v/>
      </c>
      <c r="B1086" s="221" t="str">
        <f>IFERROR(IF(J1086="","",_xlfn.CONCAT($Y$2,_xlfn.CONCAT(IF(LEN(ドッグキャリー!$K$2)=1,0,""),ドッグキャリー!$K$2,_xlfn.CONCAT(IF(LEN(ドッグキャリー!$N$2)=1,0,""),ドッグキャリー!$N$2)))),"")</f>
        <v/>
      </c>
      <c r="C1086" s="239"/>
      <c r="D1086" s="239"/>
      <c r="E1086" s="239"/>
      <c r="F1086" s="240"/>
      <c r="G1086" s="240"/>
      <c r="H1086" s="240"/>
      <c r="I1086" s="241" t="str">
        <f>IF(トイ・販促!N60=0,"",トイ・販促!E60)</f>
        <v/>
      </c>
      <c r="J1086" s="242" t="str">
        <f>IFERROR(IF(トイ・販促!N60=0,"",トイ・販促!N60),"")</f>
        <v/>
      </c>
      <c r="K1086" s="240"/>
      <c r="L1086" s="240"/>
      <c r="M1086" s="240"/>
      <c r="N1086" s="240"/>
      <c r="O1086" s="240"/>
      <c r="P1086" s="240"/>
      <c r="Q1086" s="240"/>
      <c r="R1086" s="240"/>
      <c r="S1086" s="219">
        <f t="shared" si="32"/>
        <v>1085</v>
      </c>
      <c r="AA1086" s="220" t="e">
        <f t="shared" si="33"/>
        <v>#VALUE!</v>
      </c>
    </row>
    <row r="1087" spans="1:27">
      <c r="A1087" s="220" t="str">
        <f>IFERROR(IF(J1087&lt;&gt;"",MAX($A$1:A1086)+1,""),"")</f>
        <v/>
      </c>
      <c r="B1087" s="221" t="str">
        <f>IFERROR(IF(J1087="","",_xlfn.CONCAT($Y$2,_xlfn.CONCAT(IF(LEN(ドッグキャリー!$K$2)=1,0,""),ドッグキャリー!$K$2,_xlfn.CONCAT(IF(LEN(ドッグキャリー!$N$2)=1,0,""),ドッグキャリー!$N$2)))),"")</f>
        <v/>
      </c>
      <c r="C1087" s="239"/>
      <c r="D1087" s="239"/>
      <c r="E1087" s="239"/>
      <c r="F1087" s="240"/>
      <c r="G1087" s="240"/>
      <c r="H1087" s="240"/>
      <c r="I1087" s="241" t="str">
        <f>IF(トイ・販促!N61=0,"",トイ・販促!E61)</f>
        <v/>
      </c>
      <c r="J1087" s="242" t="str">
        <f>IFERROR(IF(トイ・販促!N61=0,"",トイ・販促!N61),"")</f>
        <v/>
      </c>
      <c r="K1087" s="240"/>
      <c r="L1087" s="240"/>
      <c r="M1087" s="240"/>
      <c r="N1087" s="240"/>
      <c r="O1087" s="240"/>
      <c r="P1087" s="240"/>
      <c r="Q1087" s="240"/>
      <c r="R1087" s="240"/>
      <c r="S1087" s="219">
        <f t="shared" si="32"/>
        <v>1086</v>
      </c>
      <c r="AA1087" s="220" t="e">
        <f t="shared" si="33"/>
        <v>#VALUE!</v>
      </c>
    </row>
    <row r="1088" spans="1:27">
      <c r="A1088" s="220" t="str">
        <f>IFERROR(IF(J1088&lt;&gt;"",MAX($A$1:A1087)+1,""),"")</f>
        <v/>
      </c>
      <c r="B1088" s="221" t="str">
        <f>IFERROR(IF(J1088="","",_xlfn.CONCAT($Y$2,_xlfn.CONCAT(IF(LEN(ドッグキャリー!$K$2)=1,0,""),ドッグキャリー!$K$2,_xlfn.CONCAT(IF(LEN(ドッグキャリー!$N$2)=1,0,""),ドッグキャリー!$N$2)))),"")</f>
        <v/>
      </c>
      <c r="C1088" s="239"/>
      <c r="D1088" s="239"/>
      <c r="E1088" s="239"/>
      <c r="F1088" s="240"/>
      <c r="G1088" s="240"/>
      <c r="H1088" s="240"/>
      <c r="I1088" s="241" t="str">
        <f>IF(トイ・販促!N62=0,"",トイ・販促!E62)</f>
        <v/>
      </c>
      <c r="J1088" s="242" t="str">
        <f>IFERROR(IF(トイ・販促!N62=0,"",トイ・販促!N62),"")</f>
        <v/>
      </c>
      <c r="K1088" s="240"/>
      <c r="L1088" s="240"/>
      <c r="M1088" s="240"/>
      <c r="N1088" s="240"/>
      <c r="O1088" s="240"/>
      <c r="P1088" s="240"/>
      <c r="Q1088" s="240"/>
      <c r="R1088" s="240"/>
      <c r="S1088" s="219">
        <f t="shared" si="32"/>
        <v>1087</v>
      </c>
      <c r="AA1088" s="220" t="e">
        <f t="shared" si="33"/>
        <v>#VALUE!</v>
      </c>
    </row>
    <row r="1089" spans="1:27">
      <c r="A1089" s="220" t="str">
        <f>IFERROR(IF(J1089&lt;&gt;"",MAX($A$1:A1088)+1,""),"")</f>
        <v/>
      </c>
      <c r="B1089" s="221" t="str">
        <f>IFERROR(IF(J1089="","",_xlfn.CONCAT($Y$2,_xlfn.CONCAT(IF(LEN(ドッグキャリー!$K$2)=1,0,""),ドッグキャリー!$K$2,_xlfn.CONCAT(IF(LEN(ドッグキャリー!$N$2)=1,0,""),ドッグキャリー!$N$2)))),"")</f>
        <v/>
      </c>
      <c r="C1089" s="239"/>
      <c r="D1089" s="239"/>
      <c r="E1089" s="239"/>
      <c r="F1089" s="240"/>
      <c r="G1089" s="240"/>
      <c r="H1089" s="240"/>
      <c r="I1089" s="241" t="str">
        <f>IF(トイ・販促!N63=0,"",トイ・販促!E63)</f>
        <v/>
      </c>
      <c r="J1089" s="242" t="str">
        <f>IFERROR(IF(トイ・販促!N63=0,"",トイ・販促!N63),"")</f>
        <v/>
      </c>
      <c r="K1089" s="240"/>
      <c r="L1089" s="240"/>
      <c r="M1089" s="240"/>
      <c r="N1089" s="240"/>
      <c r="O1089" s="240"/>
      <c r="P1089" s="240"/>
      <c r="Q1089" s="240"/>
      <c r="R1089" s="240"/>
      <c r="S1089" s="219">
        <f t="shared" si="32"/>
        <v>1088</v>
      </c>
      <c r="AA1089" s="220" t="e">
        <f t="shared" si="33"/>
        <v>#VALUE!</v>
      </c>
    </row>
    <row r="1090" spans="1:27">
      <c r="A1090" s="220" t="str">
        <f>IFERROR(IF(J1090&lt;&gt;"",MAX($A$1:A1089)+1,""),"")</f>
        <v/>
      </c>
      <c r="B1090" s="221" t="str">
        <f>IFERROR(IF(J1090="","",_xlfn.CONCAT($Y$2,_xlfn.CONCAT(IF(LEN(ドッグキャリー!$K$2)=1,0,""),ドッグキャリー!$K$2,_xlfn.CONCAT(IF(LEN(ドッグキャリー!$N$2)=1,0,""),ドッグキャリー!$N$2)))),"")</f>
        <v/>
      </c>
      <c r="C1090" s="239"/>
      <c r="D1090" s="239"/>
      <c r="E1090" s="239"/>
      <c r="F1090" s="240"/>
      <c r="G1090" s="240"/>
      <c r="H1090" s="240"/>
      <c r="I1090" s="241" t="str">
        <f>IF(トイ・販促!N64=0,"",トイ・販促!E64)</f>
        <v/>
      </c>
      <c r="J1090" s="242" t="str">
        <f>IFERROR(IF(トイ・販促!N64=0,"",トイ・販促!N64),"")</f>
        <v/>
      </c>
      <c r="K1090" s="240"/>
      <c r="L1090" s="240"/>
      <c r="M1090" s="240"/>
      <c r="N1090" s="240"/>
      <c r="O1090" s="240"/>
      <c r="P1090" s="240"/>
      <c r="Q1090" s="240"/>
      <c r="R1090" s="240"/>
      <c r="S1090" s="219">
        <f t="shared" si="32"/>
        <v>1089</v>
      </c>
      <c r="AA1090" s="220" t="e">
        <f t="shared" si="33"/>
        <v>#VALUE!</v>
      </c>
    </row>
    <row r="1091" spans="1:27">
      <c r="A1091" s="220" t="str">
        <f>IFERROR(IF(J1091&lt;&gt;"",MAX($A$1:A1090)+1,""),"")</f>
        <v/>
      </c>
      <c r="B1091" s="221" t="str">
        <f>IFERROR(IF(J1091="","",_xlfn.CONCAT($Y$2,_xlfn.CONCAT(IF(LEN(ドッグキャリー!$K$2)=1,0,""),ドッグキャリー!$K$2,_xlfn.CONCAT(IF(LEN(ドッグキャリー!$N$2)=1,0,""),ドッグキャリー!$N$2)))),"")</f>
        <v/>
      </c>
      <c r="C1091" s="239"/>
      <c r="D1091" s="239"/>
      <c r="E1091" s="239"/>
      <c r="F1091" s="240"/>
      <c r="G1091" s="240"/>
      <c r="H1091" s="240"/>
      <c r="I1091" s="241" t="str">
        <f>IF(トイ・販促!N65=0,"",トイ・販促!E65)</f>
        <v/>
      </c>
      <c r="J1091" s="242" t="str">
        <f>IFERROR(IF(トイ・販促!N65=0,"",トイ・販促!N65),"")</f>
        <v/>
      </c>
      <c r="K1091" s="240"/>
      <c r="L1091" s="240"/>
      <c r="M1091" s="240"/>
      <c r="N1091" s="240"/>
      <c r="O1091" s="240"/>
      <c r="P1091" s="240"/>
      <c r="Q1091" s="240"/>
      <c r="R1091" s="240"/>
      <c r="S1091" s="219">
        <f t="shared" ref="S1091:S1141" si="34">+ROW()-ROW($B$1)</f>
        <v>1090</v>
      </c>
      <c r="AA1091" s="220" t="e">
        <f t="shared" ref="AA1091:AA1140" si="35">IF(J1091-J1090=1,0,1)</f>
        <v>#VALUE!</v>
      </c>
    </row>
    <row r="1092" spans="1:27">
      <c r="A1092" s="220" t="str">
        <f>IFERROR(IF(J1092&lt;&gt;"",MAX($A$1:A1091)+1,""),"")</f>
        <v/>
      </c>
      <c r="B1092" s="221" t="str">
        <f>IFERROR(IF(J1092="","",_xlfn.CONCAT($Y$2,_xlfn.CONCAT(IF(LEN(ドッグキャリー!$K$2)=1,0,""),ドッグキャリー!$K$2,_xlfn.CONCAT(IF(LEN(ドッグキャリー!$N$2)=1,0,""),ドッグキャリー!$N$2)))),"")</f>
        <v/>
      </c>
      <c r="C1092" s="239"/>
      <c r="D1092" s="239"/>
      <c r="E1092" s="239"/>
      <c r="F1092" s="240"/>
      <c r="G1092" s="240"/>
      <c r="H1092" s="240"/>
      <c r="I1092" s="241" t="str">
        <f>IF(トイ・販促!N66=0,"",トイ・販促!E66)</f>
        <v/>
      </c>
      <c r="J1092" s="242" t="str">
        <f>IFERROR(IF(トイ・販促!N66=0,"",トイ・販促!N66),"")</f>
        <v/>
      </c>
      <c r="K1092" s="240"/>
      <c r="L1092" s="240"/>
      <c r="M1092" s="240"/>
      <c r="N1092" s="240"/>
      <c r="O1092" s="240"/>
      <c r="P1092" s="240"/>
      <c r="Q1092" s="240"/>
      <c r="R1092" s="240"/>
      <c r="S1092" s="219">
        <f t="shared" si="34"/>
        <v>1091</v>
      </c>
      <c r="AA1092" s="220" t="e">
        <f t="shared" si="35"/>
        <v>#VALUE!</v>
      </c>
    </row>
    <row r="1093" spans="1:27">
      <c r="A1093" s="220" t="str">
        <f>IFERROR(IF(J1093&lt;&gt;"",MAX($A$1:A1092)+1,""),"")</f>
        <v/>
      </c>
      <c r="B1093" s="221" t="str">
        <f>IFERROR(IF(J1093="","",_xlfn.CONCAT($Y$2,_xlfn.CONCAT(IF(LEN(ドッグキャリー!$K$2)=1,0,""),ドッグキャリー!$K$2,_xlfn.CONCAT(IF(LEN(ドッグキャリー!$N$2)=1,0,""),ドッグキャリー!$N$2)))),"")</f>
        <v/>
      </c>
      <c r="C1093" s="239"/>
      <c r="D1093" s="239"/>
      <c r="E1093" s="239"/>
      <c r="F1093" s="240"/>
      <c r="G1093" s="240"/>
      <c r="H1093" s="240"/>
      <c r="I1093" s="241" t="str">
        <f>IF(トイ・販促!N67=0,"",トイ・販促!E67)</f>
        <v/>
      </c>
      <c r="J1093" s="242" t="str">
        <f>IFERROR(IF(トイ・販促!N67=0,"",トイ・販促!N67),"")</f>
        <v/>
      </c>
      <c r="K1093" s="240"/>
      <c r="L1093" s="240"/>
      <c r="M1093" s="240"/>
      <c r="N1093" s="240"/>
      <c r="O1093" s="240"/>
      <c r="P1093" s="240"/>
      <c r="Q1093" s="240"/>
      <c r="R1093" s="240"/>
      <c r="S1093" s="219">
        <f t="shared" si="34"/>
        <v>1092</v>
      </c>
      <c r="AA1093" s="220" t="e">
        <f t="shared" si="35"/>
        <v>#VALUE!</v>
      </c>
    </row>
    <row r="1094" spans="1:27">
      <c r="A1094" s="220" t="str">
        <f>IFERROR(IF(J1094&lt;&gt;"",MAX($A$1:A1093)+1,""),"")</f>
        <v/>
      </c>
      <c r="B1094" s="221" t="str">
        <f>IFERROR(IF(J1094="","",_xlfn.CONCAT($Y$2,_xlfn.CONCAT(IF(LEN(ドッグキャリー!$K$2)=1,0,""),ドッグキャリー!$K$2,_xlfn.CONCAT(IF(LEN(ドッグキャリー!$N$2)=1,0,""),ドッグキャリー!$N$2)))),"")</f>
        <v/>
      </c>
      <c r="C1094" s="239"/>
      <c r="D1094" s="239"/>
      <c r="E1094" s="239"/>
      <c r="F1094" s="240"/>
      <c r="G1094" s="240"/>
      <c r="H1094" s="240"/>
      <c r="I1094" s="241" t="str">
        <f>IF(トイ・販促!N68=0,"",トイ・販促!E68)</f>
        <v/>
      </c>
      <c r="J1094" s="242" t="str">
        <f>IFERROR(IF(トイ・販促!N68=0,"",トイ・販促!N68),"")</f>
        <v/>
      </c>
      <c r="K1094" s="240"/>
      <c r="L1094" s="240"/>
      <c r="M1094" s="240"/>
      <c r="N1094" s="240"/>
      <c r="O1094" s="240"/>
      <c r="P1094" s="240"/>
      <c r="Q1094" s="240"/>
      <c r="R1094" s="240"/>
      <c r="S1094" s="219">
        <f t="shared" si="34"/>
        <v>1093</v>
      </c>
      <c r="AA1094" s="220" t="e">
        <f t="shared" si="35"/>
        <v>#VALUE!</v>
      </c>
    </row>
    <row r="1095" spans="1:27">
      <c r="A1095" s="220" t="str">
        <f>IFERROR(IF(J1095&lt;&gt;"",MAX($A$1:A1094)+1,""),"")</f>
        <v/>
      </c>
      <c r="B1095" s="221" t="str">
        <f>IFERROR(IF(J1095="","",_xlfn.CONCAT($Y$2,_xlfn.CONCAT(IF(LEN(ドッグキャリー!$K$2)=1,0,""),ドッグキャリー!$K$2,_xlfn.CONCAT(IF(LEN(ドッグキャリー!$N$2)=1,0,""),ドッグキャリー!$N$2)))),"")</f>
        <v/>
      </c>
      <c r="C1095" s="239"/>
      <c r="D1095" s="239"/>
      <c r="E1095" s="239"/>
      <c r="F1095" s="240"/>
      <c r="G1095" s="240"/>
      <c r="H1095" s="240"/>
      <c r="I1095" s="241" t="str">
        <f>IF(トイ・販促!N69=0,"",トイ・販促!E69)</f>
        <v/>
      </c>
      <c r="J1095" s="242" t="str">
        <f>IFERROR(IF(トイ・販促!N69=0,"",トイ・販促!N69),"")</f>
        <v/>
      </c>
      <c r="K1095" s="240"/>
      <c r="L1095" s="240"/>
      <c r="M1095" s="240"/>
      <c r="N1095" s="240"/>
      <c r="O1095" s="240"/>
      <c r="P1095" s="240"/>
      <c r="Q1095" s="240"/>
      <c r="R1095" s="240"/>
      <c r="S1095" s="219">
        <f t="shared" si="34"/>
        <v>1094</v>
      </c>
      <c r="AA1095" s="220" t="e">
        <f t="shared" si="35"/>
        <v>#VALUE!</v>
      </c>
    </row>
    <row r="1096" spans="1:27">
      <c r="A1096" s="220" t="str">
        <f>IFERROR(IF(J1096&lt;&gt;"",MAX($A$1:A1095)+1,""),"")</f>
        <v/>
      </c>
      <c r="B1096" s="221" t="str">
        <f>IFERROR(IF(J1096="","",_xlfn.CONCAT($Y$2,_xlfn.CONCAT(IF(LEN(ドッグキャリー!$K$2)=1,0,""),ドッグキャリー!$K$2,_xlfn.CONCAT(IF(LEN(ドッグキャリー!$N$2)=1,0,""),ドッグキャリー!$N$2)))),"")</f>
        <v/>
      </c>
      <c r="C1096" s="239"/>
      <c r="D1096" s="239"/>
      <c r="E1096" s="239"/>
      <c r="F1096" s="240"/>
      <c r="G1096" s="240"/>
      <c r="H1096" s="240"/>
      <c r="I1096" s="241" t="str">
        <f>IF(トイ・販促!N70=0,"",トイ・販促!E70)</f>
        <v/>
      </c>
      <c r="J1096" s="242" t="str">
        <f>IFERROR(IF(トイ・販促!N70=0,"",トイ・販促!N70),"")</f>
        <v/>
      </c>
      <c r="K1096" s="240"/>
      <c r="L1096" s="240"/>
      <c r="M1096" s="240"/>
      <c r="N1096" s="240"/>
      <c r="O1096" s="240"/>
      <c r="P1096" s="240"/>
      <c r="Q1096" s="240"/>
      <c r="R1096" s="240"/>
      <c r="S1096" s="219">
        <f t="shared" si="34"/>
        <v>1095</v>
      </c>
      <c r="AA1096" s="220" t="e">
        <f t="shared" si="35"/>
        <v>#VALUE!</v>
      </c>
    </row>
    <row r="1097" spans="1:27">
      <c r="A1097" s="220" t="str">
        <f>IFERROR(IF(J1097&lt;&gt;"",MAX($A$1:A1096)+1,""),"")</f>
        <v/>
      </c>
      <c r="B1097" s="221" t="str">
        <f>IFERROR(IF(J1097="","",_xlfn.CONCAT($Y$2,_xlfn.CONCAT(IF(LEN(ドッグキャリー!$K$2)=1,0,""),ドッグキャリー!$K$2,_xlfn.CONCAT(IF(LEN(ドッグキャリー!$N$2)=1,0,""),ドッグキャリー!$N$2)))),"")</f>
        <v/>
      </c>
      <c r="C1097" s="239"/>
      <c r="D1097" s="239"/>
      <c r="E1097" s="239"/>
      <c r="F1097" s="240"/>
      <c r="G1097" s="240"/>
      <c r="H1097" s="240"/>
      <c r="I1097" s="241" t="str">
        <f>IF(トイ・販促!N71=0,"",トイ・販促!E71)</f>
        <v/>
      </c>
      <c r="J1097" s="242" t="str">
        <f>IFERROR(IF(トイ・販促!N71=0,"",トイ・販促!N71),"")</f>
        <v/>
      </c>
      <c r="K1097" s="240"/>
      <c r="L1097" s="240"/>
      <c r="M1097" s="240"/>
      <c r="N1097" s="240"/>
      <c r="O1097" s="240"/>
      <c r="P1097" s="240"/>
      <c r="Q1097" s="240"/>
      <c r="R1097" s="240"/>
      <c r="S1097" s="219">
        <f t="shared" si="34"/>
        <v>1096</v>
      </c>
      <c r="AA1097" s="220" t="e">
        <f t="shared" si="35"/>
        <v>#VALUE!</v>
      </c>
    </row>
    <row r="1098" spans="1:27">
      <c r="A1098" s="220" t="str">
        <f>IFERROR(IF(J1098&lt;&gt;"",MAX($A$1:A1097)+1,""),"")</f>
        <v/>
      </c>
      <c r="B1098" s="221" t="str">
        <f>IFERROR(IF(J1098="","",_xlfn.CONCAT($Y$2,_xlfn.CONCAT(IF(LEN(ドッグキャリー!$K$2)=1,0,""),ドッグキャリー!$K$2,_xlfn.CONCAT(IF(LEN(ドッグキャリー!$N$2)=1,0,""),ドッグキャリー!$N$2)))),"")</f>
        <v/>
      </c>
      <c r="C1098" s="239"/>
      <c r="D1098" s="239"/>
      <c r="E1098" s="239"/>
      <c r="F1098" s="240"/>
      <c r="G1098" s="240"/>
      <c r="H1098" s="240"/>
      <c r="I1098" s="241" t="str">
        <f>IF(トイ・販促!N72=0,"",トイ・販促!E72)</f>
        <v/>
      </c>
      <c r="J1098" s="242" t="str">
        <f>IFERROR(IF(トイ・販促!N72=0,"",トイ・販促!N72),"")</f>
        <v/>
      </c>
      <c r="K1098" s="240"/>
      <c r="L1098" s="240"/>
      <c r="M1098" s="240"/>
      <c r="N1098" s="240"/>
      <c r="O1098" s="240"/>
      <c r="P1098" s="240"/>
      <c r="Q1098" s="240"/>
      <c r="R1098" s="240"/>
      <c r="S1098" s="219">
        <f t="shared" si="34"/>
        <v>1097</v>
      </c>
      <c r="AA1098" s="220" t="e">
        <f t="shared" si="35"/>
        <v>#VALUE!</v>
      </c>
    </row>
    <row r="1099" spans="1:27">
      <c r="A1099" s="220" t="str">
        <f>IFERROR(IF(J1099&lt;&gt;"",MAX($A$1:A1098)+1,""),"")</f>
        <v/>
      </c>
      <c r="B1099" s="221" t="str">
        <f>IFERROR(IF(J1099="","",_xlfn.CONCAT($Y$2,_xlfn.CONCAT(IF(LEN(ドッグキャリー!$K$2)=1,0,""),ドッグキャリー!$K$2,_xlfn.CONCAT(IF(LEN(ドッグキャリー!$N$2)=1,0,""),ドッグキャリー!$N$2)))),"")</f>
        <v/>
      </c>
      <c r="C1099" s="239"/>
      <c r="D1099" s="239"/>
      <c r="E1099" s="239"/>
      <c r="F1099" s="240"/>
      <c r="G1099" s="240"/>
      <c r="H1099" s="240"/>
      <c r="I1099" s="241" t="str">
        <f>IF(トイ・販促!N73=0,"",トイ・販促!E73)</f>
        <v/>
      </c>
      <c r="J1099" s="242" t="str">
        <f>IFERROR(IF(トイ・販促!N73=0,"",トイ・販促!N73),"")</f>
        <v/>
      </c>
      <c r="K1099" s="240"/>
      <c r="L1099" s="240"/>
      <c r="M1099" s="240"/>
      <c r="N1099" s="240"/>
      <c r="O1099" s="240"/>
      <c r="P1099" s="240"/>
      <c r="Q1099" s="240"/>
      <c r="R1099" s="240"/>
      <c r="S1099" s="219">
        <f t="shared" si="34"/>
        <v>1098</v>
      </c>
      <c r="AA1099" s="220" t="e">
        <f t="shared" si="35"/>
        <v>#VALUE!</v>
      </c>
    </row>
    <row r="1100" spans="1:27">
      <c r="A1100" s="220" t="str">
        <f>IFERROR(IF(J1100&lt;&gt;"",MAX($A$1:A1099)+1,""),"")</f>
        <v/>
      </c>
      <c r="B1100" s="221" t="str">
        <f>IFERROR(IF(J1100="","",_xlfn.CONCAT($Y$2,_xlfn.CONCAT(IF(LEN(ドッグキャリー!$K$2)=1,0,""),ドッグキャリー!$K$2,_xlfn.CONCAT(IF(LEN(ドッグキャリー!$N$2)=1,0,""),ドッグキャリー!$N$2)))),"")</f>
        <v/>
      </c>
      <c r="C1100" s="239"/>
      <c r="D1100" s="239"/>
      <c r="E1100" s="239"/>
      <c r="F1100" s="240"/>
      <c r="G1100" s="240"/>
      <c r="H1100" s="240"/>
      <c r="I1100" s="241" t="str">
        <f>IF(トイ・販促!N74=0,"",トイ・販促!E74)</f>
        <v/>
      </c>
      <c r="J1100" s="242" t="str">
        <f>IFERROR(IF(トイ・販促!N74=0,"",トイ・販促!N74),"")</f>
        <v/>
      </c>
      <c r="K1100" s="240"/>
      <c r="L1100" s="240"/>
      <c r="M1100" s="240"/>
      <c r="N1100" s="240"/>
      <c r="O1100" s="240"/>
      <c r="P1100" s="240"/>
      <c r="Q1100" s="240"/>
      <c r="R1100" s="240"/>
      <c r="S1100" s="219">
        <f t="shared" si="34"/>
        <v>1099</v>
      </c>
      <c r="AA1100" s="220" t="e">
        <f t="shared" si="35"/>
        <v>#VALUE!</v>
      </c>
    </row>
    <row r="1101" spans="1:27">
      <c r="A1101" s="220" t="str">
        <f>IFERROR(IF(J1101&lt;&gt;"",MAX($A$1:A1100)+1,""),"")</f>
        <v/>
      </c>
      <c r="B1101" s="221" t="str">
        <f>IFERROR(IF(J1101="","",_xlfn.CONCAT($Y$2,_xlfn.CONCAT(IF(LEN(ドッグキャリー!$K$2)=1,0,""),ドッグキャリー!$K$2,_xlfn.CONCAT(IF(LEN(ドッグキャリー!$N$2)=1,0,""),ドッグキャリー!$N$2)))),"")</f>
        <v/>
      </c>
      <c r="C1101" s="239"/>
      <c r="D1101" s="239"/>
      <c r="E1101" s="239"/>
      <c r="F1101" s="240"/>
      <c r="G1101" s="240"/>
      <c r="H1101" s="240"/>
      <c r="I1101" s="241" t="e">
        <f>IF(トイ・販促!#REF!=0,"",トイ・販促!#REF!)</f>
        <v>#REF!</v>
      </c>
      <c r="J1101" s="242" t="str">
        <f>IFERROR(IF(トイ・販促!#REF!=0,"",トイ・販促!#REF!),"")</f>
        <v/>
      </c>
      <c r="K1101" s="240"/>
      <c r="L1101" s="240"/>
      <c r="M1101" s="240"/>
      <c r="N1101" s="240"/>
      <c r="O1101" s="240"/>
      <c r="P1101" s="240"/>
      <c r="Q1101" s="240"/>
      <c r="R1101" s="240"/>
      <c r="S1101" s="219">
        <f t="shared" si="34"/>
        <v>1100</v>
      </c>
      <c r="AA1101" s="220" t="e">
        <f t="shared" si="35"/>
        <v>#VALUE!</v>
      </c>
    </row>
    <row r="1102" spans="1:27">
      <c r="A1102" s="220" t="str">
        <f>IFERROR(IF(J1102&lt;&gt;"",MAX($A$1:A1101)+1,""),"")</f>
        <v/>
      </c>
      <c r="B1102" s="221" t="str">
        <f>IFERROR(IF(J1102="","",_xlfn.CONCAT($Y$2,_xlfn.CONCAT(IF(LEN(ドッグキャリー!$K$2)=1,0,""),ドッグキャリー!$K$2,_xlfn.CONCAT(IF(LEN(ドッグキャリー!$N$2)=1,0,""),ドッグキャリー!$N$2)))),"")</f>
        <v/>
      </c>
      <c r="C1102" s="239"/>
      <c r="D1102" s="239"/>
      <c r="E1102" s="239"/>
      <c r="F1102" s="240"/>
      <c r="G1102" s="240"/>
      <c r="H1102" s="240"/>
      <c r="I1102" s="241" t="e">
        <f>IF(トイ・販促!#REF!=0,"",トイ・販促!#REF!)</f>
        <v>#REF!</v>
      </c>
      <c r="J1102" s="242" t="str">
        <f>IFERROR(IF(トイ・販促!#REF!=0,"",トイ・販促!#REF!),"")</f>
        <v/>
      </c>
      <c r="K1102" s="240"/>
      <c r="L1102" s="240"/>
      <c r="M1102" s="240"/>
      <c r="N1102" s="240"/>
      <c r="O1102" s="240"/>
      <c r="P1102" s="240"/>
      <c r="Q1102" s="240"/>
      <c r="R1102" s="240"/>
      <c r="S1102" s="219">
        <f t="shared" si="34"/>
        <v>1101</v>
      </c>
      <c r="AA1102" s="220" t="e">
        <f t="shared" si="35"/>
        <v>#VALUE!</v>
      </c>
    </row>
    <row r="1103" spans="1:27">
      <c r="A1103" s="220" t="str">
        <f>IFERROR(IF(J1103&lt;&gt;"",MAX($A$1:A1102)+1,""),"")</f>
        <v/>
      </c>
      <c r="B1103" s="221" t="str">
        <f>IFERROR(IF(J1103="","",_xlfn.CONCAT($Y$2,_xlfn.CONCAT(IF(LEN(ドッグキャリー!$K$2)=1,0,""),ドッグキャリー!$K$2,_xlfn.CONCAT(IF(LEN(ドッグキャリー!$N$2)=1,0,""),ドッグキャリー!$N$2)))),"")</f>
        <v/>
      </c>
      <c r="C1103" s="239"/>
      <c r="D1103" s="239"/>
      <c r="E1103" s="239"/>
      <c r="F1103" s="240"/>
      <c r="G1103" s="240"/>
      <c r="H1103" s="240"/>
      <c r="I1103" s="241" t="e">
        <f>IF(トイ・販促!#REF!=0,"",トイ・販促!#REF!)</f>
        <v>#REF!</v>
      </c>
      <c r="J1103" s="242" t="str">
        <f>IFERROR(IF(トイ・販促!#REF!=0,"",トイ・販促!#REF!),"")</f>
        <v/>
      </c>
      <c r="K1103" s="240"/>
      <c r="L1103" s="240"/>
      <c r="M1103" s="240"/>
      <c r="N1103" s="240"/>
      <c r="O1103" s="240"/>
      <c r="P1103" s="240"/>
      <c r="Q1103" s="240"/>
      <c r="R1103" s="240"/>
      <c r="S1103" s="219">
        <f t="shared" si="34"/>
        <v>1102</v>
      </c>
      <c r="AA1103" s="220" t="e">
        <f t="shared" si="35"/>
        <v>#VALUE!</v>
      </c>
    </row>
    <row r="1104" spans="1:27">
      <c r="A1104" s="220" t="str">
        <f>IFERROR(IF(J1104&lt;&gt;"",MAX($A$1:A1103)+1,""),"")</f>
        <v/>
      </c>
      <c r="B1104" s="221" t="str">
        <f>IFERROR(IF(J1104="","",_xlfn.CONCAT($Y$2,_xlfn.CONCAT(IF(LEN(ドッグキャリー!$K$2)=1,0,""),ドッグキャリー!$K$2,_xlfn.CONCAT(IF(LEN(ドッグキャリー!$N$2)=1,0,""),ドッグキャリー!$N$2)))),"")</f>
        <v/>
      </c>
      <c r="C1104" s="239"/>
      <c r="D1104" s="239"/>
      <c r="E1104" s="239"/>
      <c r="F1104" s="240"/>
      <c r="G1104" s="240"/>
      <c r="H1104" s="240"/>
      <c r="I1104" s="241" t="str">
        <f>IF(トイ・販促!N75=0,"",トイ・販促!E75)</f>
        <v/>
      </c>
      <c r="J1104" s="242" t="str">
        <f>IFERROR(IF(トイ・販促!N75=0,"",トイ・販促!N75),"")</f>
        <v/>
      </c>
      <c r="K1104" s="240"/>
      <c r="L1104" s="240"/>
      <c r="M1104" s="240"/>
      <c r="N1104" s="240"/>
      <c r="O1104" s="240"/>
      <c r="P1104" s="240"/>
      <c r="Q1104" s="240"/>
      <c r="R1104" s="240"/>
      <c r="S1104" s="219">
        <f t="shared" si="34"/>
        <v>1103</v>
      </c>
      <c r="AA1104" s="220" t="e">
        <f t="shared" si="35"/>
        <v>#VALUE!</v>
      </c>
    </row>
    <row r="1105" spans="1:27">
      <c r="A1105" s="220" t="str">
        <f>IFERROR(IF(J1105&lt;&gt;"",MAX($A$1:A1104)+1,""),"")</f>
        <v/>
      </c>
      <c r="B1105" s="221" t="str">
        <f>IFERROR(IF(J1105="","",_xlfn.CONCAT($Y$2,_xlfn.CONCAT(IF(LEN(ドッグキャリー!$K$2)=1,0,""),ドッグキャリー!$K$2,_xlfn.CONCAT(IF(LEN(ドッグキャリー!$N$2)=1,0,""),ドッグキャリー!$N$2)))),"")</f>
        <v/>
      </c>
      <c r="C1105" s="239"/>
      <c r="D1105" s="239"/>
      <c r="E1105" s="239"/>
      <c r="F1105" s="240"/>
      <c r="G1105" s="240"/>
      <c r="H1105" s="240"/>
      <c r="I1105" s="241" t="e">
        <f>IF(トイ・販促!#REF!=0,"",トイ・販促!#REF!)</f>
        <v>#REF!</v>
      </c>
      <c r="J1105" s="242" t="str">
        <f>IFERROR(IF(トイ・販促!#REF!=0,"",トイ・販促!#REF!),"")</f>
        <v/>
      </c>
      <c r="K1105" s="240"/>
      <c r="L1105" s="240"/>
      <c r="M1105" s="240"/>
      <c r="N1105" s="240"/>
      <c r="O1105" s="240"/>
      <c r="P1105" s="240"/>
      <c r="Q1105" s="240"/>
      <c r="R1105" s="240"/>
      <c r="S1105" s="219">
        <f t="shared" si="34"/>
        <v>1104</v>
      </c>
      <c r="AA1105" s="220" t="e">
        <f t="shared" si="35"/>
        <v>#VALUE!</v>
      </c>
    </row>
    <row r="1106" spans="1:27">
      <c r="A1106" s="220" t="str">
        <f>IFERROR(IF(J1106&lt;&gt;"",MAX($A$1:A1105)+1,""),"")</f>
        <v/>
      </c>
      <c r="B1106" s="221" t="str">
        <f>IFERROR(IF(J1106="","",_xlfn.CONCAT($Y$2,_xlfn.CONCAT(IF(LEN(ドッグキャリー!$K$2)=1,0,""),ドッグキャリー!$K$2,_xlfn.CONCAT(IF(LEN(ドッグキャリー!$N$2)=1,0,""),ドッグキャリー!$N$2)))),"")</f>
        <v/>
      </c>
      <c r="C1106" s="239"/>
      <c r="D1106" s="239"/>
      <c r="E1106" s="239"/>
      <c r="F1106" s="240"/>
      <c r="G1106" s="240"/>
      <c r="H1106" s="240"/>
      <c r="I1106" s="241" t="str">
        <f>IF(トイ・販促!N76=0,"",トイ・販促!E76)</f>
        <v/>
      </c>
      <c r="J1106" s="242" t="str">
        <f>IFERROR(IF(トイ・販促!N76=0,"",トイ・販促!N76),"")</f>
        <v/>
      </c>
      <c r="K1106" s="240"/>
      <c r="L1106" s="240"/>
      <c r="M1106" s="240"/>
      <c r="N1106" s="240"/>
      <c r="O1106" s="240"/>
      <c r="P1106" s="240"/>
      <c r="Q1106" s="240"/>
      <c r="R1106" s="240"/>
      <c r="S1106" s="219">
        <f t="shared" si="34"/>
        <v>1105</v>
      </c>
      <c r="AA1106" s="220" t="e">
        <f t="shared" si="35"/>
        <v>#VALUE!</v>
      </c>
    </row>
    <row r="1107" spans="1:27">
      <c r="A1107" s="220" t="str">
        <f>IFERROR(IF(J1107&lt;&gt;"",MAX($A$1:A1106)+1,""),"")</f>
        <v/>
      </c>
      <c r="B1107" s="221" t="str">
        <f>IFERROR(IF(J1107="","",_xlfn.CONCAT($Y$2,_xlfn.CONCAT(IF(LEN(ドッグキャリー!$K$2)=1,0,""),ドッグキャリー!$K$2,_xlfn.CONCAT(IF(LEN(ドッグキャリー!$N$2)=1,0,""),ドッグキャリー!$N$2)))),"")</f>
        <v/>
      </c>
      <c r="C1107" s="239"/>
      <c r="D1107" s="239"/>
      <c r="E1107" s="239"/>
      <c r="F1107" s="240"/>
      <c r="G1107" s="240"/>
      <c r="H1107" s="240"/>
      <c r="I1107" s="241" t="str">
        <f>IF(トイ・販促!N77=0,"",トイ・販促!E77)</f>
        <v/>
      </c>
      <c r="J1107" s="242" t="str">
        <f>IFERROR(IF(トイ・販促!N77=0,"",トイ・販促!N77),"")</f>
        <v/>
      </c>
      <c r="K1107" s="240"/>
      <c r="L1107" s="240"/>
      <c r="M1107" s="240"/>
      <c r="N1107" s="240"/>
      <c r="O1107" s="240"/>
      <c r="P1107" s="240"/>
      <c r="Q1107" s="240"/>
      <c r="R1107" s="240"/>
      <c r="S1107" s="219">
        <f t="shared" si="34"/>
        <v>1106</v>
      </c>
      <c r="AA1107" s="220" t="e">
        <f t="shared" si="35"/>
        <v>#VALUE!</v>
      </c>
    </row>
    <row r="1108" spans="1:27">
      <c r="A1108" s="220" t="str">
        <f>IFERROR(IF(J1108&lt;&gt;"",MAX($A$1:A1107)+1,""),"")</f>
        <v/>
      </c>
      <c r="B1108" s="221" t="str">
        <f>IFERROR(IF(J1108="","",_xlfn.CONCAT($Y$2,_xlfn.CONCAT(IF(LEN(ドッグキャリー!$K$2)=1,0,""),ドッグキャリー!$K$2,_xlfn.CONCAT(IF(LEN(ドッグキャリー!$N$2)=1,0,""),ドッグキャリー!$N$2)))),"")</f>
        <v/>
      </c>
      <c r="C1108" s="239"/>
      <c r="D1108" s="239"/>
      <c r="E1108" s="239"/>
      <c r="F1108" s="240"/>
      <c r="G1108" s="240"/>
      <c r="H1108" s="240"/>
      <c r="I1108" s="241" t="str">
        <f>IF(トイ・販促!N78=0,"",トイ・販促!E78)</f>
        <v/>
      </c>
      <c r="J1108" s="242" t="str">
        <f>IFERROR(IF(トイ・販促!N78=0,"",トイ・販促!N78),"")</f>
        <v/>
      </c>
      <c r="K1108" s="240"/>
      <c r="L1108" s="240"/>
      <c r="M1108" s="240"/>
      <c r="N1108" s="240"/>
      <c r="O1108" s="240"/>
      <c r="P1108" s="240"/>
      <c r="Q1108" s="240"/>
      <c r="R1108" s="240"/>
      <c r="S1108" s="219">
        <f t="shared" si="34"/>
        <v>1107</v>
      </c>
      <c r="AA1108" s="220" t="e">
        <f t="shared" si="35"/>
        <v>#VALUE!</v>
      </c>
    </row>
    <row r="1109" spans="1:27">
      <c r="A1109" s="220" t="str">
        <f>IFERROR(IF(J1109&lt;&gt;"",MAX($A$1:A1108)+1,""),"")</f>
        <v/>
      </c>
      <c r="B1109" s="221" t="str">
        <f>IFERROR(IF(J1109="","",_xlfn.CONCAT($Y$2,_xlfn.CONCAT(IF(LEN(ドッグキャリー!$K$2)=1,0,""),ドッグキャリー!$K$2,_xlfn.CONCAT(IF(LEN(ドッグキャリー!$N$2)=1,0,""),ドッグキャリー!$N$2)))),"")</f>
        <v/>
      </c>
      <c r="C1109" s="239"/>
      <c r="D1109" s="239"/>
      <c r="E1109" s="239"/>
      <c r="F1109" s="240"/>
      <c r="G1109" s="240"/>
      <c r="H1109" s="240"/>
      <c r="I1109" s="241" t="str">
        <f>IF(トイ・販促!N79=0,"",トイ・販促!E79)</f>
        <v/>
      </c>
      <c r="J1109" s="242" t="str">
        <f>IFERROR(IF(トイ・販促!N79=0,"",トイ・販促!N79),"")</f>
        <v/>
      </c>
      <c r="K1109" s="240"/>
      <c r="L1109" s="240"/>
      <c r="M1109" s="240"/>
      <c r="N1109" s="240"/>
      <c r="O1109" s="240"/>
      <c r="P1109" s="240"/>
      <c r="Q1109" s="240"/>
      <c r="R1109" s="240"/>
      <c r="S1109" s="219">
        <f t="shared" si="34"/>
        <v>1108</v>
      </c>
      <c r="AA1109" s="220" t="e">
        <f t="shared" si="35"/>
        <v>#VALUE!</v>
      </c>
    </row>
    <row r="1110" spans="1:27">
      <c r="A1110" s="220" t="str">
        <f>IFERROR(IF(J1110&lt;&gt;"",MAX($A$1:A1109)+1,""),"")</f>
        <v/>
      </c>
      <c r="B1110" s="221" t="str">
        <f>IFERROR(IF(J1110="","",_xlfn.CONCAT($Y$2,_xlfn.CONCAT(IF(LEN(ドッグキャリー!$K$2)=1,0,""),ドッグキャリー!$K$2,_xlfn.CONCAT(IF(LEN(ドッグキャリー!$N$2)=1,0,""),ドッグキャリー!$N$2)))),"")</f>
        <v/>
      </c>
      <c r="C1110" s="239"/>
      <c r="D1110" s="239"/>
      <c r="E1110" s="239"/>
      <c r="F1110" s="240"/>
      <c r="G1110" s="240"/>
      <c r="H1110" s="240"/>
      <c r="I1110" s="241" t="str">
        <f>IF(トイ・販促!N80=0,"",トイ・販促!E80)</f>
        <v/>
      </c>
      <c r="J1110" s="242" t="str">
        <f>IFERROR(IF(トイ・販促!N80=0,"",トイ・販促!N80),"")</f>
        <v/>
      </c>
      <c r="K1110" s="240"/>
      <c r="L1110" s="240"/>
      <c r="M1110" s="240"/>
      <c r="N1110" s="240"/>
      <c r="O1110" s="240"/>
      <c r="P1110" s="240"/>
      <c r="Q1110" s="240"/>
      <c r="R1110" s="240"/>
      <c r="S1110" s="219">
        <f t="shared" si="34"/>
        <v>1109</v>
      </c>
      <c r="AA1110" s="220" t="e">
        <f t="shared" si="35"/>
        <v>#VALUE!</v>
      </c>
    </row>
    <row r="1111" spans="1:27">
      <c r="A1111" s="220" t="str">
        <f>IFERROR(IF(J1111&lt;&gt;"",MAX($A$1:A1110)+1,""),"")</f>
        <v/>
      </c>
      <c r="B1111" s="221" t="str">
        <f>IFERROR(IF(J1111="","",_xlfn.CONCAT($Y$2,_xlfn.CONCAT(IF(LEN(ドッグキャリー!$K$2)=1,0,""),ドッグキャリー!$K$2,_xlfn.CONCAT(IF(LEN(ドッグキャリー!$N$2)=1,0,""),ドッグキャリー!$N$2)))),"")</f>
        <v/>
      </c>
      <c r="C1111" s="239"/>
      <c r="D1111" s="239"/>
      <c r="E1111" s="239"/>
      <c r="F1111" s="240"/>
      <c r="G1111" s="240"/>
      <c r="H1111" s="240"/>
      <c r="I1111" s="241" t="str">
        <f>IF(トイ・販促!N81=0,"",トイ・販促!E81)</f>
        <v/>
      </c>
      <c r="J1111" s="242" t="str">
        <f>IFERROR(IF(トイ・販促!N81=0,"",トイ・販促!N81),"")</f>
        <v/>
      </c>
      <c r="K1111" s="240"/>
      <c r="L1111" s="240"/>
      <c r="M1111" s="240"/>
      <c r="N1111" s="240"/>
      <c r="O1111" s="240"/>
      <c r="P1111" s="240"/>
      <c r="Q1111" s="240"/>
      <c r="R1111" s="240"/>
      <c r="S1111" s="219">
        <f t="shared" si="34"/>
        <v>1110</v>
      </c>
      <c r="AA1111" s="220" t="e">
        <f t="shared" si="35"/>
        <v>#VALUE!</v>
      </c>
    </row>
    <row r="1112" spans="1:27">
      <c r="A1112" s="220" t="str">
        <f>IFERROR(IF(J1112&lt;&gt;"",MAX($A$1:A1111)+1,""),"")</f>
        <v/>
      </c>
      <c r="B1112" s="221" t="str">
        <f>IFERROR(IF(J1112="","",_xlfn.CONCAT($Y$2,_xlfn.CONCAT(IF(LEN(ドッグキャリー!$K$2)=1,0,""),ドッグキャリー!$K$2,_xlfn.CONCAT(IF(LEN(ドッグキャリー!$N$2)=1,0,""),ドッグキャリー!$N$2)))),"")</f>
        <v/>
      </c>
      <c r="C1112" s="239"/>
      <c r="D1112" s="239"/>
      <c r="E1112" s="239"/>
      <c r="F1112" s="240"/>
      <c r="G1112" s="240"/>
      <c r="H1112" s="240"/>
      <c r="I1112" s="241" t="str">
        <f>IF(トイ・販促!N82=0,"",トイ・販促!E82)</f>
        <v/>
      </c>
      <c r="J1112" s="242" t="str">
        <f>IFERROR(IF(トイ・販促!N82=0,"",トイ・販促!N82),"")</f>
        <v/>
      </c>
      <c r="K1112" s="240"/>
      <c r="L1112" s="240"/>
      <c r="M1112" s="240"/>
      <c r="N1112" s="240"/>
      <c r="O1112" s="240"/>
      <c r="P1112" s="240"/>
      <c r="Q1112" s="240"/>
      <c r="R1112" s="240"/>
      <c r="S1112" s="219">
        <f t="shared" si="34"/>
        <v>1111</v>
      </c>
      <c r="AA1112" s="220" t="e">
        <f t="shared" si="35"/>
        <v>#VALUE!</v>
      </c>
    </row>
    <row r="1113" spans="1:27">
      <c r="A1113" s="220" t="str">
        <f>IFERROR(IF(J1113&lt;&gt;"",MAX($A$1:A1112)+1,""),"")</f>
        <v/>
      </c>
      <c r="B1113" s="221" t="str">
        <f>IFERROR(IF(J1113="","",_xlfn.CONCAT($Y$2,_xlfn.CONCAT(IF(LEN(ドッグキャリー!$K$2)=1,0,""),ドッグキャリー!$K$2,_xlfn.CONCAT(IF(LEN(ドッグキャリー!$N$2)=1,0,""),ドッグキャリー!$N$2)))),"")</f>
        <v/>
      </c>
      <c r="C1113" s="239"/>
      <c r="D1113" s="239"/>
      <c r="E1113" s="239"/>
      <c r="F1113" s="240"/>
      <c r="G1113" s="240"/>
      <c r="H1113" s="240"/>
      <c r="I1113" s="241" t="str">
        <f>IF(トイ・販促!N83=0,"",トイ・販促!E83)</f>
        <v/>
      </c>
      <c r="J1113" s="242" t="str">
        <f>IFERROR(IF(トイ・販促!N83=0,"",トイ・販促!N83),"")</f>
        <v/>
      </c>
      <c r="K1113" s="240"/>
      <c r="L1113" s="240"/>
      <c r="M1113" s="240"/>
      <c r="N1113" s="240"/>
      <c r="O1113" s="240"/>
      <c r="P1113" s="240"/>
      <c r="Q1113" s="240"/>
      <c r="R1113" s="240"/>
      <c r="S1113" s="219">
        <f t="shared" si="34"/>
        <v>1112</v>
      </c>
      <c r="AA1113" s="220" t="e">
        <f t="shared" si="35"/>
        <v>#VALUE!</v>
      </c>
    </row>
    <row r="1114" spans="1:27">
      <c r="A1114" s="220" t="str">
        <f>IFERROR(IF(J1114&lt;&gt;"",MAX($A$1:A1113)+1,""),"")</f>
        <v/>
      </c>
      <c r="B1114" s="221" t="str">
        <f>IFERROR(IF(J1114="","",_xlfn.CONCAT($Y$2,_xlfn.CONCAT(IF(LEN(ドッグキャリー!$K$2)=1,0,""),ドッグキャリー!$K$2,_xlfn.CONCAT(IF(LEN(ドッグキャリー!$N$2)=1,0,""),ドッグキャリー!$N$2)))),"")</f>
        <v/>
      </c>
      <c r="C1114" s="239"/>
      <c r="D1114" s="239"/>
      <c r="E1114" s="239"/>
      <c r="F1114" s="240"/>
      <c r="G1114" s="240"/>
      <c r="H1114" s="240"/>
      <c r="I1114" s="241" t="str">
        <f>IF(トイ・販促!N84=0,"",トイ・販促!E84)</f>
        <v/>
      </c>
      <c r="J1114" s="242" t="str">
        <f>IFERROR(IF(トイ・販促!N84=0,"",トイ・販促!N84),"")</f>
        <v/>
      </c>
      <c r="K1114" s="240"/>
      <c r="L1114" s="240"/>
      <c r="M1114" s="240"/>
      <c r="N1114" s="240"/>
      <c r="O1114" s="240"/>
      <c r="P1114" s="240"/>
      <c r="Q1114" s="240"/>
      <c r="R1114" s="240"/>
      <c r="S1114" s="219">
        <f t="shared" si="34"/>
        <v>1113</v>
      </c>
      <c r="AA1114" s="220" t="e">
        <f t="shared" si="35"/>
        <v>#VALUE!</v>
      </c>
    </row>
    <row r="1115" spans="1:27">
      <c r="A1115" s="220" t="str">
        <f>IFERROR(IF(J1115&lt;&gt;"",MAX($A$1:A1114)+1,""),"")</f>
        <v/>
      </c>
      <c r="B1115" s="221" t="str">
        <f>IFERROR(IF(J1115="","",_xlfn.CONCAT($Y$2,_xlfn.CONCAT(IF(LEN(ドッグキャリー!$K$2)=1,0,""),ドッグキャリー!$K$2,_xlfn.CONCAT(IF(LEN(ドッグキャリー!$N$2)=1,0,""),ドッグキャリー!$N$2)))),"")</f>
        <v/>
      </c>
      <c r="C1115" s="239"/>
      <c r="D1115" s="239"/>
      <c r="E1115" s="239"/>
      <c r="F1115" s="240"/>
      <c r="G1115" s="240"/>
      <c r="H1115" s="240"/>
      <c r="I1115" s="241" t="str">
        <f>IF(トイ・販促!N85=0,"",トイ・販促!E85)</f>
        <v/>
      </c>
      <c r="J1115" s="242" t="str">
        <f>IFERROR(IF(トイ・販促!N85=0,"",トイ・販促!N85),"")</f>
        <v/>
      </c>
      <c r="K1115" s="240"/>
      <c r="L1115" s="240"/>
      <c r="M1115" s="240"/>
      <c r="N1115" s="240"/>
      <c r="O1115" s="240"/>
      <c r="P1115" s="240"/>
      <c r="Q1115" s="240"/>
      <c r="R1115" s="240"/>
      <c r="S1115" s="219">
        <f t="shared" si="34"/>
        <v>1114</v>
      </c>
      <c r="AA1115" s="220" t="e">
        <f t="shared" si="35"/>
        <v>#VALUE!</v>
      </c>
    </row>
    <row r="1116" spans="1:27">
      <c r="A1116" s="220" t="str">
        <f>IFERROR(IF(J1116&lt;&gt;"",MAX($A$1:A1115)+1,""),"")</f>
        <v/>
      </c>
      <c r="B1116" s="221" t="str">
        <f>IFERROR(IF(J1116="","",_xlfn.CONCAT($Y$2,_xlfn.CONCAT(IF(LEN(ドッグキャリー!$K$2)=1,0,""),ドッグキャリー!$K$2,_xlfn.CONCAT(IF(LEN(ドッグキャリー!$N$2)=1,0,""),ドッグキャリー!$N$2)))),"")</f>
        <v/>
      </c>
      <c r="C1116" s="239"/>
      <c r="D1116" s="239"/>
      <c r="E1116" s="239"/>
      <c r="F1116" s="240"/>
      <c r="G1116" s="240"/>
      <c r="H1116" s="240"/>
      <c r="I1116" s="241" t="str">
        <f>IF(トイ・販促!N86=0,"",トイ・販促!E86)</f>
        <v/>
      </c>
      <c r="J1116" s="242" t="str">
        <f>IFERROR(IF(トイ・販促!N86=0,"",トイ・販促!N86),"")</f>
        <v/>
      </c>
      <c r="K1116" s="240"/>
      <c r="L1116" s="240"/>
      <c r="M1116" s="240"/>
      <c r="N1116" s="240"/>
      <c r="O1116" s="240"/>
      <c r="P1116" s="240"/>
      <c r="Q1116" s="240"/>
      <c r="R1116" s="240"/>
      <c r="S1116" s="219">
        <f t="shared" si="34"/>
        <v>1115</v>
      </c>
      <c r="AA1116" s="220" t="e">
        <f t="shared" si="35"/>
        <v>#VALUE!</v>
      </c>
    </row>
    <row r="1117" spans="1:27">
      <c r="A1117" s="220" t="str">
        <f>IFERROR(IF(J1117&lt;&gt;"",MAX($A$1:A1116)+1,""),"")</f>
        <v/>
      </c>
      <c r="B1117" s="221" t="str">
        <f>IFERROR(IF(J1117="","",_xlfn.CONCAT($Y$2,_xlfn.CONCAT(IF(LEN(ドッグキャリー!$K$2)=1,0,""),ドッグキャリー!$K$2,_xlfn.CONCAT(IF(LEN(ドッグキャリー!$N$2)=1,0,""),ドッグキャリー!$N$2)))),"")</f>
        <v/>
      </c>
      <c r="C1117" s="239"/>
      <c r="D1117" s="239"/>
      <c r="E1117" s="239"/>
      <c r="F1117" s="240"/>
      <c r="G1117" s="240"/>
      <c r="H1117" s="240"/>
      <c r="I1117" s="241" t="str">
        <f>IF(トイ・販促!N87=0,"",トイ・販促!E87)</f>
        <v/>
      </c>
      <c r="J1117" s="242" t="str">
        <f>IFERROR(IF(トイ・販促!N87=0,"",トイ・販促!N87),"")</f>
        <v/>
      </c>
      <c r="K1117" s="240"/>
      <c r="L1117" s="240"/>
      <c r="M1117" s="240"/>
      <c r="N1117" s="240"/>
      <c r="O1117" s="240"/>
      <c r="P1117" s="240"/>
      <c r="Q1117" s="240"/>
      <c r="R1117" s="240"/>
      <c r="S1117" s="219">
        <f t="shared" si="34"/>
        <v>1116</v>
      </c>
      <c r="AA1117" s="220" t="e">
        <f t="shared" si="35"/>
        <v>#VALUE!</v>
      </c>
    </row>
    <row r="1118" spans="1:27">
      <c r="A1118" s="220" t="str">
        <f>IFERROR(IF(J1118&lt;&gt;"",MAX($A$1:A1117)+1,""),"")</f>
        <v/>
      </c>
      <c r="B1118" s="221" t="str">
        <f>IFERROR(IF(J1118="","",_xlfn.CONCAT($Y$2,_xlfn.CONCAT(IF(LEN(ドッグキャリー!$K$2)=1,0,""),ドッグキャリー!$K$2,_xlfn.CONCAT(IF(LEN(ドッグキャリー!$N$2)=1,0,""),ドッグキャリー!$N$2)))),"")</f>
        <v/>
      </c>
      <c r="C1118" s="239"/>
      <c r="D1118" s="239"/>
      <c r="E1118" s="239"/>
      <c r="F1118" s="240"/>
      <c r="G1118" s="240"/>
      <c r="H1118" s="240"/>
      <c r="I1118" s="241" t="str">
        <f>IF(トイ・販促!N88=0,"",トイ・販促!E88)</f>
        <v/>
      </c>
      <c r="J1118" s="242" t="str">
        <f>IFERROR(IF(トイ・販促!N88=0,"",トイ・販促!N88),"")</f>
        <v/>
      </c>
      <c r="K1118" s="240"/>
      <c r="L1118" s="240"/>
      <c r="M1118" s="240"/>
      <c r="N1118" s="240"/>
      <c r="O1118" s="240"/>
      <c r="P1118" s="240"/>
      <c r="Q1118" s="240"/>
      <c r="R1118" s="240"/>
      <c r="S1118" s="219">
        <f t="shared" si="34"/>
        <v>1117</v>
      </c>
      <c r="AA1118" s="220" t="e">
        <f t="shared" si="35"/>
        <v>#VALUE!</v>
      </c>
    </row>
    <row r="1119" spans="1:27">
      <c r="A1119" s="220" t="str">
        <f>IFERROR(IF(J1119&lt;&gt;"",MAX($A$1:A1118)+1,""),"")</f>
        <v/>
      </c>
      <c r="B1119" s="221" t="str">
        <f>IFERROR(IF(J1119="","",_xlfn.CONCAT($Y$2,_xlfn.CONCAT(IF(LEN(ドッグキャリー!$K$2)=1,0,""),ドッグキャリー!$K$2,_xlfn.CONCAT(IF(LEN(ドッグキャリー!$N$2)=1,0,""),ドッグキャリー!$N$2)))),"")</f>
        <v/>
      </c>
      <c r="C1119" s="239"/>
      <c r="D1119" s="239"/>
      <c r="E1119" s="239"/>
      <c r="F1119" s="240"/>
      <c r="G1119" s="240"/>
      <c r="H1119" s="240"/>
      <c r="I1119" s="241" t="str">
        <f>IF(トイ・販促!N89=0,"",トイ・販促!E89)</f>
        <v/>
      </c>
      <c r="J1119" s="242" t="str">
        <f>IFERROR(IF(トイ・販促!N89=0,"",トイ・販促!N89),"")</f>
        <v/>
      </c>
      <c r="K1119" s="240"/>
      <c r="L1119" s="240"/>
      <c r="M1119" s="240"/>
      <c r="N1119" s="240"/>
      <c r="O1119" s="240"/>
      <c r="P1119" s="240"/>
      <c r="Q1119" s="240"/>
      <c r="R1119" s="240"/>
      <c r="S1119" s="219">
        <f t="shared" si="34"/>
        <v>1118</v>
      </c>
      <c r="AA1119" s="220" t="e">
        <f t="shared" si="35"/>
        <v>#VALUE!</v>
      </c>
    </row>
    <row r="1120" spans="1:27">
      <c r="A1120" s="220" t="str">
        <f>IFERROR(IF(J1120&lt;&gt;"",MAX($A$1:A1119)+1,""),"")</f>
        <v/>
      </c>
      <c r="B1120" s="221" t="str">
        <f>IFERROR(IF(J1120="","",_xlfn.CONCAT($Y$2,_xlfn.CONCAT(IF(LEN(ドッグキャリー!$K$2)=1,0,""),ドッグキャリー!$K$2,_xlfn.CONCAT(IF(LEN(ドッグキャリー!$N$2)=1,0,""),ドッグキャリー!$N$2)))),"")</f>
        <v/>
      </c>
      <c r="C1120" s="239"/>
      <c r="D1120" s="239"/>
      <c r="E1120" s="239"/>
      <c r="F1120" s="240"/>
      <c r="G1120" s="240"/>
      <c r="H1120" s="240"/>
      <c r="I1120" s="241" t="str">
        <f>IF(トイ・販促!N90=0,"",トイ・販促!E90)</f>
        <v/>
      </c>
      <c r="J1120" s="242" t="str">
        <f>IFERROR(IF(トイ・販促!N90=0,"",トイ・販促!N90),"")</f>
        <v/>
      </c>
      <c r="K1120" s="240"/>
      <c r="L1120" s="240"/>
      <c r="M1120" s="240"/>
      <c r="N1120" s="240"/>
      <c r="O1120" s="240"/>
      <c r="P1120" s="240"/>
      <c r="Q1120" s="240"/>
      <c r="R1120" s="240"/>
      <c r="S1120" s="219">
        <f t="shared" si="34"/>
        <v>1119</v>
      </c>
      <c r="AA1120" s="220" t="e">
        <f t="shared" si="35"/>
        <v>#VALUE!</v>
      </c>
    </row>
    <row r="1121" spans="1:27">
      <c r="A1121" s="220" t="str">
        <f>IFERROR(IF(J1121&lt;&gt;"",MAX($A$1:A1120)+1,""),"")</f>
        <v/>
      </c>
      <c r="B1121" s="221" t="str">
        <f>IFERROR(IF(J1121="","",_xlfn.CONCAT($Y$2,_xlfn.CONCAT(IF(LEN(ドッグキャリー!$K$2)=1,0,""),ドッグキャリー!$K$2,_xlfn.CONCAT(IF(LEN(ドッグキャリー!$N$2)=1,0,""),ドッグキャリー!$N$2)))),"")</f>
        <v/>
      </c>
      <c r="C1121" s="239"/>
      <c r="D1121" s="239"/>
      <c r="E1121" s="239"/>
      <c r="F1121" s="240"/>
      <c r="G1121" s="240"/>
      <c r="H1121" s="240"/>
      <c r="I1121" s="241" t="str">
        <f>IF(トイ・販促!N91=0,"",トイ・販促!E91)</f>
        <v/>
      </c>
      <c r="J1121" s="242" t="str">
        <f>IFERROR(IF(トイ・販促!N91=0,"",トイ・販促!N91),"")</f>
        <v/>
      </c>
      <c r="K1121" s="240"/>
      <c r="L1121" s="240"/>
      <c r="M1121" s="240"/>
      <c r="N1121" s="240"/>
      <c r="O1121" s="240"/>
      <c r="P1121" s="240"/>
      <c r="Q1121" s="240"/>
      <c r="R1121" s="240"/>
      <c r="S1121" s="219">
        <f t="shared" si="34"/>
        <v>1120</v>
      </c>
      <c r="AA1121" s="220" t="e">
        <f t="shared" si="35"/>
        <v>#VALUE!</v>
      </c>
    </row>
    <row r="1122" spans="1:27">
      <c r="A1122" s="220" t="str">
        <f>IFERROR(IF(J1122&lt;&gt;"",MAX($A$1:A1121)+1,""),"")</f>
        <v/>
      </c>
      <c r="B1122" s="221" t="str">
        <f>IFERROR(IF(J1122="","",_xlfn.CONCAT($Y$2,_xlfn.CONCAT(IF(LEN(ドッグキャリー!$K$2)=1,0,""),ドッグキャリー!$K$2,_xlfn.CONCAT(IF(LEN(ドッグキャリー!$N$2)=1,0,""),ドッグキャリー!$N$2)))),"")</f>
        <v/>
      </c>
      <c r="C1122" s="239"/>
      <c r="D1122" s="239"/>
      <c r="E1122" s="239"/>
      <c r="F1122" s="240"/>
      <c r="G1122" s="240"/>
      <c r="H1122" s="240"/>
      <c r="I1122" s="241" t="str">
        <f>IF(トイ・販促!N92=0,"",トイ・販促!E92)</f>
        <v/>
      </c>
      <c r="J1122" s="242" t="str">
        <f>IFERROR(IF(トイ・販促!N92=0,"",トイ・販促!N92),"")</f>
        <v/>
      </c>
      <c r="K1122" s="240"/>
      <c r="L1122" s="240"/>
      <c r="M1122" s="240"/>
      <c r="N1122" s="240"/>
      <c r="O1122" s="240"/>
      <c r="P1122" s="240"/>
      <c r="Q1122" s="240"/>
      <c r="R1122" s="240"/>
      <c r="S1122" s="219">
        <f t="shared" si="34"/>
        <v>1121</v>
      </c>
      <c r="AA1122" s="220" t="e">
        <f t="shared" si="35"/>
        <v>#VALUE!</v>
      </c>
    </row>
    <row r="1123" spans="1:27">
      <c r="A1123" s="220" t="str">
        <f>IFERROR(IF(J1123&lt;&gt;"",MAX($A$1:A1122)+1,""),"")</f>
        <v/>
      </c>
      <c r="B1123" s="221" t="str">
        <f>IFERROR(IF(J1123="","",_xlfn.CONCAT($Y$2,_xlfn.CONCAT(IF(LEN(ドッグキャリー!$K$2)=1,0,""),ドッグキャリー!$K$2,_xlfn.CONCAT(IF(LEN(ドッグキャリー!$N$2)=1,0,""),ドッグキャリー!$N$2)))),"")</f>
        <v/>
      </c>
      <c r="C1123" s="239"/>
      <c r="D1123" s="239"/>
      <c r="E1123" s="239"/>
      <c r="F1123" s="240"/>
      <c r="G1123" s="240"/>
      <c r="H1123" s="240"/>
      <c r="I1123" s="241" t="str">
        <f>IF(トイ・販促!N93=0,"",トイ・販促!E93)</f>
        <v/>
      </c>
      <c r="J1123" s="242" t="str">
        <f>IFERROR(IF(トイ・販促!N93=0,"",トイ・販促!N93),"")</f>
        <v/>
      </c>
      <c r="K1123" s="240"/>
      <c r="L1123" s="240"/>
      <c r="M1123" s="240"/>
      <c r="N1123" s="240"/>
      <c r="O1123" s="240"/>
      <c r="P1123" s="240"/>
      <c r="Q1123" s="240"/>
      <c r="R1123" s="240"/>
      <c r="S1123" s="219">
        <f t="shared" si="34"/>
        <v>1122</v>
      </c>
      <c r="AA1123" s="220" t="e">
        <f t="shared" si="35"/>
        <v>#VALUE!</v>
      </c>
    </row>
    <row r="1124" spans="1:27">
      <c r="A1124" s="220" t="str">
        <f>IFERROR(IF(J1124&lt;&gt;"",MAX($A$1:A1123)+1,""),"")</f>
        <v/>
      </c>
      <c r="B1124" s="221" t="str">
        <f>IFERROR(IF(J1124="","",_xlfn.CONCAT($Y$2,_xlfn.CONCAT(IF(LEN(ドッグキャリー!$K$2)=1,0,""),ドッグキャリー!$K$2,_xlfn.CONCAT(IF(LEN(ドッグキャリー!$N$2)=1,0,""),ドッグキャリー!$N$2)))),"")</f>
        <v/>
      </c>
      <c r="C1124" s="239"/>
      <c r="D1124" s="239"/>
      <c r="E1124" s="239"/>
      <c r="F1124" s="240"/>
      <c r="G1124" s="240"/>
      <c r="H1124" s="240"/>
      <c r="I1124" s="241" t="str">
        <f>IF(トイ・販促!N94=0,"",トイ・販促!E94)</f>
        <v/>
      </c>
      <c r="J1124" s="242" t="str">
        <f>IFERROR(IF(トイ・販促!N94=0,"",トイ・販促!N94),"")</f>
        <v/>
      </c>
      <c r="K1124" s="240"/>
      <c r="L1124" s="240"/>
      <c r="M1124" s="240"/>
      <c r="N1124" s="240"/>
      <c r="O1124" s="240"/>
      <c r="P1124" s="240"/>
      <c r="Q1124" s="240"/>
      <c r="R1124" s="240"/>
      <c r="S1124" s="219">
        <f t="shared" si="34"/>
        <v>1123</v>
      </c>
      <c r="AA1124" s="220" t="e">
        <f t="shared" si="35"/>
        <v>#VALUE!</v>
      </c>
    </row>
    <row r="1125" spans="1:27">
      <c r="A1125" s="220" t="str">
        <f>IFERROR(IF(J1125&lt;&gt;"",MAX($A$1:A1124)+1,""),"")</f>
        <v/>
      </c>
      <c r="B1125" s="221" t="str">
        <f>IFERROR(IF(J1125="","",_xlfn.CONCAT($Y$2,_xlfn.CONCAT(IF(LEN(ドッグキャリー!$K$2)=1,0,""),ドッグキャリー!$K$2,_xlfn.CONCAT(IF(LEN(ドッグキャリー!$N$2)=1,0,""),ドッグキャリー!$N$2)))),"")</f>
        <v/>
      </c>
      <c r="C1125" s="239"/>
      <c r="D1125" s="239"/>
      <c r="E1125" s="239"/>
      <c r="F1125" s="240"/>
      <c r="G1125" s="240"/>
      <c r="H1125" s="240"/>
      <c r="I1125" s="241" t="str">
        <f>IF(トイ・販促!N95=0,"",トイ・販促!E95)</f>
        <v/>
      </c>
      <c r="J1125" s="242" t="str">
        <f>IFERROR(IF(トイ・販促!N95=0,"",トイ・販促!N95),"")</f>
        <v/>
      </c>
      <c r="K1125" s="240"/>
      <c r="L1125" s="240"/>
      <c r="M1125" s="240"/>
      <c r="N1125" s="240"/>
      <c r="O1125" s="240"/>
      <c r="P1125" s="240"/>
      <c r="Q1125" s="240"/>
      <c r="R1125" s="240"/>
      <c r="S1125" s="219">
        <f t="shared" si="34"/>
        <v>1124</v>
      </c>
      <c r="AA1125" s="220" t="e">
        <f t="shared" si="35"/>
        <v>#VALUE!</v>
      </c>
    </row>
    <row r="1126" spans="1:27">
      <c r="A1126" s="220" t="str">
        <f>IFERROR(IF(J1126&lt;&gt;"",MAX($A$1:A1125)+1,""),"")</f>
        <v/>
      </c>
      <c r="B1126" s="221" t="str">
        <f>IFERROR(IF(J1126="","",_xlfn.CONCAT($Y$2,_xlfn.CONCAT(IF(LEN(ドッグキャリー!$K$2)=1,0,""),ドッグキャリー!$K$2,_xlfn.CONCAT(IF(LEN(ドッグキャリー!$N$2)=1,0,""),ドッグキャリー!$N$2)))),"")</f>
        <v/>
      </c>
      <c r="C1126" s="239"/>
      <c r="D1126" s="239"/>
      <c r="E1126" s="239"/>
      <c r="F1126" s="240"/>
      <c r="G1126" s="240"/>
      <c r="H1126" s="240"/>
      <c r="I1126" s="241" t="str">
        <f>IF(トイ・販促!N96=0,"",トイ・販促!E96)</f>
        <v/>
      </c>
      <c r="J1126" s="242" t="str">
        <f>IFERROR(IF(トイ・販促!N96=0,"",トイ・販促!N96),"")</f>
        <v/>
      </c>
      <c r="K1126" s="240"/>
      <c r="L1126" s="240"/>
      <c r="M1126" s="240"/>
      <c r="N1126" s="240"/>
      <c r="O1126" s="240"/>
      <c r="P1126" s="240"/>
      <c r="Q1126" s="240"/>
      <c r="R1126" s="240"/>
      <c r="S1126" s="219">
        <f t="shared" si="34"/>
        <v>1125</v>
      </c>
      <c r="AA1126" s="220" t="e">
        <f t="shared" si="35"/>
        <v>#VALUE!</v>
      </c>
    </row>
    <row r="1127" spans="1:27">
      <c r="A1127" s="220" t="str">
        <f>IFERROR(IF(J1127&lt;&gt;"",MAX($A$1:A1126)+1,""),"")</f>
        <v/>
      </c>
      <c r="B1127" s="221" t="str">
        <f>IFERROR(IF(J1127="","",_xlfn.CONCAT($Y$2,_xlfn.CONCAT(IF(LEN(ドッグキャリー!$K$2)=1,0,""),ドッグキャリー!$K$2,_xlfn.CONCAT(IF(LEN(ドッグキャリー!$N$2)=1,0,""),ドッグキャリー!$N$2)))),"")</f>
        <v/>
      </c>
      <c r="C1127" s="239"/>
      <c r="D1127" s="239"/>
      <c r="E1127" s="239"/>
      <c r="F1127" s="240"/>
      <c r="G1127" s="240"/>
      <c r="H1127" s="240"/>
      <c r="I1127" s="241" t="str">
        <f>IF(トイ・販促!N97=0,"",トイ・販促!E97)</f>
        <v/>
      </c>
      <c r="J1127" s="242" t="str">
        <f>IFERROR(IF(トイ・販促!N97=0,"",トイ・販促!N97),"")</f>
        <v/>
      </c>
      <c r="K1127" s="240"/>
      <c r="L1127" s="240"/>
      <c r="M1127" s="240"/>
      <c r="N1127" s="240"/>
      <c r="O1127" s="240"/>
      <c r="P1127" s="240"/>
      <c r="Q1127" s="240"/>
      <c r="R1127" s="240"/>
      <c r="S1127" s="219">
        <f t="shared" si="34"/>
        <v>1126</v>
      </c>
      <c r="AA1127" s="220" t="e">
        <f t="shared" si="35"/>
        <v>#VALUE!</v>
      </c>
    </row>
    <row r="1128" spans="1:27">
      <c r="A1128" s="220" t="str">
        <f>IFERROR(IF(J1128&lt;&gt;"",MAX($A$1:A1127)+1,""),"")</f>
        <v/>
      </c>
      <c r="B1128" s="221" t="str">
        <f>IFERROR(IF(J1128="","",_xlfn.CONCAT($Y$2,_xlfn.CONCAT(IF(LEN(ドッグキャリー!$K$2)=1,0,""),ドッグキャリー!$K$2,_xlfn.CONCAT(IF(LEN(ドッグキャリー!$N$2)=1,0,""),ドッグキャリー!$N$2)))),"")</f>
        <v/>
      </c>
      <c r="C1128" s="239"/>
      <c r="D1128" s="239"/>
      <c r="E1128" s="239"/>
      <c r="F1128" s="240"/>
      <c r="G1128" s="240"/>
      <c r="H1128" s="240"/>
      <c r="I1128" s="241" t="str">
        <f>IF(トイ・販促!N98=0,"",トイ・販促!E98)</f>
        <v/>
      </c>
      <c r="J1128" s="242" t="str">
        <f>IFERROR(IF(トイ・販促!N98=0,"",トイ・販促!N98),"")</f>
        <v/>
      </c>
      <c r="K1128" s="240"/>
      <c r="L1128" s="240"/>
      <c r="M1128" s="240"/>
      <c r="N1128" s="240"/>
      <c r="O1128" s="240"/>
      <c r="P1128" s="240"/>
      <c r="Q1128" s="240"/>
      <c r="R1128" s="240"/>
      <c r="S1128" s="219">
        <f t="shared" si="34"/>
        <v>1127</v>
      </c>
      <c r="AA1128" s="220" t="e">
        <f t="shared" si="35"/>
        <v>#VALUE!</v>
      </c>
    </row>
    <row r="1129" spans="1:27">
      <c r="A1129" s="220" t="str">
        <f>IFERROR(IF(J1129&lt;&gt;"",MAX($A$1:A1128)+1,""),"")</f>
        <v/>
      </c>
      <c r="B1129" s="221" t="str">
        <f>IFERROR(IF(J1129="","",_xlfn.CONCAT($Y$2,_xlfn.CONCAT(IF(LEN(ドッグキャリー!$K$2)=1,0,""),ドッグキャリー!$K$2,_xlfn.CONCAT(IF(LEN(ドッグキャリー!$N$2)=1,0,""),ドッグキャリー!$N$2)))),"")</f>
        <v/>
      </c>
      <c r="C1129" s="239"/>
      <c r="D1129" s="239"/>
      <c r="E1129" s="239"/>
      <c r="F1129" s="240"/>
      <c r="G1129" s="240"/>
      <c r="H1129" s="240"/>
      <c r="I1129" s="241" t="str">
        <f>IF(トイ・販促!N99=0,"",トイ・販促!E99)</f>
        <v/>
      </c>
      <c r="J1129" s="242" t="str">
        <f>IFERROR(IF(トイ・販促!N99=0,"",トイ・販促!N99),"")</f>
        <v/>
      </c>
      <c r="K1129" s="240"/>
      <c r="L1129" s="240"/>
      <c r="M1129" s="240"/>
      <c r="N1129" s="240"/>
      <c r="O1129" s="240"/>
      <c r="P1129" s="240"/>
      <c r="Q1129" s="240"/>
      <c r="R1129" s="240"/>
      <c r="S1129" s="219">
        <f t="shared" si="34"/>
        <v>1128</v>
      </c>
      <c r="AA1129" s="220" t="e">
        <f t="shared" si="35"/>
        <v>#VALUE!</v>
      </c>
    </row>
    <row r="1130" spans="1:27">
      <c r="A1130" s="220" t="str">
        <f>IFERROR(IF(J1130&lt;&gt;"",MAX($A$1:A1129)+1,""),"")</f>
        <v/>
      </c>
      <c r="B1130" s="221" t="str">
        <f>IFERROR(IF(J1130="","",_xlfn.CONCAT($Y$2,_xlfn.CONCAT(IF(LEN(ドッグキャリー!$K$2)=1,0,""),ドッグキャリー!$K$2,_xlfn.CONCAT(IF(LEN(ドッグキャリー!$N$2)=1,0,""),ドッグキャリー!$N$2)))),"")</f>
        <v/>
      </c>
      <c r="C1130" s="239"/>
      <c r="D1130" s="239"/>
      <c r="E1130" s="239"/>
      <c r="F1130" s="240"/>
      <c r="G1130" s="240"/>
      <c r="H1130" s="240"/>
      <c r="I1130" s="241" t="str">
        <f>IF(トイ・販促!N100=0,"",トイ・販促!E100)</f>
        <v/>
      </c>
      <c r="J1130" s="242" t="str">
        <f>IFERROR(IF(トイ・販促!N100=0,"",トイ・販促!N100),"")</f>
        <v/>
      </c>
      <c r="K1130" s="240"/>
      <c r="L1130" s="240"/>
      <c r="M1130" s="240"/>
      <c r="N1130" s="240"/>
      <c r="O1130" s="240"/>
      <c r="P1130" s="240"/>
      <c r="Q1130" s="240"/>
      <c r="R1130" s="240"/>
      <c r="S1130" s="219">
        <f t="shared" si="34"/>
        <v>1129</v>
      </c>
      <c r="AA1130" s="220" t="e">
        <f t="shared" si="35"/>
        <v>#VALUE!</v>
      </c>
    </row>
    <row r="1131" spans="1:27">
      <c r="A1131" s="220" t="str">
        <f>IFERROR(IF(J1131&lt;&gt;"",MAX($A$1:A1130)+1,""),"")</f>
        <v/>
      </c>
      <c r="B1131" s="221" t="str">
        <f>IFERROR(IF(J1131="","",_xlfn.CONCAT($Y$2,_xlfn.CONCAT(IF(LEN(ドッグキャリー!$K$2)=1,0,""),ドッグキャリー!$K$2,_xlfn.CONCAT(IF(LEN(ドッグキャリー!$N$2)=1,0,""),ドッグキャリー!$N$2)))),"")</f>
        <v/>
      </c>
      <c r="C1131" s="239"/>
      <c r="D1131" s="239"/>
      <c r="E1131" s="239"/>
      <c r="F1131" s="240"/>
      <c r="G1131" s="240"/>
      <c r="H1131" s="240"/>
      <c r="I1131" s="241" t="str">
        <f>IF(トイ・販促!N101=0,"",トイ・販促!E101)</f>
        <v/>
      </c>
      <c r="J1131" s="242" t="str">
        <f>IFERROR(IF(トイ・販促!N101=0,"",トイ・販促!N101),"")</f>
        <v/>
      </c>
      <c r="K1131" s="240"/>
      <c r="L1131" s="240"/>
      <c r="M1131" s="240"/>
      <c r="N1131" s="240"/>
      <c r="O1131" s="240"/>
      <c r="P1131" s="240"/>
      <c r="Q1131" s="240"/>
      <c r="R1131" s="240"/>
      <c r="S1131" s="219">
        <f t="shared" si="34"/>
        <v>1130</v>
      </c>
      <c r="AA1131" s="220" t="e">
        <f t="shared" si="35"/>
        <v>#VALUE!</v>
      </c>
    </row>
    <row r="1132" spans="1:27">
      <c r="A1132" s="220" t="str">
        <f>IFERROR(IF(J1132&lt;&gt;"",MAX($A$1:A1131)+1,""),"")</f>
        <v/>
      </c>
      <c r="B1132" s="221" t="str">
        <f>IFERROR(IF(J1132="","",_xlfn.CONCAT($Y$2,_xlfn.CONCAT(IF(LEN(ドッグキャリー!$K$2)=1,0,""),ドッグキャリー!$K$2,_xlfn.CONCAT(IF(LEN(ドッグキャリー!$N$2)=1,0,""),ドッグキャリー!$N$2)))),"")</f>
        <v/>
      </c>
      <c r="C1132" s="239"/>
      <c r="D1132" s="239"/>
      <c r="E1132" s="239"/>
      <c r="F1132" s="240"/>
      <c r="G1132" s="240"/>
      <c r="H1132" s="240"/>
      <c r="I1132" s="241" t="str">
        <f>IF(トイ・販促!N102=0,"",トイ・販促!E102)</f>
        <v/>
      </c>
      <c r="J1132" s="242" t="str">
        <f>IFERROR(IF(トイ・販促!N102=0,"",トイ・販促!N102),"")</f>
        <v/>
      </c>
      <c r="K1132" s="240"/>
      <c r="L1132" s="240"/>
      <c r="M1132" s="240"/>
      <c r="N1132" s="240"/>
      <c r="O1132" s="240"/>
      <c r="P1132" s="240"/>
      <c r="Q1132" s="240"/>
      <c r="R1132" s="240"/>
      <c r="S1132" s="219">
        <f t="shared" si="34"/>
        <v>1131</v>
      </c>
      <c r="AA1132" s="220" t="e">
        <f t="shared" si="35"/>
        <v>#VALUE!</v>
      </c>
    </row>
    <row r="1133" spans="1:27">
      <c r="A1133" s="220" t="str">
        <f>IFERROR(IF(J1133&lt;&gt;"",MAX($A$1:A1132)+1,""),"")</f>
        <v/>
      </c>
      <c r="B1133" s="221" t="str">
        <f>IFERROR(IF(J1133="","",_xlfn.CONCAT($Y$2,_xlfn.CONCAT(IF(LEN(ドッグキャリー!$K$2)=1,0,""),ドッグキャリー!$K$2,_xlfn.CONCAT(IF(LEN(ドッグキャリー!$N$2)=1,0,""),ドッグキャリー!$N$2)))),"")</f>
        <v/>
      </c>
      <c r="C1133" s="239"/>
      <c r="D1133" s="239"/>
      <c r="E1133" s="239"/>
      <c r="F1133" s="240"/>
      <c r="G1133" s="240"/>
      <c r="H1133" s="240"/>
      <c r="I1133" s="241" t="str">
        <f>IF(トイ・販促!N103=0,"",トイ・販促!E103)</f>
        <v/>
      </c>
      <c r="J1133" s="242" t="str">
        <f>IFERROR(IF(トイ・販促!N103=0,"",トイ・販促!N103),"")</f>
        <v/>
      </c>
      <c r="K1133" s="240"/>
      <c r="L1133" s="240"/>
      <c r="M1133" s="240"/>
      <c r="N1133" s="240"/>
      <c r="O1133" s="240"/>
      <c r="P1133" s="240"/>
      <c r="Q1133" s="240"/>
      <c r="R1133" s="240"/>
      <c r="S1133" s="219">
        <f t="shared" si="34"/>
        <v>1132</v>
      </c>
      <c r="AA1133" s="220" t="e">
        <f t="shared" si="35"/>
        <v>#VALUE!</v>
      </c>
    </row>
    <row r="1134" spans="1:27">
      <c r="A1134" s="220" t="str">
        <f>IFERROR(IF(J1134&lt;&gt;"",MAX($A$1:A1133)+1,""),"")</f>
        <v/>
      </c>
      <c r="B1134" s="221" t="str">
        <f>IFERROR(IF(J1134="","",_xlfn.CONCAT($Y$2,_xlfn.CONCAT(IF(LEN(ドッグキャリー!$K$2)=1,0,""),ドッグキャリー!$K$2,_xlfn.CONCAT(IF(LEN(ドッグキャリー!$N$2)=1,0,""),ドッグキャリー!$N$2)))),"")</f>
        <v/>
      </c>
      <c r="C1134" s="239"/>
      <c r="D1134" s="239"/>
      <c r="E1134" s="239"/>
      <c r="F1134" s="240"/>
      <c r="G1134" s="240"/>
      <c r="H1134" s="240"/>
      <c r="I1134" s="241" t="str">
        <f>IF(トイ・販促!N104=0,"",トイ・販促!E104)</f>
        <v/>
      </c>
      <c r="J1134" s="242" t="str">
        <f>IFERROR(IF(トイ・販促!N104=0,"",トイ・販促!N104),"")</f>
        <v/>
      </c>
      <c r="K1134" s="240"/>
      <c r="L1134" s="240"/>
      <c r="M1134" s="240"/>
      <c r="N1134" s="240"/>
      <c r="O1134" s="240"/>
      <c r="P1134" s="240"/>
      <c r="Q1134" s="240"/>
      <c r="R1134" s="240"/>
      <c r="S1134" s="219">
        <f t="shared" si="34"/>
        <v>1133</v>
      </c>
      <c r="AA1134" s="220" t="e">
        <f t="shared" si="35"/>
        <v>#VALUE!</v>
      </c>
    </row>
    <row r="1135" spans="1:27">
      <c r="A1135" s="220" t="str">
        <f>IFERROR(IF(J1135&lt;&gt;"",MAX($A$1:A1134)+1,""),"")</f>
        <v/>
      </c>
      <c r="B1135" s="221" t="str">
        <f>IFERROR(IF(J1135="","",_xlfn.CONCAT($Y$2,_xlfn.CONCAT(IF(LEN(ドッグキャリー!$K$2)=1,0,""),ドッグキャリー!$K$2,_xlfn.CONCAT(IF(LEN(ドッグキャリー!$N$2)=1,0,""),ドッグキャリー!$N$2)))),"")</f>
        <v/>
      </c>
      <c r="C1135" s="239"/>
      <c r="D1135" s="239"/>
      <c r="E1135" s="239"/>
      <c r="F1135" s="240"/>
      <c r="G1135" s="240"/>
      <c r="H1135" s="240"/>
      <c r="I1135" s="241" t="str">
        <f>IF(トイ・販促!N105=0,"",トイ・販促!E105)</f>
        <v/>
      </c>
      <c r="J1135" s="242" t="str">
        <f>IFERROR(IF(トイ・販促!N105=0,"",トイ・販促!N105),"")</f>
        <v/>
      </c>
      <c r="K1135" s="240"/>
      <c r="L1135" s="240"/>
      <c r="M1135" s="240"/>
      <c r="N1135" s="240"/>
      <c r="O1135" s="240"/>
      <c r="P1135" s="240"/>
      <c r="Q1135" s="240"/>
      <c r="R1135" s="240"/>
      <c r="S1135" s="219">
        <f t="shared" si="34"/>
        <v>1134</v>
      </c>
      <c r="AA1135" s="220" t="e">
        <f t="shared" si="35"/>
        <v>#VALUE!</v>
      </c>
    </row>
    <row r="1136" spans="1:27">
      <c r="A1136" s="220" t="str">
        <f>IFERROR(IF(J1136&lt;&gt;"",MAX($A$1:A1135)+1,""),"")</f>
        <v/>
      </c>
      <c r="B1136" s="221" t="str">
        <f>IFERROR(IF(J1136="","",_xlfn.CONCAT($Y$2,_xlfn.CONCAT(IF(LEN(ドッグキャリー!$K$2)=1,0,""),ドッグキャリー!$K$2,_xlfn.CONCAT(IF(LEN(ドッグキャリー!$N$2)=1,0,""),ドッグキャリー!$N$2)))),"")</f>
        <v/>
      </c>
      <c r="C1136" s="239"/>
      <c r="D1136" s="239"/>
      <c r="E1136" s="239"/>
      <c r="F1136" s="240"/>
      <c r="G1136" s="240"/>
      <c r="H1136" s="240"/>
      <c r="I1136" s="241" t="str">
        <f>IF(トイ・販促!N106=0,"",トイ・販促!E106)</f>
        <v/>
      </c>
      <c r="J1136" s="242" t="str">
        <f>IFERROR(IF(トイ・販促!N106=0,"",トイ・販促!N106),"")</f>
        <v/>
      </c>
      <c r="K1136" s="240"/>
      <c r="L1136" s="240"/>
      <c r="M1136" s="240"/>
      <c r="N1136" s="240"/>
      <c r="O1136" s="240"/>
      <c r="P1136" s="240"/>
      <c r="Q1136" s="240"/>
      <c r="R1136" s="240"/>
      <c r="S1136" s="219">
        <f t="shared" si="34"/>
        <v>1135</v>
      </c>
      <c r="AA1136" s="220" t="e">
        <f t="shared" si="35"/>
        <v>#VALUE!</v>
      </c>
    </row>
    <row r="1137" spans="1:33">
      <c r="A1137" s="220" t="str">
        <f>IFERROR(IF(J1137&lt;&gt;"",MAX($A$1:A1136)+1,""),"")</f>
        <v/>
      </c>
      <c r="B1137" s="221" t="str">
        <f>IFERROR(IF(J1137="","",_xlfn.CONCAT($Y$2,_xlfn.CONCAT(IF(LEN(ドッグキャリー!$K$2)=1,0,""),ドッグキャリー!$K$2,_xlfn.CONCAT(IF(LEN(ドッグキャリー!$N$2)=1,0,""),ドッグキャリー!$N$2)))),"")</f>
        <v/>
      </c>
      <c r="C1137" s="239"/>
      <c r="D1137" s="239"/>
      <c r="E1137" s="239"/>
      <c r="F1137" s="240"/>
      <c r="G1137" s="240"/>
      <c r="H1137" s="240"/>
      <c r="I1137" s="241" t="str">
        <f>IF(トイ・販促!N107=0,"",トイ・販促!E107)</f>
        <v/>
      </c>
      <c r="J1137" s="242" t="str">
        <f>IFERROR(IF(トイ・販促!N107=0,"",トイ・販促!N107),"")</f>
        <v/>
      </c>
      <c r="K1137" s="240"/>
      <c r="L1137" s="240"/>
      <c r="M1137" s="240"/>
      <c r="N1137" s="240"/>
      <c r="O1137" s="240"/>
      <c r="P1137" s="240"/>
      <c r="Q1137" s="240"/>
      <c r="R1137" s="240"/>
      <c r="S1137" s="219">
        <f t="shared" si="34"/>
        <v>1136</v>
      </c>
      <c r="AA1137" s="220" t="e">
        <f t="shared" si="35"/>
        <v>#VALUE!</v>
      </c>
    </row>
    <row r="1138" spans="1:33">
      <c r="A1138" s="220" t="str">
        <f>IFERROR(IF(J1138&lt;&gt;"",MAX($A$1:A1137)+1,""),"")</f>
        <v/>
      </c>
      <c r="B1138" s="221" t="str">
        <f>IFERROR(IF(J1138="","",_xlfn.CONCAT($Y$2,_xlfn.CONCAT(IF(LEN(ドッグキャリー!$K$2)=1,0,""),ドッグキャリー!$K$2,_xlfn.CONCAT(IF(LEN(ドッグキャリー!$N$2)=1,0,""),ドッグキャリー!$N$2)))),"")</f>
        <v/>
      </c>
      <c r="C1138" s="239"/>
      <c r="D1138" s="239"/>
      <c r="E1138" s="239"/>
      <c r="F1138" s="240"/>
      <c r="G1138" s="240"/>
      <c r="H1138" s="240"/>
      <c r="I1138" s="241" t="str">
        <f>IF(トイ・販促!N108=0,"",トイ・販促!E108)</f>
        <v/>
      </c>
      <c r="J1138" s="242" t="str">
        <f>IFERROR(IF(トイ・販促!N108=0,"",トイ・販促!N108),"")</f>
        <v/>
      </c>
      <c r="K1138" s="240"/>
      <c r="L1138" s="240"/>
      <c r="M1138" s="240"/>
      <c r="N1138" s="240"/>
      <c r="O1138" s="240"/>
      <c r="P1138" s="240"/>
      <c r="Q1138" s="240"/>
      <c r="R1138" s="240"/>
      <c r="S1138" s="219">
        <f t="shared" si="34"/>
        <v>1137</v>
      </c>
      <c r="AA1138" s="220" t="e">
        <f t="shared" si="35"/>
        <v>#VALUE!</v>
      </c>
    </row>
    <row r="1139" spans="1:33">
      <c r="A1139" s="220" t="str">
        <f>IFERROR(IF(J1139&lt;&gt;"",MAX($A$1:A1138)+1,""),"")</f>
        <v/>
      </c>
      <c r="B1139" s="221" t="str">
        <f>IFERROR(IF(J1139="","",_xlfn.CONCAT($Y$2,_xlfn.CONCAT(IF(LEN(ドッグキャリー!$K$2)=1,0,""),ドッグキャリー!$K$2,_xlfn.CONCAT(IF(LEN(ドッグキャリー!$N$2)=1,0,""),ドッグキャリー!$N$2)))),"")</f>
        <v/>
      </c>
      <c r="C1139" s="239"/>
      <c r="D1139" s="239"/>
      <c r="E1139" s="239"/>
      <c r="F1139" s="240"/>
      <c r="G1139" s="240"/>
      <c r="H1139" s="240"/>
      <c r="I1139" s="241"/>
      <c r="J1139" s="242"/>
      <c r="K1139" s="240"/>
      <c r="L1139" s="240"/>
      <c r="M1139" s="240"/>
      <c r="N1139" s="240"/>
      <c r="O1139" s="240"/>
      <c r="P1139" s="240"/>
      <c r="Q1139" s="240"/>
      <c r="R1139" s="240"/>
      <c r="S1139" s="219">
        <f t="shared" si="34"/>
        <v>1138</v>
      </c>
      <c r="AA1139" s="220" t="e">
        <f t="shared" si="35"/>
        <v>#VALUE!</v>
      </c>
    </row>
    <row r="1140" spans="1:33">
      <c r="A1140" s="220" t="str">
        <f>IFERROR(IF(J1140&lt;&gt;"",MAX($A$1:A1139)+1,""),"")</f>
        <v/>
      </c>
      <c r="B1140" s="221" t="str">
        <f>IFERROR(IF(J1140="","",_xlfn.CONCAT($Y$2,_xlfn.CONCAT(IF(LEN(ドッグキャリー!$K$2)=1,0,""),ドッグキャリー!$K$2,_xlfn.CONCAT(IF(LEN(ドッグキャリー!$N$2)=1,0,""),ドッグキャリー!$N$2)))),"")</f>
        <v/>
      </c>
      <c r="C1140" s="239"/>
      <c r="D1140" s="239"/>
      <c r="E1140" s="239"/>
      <c r="F1140" s="240"/>
      <c r="G1140" s="240"/>
      <c r="H1140" s="240"/>
      <c r="I1140" s="241" t="str">
        <f>IF(トイ・販促!N110=0,"",トイ・販促!E110)</f>
        <v/>
      </c>
      <c r="J1140" s="242" t="str">
        <f>IFERROR(IF(トイ・販促!N110=0,"",トイ・販促!N110),"")</f>
        <v/>
      </c>
      <c r="K1140" s="240"/>
      <c r="L1140" s="240"/>
      <c r="M1140" s="240"/>
      <c r="N1140" s="240"/>
      <c r="O1140" s="240"/>
      <c r="P1140" s="240"/>
      <c r="Q1140" s="240"/>
      <c r="R1140" s="240"/>
      <c r="S1140" s="219">
        <f t="shared" si="34"/>
        <v>1139</v>
      </c>
      <c r="AA1140" s="220" t="e">
        <f t="shared" si="35"/>
        <v>#VALUE!</v>
      </c>
    </row>
    <row r="1141" spans="1:33">
      <c r="A1141" s="220" t="str">
        <f>IFERROR(IF(J1141&lt;&gt;"",MAX($A$1:A1140)+1,""),"")</f>
        <v/>
      </c>
      <c r="B1141" s="221" t="str">
        <f>IFERROR(IF(J1141="","",_xlfn.CONCAT($Y$2,_xlfn.CONCAT(IF(LEN(ドッグキャリー!$K$2)=1,0,""),ドッグキャリー!$K$2,_xlfn.CONCAT(IF(LEN(ドッグキャリー!$N$2)=1,0,""),ドッグキャリー!$N$2)))),"")</f>
        <v/>
      </c>
      <c r="C1141" s="239"/>
      <c r="D1141" s="239"/>
      <c r="E1141" s="239"/>
      <c r="F1141" s="240"/>
      <c r="G1141" s="240"/>
      <c r="H1141" s="240"/>
      <c r="I1141" s="241" t="str">
        <f>IF(トイ・販促!N111=0,"",トイ・販促!E111)</f>
        <v/>
      </c>
      <c r="J1141" s="242" t="str">
        <f>IFERROR(IF(トイ・販促!N111=0,"",トイ・販促!N111),"")</f>
        <v/>
      </c>
      <c r="S1141" s="219">
        <f t="shared" si="34"/>
        <v>1140</v>
      </c>
      <c r="T1141" s="1" t="s">
        <v>990</v>
      </c>
      <c r="U1141" s="1" t="s">
        <v>990</v>
      </c>
      <c r="V1141" s="1" t="s">
        <v>990</v>
      </c>
      <c r="W1141" s="1" t="s">
        <v>990</v>
      </c>
      <c r="X1141" s="1" t="s">
        <v>990</v>
      </c>
      <c r="Y1141" s="1" t="s">
        <v>990</v>
      </c>
      <c r="Z1141" s="1" t="s">
        <v>990</v>
      </c>
      <c r="AA1141" s="1" t="s">
        <v>990</v>
      </c>
      <c r="AB1141" s="1" t="s">
        <v>990</v>
      </c>
      <c r="AC1141" s="1" t="s">
        <v>990</v>
      </c>
      <c r="AD1141" s="1" t="s">
        <v>990</v>
      </c>
      <c r="AE1141" s="1" t="s">
        <v>990</v>
      </c>
      <c r="AF1141" s="1" t="s">
        <v>990</v>
      </c>
      <c r="AG1141" s="1" t="s">
        <v>990</v>
      </c>
    </row>
    <row r="1142" spans="1:33">
      <c r="A1142" s="220" t="str">
        <f>IFERROR(IF(J1142&lt;&gt;"",MAX($A$1:A1141)+1,""),"")</f>
        <v/>
      </c>
      <c r="B1142" s="221" t="str">
        <f>IFERROR(IF(J1142="","",_xlfn.CONCAT($Y$2,_xlfn.CONCAT(IF(LEN(ドッグキャリー!$K$2)=1,0,""),ドッグキャリー!$K$2,_xlfn.CONCAT(IF(LEN(ドッグキャリー!$N$2)=1,0,""),ドッグキャリー!$N$2)))),"")</f>
        <v/>
      </c>
      <c r="C1142" s="239"/>
      <c r="D1142" s="239"/>
      <c r="E1142" s="239"/>
      <c r="F1142" s="240"/>
      <c r="G1142" s="240"/>
      <c r="H1142" s="240"/>
      <c r="I1142" s="241" t="str">
        <f>IF(トイ・販促!N112=0,"",トイ・販促!E112)</f>
        <v/>
      </c>
      <c r="J1142" s="242" t="str">
        <f>IFERROR(IF(トイ・販促!N112=0,"",トイ・販促!N112),"")</f>
        <v/>
      </c>
    </row>
    <row r="1143" spans="1:33">
      <c r="A1143" s="220" t="str">
        <f>IFERROR(IF(J1143&lt;&gt;"",MAX($A$1:A1142)+1,""),"")</f>
        <v/>
      </c>
      <c r="B1143" s="221" t="str">
        <f>IFERROR(IF(J1143="","",_xlfn.CONCAT($Y$2,_xlfn.CONCAT(IF(LEN(ドッグキャリー!$K$2)=1,0,""),ドッグキャリー!$K$2,_xlfn.CONCAT(IF(LEN(ドッグキャリー!$N$2)=1,0,""),ドッグキャリー!$N$2)))),"")</f>
        <v/>
      </c>
      <c r="C1143" s="239"/>
      <c r="D1143" s="239"/>
      <c r="E1143" s="239"/>
      <c r="F1143" s="240"/>
      <c r="G1143" s="240"/>
      <c r="H1143" s="240"/>
      <c r="I1143" s="241" t="str">
        <f>IF(トイ・販促!N113=0,"",トイ・販促!E113)</f>
        <v/>
      </c>
      <c r="J1143" s="242" t="str">
        <f>IFERROR(IF(トイ・販促!N113=0,"",トイ・販促!N113),"")</f>
        <v/>
      </c>
    </row>
    <row r="1144" spans="1:33">
      <c r="A1144" s="220" t="str">
        <f>IFERROR(IF(J1144&lt;&gt;"",MAX($A$1:A1143)+1,""),"")</f>
        <v/>
      </c>
      <c r="B1144" s="221" t="str">
        <f>IFERROR(IF(J1144="","",_xlfn.CONCAT($Y$2,_xlfn.CONCAT(IF(LEN(ドッグキャリー!$K$2)=1,0,""),ドッグキャリー!$K$2,_xlfn.CONCAT(IF(LEN(ドッグキャリー!$N$2)=1,0,""),ドッグキャリー!$N$2)))),"")</f>
        <v/>
      </c>
      <c r="C1144" s="239"/>
      <c r="D1144" s="239"/>
      <c r="E1144" s="239"/>
      <c r="F1144" s="240"/>
      <c r="G1144" s="240"/>
      <c r="H1144" s="240"/>
      <c r="I1144" s="241" t="str">
        <f>IF(トイ・販促!N114=0,"",トイ・販促!E114)</f>
        <v/>
      </c>
      <c r="J1144" s="242" t="str">
        <f>IFERROR(IF(トイ・販促!N114=0,"",トイ・販促!N114),"")</f>
        <v/>
      </c>
    </row>
    <row r="1145" spans="1:33">
      <c r="A1145" s="220" t="str">
        <f>IFERROR(IF(J1145&lt;&gt;"",MAX($A$1:A1144)+1,""),"")</f>
        <v/>
      </c>
      <c r="B1145" s="221" t="str">
        <f>IFERROR(IF(J1145="","",_xlfn.CONCAT($Y$2,_xlfn.CONCAT(IF(LEN(ドッグキャリー!$K$2)=1,0,""),ドッグキャリー!$K$2,_xlfn.CONCAT(IF(LEN(ドッグキャリー!$N$2)=1,0,""),ドッグキャリー!$N$2)))),"")</f>
        <v/>
      </c>
      <c r="C1145" s="239"/>
      <c r="D1145" s="239"/>
      <c r="E1145" s="239"/>
      <c r="F1145" s="240"/>
      <c r="G1145" s="240"/>
      <c r="H1145" s="240"/>
      <c r="I1145" s="241" t="str">
        <f>IF(トイ・販促!N115=0,"",トイ・販促!E115)</f>
        <v/>
      </c>
      <c r="J1145" s="242" t="str">
        <f>IFERROR(IF(トイ・販促!N115=0,"",トイ・販促!N115),"")</f>
        <v/>
      </c>
    </row>
    <row r="1146" spans="1:33">
      <c r="A1146" s="220" t="str">
        <f>IFERROR(IF(J1146&lt;&gt;"",MAX($A$1:A1145)+1,""),"")</f>
        <v/>
      </c>
      <c r="B1146" s="221" t="str">
        <f>IFERROR(IF(J1146="","",_xlfn.CONCAT($Y$2,_xlfn.CONCAT(IF(LEN(ドッグキャリー!$K$2)=1,0,""),ドッグキャリー!$K$2,_xlfn.CONCAT(IF(LEN(ドッグキャリー!$N$2)=1,0,""),ドッグキャリー!$N$2)))),"")</f>
        <v/>
      </c>
      <c r="C1146" s="239"/>
      <c r="D1146" s="239"/>
      <c r="E1146" s="239"/>
      <c r="F1146" s="240"/>
      <c r="G1146" s="240"/>
      <c r="H1146" s="240"/>
      <c r="I1146" s="241" t="str">
        <f>IF(トイ・販促!N116=0,"",トイ・販促!E116)</f>
        <v/>
      </c>
      <c r="J1146" s="242" t="str">
        <f>IFERROR(IF(トイ・販促!N116=0,"",トイ・販促!N116),"")</f>
        <v/>
      </c>
    </row>
  </sheetData>
  <autoFilter ref="A1:AG1146" xr:uid="{7F3E73DE-DF9D-8D43-98FB-5220A34BEE4E}"/>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I1" sqref="I1"/>
    </sheetView>
  </sheetViews>
  <sheetFormatPr defaultColWidth="11" defaultRowHeight="13.5"/>
  <cols>
    <col min="8" max="8" width="15.875" style="75" bestFit="1" customWidth="1"/>
    <col min="10" max="10" width="19.375" customWidth="1"/>
  </cols>
  <sheetData>
    <row r="1" spans="1:17">
      <c r="A1" s="73" t="s">
        <v>364</v>
      </c>
      <c r="B1" s="73" t="s">
        <v>365</v>
      </c>
      <c r="C1" s="73" t="s">
        <v>366</v>
      </c>
      <c r="D1" s="73" t="s">
        <v>367</v>
      </c>
      <c r="E1" s="73" t="s">
        <v>368</v>
      </c>
      <c r="F1" s="73" t="s">
        <v>369</v>
      </c>
      <c r="G1" s="73" t="s">
        <v>370</v>
      </c>
      <c r="H1" s="74" t="s">
        <v>371</v>
      </c>
      <c r="I1" s="73" t="s">
        <v>372</v>
      </c>
      <c r="J1" s="73" t="s">
        <v>373</v>
      </c>
      <c r="K1" s="73" t="s">
        <v>374</v>
      </c>
      <c r="L1" s="73" t="s">
        <v>375</v>
      </c>
      <c r="M1" s="73" t="s">
        <v>376</v>
      </c>
      <c r="N1" s="73" t="s">
        <v>377</v>
      </c>
      <c r="O1" s="73" t="s">
        <v>378</v>
      </c>
      <c r="P1" s="73" t="s">
        <v>379</v>
      </c>
      <c r="Q1" s="73" t="s">
        <v>380</v>
      </c>
    </row>
    <row r="2" spans="1:17">
      <c r="A2" t="str">
        <f>IFERROR(VLOOKUP('Xlookup set'!$S2,'Xlookup set'!$A$1:$R$1239,2,FALSE),"")</f>
        <v/>
      </c>
      <c r="B2" t="str">
        <f>IF(I2&lt;&gt;"",ドッグキャリー!$I$2,"")</f>
        <v/>
      </c>
      <c r="C2" t="str">
        <f t="shared" ref="C2" si="0">IF(I2&lt;&gt;"",1,"")</f>
        <v/>
      </c>
      <c r="D2" t="str">
        <f t="shared" ref="D2" si="1">IF(I2&lt;&gt;"",1,"")</f>
        <v/>
      </c>
      <c r="H2" s="75"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5"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5"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5"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5"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5"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5"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5"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5"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5"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5"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5"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5"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5"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5"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5"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5"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5"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5"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5"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5"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5"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5"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5"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5"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5"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5"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5"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5"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5"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5"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5"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5"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5"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5"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5"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5"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5"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5"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5"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5"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5"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5"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5"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5"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5"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5"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5"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5"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5"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5"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5"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5"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5"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5"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5"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5"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5"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5"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5"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5"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5"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5"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5"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5"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5"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5"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5"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5"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5"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5"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5"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5"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5"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5"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5"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5"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5"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5"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5"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5"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5"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5"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5"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5"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5"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5"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5"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5"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5"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5"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5"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5"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5"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5"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5"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5"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5"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5"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5"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5"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5"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5"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5"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5"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5"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5"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5"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5"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5"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5"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5"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5"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5"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5"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5"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5"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5"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5"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5"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5"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5"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5"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5"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5"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5"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5"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5"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5"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5"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5"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5"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5"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5"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5"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5"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5"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5"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5"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5"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5"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5"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5"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5"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5"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5"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5"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5"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5"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5"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5"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5"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5"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5"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5"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5"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5"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5"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5"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5"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5"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5"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5"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5"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5"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5"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5"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5"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5"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5"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5"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5"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5"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5"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5"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5"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5"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5"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5"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5"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5"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5"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5"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5"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5"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5"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5"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5"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5"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5"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5"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5"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5"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5"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5"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5"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5"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5"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5"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5"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5"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5"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5"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5"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5"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5"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5"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5"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5"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5"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5"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5"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5"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5"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5"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5"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5"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5"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5"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5"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5"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5"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5"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5"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5"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5"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5"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5"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5"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5"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5"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5"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5"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5"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5"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5"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5"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5"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5"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5"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5"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5"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5"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5"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5"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5"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5"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5"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5"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5"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5"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5"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5"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5"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5"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5"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5"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5"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5"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5"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5"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5"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5"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5"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5"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5"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5"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5"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5"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5"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5"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5"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5"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5"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5"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5"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5"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5"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5"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5"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5"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5"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5"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5"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5"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5"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5"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5"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5"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5"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5"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5"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5"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5"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5"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5"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5"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5"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5"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5"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5"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5"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5"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5"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5"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5"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5"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5"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5"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5"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5"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5"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5"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5"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5"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5"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5"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5"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5"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5"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5"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5"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5"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5"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5"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5"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5"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5"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5"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5"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5"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5"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5"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5"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5"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5"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5"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5"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5"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5"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5"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5"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5"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5"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5"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5"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5"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5"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5"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5"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5"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5"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5"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5"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5"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5"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5"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5"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5"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5"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5"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5"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5"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5"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5"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5"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5"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5"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5"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5"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5"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5"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5"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5"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5"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5"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5"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5"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5"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5"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5"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5"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5"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5"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5"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5"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5"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5"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5"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5"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5"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5"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5"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5"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5"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5"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5"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5"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5"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5"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5"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5"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5"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5"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5"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5"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5"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5"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5"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5"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5"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5"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5"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5"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5"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5"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5"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5"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5"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5"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5"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5"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5"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5"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5"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5"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5"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5"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5"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5"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5"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5"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5"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5"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5"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5"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5"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5"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5"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5"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5"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5"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5"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5"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5"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5"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5"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5"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5"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5"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5"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5"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5"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5"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5"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5"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5"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5"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5"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5"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5"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5"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5"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5"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5"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5"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5"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5"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5"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5"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5"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5"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5"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5"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5"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5"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5"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5"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5"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5"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5"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5"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5"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5"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5"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5"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5"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5"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5"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5"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5"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5"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5"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5"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5"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5"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5"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5"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5"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5"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5"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5"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5"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5"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5"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5"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5"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5"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5"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5"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5"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5"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5"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5"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5"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5"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5"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5"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5"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5"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5"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5"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5"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5"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5"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5"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5"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5"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5"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5"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5"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5"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5"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5"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5"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5"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5"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5"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5"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5"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5"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5"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5"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5"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5"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5"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5"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5"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5"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5"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5"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5"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5"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5"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5"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5"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5"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5"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5"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5"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5"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5"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5"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5"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5"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5"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5"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5"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5"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5"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5"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5"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5"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5"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5"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5"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5"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5"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5"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5"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5"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5"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5"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5"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5"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5"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5"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5"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5"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5"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5"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5"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5"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5"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5"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5"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5"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5"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5"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5"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5"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5"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5"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5"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5"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5"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5"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5"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5"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5"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5"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5"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5"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5"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5"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5"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5"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5"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5"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5"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5"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5"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5"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5"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5"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5"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5"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5"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5"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5"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5"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5"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5"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5"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5"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5"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5"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5"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5"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5"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5"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5"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5"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5"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5"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5"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5"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5"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5"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5"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5"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5"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5"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5"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5"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5"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5"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5"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5"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5"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5"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5"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5"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5"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5"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5"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5"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5"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5"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5"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5"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5"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5"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5"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5"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5"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5"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5"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5"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5"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5"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5"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5"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5"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5"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5"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5"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5"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5"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5"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5"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5"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5"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5"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5"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5"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5"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5"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5"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5"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5"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5"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5"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5"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5"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5"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5"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5"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5"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5"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5"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5"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5"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5"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5"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5"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5"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5"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5"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5"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5"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5"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5"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5"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5"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5"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5"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5"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5"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5"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5"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5"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5"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5"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5"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5"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5"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5"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5"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5"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5"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5"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5"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5"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5"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5"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5"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5"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5"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5"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5"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5"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5"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5"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5"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5"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5"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5"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5"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5"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5"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5"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5"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5"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5"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5"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5"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5"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5"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5"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5"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5"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5"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5"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5"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5"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5"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5"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5"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5"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5"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5"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5"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5"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5"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5"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5"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5"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5"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5"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5"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5"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5"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5"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5"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5"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5"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5"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5"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5"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5"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5"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5"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5"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5"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5"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5"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5"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5"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5"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5"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5"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5"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5"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5"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5"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5"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5"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5"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5"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5"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5"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5"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5"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5"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5"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5"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5"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5"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5"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5"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5"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5"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5"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5"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5"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5"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5"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5"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5"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5"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5"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5"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5"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5"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5"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5"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5"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5"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5"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5"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5"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5"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5"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5"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5"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5"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5"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5"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5"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5"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5"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5"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5"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5"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5"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5"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5"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5"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5"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5"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5"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5"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5"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5"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5"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5"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5"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5"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5"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5"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5"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5"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5"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5"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5"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5"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5"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5"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5"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5"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5"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5"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5"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5"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5"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5"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5"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5"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5"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5"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5"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5"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5"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5"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5"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5"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5"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5"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5"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5"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5"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5"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5"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5"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5"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5"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5"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5"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5"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5"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5"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5"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5"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5"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5"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5"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5"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5"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5"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5"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5"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5"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5"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5"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5"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5"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5"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5"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5"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5"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5"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5"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5"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5"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5"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5"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5"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5"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5"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5"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5"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5"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5"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5"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5"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5"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5"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5"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5"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5"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5"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5"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5"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5"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5"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5"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5"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5"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5"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5"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5"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5"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5"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5"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5"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5"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5"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5"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5"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5"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5"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5"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5"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5"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5"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5"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5"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5"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5"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5"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5"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5"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5"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5"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5"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5"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5"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5"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5"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5"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5"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5"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5"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5"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5"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5"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5"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5"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5"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5"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5"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5"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5"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5"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5"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5"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5"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5"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5"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5"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5"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5"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5"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5"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5"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5"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5"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5"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5"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5"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5"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5"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5"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5"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5"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5"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5"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5"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5"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5"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5"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5"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5"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5"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5"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5"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5"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5"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5"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5"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5"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5"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5"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5"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5"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5"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5"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5"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5"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5"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5"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5"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5"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5"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5"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5"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5"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5"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5"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5"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5"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5"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5"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5"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5"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5"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5"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5"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5"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5" t="str">
        <f>IFERROR(IF(VLOOKUP('Xlookup set'!$S1082,'Xlookup set'!$A$1:$R$1239,9,FALSE)=0,"",VLOOKUP('Xlookup set'!$S1082,'Xlookup set'!$A$1:$R$1239,9,FALSE)),"")</f>
        <v/>
      </c>
      <c r="I1082" t="str">
        <f>IFERROR(IF(VLOOKUP('Xlookup set'!$S1082,'Xlookup set'!$A$1:$R$1239,10,FALSE)=0,"",VLOOKUP('Xlookup set'!$S1082,'Xlookup set'!$A$1:$R$1239,10,FALSE)),"")</f>
        <v/>
      </c>
    </row>
  </sheetData>
  <phoneticPr fontId="3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2026-04-10T08:56:44Z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